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efaultThemeVersion="166925"/>
  <mc:AlternateContent xmlns:mc="http://schemas.openxmlformats.org/markup-compatibility/2006">
    <mc:Choice Requires="x15">
      <x15ac:absPath xmlns:x15ac="http://schemas.microsoft.com/office/spreadsheetml/2010/11/ac" url="D:\ACS for Housing\"/>
    </mc:Choice>
  </mc:AlternateContent>
  <xr:revisionPtr revIDLastSave="0" documentId="8_{B435DD7C-1557-4389-803D-EDAE1A19ECB4}" xr6:coauthVersionLast="47" xr6:coauthVersionMax="47" xr10:uidLastSave="{00000000-0000-0000-0000-000000000000}"/>
  <bookViews>
    <workbookView xWindow="0" yWindow="0" windowWidth="38400" windowHeight="20910" firstSheet="8" activeTab="11" xr2:uid="{00000000-000D-0000-FFFF-FFFF00000000}"/>
  </bookViews>
  <sheets>
    <sheet name="ACS PUMS Data Assembly Log" sheetId="1" r:id="rId1"/>
    <sheet name="Verification Data" sheetId="2" r:id="rId2"/>
    <sheet name="Compare GeoCorr to HUD Limits F" sheetId="3" r:id="rId3"/>
    <sheet name="COMPARE 2012 AND 2020 PUMA " sheetId="4" r:id="rId4"/>
    <sheet name="puma-&gt;mcd-&gt;fmr" sheetId="5" r:id="rId5"/>
    <sheet name="puma12-&gt;mcd" sheetId="8" r:id="rId6"/>
    <sheet name="PUMA22 Limit computations" sheetId="6" r:id="rId7"/>
    <sheet name="PUMA-Person-Limits Fragments" sheetId="7" r:id="rId8"/>
    <sheet name="PUMA12 LIMIT Computations" sheetId="9" r:id="rId9"/>
    <sheet name="PUMA12-Person-Limits-Fragments" sheetId="10" r:id="rId10"/>
    <sheet name="CBSA Income" sheetId="13" r:id="rId11"/>
    <sheet name="Single Person Household Incomes" sheetId="14" r:id="rId12"/>
  </sheets>
  <calcPr calcId="191028"/>
  <pivotCaches>
    <pivotCache cacheId="4" r:id="rId13"/>
    <pivotCache cacheId="5"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14" l="1"/>
  <c r="R63" i="1"/>
  <c r="Q63" i="1"/>
  <c r="P63" i="1"/>
  <c r="R62" i="1"/>
  <c r="R61" i="1"/>
  <c r="R60" i="1"/>
  <c r="R59" i="1"/>
  <c r="R58" i="1"/>
  <c r="R57" i="1"/>
  <c r="R56" i="1"/>
  <c r="R55" i="1"/>
  <c r="R54" i="1"/>
  <c r="R53" i="1"/>
  <c r="R52" i="1"/>
  <c r="R51" i="1"/>
  <c r="R50" i="1"/>
  <c r="F276" i="7" a="1"/>
  <c r="F276" i="7"/>
  <c r="BC74" i="6"/>
  <c r="BV106" i="9"/>
  <c r="BU106" i="9"/>
  <c r="BT106" i="9"/>
  <c r="BS106" i="9"/>
  <c r="BR106" i="9"/>
  <c r="BQ106" i="9"/>
  <c r="BP106" i="9"/>
  <c r="BO106" i="9"/>
  <c r="BN106" i="9"/>
  <c r="BM106" i="9"/>
  <c r="BL106" i="9"/>
  <c r="BK106" i="9"/>
  <c r="BJ106" i="9"/>
  <c r="BI106" i="9"/>
  <c r="BH106" i="9"/>
  <c r="BG106" i="9"/>
  <c r="BF106" i="9"/>
  <c r="BE106" i="9"/>
  <c r="BD106" i="9"/>
  <c r="BC106" i="9"/>
  <c r="BV105" i="9"/>
  <c r="BU105" i="9"/>
  <c r="BT105" i="9"/>
  <c r="BS105" i="9"/>
  <c r="BR105" i="9"/>
  <c r="BQ105" i="9"/>
  <c r="BP105" i="9"/>
  <c r="BO105" i="9"/>
  <c r="BN105" i="9"/>
  <c r="BM105" i="9"/>
  <c r="BL105" i="9"/>
  <c r="BK105" i="9"/>
  <c r="BJ105" i="9"/>
  <c r="BI105" i="9"/>
  <c r="BH105" i="9"/>
  <c r="BG105" i="9"/>
  <c r="BF105" i="9"/>
  <c r="BE105" i="9"/>
  <c r="BD105" i="9"/>
  <c r="BC105" i="9"/>
  <c r="BV104" i="9"/>
  <c r="BU104" i="9"/>
  <c r="BT104" i="9"/>
  <c r="BS104" i="9"/>
  <c r="BR104" i="9"/>
  <c r="BQ104" i="9"/>
  <c r="BP104" i="9"/>
  <c r="BO104" i="9"/>
  <c r="BN104" i="9"/>
  <c r="BM104" i="9"/>
  <c r="BL104" i="9"/>
  <c r="BK104" i="9"/>
  <c r="BJ104" i="9"/>
  <c r="BI104" i="9"/>
  <c r="BH104" i="9"/>
  <c r="BG104" i="9"/>
  <c r="BF104" i="9"/>
  <c r="BE104" i="9"/>
  <c r="BD104" i="9"/>
  <c r="BC104" i="9"/>
  <c r="BV103" i="9"/>
  <c r="BU103" i="9"/>
  <c r="BT103" i="9"/>
  <c r="BS103" i="9"/>
  <c r="BR103" i="9"/>
  <c r="BQ103" i="9"/>
  <c r="BP103" i="9"/>
  <c r="BO103" i="9"/>
  <c r="BN103" i="9"/>
  <c r="BM103" i="9"/>
  <c r="BL103" i="9"/>
  <c r="BK103" i="9"/>
  <c r="BJ103" i="9"/>
  <c r="BI103" i="9"/>
  <c r="BH103" i="9"/>
  <c r="BG103" i="9"/>
  <c r="BF103" i="9"/>
  <c r="BE103" i="9"/>
  <c r="BD103" i="9"/>
  <c r="BC103" i="9"/>
  <c r="BV102" i="9"/>
  <c r="BU102" i="9"/>
  <c r="BT102" i="9"/>
  <c r="BS102" i="9"/>
  <c r="BR102" i="9"/>
  <c r="BQ102" i="9"/>
  <c r="BP102" i="9"/>
  <c r="BO102" i="9"/>
  <c r="BN102" i="9"/>
  <c r="BM102" i="9"/>
  <c r="BL102" i="9"/>
  <c r="BK102" i="9"/>
  <c r="BJ102" i="9"/>
  <c r="BI102" i="9"/>
  <c r="BH102" i="9"/>
  <c r="BG102" i="9"/>
  <c r="BF102" i="9"/>
  <c r="BE102" i="9"/>
  <c r="BD102" i="9"/>
  <c r="BC102" i="9"/>
  <c r="BV101" i="9"/>
  <c r="BU101" i="9"/>
  <c r="BT101" i="9"/>
  <c r="BS101" i="9"/>
  <c r="BR101" i="9"/>
  <c r="BQ101" i="9"/>
  <c r="BP101" i="9"/>
  <c r="BO101" i="9"/>
  <c r="BN101" i="9"/>
  <c r="BM101" i="9"/>
  <c r="BL101" i="9"/>
  <c r="BK101" i="9"/>
  <c r="BJ101" i="9"/>
  <c r="BI101" i="9"/>
  <c r="BH101" i="9"/>
  <c r="BG101" i="9"/>
  <c r="BF101" i="9"/>
  <c r="BE101" i="9"/>
  <c r="BD101" i="9"/>
  <c r="BC101" i="9"/>
  <c r="BV100" i="9"/>
  <c r="BU100" i="9"/>
  <c r="BT100" i="9"/>
  <c r="BS100" i="9"/>
  <c r="BR100" i="9"/>
  <c r="BQ100" i="9"/>
  <c r="BP100" i="9"/>
  <c r="BO100" i="9"/>
  <c r="BN100" i="9"/>
  <c r="BM100" i="9"/>
  <c r="BL100" i="9"/>
  <c r="BK100" i="9"/>
  <c r="BJ100" i="9"/>
  <c r="BI100" i="9"/>
  <c r="BH100" i="9"/>
  <c r="BG100" i="9"/>
  <c r="BF100" i="9"/>
  <c r="BE100" i="9"/>
  <c r="BD100" i="9"/>
  <c r="BC100" i="9"/>
  <c r="BV99" i="9"/>
  <c r="BU99" i="9"/>
  <c r="BT99" i="9"/>
  <c r="BS99" i="9"/>
  <c r="BR99" i="9"/>
  <c r="BQ99" i="9"/>
  <c r="BP99" i="9"/>
  <c r="BO99" i="9"/>
  <c r="BN99" i="9"/>
  <c r="BM99" i="9"/>
  <c r="BL99" i="9"/>
  <c r="BK99" i="9"/>
  <c r="BJ99" i="9"/>
  <c r="BI99" i="9"/>
  <c r="BH99" i="9"/>
  <c r="BG99" i="9"/>
  <c r="BF99" i="9"/>
  <c r="BE99" i="9"/>
  <c r="BD99" i="9"/>
  <c r="BC99" i="9"/>
  <c r="BV98" i="9"/>
  <c r="BU98" i="9"/>
  <c r="BT98" i="9"/>
  <c r="BS98" i="9"/>
  <c r="BR98" i="9"/>
  <c r="BQ98" i="9"/>
  <c r="BP98" i="9"/>
  <c r="BO98" i="9"/>
  <c r="BN98" i="9"/>
  <c r="BM98" i="9"/>
  <c r="BL98" i="9"/>
  <c r="BK98" i="9"/>
  <c r="BJ98" i="9"/>
  <c r="BI98" i="9"/>
  <c r="BH98" i="9"/>
  <c r="BG98" i="9"/>
  <c r="BF98" i="9"/>
  <c r="BE98" i="9"/>
  <c r="BD98" i="9"/>
  <c r="BC98" i="9"/>
  <c r="BV97" i="9"/>
  <c r="BU97" i="9"/>
  <c r="BT97" i="9"/>
  <c r="BS97" i="9"/>
  <c r="BR97" i="9"/>
  <c r="BQ97" i="9"/>
  <c r="BP97" i="9"/>
  <c r="BO97" i="9"/>
  <c r="BN97" i="9"/>
  <c r="BM97" i="9"/>
  <c r="BL97" i="9"/>
  <c r="BK97" i="9"/>
  <c r="BJ97" i="9"/>
  <c r="BI97" i="9"/>
  <c r="BH97" i="9"/>
  <c r="BG97" i="9"/>
  <c r="BF97" i="9"/>
  <c r="BE97" i="9"/>
  <c r="BD97" i="9"/>
  <c r="BC97" i="9"/>
  <c r="BV96" i="9"/>
  <c r="BU96" i="9"/>
  <c r="BT96" i="9"/>
  <c r="BS96" i="9"/>
  <c r="BR96" i="9"/>
  <c r="BQ96" i="9"/>
  <c r="BP96" i="9"/>
  <c r="BO96" i="9"/>
  <c r="BN96" i="9"/>
  <c r="BM96" i="9"/>
  <c r="BL96" i="9"/>
  <c r="BK96" i="9"/>
  <c r="BJ96" i="9"/>
  <c r="BI96" i="9"/>
  <c r="BH96" i="9"/>
  <c r="BG96" i="9"/>
  <c r="BF96" i="9"/>
  <c r="BE96" i="9"/>
  <c r="BD96" i="9"/>
  <c r="BC96" i="9"/>
  <c r="BV95" i="9"/>
  <c r="BU95" i="9"/>
  <c r="BT95" i="9"/>
  <c r="BS95" i="9"/>
  <c r="BR95" i="9"/>
  <c r="BQ95" i="9"/>
  <c r="BP95" i="9"/>
  <c r="BO95" i="9"/>
  <c r="BN95" i="9"/>
  <c r="BM95" i="9"/>
  <c r="BL95" i="9"/>
  <c r="BK95" i="9"/>
  <c r="BJ95" i="9"/>
  <c r="BI95" i="9"/>
  <c r="BH95" i="9"/>
  <c r="BG95" i="9"/>
  <c r="BF95" i="9"/>
  <c r="BE95" i="9"/>
  <c r="BD95" i="9"/>
  <c r="BC95" i="9"/>
  <c r="BV94" i="9"/>
  <c r="BU94" i="9"/>
  <c r="BT94" i="9"/>
  <c r="BS94" i="9"/>
  <c r="BR94" i="9"/>
  <c r="BQ94" i="9"/>
  <c r="BP94" i="9"/>
  <c r="BO94" i="9"/>
  <c r="BN94" i="9"/>
  <c r="BM94" i="9"/>
  <c r="BL94" i="9"/>
  <c r="BK94" i="9"/>
  <c r="BJ94" i="9"/>
  <c r="BI94" i="9"/>
  <c r="BH94" i="9"/>
  <c r="BG94" i="9"/>
  <c r="BF94" i="9"/>
  <c r="BE94" i="9"/>
  <c r="BD94" i="9"/>
  <c r="BC94" i="9"/>
  <c r="BV93" i="9"/>
  <c r="BU93" i="9"/>
  <c r="BT93" i="9"/>
  <c r="BS93" i="9"/>
  <c r="BR93" i="9"/>
  <c r="BQ93" i="9"/>
  <c r="BP93" i="9"/>
  <c r="BO93" i="9"/>
  <c r="BN93" i="9"/>
  <c r="BM93" i="9"/>
  <c r="BL93" i="9"/>
  <c r="BK93" i="9"/>
  <c r="BJ93" i="9"/>
  <c r="BI93" i="9"/>
  <c r="BH93" i="9"/>
  <c r="BG93" i="9"/>
  <c r="BF93" i="9"/>
  <c r="BE93" i="9"/>
  <c r="BD93" i="9"/>
  <c r="BC93" i="9"/>
  <c r="BV92" i="9"/>
  <c r="BU92" i="9"/>
  <c r="BT92" i="9"/>
  <c r="BS92" i="9"/>
  <c r="BR92" i="9"/>
  <c r="BQ92" i="9"/>
  <c r="BP92" i="9"/>
  <c r="BO92" i="9"/>
  <c r="BN92" i="9"/>
  <c r="BM92" i="9"/>
  <c r="BL92" i="9"/>
  <c r="BK92" i="9"/>
  <c r="BJ92" i="9"/>
  <c r="BI92" i="9"/>
  <c r="BH92" i="9"/>
  <c r="BG92" i="9"/>
  <c r="BF92" i="9"/>
  <c r="BE92" i="9"/>
  <c r="BD92" i="9"/>
  <c r="BC92" i="9"/>
  <c r="BV91" i="9"/>
  <c r="BU91" i="9"/>
  <c r="BT91" i="9"/>
  <c r="BS91" i="9"/>
  <c r="BR91" i="9"/>
  <c r="BQ91" i="9"/>
  <c r="BP91" i="9"/>
  <c r="BO91" i="9"/>
  <c r="BN91" i="9"/>
  <c r="BM91" i="9"/>
  <c r="BL91" i="9"/>
  <c r="BK91" i="9"/>
  <c r="BJ91" i="9"/>
  <c r="BI91" i="9"/>
  <c r="BH91" i="9"/>
  <c r="BG91" i="9"/>
  <c r="BF91" i="9"/>
  <c r="BE91" i="9"/>
  <c r="BD91" i="9"/>
  <c r="BC91" i="9"/>
  <c r="BV90" i="9"/>
  <c r="BU90" i="9"/>
  <c r="BT90" i="9"/>
  <c r="BS90" i="9"/>
  <c r="BR90" i="9"/>
  <c r="BQ90" i="9"/>
  <c r="BP90" i="9"/>
  <c r="BO90" i="9"/>
  <c r="BN90" i="9"/>
  <c r="BM90" i="9"/>
  <c r="BL90" i="9"/>
  <c r="BK90" i="9"/>
  <c r="BJ90" i="9"/>
  <c r="BI90" i="9"/>
  <c r="BH90" i="9"/>
  <c r="BG90" i="9"/>
  <c r="BF90" i="9"/>
  <c r="BE90" i="9"/>
  <c r="BD90" i="9"/>
  <c r="BC90" i="9"/>
  <c r="BV89" i="9"/>
  <c r="BU89" i="9"/>
  <c r="BT89" i="9"/>
  <c r="BS89" i="9"/>
  <c r="BR89" i="9"/>
  <c r="BQ89" i="9"/>
  <c r="BP89" i="9"/>
  <c r="BO89" i="9"/>
  <c r="BN89" i="9"/>
  <c r="BM89" i="9"/>
  <c r="BL89" i="9"/>
  <c r="BK89" i="9"/>
  <c r="BJ89" i="9"/>
  <c r="BI89" i="9"/>
  <c r="BH89" i="9"/>
  <c r="BG89" i="9"/>
  <c r="BF89" i="9"/>
  <c r="BE89" i="9"/>
  <c r="BD89" i="9"/>
  <c r="BC89" i="9"/>
  <c r="BV88" i="9"/>
  <c r="BU88" i="9"/>
  <c r="BT88" i="9"/>
  <c r="BS88" i="9"/>
  <c r="BR88" i="9"/>
  <c r="BQ88" i="9"/>
  <c r="BP88" i="9"/>
  <c r="BO88" i="9"/>
  <c r="BN88" i="9"/>
  <c r="BM88" i="9"/>
  <c r="BL88" i="9"/>
  <c r="BK88" i="9"/>
  <c r="BJ88" i="9"/>
  <c r="BI88" i="9"/>
  <c r="BH88" i="9"/>
  <c r="BG88" i="9"/>
  <c r="BF88" i="9"/>
  <c r="BE88" i="9"/>
  <c r="BD88" i="9"/>
  <c r="BC88" i="9"/>
  <c r="BV87" i="9"/>
  <c r="BU87" i="9"/>
  <c r="BT87" i="9"/>
  <c r="BS87" i="9"/>
  <c r="BR87" i="9"/>
  <c r="BQ87" i="9"/>
  <c r="BP87" i="9"/>
  <c r="BO87" i="9"/>
  <c r="BN87" i="9"/>
  <c r="BM87" i="9"/>
  <c r="BL87" i="9"/>
  <c r="BK87" i="9"/>
  <c r="BJ87" i="9"/>
  <c r="BI87" i="9"/>
  <c r="BH87" i="9"/>
  <c r="BG87" i="9"/>
  <c r="BF87" i="9"/>
  <c r="BE87" i="9"/>
  <c r="BD87" i="9"/>
  <c r="BC87" i="9"/>
  <c r="BV86" i="9"/>
  <c r="BU86" i="9"/>
  <c r="BT86" i="9"/>
  <c r="BS86" i="9"/>
  <c r="BR86" i="9"/>
  <c r="BQ86" i="9"/>
  <c r="BP86" i="9"/>
  <c r="BO86" i="9"/>
  <c r="BN86" i="9"/>
  <c r="BM86" i="9"/>
  <c r="BL86" i="9"/>
  <c r="BK86" i="9"/>
  <c r="BJ86" i="9"/>
  <c r="BI86" i="9"/>
  <c r="BH86" i="9"/>
  <c r="BG86" i="9"/>
  <c r="BF86" i="9"/>
  <c r="BE86" i="9"/>
  <c r="BD86" i="9"/>
  <c r="BC86" i="9"/>
  <c r="BV85" i="9"/>
  <c r="BU85" i="9"/>
  <c r="BT85" i="9"/>
  <c r="BS85" i="9"/>
  <c r="BR85" i="9"/>
  <c r="BQ85" i="9"/>
  <c r="BP85" i="9"/>
  <c r="BO85" i="9"/>
  <c r="BN85" i="9"/>
  <c r="BM85" i="9"/>
  <c r="BL85" i="9"/>
  <c r="BK85" i="9"/>
  <c r="BJ85" i="9"/>
  <c r="BI85" i="9"/>
  <c r="BH85" i="9"/>
  <c r="BG85" i="9"/>
  <c r="BF85" i="9"/>
  <c r="BE85" i="9"/>
  <c r="BD85" i="9"/>
  <c r="BC85" i="9"/>
  <c r="BV84" i="9"/>
  <c r="BU84" i="9"/>
  <c r="BT84" i="9"/>
  <c r="BS84" i="9"/>
  <c r="BR84" i="9"/>
  <c r="BQ84" i="9"/>
  <c r="BP84" i="9"/>
  <c r="BO84" i="9"/>
  <c r="BN84" i="9"/>
  <c r="BM84" i="9"/>
  <c r="BL84" i="9"/>
  <c r="BK84" i="9"/>
  <c r="BJ84" i="9"/>
  <c r="BI84" i="9"/>
  <c r="BH84" i="9"/>
  <c r="BG84" i="9"/>
  <c r="BF84" i="9"/>
  <c r="BE84" i="9"/>
  <c r="BD84" i="9"/>
  <c r="BC84" i="9"/>
  <c r="BV83" i="9"/>
  <c r="BU83" i="9"/>
  <c r="BT83" i="9"/>
  <c r="BS83" i="9"/>
  <c r="BR83" i="9"/>
  <c r="BQ83" i="9"/>
  <c r="BP83" i="9"/>
  <c r="BO83" i="9"/>
  <c r="BN83" i="9"/>
  <c r="BM83" i="9"/>
  <c r="BL83" i="9"/>
  <c r="BK83" i="9"/>
  <c r="BJ83" i="9"/>
  <c r="BI83" i="9"/>
  <c r="BH83" i="9"/>
  <c r="BG83" i="9"/>
  <c r="BF83" i="9"/>
  <c r="BE83" i="9"/>
  <c r="BD83" i="9"/>
  <c r="BC83" i="9"/>
  <c r="BV82" i="9"/>
  <c r="BU82" i="9"/>
  <c r="BT82" i="9"/>
  <c r="BS82" i="9"/>
  <c r="BR82" i="9"/>
  <c r="BQ82" i="9"/>
  <c r="BP82" i="9"/>
  <c r="BO82" i="9"/>
  <c r="BN82" i="9"/>
  <c r="BM82" i="9"/>
  <c r="BL82" i="9"/>
  <c r="BK82" i="9"/>
  <c r="BJ82" i="9"/>
  <c r="BI82" i="9"/>
  <c r="BH82" i="9"/>
  <c r="BG82" i="9"/>
  <c r="BF82" i="9"/>
  <c r="BE82" i="9"/>
  <c r="BD82" i="9"/>
  <c r="BC82" i="9"/>
  <c r="BV81" i="9"/>
  <c r="BU81" i="9"/>
  <c r="BT81" i="9"/>
  <c r="BS81" i="9"/>
  <c r="BR81" i="9"/>
  <c r="BQ81" i="9"/>
  <c r="BP81" i="9"/>
  <c r="BO81" i="9"/>
  <c r="BN81" i="9"/>
  <c r="BM81" i="9"/>
  <c r="BL81" i="9"/>
  <c r="BK81" i="9"/>
  <c r="BJ81" i="9"/>
  <c r="BI81" i="9"/>
  <c r="BH81" i="9"/>
  <c r="BG81" i="9"/>
  <c r="BF81" i="9"/>
  <c r="BE81" i="9"/>
  <c r="BD81" i="9"/>
  <c r="BC81" i="9"/>
  <c r="BV80" i="9"/>
  <c r="BU80" i="9"/>
  <c r="BT80" i="9"/>
  <c r="BS80" i="9"/>
  <c r="BR80" i="9"/>
  <c r="BQ80" i="9"/>
  <c r="BP80" i="9"/>
  <c r="BO80" i="9"/>
  <c r="BN80" i="9"/>
  <c r="BM80" i="9"/>
  <c r="BL80" i="9"/>
  <c r="BK80" i="9"/>
  <c r="BJ80" i="9"/>
  <c r="BI80" i="9"/>
  <c r="BH80" i="9"/>
  <c r="BG80" i="9"/>
  <c r="BF80" i="9"/>
  <c r="BE80" i="9"/>
  <c r="BD80" i="9"/>
  <c r="BC80" i="9"/>
  <c r="BV79" i="9"/>
  <c r="BU79" i="9"/>
  <c r="BT79" i="9"/>
  <c r="BS79" i="9"/>
  <c r="BR79" i="9"/>
  <c r="BQ79" i="9"/>
  <c r="BP79" i="9"/>
  <c r="BO79" i="9"/>
  <c r="BN79" i="9"/>
  <c r="BM79" i="9"/>
  <c r="BL79" i="9"/>
  <c r="BK79" i="9"/>
  <c r="BJ79" i="9"/>
  <c r="BI79" i="9"/>
  <c r="BH79" i="9"/>
  <c r="BG79" i="9"/>
  <c r="BF79" i="9"/>
  <c r="BE79" i="9"/>
  <c r="BD79" i="9"/>
  <c r="BC79" i="9"/>
  <c r="BV78" i="9"/>
  <c r="BU78" i="9"/>
  <c r="BT78" i="9"/>
  <c r="BS78" i="9"/>
  <c r="BR78" i="9"/>
  <c r="BQ78" i="9"/>
  <c r="BP78" i="9"/>
  <c r="BO78" i="9"/>
  <c r="BN78" i="9"/>
  <c r="BM78" i="9"/>
  <c r="BL78" i="9"/>
  <c r="BK78" i="9"/>
  <c r="BJ78" i="9"/>
  <c r="BI78" i="9"/>
  <c r="BH78" i="9"/>
  <c r="BG78" i="9"/>
  <c r="BF78" i="9"/>
  <c r="BE78" i="9"/>
  <c r="BD78" i="9"/>
  <c r="BC78" i="9"/>
  <c r="BV77" i="9"/>
  <c r="BU77" i="9"/>
  <c r="BT77" i="9"/>
  <c r="BS77" i="9"/>
  <c r="BR77" i="9"/>
  <c r="BQ77" i="9"/>
  <c r="BP77" i="9"/>
  <c r="BO77" i="9"/>
  <c r="BN77" i="9"/>
  <c r="BM77" i="9"/>
  <c r="BL77" i="9"/>
  <c r="BK77" i="9"/>
  <c r="BJ77" i="9"/>
  <c r="BI77" i="9"/>
  <c r="BH77" i="9"/>
  <c r="BG77" i="9"/>
  <c r="BF77" i="9"/>
  <c r="BE77" i="9"/>
  <c r="BD77" i="9"/>
  <c r="BC77" i="9"/>
  <c r="BV76" i="9"/>
  <c r="BU76" i="9"/>
  <c r="BT76" i="9"/>
  <c r="BS76" i="9"/>
  <c r="BR76" i="9"/>
  <c r="BQ76" i="9"/>
  <c r="BP76" i="9"/>
  <c r="BO76" i="9"/>
  <c r="BN76" i="9"/>
  <c r="BM76" i="9"/>
  <c r="BL76" i="9"/>
  <c r="BK76" i="9"/>
  <c r="BJ76" i="9"/>
  <c r="BI76" i="9"/>
  <c r="BH76" i="9"/>
  <c r="BG76" i="9"/>
  <c r="BF76" i="9"/>
  <c r="BE76" i="9"/>
  <c r="BD76" i="9"/>
  <c r="BC76" i="9"/>
  <c r="BV75" i="9"/>
  <c r="BU75" i="9"/>
  <c r="BT75" i="9"/>
  <c r="BS75" i="9"/>
  <c r="BR75" i="9"/>
  <c r="BQ75" i="9"/>
  <c r="BP75" i="9"/>
  <c r="BO75" i="9"/>
  <c r="BN75" i="9"/>
  <c r="BM75" i="9"/>
  <c r="BL75" i="9"/>
  <c r="BK75" i="9"/>
  <c r="BJ75" i="9"/>
  <c r="BI75" i="9"/>
  <c r="BH75" i="9"/>
  <c r="BG75" i="9"/>
  <c r="BF75" i="9"/>
  <c r="BE75" i="9"/>
  <c r="BD75" i="9"/>
  <c r="BC75" i="9"/>
  <c r="BV74" i="9"/>
  <c r="BU74" i="9"/>
  <c r="BT74" i="9"/>
  <c r="BS74" i="9"/>
  <c r="BR74" i="9"/>
  <c r="BQ74" i="9"/>
  <c r="BP74" i="9"/>
  <c r="BO74" i="9"/>
  <c r="BN74" i="9"/>
  <c r="BM74" i="9"/>
  <c r="BL74" i="9"/>
  <c r="BK74" i="9"/>
  <c r="BJ74" i="9"/>
  <c r="BI74" i="9"/>
  <c r="BH74" i="9"/>
  <c r="BG74" i="9"/>
  <c r="BF74" i="9"/>
  <c r="BE74" i="9"/>
  <c r="BD74" i="9"/>
  <c r="BC74" i="9"/>
  <c r="BV73" i="9"/>
  <c r="BU73" i="9"/>
  <c r="BT73" i="9"/>
  <c r="BS73" i="9"/>
  <c r="BR73" i="9"/>
  <c r="BQ73" i="9"/>
  <c r="BP73" i="9"/>
  <c r="BO73" i="9"/>
  <c r="BN73" i="9"/>
  <c r="BM73" i="9"/>
  <c r="BL73" i="9"/>
  <c r="BK73" i="9"/>
  <c r="BJ73" i="9"/>
  <c r="BI73" i="9"/>
  <c r="BH73" i="9"/>
  <c r="BG73" i="9"/>
  <c r="BF73" i="9"/>
  <c r="BE73" i="9"/>
  <c r="BD73" i="9"/>
  <c r="BC73" i="9"/>
  <c r="BV72" i="9"/>
  <c r="BU72" i="9"/>
  <c r="BT72" i="9"/>
  <c r="BS72" i="9"/>
  <c r="BR72" i="9"/>
  <c r="BQ72" i="9"/>
  <c r="BP72" i="9"/>
  <c r="BO72" i="9"/>
  <c r="BN72" i="9"/>
  <c r="BM72" i="9"/>
  <c r="BL72" i="9"/>
  <c r="BK72" i="9"/>
  <c r="BJ72" i="9"/>
  <c r="BI72" i="9"/>
  <c r="BH72" i="9"/>
  <c r="BG72" i="9"/>
  <c r="BF72" i="9"/>
  <c r="BE72" i="9"/>
  <c r="BD72" i="9"/>
  <c r="BC72" i="9"/>
  <c r="BV71" i="9"/>
  <c r="BU71" i="9"/>
  <c r="BT71" i="9"/>
  <c r="BS71" i="9"/>
  <c r="BR71" i="9"/>
  <c r="BQ71" i="9"/>
  <c r="BP71" i="9"/>
  <c r="BO71" i="9"/>
  <c r="BN71" i="9"/>
  <c r="BM71" i="9"/>
  <c r="BL71" i="9"/>
  <c r="BK71" i="9"/>
  <c r="BJ71" i="9"/>
  <c r="BI71" i="9"/>
  <c r="BH71" i="9"/>
  <c r="BG71" i="9"/>
  <c r="BF71" i="9"/>
  <c r="BE71" i="9"/>
  <c r="BD71" i="9"/>
  <c r="BC71" i="9"/>
  <c r="BV70" i="9"/>
  <c r="BU70" i="9"/>
  <c r="BT70" i="9"/>
  <c r="BS70" i="9"/>
  <c r="BR70" i="9"/>
  <c r="BQ70" i="9"/>
  <c r="BP70" i="9"/>
  <c r="BO70" i="9"/>
  <c r="BN70" i="9"/>
  <c r="BM70" i="9"/>
  <c r="BL70" i="9"/>
  <c r="BK70" i="9"/>
  <c r="BJ70" i="9"/>
  <c r="BI70" i="9"/>
  <c r="BH70" i="9"/>
  <c r="BG70" i="9"/>
  <c r="BF70" i="9"/>
  <c r="BE70" i="9"/>
  <c r="BD70" i="9"/>
  <c r="BC70" i="9"/>
  <c r="BV69" i="9"/>
  <c r="BU69" i="9"/>
  <c r="BT69" i="9"/>
  <c r="BS69" i="9"/>
  <c r="BR69" i="9"/>
  <c r="BQ69" i="9"/>
  <c r="BP69" i="9"/>
  <c r="BO69" i="9"/>
  <c r="BN69" i="9"/>
  <c r="BM69" i="9"/>
  <c r="BL69" i="9"/>
  <c r="BK69" i="9"/>
  <c r="BJ69" i="9"/>
  <c r="BI69" i="9"/>
  <c r="BH69" i="9"/>
  <c r="BG69" i="9"/>
  <c r="BF69" i="9"/>
  <c r="BE69" i="9"/>
  <c r="BD69" i="9"/>
  <c r="BC69" i="9"/>
  <c r="BV68" i="9"/>
  <c r="BU68" i="9"/>
  <c r="BT68" i="9"/>
  <c r="BS68" i="9"/>
  <c r="BR68" i="9"/>
  <c r="BQ68" i="9"/>
  <c r="BP68" i="9"/>
  <c r="BO68" i="9"/>
  <c r="BN68" i="9"/>
  <c r="BM68" i="9"/>
  <c r="BL68" i="9"/>
  <c r="BK68" i="9"/>
  <c r="BJ68" i="9"/>
  <c r="BI68" i="9"/>
  <c r="BH68" i="9"/>
  <c r="BG68" i="9"/>
  <c r="BF68" i="9"/>
  <c r="BE68" i="9"/>
  <c r="BD68" i="9"/>
  <c r="BC68" i="9"/>
  <c r="BV67" i="9"/>
  <c r="BU67" i="9"/>
  <c r="BT67" i="9"/>
  <c r="BS67" i="9"/>
  <c r="BR67" i="9"/>
  <c r="BQ67" i="9"/>
  <c r="BP67" i="9"/>
  <c r="BO67" i="9"/>
  <c r="BN67" i="9"/>
  <c r="BM67" i="9"/>
  <c r="BL67" i="9"/>
  <c r="BK67" i="9"/>
  <c r="BJ67" i="9"/>
  <c r="BI67" i="9"/>
  <c r="BH67" i="9"/>
  <c r="BG67" i="9"/>
  <c r="BF67" i="9"/>
  <c r="BE67" i="9"/>
  <c r="BD67" i="9"/>
  <c r="BC67" i="9"/>
  <c r="BV66" i="9"/>
  <c r="BU66" i="9"/>
  <c r="BT66" i="9"/>
  <c r="BS66" i="9"/>
  <c r="BR66" i="9"/>
  <c r="BQ66" i="9"/>
  <c r="BP66" i="9"/>
  <c r="BO66" i="9"/>
  <c r="BN66" i="9"/>
  <c r="BM66" i="9"/>
  <c r="BL66" i="9"/>
  <c r="BK66" i="9"/>
  <c r="BJ66" i="9"/>
  <c r="BI66" i="9"/>
  <c r="BH66" i="9"/>
  <c r="BG66" i="9"/>
  <c r="BF66" i="9"/>
  <c r="BE66" i="9"/>
  <c r="BD66" i="9"/>
  <c r="BC66" i="9"/>
  <c r="BV65" i="9"/>
  <c r="BU65" i="9"/>
  <c r="BT65" i="9"/>
  <c r="BS65" i="9"/>
  <c r="BR65" i="9"/>
  <c r="BQ65" i="9"/>
  <c r="BP65" i="9"/>
  <c r="BO65" i="9"/>
  <c r="BN65" i="9"/>
  <c r="BM65" i="9"/>
  <c r="BL65" i="9"/>
  <c r="BK65" i="9"/>
  <c r="BJ65" i="9"/>
  <c r="BI65" i="9"/>
  <c r="BH65" i="9"/>
  <c r="BG65" i="9"/>
  <c r="BF65" i="9"/>
  <c r="BE65" i="9"/>
  <c r="BD65" i="9"/>
  <c r="BC65" i="9"/>
  <c r="BV64" i="9"/>
  <c r="BU64" i="9"/>
  <c r="BT64" i="9"/>
  <c r="BS64" i="9"/>
  <c r="BR64" i="9"/>
  <c r="BQ64" i="9"/>
  <c r="BP64" i="9"/>
  <c r="BO64" i="9"/>
  <c r="BN64" i="9"/>
  <c r="BM64" i="9"/>
  <c r="BL64" i="9"/>
  <c r="BK64" i="9"/>
  <c r="BJ64" i="9"/>
  <c r="BI64" i="9"/>
  <c r="BH64" i="9"/>
  <c r="BG64" i="9"/>
  <c r="BF64" i="9"/>
  <c r="BE64" i="9"/>
  <c r="BD64" i="9"/>
  <c r="BC64" i="9"/>
  <c r="BV63" i="9"/>
  <c r="BU63" i="9"/>
  <c r="BT63" i="9"/>
  <c r="BS63" i="9"/>
  <c r="BR63" i="9"/>
  <c r="BQ63" i="9"/>
  <c r="BP63" i="9"/>
  <c r="BO63" i="9"/>
  <c r="BN63" i="9"/>
  <c r="BM63" i="9"/>
  <c r="BL63" i="9"/>
  <c r="BK63" i="9"/>
  <c r="BJ63" i="9"/>
  <c r="BI63" i="9"/>
  <c r="BH63" i="9"/>
  <c r="BG63" i="9"/>
  <c r="BF63" i="9"/>
  <c r="BE63" i="9"/>
  <c r="BD63" i="9"/>
  <c r="BC63" i="9"/>
  <c r="BV62" i="9"/>
  <c r="BU62" i="9"/>
  <c r="BT62" i="9"/>
  <c r="BS62" i="9"/>
  <c r="BR62" i="9"/>
  <c r="BQ62" i="9"/>
  <c r="BP62" i="9"/>
  <c r="BO62" i="9"/>
  <c r="BN62" i="9"/>
  <c r="BM62" i="9"/>
  <c r="BL62" i="9"/>
  <c r="BK62" i="9"/>
  <c r="BJ62" i="9"/>
  <c r="BI62" i="9"/>
  <c r="BH62" i="9"/>
  <c r="BG62" i="9"/>
  <c r="BF62" i="9"/>
  <c r="BE62" i="9"/>
  <c r="BD62" i="9"/>
  <c r="BC62" i="9"/>
  <c r="BV61" i="9"/>
  <c r="BU61" i="9"/>
  <c r="BT61" i="9"/>
  <c r="BS61" i="9"/>
  <c r="BR61" i="9"/>
  <c r="BQ61" i="9"/>
  <c r="BP61" i="9"/>
  <c r="BO61" i="9"/>
  <c r="BN61" i="9"/>
  <c r="BM61" i="9"/>
  <c r="BL61" i="9"/>
  <c r="BK61" i="9"/>
  <c r="BJ61" i="9"/>
  <c r="BI61" i="9"/>
  <c r="BH61" i="9"/>
  <c r="BG61" i="9"/>
  <c r="BF61" i="9"/>
  <c r="BE61" i="9"/>
  <c r="BD61" i="9"/>
  <c r="BC61" i="9"/>
  <c r="BV60" i="9"/>
  <c r="BU60" i="9"/>
  <c r="BT60" i="9"/>
  <c r="BS60" i="9"/>
  <c r="BR60" i="9"/>
  <c r="BQ60" i="9"/>
  <c r="BP60" i="9"/>
  <c r="BO60" i="9"/>
  <c r="BN60" i="9"/>
  <c r="BM60" i="9"/>
  <c r="BL60" i="9"/>
  <c r="BK60" i="9"/>
  <c r="BJ60" i="9"/>
  <c r="BI60" i="9"/>
  <c r="BH60" i="9"/>
  <c r="BG60" i="9"/>
  <c r="BF60" i="9"/>
  <c r="BE60" i="9"/>
  <c r="BD60" i="9"/>
  <c r="BC60" i="9"/>
  <c r="BV59" i="9"/>
  <c r="BU59" i="9"/>
  <c r="BT59" i="9"/>
  <c r="BS59" i="9"/>
  <c r="BR59" i="9"/>
  <c r="BQ59" i="9"/>
  <c r="BP59" i="9"/>
  <c r="BO59" i="9"/>
  <c r="BN59" i="9"/>
  <c r="BM59" i="9"/>
  <c r="BL59" i="9"/>
  <c r="BK59" i="9"/>
  <c r="BJ59" i="9"/>
  <c r="BI59" i="9"/>
  <c r="BH59" i="9"/>
  <c r="BG59" i="9"/>
  <c r="BF59" i="9"/>
  <c r="BE59" i="9"/>
  <c r="BD59" i="9"/>
  <c r="BC59" i="9"/>
  <c r="BV58" i="9"/>
  <c r="BU58" i="9"/>
  <c r="BT58" i="9"/>
  <c r="BS58" i="9"/>
  <c r="BR58" i="9"/>
  <c r="BQ58" i="9"/>
  <c r="BP58" i="9"/>
  <c r="BO58" i="9"/>
  <c r="BN58" i="9"/>
  <c r="BM58" i="9"/>
  <c r="BL58" i="9"/>
  <c r="BK58" i="9"/>
  <c r="BJ58" i="9"/>
  <c r="BI58" i="9"/>
  <c r="BH58" i="9"/>
  <c r="BG58" i="9"/>
  <c r="BF58" i="9"/>
  <c r="BE58" i="9"/>
  <c r="BD58" i="9"/>
  <c r="BC58" i="9"/>
  <c r="BV57" i="9"/>
  <c r="BU57" i="9"/>
  <c r="BT57" i="9"/>
  <c r="BS57" i="9"/>
  <c r="BR57" i="9"/>
  <c r="BQ57" i="9"/>
  <c r="BP57" i="9"/>
  <c r="BO57" i="9"/>
  <c r="BN57" i="9"/>
  <c r="BM57" i="9"/>
  <c r="BL57" i="9"/>
  <c r="BK57" i="9"/>
  <c r="BJ57" i="9"/>
  <c r="BI57" i="9"/>
  <c r="BH57" i="9"/>
  <c r="BG57" i="9"/>
  <c r="BF57" i="9"/>
  <c r="BE57" i="9"/>
  <c r="BD57" i="9"/>
  <c r="BC57" i="9"/>
  <c r="BV56" i="9"/>
  <c r="BU56" i="9"/>
  <c r="BT56" i="9"/>
  <c r="BS56" i="9"/>
  <c r="BR56" i="9"/>
  <c r="BQ56" i="9"/>
  <c r="BP56" i="9"/>
  <c r="BO56" i="9"/>
  <c r="BN56" i="9"/>
  <c r="BM56" i="9"/>
  <c r="BL56" i="9"/>
  <c r="BK56" i="9"/>
  <c r="BJ56" i="9"/>
  <c r="BI56" i="9"/>
  <c r="BH56" i="9"/>
  <c r="BG56" i="9"/>
  <c r="BF56" i="9"/>
  <c r="BE56" i="9"/>
  <c r="BD56" i="9"/>
  <c r="BC56" i="9"/>
  <c r="BV55" i="9"/>
  <c r="BU55" i="9"/>
  <c r="BT55" i="9"/>
  <c r="BS55" i="9"/>
  <c r="BR55" i="9"/>
  <c r="BQ55" i="9"/>
  <c r="BP55" i="9"/>
  <c r="BO55" i="9"/>
  <c r="BN55" i="9"/>
  <c r="BM55" i="9"/>
  <c r="BL55" i="9"/>
  <c r="BK55" i="9"/>
  <c r="BJ55" i="9"/>
  <c r="BI55" i="9"/>
  <c r="BH55" i="9"/>
  <c r="BG55" i="9"/>
  <c r="BF55" i="9"/>
  <c r="BE55" i="9"/>
  <c r="BD55" i="9"/>
  <c r="BC55" i="9"/>
  <c r="BV54" i="9"/>
  <c r="BU54" i="9"/>
  <c r="BT54" i="9"/>
  <c r="BS54" i="9"/>
  <c r="BR54" i="9"/>
  <c r="BQ54" i="9"/>
  <c r="BP54" i="9"/>
  <c r="BO54" i="9"/>
  <c r="BN54" i="9"/>
  <c r="BM54" i="9"/>
  <c r="BL54" i="9"/>
  <c r="BK54" i="9"/>
  <c r="BJ54" i="9"/>
  <c r="BI54" i="9"/>
  <c r="BH54" i="9"/>
  <c r="BG54" i="9"/>
  <c r="BF54" i="9"/>
  <c r="BE54" i="9"/>
  <c r="BD54" i="9"/>
  <c r="BC54" i="9"/>
  <c r="BV53" i="9"/>
  <c r="BU53" i="9"/>
  <c r="BT53" i="9"/>
  <c r="BS53" i="9"/>
  <c r="BR53" i="9"/>
  <c r="BQ53" i="9"/>
  <c r="BP53" i="9"/>
  <c r="BO53" i="9"/>
  <c r="BN53" i="9"/>
  <c r="BM53" i="9"/>
  <c r="BL53" i="9"/>
  <c r="BK53" i="9"/>
  <c r="BJ53" i="9"/>
  <c r="BI53" i="9"/>
  <c r="BH53" i="9"/>
  <c r="BG53" i="9"/>
  <c r="BF53" i="9"/>
  <c r="BE53" i="9"/>
  <c r="BD53" i="9"/>
  <c r="BC53" i="9"/>
  <c r="BV52" i="9"/>
  <c r="BU52" i="9"/>
  <c r="BT52" i="9"/>
  <c r="BS52" i="9"/>
  <c r="BR52" i="9"/>
  <c r="BQ52" i="9"/>
  <c r="BP52" i="9"/>
  <c r="BO52" i="9"/>
  <c r="BN52" i="9"/>
  <c r="BM52" i="9"/>
  <c r="BL52" i="9"/>
  <c r="BK52" i="9"/>
  <c r="BJ52" i="9"/>
  <c r="BI52" i="9"/>
  <c r="BH52" i="9"/>
  <c r="BG52" i="9"/>
  <c r="BF52" i="9"/>
  <c r="BE52" i="9"/>
  <c r="BD52" i="9"/>
  <c r="BC52" i="9"/>
  <c r="BV51" i="9"/>
  <c r="BU51" i="9"/>
  <c r="BT51" i="9"/>
  <c r="BS51" i="9"/>
  <c r="BR51" i="9"/>
  <c r="BQ51" i="9"/>
  <c r="BP51" i="9"/>
  <c r="BO51" i="9"/>
  <c r="BN51" i="9"/>
  <c r="BM51" i="9"/>
  <c r="BL51" i="9"/>
  <c r="BK51" i="9"/>
  <c r="BJ51" i="9"/>
  <c r="BI51" i="9"/>
  <c r="BH51" i="9"/>
  <c r="BG51" i="9"/>
  <c r="BF51" i="9"/>
  <c r="BE51" i="9"/>
  <c r="BD51" i="9"/>
  <c r="BC51" i="9"/>
  <c r="BV50" i="9"/>
  <c r="BU50" i="9"/>
  <c r="BT50" i="9"/>
  <c r="BS50" i="9"/>
  <c r="BR50" i="9"/>
  <c r="BQ50" i="9"/>
  <c r="BP50" i="9"/>
  <c r="BO50" i="9"/>
  <c r="BN50" i="9"/>
  <c r="BM50" i="9"/>
  <c r="BL50" i="9"/>
  <c r="BK50" i="9"/>
  <c r="BJ50" i="9"/>
  <c r="BI50" i="9"/>
  <c r="BH50" i="9"/>
  <c r="BG50" i="9"/>
  <c r="BF50" i="9"/>
  <c r="BE50" i="9"/>
  <c r="BD50" i="9"/>
  <c r="BC50" i="9"/>
  <c r="BV49" i="9"/>
  <c r="BU49" i="9"/>
  <c r="BT49" i="9"/>
  <c r="BS49" i="9"/>
  <c r="BR49" i="9"/>
  <c r="BQ49" i="9"/>
  <c r="BP49" i="9"/>
  <c r="BO49" i="9"/>
  <c r="BN49" i="9"/>
  <c r="BM49" i="9"/>
  <c r="BL49" i="9"/>
  <c r="BK49" i="9"/>
  <c r="BJ49" i="9"/>
  <c r="BI49" i="9"/>
  <c r="BH49" i="9"/>
  <c r="BG49" i="9"/>
  <c r="BF49" i="9"/>
  <c r="BE49" i="9"/>
  <c r="BD49" i="9"/>
  <c r="BC49" i="9"/>
  <c r="BV48" i="9"/>
  <c r="BU48" i="9"/>
  <c r="BT48" i="9"/>
  <c r="BS48" i="9"/>
  <c r="BR48" i="9"/>
  <c r="BQ48" i="9"/>
  <c r="BP48" i="9"/>
  <c r="BO48" i="9"/>
  <c r="BN48" i="9"/>
  <c r="BM48" i="9"/>
  <c r="BL48" i="9"/>
  <c r="BK48" i="9"/>
  <c r="BJ48" i="9"/>
  <c r="BI48" i="9"/>
  <c r="BH48" i="9"/>
  <c r="BG48" i="9"/>
  <c r="BF48" i="9"/>
  <c r="BE48" i="9"/>
  <c r="BD48" i="9"/>
  <c r="BC48" i="9"/>
  <c r="BV47" i="9"/>
  <c r="BU47" i="9"/>
  <c r="BT47" i="9"/>
  <c r="BS47" i="9"/>
  <c r="BR47" i="9"/>
  <c r="BQ47" i="9"/>
  <c r="BP47" i="9"/>
  <c r="BO47" i="9"/>
  <c r="BN47" i="9"/>
  <c r="BM47" i="9"/>
  <c r="BL47" i="9"/>
  <c r="BK47" i="9"/>
  <c r="BJ47" i="9"/>
  <c r="BI47" i="9"/>
  <c r="BH47" i="9"/>
  <c r="BG47" i="9"/>
  <c r="BF47" i="9"/>
  <c r="BE47" i="9"/>
  <c r="BD47" i="9"/>
  <c r="BC47" i="9"/>
  <c r="BV46" i="9"/>
  <c r="BU46" i="9"/>
  <c r="BT46" i="9"/>
  <c r="BS46" i="9"/>
  <c r="BR46" i="9"/>
  <c r="BQ46" i="9"/>
  <c r="BP46" i="9"/>
  <c r="BO46" i="9"/>
  <c r="BN46" i="9"/>
  <c r="BM46" i="9"/>
  <c r="BL46" i="9"/>
  <c r="BK46" i="9"/>
  <c r="BJ46" i="9"/>
  <c r="BI46" i="9"/>
  <c r="BH46" i="9"/>
  <c r="BG46" i="9"/>
  <c r="BF46" i="9"/>
  <c r="BE46" i="9"/>
  <c r="BD46" i="9"/>
  <c r="BC46" i="9"/>
  <c r="BV45" i="9"/>
  <c r="BU45" i="9"/>
  <c r="BT45" i="9"/>
  <c r="BS45" i="9"/>
  <c r="BR45" i="9"/>
  <c r="BQ45" i="9"/>
  <c r="BP45" i="9"/>
  <c r="BO45" i="9"/>
  <c r="BN45" i="9"/>
  <c r="BM45" i="9"/>
  <c r="BL45" i="9"/>
  <c r="BK45" i="9"/>
  <c r="BJ45" i="9"/>
  <c r="BI45" i="9"/>
  <c r="BH45" i="9"/>
  <c r="BG45" i="9"/>
  <c r="BF45" i="9"/>
  <c r="BE45" i="9"/>
  <c r="BD45" i="9"/>
  <c r="BC45" i="9"/>
  <c r="BV44" i="9"/>
  <c r="BU44" i="9"/>
  <c r="BT44" i="9"/>
  <c r="BS44" i="9"/>
  <c r="BR44" i="9"/>
  <c r="BQ44" i="9"/>
  <c r="BP44" i="9"/>
  <c r="BO44" i="9"/>
  <c r="BN44" i="9"/>
  <c r="BM44" i="9"/>
  <c r="BL44" i="9"/>
  <c r="BK44" i="9"/>
  <c r="BJ44" i="9"/>
  <c r="BI44" i="9"/>
  <c r="BH44" i="9"/>
  <c r="BG44" i="9"/>
  <c r="BF44" i="9"/>
  <c r="BE44" i="9"/>
  <c r="BD44" i="9"/>
  <c r="BC44" i="9"/>
  <c r="BV43" i="9"/>
  <c r="BU43" i="9"/>
  <c r="BT43" i="9"/>
  <c r="BS43" i="9"/>
  <c r="BR43" i="9"/>
  <c r="BQ43" i="9"/>
  <c r="BP43" i="9"/>
  <c r="BO43" i="9"/>
  <c r="BN43" i="9"/>
  <c r="BM43" i="9"/>
  <c r="BL43" i="9"/>
  <c r="BK43" i="9"/>
  <c r="BJ43" i="9"/>
  <c r="BI43" i="9"/>
  <c r="BH43" i="9"/>
  <c r="BG43" i="9"/>
  <c r="BF43" i="9"/>
  <c r="BE43" i="9"/>
  <c r="BD43" i="9"/>
  <c r="BC43" i="9"/>
  <c r="BV42" i="9"/>
  <c r="BU42" i="9"/>
  <c r="BT42" i="9"/>
  <c r="BS42" i="9"/>
  <c r="BR42" i="9"/>
  <c r="BQ42" i="9"/>
  <c r="BP42" i="9"/>
  <c r="BO42" i="9"/>
  <c r="BN42" i="9"/>
  <c r="BM42" i="9"/>
  <c r="BL42" i="9"/>
  <c r="BK42" i="9"/>
  <c r="BJ42" i="9"/>
  <c r="BI42" i="9"/>
  <c r="BH42" i="9"/>
  <c r="BG42" i="9"/>
  <c r="BF42" i="9"/>
  <c r="BE42" i="9"/>
  <c r="BD42" i="9"/>
  <c r="BC42" i="9"/>
  <c r="BV41" i="9"/>
  <c r="BU41" i="9"/>
  <c r="BT41" i="9"/>
  <c r="BS41" i="9"/>
  <c r="BR41" i="9"/>
  <c r="BQ41" i="9"/>
  <c r="BP41" i="9"/>
  <c r="BO41" i="9"/>
  <c r="BN41" i="9"/>
  <c r="BM41" i="9"/>
  <c r="BL41" i="9"/>
  <c r="BK41" i="9"/>
  <c r="BJ41" i="9"/>
  <c r="BI41" i="9"/>
  <c r="BH41" i="9"/>
  <c r="BG41" i="9"/>
  <c r="BF41" i="9"/>
  <c r="BE41" i="9"/>
  <c r="BD41" i="9"/>
  <c r="BC41" i="9"/>
  <c r="BV40" i="9"/>
  <c r="BU40" i="9"/>
  <c r="BT40" i="9"/>
  <c r="BS40" i="9"/>
  <c r="BR40" i="9"/>
  <c r="BQ40" i="9"/>
  <c r="BP40" i="9"/>
  <c r="BO40" i="9"/>
  <c r="BN40" i="9"/>
  <c r="BM40" i="9"/>
  <c r="BL40" i="9"/>
  <c r="BK40" i="9"/>
  <c r="BJ40" i="9"/>
  <c r="BI40" i="9"/>
  <c r="BH40" i="9"/>
  <c r="BG40" i="9"/>
  <c r="BF40" i="9"/>
  <c r="BE40" i="9"/>
  <c r="BD40" i="9"/>
  <c r="BC40" i="9"/>
  <c r="BV39" i="9"/>
  <c r="BU39" i="9"/>
  <c r="BT39" i="9"/>
  <c r="BS39" i="9"/>
  <c r="BR39" i="9"/>
  <c r="BQ39" i="9"/>
  <c r="BP39" i="9"/>
  <c r="BO39" i="9"/>
  <c r="BN39" i="9"/>
  <c r="BM39" i="9"/>
  <c r="BL39" i="9"/>
  <c r="BK39" i="9"/>
  <c r="BJ39" i="9"/>
  <c r="BI39" i="9"/>
  <c r="BH39" i="9"/>
  <c r="BG39" i="9"/>
  <c r="BF39" i="9"/>
  <c r="BE39" i="9"/>
  <c r="BD39" i="9"/>
  <c r="BC39" i="9"/>
  <c r="BV38" i="9"/>
  <c r="BU38" i="9"/>
  <c r="BT38" i="9"/>
  <c r="BS38" i="9"/>
  <c r="BR38" i="9"/>
  <c r="BQ38" i="9"/>
  <c r="BP38" i="9"/>
  <c r="BO38" i="9"/>
  <c r="BN38" i="9"/>
  <c r="BM38" i="9"/>
  <c r="BL38" i="9"/>
  <c r="BK38" i="9"/>
  <c r="BJ38" i="9"/>
  <c r="BI38" i="9"/>
  <c r="BH38" i="9"/>
  <c r="BG38" i="9"/>
  <c r="BF38" i="9"/>
  <c r="BE38" i="9"/>
  <c r="BD38" i="9"/>
  <c r="BC38" i="9"/>
  <c r="BV37" i="9"/>
  <c r="BU37" i="9"/>
  <c r="BT37" i="9"/>
  <c r="BS37" i="9"/>
  <c r="BR37" i="9"/>
  <c r="BQ37" i="9"/>
  <c r="BP37" i="9"/>
  <c r="BO37" i="9"/>
  <c r="BN37" i="9"/>
  <c r="BM37" i="9"/>
  <c r="BL37" i="9"/>
  <c r="BK37" i="9"/>
  <c r="BJ37" i="9"/>
  <c r="BI37" i="9"/>
  <c r="BH37" i="9"/>
  <c r="BG37" i="9"/>
  <c r="BF37" i="9"/>
  <c r="BE37" i="9"/>
  <c r="BD37" i="9"/>
  <c r="BC37" i="9"/>
  <c r="BV36" i="9"/>
  <c r="BU36" i="9"/>
  <c r="BT36" i="9"/>
  <c r="BS36" i="9"/>
  <c r="BR36" i="9"/>
  <c r="BQ36" i="9"/>
  <c r="BP36" i="9"/>
  <c r="BO36" i="9"/>
  <c r="BN36" i="9"/>
  <c r="BM36" i="9"/>
  <c r="BL36" i="9"/>
  <c r="BK36" i="9"/>
  <c r="BJ36" i="9"/>
  <c r="BI36" i="9"/>
  <c r="BH36" i="9"/>
  <c r="BG36" i="9"/>
  <c r="BF36" i="9"/>
  <c r="BE36" i="9"/>
  <c r="BD36" i="9"/>
  <c r="BC36" i="9"/>
  <c r="BV35" i="9"/>
  <c r="BU35" i="9"/>
  <c r="BT35" i="9"/>
  <c r="BS35" i="9"/>
  <c r="BR35" i="9"/>
  <c r="BQ35" i="9"/>
  <c r="BP35" i="9"/>
  <c r="BO35" i="9"/>
  <c r="BN35" i="9"/>
  <c r="BM35" i="9"/>
  <c r="BL35" i="9"/>
  <c r="BK35" i="9"/>
  <c r="BJ35" i="9"/>
  <c r="BI35" i="9"/>
  <c r="BH35" i="9"/>
  <c r="BG35" i="9"/>
  <c r="BF35" i="9"/>
  <c r="BE35" i="9"/>
  <c r="BD35" i="9"/>
  <c r="BC35" i="9"/>
  <c r="BV34" i="9"/>
  <c r="BU34" i="9"/>
  <c r="BT34" i="9"/>
  <c r="BS34" i="9"/>
  <c r="BR34" i="9"/>
  <c r="BQ34" i="9"/>
  <c r="BP34" i="9"/>
  <c r="BO34" i="9"/>
  <c r="BN34" i="9"/>
  <c r="BM34" i="9"/>
  <c r="BL34" i="9"/>
  <c r="BK34" i="9"/>
  <c r="BJ34" i="9"/>
  <c r="BI34" i="9"/>
  <c r="BH34" i="9"/>
  <c r="BG34" i="9"/>
  <c r="BF34" i="9"/>
  <c r="BE34" i="9"/>
  <c r="BD34" i="9"/>
  <c r="BC34" i="9"/>
  <c r="BV33" i="9"/>
  <c r="BU33" i="9"/>
  <c r="BT33" i="9"/>
  <c r="BS33" i="9"/>
  <c r="BR33" i="9"/>
  <c r="BQ33" i="9"/>
  <c r="BP33" i="9"/>
  <c r="BO33" i="9"/>
  <c r="BN33" i="9"/>
  <c r="BM33" i="9"/>
  <c r="BL33" i="9"/>
  <c r="BK33" i="9"/>
  <c r="BJ33" i="9"/>
  <c r="BI33" i="9"/>
  <c r="BH33" i="9"/>
  <c r="BG33" i="9"/>
  <c r="BF33" i="9"/>
  <c r="BE33" i="9"/>
  <c r="BD33" i="9"/>
  <c r="BC33" i="9"/>
  <c r="BV32" i="9"/>
  <c r="BU32" i="9"/>
  <c r="BT32" i="9"/>
  <c r="BS32" i="9"/>
  <c r="BR32" i="9"/>
  <c r="BQ32" i="9"/>
  <c r="BP32" i="9"/>
  <c r="BO32" i="9"/>
  <c r="BN32" i="9"/>
  <c r="BM32" i="9"/>
  <c r="BL32" i="9"/>
  <c r="BK32" i="9"/>
  <c r="BJ32" i="9"/>
  <c r="BI32" i="9"/>
  <c r="BH32" i="9"/>
  <c r="BG32" i="9"/>
  <c r="BF32" i="9"/>
  <c r="BE32" i="9"/>
  <c r="BD32" i="9"/>
  <c r="BC32" i="9"/>
  <c r="BV31" i="9"/>
  <c r="BU31" i="9"/>
  <c r="BT31" i="9"/>
  <c r="BS31" i="9"/>
  <c r="BR31" i="9"/>
  <c r="BQ31" i="9"/>
  <c r="BP31" i="9"/>
  <c r="BO31" i="9"/>
  <c r="BN31" i="9"/>
  <c r="BM31" i="9"/>
  <c r="BL31" i="9"/>
  <c r="BK31" i="9"/>
  <c r="BJ31" i="9"/>
  <c r="BI31" i="9"/>
  <c r="BH31" i="9"/>
  <c r="BG31" i="9"/>
  <c r="BF31" i="9"/>
  <c r="BE31" i="9"/>
  <c r="BD31" i="9"/>
  <c r="BC31" i="9"/>
  <c r="BV30" i="9"/>
  <c r="BU30" i="9"/>
  <c r="BT30" i="9"/>
  <c r="BS30" i="9"/>
  <c r="BR30" i="9"/>
  <c r="BQ30" i="9"/>
  <c r="BP30" i="9"/>
  <c r="BO30" i="9"/>
  <c r="BN30" i="9"/>
  <c r="BM30" i="9"/>
  <c r="BL30" i="9"/>
  <c r="BK30" i="9"/>
  <c r="BJ30" i="9"/>
  <c r="BI30" i="9"/>
  <c r="BH30" i="9"/>
  <c r="BG30" i="9"/>
  <c r="BF30" i="9"/>
  <c r="BE30" i="9"/>
  <c r="BD30" i="9"/>
  <c r="BC30" i="9"/>
  <c r="BV29" i="9"/>
  <c r="BU29" i="9"/>
  <c r="BT29" i="9"/>
  <c r="BS29" i="9"/>
  <c r="BR29" i="9"/>
  <c r="BQ29" i="9"/>
  <c r="BP29" i="9"/>
  <c r="BO29" i="9"/>
  <c r="BN29" i="9"/>
  <c r="BM29" i="9"/>
  <c r="BL29" i="9"/>
  <c r="BK29" i="9"/>
  <c r="BJ29" i="9"/>
  <c r="BI29" i="9"/>
  <c r="BH29" i="9"/>
  <c r="BG29" i="9"/>
  <c r="BF29" i="9"/>
  <c r="BE29" i="9"/>
  <c r="BD29" i="9"/>
  <c r="BC29" i="9"/>
  <c r="BV28" i="9"/>
  <c r="BU28" i="9"/>
  <c r="BT28" i="9"/>
  <c r="BS28" i="9"/>
  <c r="BR28" i="9"/>
  <c r="BQ28" i="9"/>
  <c r="BP28" i="9"/>
  <c r="BO28" i="9"/>
  <c r="BN28" i="9"/>
  <c r="BM28" i="9"/>
  <c r="BL28" i="9"/>
  <c r="BK28" i="9"/>
  <c r="BJ28" i="9"/>
  <c r="BI28" i="9"/>
  <c r="BH28" i="9"/>
  <c r="BG28" i="9"/>
  <c r="BF28" i="9"/>
  <c r="BE28" i="9"/>
  <c r="BD28" i="9"/>
  <c r="BC28" i="9"/>
  <c r="BV27" i="9"/>
  <c r="BU27" i="9"/>
  <c r="BT27" i="9"/>
  <c r="BS27" i="9"/>
  <c r="BR27" i="9"/>
  <c r="BQ27" i="9"/>
  <c r="BP27" i="9"/>
  <c r="BO27" i="9"/>
  <c r="BN27" i="9"/>
  <c r="BM27" i="9"/>
  <c r="BL27" i="9"/>
  <c r="BK27" i="9"/>
  <c r="BJ27" i="9"/>
  <c r="BI27" i="9"/>
  <c r="BH27" i="9"/>
  <c r="BG27" i="9"/>
  <c r="BF27" i="9"/>
  <c r="BE27" i="9"/>
  <c r="BD27" i="9"/>
  <c r="BC27" i="9"/>
  <c r="BV26" i="9"/>
  <c r="BU26" i="9"/>
  <c r="BT26" i="9"/>
  <c r="BS26" i="9"/>
  <c r="BR26" i="9"/>
  <c r="BQ26" i="9"/>
  <c r="BP26" i="9"/>
  <c r="BO26" i="9"/>
  <c r="BN26" i="9"/>
  <c r="BM26" i="9"/>
  <c r="BL26" i="9"/>
  <c r="BK26" i="9"/>
  <c r="BJ26" i="9"/>
  <c r="BI26" i="9"/>
  <c r="BH26" i="9"/>
  <c r="BG26" i="9"/>
  <c r="BF26" i="9"/>
  <c r="BE26" i="9"/>
  <c r="BD26" i="9"/>
  <c r="BC26" i="9"/>
  <c r="BV25" i="9"/>
  <c r="BU25" i="9"/>
  <c r="BT25" i="9"/>
  <c r="BS25" i="9"/>
  <c r="BR25" i="9"/>
  <c r="BQ25" i="9"/>
  <c r="BP25" i="9"/>
  <c r="BO25" i="9"/>
  <c r="BN25" i="9"/>
  <c r="BM25" i="9"/>
  <c r="BL25" i="9"/>
  <c r="BK25" i="9"/>
  <c r="BJ25" i="9"/>
  <c r="BI25" i="9"/>
  <c r="BH25" i="9"/>
  <c r="BG25" i="9"/>
  <c r="BF25" i="9"/>
  <c r="BE25" i="9"/>
  <c r="BD25" i="9"/>
  <c r="BC25" i="9"/>
  <c r="BV24" i="9"/>
  <c r="BU24" i="9"/>
  <c r="BT24" i="9"/>
  <c r="BS24" i="9"/>
  <c r="BR24" i="9"/>
  <c r="BQ24" i="9"/>
  <c r="BP24" i="9"/>
  <c r="BO24" i="9"/>
  <c r="BN24" i="9"/>
  <c r="BM24" i="9"/>
  <c r="BL24" i="9"/>
  <c r="BK24" i="9"/>
  <c r="BJ24" i="9"/>
  <c r="BI24" i="9"/>
  <c r="BH24" i="9"/>
  <c r="BG24" i="9"/>
  <c r="BF24" i="9"/>
  <c r="BE24" i="9"/>
  <c r="BD24" i="9"/>
  <c r="BC24" i="9"/>
  <c r="BV23" i="9"/>
  <c r="BU23" i="9"/>
  <c r="BT23" i="9"/>
  <c r="BS23" i="9"/>
  <c r="BR23" i="9"/>
  <c r="BQ23" i="9"/>
  <c r="BP23" i="9"/>
  <c r="BO23" i="9"/>
  <c r="BN23" i="9"/>
  <c r="BM23" i="9"/>
  <c r="BL23" i="9"/>
  <c r="BK23" i="9"/>
  <c r="BJ23" i="9"/>
  <c r="BI23" i="9"/>
  <c r="BH23" i="9"/>
  <c r="BG23" i="9"/>
  <c r="BF23" i="9"/>
  <c r="BE23" i="9"/>
  <c r="BD23" i="9"/>
  <c r="BC23" i="9"/>
  <c r="BV22" i="9"/>
  <c r="BU22" i="9"/>
  <c r="BT22" i="9"/>
  <c r="BS22" i="9"/>
  <c r="BR22" i="9"/>
  <c r="BQ22" i="9"/>
  <c r="BP22" i="9"/>
  <c r="BO22" i="9"/>
  <c r="BN22" i="9"/>
  <c r="BM22" i="9"/>
  <c r="BL22" i="9"/>
  <c r="BK22" i="9"/>
  <c r="BJ22" i="9"/>
  <c r="BI22" i="9"/>
  <c r="BH22" i="9"/>
  <c r="BG22" i="9"/>
  <c r="BF22" i="9"/>
  <c r="BE22" i="9"/>
  <c r="BD22" i="9"/>
  <c r="BC22" i="9"/>
  <c r="BV21" i="9"/>
  <c r="BU21" i="9"/>
  <c r="BT21" i="9"/>
  <c r="BS21" i="9"/>
  <c r="BR21" i="9"/>
  <c r="BQ21" i="9"/>
  <c r="BP21" i="9"/>
  <c r="BO21" i="9"/>
  <c r="BN21" i="9"/>
  <c r="BM21" i="9"/>
  <c r="BL21" i="9"/>
  <c r="BK21" i="9"/>
  <c r="BJ21" i="9"/>
  <c r="BI21" i="9"/>
  <c r="BH21" i="9"/>
  <c r="BG21" i="9"/>
  <c r="BF21" i="9"/>
  <c r="BE21" i="9"/>
  <c r="BD21" i="9"/>
  <c r="BC21" i="9"/>
  <c r="BV20" i="9"/>
  <c r="BU20" i="9"/>
  <c r="BT20" i="9"/>
  <c r="BS20" i="9"/>
  <c r="BR20" i="9"/>
  <c r="BQ20" i="9"/>
  <c r="BP20" i="9"/>
  <c r="BO20" i="9"/>
  <c r="BN20" i="9"/>
  <c r="BM20" i="9"/>
  <c r="BL20" i="9"/>
  <c r="BK20" i="9"/>
  <c r="BJ20" i="9"/>
  <c r="BI20" i="9"/>
  <c r="BH20" i="9"/>
  <c r="BG20" i="9"/>
  <c r="BF20" i="9"/>
  <c r="BE20" i="9"/>
  <c r="BD20" i="9"/>
  <c r="BC20" i="9"/>
  <c r="BV19" i="9"/>
  <c r="BU19" i="9"/>
  <c r="BT19" i="9"/>
  <c r="BS19" i="9"/>
  <c r="BR19" i="9"/>
  <c r="BQ19" i="9"/>
  <c r="BP19" i="9"/>
  <c r="BO19" i="9"/>
  <c r="BN19" i="9"/>
  <c r="BM19" i="9"/>
  <c r="BL19" i="9"/>
  <c r="BK19" i="9"/>
  <c r="BJ19" i="9"/>
  <c r="BI19" i="9"/>
  <c r="BH19" i="9"/>
  <c r="BG19" i="9"/>
  <c r="BF19" i="9"/>
  <c r="BE19" i="9"/>
  <c r="BD19" i="9"/>
  <c r="BC19" i="9"/>
  <c r="BV18" i="9"/>
  <c r="BU18" i="9"/>
  <c r="BT18" i="9"/>
  <c r="BS18" i="9"/>
  <c r="BR18" i="9"/>
  <c r="BQ18" i="9"/>
  <c r="BP18" i="9"/>
  <c r="BO18" i="9"/>
  <c r="BN18" i="9"/>
  <c r="BM18" i="9"/>
  <c r="BL18" i="9"/>
  <c r="BK18" i="9"/>
  <c r="BJ18" i="9"/>
  <c r="BI18" i="9"/>
  <c r="BH18" i="9"/>
  <c r="BG18" i="9"/>
  <c r="BF18" i="9"/>
  <c r="BE18" i="9"/>
  <c r="BD18" i="9"/>
  <c r="BC18" i="9"/>
  <c r="BV17" i="9"/>
  <c r="BU17" i="9"/>
  <c r="BT17" i="9"/>
  <c r="BS17" i="9"/>
  <c r="BR17" i="9"/>
  <c r="BQ17" i="9"/>
  <c r="BP17" i="9"/>
  <c r="BO17" i="9"/>
  <c r="BN17" i="9"/>
  <c r="BM17" i="9"/>
  <c r="BL17" i="9"/>
  <c r="BK17" i="9"/>
  <c r="BJ17" i="9"/>
  <c r="BI17" i="9"/>
  <c r="BH17" i="9"/>
  <c r="BG17" i="9"/>
  <c r="BF17" i="9"/>
  <c r="BE17" i="9"/>
  <c r="BD17" i="9"/>
  <c r="BC17" i="9"/>
  <c r="BV16" i="9"/>
  <c r="BU16" i="9"/>
  <c r="BT16" i="9"/>
  <c r="BS16" i="9"/>
  <c r="BR16" i="9"/>
  <c r="BQ16" i="9"/>
  <c r="BP16" i="9"/>
  <c r="BO16" i="9"/>
  <c r="BN16" i="9"/>
  <c r="BM16" i="9"/>
  <c r="BL16" i="9"/>
  <c r="BK16" i="9"/>
  <c r="BJ16" i="9"/>
  <c r="BI16" i="9"/>
  <c r="BH16" i="9"/>
  <c r="BG16" i="9"/>
  <c r="BF16" i="9"/>
  <c r="BE16" i="9"/>
  <c r="BD16" i="9"/>
  <c r="BC16" i="9"/>
  <c r="BV15" i="9"/>
  <c r="BU15" i="9"/>
  <c r="BT15" i="9"/>
  <c r="BS15" i="9"/>
  <c r="BR15" i="9"/>
  <c r="BQ15" i="9"/>
  <c r="BP15" i="9"/>
  <c r="BO15" i="9"/>
  <c r="BN15" i="9"/>
  <c r="BM15" i="9"/>
  <c r="BL15" i="9"/>
  <c r="BK15" i="9"/>
  <c r="BJ15" i="9"/>
  <c r="BI15" i="9"/>
  <c r="BH15" i="9"/>
  <c r="BG15" i="9"/>
  <c r="BF15" i="9"/>
  <c r="BE15" i="9"/>
  <c r="BD15" i="9"/>
  <c r="BC15" i="9"/>
  <c r="BV14" i="9"/>
  <c r="BU14" i="9"/>
  <c r="BT14" i="9"/>
  <c r="BS14" i="9"/>
  <c r="BR14" i="9"/>
  <c r="BQ14" i="9"/>
  <c r="BP14" i="9"/>
  <c r="BO14" i="9"/>
  <c r="BN14" i="9"/>
  <c r="BM14" i="9"/>
  <c r="BL14" i="9"/>
  <c r="BK14" i="9"/>
  <c r="BJ14" i="9"/>
  <c r="BI14" i="9"/>
  <c r="BH14" i="9"/>
  <c r="BG14" i="9"/>
  <c r="BF14" i="9"/>
  <c r="BE14" i="9"/>
  <c r="BD14" i="9"/>
  <c r="BC14" i="9"/>
  <c r="BV13" i="9"/>
  <c r="BU13" i="9"/>
  <c r="BT13" i="9"/>
  <c r="BS13" i="9"/>
  <c r="BR13" i="9"/>
  <c r="BQ13" i="9"/>
  <c r="BP13" i="9"/>
  <c r="BO13" i="9"/>
  <c r="BN13" i="9"/>
  <c r="BM13" i="9"/>
  <c r="BL13" i="9"/>
  <c r="BK13" i="9"/>
  <c r="BJ13" i="9"/>
  <c r="BI13" i="9"/>
  <c r="BH13" i="9"/>
  <c r="BG13" i="9"/>
  <c r="BF13" i="9"/>
  <c r="BE13" i="9"/>
  <c r="BD13" i="9"/>
  <c r="BC13" i="9"/>
  <c r="BV12" i="9"/>
  <c r="BU12" i="9"/>
  <c r="BT12" i="9"/>
  <c r="BS12" i="9"/>
  <c r="BR12" i="9"/>
  <c r="BQ12" i="9"/>
  <c r="BP12" i="9"/>
  <c r="BO12" i="9"/>
  <c r="BN12" i="9"/>
  <c r="BM12" i="9"/>
  <c r="BL12" i="9"/>
  <c r="BK12" i="9"/>
  <c r="BJ12" i="9"/>
  <c r="BI12" i="9"/>
  <c r="BH12" i="9"/>
  <c r="BG12" i="9"/>
  <c r="BF12" i="9"/>
  <c r="BE12" i="9"/>
  <c r="BD12" i="9"/>
  <c r="BC12" i="9"/>
  <c r="BV11" i="9"/>
  <c r="BU11" i="9"/>
  <c r="BT11" i="9"/>
  <c r="BS11" i="9"/>
  <c r="BR11" i="9"/>
  <c r="BQ11" i="9"/>
  <c r="BP11" i="9"/>
  <c r="BO11" i="9"/>
  <c r="BN11" i="9"/>
  <c r="BM11" i="9"/>
  <c r="BL11" i="9"/>
  <c r="BK11" i="9"/>
  <c r="BJ11" i="9"/>
  <c r="BI11" i="9"/>
  <c r="BH11" i="9"/>
  <c r="BG11" i="9"/>
  <c r="BF11" i="9"/>
  <c r="BE11" i="9"/>
  <c r="BD11" i="9"/>
  <c r="BC11" i="9"/>
  <c r="BV10" i="9"/>
  <c r="BU10" i="9"/>
  <c r="BT10" i="9"/>
  <c r="BS10" i="9"/>
  <c r="BR10" i="9"/>
  <c r="BQ10" i="9"/>
  <c r="BP10" i="9"/>
  <c r="BO10" i="9"/>
  <c r="BN10" i="9"/>
  <c r="BM10" i="9"/>
  <c r="BL10" i="9"/>
  <c r="BK10" i="9"/>
  <c r="BJ10" i="9"/>
  <c r="BI10" i="9"/>
  <c r="BH10" i="9"/>
  <c r="BG10" i="9"/>
  <c r="BF10" i="9"/>
  <c r="BE10" i="9"/>
  <c r="BD10" i="9"/>
  <c r="BC10" i="9"/>
  <c r="BV9" i="9"/>
  <c r="BU9" i="9"/>
  <c r="BT9" i="9"/>
  <c r="BS9" i="9"/>
  <c r="BR9" i="9"/>
  <c r="BQ9" i="9"/>
  <c r="BP9" i="9"/>
  <c r="BO9" i="9"/>
  <c r="BN9" i="9"/>
  <c r="BM9" i="9"/>
  <c r="BL9" i="9"/>
  <c r="BK9" i="9"/>
  <c r="BJ9" i="9"/>
  <c r="BI9" i="9"/>
  <c r="BH9" i="9"/>
  <c r="BG9" i="9"/>
  <c r="BF9" i="9"/>
  <c r="BE9" i="9"/>
  <c r="BD9" i="9"/>
  <c r="BC9" i="9"/>
  <c r="BV8" i="9"/>
  <c r="BU8" i="9"/>
  <c r="BT8" i="9"/>
  <c r="BS8" i="9"/>
  <c r="BR8" i="9"/>
  <c r="BQ8" i="9"/>
  <c r="BP8" i="9"/>
  <c r="BO8" i="9"/>
  <c r="BN8" i="9"/>
  <c r="BM8" i="9"/>
  <c r="BL8" i="9"/>
  <c r="BK8" i="9"/>
  <c r="BJ8" i="9"/>
  <c r="BI8" i="9"/>
  <c r="BH8" i="9"/>
  <c r="BG8" i="9"/>
  <c r="BF8" i="9"/>
  <c r="BE8" i="9"/>
  <c r="BD8" i="9"/>
  <c r="BC8" i="9"/>
  <c r="BV7" i="9"/>
  <c r="BU7" i="9"/>
  <c r="BT7" i="9"/>
  <c r="BS7" i="9"/>
  <c r="BR7" i="9"/>
  <c r="BQ7" i="9"/>
  <c r="BP7" i="9"/>
  <c r="BO7" i="9"/>
  <c r="BN7" i="9"/>
  <c r="BM7" i="9"/>
  <c r="BL7" i="9"/>
  <c r="BK7" i="9"/>
  <c r="BJ7" i="9"/>
  <c r="BI7" i="9"/>
  <c r="BH7" i="9"/>
  <c r="BG7" i="9"/>
  <c r="BF7" i="9"/>
  <c r="BE7" i="9"/>
  <c r="BD7" i="9"/>
  <c r="BC7" i="9"/>
  <c r="BV6" i="9"/>
  <c r="BU6" i="9"/>
  <c r="BT6" i="9"/>
  <c r="BS6" i="9"/>
  <c r="BR6" i="9"/>
  <c r="BQ6" i="9"/>
  <c r="BP6" i="9"/>
  <c r="BO6" i="9"/>
  <c r="BN6" i="9"/>
  <c r="BM6" i="9"/>
  <c r="BL6" i="9"/>
  <c r="BK6" i="9"/>
  <c r="BJ6" i="9"/>
  <c r="BI6" i="9"/>
  <c r="BH6" i="9"/>
  <c r="BG6" i="9"/>
  <c r="BF6" i="9"/>
  <c r="BE6" i="9"/>
  <c r="BD6" i="9"/>
  <c r="BC6" i="9"/>
  <c r="BV5" i="9"/>
  <c r="BU5" i="9"/>
  <c r="BT5" i="9"/>
  <c r="BS5" i="9"/>
  <c r="BR5" i="9"/>
  <c r="BQ5" i="9"/>
  <c r="BP5" i="9"/>
  <c r="BO5" i="9"/>
  <c r="BN5" i="9"/>
  <c r="BM5" i="9"/>
  <c r="BL5" i="9"/>
  <c r="BK5" i="9"/>
  <c r="BJ5" i="9"/>
  <c r="BI5" i="9"/>
  <c r="BH5" i="9"/>
  <c r="BG5" i="9"/>
  <c r="BF5" i="9"/>
  <c r="BE5" i="9"/>
  <c r="BD5" i="9"/>
  <c r="BC5" i="9"/>
  <c r="BV4" i="9"/>
  <c r="BU4" i="9"/>
  <c r="BT4" i="9"/>
  <c r="BS4" i="9"/>
  <c r="BR4" i="9"/>
  <c r="BQ4" i="9"/>
  <c r="BP4" i="9"/>
  <c r="BO4" i="9"/>
  <c r="BN4" i="9"/>
  <c r="BM4" i="9"/>
  <c r="BL4" i="9"/>
  <c r="BK4" i="9"/>
  <c r="BJ4" i="9"/>
  <c r="BI4" i="9"/>
  <c r="BH4" i="9"/>
  <c r="BG4" i="9"/>
  <c r="BF4" i="9"/>
  <c r="BE4" i="9"/>
  <c r="BD4" i="9"/>
  <c r="BC4" i="9"/>
  <c r="BV75" i="6"/>
  <c r="BU75" i="6"/>
  <c r="BT75" i="6"/>
  <c r="BS75" i="6"/>
  <c r="BR75" i="6"/>
  <c r="BQ75" i="6"/>
  <c r="BP75" i="6"/>
  <c r="BO75" i="6"/>
  <c r="BN75" i="6"/>
  <c r="BM75" i="6"/>
  <c r="BL75" i="6"/>
  <c r="BK75" i="6"/>
  <c r="BJ75" i="6"/>
  <c r="BI75" i="6"/>
  <c r="BH75" i="6"/>
  <c r="BG75" i="6"/>
  <c r="BF75" i="6"/>
  <c r="BE75" i="6"/>
  <c r="BD75" i="6"/>
  <c r="BV74" i="6"/>
  <c r="BU74" i="6"/>
  <c r="BT74" i="6"/>
  <c r="BS74" i="6"/>
  <c r="BR74" i="6"/>
  <c r="BQ74" i="6"/>
  <c r="BP74" i="6"/>
  <c r="BO74" i="6"/>
  <c r="BN74" i="6"/>
  <c r="BM74" i="6"/>
  <c r="BL74" i="6"/>
  <c r="BK74" i="6"/>
  <c r="BJ74" i="6"/>
  <c r="BI74" i="6"/>
  <c r="BH74" i="6"/>
  <c r="BG74" i="6"/>
  <c r="BF74" i="6"/>
  <c r="BE74" i="6"/>
  <c r="BD74" i="6"/>
  <c r="BV73" i="6"/>
  <c r="BU73" i="6"/>
  <c r="BT73" i="6"/>
  <c r="BS73" i="6"/>
  <c r="BR73" i="6"/>
  <c r="BQ73" i="6"/>
  <c r="BP73" i="6"/>
  <c r="BO73" i="6"/>
  <c r="BN73" i="6"/>
  <c r="BM73" i="6"/>
  <c r="BL73" i="6"/>
  <c r="BK73" i="6"/>
  <c r="BJ73" i="6"/>
  <c r="BI73" i="6"/>
  <c r="BH73" i="6"/>
  <c r="BG73" i="6"/>
  <c r="BF73" i="6"/>
  <c r="BE73" i="6"/>
  <c r="BD73" i="6"/>
  <c r="BV72" i="6"/>
  <c r="BU72" i="6"/>
  <c r="BT72" i="6"/>
  <c r="BS72" i="6"/>
  <c r="BR72" i="6"/>
  <c r="BQ72" i="6"/>
  <c r="BP72" i="6"/>
  <c r="BO72" i="6"/>
  <c r="BN72" i="6"/>
  <c r="BM72" i="6"/>
  <c r="BL72" i="6"/>
  <c r="BK72" i="6"/>
  <c r="BJ72" i="6"/>
  <c r="BI72" i="6"/>
  <c r="BH72" i="6"/>
  <c r="BG72" i="6"/>
  <c r="BF72" i="6"/>
  <c r="BE72" i="6"/>
  <c r="BD72" i="6"/>
  <c r="BV71" i="6"/>
  <c r="BU71" i="6"/>
  <c r="BT71" i="6"/>
  <c r="BS71" i="6"/>
  <c r="BR71" i="6"/>
  <c r="BQ71" i="6"/>
  <c r="BP71" i="6"/>
  <c r="BO71" i="6"/>
  <c r="BN71" i="6"/>
  <c r="BM71" i="6"/>
  <c r="BL71" i="6"/>
  <c r="BK71" i="6"/>
  <c r="BJ71" i="6"/>
  <c r="BI71" i="6"/>
  <c r="BH71" i="6"/>
  <c r="BG71" i="6"/>
  <c r="BF71" i="6"/>
  <c r="BE71" i="6"/>
  <c r="BD71" i="6"/>
  <c r="BV70" i="6"/>
  <c r="BU70" i="6"/>
  <c r="BT70" i="6"/>
  <c r="BS70" i="6"/>
  <c r="BR70" i="6"/>
  <c r="BQ70" i="6"/>
  <c r="BP70" i="6"/>
  <c r="BO70" i="6"/>
  <c r="BN70" i="6"/>
  <c r="BM70" i="6"/>
  <c r="BL70" i="6"/>
  <c r="BK70" i="6"/>
  <c r="BJ70" i="6"/>
  <c r="BI70" i="6"/>
  <c r="BH70" i="6"/>
  <c r="BG70" i="6"/>
  <c r="BF70" i="6"/>
  <c r="BE70" i="6"/>
  <c r="BD70" i="6"/>
  <c r="BV69" i="6"/>
  <c r="BU69" i="6"/>
  <c r="BT69" i="6"/>
  <c r="BS69" i="6"/>
  <c r="BR69" i="6"/>
  <c r="BQ69" i="6"/>
  <c r="BP69" i="6"/>
  <c r="BO69" i="6"/>
  <c r="BN69" i="6"/>
  <c r="BM69" i="6"/>
  <c r="BL69" i="6"/>
  <c r="BK69" i="6"/>
  <c r="BJ69" i="6"/>
  <c r="BI69" i="6"/>
  <c r="BH69" i="6"/>
  <c r="BG69" i="6"/>
  <c r="BF69" i="6"/>
  <c r="BE69" i="6"/>
  <c r="BD69" i="6"/>
  <c r="BV68" i="6"/>
  <c r="BU68" i="6"/>
  <c r="BT68" i="6"/>
  <c r="BS68" i="6"/>
  <c r="BR68" i="6"/>
  <c r="BQ68" i="6"/>
  <c r="BP68" i="6"/>
  <c r="BO68" i="6"/>
  <c r="BN68" i="6"/>
  <c r="BM68" i="6"/>
  <c r="BL68" i="6"/>
  <c r="BK68" i="6"/>
  <c r="BJ68" i="6"/>
  <c r="BI68" i="6"/>
  <c r="BH68" i="6"/>
  <c r="BG68" i="6"/>
  <c r="BF68" i="6"/>
  <c r="BE68" i="6"/>
  <c r="BD68" i="6"/>
  <c r="BV67" i="6"/>
  <c r="BU67" i="6"/>
  <c r="BT67" i="6"/>
  <c r="BS67" i="6"/>
  <c r="BR67" i="6"/>
  <c r="BQ67" i="6"/>
  <c r="BP67" i="6"/>
  <c r="BO67" i="6"/>
  <c r="BN67" i="6"/>
  <c r="BM67" i="6"/>
  <c r="BL67" i="6"/>
  <c r="BK67" i="6"/>
  <c r="BJ67" i="6"/>
  <c r="BI67" i="6"/>
  <c r="BH67" i="6"/>
  <c r="BG67" i="6"/>
  <c r="BF67" i="6"/>
  <c r="BE67" i="6"/>
  <c r="BD67" i="6"/>
  <c r="BV66" i="6"/>
  <c r="BU66" i="6"/>
  <c r="BT66" i="6"/>
  <c r="BS66" i="6"/>
  <c r="BR66" i="6"/>
  <c r="BQ66" i="6"/>
  <c r="BP66" i="6"/>
  <c r="BO66" i="6"/>
  <c r="BN66" i="6"/>
  <c r="BM66" i="6"/>
  <c r="BL66" i="6"/>
  <c r="BK66" i="6"/>
  <c r="BJ66" i="6"/>
  <c r="BI66" i="6"/>
  <c r="BH66" i="6"/>
  <c r="BG66" i="6"/>
  <c r="BF66" i="6"/>
  <c r="BE66" i="6"/>
  <c r="BD66" i="6"/>
  <c r="BV65" i="6"/>
  <c r="BU65" i="6"/>
  <c r="BT65" i="6"/>
  <c r="BS65" i="6"/>
  <c r="BR65" i="6"/>
  <c r="BQ65" i="6"/>
  <c r="BP65" i="6"/>
  <c r="BO65" i="6"/>
  <c r="BN65" i="6"/>
  <c r="BM65" i="6"/>
  <c r="BL65" i="6"/>
  <c r="BK65" i="6"/>
  <c r="BJ65" i="6"/>
  <c r="BI65" i="6"/>
  <c r="BH65" i="6"/>
  <c r="BG65" i="6"/>
  <c r="BF65" i="6"/>
  <c r="BE65" i="6"/>
  <c r="BD65" i="6"/>
  <c r="BV64" i="6"/>
  <c r="BU64" i="6"/>
  <c r="BT64" i="6"/>
  <c r="BS64" i="6"/>
  <c r="BR64" i="6"/>
  <c r="BQ64" i="6"/>
  <c r="BP64" i="6"/>
  <c r="BO64" i="6"/>
  <c r="BN64" i="6"/>
  <c r="BM64" i="6"/>
  <c r="BL64" i="6"/>
  <c r="BK64" i="6"/>
  <c r="BJ64" i="6"/>
  <c r="BI64" i="6"/>
  <c r="BH64" i="6"/>
  <c r="BG64" i="6"/>
  <c r="BF64" i="6"/>
  <c r="BE64" i="6"/>
  <c r="BD64" i="6"/>
  <c r="BV63" i="6"/>
  <c r="BU63" i="6"/>
  <c r="BT63" i="6"/>
  <c r="BS63" i="6"/>
  <c r="BR63" i="6"/>
  <c r="BQ63" i="6"/>
  <c r="BP63" i="6"/>
  <c r="BO63" i="6"/>
  <c r="BN63" i="6"/>
  <c r="BM63" i="6"/>
  <c r="BL63" i="6"/>
  <c r="BK63" i="6"/>
  <c r="BJ63" i="6"/>
  <c r="BI63" i="6"/>
  <c r="BH63" i="6"/>
  <c r="BG63" i="6"/>
  <c r="BF63" i="6"/>
  <c r="BE63" i="6"/>
  <c r="BD63" i="6"/>
  <c r="BV62" i="6"/>
  <c r="BU62" i="6"/>
  <c r="BT62" i="6"/>
  <c r="BS62" i="6"/>
  <c r="BR62" i="6"/>
  <c r="BQ62" i="6"/>
  <c r="BP62" i="6"/>
  <c r="BO62" i="6"/>
  <c r="BN62" i="6"/>
  <c r="BM62" i="6"/>
  <c r="BL62" i="6"/>
  <c r="BK62" i="6"/>
  <c r="BJ62" i="6"/>
  <c r="BI62" i="6"/>
  <c r="BH62" i="6"/>
  <c r="BG62" i="6"/>
  <c r="BF62" i="6"/>
  <c r="BE62" i="6"/>
  <c r="BD62" i="6"/>
  <c r="BV61" i="6"/>
  <c r="BU61" i="6"/>
  <c r="BT61" i="6"/>
  <c r="BS61" i="6"/>
  <c r="BR61" i="6"/>
  <c r="BQ61" i="6"/>
  <c r="BP61" i="6"/>
  <c r="BO61" i="6"/>
  <c r="BN61" i="6"/>
  <c r="BM61" i="6"/>
  <c r="BL61" i="6"/>
  <c r="BK61" i="6"/>
  <c r="BJ61" i="6"/>
  <c r="BI61" i="6"/>
  <c r="BH61" i="6"/>
  <c r="BG61" i="6"/>
  <c r="BF61" i="6"/>
  <c r="BE61" i="6"/>
  <c r="BD61" i="6"/>
  <c r="BV60" i="6"/>
  <c r="BU60" i="6"/>
  <c r="BT60" i="6"/>
  <c r="BS60" i="6"/>
  <c r="BR60" i="6"/>
  <c r="BQ60" i="6"/>
  <c r="BP60" i="6"/>
  <c r="BO60" i="6"/>
  <c r="BN60" i="6"/>
  <c r="BM60" i="6"/>
  <c r="BL60" i="6"/>
  <c r="BK60" i="6"/>
  <c r="BJ60" i="6"/>
  <c r="BI60" i="6"/>
  <c r="BH60" i="6"/>
  <c r="BG60" i="6"/>
  <c r="BF60" i="6"/>
  <c r="BE60" i="6"/>
  <c r="BD60" i="6"/>
  <c r="BV59" i="6"/>
  <c r="BU59" i="6"/>
  <c r="BT59" i="6"/>
  <c r="BS59" i="6"/>
  <c r="BR59" i="6"/>
  <c r="BQ59" i="6"/>
  <c r="BP59" i="6"/>
  <c r="BO59" i="6"/>
  <c r="BN59" i="6"/>
  <c r="BM59" i="6"/>
  <c r="BL59" i="6"/>
  <c r="BK59" i="6"/>
  <c r="BJ59" i="6"/>
  <c r="BI59" i="6"/>
  <c r="BH59" i="6"/>
  <c r="BG59" i="6"/>
  <c r="BF59" i="6"/>
  <c r="BE59" i="6"/>
  <c r="BD59" i="6"/>
  <c r="BV58" i="6"/>
  <c r="BU58" i="6"/>
  <c r="BT58" i="6"/>
  <c r="BS58" i="6"/>
  <c r="BR58" i="6"/>
  <c r="BQ58" i="6"/>
  <c r="BP58" i="6"/>
  <c r="BO58" i="6"/>
  <c r="BN58" i="6"/>
  <c r="BM58" i="6"/>
  <c r="BL58" i="6"/>
  <c r="BK58" i="6"/>
  <c r="BJ58" i="6"/>
  <c r="BI58" i="6"/>
  <c r="BH58" i="6"/>
  <c r="BG58" i="6"/>
  <c r="BF58" i="6"/>
  <c r="BE58" i="6"/>
  <c r="BD58" i="6"/>
  <c r="BV57" i="6"/>
  <c r="BU57" i="6"/>
  <c r="BT57" i="6"/>
  <c r="BS57" i="6"/>
  <c r="BR57" i="6"/>
  <c r="BQ57" i="6"/>
  <c r="BP57" i="6"/>
  <c r="BO57" i="6"/>
  <c r="BN57" i="6"/>
  <c r="BM57" i="6"/>
  <c r="BL57" i="6"/>
  <c r="BK57" i="6"/>
  <c r="BJ57" i="6"/>
  <c r="BI57" i="6"/>
  <c r="BH57" i="6"/>
  <c r="BG57" i="6"/>
  <c r="BF57" i="6"/>
  <c r="BE57" i="6"/>
  <c r="BD57" i="6"/>
  <c r="BV56" i="6"/>
  <c r="BU56" i="6"/>
  <c r="BT56" i="6"/>
  <c r="BS56" i="6"/>
  <c r="BR56" i="6"/>
  <c r="BQ56" i="6"/>
  <c r="BP56" i="6"/>
  <c r="BO56" i="6"/>
  <c r="BN56" i="6"/>
  <c r="BM56" i="6"/>
  <c r="BL56" i="6"/>
  <c r="BK56" i="6"/>
  <c r="BJ56" i="6"/>
  <c r="BI56" i="6"/>
  <c r="BH56" i="6"/>
  <c r="BG56" i="6"/>
  <c r="BF56" i="6"/>
  <c r="BE56" i="6"/>
  <c r="BD56" i="6"/>
  <c r="BV55" i="6"/>
  <c r="BU55" i="6"/>
  <c r="BT55" i="6"/>
  <c r="BS55" i="6"/>
  <c r="BR55" i="6"/>
  <c r="BQ55" i="6"/>
  <c r="BP55" i="6"/>
  <c r="BO55" i="6"/>
  <c r="BN55" i="6"/>
  <c r="BM55" i="6"/>
  <c r="BL55" i="6"/>
  <c r="BK55" i="6"/>
  <c r="BJ55" i="6"/>
  <c r="BI55" i="6"/>
  <c r="BH55" i="6"/>
  <c r="BG55" i="6"/>
  <c r="BF55" i="6"/>
  <c r="BE55" i="6"/>
  <c r="BD55" i="6"/>
  <c r="BV54" i="6"/>
  <c r="BU54" i="6"/>
  <c r="BT54" i="6"/>
  <c r="BS54" i="6"/>
  <c r="BR54" i="6"/>
  <c r="BQ54" i="6"/>
  <c r="BP54" i="6"/>
  <c r="BO54" i="6"/>
  <c r="BN54" i="6"/>
  <c r="BM54" i="6"/>
  <c r="BL54" i="6"/>
  <c r="BK54" i="6"/>
  <c r="BJ54" i="6"/>
  <c r="BI54" i="6"/>
  <c r="BH54" i="6"/>
  <c r="BG54" i="6"/>
  <c r="BF54" i="6"/>
  <c r="BE54" i="6"/>
  <c r="BD54" i="6"/>
  <c r="BV53" i="6"/>
  <c r="BU53" i="6"/>
  <c r="BT53" i="6"/>
  <c r="BS53" i="6"/>
  <c r="BR53" i="6"/>
  <c r="BQ53" i="6"/>
  <c r="BP53" i="6"/>
  <c r="BO53" i="6"/>
  <c r="BN53" i="6"/>
  <c r="BM53" i="6"/>
  <c r="BL53" i="6"/>
  <c r="BK53" i="6"/>
  <c r="BJ53" i="6"/>
  <c r="BI53" i="6"/>
  <c r="BH53" i="6"/>
  <c r="BG53" i="6"/>
  <c r="BF53" i="6"/>
  <c r="BE53" i="6"/>
  <c r="BD53" i="6"/>
  <c r="BV52" i="6"/>
  <c r="BU52" i="6"/>
  <c r="BT52" i="6"/>
  <c r="BS52" i="6"/>
  <c r="BR52" i="6"/>
  <c r="BQ52" i="6"/>
  <c r="BP52" i="6"/>
  <c r="BO52" i="6"/>
  <c r="BN52" i="6"/>
  <c r="BM52" i="6"/>
  <c r="BL52" i="6"/>
  <c r="BK52" i="6"/>
  <c r="BJ52" i="6"/>
  <c r="BI52" i="6"/>
  <c r="BH52" i="6"/>
  <c r="BG52" i="6"/>
  <c r="BF52" i="6"/>
  <c r="BE52" i="6"/>
  <c r="BD52" i="6"/>
  <c r="BV51" i="6"/>
  <c r="BU51" i="6"/>
  <c r="BT51" i="6"/>
  <c r="BS51" i="6"/>
  <c r="BR51" i="6"/>
  <c r="BQ51" i="6"/>
  <c r="BP51" i="6"/>
  <c r="BO51" i="6"/>
  <c r="BN51" i="6"/>
  <c r="BM51" i="6"/>
  <c r="BL51" i="6"/>
  <c r="BK51" i="6"/>
  <c r="BJ51" i="6"/>
  <c r="BI51" i="6"/>
  <c r="BH51" i="6"/>
  <c r="BG51" i="6"/>
  <c r="BF51" i="6"/>
  <c r="BE51" i="6"/>
  <c r="BD51" i="6"/>
  <c r="BV50" i="6"/>
  <c r="BU50" i="6"/>
  <c r="BT50" i="6"/>
  <c r="BS50" i="6"/>
  <c r="BR50" i="6"/>
  <c r="BQ50" i="6"/>
  <c r="BP50" i="6"/>
  <c r="BO50" i="6"/>
  <c r="BN50" i="6"/>
  <c r="BM50" i="6"/>
  <c r="BL50" i="6"/>
  <c r="BK50" i="6"/>
  <c r="BJ50" i="6"/>
  <c r="BI50" i="6"/>
  <c r="BH50" i="6"/>
  <c r="BG50" i="6"/>
  <c r="BF50" i="6"/>
  <c r="BE50" i="6"/>
  <c r="BD50" i="6"/>
  <c r="BV49" i="6"/>
  <c r="BU49" i="6"/>
  <c r="BT49" i="6"/>
  <c r="BS49" i="6"/>
  <c r="BR49" i="6"/>
  <c r="BQ49" i="6"/>
  <c r="BP49" i="6"/>
  <c r="BO49" i="6"/>
  <c r="BN49" i="6"/>
  <c r="BM49" i="6"/>
  <c r="BL49" i="6"/>
  <c r="BK49" i="6"/>
  <c r="BJ49" i="6"/>
  <c r="BI49" i="6"/>
  <c r="BH49" i="6"/>
  <c r="BG49" i="6"/>
  <c r="BF49" i="6"/>
  <c r="BE49" i="6"/>
  <c r="BD49" i="6"/>
  <c r="BV48" i="6"/>
  <c r="BU48" i="6"/>
  <c r="BT48" i="6"/>
  <c r="BS48" i="6"/>
  <c r="BR48" i="6"/>
  <c r="BQ48" i="6"/>
  <c r="BP48" i="6"/>
  <c r="BO48" i="6"/>
  <c r="BN48" i="6"/>
  <c r="BM48" i="6"/>
  <c r="BL48" i="6"/>
  <c r="BK48" i="6"/>
  <c r="BJ48" i="6"/>
  <c r="BI48" i="6"/>
  <c r="BH48" i="6"/>
  <c r="BG48" i="6"/>
  <c r="BF48" i="6"/>
  <c r="BE48" i="6"/>
  <c r="BD48" i="6"/>
  <c r="BV47" i="6"/>
  <c r="BU47" i="6"/>
  <c r="BT47" i="6"/>
  <c r="BS47" i="6"/>
  <c r="BR47" i="6"/>
  <c r="BQ47" i="6"/>
  <c r="BP47" i="6"/>
  <c r="BO47" i="6"/>
  <c r="BN47" i="6"/>
  <c r="BM47" i="6"/>
  <c r="BL47" i="6"/>
  <c r="BK47" i="6"/>
  <c r="BJ47" i="6"/>
  <c r="BI47" i="6"/>
  <c r="BH47" i="6"/>
  <c r="BG47" i="6"/>
  <c r="BF47" i="6"/>
  <c r="BE47" i="6"/>
  <c r="BD47" i="6"/>
  <c r="BV46" i="6"/>
  <c r="BU46" i="6"/>
  <c r="BT46" i="6"/>
  <c r="BS46" i="6"/>
  <c r="BR46" i="6"/>
  <c r="BQ46" i="6"/>
  <c r="BP46" i="6"/>
  <c r="BO46" i="6"/>
  <c r="BN46" i="6"/>
  <c r="BM46" i="6"/>
  <c r="BL46" i="6"/>
  <c r="BK46" i="6"/>
  <c r="BJ46" i="6"/>
  <c r="BI46" i="6"/>
  <c r="BH46" i="6"/>
  <c r="BG46" i="6"/>
  <c r="BF46" i="6"/>
  <c r="BE46" i="6"/>
  <c r="BD46" i="6"/>
  <c r="BV45" i="6"/>
  <c r="BU45" i="6"/>
  <c r="BT45" i="6"/>
  <c r="BS45" i="6"/>
  <c r="BR45" i="6"/>
  <c r="BQ45" i="6"/>
  <c r="BP45" i="6"/>
  <c r="BO45" i="6"/>
  <c r="BN45" i="6"/>
  <c r="BM45" i="6"/>
  <c r="BL45" i="6"/>
  <c r="BK45" i="6"/>
  <c r="BJ45" i="6"/>
  <c r="BI45" i="6"/>
  <c r="BH45" i="6"/>
  <c r="BG45" i="6"/>
  <c r="BF45" i="6"/>
  <c r="BE45" i="6"/>
  <c r="BD45" i="6"/>
  <c r="BV44" i="6"/>
  <c r="BU44" i="6"/>
  <c r="BT44" i="6"/>
  <c r="BS44" i="6"/>
  <c r="BR44" i="6"/>
  <c r="BQ44" i="6"/>
  <c r="BP44" i="6"/>
  <c r="BO44" i="6"/>
  <c r="BN44" i="6"/>
  <c r="BM44" i="6"/>
  <c r="BL44" i="6"/>
  <c r="BK44" i="6"/>
  <c r="BJ44" i="6"/>
  <c r="BI44" i="6"/>
  <c r="BH44" i="6"/>
  <c r="BG44" i="6"/>
  <c r="BF44" i="6"/>
  <c r="BE44" i="6"/>
  <c r="BD44" i="6"/>
  <c r="BV43" i="6"/>
  <c r="BU43" i="6"/>
  <c r="BT43" i="6"/>
  <c r="BS43" i="6"/>
  <c r="BR43" i="6"/>
  <c r="BQ43" i="6"/>
  <c r="BP43" i="6"/>
  <c r="BO43" i="6"/>
  <c r="BN43" i="6"/>
  <c r="BM43" i="6"/>
  <c r="BL43" i="6"/>
  <c r="BK43" i="6"/>
  <c r="BJ43" i="6"/>
  <c r="BI43" i="6"/>
  <c r="BH43" i="6"/>
  <c r="BG43" i="6"/>
  <c r="BF43" i="6"/>
  <c r="BE43" i="6"/>
  <c r="BD43" i="6"/>
  <c r="BV42" i="6"/>
  <c r="BU42" i="6"/>
  <c r="BT42" i="6"/>
  <c r="BS42" i="6"/>
  <c r="BR42" i="6"/>
  <c r="BQ42" i="6"/>
  <c r="BP42" i="6"/>
  <c r="BO42" i="6"/>
  <c r="BN42" i="6"/>
  <c r="BM42" i="6"/>
  <c r="BL42" i="6"/>
  <c r="BK42" i="6"/>
  <c r="BJ42" i="6"/>
  <c r="BI42" i="6"/>
  <c r="BH42" i="6"/>
  <c r="BG42" i="6"/>
  <c r="BF42" i="6"/>
  <c r="BE42" i="6"/>
  <c r="BD42" i="6"/>
  <c r="BV41" i="6"/>
  <c r="BU41" i="6"/>
  <c r="BT41" i="6"/>
  <c r="BS41" i="6"/>
  <c r="BR41" i="6"/>
  <c r="BQ41" i="6"/>
  <c r="BP41" i="6"/>
  <c r="BO41" i="6"/>
  <c r="BN41" i="6"/>
  <c r="BM41" i="6"/>
  <c r="BL41" i="6"/>
  <c r="BK41" i="6"/>
  <c r="BJ41" i="6"/>
  <c r="BI41" i="6"/>
  <c r="BH41" i="6"/>
  <c r="BG41" i="6"/>
  <c r="BF41" i="6"/>
  <c r="BE41" i="6"/>
  <c r="BD41" i="6"/>
  <c r="BV40" i="6"/>
  <c r="BU40" i="6"/>
  <c r="BT40" i="6"/>
  <c r="BS40" i="6"/>
  <c r="BR40" i="6"/>
  <c r="BQ40" i="6"/>
  <c r="BP40" i="6"/>
  <c r="BO40" i="6"/>
  <c r="BN40" i="6"/>
  <c r="BM40" i="6"/>
  <c r="BL40" i="6"/>
  <c r="BK40" i="6"/>
  <c r="BJ40" i="6"/>
  <c r="BI40" i="6"/>
  <c r="BH40" i="6"/>
  <c r="BG40" i="6"/>
  <c r="BF40" i="6"/>
  <c r="BE40" i="6"/>
  <c r="BD40" i="6"/>
  <c r="BV39" i="6"/>
  <c r="BU39" i="6"/>
  <c r="BT39" i="6"/>
  <c r="BS39" i="6"/>
  <c r="BR39" i="6"/>
  <c r="BQ39" i="6"/>
  <c r="BP39" i="6"/>
  <c r="BO39" i="6"/>
  <c r="BN39" i="6"/>
  <c r="BM39" i="6"/>
  <c r="BL39" i="6"/>
  <c r="BK39" i="6"/>
  <c r="BJ39" i="6"/>
  <c r="BI39" i="6"/>
  <c r="BH39" i="6"/>
  <c r="BG39" i="6"/>
  <c r="BF39" i="6"/>
  <c r="BE39" i="6"/>
  <c r="BD39" i="6"/>
  <c r="BV38" i="6"/>
  <c r="BU38" i="6"/>
  <c r="BT38" i="6"/>
  <c r="BS38" i="6"/>
  <c r="BR38" i="6"/>
  <c r="BQ38" i="6"/>
  <c r="BP38" i="6"/>
  <c r="BO38" i="6"/>
  <c r="BN38" i="6"/>
  <c r="BM38" i="6"/>
  <c r="BL38" i="6"/>
  <c r="BK38" i="6"/>
  <c r="BJ38" i="6"/>
  <c r="BI38" i="6"/>
  <c r="BH38" i="6"/>
  <c r="BG38" i="6"/>
  <c r="BF38" i="6"/>
  <c r="BE38" i="6"/>
  <c r="BD38" i="6"/>
  <c r="BV37" i="6"/>
  <c r="BU37" i="6"/>
  <c r="BT37" i="6"/>
  <c r="BS37" i="6"/>
  <c r="BR37" i="6"/>
  <c r="BQ37" i="6"/>
  <c r="BP37" i="6"/>
  <c r="BO37" i="6"/>
  <c r="BN37" i="6"/>
  <c r="BM37" i="6"/>
  <c r="BL37" i="6"/>
  <c r="BK37" i="6"/>
  <c r="BJ37" i="6"/>
  <c r="BI37" i="6"/>
  <c r="BH37" i="6"/>
  <c r="BG37" i="6"/>
  <c r="BF37" i="6"/>
  <c r="BE37" i="6"/>
  <c r="BD37" i="6"/>
  <c r="BV36" i="6"/>
  <c r="BU36" i="6"/>
  <c r="BT36" i="6"/>
  <c r="BS36" i="6"/>
  <c r="BR36" i="6"/>
  <c r="BQ36" i="6"/>
  <c r="BP36" i="6"/>
  <c r="BO36" i="6"/>
  <c r="BN36" i="6"/>
  <c r="BM36" i="6"/>
  <c r="BL36" i="6"/>
  <c r="BK36" i="6"/>
  <c r="BJ36" i="6"/>
  <c r="BI36" i="6"/>
  <c r="BH36" i="6"/>
  <c r="BG36" i="6"/>
  <c r="BF36" i="6"/>
  <c r="BE36" i="6"/>
  <c r="BD36" i="6"/>
  <c r="BV35" i="6"/>
  <c r="BU35" i="6"/>
  <c r="BT35" i="6"/>
  <c r="BS35" i="6"/>
  <c r="BR35" i="6"/>
  <c r="BQ35" i="6"/>
  <c r="BP35" i="6"/>
  <c r="BO35" i="6"/>
  <c r="BN35" i="6"/>
  <c r="BM35" i="6"/>
  <c r="BL35" i="6"/>
  <c r="BK35" i="6"/>
  <c r="BJ35" i="6"/>
  <c r="BI35" i="6"/>
  <c r="BH35" i="6"/>
  <c r="BG35" i="6"/>
  <c r="BF35" i="6"/>
  <c r="BE35" i="6"/>
  <c r="BD35" i="6"/>
  <c r="BV34" i="6"/>
  <c r="BU34" i="6"/>
  <c r="BT34" i="6"/>
  <c r="BS34" i="6"/>
  <c r="BR34" i="6"/>
  <c r="BQ34" i="6"/>
  <c r="BP34" i="6"/>
  <c r="BO34" i="6"/>
  <c r="BN34" i="6"/>
  <c r="BM34" i="6"/>
  <c r="BL34" i="6"/>
  <c r="BK34" i="6"/>
  <c r="BJ34" i="6"/>
  <c r="BI34" i="6"/>
  <c r="BH34" i="6"/>
  <c r="BG34" i="6"/>
  <c r="BF34" i="6"/>
  <c r="BE34" i="6"/>
  <c r="BD34" i="6"/>
  <c r="BV33" i="6"/>
  <c r="BU33" i="6"/>
  <c r="BT33" i="6"/>
  <c r="BS33" i="6"/>
  <c r="BR33" i="6"/>
  <c r="BQ33" i="6"/>
  <c r="BP33" i="6"/>
  <c r="BO33" i="6"/>
  <c r="BN33" i="6"/>
  <c r="BM33" i="6"/>
  <c r="BL33" i="6"/>
  <c r="BK33" i="6"/>
  <c r="BJ33" i="6"/>
  <c r="BI33" i="6"/>
  <c r="BH33" i="6"/>
  <c r="BG33" i="6"/>
  <c r="BF33" i="6"/>
  <c r="BE33" i="6"/>
  <c r="BD33" i="6"/>
  <c r="BV32" i="6"/>
  <c r="BU32" i="6"/>
  <c r="BT32" i="6"/>
  <c r="BS32" i="6"/>
  <c r="BR32" i="6"/>
  <c r="BQ32" i="6"/>
  <c r="BP32" i="6"/>
  <c r="BO32" i="6"/>
  <c r="BN32" i="6"/>
  <c r="BM32" i="6"/>
  <c r="BL32" i="6"/>
  <c r="BK32" i="6"/>
  <c r="BJ32" i="6"/>
  <c r="BI32" i="6"/>
  <c r="BH32" i="6"/>
  <c r="BG32" i="6"/>
  <c r="BF32" i="6"/>
  <c r="BE32" i="6"/>
  <c r="BD32" i="6"/>
  <c r="BV31" i="6"/>
  <c r="BU31" i="6"/>
  <c r="BT31" i="6"/>
  <c r="BS31" i="6"/>
  <c r="BR31" i="6"/>
  <c r="BQ31" i="6"/>
  <c r="BP31" i="6"/>
  <c r="BO31" i="6"/>
  <c r="BN31" i="6"/>
  <c r="BM31" i="6"/>
  <c r="BL31" i="6"/>
  <c r="BK31" i="6"/>
  <c r="BJ31" i="6"/>
  <c r="BI31" i="6"/>
  <c r="BH31" i="6"/>
  <c r="BG31" i="6"/>
  <c r="BF31" i="6"/>
  <c r="BE31" i="6"/>
  <c r="BD31" i="6"/>
  <c r="BV30" i="6"/>
  <c r="BU30" i="6"/>
  <c r="BT30" i="6"/>
  <c r="BS30" i="6"/>
  <c r="BR30" i="6"/>
  <c r="BQ30" i="6"/>
  <c r="BP30" i="6"/>
  <c r="BO30" i="6"/>
  <c r="BN30" i="6"/>
  <c r="BM30" i="6"/>
  <c r="BL30" i="6"/>
  <c r="BK30" i="6"/>
  <c r="BJ30" i="6"/>
  <c r="BI30" i="6"/>
  <c r="BH30" i="6"/>
  <c r="BG30" i="6"/>
  <c r="BF30" i="6"/>
  <c r="BE30" i="6"/>
  <c r="BD30" i="6"/>
  <c r="BV29" i="6"/>
  <c r="BU29" i="6"/>
  <c r="BT29" i="6"/>
  <c r="BS29" i="6"/>
  <c r="BR29" i="6"/>
  <c r="BQ29" i="6"/>
  <c r="BP29" i="6"/>
  <c r="BO29" i="6"/>
  <c r="BN29" i="6"/>
  <c r="BM29" i="6"/>
  <c r="BL29" i="6"/>
  <c r="BK29" i="6"/>
  <c r="BJ29" i="6"/>
  <c r="BI29" i="6"/>
  <c r="BH29" i="6"/>
  <c r="BG29" i="6"/>
  <c r="BF29" i="6"/>
  <c r="BE29" i="6"/>
  <c r="BD29" i="6"/>
  <c r="BV28" i="6"/>
  <c r="BU28" i="6"/>
  <c r="BT28" i="6"/>
  <c r="BS28" i="6"/>
  <c r="BR28" i="6"/>
  <c r="BQ28" i="6"/>
  <c r="BP28" i="6"/>
  <c r="BO28" i="6"/>
  <c r="BN28" i="6"/>
  <c r="BM28" i="6"/>
  <c r="BL28" i="6"/>
  <c r="BK28" i="6"/>
  <c r="BJ28" i="6"/>
  <c r="BI28" i="6"/>
  <c r="BH28" i="6"/>
  <c r="BG28" i="6"/>
  <c r="BF28" i="6"/>
  <c r="BE28" i="6"/>
  <c r="BD28" i="6"/>
  <c r="BV27" i="6"/>
  <c r="BU27" i="6"/>
  <c r="BT27" i="6"/>
  <c r="BS27" i="6"/>
  <c r="BR27" i="6"/>
  <c r="BQ27" i="6"/>
  <c r="BP27" i="6"/>
  <c r="BO27" i="6"/>
  <c r="BN27" i="6"/>
  <c r="BM27" i="6"/>
  <c r="BL27" i="6"/>
  <c r="BK27" i="6"/>
  <c r="BJ27" i="6"/>
  <c r="BI27" i="6"/>
  <c r="BH27" i="6"/>
  <c r="BG27" i="6"/>
  <c r="BF27" i="6"/>
  <c r="BE27" i="6"/>
  <c r="BD27" i="6"/>
  <c r="BV26" i="6"/>
  <c r="BU26" i="6"/>
  <c r="BT26" i="6"/>
  <c r="BS26" i="6"/>
  <c r="BR26" i="6"/>
  <c r="BQ26" i="6"/>
  <c r="BP26" i="6"/>
  <c r="BO26" i="6"/>
  <c r="BN26" i="6"/>
  <c r="BM26" i="6"/>
  <c r="BL26" i="6"/>
  <c r="BK26" i="6"/>
  <c r="BJ26" i="6"/>
  <c r="BI26" i="6"/>
  <c r="BH26" i="6"/>
  <c r="BG26" i="6"/>
  <c r="BF26" i="6"/>
  <c r="BE26" i="6"/>
  <c r="BD26" i="6"/>
  <c r="BV25" i="6"/>
  <c r="BU25" i="6"/>
  <c r="BT25" i="6"/>
  <c r="BS25" i="6"/>
  <c r="BR25" i="6"/>
  <c r="BQ25" i="6"/>
  <c r="BP25" i="6"/>
  <c r="BO25" i="6"/>
  <c r="BN25" i="6"/>
  <c r="BM25" i="6"/>
  <c r="BL25" i="6"/>
  <c r="BK25" i="6"/>
  <c r="BJ25" i="6"/>
  <c r="BI25" i="6"/>
  <c r="BH25" i="6"/>
  <c r="BG25" i="6"/>
  <c r="BF25" i="6"/>
  <c r="BE25" i="6"/>
  <c r="BD25" i="6"/>
  <c r="BV24" i="6"/>
  <c r="BU24" i="6"/>
  <c r="BT24" i="6"/>
  <c r="BS24" i="6"/>
  <c r="BR24" i="6"/>
  <c r="BQ24" i="6"/>
  <c r="BP24" i="6"/>
  <c r="BO24" i="6"/>
  <c r="BN24" i="6"/>
  <c r="BM24" i="6"/>
  <c r="BL24" i="6"/>
  <c r="BK24" i="6"/>
  <c r="BJ24" i="6"/>
  <c r="BI24" i="6"/>
  <c r="BH24" i="6"/>
  <c r="BG24" i="6"/>
  <c r="BF24" i="6"/>
  <c r="BE24" i="6"/>
  <c r="BD24" i="6"/>
  <c r="BV23" i="6"/>
  <c r="BU23" i="6"/>
  <c r="BT23" i="6"/>
  <c r="BS23" i="6"/>
  <c r="BR23" i="6"/>
  <c r="BQ23" i="6"/>
  <c r="BP23" i="6"/>
  <c r="BO23" i="6"/>
  <c r="BN23" i="6"/>
  <c r="BM23" i="6"/>
  <c r="BL23" i="6"/>
  <c r="BK23" i="6"/>
  <c r="BJ23" i="6"/>
  <c r="BI23" i="6"/>
  <c r="BH23" i="6"/>
  <c r="BG23" i="6"/>
  <c r="BF23" i="6"/>
  <c r="BE23" i="6"/>
  <c r="BD23" i="6"/>
  <c r="BV22" i="6"/>
  <c r="BU22" i="6"/>
  <c r="BT22" i="6"/>
  <c r="BS22" i="6"/>
  <c r="BR22" i="6"/>
  <c r="BQ22" i="6"/>
  <c r="BP22" i="6"/>
  <c r="BO22" i="6"/>
  <c r="BN22" i="6"/>
  <c r="BM22" i="6"/>
  <c r="BL22" i="6"/>
  <c r="BK22" i="6"/>
  <c r="BJ22" i="6"/>
  <c r="BI22" i="6"/>
  <c r="BH22" i="6"/>
  <c r="BG22" i="6"/>
  <c r="BF22" i="6"/>
  <c r="BE22" i="6"/>
  <c r="BD22" i="6"/>
  <c r="BV21" i="6"/>
  <c r="BU21" i="6"/>
  <c r="BT21" i="6"/>
  <c r="BS21" i="6"/>
  <c r="BR21" i="6"/>
  <c r="BQ21" i="6"/>
  <c r="BP21" i="6"/>
  <c r="BO21" i="6"/>
  <c r="BN21" i="6"/>
  <c r="BM21" i="6"/>
  <c r="BL21" i="6"/>
  <c r="BK21" i="6"/>
  <c r="BJ21" i="6"/>
  <c r="BI21" i="6"/>
  <c r="BH21" i="6"/>
  <c r="BG21" i="6"/>
  <c r="BF21" i="6"/>
  <c r="BE21" i="6"/>
  <c r="BD21" i="6"/>
  <c r="BV20" i="6"/>
  <c r="BU20" i="6"/>
  <c r="BT20" i="6"/>
  <c r="BS20" i="6"/>
  <c r="BR20" i="6"/>
  <c r="BQ20" i="6"/>
  <c r="BP20" i="6"/>
  <c r="BO20" i="6"/>
  <c r="BN20" i="6"/>
  <c r="BM20" i="6"/>
  <c r="BL20" i="6"/>
  <c r="BK20" i="6"/>
  <c r="BJ20" i="6"/>
  <c r="BI20" i="6"/>
  <c r="BH20" i="6"/>
  <c r="BG20" i="6"/>
  <c r="BF20" i="6"/>
  <c r="BE20" i="6"/>
  <c r="BD20" i="6"/>
  <c r="BV19" i="6"/>
  <c r="BU19" i="6"/>
  <c r="BT19" i="6"/>
  <c r="BS19" i="6"/>
  <c r="BR19" i="6"/>
  <c r="BQ19" i="6"/>
  <c r="BP19" i="6"/>
  <c r="BO19" i="6"/>
  <c r="BN19" i="6"/>
  <c r="BM19" i="6"/>
  <c r="BL19" i="6"/>
  <c r="BK19" i="6"/>
  <c r="BJ19" i="6"/>
  <c r="BI19" i="6"/>
  <c r="BH19" i="6"/>
  <c r="BG19" i="6"/>
  <c r="BF19" i="6"/>
  <c r="BE19" i="6"/>
  <c r="BD19" i="6"/>
  <c r="BV18" i="6"/>
  <c r="BU18" i="6"/>
  <c r="BT18" i="6"/>
  <c r="BS18" i="6"/>
  <c r="BR18" i="6"/>
  <c r="BQ18" i="6"/>
  <c r="BP18" i="6"/>
  <c r="BO18" i="6"/>
  <c r="BN18" i="6"/>
  <c r="BM18" i="6"/>
  <c r="BL18" i="6"/>
  <c r="BK18" i="6"/>
  <c r="BJ18" i="6"/>
  <c r="BI18" i="6"/>
  <c r="BH18" i="6"/>
  <c r="BG18" i="6"/>
  <c r="BF18" i="6"/>
  <c r="BE18" i="6"/>
  <c r="BD18" i="6"/>
  <c r="BV17" i="6"/>
  <c r="BU17" i="6"/>
  <c r="BT17" i="6"/>
  <c r="BS17" i="6"/>
  <c r="BR17" i="6"/>
  <c r="BQ17" i="6"/>
  <c r="BP17" i="6"/>
  <c r="BO17" i="6"/>
  <c r="BN17" i="6"/>
  <c r="BM17" i="6"/>
  <c r="BL17" i="6"/>
  <c r="BK17" i="6"/>
  <c r="BJ17" i="6"/>
  <c r="BI17" i="6"/>
  <c r="BH17" i="6"/>
  <c r="BG17" i="6"/>
  <c r="BF17" i="6"/>
  <c r="BE17" i="6"/>
  <c r="BD17" i="6"/>
  <c r="BV16" i="6"/>
  <c r="BU16" i="6"/>
  <c r="BT16" i="6"/>
  <c r="BS16" i="6"/>
  <c r="BR16" i="6"/>
  <c r="BQ16" i="6"/>
  <c r="BP16" i="6"/>
  <c r="BO16" i="6"/>
  <c r="BN16" i="6"/>
  <c r="BM16" i="6"/>
  <c r="BL16" i="6"/>
  <c r="BK16" i="6"/>
  <c r="BJ16" i="6"/>
  <c r="BI16" i="6"/>
  <c r="BH16" i="6"/>
  <c r="BG16" i="6"/>
  <c r="BF16" i="6"/>
  <c r="BE16" i="6"/>
  <c r="BD16" i="6"/>
  <c r="BV15" i="6"/>
  <c r="BU15" i="6"/>
  <c r="BT15" i="6"/>
  <c r="BS15" i="6"/>
  <c r="BR15" i="6"/>
  <c r="BQ15" i="6"/>
  <c r="BP15" i="6"/>
  <c r="BO15" i="6"/>
  <c r="BN15" i="6"/>
  <c r="BM15" i="6"/>
  <c r="BL15" i="6"/>
  <c r="BK15" i="6"/>
  <c r="BJ15" i="6"/>
  <c r="BI15" i="6"/>
  <c r="BH15" i="6"/>
  <c r="BG15" i="6"/>
  <c r="BF15" i="6"/>
  <c r="BE15" i="6"/>
  <c r="BD15" i="6"/>
  <c r="BV14" i="6"/>
  <c r="BU14" i="6"/>
  <c r="BT14" i="6"/>
  <c r="BS14" i="6"/>
  <c r="BR14" i="6"/>
  <c r="BQ14" i="6"/>
  <c r="BP14" i="6"/>
  <c r="BO14" i="6"/>
  <c r="BN14" i="6"/>
  <c r="BM14" i="6"/>
  <c r="BL14" i="6"/>
  <c r="BK14" i="6"/>
  <c r="BJ14" i="6"/>
  <c r="BI14" i="6"/>
  <c r="BH14" i="6"/>
  <c r="BG14" i="6"/>
  <c r="BF14" i="6"/>
  <c r="BE14" i="6"/>
  <c r="BD14" i="6"/>
  <c r="BV13" i="6"/>
  <c r="BU13" i="6"/>
  <c r="BT13" i="6"/>
  <c r="BS13" i="6"/>
  <c r="BR13" i="6"/>
  <c r="BQ13" i="6"/>
  <c r="BP13" i="6"/>
  <c r="BO13" i="6"/>
  <c r="BN13" i="6"/>
  <c r="BM13" i="6"/>
  <c r="BL13" i="6"/>
  <c r="BK13" i="6"/>
  <c r="BJ13" i="6"/>
  <c r="BI13" i="6"/>
  <c r="BH13" i="6"/>
  <c r="BG13" i="6"/>
  <c r="BF13" i="6"/>
  <c r="BE13" i="6"/>
  <c r="BD13" i="6"/>
  <c r="BV12" i="6"/>
  <c r="BU12" i="6"/>
  <c r="BT12" i="6"/>
  <c r="BS12" i="6"/>
  <c r="BR12" i="6"/>
  <c r="BQ12" i="6"/>
  <c r="BP12" i="6"/>
  <c r="BO12" i="6"/>
  <c r="BN12" i="6"/>
  <c r="BM12" i="6"/>
  <c r="BL12" i="6"/>
  <c r="BK12" i="6"/>
  <c r="BJ12" i="6"/>
  <c r="BI12" i="6"/>
  <c r="BH12" i="6"/>
  <c r="BG12" i="6"/>
  <c r="BF12" i="6"/>
  <c r="BE12" i="6"/>
  <c r="BD12" i="6"/>
  <c r="BV11" i="6"/>
  <c r="BU11" i="6"/>
  <c r="BT11" i="6"/>
  <c r="BS11" i="6"/>
  <c r="BR11" i="6"/>
  <c r="BQ11" i="6"/>
  <c r="BP11" i="6"/>
  <c r="BO11" i="6"/>
  <c r="BN11" i="6"/>
  <c r="BM11" i="6"/>
  <c r="BL11" i="6"/>
  <c r="BK11" i="6"/>
  <c r="BJ11" i="6"/>
  <c r="BI11" i="6"/>
  <c r="BH11" i="6"/>
  <c r="BG11" i="6"/>
  <c r="BF11" i="6"/>
  <c r="BE11" i="6"/>
  <c r="BD11" i="6"/>
  <c r="BV10" i="6"/>
  <c r="BU10" i="6"/>
  <c r="BT10" i="6"/>
  <c r="BS10" i="6"/>
  <c r="BR10" i="6"/>
  <c r="BQ10" i="6"/>
  <c r="BP10" i="6"/>
  <c r="BO10" i="6"/>
  <c r="BN10" i="6"/>
  <c r="BM10" i="6"/>
  <c r="BL10" i="6"/>
  <c r="BK10" i="6"/>
  <c r="BJ10" i="6"/>
  <c r="BI10" i="6"/>
  <c r="BH10" i="6"/>
  <c r="BG10" i="6"/>
  <c r="BF10" i="6"/>
  <c r="BE10" i="6"/>
  <c r="BD10" i="6"/>
  <c r="BV9" i="6"/>
  <c r="BU9" i="6"/>
  <c r="BT9" i="6"/>
  <c r="BS9" i="6"/>
  <c r="BR9" i="6"/>
  <c r="BQ9" i="6"/>
  <c r="BP9" i="6"/>
  <c r="BO9" i="6"/>
  <c r="BN9" i="6"/>
  <c r="BM9" i="6"/>
  <c r="BL9" i="6"/>
  <c r="BK9" i="6"/>
  <c r="BJ9" i="6"/>
  <c r="BI9" i="6"/>
  <c r="BH9" i="6"/>
  <c r="BG9" i="6"/>
  <c r="BF9" i="6"/>
  <c r="BE9" i="6"/>
  <c r="BD9" i="6"/>
  <c r="BV8" i="6"/>
  <c r="BU8" i="6"/>
  <c r="BT8" i="6"/>
  <c r="BS8" i="6"/>
  <c r="BR8" i="6"/>
  <c r="BQ8" i="6"/>
  <c r="BP8" i="6"/>
  <c r="BO8" i="6"/>
  <c r="BN8" i="6"/>
  <c r="BM8" i="6"/>
  <c r="BL8" i="6"/>
  <c r="BK8" i="6"/>
  <c r="BJ8" i="6"/>
  <c r="BI8" i="6"/>
  <c r="BH8" i="6"/>
  <c r="BG8" i="6"/>
  <c r="BF8" i="6"/>
  <c r="BE8" i="6"/>
  <c r="BD8" i="6"/>
  <c r="BV7" i="6"/>
  <c r="BU7" i="6"/>
  <c r="BT7" i="6"/>
  <c r="BS7" i="6"/>
  <c r="BR7" i="6"/>
  <c r="BQ7" i="6"/>
  <c r="BP7" i="6"/>
  <c r="BO7" i="6"/>
  <c r="BN7" i="6"/>
  <c r="BM7" i="6"/>
  <c r="BL7" i="6"/>
  <c r="BK7" i="6"/>
  <c r="BJ7" i="6"/>
  <c r="BI7" i="6"/>
  <c r="BH7" i="6"/>
  <c r="BG7" i="6"/>
  <c r="BF7" i="6"/>
  <c r="BE7" i="6"/>
  <c r="BD7" i="6"/>
  <c r="BV6" i="6"/>
  <c r="BU6" i="6"/>
  <c r="BT6" i="6"/>
  <c r="BS6" i="6"/>
  <c r="BR6" i="6"/>
  <c r="BQ6" i="6"/>
  <c r="BP6" i="6"/>
  <c r="BO6" i="6"/>
  <c r="BN6" i="6"/>
  <c r="BM6" i="6"/>
  <c r="BL6" i="6"/>
  <c r="BK6" i="6"/>
  <c r="BJ6" i="6"/>
  <c r="BI6" i="6"/>
  <c r="BH6" i="6"/>
  <c r="BG6" i="6"/>
  <c r="BF6" i="6"/>
  <c r="BE6" i="6"/>
  <c r="BD6" i="6"/>
  <c r="BV5" i="6"/>
  <c r="BU5" i="6"/>
  <c r="BT5" i="6"/>
  <c r="BS5" i="6"/>
  <c r="BR5" i="6"/>
  <c r="BQ5" i="6"/>
  <c r="BP5" i="6"/>
  <c r="BO5" i="6"/>
  <c r="BN5" i="6"/>
  <c r="BM5" i="6"/>
  <c r="BL5" i="6"/>
  <c r="BK5" i="6"/>
  <c r="BJ5" i="6"/>
  <c r="BI5" i="6"/>
  <c r="BH5" i="6"/>
  <c r="BG5" i="6"/>
  <c r="BF5" i="6"/>
  <c r="BE5" i="6"/>
  <c r="BD5" i="6"/>
  <c r="BV4" i="6"/>
  <c r="BU4" i="6"/>
  <c r="BT4" i="6"/>
  <c r="BS4" i="6"/>
  <c r="BR4" i="6"/>
  <c r="BQ4" i="6"/>
  <c r="BP4" i="6"/>
  <c r="BO4" i="6"/>
  <c r="BN4" i="6"/>
  <c r="BM4" i="6"/>
  <c r="BL4" i="6"/>
  <c r="BK4" i="6"/>
  <c r="BJ4" i="6"/>
  <c r="BI4" i="6"/>
  <c r="BH4" i="6"/>
  <c r="BG4" i="6"/>
  <c r="BF4" i="6"/>
  <c r="BE4" i="6"/>
  <c r="BD4" i="6"/>
  <c r="BC75" i="6"/>
  <c r="BC73" i="6"/>
  <c r="BC72" i="6"/>
  <c r="BC71" i="6"/>
  <c r="BC70" i="6"/>
  <c r="BC69" i="6"/>
  <c r="BC68" i="6"/>
  <c r="BC67" i="6"/>
  <c r="BC66" i="6"/>
  <c r="BC65" i="6"/>
  <c r="BC64" i="6"/>
  <c r="BC63" i="6"/>
  <c r="BC62" i="6"/>
  <c r="BC61" i="6"/>
  <c r="BC60" i="6"/>
  <c r="BC59" i="6"/>
  <c r="BC58" i="6"/>
  <c r="BC57" i="6"/>
  <c r="BC56" i="6"/>
  <c r="BC55" i="6"/>
  <c r="BC54" i="6"/>
  <c r="BC53" i="6"/>
  <c r="BC52" i="6"/>
  <c r="BC51" i="6"/>
  <c r="BC50" i="6"/>
  <c r="BC49" i="6"/>
  <c r="BC48" i="6"/>
  <c r="BC47" i="6"/>
  <c r="BC46" i="6"/>
  <c r="BC45" i="6"/>
  <c r="BC44" i="6"/>
  <c r="BC43" i="6"/>
  <c r="BC42" i="6"/>
  <c r="BC41" i="6"/>
  <c r="BC40" i="6"/>
  <c r="BC39" i="6"/>
  <c r="BC38" i="6"/>
  <c r="BC37" i="6"/>
  <c r="BC36" i="6"/>
  <c r="BC35" i="6"/>
  <c r="BC34" i="6"/>
  <c r="BC33" i="6"/>
  <c r="BC32" i="6"/>
  <c r="BC31" i="6"/>
  <c r="BC30" i="6"/>
  <c r="BC29" i="6"/>
  <c r="BC28" i="6"/>
  <c r="BC27" i="6"/>
  <c r="BC26" i="6"/>
  <c r="BC25" i="6"/>
  <c r="BC24" i="6"/>
  <c r="BC23" i="6"/>
  <c r="BC22" i="6"/>
  <c r="BC21" i="6"/>
  <c r="BC20" i="6"/>
  <c r="BC19" i="6"/>
  <c r="BC18" i="6"/>
  <c r="BC17" i="6"/>
  <c r="BC16" i="6"/>
  <c r="BC15" i="6"/>
  <c r="BC14" i="6"/>
  <c r="BC13" i="6"/>
  <c r="BC12" i="6"/>
  <c r="BC11" i="6"/>
  <c r="BC10" i="6"/>
  <c r="BC9" i="6"/>
  <c r="BC8" i="6"/>
  <c r="BC7" i="6"/>
  <c r="BC6" i="6"/>
  <c r="BC5" i="6"/>
  <c r="BC4" i="6"/>
  <c r="AI77" i="6"/>
  <c r="AI74" i="6"/>
  <c r="AI78" i="6"/>
  <c r="AI1" i="6"/>
  <c r="J2061" i="10" a="1"/>
  <c r="J2061" i="10" s="1"/>
  <c r="I2061" i="10" a="1"/>
  <c r="I2061" i="10" s="1"/>
  <c r="H2061" i="10" a="1"/>
  <c r="H2061" i="10" s="1"/>
  <c r="G2061" i="10" a="1"/>
  <c r="G2061" i="10" s="1"/>
  <c r="F2061" i="10" a="1"/>
  <c r="F2061" i="10" s="1"/>
  <c r="E2061" i="10" a="1"/>
  <c r="E2061" i="10" s="1"/>
  <c r="D2061" i="10" a="1"/>
  <c r="D2061" i="10" s="1"/>
  <c r="J2060" i="10" a="1"/>
  <c r="J2060" i="10" s="1"/>
  <c r="I2060" i="10" a="1"/>
  <c r="I2060" i="10" s="1"/>
  <c r="H2060" i="10" a="1"/>
  <c r="H2060" i="10" s="1"/>
  <c r="G2060" i="10" a="1"/>
  <c r="G2060" i="10" s="1"/>
  <c r="F2060" i="10" a="1"/>
  <c r="F2060" i="10" s="1"/>
  <c r="E2060" i="10" a="1"/>
  <c r="E2060" i="10" s="1"/>
  <c r="D2060" i="10" a="1"/>
  <c r="D2060" i="10" s="1"/>
  <c r="J2059" i="10" a="1"/>
  <c r="J2059" i="10" s="1"/>
  <c r="I2059" i="10" a="1"/>
  <c r="I2059" i="10" s="1"/>
  <c r="H2059" i="10" a="1"/>
  <c r="H2059" i="10" s="1"/>
  <c r="G2059" i="10" a="1"/>
  <c r="G2059" i="10" s="1"/>
  <c r="F2059" i="10" a="1"/>
  <c r="F2059" i="10" s="1"/>
  <c r="E2059" i="10" a="1"/>
  <c r="E2059" i="10" s="1"/>
  <c r="D2059" i="10" a="1"/>
  <c r="D2059" i="10" s="1"/>
  <c r="J2058" i="10" a="1"/>
  <c r="J2058" i="10" s="1"/>
  <c r="I2058" i="10" a="1"/>
  <c r="I2058" i="10" s="1"/>
  <c r="H2058" i="10" a="1"/>
  <c r="H2058" i="10" s="1"/>
  <c r="G2058" i="10" a="1"/>
  <c r="G2058" i="10" s="1"/>
  <c r="F2058" i="10" a="1"/>
  <c r="F2058" i="10" s="1"/>
  <c r="E2058" i="10" a="1"/>
  <c r="E2058" i="10" s="1"/>
  <c r="D2058" i="10" a="1"/>
  <c r="D2058" i="10" s="1"/>
  <c r="J2057" i="10" a="1"/>
  <c r="J2057" i="10" s="1"/>
  <c r="I2057" i="10" a="1"/>
  <c r="I2057" i="10" s="1"/>
  <c r="H2057" i="10" a="1"/>
  <c r="H2057" i="10" s="1"/>
  <c r="G2057" i="10" a="1"/>
  <c r="G2057" i="10" s="1"/>
  <c r="F2057" i="10" a="1"/>
  <c r="F2057" i="10" s="1"/>
  <c r="E2057" i="10" a="1"/>
  <c r="E2057" i="10" s="1"/>
  <c r="D2057" i="10" a="1"/>
  <c r="D2057" i="10" s="1"/>
  <c r="J2056" i="10" a="1"/>
  <c r="J2056" i="10" s="1"/>
  <c r="I2056" i="10" a="1"/>
  <c r="I2056" i="10" s="1"/>
  <c r="H2056" i="10" a="1"/>
  <c r="H2056" i="10" s="1"/>
  <c r="G2056" i="10" a="1"/>
  <c r="G2056" i="10" s="1"/>
  <c r="F2056" i="10" a="1"/>
  <c r="F2056" i="10" s="1"/>
  <c r="E2056" i="10" a="1"/>
  <c r="E2056" i="10" s="1"/>
  <c r="D2056" i="10" a="1"/>
  <c r="D2056" i="10" s="1"/>
  <c r="J2055" i="10" a="1"/>
  <c r="J2055" i="10" s="1"/>
  <c r="I2055" i="10" a="1"/>
  <c r="I2055" i="10" s="1"/>
  <c r="H2055" i="10" a="1"/>
  <c r="H2055" i="10" s="1"/>
  <c r="G2055" i="10" a="1"/>
  <c r="G2055" i="10" s="1"/>
  <c r="F2055" i="10" a="1"/>
  <c r="F2055" i="10" s="1"/>
  <c r="E2055" i="10" a="1"/>
  <c r="E2055" i="10" s="1"/>
  <c r="D2055" i="10" a="1"/>
  <c r="D2055" i="10" s="1"/>
  <c r="J2054" i="10" a="1"/>
  <c r="J2054" i="10" s="1"/>
  <c r="I2054" i="10" a="1"/>
  <c r="I2054" i="10" s="1"/>
  <c r="H2054" i="10" a="1"/>
  <c r="H2054" i="10" s="1"/>
  <c r="G2054" i="10" a="1"/>
  <c r="G2054" i="10" s="1"/>
  <c r="F2054" i="10" a="1"/>
  <c r="F2054" i="10" s="1"/>
  <c r="E2054" i="10" a="1"/>
  <c r="E2054" i="10" s="1"/>
  <c r="D2054" i="10" a="1"/>
  <c r="D2054" i="10" s="1"/>
  <c r="J2053" i="10" a="1"/>
  <c r="J2053" i="10" s="1"/>
  <c r="I2053" i="10" a="1"/>
  <c r="I2053" i="10" s="1"/>
  <c r="H2053" i="10" a="1"/>
  <c r="H2053" i="10" s="1"/>
  <c r="G2053" i="10" a="1"/>
  <c r="G2053" i="10" s="1"/>
  <c r="F2053" i="10" a="1"/>
  <c r="F2053" i="10" s="1"/>
  <c r="E2053" i="10" a="1"/>
  <c r="E2053" i="10" s="1"/>
  <c r="D2053" i="10" a="1"/>
  <c r="D2053" i="10" s="1"/>
  <c r="J2052" i="10" a="1"/>
  <c r="J2052" i="10" s="1"/>
  <c r="I2052" i="10" a="1"/>
  <c r="I2052" i="10" s="1"/>
  <c r="H2052" i="10" a="1"/>
  <c r="H2052" i="10" s="1"/>
  <c r="G2052" i="10" a="1"/>
  <c r="G2052" i="10" s="1"/>
  <c r="F2052" i="10" a="1"/>
  <c r="F2052" i="10" s="1"/>
  <c r="E2052" i="10" a="1"/>
  <c r="E2052" i="10" s="1"/>
  <c r="D2052" i="10" a="1"/>
  <c r="D2052" i="10" s="1"/>
  <c r="J2051" i="10" a="1"/>
  <c r="J2051" i="10" s="1"/>
  <c r="I2051" i="10" a="1"/>
  <c r="I2051" i="10" s="1"/>
  <c r="H2051" i="10" a="1"/>
  <c r="H2051" i="10" s="1"/>
  <c r="G2051" i="10" a="1"/>
  <c r="G2051" i="10" s="1"/>
  <c r="F2051" i="10" a="1"/>
  <c r="F2051" i="10" s="1"/>
  <c r="E2051" i="10" a="1"/>
  <c r="E2051" i="10" s="1"/>
  <c r="D2051" i="10" a="1"/>
  <c r="D2051" i="10" s="1"/>
  <c r="J2050" i="10" a="1"/>
  <c r="J2050" i="10" s="1"/>
  <c r="I2050" i="10" a="1"/>
  <c r="I2050" i="10" s="1"/>
  <c r="H2050" i="10" a="1"/>
  <c r="H2050" i="10" s="1"/>
  <c r="G2050" i="10" a="1"/>
  <c r="G2050" i="10" s="1"/>
  <c r="F2050" i="10" a="1"/>
  <c r="F2050" i="10" s="1"/>
  <c r="E2050" i="10" a="1"/>
  <c r="E2050" i="10" s="1"/>
  <c r="D2050" i="10" a="1"/>
  <c r="D2050" i="10" s="1"/>
  <c r="J2049" i="10" a="1"/>
  <c r="J2049" i="10" s="1"/>
  <c r="I2049" i="10" a="1"/>
  <c r="I2049" i="10" s="1"/>
  <c r="H2049" i="10" a="1"/>
  <c r="H2049" i="10" s="1"/>
  <c r="G2049" i="10" a="1"/>
  <c r="G2049" i="10" s="1"/>
  <c r="F2049" i="10" a="1"/>
  <c r="F2049" i="10" s="1"/>
  <c r="E2049" i="10" a="1"/>
  <c r="E2049" i="10" s="1"/>
  <c r="D2049" i="10" a="1"/>
  <c r="D2049" i="10" s="1"/>
  <c r="J2048" i="10" a="1"/>
  <c r="J2048" i="10" s="1"/>
  <c r="I2048" i="10" a="1"/>
  <c r="I2048" i="10" s="1"/>
  <c r="H2048" i="10" a="1"/>
  <c r="H2048" i="10" s="1"/>
  <c r="G2048" i="10" a="1"/>
  <c r="G2048" i="10" s="1"/>
  <c r="F2048" i="10" a="1"/>
  <c r="F2048" i="10" s="1"/>
  <c r="E2048" i="10" a="1"/>
  <c r="E2048" i="10" s="1"/>
  <c r="D2048" i="10" a="1"/>
  <c r="D2048" i="10" s="1"/>
  <c r="J2047" i="10" a="1"/>
  <c r="J2047" i="10" s="1"/>
  <c r="I2047" i="10" a="1"/>
  <c r="I2047" i="10" s="1"/>
  <c r="H2047" i="10" a="1"/>
  <c r="H2047" i="10" s="1"/>
  <c r="G2047" i="10" a="1"/>
  <c r="G2047" i="10" s="1"/>
  <c r="F2047" i="10" a="1"/>
  <c r="F2047" i="10" s="1"/>
  <c r="E2047" i="10" a="1"/>
  <c r="E2047" i="10" s="1"/>
  <c r="D2047" i="10" a="1"/>
  <c r="D2047" i="10" s="1"/>
  <c r="J2046" i="10" a="1"/>
  <c r="J2046" i="10" s="1"/>
  <c r="I2046" i="10" a="1"/>
  <c r="I2046" i="10" s="1"/>
  <c r="H2046" i="10" a="1"/>
  <c r="H2046" i="10" s="1"/>
  <c r="G2046" i="10" a="1"/>
  <c r="G2046" i="10" s="1"/>
  <c r="F2046" i="10" a="1"/>
  <c r="F2046" i="10" s="1"/>
  <c r="E2046" i="10" a="1"/>
  <c r="E2046" i="10" s="1"/>
  <c r="D2046" i="10" a="1"/>
  <c r="D2046" i="10" s="1"/>
  <c r="J2045" i="10" a="1"/>
  <c r="J2045" i="10" s="1"/>
  <c r="I2045" i="10" a="1"/>
  <c r="I2045" i="10" s="1"/>
  <c r="H2045" i="10" a="1"/>
  <c r="H2045" i="10" s="1"/>
  <c r="G2045" i="10" a="1"/>
  <c r="G2045" i="10" s="1"/>
  <c r="F2045" i="10" a="1"/>
  <c r="F2045" i="10" s="1"/>
  <c r="E2045" i="10" a="1"/>
  <c r="E2045" i="10" s="1"/>
  <c r="D2045" i="10" a="1"/>
  <c r="D2045" i="10" s="1"/>
  <c r="J2044" i="10" a="1"/>
  <c r="J2044" i="10" s="1"/>
  <c r="I2044" i="10" a="1"/>
  <c r="I2044" i="10" s="1"/>
  <c r="H2044" i="10" a="1"/>
  <c r="H2044" i="10" s="1"/>
  <c r="G2044" i="10" a="1"/>
  <c r="G2044" i="10" s="1"/>
  <c r="F2044" i="10" a="1"/>
  <c r="F2044" i="10" s="1"/>
  <c r="E2044" i="10" a="1"/>
  <c r="E2044" i="10" s="1"/>
  <c r="D2044" i="10" a="1"/>
  <c r="D2044" i="10" s="1"/>
  <c r="J2043" i="10" a="1"/>
  <c r="J2043" i="10" s="1"/>
  <c r="I2043" i="10" a="1"/>
  <c r="I2043" i="10" s="1"/>
  <c r="H2043" i="10" a="1"/>
  <c r="H2043" i="10" s="1"/>
  <c r="G2043" i="10" a="1"/>
  <c r="G2043" i="10" s="1"/>
  <c r="F2043" i="10" a="1"/>
  <c r="F2043" i="10" s="1"/>
  <c r="E2043" i="10" a="1"/>
  <c r="E2043" i="10" s="1"/>
  <c r="D2043" i="10" a="1"/>
  <c r="D2043" i="10" s="1"/>
  <c r="J2042" i="10" a="1"/>
  <c r="J2042" i="10" s="1"/>
  <c r="I2042" i="10" a="1"/>
  <c r="I2042" i="10" s="1"/>
  <c r="H2042" i="10" a="1"/>
  <c r="H2042" i="10" s="1"/>
  <c r="G2042" i="10" a="1"/>
  <c r="G2042" i="10" s="1"/>
  <c r="F2042" i="10" a="1"/>
  <c r="F2042" i="10" s="1"/>
  <c r="E2042" i="10" a="1"/>
  <c r="E2042" i="10" s="1"/>
  <c r="D2042" i="10" a="1"/>
  <c r="D2042" i="10" s="1"/>
  <c r="J2041" i="10" a="1"/>
  <c r="J2041" i="10" s="1"/>
  <c r="I2041" i="10" a="1"/>
  <c r="I2041" i="10" s="1"/>
  <c r="H2041" i="10" a="1"/>
  <c r="H2041" i="10" s="1"/>
  <c r="G2041" i="10" a="1"/>
  <c r="G2041" i="10" s="1"/>
  <c r="F2041" i="10" a="1"/>
  <c r="F2041" i="10" s="1"/>
  <c r="E2041" i="10" a="1"/>
  <c r="E2041" i="10" s="1"/>
  <c r="D2041" i="10" a="1"/>
  <c r="D2041" i="10" s="1"/>
  <c r="J2040" i="10" a="1"/>
  <c r="J2040" i="10" s="1"/>
  <c r="I2040" i="10" a="1"/>
  <c r="I2040" i="10" s="1"/>
  <c r="H2040" i="10" a="1"/>
  <c r="H2040" i="10" s="1"/>
  <c r="G2040" i="10" a="1"/>
  <c r="G2040" i="10" s="1"/>
  <c r="F2040" i="10" a="1"/>
  <c r="F2040" i="10" s="1"/>
  <c r="E2040" i="10" a="1"/>
  <c r="E2040" i="10" s="1"/>
  <c r="D2040" i="10" a="1"/>
  <c r="D2040" i="10" s="1"/>
  <c r="J2039" i="10" a="1"/>
  <c r="J2039" i="10" s="1"/>
  <c r="I2039" i="10" a="1"/>
  <c r="I2039" i="10" s="1"/>
  <c r="H2039" i="10" a="1"/>
  <c r="H2039" i="10" s="1"/>
  <c r="G2039" i="10" a="1"/>
  <c r="G2039" i="10" s="1"/>
  <c r="F2039" i="10" a="1"/>
  <c r="F2039" i="10" s="1"/>
  <c r="E2039" i="10" a="1"/>
  <c r="E2039" i="10" s="1"/>
  <c r="D2039" i="10" a="1"/>
  <c r="D2039" i="10" s="1"/>
  <c r="J2038" i="10" a="1"/>
  <c r="J2038" i="10" s="1"/>
  <c r="I2038" i="10" a="1"/>
  <c r="I2038" i="10" s="1"/>
  <c r="H2038" i="10" a="1"/>
  <c r="H2038" i="10" s="1"/>
  <c r="G2038" i="10" a="1"/>
  <c r="G2038" i="10" s="1"/>
  <c r="F2038" i="10" a="1"/>
  <c r="F2038" i="10" s="1"/>
  <c r="E2038" i="10" a="1"/>
  <c r="E2038" i="10" s="1"/>
  <c r="D2038" i="10"/>
  <c r="D2038" i="10" a="1"/>
  <c r="J2037" i="10" a="1"/>
  <c r="J2037" i="10" s="1"/>
  <c r="I2037" i="10" a="1"/>
  <c r="I2037" i="10" s="1"/>
  <c r="H2037" i="10" a="1"/>
  <c r="H2037" i="10" s="1"/>
  <c r="G2037" i="10" a="1"/>
  <c r="G2037" i="10" s="1"/>
  <c r="F2037" i="10" a="1"/>
  <c r="F2037" i="10" s="1"/>
  <c r="E2037" i="10" a="1"/>
  <c r="E2037" i="10" s="1"/>
  <c r="D2037" i="10" a="1"/>
  <c r="D2037" i="10" s="1"/>
  <c r="J2036" i="10" a="1"/>
  <c r="J2036" i="10" s="1"/>
  <c r="I2036" i="10" a="1"/>
  <c r="I2036" i="10" s="1"/>
  <c r="H2036" i="10" a="1"/>
  <c r="H2036" i="10" s="1"/>
  <c r="G2036" i="10" a="1"/>
  <c r="G2036" i="10" s="1"/>
  <c r="F2036" i="10"/>
  <c r="F2036" i="10" a="1"/>
  <c r="E2036" i="10" a="1"/>
  <c r="E2036" i="10" s="1"/>
  <c r="D2036" i="10" a="1"/>
  <c r="D2036" i="10" s="1"/>
  <c r="J2035" i="10" a="1"/>
  <c r="J2035" i="10" s="1"/>
  <c r="I2035" i="10" a="1"/>
  <c r="I2035" i="10" s="1"/>
  <c r="H2035" i="10" a="1"/>
  <c r="H2035" i="10" s="1"/>
  <c r="G2035" i="10" a="1"/>
  <c r="G2035" i="10" s="1"/>
  <c r="F2035" i="10" a="1"/>
  <c r="F2035" i="10" s="1"/>
  <c r="E2035" i="10" a="1"/>
  <c r="E2035" i="10" s="1"/>
  <c r="D2035" i="10" a="1"/>
  <c r="D2035" i="10" s="1"/>
  <c r="J2034" i="10" a="1"/>
  <c r="J2034" i="10" s="1"/>
  <c r="I2034" i="10" a="1"/>
  <c r="I2034" i="10" s="1"/>
  <c r="H2034" i="10" a="1"/>
  <c r="H2034" i="10" s="1"/>
  <c r="G2034" i="10" a="1"/>
  <c r="G2034" i="10" s="1"/>
  <c r="F2034" i="10" a="1"/>
  <c r="F2034" i="10" s="1"/>
  <c r="E2034" i="10" a="1"/>
  <c r="E2034" i="10" s="1"/>
  <c r="D2034" i="10" a="1"/>
  <c r="D2034" i="10" s="1"/>
  <c r="J2033" i="10" a="1"/>
  <c r="J2033" i="10" s="1"/>
  <c r="I2033" i="10" a="1"/>
  <c r="I2033" i="10" s="1"/>
  <c r="H2033" i="10" a="1"/>
  <c r="H2033" i="10" s="1"/>
  <c r="G2033" i="10" a="1"/>
  <c r="G2033" i="10" s="1"/>
  <c r="F2033" i="10" a="1"/>
  <c r="F2033" i="10" s="1"/>
  <c r="E2033" i="10" a="1"/>
  <c r="E2033" i="10" s="1"/>
  <c r="D2033" i="10" a="1"/>
  <c r="D2033" i="10" s="1"/>
  <c r="J2032" i="10" a="1"/>
  <c r="J2032" i="10" s="1"/>
  <c r="I2032" i="10" a="1"/>
  <c r="I2032" i="10" s="1"/>
  <c r="H2032" i="10" a="1"/>
  <c r="H2032" i="10" s="1"/>
  <c r="G2032" i="10" a="1"/>
  <c r="G2032" i="10" s="1"/>
  <c r="F2032" i="10" a="1"/>
  <c r="F2032" i="10" s="1"/>
  <c r="E2032" i="10" a="1"/>
  <c r="E2032" i="10" s="1"/>
  <c r="D2032" i="10" a="1"/>
  <c r="D2032" i="10" s="1"/>
  <c r="J2031" i="10" a="1"/>
  <c r="J2031" i="10" s="1"/>
  <c r="I2031" i="10" a="1"/>
  <c r="I2031" i="10" s="1"/>
  <c r="H2031" i="10" a="1"/>
  <c r="H2031" i="10" s="1"/>
  <c r="G2031" i="10" a="1"/>
  <c r="G2031" i="10" s="1"/>
  <c r="F2031" i="10" a="1"/>
  <c r="F2031" i="10" s="1"/>
  <c r="E2031" i="10" a="1"/>
  <c r="E2031" i="10" s="1"/>
  <c r="D2031" i="10" a="1"/>
  <c r="D2031" i="10" s="1"/>
  <c r="J2030" i="10" a="1"/>
  <c r="J2030" i="10" s="1"/>
  <c r="I2030" i="10" a="1"/>
  <c r="I2030" i="10" s="1"/>
  <c r="H2030" i="10" a="1"/>
  <c r="H2030" i="10" s="1"/>
  <c r="G2030" i="10" a="1"/>
  <c r="G2030" i="10" s="1"/>
  <c r="F2030" i="10" a="1"/>
  <c r="F2030" i="10" s="1"/>
  <c r="E2030" i="10" a="1"/>
  <c r="E2030" i="10" s="1"/>
  <c r="D2030" i="10" a="1"/>
  <c r="D2030" i="10" s="1"/>
  <c r="J2029" i="10" a="1"/>
  <c r="J2029" i="10" s="1"/>
  <c r="I2029" i="10" a="1"/>
  <c r="I2029" i="10" s="1"/>
  <c r="H2029" i="10" a="1"/>
  <c r="H2029" i="10" s="1"/>
  <c r="G2029" i="10" a="1"/>
  <c r="G2029" i="10" s="1"/>
  <c r="F2029" i="10" a="1"/>
  <c r="F2029" i="10" s="1"/>
  <c r="E2029" i="10" a="1"/>
  <c r="E2029" i="10" s="1"/>
  <c r="D2029" i="10" a="1"/>
  <c r="D2029" i="10" s="1"/>
  <c r="J2028" i="10" a="1"/>
  <c r="J2028" i="10" s="1"/>
  <c r="I2028" i="10" a="1"/>
  <c r="I2028" i="10" s="1"/>
  <c r="H2028" i="10" a="1"/>
  <c r="H2028" i="10" s="1"/>
  <c r="G2028" i="10" a="1"/>
  <c r="G2028" i="10" s="1"/>
  <c r="F2028" i="10" a="1"/>
  <c r="F2028" i="10" s="1"/>
  <c r="E2028" i="10" a="1"/>
  <c r="E2028" i="10" s="1"/>
  <c r="D2028" i="10" a="1"/>
  <c r="D2028" i="10" s="1"/>
  <c r="J2027" i="10" a="1"/>
  <c r="J2027" i="10" s="1"/>
  <c r="I2027" i="10" a="1"/>
  <c r="I2027" i="10" s="1"/>
  <c r="H2027" i="10" a="1"/>
  <c r="H2027" i="10" s="1"/>
  <c r="G2027" i="10" a="1"/>
  <c r="G2027" i="10" s="1"/>
  <c r="F2027" i="10" a="1"/>
  <c r="F2027" i="10" s="1"/>
  <c r="E2027" i="10" a="1"/>
  <c r="E2027" i="10" s="1"/>
  <c r="D2027" i="10" a="1"/>
  <c r="D2027" i="10" s="1"/>
  <c r="J2026" i="10" a="1"/>
  <c r="J2026" i="10" s="1"/>
  <c r="I2026" i="10" a="1"/>
  <c r="I2026" i="10" s="1"/>
  <c r="H2026" i="10" a="1"/>
  <c r="H2026" i="10" s="1"/>
  <c r="G2026" i="10" a="1"/>
  <c r="G2026" i="10" s="1"/>
  <c r="F2026" i="10" a="1"/>
  <c r="F2026" i="10" s="1"/>
  <c r="E2026" i="10" a="1"/>
  <c r="E2026" i="10" s="1"/>
  <c r="D2026" i="10" a="1"/>
  <c r="D2026" i="10" s="1"/>
  <c r="J2025" i="10" a="1"/>
  <c r="J2025" i="10" s="1"/>
  <c r="I2025" i="10" a="1"/>
  <c r="I2025" i="10" s="1"/>
  <c r="H2025" i="10" a="1"/>
  <c r="H2025" i="10" s="1"/>
  <c r="G2025" i="10" a="1"/>
  <c r="G2025" i="10" s="1"/>
  <c r="F2025" i="10" a="1"/>
  <c r="F2025" i="10" s="1"/>
  <c r="E2025" i="10" a="1"/>
  <c r="E2025" i="10" s="1"/>
  <c r="D2025" i="10" a="1"/>
  <c r="D2025" i="10" s="1"/>
  <c r="J2024" i="10" a="1"/>
  <c r="J2024" i="10" s="1"/>
  <c r="I2024" i="10" a="1"/>
  <c r="I2024" i="10" s="1"/>
  <c r="H2024" i="10" a="1"/>
  <c r="H2024" i="10" s="1"/>
  <c r="G2024" i="10" a="1"/>
  <c r="G2024" i="10" s="1"/>
  <c r="F2024" i="10" a="1"/>
  <c r="F2024" i="10" s="1"/>
  <c r="E2024" i="10" a="1"/>
  <c r="E2024" i="10" s="1"/>
  <c r="D2024" i="10" a="1"/>
  <c r="D2024" i="10" s="1"/>
  <c r="J2023" i="10" a="1"/>
  <c r="J2023" i="10" s="1"/>
  <c r="I2023" i="10" a="1"/>
  <c r="I2023" i="10" s="1"/>
  <c r="H2023" i="10" a="1"/>
  <c r="H2023" i="10" s="1"/>
  <c r="G2023" i="10" a="1"/>
  <c r="G2023" i="10" s="1"/>
  <c r="F2023" i="10" a="1"/>
  <c r="F2023" i="10" s="1"/>
  <c r="E2023" i="10" a="1"/>
  <c r="E2023" i="10" s="1"/>
  <c r="D2023" i="10" a="1"/>
  <c r="D2023" i="10" s="1"/>
  <c r="J2022" i="10" a="1"/>
  <c r="J2022" i="10" s="1"/>
  <c r="I2022" i="10" a="1"/>
  <c r="I2022" i="10" s="1"/>
  <c r="H2022" i="10" a="1"/>
  <c r="H2022" i="10" s="1"/>
  <c r="G2022" i="10" a="1"/>
  <c r="G2022" i="10" s="1"/>
  <c r="F2022" i="10" a="1"/>
  <c r="F2022" i="10" s="1"/>
  <c r="E2022" i="10" a="1"/>
  <c r="E2022" i="10" s="1"/>
  <c r="D2022" i="10" a="1"/>
  <c r="D2022" i="10" s="1"/>
  <c r="J2021" i="10" a="1"/>
  <c r="J2021" i="10" s="1"/>
  <c r="I2021" i="10" a="1"/>
  <c r="I2021" i="10" s="1"/>
  <c r="H2021" i="10" a="1"/>
  <c r="H2021" i="10" s="1"/>
  <c r="G2021" i="10" a="1"/>
  <c r="G2021" i="10" s="1"/>
  <c r="F2021" i="10" a="1"/>
  <c r="F2021" i="10" s="1"/>
  <c r="E2021" i="10" a="1"/>
  <c r="E2021" i="10" s="1"/>
  <c r="D2021" i="10" a="1"/>
  <c r="D2021" i="10" s="1"/>
  <c r="J2020" i="10" a="1"/>
  <c r="J2020" i="10" s="1"/>
  <c r="I2020" i="10" a="1"/>
  <c r="I2020" i="10" s="1"/>
  <c r="H2020" i="10" a="1"/>
  <c r="H2020" i="10" s="1"/>
  <c r="G2020" i="10" a="1"/>
  <c r="G2020" i="10" s="1"/>
  <c r="F2020" i="10" a="1"/>
  <c r="F2020" i="10" s="1"/>
  <c r="E2020" i="10" a="1"/>
  <c r="E2020" i="10" s="1"/>
  <c r="D2020" i="10" a="1"/>
  <c r="D2020" i="10" s="1"/>
  <c r="J2019" i="10" a="1"/>
  <c r="J2019" i="10" s="1"/>
  <c r="I2019" i="10" a="1"/>
  <c r="I2019" i="10" s="1"/>
  <c r="H2019" i="10" a="1"/>
  <c r="H2019" i="10" s="1"/>
  <c r="G2019" i="10" a="1"/>
  <c r="G2019" i="10" s="1"/>
  <c r="F2019" i="10" a="1"/>
  <c r="F2019" i="10" s="1"/>
  <c r="E2019" i="10" a="1"/>
  <c r="E2019" i="10" s="1"/>
  <c r="D2019" i="10" a="1"/>
  <c r="D2019" i="10" s="1"/>
  <c r="J2018" i="10" a="1"/>
  <c r="J2018" i="10" s="1"/>
  <c r="I2018" i="10" a="1"/>
  <c r="I2018" i="10" s="1"/>
  <c r="H2018" i="10" a="1"/>
  <c r="H2018" i="10" s="1"/>
  <c r="G2018" i="10" a="1"/>
  <c r="G2018" i="10" s="1"/>
  <c r="F2018" i="10" a="1"/>
  <c r="F2018" i="10" s="1"/>
  <c r="E2018" i="10" a="1"/>
  <c r="E2018" i="10" s="1"/>
  <c r="D2018" i="10" a="1"/>
  <c r="D2018" i="10" s="1"/>
  <c r="J2017" i="10" a="1"/>
  <c r="J2017" i="10" s="1"/>
  <c r="I2017" i="10" a="1"/>
  <c r="I2017" i="10" s="1"/>
  <c r="H2017" i="10" a="1"/>
  <c r="H2017" i="10" s="1"/>
  <c r="G2017" i="10"/>
  <c r="G2017" i="10" a="1"/>
  <c r="F2017" i="10" a="1"/>
  <c r="F2017" i="10" s="1"/>
  <c r="E2017" i="10" a="1"/>
  <c r="E2017" i="10" s="1"/>
  <c r="D2017" i="10" a="1"/>
  <c r="D2017" i="10" s="1"/>
  <c r="J2016" i="10" a="1"/>
  <c r="J2016" i="10" s="1"/>
  <c r="I2016" i="10" a="1"/>
  <c r="I2016" i="10" s="1"/>
  <c r="H2016" i="10" a="1"/>
  <c r="H2016" i="10" s="1"/>
  <c r="G2016" i="10" a="1"/>
  <c r="G2016" i="10" s="1"/>
  <c r="F2016" i="10" a="1"/>
  <c r="F2016" i="10" s="1"/>
  <c r="E2016" i="10" a="1"/>
  <c r="E2016" i="10" s="1"/>
  <c r="D2016" i="10" a="1"/>
  <c r="D2016" i="10" s="1"/>
  <c r="J2015" i="10" a="1"/>
  <c r="J2015" i="10" s="1"/>
  <c r="I2015" i="10" a="1"/>
  <c r="I2015" i="10" s="1"/>
  <c r="H2015" i="10" a="1"/>
  <c r="H2015" i="10" s="1"/>
  <c r="G2015" i="10" a="1"/>
  <c r="G2015" i="10" s="1"/>
  <c r="F2015" i="10" a="1"/>
  <c r="F2015" i="10" s="1"/>
  <c r="E2015" i="10" a="1"/>
  <c r="E2015" i="10" s="1"/>
  <c r="D2015" i="10" a="1"/>
  <c r="D2015" i="10" s="1"/>
  <c r="J2014" i="10" a="1"/>
  <c r="J2014" i="10" s="1"/>
  <c r="I2014" i="10" a="1"/>
  <c r="I2014" i="10" s="1"/>
  <c r="H2014" i="10" a="1"/>
  <c r="H2014" i="10" s="1"/>
  <c r="G2014" i="10" a="1"/>
  <c r="G2014" i="10" s="1"/>
  <c r="F2014" i="10" a="1"/>
  <c r="F2014" i="10" s="1"/>
  <c r="E2014" i="10" a="1"/>
  <c r="E2014" i="10" s="1"/>
  <c r="D2014" i="10" a="1"/>
  <c r="D2014" i="10" s="1"/>
  <c r="J2013" i="10" a="1"/>
  <c r="J2013" i="10" s="1"/>
  <c r="I2013" i="10" a="1"/>
  <c r="I2013" i="10" s="1"/>
  <c r="H2013" i="10" a="1"/>
  <c r="H2013" i="10" s="1"/>
  <c r="G2013" i="10" a="1"/>
  <c r="G2013" i="10" s="1"/>
  <c r="F2013" i="10" a="1"/>
  <c r="F2013" i="10" s="1"/>
  <c r="E2013" i="10" a="1"/>
  <c r="E2013" i="10" s="1"/>
  <c r="D2013" i="10" a="1"/>
  <c r="D2013" i="10" s="1"/>
  <c r="J2012" i="10" a="1"/>
  <c r="J2012" i="10" s="1"/>
  <c r="I2012" i="10" a="1"/>
  <c r="I2012" i="10" s="1"/>
  <c r="H2012" i="10" a="1"/>
  <c r="H2012" i="10" s="1"/>
  <c r="G2012" i="10" a="1"/>
  <c r="G2012" i="10" s="1"/>
  <c r="F2012" i="10"/>
  <c r="F2012" i="10" a="1"/>
  <c r="E2012" i="10" a="1"/>
  <c r="E2012" i="10" s="1"/>
  <c r="D2012" i="10" a="1"/>
  <c r="D2012" i="10" s="1"/>
  <c r="J2011" i="10" a="1"/>
  <c r="J2011" i="10" s="1"/>
  <c r="I2011" i="10" a="1"/>
  <c r="I2011" i="10" s="1"/>
  <c r="H2011" i="10" a="1"/>
  <c r="H2011" i="10" s="1"/>
  <c r="G2011" i="10" a="1"/>
  <c r="G2011" i="10" s="1"/>
  <c r="F2011" i="10" a="1"/>
  <c r="F2011" i="10" s="1"/>
  <c r="E2011" i="10" a="1"/>
  <c r="E2011" i="10" s="1"/>
  <c r="D2011" i="10" a="1"/>
  <c r="D2011" i="10" s="1"/>
  <c r="J2010" i="10" a="1"/>
  <c r="J2010" i="10" s="1"/>
  <c r="I2010" i="10" a="1"/>
  <c r="I2010" i="10" s="1"/>
  <c r="H2010" i="10" a="1"/>
  <c r="H2010" i="10" s="1"/>
  <c r="G2010" i="10" a="1"/>
  <c r="G2010" i="10" s="1"/>
  <c r="F2010" i="10" a="1"/>
  <c r="F2010" i="10" s="1"/>
  <c r="E2010" i="10" a="1"/>
  <c r="E2010" i="10" s="1"/>
  <c r="D2010" i="10" a="1"/>
  <c r="D2010" i="10" s="1"/>
  <c r="J2009" i="10" a="1"/>
  <c r="J2009" i="10" s="1"/>
  <c r="I2009" i="10" a="1"/>
  <c r="I2009" i="10" s="1"/>
  <c r="H2009" i="10" a="1"/>
  <c r="H2009" i="10" s="1"/>
  <c r="G2009" i="10" a="1"/>
  <c r="G2009" i="10" s="1"/>
  <c r="F2009" i="10" a="1"/>
  <c r="F2009" i="10" s="1"/>
  <c r="E2009" i="10" a="1"/>
  <c r="E2009" i="10" s="1"/>
  <c r="D2009" i="10" a="1"/>
  <c r="D2009" i="10" s="1"/>
  <c r="J2008" i="10" a="1"/>
  <c r="J2008" i="10" s="1"/>
  <c r="I2008" i="10" a="1"/>
  <c r="I2008" i="10" s="1"/>
  <c r="H2008" i="10" a="1"/>
  <c r="H2008" i="10" s="1"/>
  <c r="G2008" i="10" a="1"/>
  <c r="G2008" i="10" s="1"/>
  <c r="F2008" i="10" a="1"/>
  <c r="F2008" i="10" s="1"/>
  <c r="E2008" i="10" a="1"/>
  <c r="E2008" i="10" s="1"/>
  <c r="D2008" i="10" a="1"/>
  <c r="D2008" i="10" s="1"/>
  <c r="J2007" i="10" a="1"/>
  <c r="J2007" i="10" s="1"/>
  <c r="I2007" i="10" a="1"/>
  <c r="I2007" i="10" s="1"/>
  <c r="H2007" i="10" a="1"/>
  <c r="H2007" i="10" s="1"/>
  <c r="G2007" i="10" a="1"/>
  <c r="G2007" i="10" s="1"/>
  <c r="F2007" i="10" a="1"/>
  <c r="F2007" i="10" s="1"/>
  <c r="E2007" i="10" a="1"/>
  <c r="E2007" i="10" s="1"/>
  <c r="D2007" i="10" a="1"/>
  <c r="D2007" i="10" s="1"/>
  <c r="J2006" i="10" a="1"/>
  <c r="J2006" i="10" s="1"/>
  <c r="I2006" i="10" a="1"/>
  <c r="I2006" i="10" s="1"/>
  <c r="H2006" i="10" a="1"/>
  <c r="H2006" i="10" s="1"/>
  <c r="G2006" i="10" a="1"/>
  <c r="G2006" i="10" s="1"/>
  <c r="F2006" i="10" a="1"/>
  <c r="F2006" i="10" s="1"/>
  <c r="E2006" i="10" a="1"/>
  <c r="E2006" i="10" s="1"/>
  <c r="D2006" i="10" a="1"/>
  <c r="D2006" i="10" s="1"/>
  <c r="J2005" i="10" a="1"/>
  <c r="J2005" i="10" s="1"/>
  <c r="I2005" i="10" a="1"/>
  <c r="I2005" i="10" s="1"/>
  <c r="H2005" i="10" a="1"/>
  <c r="H2005" i="10" s="1"/>
  <c r="G2005" i="10"/>
  <c r="G2005" i="10" a="1"/>
  <c r="F2005" i="10" a="1"/>
  <c r="F2005" i="10" s="1"/>
  <c r="E2005" i="10" a="1"/>
  <c r="E2005" i="10" s="1"/>
  <c r="D2005" i="10" a="1"/>
  <c r="D2005" i="10" s="1"/>
  <c r="J2004" i="10" a="1"/>
  <c r="J2004" i="10" s="1"/>
  <c r="I2004" i="10" a="1"/>
  <c r="I2004" i="10" s="1"/>
  <c r="H2004" i="10" a="1"/>
  <c r="H2004" i="10" s="1"/>
  <c r="G2004" i="10" a="1"/>
  <c r="G2004" i="10" s="1"/>
  <c r="F2004" i="10" a="1"/>
  <c r="F2004" i="10" s="1"/>
  <c r="E2004" i="10" a="1"/>
  <c r="E2004" i="10" s="1"/>
  <c r="D2004" i="10" a="1"/>
  <c r="D2004" i="10" s="1"/>
  <c r="J2003" i="10" a="1"/>
  <c r="J2003" i="10" s="1"/>
  <c r="I2003" i="10" a="1"/>
  <c r="I2003" i="10" s="1"/>
  <c r="H2003" i="10" a="1"/>
  <c r="H2003" i="10" s="1"/>
  <c r="G2003" i="10" a="1"/>
  <c r="G2003" i="10" s="1"/>
  <c r="F2003" i="10" a="1"/>
  <c r="F2003" i="10" s="1"/>
  <c r="E2003" i="10" a="1"/>
  <c r="E2003" i="10" s="1"/>
  <c r="D2003" i="10" a="1"/>
  <c r="D2003" i="10" s="1"/>
  <c r="J2002" i="10" a="1"/>
  <c r="J2002" i="10" s="1"/>
  <c r="I2002" i="10" a="1"/>
  <c r="I2002" i="10" s="1"/>
  <c r="H2002" i="10" a="1"/>
  <c r="H2002" i="10" s="1"/>
  <c r="G2002" i="10" a="1"/>
  <c r="G2002" i="10" s="1"/>
  <c r="F2002" i="10" a="1"/>
  <c r="F2002" i="10" s="1"/>
  <c r="E2002" i="10" a="1"/>
  <c r="E2002" i="10" s="1"/>
  <c r="D2002" i="10" a="1"/>
  <c r="D2002" i="10" s="1"/>
  <c r="J2001" i="10" a="1"/>
  <c r="J2001" i="10" s="1"/>
  <c r="I2001" i="10" a="1"/>
  <c r="I2001" i="10" s="1"/>
  <c r="H2001" i="10" a="1"/>
  <c r="H2001" i="10" s="1"/>
  <c r="G2001" i="10" a="1"/>
  <c r="G2001" i="10" s="1"/>
  <c r="F2001" i="10" a="1"/>
  <c r="F2001" i="10" s="1"/>
  <c r="E2001" i="10" a="1"/>
  <c r="E2001" i="10" s="1"/>
  <c r="D2001" i="10" a="1"/>
  <c r="D2001" i="10" s="1"/>
  <c r="J2000" i="10" a="1"/>
  <c r="J2000" i="10" s="1"/>
  <c r="I2000" i="10" a="1"/>
  <c r="I2000" i="10" s="1"/>
  <c r="H2000" i="10" a="1"/>
  <c r="H2000" i="10" s="1"/>
  <c r="G2000" i="10" a="1"/>
  <c r="G2000" i="10" s="1"/>
  <c r="F2000" i="10"/>
  <c r="F2000" i="10" a="1"/>
  <c r="E2000" i="10" a="1"/>
  <c r="E2000" i="10" s="1"/>
  <c r="D2000" i="10" a="1"/>
  <c r="D2000" i="10" s="1"/>
  <c r="J1999" i="10" a="1"/>
  <c r="J1999" i="10" s="1"/>
  <c r="I1999" i="10" a="1"/>
  <c r="I1999" i="10" s="1"/>
  <c r="H1999" i="10" a="1"/>
  <c r="H1999" i="10" s="1"/>
  <c r="G1999" i="10" a="1"/>
  <c r="G1999" i="10" s="1"/>
  <c r="F1999" i="10" a="1"/>
  <c r="F1999" i="10" s="1"/>
  <c r="E1999" i="10" a="1"/>
  <c r="E1999" i="10" s="1"/>
  <c r="D1999" i="10" a="1"/>
  <c r="D1999" i="10" s="1"/>
  <c r="J1998" i="10" a="1"/>
  <c r="J1998" i="10" s="1"/>
  <c r="I1998" i="10" a="1"/>
  <c r="I1998" i="10" s="1"/>
  <c r="H1998" i="10"/>
  <c r="H1998" i="10" a="1"/>
  <c r="G1998" i="10" a="1"/>
  <c r="G1998" i="10" s="1"/>
  <c r="F1998" i="10" a="1"/>
  <c r="F1998" i="10" s="1"/>
  <c r="E1998" i="10" a="1"/>
  <c r="E1998" i="10" s="1"/>
  <c r="D1998" i="10" a="1"/>
  <c r="D1998" i="10" s="1"/>
  <c r="J1997" i="10" a="1"/>
  <c r="J1997" i="10" s="1"/>
  <c r="I1997" i="10" a="1"/>
  <c r="I1997" i="10" s="1"/>
  <c r="H1997" i="10" a="1"/>
  <c r="H1997" i="10" s="1"/>
  <c r="G1997" i="10" a="1"/>
  <c r="G1997" i="10" s="1"/>
  <c r="F1997" i="10" a="1"/>
  <c r="F1997" i="10" s="1"/>
  <c r="E1997" i="10" a="1"/>
  <c r="E1997" i="10" s="1"/>
  <c r="D1997" i="10" a="1"/>
  <c r="D1997" i="10" s="1"/>
  <c r="J1996" i="10"/>
  <c r="J1996" i="10" a="1"/>
  <c r="I1996" i="10" a="1"/>
  <c r="I1996" i="10" s="1"/>
  <c r="H1996" i="10" a="1"/>
  <c r="H1996" i="10" s="1"/>
  <c r="G1996" i="10" a="1"/>
  <c r="G1996" i="10" s="1"/>
  <c r="F1996" i="10" a="1"/>
  <c r="F1996" i="10" s="1"/>
  <c r="E1996" i="10" a="1"/>
  <c r="E1996" i="10" s="1"/>
  <c r="D1996" i="10" a="1"/>
  <c r="D1996" i="10" s="1"/>
  <c r="J1995" i="10" a="1"/>
  <c r="J1995" i="10" s="1"/>
  <c r="I1995" i="10" a="1"/>
  <c r="I1995" i="10" s="1"/>
  <c r="H1995" i="10" a="1"/>
  <c r="H1995" i="10" s="1"/>
  <c r="G1995" i="10" a="1"/>
  <c r="G1995" i="10" s="1"/>
  <c r="F1995" i="10" a="1"/>
  <c r="F1995" i="10" s="1"/>
  <c r="E1995" i="10"/>
  <c r="E1995" i="10" a="1"/>
  <c r="D1995" i="10" a="1"/>
  <c r="D1995" i="10" s="1"/>
  <c r="J1994" i="10" a="1"/>
  <c r="J1994" i="10" s="1"/>
  <c r="I1994" i="10" a="1"/>
  <c r="I1994" i="10" s="1"/>
  <c r="H1994" i="10" a="1"/>
  <c r="H1994" i="10" s="1"/>
  <c r="G1994" i="10" a="1"/>
  <c r="G1994" i="10" s="1"/>
  <c r="F1994" i="10" a="1"/>
  <c r="F1994" i="10" s="1"/>
  <c r="E1994" i="10" a="1"/>
  <c r="E1994" i="10" s="1"/>
  <c r="D1994" i="10" a="1"/>
  <c r="D1994" i="10" s="1"/>
  <c r="J1993" i="10" a="1"/>
  <c r="J1993" i="10" s="1"/>
  <c r="I1993" i="10" a="1"/>
  <c r="I1993" i="10" s="1"/>
  <c r="H1993" i="10" a="1"/>
  <c r="H1993" i="10" s="1"/>
  <c r="G1993" i="10" a="1"/>
  <c r="G1993" i="10" s="1"/>
  <c r="F1993" i="10" a="1"/>
  <c r="F1993" i="10" s="1"/>
  <c r="E1993" i="10" a="1"/>
  <c r="E1993" i="10" s="1"/>
  <c r="D1993" i="10" a="1"/>
  <c r="D1993" i="10" s="1"/>
  <c r="J1992" i="10" a="1"/>
  <c r="J1992" i="10" s="1"/>
  <c r="I1992" i="10" a="1"/>
  <c r="I1992" i="10" s="1"/>
  <c r="H1992" i="10" a="1"/>
  <c r="H1992" i="10" s="1"/>
  <c r="G1992" i="10" a="1"/>
  <c r="G1992" i="10" s="1"/>
  <c r="F1992" i="10" a="1"/>
  <c r="F1992" i="10" s="1"/>
  <c r="E1992" i="10" a="1"/>
  <c r="E1992" i="10" s="1"/>
  <c r="D1992" i="10" a="1"/>
  <c r="D1992" i="10" s="1"/>
  <c r="J1991" i="10" a="1"/>
  <c r="J1991" i="10" s="1"/>
  <c r="I1991" i="10" a="1"/>
  <c r="I1991" i="10" s="1"/>
  <c r="H1991" i="10" a="1"/>
  <c r="H1991" i="10" s="1"/>
  <c r="G1991" i="10" a="1"/>
  <c r="G1991" i="10" s="1"/>
  <c r="F1991" i="10" a="1"/>
  <c r="F1991" i="10" s="1"/>
  <c r="E1991" i="10" a="1"/>
  <c r="E1991" i="10" s="1"/>
  <c r="D1991" i="10" a="1"/>
  <c r="D1991" i="10" s="1"/>
  <c r="J1990" i="10" a="1"/>
  <c r="J1990" i="10" s="1"/>
  <c r="I1990" i="10" a="1"/>
  <c r="I1990" i="10" s="1"/>
  <c r="H1990" i="10" a="1"/>
  <c r="H1990" i="10" s="1"/>
  <c r="G1990" i="10" a="1"/>
  <c r="G1990" i="10" s="1"/>
  <c r="F1990" i="10" a="1"/>
  <c r="F1990" i="10" s="1"/>
  <c r="E1990" i="10" a="1"/>
  <c r="E1990" i="10" s="1"/>
  <c r="D1990" i="10" a="1"/>
  <c r="D1990" i="10" s="1"/>
  <c r="J1989" i="10" a="1"/>
  <c r="J1989" i="10" s="1"/>
  <c r="I1989" i="10" a="1"/>
  <c r="I1989" i="10" s="1"/>
  <c r="H1989" i="10" a="1"/>
  <c r="H1989" i="10" s="1"/>
  <c r="G1989" i="10" a="1"/>
  <c r="G1989" i="10" s="1"/>
  <c r="F1989" i="10" a="1"/>
  <c r="F1989" i="10" s="1"/>
  <c r="E1989" i="10" a="1"/>
  <c r="E1989" i="10" s="1"/>
  <c r="D1989" i="10" a="1"/>
  <c r="D1989" i="10" s="1"/>
  <c r="J1988" i="10" a="1"/>
  <c r="J1988" i="10" s="1"/>
  <c r="I1988" i="10" a="1"/>
  <c r="I1988" i="10" s="1"/>
  <c r="H1988" i="10" a="1"/>
  <c r="H1988" i="10" s="1"/>
  <c r="G1988" i="10" a="1"/>
  <c r="G1988" i="10" s="1"/>
  <c r="F1988" i="10" a="1"/>
  <c r="F1988" i="10" s="1"/>
  <c r="E1988" i="10" a="1"/>
  <c r="E1988" i="10" s="1"/>
  <c r="D1988" i="10" a="1"/>
  <c r="D1988" i="10" s="1"/>
  <c r="J1987" i="10" a="1"/>
  <c r="J1987" i="10" s="1"/>
  <c r="I1987" i="10" a="1"/>
  <c r="I1987" i="10" s="1"/>
  <c r="H1987" i="10" a="1"/>
  <c r="H1987" i="10" s="1"/>
  <c r="G1987" i="10" a="1"/>
  <c r="G1987" i="10" s="1"/>
  <c r="F1987" i="10" a="1"/>
  <c r="F1987" i="10" s="1"/>
  <c r="E1987" i="10" a="1"/>
  <c r="E1987" i="10" s="1"/>
  <c r="D1987" i="10" a="1"/>
  <c r="D1987" i="10" s="1"/>
  <c r="J1986" i="10" a="1"/>
  <c r="J1986" i="10" s="1"/>
  <c r="I1986" i="10" a="1"/>
  <c r="I1986" i="10" s="1"/>
  <c r="H1986" i="10" a="1"/>
  <c r="H1986" i="10" s="1"/>
  <c r="G1986" i="10" a="1"/>
  <c r="G1986" i="10" s="1"/>
  <c r="F1986" i="10" a="1"/>
  <c r="F1986" i="10" s="1"/>
  <c r="E1986" i="10" a="1"/>
  <c r="E1986" i="10" s="1"/>
  <c r="D1986" i="10" a="1"/>
  <c r="D1986" i="10" s="1"/>
  <c r="J1985" i="10" a="1"/>
  <c r="J1985" i="10" s="1"/>
  <c r="I1985" i="10" a="1"/>
  <c r="I1985" i="10" s="1"/>
  <c r="H1985" i="10" a="1"/>
  <c r="H1985" i="10" s="1"/>
  <c r="G1985" i="10" a="1"/>
  <c r="G1985" i="10" s="1"/>
  <c r="F1985" i="10" a="1"/>
  <c r="F1985" i="10" s="1"/>
  <c r="E1985" i="10" a="1"/>
  <c r="E1985" i="10" s="1"/>
  <c r="D1985" i="10" a="1"/>
  <c r="D1985" i="10" s="1"/>
  <c r="J1984" i="10" a="1"/>
  <c r="J1984" i="10" s="1"/>
  <c r="I1984" i="10" a="1"/>
  <c r="I1984" i="10" s="1"/>
  <c r="H1984" i="10" a="1"/>
  <c r="H1984" i="10" s="1"/>
  <c r="G1984" i="10" a="1"/>
  <c r="G1984" i="10" s="1"/>
  <c r="F1984" i="10" a="1"/>
  <c r="F1984" i="10" s="1"/>
  <c r="E1984" i="10" a="1"/>
  <c r="E1984" i="10" s="1"/>
  <c r="D1984" i="10" a="1"/>
  <c r="D1984" i="10" s="1"/>
  <c r="J1983" i="10" a="1"/>
  <c r="J1983" i="10" s="1"/>
  <c r="I1983" i="10" a="1"/>
  <c r="I1983" i="10" s="1"/>
  <c r="H1983" i="10" a="1"/>
  <c r="H1983" i="10" s="1"/>
  <c r="G1983" i="10" a="1"/>
  <c r="G1983" i="10" s="1"/>
  <c r="F1983" i="10" a="1"/>
  <c r="F1983" i="10" s="1"/>
  <c r="E1983" i="10" a="1"/>
  <c r="E1983" i="10" s="1"/>
  <c r="D1983" i="10" a="1"/>
  <c r="D1983" i="10" s="1"/>
  <c r="J1982" i="10" a="1"/>
  <c r="J1982" i="10" s="1"/>
  <c r="I1982" i="10" a="1"/>
  <c r="I1982" i="10" s="1"/>
  <c r="H1982" i="10" a="1"/>
  <c r="H1982" i="10" s="1"/>
  <c r="G1982" i="10" a="1"/>
  <c r="G1982" i="10" s="1"/>
  <c r="F1982" i="10" a="1"/>
  <c r="F1982" i="10" s="1"/>
  <c r="E1982" i="10" a="1"/>
  <c r="E1982" i="10" s="1"/>
  <c r="D1982" i="10" a="1"/>
  <c r="D1982" i="10" s="1"/>
  <c r="J1981" i="10" a="1"/>
  <c r="J1981" i="10" s="1"/>
  <c r="I1981" i="10" a="1"/>
  <c r="I1981" i="10" s="1"/>
  <c r="H1981" i="10" a="1"/>
  <c r="H1981" i="10" s="1"/>
  <c r="G1981" i="10" a="1"/>
  <c r="G1981" i="10" s="1"/>
  <c r="F1981" i="10" a="1"/>
  <c r="F1981" i="10" s="1"/>
  <c r="E1981" i="10" a="1"/>
  <c r="E1981" i="10" s="1"/>
  <c r="D1981" i="10" a="1"/>
  <c r="D1981" i="10" s="1"/>
  <c r="J1980" i="10" a="1"/>
  <c r="J1980" i="10" s="1"/>
  <c r="I1980" i="10" a="1"/>
  <c r="I1980" i="10" s="1"/>
  <c r="H1980" i="10" a="1"/>
  <c r="H1980" i="10" s="1"/>
  <c r="G1980" i="10" a="1"/>
  <c r="G1980" i="10" s="1"/>
  <c r="F1980" i="10" a="1"/>
  <c r="F1980" i="10" s="1"/>
  <c r="E1980" i="10" a="1"/>
  <c r="E1980" i="10" s="1"/>
  <c r="D1980" i="10" a="1"/>
  <c r="D1980" i="10" s="1"/>
  <c r="J1979" i="10" a="1"/>
  <c r="J1979" i="10" s="1"/>
  <c r="I1979" i="10" a="1"/>
  <c r="I1979" i="10" s="1"/>
  <c r="H1979" i="10" a="1"/>
  <c r="H1979" i="10" s="1"/>
  <c r="G1979" i="10" a="1"/>
  <c r="G1979" i="10" s="1"/>
  <c r="F1979" i="10" a="1"/>
  <c r="F1979" i="10" s="1"/>
  <c r="E1979" i="10" a="1"/>
  <c r="E1979" i="10" s="1"/>
  <c r="D1979" i="10" a="1"/>
  <c r="D1979" i="10" s="1"/>
  <c r="J1978" i="10" a="1"/>
  <c r="J1978" i="10" s="1"/>
  <c r="I1978" i="10" a="1"/>
  <c r="I1978" i="10" s="1"/>
  <c r="H1978" i="10" a="1"/>
  <c r="H1978" i="10" s="1"/>
  <c r="G1978" i="10" a="1"/>
  <c r="G1978" i="10" s="1"/>
  <c r="F1978" i="10" a="1"/>
  <c r="F1978" i="10" s="1"/>
  <c r="E1978" i="10" a="1"/>
  <c r="E1978" i="10" s="1"/>
  <c r="D1978" i="10" a="1"/>
  <c r="D1978" i="10" s="1"/>
  <c r="J1977" i="10" a="1"/>
  <c r="J1977" i="10" s="1"/>
  <c r="I1977" i="10" a="1"/>
  <c r="I1977" i="10" s="1"/>
  <c r="H1977" i="10" a="1"/>
  <c r="H1977" i="10" s="1"/>
  <c r="G1977" i="10" a="1"/>
  <c r="G1977" i="10" s="1"/>
  <c r="F1977" i="10" a="1"/>
  <c r="F1977" i="10" s="1"/>
  <c r="E1977" i="10" a="1"/>
  <c r="E1977" i="10" s="1"/>
  <c r="D1977" i="10" a="1"/>
  <c r="D1977" i="10" s="1"/>
  <c r="J1976" i="10" a="1"/>
  <c r="J1976" i="10" s="1"/>
  <c r="I1976" i="10" a="1"/>
  <c r="I1976" i="10" s="1"/>
  <c r="H1976" i="10" a="1"/>
  <c r="H1976" i="10" s="1"/>
  <c r="G1976" i="10" a="1"/>
  <c r="G1976" i="10" s="1"/>
  <c r="F1976" i="10"/>
  <c r="F1976" i="10" a="1"/>
  <c r="E1976" i="10" a="1"/>
  <c r="E1976" i="10" s="1"/>
  <c r="D1976" i="10" a="1"/>
  <c r="D1976" i="10" s="1"/>
  <c r="J1975" i="10" a="1"/>
  <c r="J1975" i="10" s="1"/>
  <c r="I1975" i="10" a="1"/>
  <c r="I1975" i="10" s="1"/>
  <c r="H1975" i="10" a="1"/>
  <c r="H1975" i="10" s="1"/>
  <c r="G1975" i="10" a="1"/>
  <c r="G1975" i="10" s="1"/>
  <c r="F1975" i="10" a="1"/>
  <c r="F1975" i="10" s="1"/>
  <c r="E1975" i="10" a="1"/>
  <c r="E1975" i="10" s="1"/>
  <c r="D1975" i="10" a="1"/>
  <c r="D1975" i="10" s="1"/>
  <c r="J1974" i="10" a="1"/>
  <c r="J1974" i="10" s="1"/>
  <c r="I1974" i="10" a="1"/>
  <c r="I1974" i="10" s="1"/>
  <c r="H1974" i="10" a="1"/>
  <c r="H1974" i="10" s="1"/>
  <c r="G1974" i="10" a="1"/>
  <c r="G1974" i="10" s="1"/>
  <c r="F1974" i="10" a="1"/>
  <c r="F1974" i="10" s="1"/>
  <c r="E1974" i="10" a="1"/>
  <c r="E1974" i="10" s="1"/>
  <c r="D1974" i="10" a="1"/>
  <c r="D1974" i="10" s="1"/>
  <c r="J1973" i="10" a="1"/>
  <c r="J1973" i="10" s="1"/>
  <c r="I1973" i="10" a="1"/>
  <c r="I1973" i="10" s="1"/>
  <c r="H1973" i="10" a="1"/>
  <c r="H1973" i="10" s="1"/>
  <c r="G1973" i="10" a="1"/>
  <c r="G1973" i="10" s="1"/>
  <c r="F1973" i="10" a="1"/>
  <c r="F1973" i="10" s="1"/>
  <c r="E1973" i="10" a="1"/>
  <c r="E1973" i="10" s="1"/>
  <c r="D1973" i="10" a="1"/>
  <c r="D1973" i="10" s="1"/>
  <c r="J1972" i="10" a="1"/>
  <c r="J1972" i="10" s="1"/>
  <c r="I1972" i="10" a="1"/>
  <c r="I1972" i="10" s="1"/>
  <c r="H1972" i="10" a="1"/>
  <c r="H1972" i="10" s="1"/>
  <c r="G1972" i="10" a="1"/>
  <c r="G1972" i="10" s="1"/>
  <c r="F1972" i="10" a="1"/>
  <c r="F1972" i="10" s="1"/>
  <c r="E1972" i="10" a="1"/>
  <c r="E1972" i="10" s="1"/>
  <c r="D1972" i="10" a="1"/>
  <c r="D1972" i="10" s="1"/>
  <c r="J1971" i="10" a="1"/>
  <c r="J1971" i="10" s="1"/>
  <c r="I1971" i="10" a="1"/>
  <c r="I1971" i="10" s="1"/>
  <c r="H1971" i="10" a="1"/>
  <c r="H1971" i="10" s="1"/>
  <c r="G1971" i="10" a="1"/>
  <c r="G1971" i="10" s="1"/>
  <c r="F1971" i="10" a="1"/>
  <c r="F1971" i="10" s="1"/>
  <c r="E1971" i="10"/>
  <c r="E1971" i="10" a="1"/>
  <c r="D1971" i="10" a="1"/>
  <c r="D1971" i="10" s="1"/>
  <c r="J1970" i="10" a="1"/>
  <c r="J1970" i="10" s="1"/>
  <c r="I1970" i="10" a="1"/>
  <c r="I1970" i="10" s="1"/>
  <c r="H1970" i="10" a="1"/>
  <c r="H1970" i="10" s="1"/>
  <c r="G1970" i="10" a="1"/>
  <c r="G1970" i="10" s="1"/>
  <c r="F1970" i="10" a="1"/>
  <c r="F1970" i="10" s="1"/>
  <c r="E1970" i="10" a="1"/>
  <c r="E1970" i="10" s="1"/>
  <c r="D1970" i="10" a="1"/>
  <c r="D1970" i="10" s="1"/>
  <c r="J1969" i="10" a="1"/>
  <c r="J1969" i="10" s="1"/>
  <c r="I1969" i="10" a="1"/>
  <c r="I1969" i="10" s="1"/>
  <c r="H1969" i="10" a="1"/>
  <c r="H1969" i="10" s="1"/>
  <c r="G1969" i="10" a="1"/>
  <c r="G1969" i="10" s="1"/>
  <c r="F1969" i="10" a="1"/>
  <c r="F1969" i="10" s="1"/>
  <c r="E1969" i="10" a="1"/>
  <c r="E1969" i="10" s="1"/>
  <c r="D1969" i="10" a="1"/>
  <c r="D1969" i="10" s="1"/>
  <c r="J1968" i="10" a="1"/>
  <c r="J1968" i="10" s="1"/>
  <c r="I1968" i="10" a="1"/>
  <c r="I1968" i="10" s="1"/>
  <c r="H1968" i="10" a="1"/>
  <c r="H1968" i="10" s="1"/>
  <c r="G1968" i="10" a="1"/>
  <c r="G1968" i="10" s="1"/>
  <c r="F1968" i="10" a="1"/>
  <c r="F1968" i="10" s="1"/>
  <c r="E1968" i="10" a="1"/>
  <c r="E1968" i="10" s="1"/>
  <c r="D1968" i="10" a="1"/>
  <c r="D1968" i="10" s="1"/>
  <c r="J1967" i="10" a="1"/>
  <c r="J1967" i="10" s="1"/>
  <c r="I1967" i="10" a="1"/>
  <c r="I1967" i="10" s="1"/>
  <c r="H1967" i="10" a="1"/>
  <c r="H1967" i="10" s="1"/>
  <c r="G1967" i="10" a="1"/>
  <c r="G1967" i="10" s="1"/>
  <c r="F1967" i="10" a="1"/>
  <c r="F1967" i="10" s="1"/>
  <c r="E1967" i="10" a="1"/>
  <c r="E1967" i="10" s="1"/>
  <c r="D1967" i="10" a="1"/>
  <c r="D1967" i="10" s="1"/>
  <c r="J1966" i="10" a="1"/>
  <c r="J1966" i="10" s="1"/>
  <c r="I1966" i="10" a="1"/>
  <c r="I1966" i="10" s="1"/>
  <c r="H1966" i="10" a="1"/>
  <c r="H1966" i="10" s="1"/>
  <c r="G1966" i="10" a="1"/>
  <c r="G1966" i="10" s="1"/>
  <c r="F1966" i="10" a="1"/>
  <c r="F1966" i="10" s="1"/>
  <c r="E1966" i="10" a="1"/>
  <c r="E1966" i="10" s="1"/>
  <c r="D1966" i="10"/>
  <c r="D1966" i="10" a="1"/>
  <c r="J1965" i="10" a="1"/>
  <c r="J1965" i="10" s="1"/>
  <c r="I1965" i="10" a="1"/>
  <c r="I1965" i="10" s="1"/>
  <c r="H1965" i="10" a="1"/>
  <c r="H1965" i="10" s="1"/>
  <c r="G1965" i="10" a="1"/>
  <c r="G1965" i="10" s="1"/>
  <c r="F1965" i="10" a="1"/>
  <c r="F1965" i="10" s="1"/>
  <c r="E1965" i="10" a="1"/>
  <c r="E1965" i="10" s="1"/>
  <c r="D1965" i="10" a="1"/>
  <c r="D1965" i="10" s="1"/>
  <c r="J1964" i="10" a="1"/>
  <c r="J1964" i="10" s="1"/>
  <c r="I1964" i="10" a="1"/>
  <c r="I1964" i="10" s="1"/>
  <c r="H1964" i="10" a="1"/>
  <c r="H1964" i="10" s="1"/>
  <c r="G1964" i="10" a="1"/>
  <c r="G1964" i="10" s="1"/>
  <c r="F1964" i="10"/>
  <c r="F1964" i="10" a="1"/>
  <c r="E1964" i="10" a="1"/>
  <c r="E1964" i="10" s="1"/>
  <c r="D1964" i="10" a="1"/>
  <c r="D1964" i="10" s="1"/>
  <c r="J1963" i="10" a="1"/>
  <c r="J1963" i="10" s="1"/>
  <c r="I1963" i="10" a="1"/>
  <c r="I1963" i="10" s="1"/>
  <c r="H1963" i="10" a="1"/>
  <c r="H1963" i="10" s="1"/>
  <c r="G1963" i="10" a="1"/>
  <c r="G1963" i="10" s="1"/>
  <c r="F1963" i="10" a="1"/>
  <c r="F1963" i="10" s="1"/>
  <c r="E1963" i="10" a="1"/>
  <c r="E1963" i="10" s="1"/>
  <c r="D1963" i="10" a="1"/>
  <c r="D1963" i="10" s="1"/>
  <c r="J1962" i="10" a="1"/>
  <c r="J1962" i="10" s="1"/>
  <c r="I1962" i="10" a="1"/>
  <c r="I1962" i="10" s="1"/>
  <c r="H1962" i="10"/>
  <c r="H1962" i="10" a="1"/>
  <c r="G1962" i="10" a="1"/>
  <c r="G1962" i="10" s="1"/>
  <c r="F1962" i="10" a="1"/>
  <c r="F1962" i="10" s="1"/>
  <c r="E1962" i="10" a="1"/>
  <c r="E1962" i="10" s="1"/>
  <c r="D1962" i="10" a="1"/>
  <c r="D1962" i="10" s="1"/>
  <c r="J1961" i="10" a="1"/>
  <c r="J1961" i="10" s="1"/>
  <c r="I1961" i="10" a="1"/>
  <c r="I1961" i="10" s="1"/>
  <c r="H1961" i="10" a="1"/>
  <c r="H1961" i="10" s="1"/>
  <c r="G1961" i="10" a="1"/>
  <c r="G1961" i="10" s="1"/>
  <c r="F1961" i="10" a="1"/>
  <c r="F1961" i="10" s="1"/>
  <c r="E1961" i="10" a="1"/>
  <c r="E1961" i="10" s="1"/>
  <c r="D1961" i="10" a="1"/>
  <c r="D1961" i="10" s="1"/>
  <c r="J1960" i="10"/>
  <c r="J1960" i="10" a="1"/>
  <c r="I1960" i="10" a="1"/>
  <c r="I1960" i="10" s="1"/>
  <c r="H1960" i="10" a="1"/>
  <c r="H1960" i="10" s="1"/>
  <c r="G1960" i="10" a="1"/>
  <c r="G1960" i="10" s="1"/>
  <c r="F1960" i="10" a="1"/>
  <c r="F1960" i="10" s="1"/>
  <c r="E1960" i="10" a="1"/>
  <c r="E1960" i="10" s="1"/>
  <c r="D1960" i="10" a="1"/>
  <c r="D1960" i="10" s="1"/>
  <c r="J1959" i="10" a="1"/>
  <c r="J1959" i="10" s="1"/>
  <c r="I1959" i="10" a="1"/>
  <c r="I1959" i="10" s="1"/>
  <c r="H1959" i="10" a="1"/>
  <c r="H1959" i="10" s="1"/>
  <c r="G1959" i="10" a="1"/>
  <c r="G1959" i="10" s="1"/>
  <c r="F1959" i="10" a="1"/>
  <c r="F1959" i="10" s="1"/>
  <c r="E1959" i="10" a="1"/>
  <c r="E1959" i="10" s="1"/>
  <c r="D1959" i="10" a="1"/>
  <c r="D1959" i="10" s="1"/>
  <c r="J1958" i="10" a="1"/>
  <c r="J1958" i="10" s="1"/>
  <c r="I1958" i="10" a="1"/>
  <c r="I1958" i="10" s="1"/>
  <c r="H1958" i="10" a="1"/>
  <c r="H1958" i="10" s="1"/>
  <c r="G1958" i="10" a="1"/>
  <c r="G1958" i="10" s="1"/>
  <c r="F1958" i="10" a="1"/>
  <c r="F1958" i="10" s="1"/>
  <c r="E1958" i="10" a="1"/>
  <c r="E1958" i="10" s="1"/>
  <c r="D1958" i="10" a="1"/>
  <c r="D1958" i="10" s="1"/>
  <c r="J1957" i="10" a="1"/>
  <c r="J1957" i="10" s="1"/>
  <c r="I1957" i="10" a="1"/>
  <c r="I1957" i="10" s="1"/>
  <c r="H1957" i="10" a="1"/>
  <c r="H1957" i="10" s="1"/>
  <c r="G1957" i="10"/>
  <c r="G1957" i="10" a="1"/>
  <c r="F1957" i="10" a="1"/>
  <c r="F1957" i="10" s="1"/>
  <c r="E1957" i="10" a="1"/>
  <c r="E1957" i="10" s="1"/>
  <c r="D1957" i="10" a="1"/>
  <c r="D1957" i="10" s="1"/>
  <c r="J1956" i="10" a="1"/>
  <c r="J1956" i="10" s="1"/>
  <c r="I1956" i="10" a="1"/>
  <c r="I1956" i="10" s="1"/>
  <c r="H1956" i="10" a="1"/>
  <c r="H1956" i="10" s="1"/>
  <c r="G1956" i="10" a="1"/>
  <c r="G1956" i="10" s="1"/>
  <c r="F1956" i="10" a="1"/>
  <c r="F1956" i="10" s="1"/>
  <c r="E1956" i="10" a="1"/>
  <c r="E1956" i="10" s="1"/>
  <c r="D1956" i="10" a="1"/>
  <c r="D1956" i="10" s="1"/>
  <c r="J1955" i="10" a="1"/>
  <c r="J1955" i="10" s="1"/>
  <c r="I1955" i="10" a="1"/>
  <c r="I1955" i="10" s="1"/>
  <c r="H1955" i="10" a="1"/>
  <c r="H1955" i="10" s="1"/>
  <c r="G1955" i="10" a="1"/>
  <c r="G1955" i="10" s="1"/>
  <c r="F1955" i="10" a="1"/>
  <c r="F1955" i="10" s="1"/>
  <c r="E1955" i="10" a="1"/>
  <c r="E1955" i="10" s="1"/>
  <c r="D1955" i="10" a="1"/>
  <c r="D1955" i="10" s="1"/>
  <c r="J1954" i="10" a="1"/>
  <c r="J1954" i="10" s="1"/>
  <c r="I1954" i="10" a="1"/>
  <c r="I1954" i="10" s="1"/>
  <c r="H1954" i="10" a="1"/>
  <c r="H1954" i="10" s="1"/>
  <c r="G1954" i="10" a="1"/>
  <c r="G1954" i="10" s="1"/>
  <c r="F1954" i="10" a="1"/>
  <c r="F1954" i="10" s="1"/>
  <c r="E1954" i="10" a="1"/>
  <c r="E1954" i="10" s="1"/>
  <c r="D1954" i="10"/>
  <c r="D1954" i="10" a="1"/>
  <c r="J1953" i="10" a="1"/>
  <c r="J1953" i="10" s="1"/>
  <c r="I1953" i="10" a="1"/>
  <c r="I1953" i="10" s="1"/>
  <c r="H1953" i="10" a="1"/>
  <c r="H1953" i="10" s="1"/>
  <c r="G1953" i="10" a="1"/>
  <c r="G1953" i="10" s="1"/>
  <c r="F1953" i="10" a="1"/>
  <c r="F1953" i="10" s="1"/>
  <c r="E1953" i="10" a="1"/>
  <c r="E1953" i="10" s="1"/>
  <c r="D1953" i="10" a="1"/>
  <c r="D1953" i="10" s="1"/>
  <c r="J1952" i="10" a="1"/>
  <c r="J1952" i="10" s="1"/>
  <c r="I1952" i="10" a="1"/>
  <c r="I1952" i="10" s="1"/>
  <c r="H1952" i="10" a="1"/>
  <c r="H1952" i="10" s="1"/>
  <c r="G1952" i="10" a="1"/>
  <c r="G1952" i="10" s="1"/>
  <c r="F1952" i="10" a="1"/>
  <c r="F1952" i="10" s="1"/>
  <c r="E1952" i="10" a="1"/>
  <c r="E1952" i="10" s="1"/>
  <c r="D1952" i="10" a="1"/>
  <c r="D1952" i="10" s="1"/>
  <c r="J1951" i="10" a="1"/>
  <c r="J1951" i="10" s="1"/>
  <c r="I1951" i="10" a="1"/>
  <c r="I1951" i="10" s="1"/>
  <c r="H1951" i="10" a="1"/>
  <c r="H1951" i="10" s="1"/>
  <c r="G1951" i="10" a="1"/>
  <c r="G1951" i="10" s="1"/>
  <c r="F1951" i="10" a="1"/>
  <c r="F1951" i="10" s="1"/>
  <c r="E1951" i="10" a="1"/>
  <c r="E1951" i="10" s="1"/>
  <c r="D1951" i="10"/>
  <c r="D1951" i="10" a="1"/>
  <c r="J1950" i="10" a="1"/>
  <c r="J1950" i="10" s="1"/>
  <c r="I1950" i="10" a="1"/>
  <c r="I1950" i="10" s="1"/>
  <c r="H1950" i="10"/>
  <c r="H1950" i="10" a="1"/>
  <c r="G1950" i="10" a="1"/>
  <c r="G1950" i="10" s="1"/>
  <c r="F1950" i="10" a="1"/>
  <c r="F1950" i="10" s="1"/>
  <c r="E1950" i="10" a="1"/>
  <c r="E1950" i="10" s="1"/>
  <c r="D1950" i="10" a="1"/>
  <c r="D1950" i="10" s="1"/>
  <c r="J1949" i="10" a="1"/>
  <c r="J1949" i="10" s="1"/>
  <c r="I1949" i="10" a="1"/>
  <c r="I1949" i="10" s="1"/>
  <c r="H1949" i="10" a="1"/>
  <c r="H1949" i="10" s="1"/>
  <c r="G1949" i="10" a="1"/>
  <c r="G1949" i="10" s="1"/>
  <c r="F1949" i="10" a="1"/>
  <c r="F1949" i="10" s="1"/>
  <c r="E1949" i="10" a="1"/>
  <c r="E1949" i="10" s="1"/>
  <c r="D1949" i="10" a="1"/>
  <c r="D1949" i="10" s="1"/>
  <c r="J1948" i="10"/>
  <c r="J1948" i="10" a="1"/>
  <c r="I1948" i="10" a="1"/>
  <c r="I1948" i="10" s="1"/>
  <c r="H1948" i="10" a="1"/>
  <c r="H1948" i="10" s="1"/>
  <c r="G1948" i="10" a="1"/>
  <c r="G1948" i="10" s="1"/>
  <c r="F1948" i="10"/>
  <c r="F1948" i="10" a="1"/>
  <c r="E1948" i="10" a="1"/>
  <c r="E1948" i="10" s="1"/>
  <c r="D1948" i="10" a="1"/>
  <c r="D1948" i="10" s="1"/>
  <c r="J1947" i="10" a="1"/>
  <c r="J1947" i="10" s="1"/>
  <c r="I1947" i="10" a="1"/>
  <c r="I1947" i="10" s="1"/>
  <c r="H1947" i="10" a="1"/>
  <c r="H1947" i="10" s="1"/>
  <c r="G1947" i="10" a="1"/>
  <c r="G1947" i="10" s="1"/>
  <c r="F1947" i="10"/>
  <c r="F1947" i="10" a="1"/>
  <c r="E1947" i="10" a="1"/>
  <c r="E1947" i="10" s="1"/>
  <c r="D1947" i="10" a="1"/>
  <c r="D1947" i="10" s="1"/>
  <c r="J1946" i="10" a="1"/>
  <c r="J1946" i="10" s="1"/>
  <c r="I1946" i="10" a="1"/>
  <c r="I1946" i="10" s="1"/>
  <c r="H1946" i="10"/>
  <c r="H1946" i="10" a="1"/>
  <c r="G1946" i="10" a="1"/>
  <c r="G1946" i="10" s="1"/>
  <c r="F1946" i="10" a="1"/>
  <c r="F1946" i="10" s="1"/>
  <c r="E1946" i="10" a="1"/>
  <c r="E1946" i="10" s="1"/>
  <c r="D1946" i="10" a="1"/>
  <c r="D1946" i="10" s="1"/>
  <c r="J1945" i="10"/>
  <c r="J1945" i="10" a="1"/>
  <c r="I1945" i="10" a="1"/>
  <c r="I1945" i="10" s="1"/>
  <c r="H1945" i="10" a="1"/>
  <c r="H1945" i="10" s="1"/>
  <c r="G1945" i="10"/>
  <c r="G1945" i="10" a="1"/>
  <c r="F1945" i="10" a="1"/>
  <c r="F1945" i="10" s="1"/>
  <c r="E1945" i="10" a="1"/>
  <c r="E1945" i="10" s="1"/>
  <c r="D1945" i="10" a="1"/>
  <c r="D1945" i="10" s="1"/>
  <c r="J1944" i="10" a="1"/>
  <c r="J1944" i="10" s="1"/>
  <c r="I1944" i="10" a="1"/>
  <c r="I1944" i="10" s="1"/>
  <c r="H1944" i="10" a="1"/>
  <c r="H1944" i="10" s="1"/>
  <c r="G1944" i="10" a="1"/>
  <c r="G1944" i="10" s="1"/>
  <c r="F1944" i="10" a="1"/>
  <c r="F1944" i="10" s="1"/>
  <c r="E1944" i="10" a="1"/>
  <c r="E1944" i="10" s="1"/>
  <c r="D1944" i="10" a="1"/>
  <c r="D1944" i="10" s="1"/>
  <c r="J1943" i="10" a="1"/>
  <c r="J1943" i="10" s="1"/>
  <c r="I1943" i="10" a="1"/>
  <c r="I1943" i="10" s="1"/>
  <c r="H1943" i="10" a="1"/>
  <c r="H1943" i="10" s="1"/>
  <c r="G1943" i="10" a="1"/>
  <c r="G1943" i="10" s="1"/>
  <c r="F1943" i="10" a="1"/>
  <c r="F1943" i="10" s="1"/>
  <c r="E1943" i="10"/>
  <c r="E1943" i="10" a="1"/>
  <c r="D1943" i="10" a="1"/>
  <c r="D1943" i="10" s="1"/>
  <c r="J1942" i="10" a="1"/>
  <c r="J1942" i="10" s="1"/>
  <c r="I1942" i="10" a="1"/>
  <c r="I1942" i="10" s="1"/>
  <c r="H1942" i="10" a="1"/>
  <c r="H1942" i="10" s="1"/>
  <c r="G1942" i="10" a="1"/>
  <c r="G1942" i="10" s="1"/>
  <c r="F1942" i="10" a="1"/>
  <c r="F1942" i="10" s="1"/>
  <c r="E1942" i="10" a="1"/>
  <c r="E1942" i="10" s="1"/>
  <c r="D1942" i="10" a="1"/>
  <c r="D1942" i="10" s="1"/>
  <c r="J1941" i="10" a="1"/>
  <c r="J1941" i="10" s="1"/>
  <c r="I1941" i="10" a="1"/>
  <c r="I1941" i="10" s="1"/>
  <c r="H1941" i="10" a="1"/>
  <c r="H1941" i="10" s="1"/>
  <c r="G1941" i="10"/>
  <c r="G1941" i="10" a="1"/>
  <c r="F1941" i="10" a="1"/>
  <c r="F1941" i="10" s="1"/>
  <c r="E1941" i="10" a="1"/>
  <c r="E1941" i="10" s="1"/>
  <c r="D1941" i="10" a="1"/>
  <c r="D1941" i="10" s="1"/>
  <c r="J1940" i="10" a="1"/>
  <c r="J1940" i="10" s="1"/>
  <c r="I1940" i="10" a="1"/>
  <c r="I1940" i="10" s="1"/>
  <c r="H1940" i="10" a="1"/>
  <c r="H1940" i="10" s="1"/>
  <c r="G1940" i="10" a="1"/>
  <c r="G1940" i="10" s="1"/>
  <c r="F1940" i="10"/>
  <c r="F1940" i="10" a="1"/>
  <c r="E1940" i="10" a="1"/>
  <c r="E1940" i="10" s="1"/>
  <c r="D1940" i="10" a="1"/>
  <c r="D1940" i="10" s="1"/>
  <c r="J1939" i="10" a="1"/>
  <c r="J1939" i="10" s="1"/>
  <c r="I1939" i="10" a="1"/>
  <c r="I1939" i="10" s="1"/>
  <c r="H1939" i="10" a="1"/>
  <c r="H1939" i="10" s="1"/>
  <c r="G1939" i="10" a="1"/>
  <c r="G1939" i="10" s="1"/>
  <c r="F1939" i="10" a="1"/>
  <c r="F1939" i="10" s="1"/>
  <c r="E1939" i="10" a="1"/>
  <c r="E1939" i="10" s="1"/>
  <c r="D1939" i="10" a="1"/>
  <c r="D1939" i="10" s="1"/>
  <c r="J1938" i="10" a="1"/>
  <c r="J1938" i="10" s="1"/>
  <c r="I1938" i="10" a="1"/>
  <c r="I1938" i="10" s="1"/>
  <c r="H1938" i="10"/>
  <c r="H1938" i="10" a="1"/>
  <c r="G1938" i="10" a="1"/>
  <c r="G1938" i="10" s="1"/>
  <c r="F1938" i="10" a="1"/>
  <c r="F1938" i="10" s="1"/>
  <c r="E1938" i="10" a="1"/>
  <c r="E1938" i="10" s="1"/>
  <c r="D1938" i="10"/>
  <c r="D1938" i="10" a="1"/>
  <c r="J1937" i="10" a="1"/>
  <c r="J1937" i="10" s="1"/>
  <c r="I1937" i="10" a="1"/>
  <c r="I1937" i="10" s="1"/>
  <c r="H1937" i="10" a="1"/>
  <c r="H1937" i="10" s="1"/>
  <c r="G1937" i="10" a="1"/>
  <c r="G1937" i="10" s="1"/>
  <c r="F1937" i="10" a="1"/>
  <c r="F1937" i="10" s="1"/>
  <c r="E1937" i="10" a="1"/>
  <c r="E1937" i="10" s="1"/>
  <c r="D1937" i="10" a="1"/>
  <c r="D1937" i="10" s="1"/>
  <c r="J1936" i="10" a="1"/>
  <c r="J1936" i="10" s="1"/>
  <c r="I1936" i="10" a="1"/>
  <c r="I1936" i="10" s="1"/>
  <c r="H1936" i="10" a="1"/>
  <c r="H1936" i="10" s="1"/>
  <c r="G1936" i="10" a="1"/>
  <c r="G1936" i="10" s="1"/>
  <c r="F1936" i="10"/>
  <c r="F1936" i="10" a="1"/>
  <c r="E1936" i="10" a="1"/>
  <c r="E1936" i="10" s="1"/>
  <c r="D1936" i="10" a="1"/>
  <c r="D1936" i="10" s="1"/>
  <c r="J1935" i="10" a="1"/>
  <c r="J1935" i="10" s="1"/>
  <c r="I1935" i="10" a="1"/>
  <c r="I1935" i="10" s="1"/>
  <c r="H1935" i="10"/>
  <c r="H1935" i="10" a="1"/>
  <c r="G1935" i="10" a="1"/>
  <c r="G1935" i="10" s="1"/>
  <c r="F1935" i="10" a="1"/>
  <c r="F1935" i="10" s="1"/>
  <c r="E1935" i="10" a="1"/>
  <c r="E1935" i="10" s="1"/>
  <c r="D1935" i="10" a="1"/>
  <c r="D1935" i="10" s="1"/>
  <c r="J1934" i="10" a="1"/>
  <c r="J1934" i="10" s="1"/>
  <c r="I1934" i="10" a="1"/>
  <c r="I1934" i="10" s="1"/>
  <c r="H1934" i="10" a="1"/>
  <c r="H1934" i="10" s="1"/>
  <c r="G1934" i="10" a="1"/>
  <c r="G1934" i="10" s="1"/>
  <c r="F1934" i="10" a="1"/>
  <c r="F1934" i="10" s="1"/>
  <c r="E1934" i="10" a="1"/>
  <c r="E1934" i="10" s="1"/>
  <c r="D1934" i="10" a="1"/>
  <c r="D1934" i="10" s="1"/>
  <c r="J1933" i="10" a="1"/>
  <c r="J1933" i="10" s="1"/>
  <c r="I1933" i="10" a="1"/>
  <c r="I1933" i="10" s="1"/>
  <c r="H1933" i="10" a="1"/>
  <c r="H1933" i="10" s="1"/>
  <c r="G1933" i="10" a="1"/>
  <c r="G1933" i="10" s="1"/>
  <c r="F1933" i="10" a="1"/>
  <c r="F1933" i="10" s="1"/>
  <c r="E1933" i="10" a="1"/>
  <c r="E1933" i="10" s="1"/>
  <c r="D1933" i="10" a="1"/>
  <c r="D1933" i="10" s="1"/>
  <c r="J1932" i="10"/>
  <c r="J1932" i="10" a="1"/>
  <c r="I1932" i="10" a="1"/>
  <c r="I1932" i="10" s="1"/>
  <c r="H1932" i="10" a="1"/>
  <c r="H1932" i="10" s="1"/>
  <c r="G1932" i="10" a="1"/>
  <c r="G1932" i="10" s="1"/>
  <c r="F1932" i="10" a="1"/>
  <c r="F1932" i="10" s="1"/>
  <c r="E1932" i="10" a="1"/>
  <c r="E1932" i="10" s="1"/>
  <c r="D1932" i="10" a="1"/>
  <c r="D1932" i="10" s="1"/>
  <c r="J1931" i="10" a="1"/>
  <c r="J1931" i="10" s="1"/>
  <c r="I1931" i="10" a="1"/>
  <c r="I1931" i="10" s="1"/>
  <c r="H1931" i="10" a="1"/>
  <c r="H1931" i="10" s="1"/>
  <c r="G1931" i="10" a="1"/>
  <c r="G1931" i="10" s="1"/>
  <c r="F1931" i="10" a="1"/>
  <c r="F1931" i="10" s="1"/>
  <c r="E1931" i="10"/>
  <c r="E1931" i="10" a="1"/>
  <c r="D1931" i="10" a="1"/>
  <c r="D1931" i="10" s="1"/>
  <c r="J1930" i="10" a="1"/>
  <c r="J1930" i="10" s="1"/>
  <c r="I1930" i="10" a="1"/>
  <c r="I1930" i="10" s="1"/>
  <c r="H1930" i="10" a="1"/>
  <c r="H1930" i="10" s="1"/>
  <c r="G1930" i="10"/>
  <c r="G1930" i="10" a="1"/>
  <c r="F1930" i="10" a="1"/>
  <c r="F1930" i="10" s="1"/>
  <c r="E1930" i="10" a="1"/>
  <c r="E1930" i="10" s="1"/>
  <c r="D1930" i="10"/>
  <c r="D1930" i="10" a="1"/>
  <c r="J1929" i="10" a="1"/>
  <c r="J1929" i="10" s="1"/>
  <c r="I1929" i="10" a="1"/>
  <c r="I1929" i="10" s="1"/>
  <c r="H1929" i="10" a="1"/>
  <c r="H1929" i="10" s="1"/>
  <c r="G1929" i="10" a="1"/>
  <c r="G1929" i="10" s="1"/>
  <c r="F1929" i="10" a="1"/>
  <c r="F1929" i="10" s="1"/>
  <c r="E1929" i="10" a="1"/>
  <c r="E1929" i="10" s="1"/>
  <c r="D1929" i="10" a="1"/>
  <c r="D1929" i="10" s="1"/>
  <c r="J1928" i="10" a="1"/>
  <c r="J1928" i="10" s="1"/>
  <c r="I1928" i="10" a="1"/>
  <c r="I1928" i="10" s="1"/>
  <c r="H1928" i="10" a="1"/>
  <c r="H1928" i="10" s="1"/>
  <c r="G1928" i="10" a="1"/>
  <c r="G1928" i="10" s="1"/>
  <c r="F1928" i="10" a="1"/>
  <c r="F1928" i="10" s="1"/>
  <c r="E1928" i="10" a="1"/>
  <c r="E1928" i="10" s="1"/>
  <c r="D1928" i="10" a="1"/>
  <c r="D1928" i="10" s="1"/>
  <c r="J1927" i="10" a="1"/>
  <c r="J1927" i="10" s="1"/>
  <c r="I1927" i="10" a="1"/>
  <c r="I1927" i="10" s="1"/>
  <c r="H1927" i="10" a="1"/>
  <c r="H1927" i="10" s="1"/>
  <c r="G1927" i="10" a="1"/>
  <c r="G1927" i="10" s="1"/>
  <c r="F1927" i="10" a="1"/>
  <c r="F1927" i="10" s="1"/>
  <c r="E1927" i="10" a="1"/>
  <c r="E1927" i="10" s="1"/>
  <c r="D1927" i="10" a="1"/>
  <c r="D1927" i="10" s="1"/>
  <c r="J1926" i="10" a="1"/>
  <c r="J1926" i="10" s="1"/>
  <c r="I1926" i="10" a="1"/>
  <c r="I1926" i="10" s="1"/>
  <c r="H1926" i="10" a="1"/>
  <c r="H1926" i="10" s="1"/>
  <c r="G1926" i="10" a="1"/>
  <c r="G1926" i="10" s="1"/>
  <c r="F1926" i="10" a="1"/>
  <c r="F1926" i="10" s="1"/>
  <c r="E1926" i="10" a="1"/>
  <c r="E1926" i="10" s="1"/>
  <c r="D1926" i="10"/>
  <c r="D1926" i="10" a="1"/>
  <c r="J1925" i="10" a="1"/>
  <c r="J1925" i="10" s="1"/>
  <c r="I1925" i="10" a="1"/>
  <c r="I1925" i="10" s="1"/>
  <c r="H1925" i="10" a="1"/>
  <c r="H1925" i="10" s="1"/>
  <c r="G1925" i="10" a="1"/>
  <c r="G1925" i="10" s="1"/>
  <c r="F1925" i="10"/>
  <c r="F1925" i="10" a="1"/>
  <c r="E1925" i="10" a="1"/>
  <c r="E1925" i="10" s="1"/>
  <c r="D1925" i="10" a="1"/>
  <c r="D1925" i="10" s="1"/>
  <c r="J1924" i="10" a="1"/>
  <c r="J1924" i="10" s="1"/>
  <c r="I1924" i="10" a="1"/>
  <c r="I1924" i="10" s="1"/>
  <c r="H1924" i="10" a="1"/>
  <c r="H1924" i="10" s="1"/>
  <c r="G1924" i="10" a="1"/>
  <c r="G1924" i="10" s="1"/>
  <c r="F1924" i="10" a="1"/>
  <c r="F1924" i="10" s="1"/>
  <c r="E1924" i="10" a="1"/>
  <c r="E1924" i="10" s="1"/>
  <c r="D1924" i="10" a="1"/>
  <c r="D1924" i="10" s="1"/>
  <c r="J1923" i="10" a="1"/>
  <c r="J1923" i="10" s="1"/>
  <c r="I1923" i="10" a="1"/>
  <c r="I1923" i="10" s="1"/>
  <c r="H1923" i="10" a="1"/>
  <c r="H1923" i="10" s="1"/>
  <c r="G1923" i="10" a="1"/>
  <c r="G1923" i="10" s="1"/>
  <c r="F1923" i="10" a="1"/>
  <c r="F1923" i="10" s="1"/>
  <c r="E1923" i="10" a="1"/>
  <c r="E1923" i="10" s="1"/>
  <c r="D1923" i="10" a="1"/>
  <c r="D1923" i="10" s="1"/>
  <c r="J1922" i="10" a="1"/>
  <c r="J1922" i="10" s="1"/>
  <c r="I1922" i="10" a="1"/>
  <c r="I1922" i="10" s="1"/>
  <c r="H1922" i="10"/>
  <c r="H1922" i="10" a="1"/>
  <c r="G1922" i="10" a="1"/>
  <c r="G1922" i="10" s="1"/>
  <c r="F1922" i="10" a="1"/>
  <c r="F1922" i="10" s="1"/>
  <c r="E1922" i="10" a="1"/>
  <c r="E1922" i="10" s="1"/>
  <c r="D1922" i="10" a="1"/>
  <c r="D1922" i="10" s="1"/>
  <c r="J1921" i="10" a="1"/>
  <c r="J1921" i="10" s="1"/>
  <c r="I1921" i="10" a="1"/>
  <c r="I1921" i="10" s="1"/>
  <c r="H1921" i="10" a="1"/>
  <c r="H1921" i="10" s="1"/>
  <c r="G1921" i="10" a="1"/>
  <c r="G1921" i="10" s="1"/>
  <c r="F1921" i="10" a="1"/>
  <c r="F1921" i="10" s="1"/>
  <c r="E1921" i="10" a="1"/>
  <c r="E1921" i="10" s="1"/>
  <c r="D1921" i="10" a="1"/>
  <c r="D1921" i="10" s="1"/>
  <c r="J1920" i="10" a="1"/>
  <c r="J1920" i="10" s="1"/>
  <c r="I1920" i="10" a="1"/>
  <c r="I1920" i="10" s="1"/>
  <c r="H1920" i="10" a="1"/>
  <c r="H1920" i="10" s="1"/>
  <c r="G1920" i="10" a="1"/>
  <c r="G1920" i="10" s="1"/>
  <c r="F1920" i="10"/>
  <c r="F1920" i="10" a="1"/>
  <c r="E1920" i="10"/>
  <c r="E1920" i="10" a="1"/>
  <c r="D1920" i="10" a="1"/>
  <c r="D1920" i="10" s="1"/>
  <c r="J1919" i="10" a="1"/>
  <c r="J1919" i="10" s="1"/>
  <c r="I1919" i="10" a="1"/>
  <c r="I1919" i="10" s="1"/>
  <c r="H1919" i="10" a="1"/>
  <c r="H1919" i="10" s="1"/>
  <c r="G1919" i="10" a="1"/>
  <c r="G1919" i="10" s="1"/>
  <c r="F1919" i="10" a="1"/>
  <c r="F1919" i="10" s="1"/>
  <c r="E1919" i="10" a="1"/>
  <c r="E1919" i="10" s="1"/>
  <c r="D1919" i="10" a="1"/>
  <c r="D1919" i="10" s="1"/>
  <c r="J1918" i="10" a="1"/>
  <c r="J1918" i="10" s="1"/>
  <c r="I1918" i="10" a="1"/>
  <c r="I1918" i="10" s="1"/>
  <c r="H1918" i="10"/>
  <c r="H1918" i="10" a="1"/>
  <c r="G1918" i="10" a="1"/>
  <c r="G1918" i="10" s="1"/>
  <c r="F1918" i="10" a="1"/>
  <c r="F1918" i="10" s="1"/>
  <c r="E1918" i="10"/>
  <c r="E1918" i="10" a="1"/>
  <c r="D1918" i="10" a="1"/>
  <c r="D1918" i="10" s="1"/>
  <c r="J1917" i="10" a="1"/>
  <c r="J1917" i="10" s="1"/>
  <c r="I1917" i="10" a="1"/>
  <c r="I1917" i="10" s="1"/>
  <c r="H1917" i="10" a="1"/>
  <c r="H1917" i="10" s="1"/>
  <c r="G1917" i="10"/>
  <c r="G1917" i="10" a="1"/>
  <c r="F1917" i="10" a="1"/>
  <c r="F1917" i="10" s="1"/>
  <c r="E1917" i="10" a="1"/>
  <c r="E1917" i="10" s="1"/>
  <c r="D1917" i="10" a="1"/>
  <c r="D1917" i="10" s="1"/>
  <c r="J1916" i="10"/>
  <c r="J1916" i="10" a="1"/>
  <c r="I1916" i="10" a="1"/>
  <c r="I1916" i="10" s="1"/>
  <c r="H1916" i="10" a="1"/>
  <c r="H1916" i="10" s="1"/>
  <c r="G1916" i="10" a="1"/>
  <c r="G1916" i="10" s="1"/>
  <c r="F1916" i="10" a="1"/>
  <c r="F1916" i="10" s="1"/>
  <c r="E1916" i="10"/>
  <c r="E1916" i="10" a="1"/>
  <c r="D1916" i="10"/>
  <c r="D1916" i="10" a="1"/>
  <c r="J1915" i="10" a="1"/>
  <c r="J1915" i="10" s="1"/>
  <c r="I1915" i="10" a="1"/>
  <c r="I1915" i="10" s="1"/>
  <c r="H1915" i="10" a="1"/>
  <c r="H1915" i="10" s="1"/>
  <c r="G1915" i="10"/>
  <c r="G1915" i="10" a="1"/>
  <c r="F1915" i="10" a="1"/>
  <c r="F1915" i="10" s="1"/>
  <c r="E1915" i="10" a="1"/>
  <c r="E1915" i="10" s="1"/>
  <c r="D1915" i="10" a="1"/>
  <c r="D1915" i="10" s="1"/>
  <c r="J1914" i="10"/>
  <c r="J1914" i="10" a="1"/>
  <c r="I1914" i="10" a="1"/>
  <c r="I1914" i="10" s="1"/>
  <c r="H1914" i="10" a="1"/>
  <c r="H1914" i="10" s="1"/>
  <c r="G1914" i="10" a="1"/>
  <c r="G1914" i="10" s="1"/>
  <c r="F1914" i="10"/>
  <c r="F1914" i="10" a="1"/>
  <c r="E1914" i="10" a="1"/>
  <c r="E1914" i="10" s="1"/>
  <c r="D1914" i="10" a="1"/>
  <c r="D1914" i="10" s="1"/>
  <c r="J1913" i="10" a="1"/>
  <c r="J1913" i="10" s="1"/>
  <c r="I1913" i="10" a="1"/>
  <c r="I1913" i="10" s="1"/>
  <c r="H1913" i="10" a="1"/>
  <c r="H1913" i="10" s="1"/>
  <c r="G1913" i="10" a="1"/>
  <c r="G1913" i="10" s="1"/>
  <c r="F1913" i="10" a="1"/>
  <c r="F1913" i="10" s="1"/>
  <c r="E1913" i="10"/>
  <c r="E1913" i="10" a="1"/>
  <c r="D1913" i="10" a="1"/>
  <c r="D1913" i="10" s="1"/>
  <c r="J1912" i="10" a="1"/>
  <c r="J1912" i="10" s="1"/>
  <c r="I1912" i="10" a="1"/>
  <c r="I1912" i="10" s="1"/>
  <c r="H1912" i="10"/>
  <c r="H1912" i="10" a="1"/>
  <c r="G1912" i="10" a="1"/>
  <c r="G1912" i="10" s="1"/>
  <c r="F1912" i="10" a="1"/>
  <c r="F1912" i="10" s="1"/>
  <c r="E1912" i="10" a="1"/>
  <c r="E1912" i="10" s="1"/>
  <c r="D1912" i="10"/>
  <c r="D1912" i="10" a="1"/>
  <c r="J1911" i="10" a="1"/>
  <c r="J1911" i="10" s="1"/>
  <c r="I1911" i="10" a="1"/>
  <c r="I1911" i="10" s="1"/>
  <c r="H1911" i="10" a="1"/>
  <c r="H1911" i="10" s="1"/>
  <c r="G1911" i="10"/>
  <c r="G1911" i="10" a="1"/>
  <c r="F1911" i="10" a="1"/>
  <c r="F1911" i="10" s="1"/>
  <c r="E1911" i="10" a="1"/>
  <c r="E1911" i="10" s="1"/>
  <c r="D1911" i="10"/>
  <c r="D1911" i="10" a="1"/>
  <c r="J1910" i="10"/>
  <c r="J1910" i="10" a="1"/>
  <c r="I1910" i="10" a="1"/>
  <c r="I1910" i="10" s="1"/>
  <c r="H1910" i="10" a="1"/>
  <c r="H1910" i="10" s="1"/>
  <c r="G1910" i="10" a="1"/>
  <c r="G1910" i="10" s="1"/>
  <c r="F1910" i="10"/>
  <c r="F1910" i="10" a="1"/>
  <c r="E1910" i="10" a="1"/>
  <c r="E1910" i="10" s="1"/>
  <c r="D1910" i="10" a="1"/>
  <c r="D1910" i="10" s="1"/>
  <c r="J1909" i="10" a="1"/>
  <c r="J1909" i="10" s="1"/>
  <c r="I1909" i="10" a="1"/>
  <c r="I1909" i="10" s="1"/>
  <c r="H1909" i="10" a="1"/>
  <c r="H1909" i="10" s="1"/>
  <c r="G1909" i="10" a="1"/>
  <c r="G1909" i="10" s="1"/>
  <c r="F1909" i="10" a="1"/>
  <c r="F1909" i="10" s="1"/>
  <c r="E1909" i="10" a="1"/>
  <c r="E1909" i="10" s="1"/>
  <c r="D1909" i="10" a="1"/>
  <c r="D1909" i="10" s="1"/>
  <c r="J1908" i="10" a="1"/>
  <c r="J1908" i="10" s="1"/>
  <c r="I1908" i="10" a="1"/>
  <c r="I1908" i="10" s="1"/>
  <c r="H1908" i="10"/>
  <c r="H1908" i="10" a="1"/>
  <c r="G1908" i="10" a="1"/>
  <c r="G1908" i="10" s="1"/>
  <c r="F1908" i="10" a="1"/>
  <c r="F1908" i="10" s="1"/>
  <c r="E1908" i="10" a="1"/>
  <c r="E1908" i="10" s="1"/>
  <c r="D1908" i="10" a="1"/>
  <c r="D1908" i="10" s="1"/>
  <c r="J1907" i="10" a="1"/>
  <c r="J1907" i="10" s="1"/>
  <c r="I1907" i="10" a="1"/>
  <c r="I1907" i="10" s="1"/>
  <c r="H1907" i="10" a="1"/>
  <c r="H1907" i="10" s="1"/>
  <c r="G1907" i="10" a="1"/>
  <c r="G1907" i="10" s="1"/>
  <c r="F1907" i="10" a="1"/>
  <c r="F1907" i="10" s="1"/>
  <c r="E1907" i="10" a="1"/>
  <c r="E1907" i="10" s="1"/>
  <c r="D1907" i="10" a="1"/>
  <c r="D1907" i="10" s="1"/>
  <c r="J1906" i="10"/>
  <c r="J1906" i="10" a="1"/>
  <c r="I1906" i="10" a="1"/>
  <c r="I1906" i="10" s="1"/>
  <c r="H1906" i="10" a="1"/>
  <c r="H1906" i="10" s="1"/>
  <c r="G1906" i="10" a="1"/>
  <c r="G1906" i="10" s="1"/>
  <c r="F1906" i="10" a="1"/>
  <c r="F1906" i="10" s="1"/>
  <c r="E1906" i="10" a="1"/>
  <c r="E1906" i="10" s="1"/>
  <c r="D1906" i="10" a="1"/>
  <c r="D1906" i="10" s="1"/>
  <c r="J1905" i="10"/>
  <c r="J1905" i="10" a="1"/>
  <c r="I1905" i="10" a="1"/>
  <c r="I1905" i="10" s="1"/>
  <c r="H1905" i="10" a="1"/>
  <c r="H1905" i="10" s="1"/>
  <c r="G1905" i="10" a="1"/>
  <c r="G1905" i="10" s="1"/>
  <c r="F1905" i="10" a="1"/>
  <c r="F1905" i="10" s="1"/>
  <c r="E1905" i="10"/>
  <c r="E1905" i="10" a="1"/>
  <c r="D1905" i="10" a="1"/>
  <c r="D1905" i="10" s="1"/>
  <c r="J1904" i="10" a="1"/>
  <c r="J1904" i="10" s="1"/>
  <c r="I1904" i="10" a="1"/>
  <c r="I1904" i="10" s="1"/>
  <c r="H1904" i="10" a="1"/>
  <c r="H1904" i="10" s="1"/>
  <c r="G1904" i="10" a="1"/>
  <c r="G1904" i="10" s="1"/>
  <c r="F1904" i="10" a="1"/>
  <c r="F1904" i="10" s="1"/>
  <c r="E1904" i="10"/>
  <c r="E1904" i="10" a="1"/>
  <c r="D1904" i="10" a="1"/>
  <c r="D1904" i="10" s="1"/>
  <c r="J1903" i="10" a="1"/>
  <c r="J1903" i="10" s="1"/>
  <c r="I1903" i="10" a="1"/>
  <c r="I1903" i="10" s="1"/>
  <c r="H1903" i="10" a="1"/>
  <c r="H1903" i="10" s="1"/>
  <c r="G1903" i="10"/>
  <c r="G1903" i="10" a="1"/>
  <c r="F1903" i="10" a="1"/>
  <c r="F1903" i="10" s="1"/>
  <c r="E1903" i="10" a="1"/>
  <c r="E1903" i="10" s="1"/>
  <c r="D1903" i="10" a="1"/>
  <c r="D1903" i="10" s="1"/>
  <c r="J1902" i="10" a="1"/>
  <c r="J1902" i="10" s="1"/>
  <c r="I1902" i="10" a="1"/>
  <c r="I1902" i="10" s="1"/>
  <c r="H1902" i="10" a="1"/>
  <c r="H1902" i="10" s="1"/>
  <c r="G1902" i="10"/>
  <c r="G1902" i="10" a="1"/>
  <c r="F1902" i="10" a="1"/>
  <c r="F1902" i="10" s="1"/>
  <c r="E1902" i="10" a="1"/>
  <c r="E1902" i="10" s="1"/>
  <c r="D1902" i="10" a="1"/>
  <c r="D1902" i="10" s="1"/>
  <c r="J1901" i="10" a="1"/>
  <c r="J1901" i="10" s="1"/>
  <c r="I1901" i="10" a="1"/>
  <c r="I1901" i="10" s="1"/>
  <c r="H1901" i="10" a="1"/>
  <c r="H1901" i="10" s="1"/>
  <c r="G1901" i="10" a="1"/>
  <c r="G1901" i="10" s="1"/>
  <c r="F1901" i="10" a="1"/>
  <c r="F1901" i="10" s="1"/>
  <c r="E1901" i="10" a="1"/>
  <c r="E1901" i="10" s="1"/>
  <c r="D1901" i="10" a="1"/>
  <c r="D1901" i="10" s="1"/>
  <c r="J1900" i="10" a="1"/>
  <c r="J1900" i="10" s="1"/>
  <c r="I1900" i="10" a="1"/>
  <c r="I1900" i="10" s="1"/>
  <c r="H1900" i="10" a="1"/>
  <c r="H1900" i="10" s="1"/>
  <c r="G1900" i="10" a="1"/>
  <c r="G1900" i="10" s="1"/>
  <c r="F1900" i="10" a="1"/>
  <c r="F1900" i="10" s="1"/>
  <c r="E1900" i="10" a="1"/>
  <c r="E1900" i="10" s="1"/>
  <c r="D1900" i="10"/>
  <c r="D1900" i="10" a="1"/>
  <c r="J1899" i="10" a="1"/>
  <c r="J1899" i="10" s="1"/>
  <c r="I1899" i="10" a="1"/>
  <c r="I1899" i="10" s="1"/>
  <c r="H1899" i="10" a="1"/>
  <c r="H1899" i="10" s="1"/>
  <c r="G1899" i="10" a="1"/>
  <c r="G1899" i="10" s="1"/>
  <c r="F1899" i="10" a="1"/>
  <c r="F1899" i="10" s="1"/>
  <c r="E1899" i="10" a="1"/>
  <c r="E1899" i="10" s="1"/>
  <c r="D1899" i="10" a="1"/>
  <c r="D1899" i="10" s="1"/>
  <c r="J1898" i="10" a="1"/>
  <c r="J1898" i="10" s="1"/>
  <c r="I1898" i="10" a="1"/>
  <c r="I1898" i="10" s="1"/>
  <c r="H1898" i="10" a="1"/>
  <c r="H1898" i="10" s="1"/>
  <c r="G1898" i="10" a="1"/>
  <c r="G1898" i="10" s="1"/>
  <c r="F1898" i="10"/>
  <c r="F1898" i="10" a="1"/>
  <c r="E1898" i="10" a="1"/>
  <c r="E1898" i="10" s="1"/>
  <c r="D1898" i="10" a="1"/>
  <c r="D1898" i="10" s="1"/>
  <c r="J1897" i="10" a="1"/>
  <c r="J1897" i="10" s="1"/>
  <c r="I1897" i="10" a="1"/>
  <c r="I1897" i="10" s="1"/>
  <c r="H1897" i="10" a="1"/>
  <c r="H1897" i="10" s="1"/>
  <c r="G1897" i="10" a="1"/>
  <c r="G1897" i="10" s="1"/>
  <c r="F1897" i="10" a="1"/>
  <c r="F1897" i="10" s="1"/>
  <c r="E1897" i="10" a="1"/>
  <c r="E1897" i="10" s="1"/>
  <c r="D1897" i="10" a="1"/>
  <c r="D1897" i="10" s="1"/>
  <c r="J1896" i="10" a="1"/>
  <c r="J1896" i="10" s="1"/>
  <c r="I1896" i="10" a="1"/>
  <c r="I1896" i="10" s="1"/>
  <c r="H1896" i="10"/>
  <c r="H1896" i="10" a="1"/>
  <c r="G1896" i="10" a="1"/>
  <c r="G1896" i="10" s="1"/>
  <c r="F1896" i="10" a="1"/>
  <c r="F1896" i="10" s="1"/>
  <c r="E1896" i="10" a="1"/>
  <c r="E1896" i="10" s="1"/>
  <c r="D1896" i="10" a="1"/>
  <c r="D1896" i="10" s="1"/>
  <c r="J1895" i="10" a="1"/>
  <c r="J1895" i="10" s="1"/>
  <c r="I1895" i="10" a="1"/>
  <c r="I1895" i="10" s="1"/>
  <c r="H1895" i="10"/>
  <c r="H1895" i="10" a="1"/>
  <c r="G1895" i="10" a="1"/>
  <c r="G1895" i="10" s="1"/>
  <c r="F1895" i="10" a="1"/>
  <c r="F1895" i="10" s="1"/>
  <c r="E1895" i="10" a="1"/>
  <c r="E1895" i="10" s="1"/>
  <c r="D1895" i="10" a="1"/>
  <c r="D1895" i="10" s="1"/>
  <c r="J1894" i="10"/>
  <c r="J1894" i="10" a="1"/>
  <c r="I1894" i="10" a="1"/>
  <c r="I1894" i="10" s="1"/>
  <c r="H1894" i="10" a="1"/>
  <c r="H1894" i="10" s="1"/>
  <c r="G1894" i="10" a="1"/>
  <c r="G1894" i="10" s="1"/>
  <c r="F1894" i="10" a="1"/>
  <c r="F1894" i="10" s="1"/>
  <c r="E1894" i="10" a="1"/>
  <c r="E1894" i="10" s="1"/>
  <c r="D1894" i="10" a="1"/>
  <c r="D1894" i="10" s="1"/>
  <c r="J1893" i="10"/>
  <c r="J1893" i="10" a="1"/>
  <c r="I1893" i="10" a="1"/>
  <c r="I1893" i="10" s="1"/>
  <c r="H1893" i="10" a="1"/>
  <c r="H1893" i="10" s="1"/>
  <c r="G1893" i="10" a="1"/>
  <c r="G1893" i="10" s="1"/>
  <c r="F1893" i="10" a="1"/>
  <c r="F1893" i="10" s="1"/>
  <c r="E1893" i="10"/>
  <c r="E1893" i="10" a="1"/>
  <c r="D1893" i="10" a="1"/>
  <c r="D1893" i="10" s="1"/>
  <c r="J1892" i="10" a="1"/>
  <c r="J1892" i="10" s="1"/>
  <c r="I1892" i="10" a="1"/>
  <c r="I1892" i="10" s="1"/>
  <c r="H1892" i="10" a="1"/>
  <c r="H1892" i="10" s="1"/>
  <c r="G1892" i="10" a="1"/>
  <c r="G1892" i="10" s="1"/>
  <c r="F1892" i="10" a="1"/>
  <c r="F1892" i="10" s="1"/>
  <c r="E1892" i="10" a="1"/>
  <c r="E1892" i="10" s="1"/>
  <c r="D1892" i="10" a="1"/>
  <c r="D1892" i="10" s="1"/>
  <c r="J1891" i="10" a="1"/>
  <c r="J1891" i="10" s="1"/>
  <c r="I1891" i="10" a="1"/>
  <c r="I1891" i="10" s="1"/>
  <c r="H1891" i="10" a="1"/>
  <c r="H1891" i="10" s="1"/>
  <c r="G1891" i="10"/>
  <c r="G1891" i="10" a="1"/>
  <c r="F1891" i="10" a="1"/>
  <c r="F1891" i="10" s="1"/>
  <c r="E1891" i="10" a="1"/>
  <c r="E1891" i="10" s="1"/>
  <c r="D1891" i="10" a="1"/>
  <c r="D1891" i="10" s="1"/>
  <c r="J1890" i="10" a="1"/>
  <c r="J1890" i="10" s="1"/>
  <c r="I1890" i="10" a="1"/>
  <c r="I1890" i="10" s="1"/>
  <c r="H1890" i="10" a="1"/>
  <c r="H1890" i="10" s="1"/>
  <c r="G1890" i="10"/>
  <c r="G1890" i="10" a="1"/>
  <c r="F1890" i="10" a="1"/>
  <c r="F1890" i="10" s="1"/>
  <c r="E1890" i="10" a="1"/>
  <c r="E1890" i="10" s="1"/>
  <c r="D1890" i="10" a="1"/>
  <c r="D1890" i="10" s="1"/>
  <c r="J1889" i="10" a="1"/>
  <c r="J1889" i="10" s="1"/>
  <c r="I1889" i="10" a="1"/>
  <c r="I1889" i="10" s="1"/>
  <c r="H1889" i="10" a="1"/>
  <c r="H1889" i="10" s="1"/>
  <c r="G1889" i="10" a="1"/>
  <c r="G1889" i="10" s="1"/>
  <c r="F1889" i="10" a="1"/>
  <c r="F1889" i="10" s="1"/>
  <c r="E1889" i="10" a="1"/>
  <c r="E1889" i="10" s="1"/>
  <c r="D1889" i="10" a="1"/>
  <c r="D1889" i="10" s="1"/>
  <c r="J1888" i="10" a="1"/>
  <c r="J1888" i="10" s="1"/>
  <c r="I1888" i="10" a="1"/>
  <c r="I1888" i="10" s="1"/>
  <c r="H1888" i="10" a="1"/>
  <c r="H1888" i="10" s="1"/>
  <c r="G1888" i="10" a="1"/>
  <c r="G1888" i="10" s="1"/>
  <c r="F1888" i="10" a="1"/>
  <c r="F1888" i="10" s="1"/>
  <c r="E1888" i="10" a="1"/>
  <c r="E1888" i="10" s="1"/>
  <c r="D1888" i="10"/>
  <c r="D1888" i="10" a="1"/>
  <c r="J1887" i="10" a="1"/>
  <c r="J1887" i="10" s="1"/>
  <c r="I1887" i="10" a="1"/>
  <c r="I1887" i="10" s="1"/>
  <c r="H1887" i="10" a="1"/>
  <c r="H1887" i="10" s="1"/>
  <c r="G1887" i="10" a="1"/>
  <c r="G1887" i="10" s="1"/>
  <c r="F1887" i="10" a="1"/>
  <c r="F1887" i="10" s="1"/>
  <c r="E1887" i="10" a="1"/>
  <c r="E1887" i="10" s="1"/>
  <c r="D1887" i="10" a="1"/>
  <c r="D1887" i="10" s="1"/>
  <c r="J1886" i="10" a="1"/>
  <c r="J1886" i="10" s="1"/>
  <c r="I1886" i="10" a="1"/>
  <c r="I1886" i="10" s="1"/>
  <c r="H1886" i="10" a="1"/>
  <c r="H1886" i="10" s="1"/>
  <c r="G1886" i="10" a="1"/>
  <c r="G1886" i="10" s="1"/>
  <c r="F1886" i="10"/>
  <c r="F1886" i="10" a="1"/>
  <c r="E1886" i="10" a="1"/>
  <c r="E1886" i="10" s="1"/>
  <c r="D1886" i="10" a="1"/>
  <c r="D1886" i="10" s="1"/>
  <c r="J1885" i="10" a="1"/>
  <c r="J1885" i="10" s="1"/>
  <c r="I1885" i="10" a="1"/>
  <c r="I1885" i="10" s="1"/>
  <c r="H1885" i="10" a="1"/>
  <c r="H1885" i="10" s="1"/>
  <c r="G1885" i="10" a="1"/>
  <c r="G1885" i="10" s="1"/>
  <c r="F1885" i="10" a="1"/>
  <c r="F1885" i="10" s="1"/>
  <c r="E1885" i="10" a="1"/>
  <c r="E1885" i="10" s="1"/>
  <c r="D1885" i="10" a="1"/>
  <c r="D1885" i="10" s="1"/>
  <c r="J1884" i="10" a="1"/>
  <c r="J1884" i="10" s="1"/>
  <c r="I1884" i="10" a="1"/>
  <c r="I1884" i="10" s="1"/>
  <c r="H1884" i="10"/>
  <c r="H1884" i="10" a="1"/>
  <c r="G1884" i="10" a="1"/>
  <c r="G1884" i="10" s="1"/>
  <c r="F1884" i="10" a="1"/>
  <c r="F1884" i="10" s="1"/>
  <c r="E1884" i="10" a="1"/>
  <c r="E1884" i="10" s="1"/>
  <c r="D1884" i="10" a="1"/>
  <c r="D1884" i="10" s="1"/>
  <c r="J1883" i="10" a="1"/>
  <c r="J1883" i="10" s="1"/>
  <c r="I1883" i="10" a="1"/>
  <c r="I1883" i="10" s="1"/>
  <c r="H1883" i="10" a="1"/>
  <c r="H1883" i="10" s="1"/>
  <c r="G1883" i="10" a="1"/>
  <c r="G1883" i="10" s="1"/>
  <c r="F1883" i="10" a="1"/>
  <c r="F1883" i="10" s="1"/>
  <c r="E1883" i="10" a="1"/>
  <c r="E1883" i="10" s="1"/>
  <c r="D1883" i="10" a="1"/>
  <c r="D1883" i="10" s="1"/>
  <c r="J1882" i="10"/>
  <c r="J1882" i="10" a="1"/>
  <c r="I1882" i="10" a="1"/>
  <c r="I1882" i="10" s="1"/>
  <c r="H1882" i="10" a="1"/>
  <c r="H1882" i="10" s="1"/>
  <c r="G1882" i="10" a="1"/>
  <c r="G1882" i="10" s="1"/>
  <c r="F1882" i="10" a="1"/>
  <c r="F1882" i="10" s="1"/>
  <c r="E1882" i="10" a="1"/>
  <c r="E1882" i="10" s="1"/>
  <c r="D1882" i="10" a="1"/>
  <c r="D1882" i="10" s="1"/>
  <c r="J1881" i="10"/>
  <c r="J1881" i="10" a="1"/>
  <c r="I1881" i="10" a="1"/>
  <c r="I1881" i="10" s="1"/>
  <c r="H1881" i="10" a="1"/>
  <c r="H1881" i="10" s="1"/>
  <c r="G1881" i="10" a="1"/>
  <c r="G1881" i="10" s="1"/>
  <c r="F1881" i="10" a="1"/>
  <c r="F1881" i="10" s="1"/>
  <c r="E1881" i="10"/>
  <c r="E1881" i="10" a="1"/>
  <c r="D1881" i="10" a="1"/>
  <c r="D1881" i="10" s="1"/>
  <c r="J1880" i="10" a="1"/>
  <c r="J1880" i="10" s="1"/>
  <c r="I1880" i="10" a="1"/>
  <c r="I1880" i="10" s="1"/>
  <c r="H1880" i="10" a="1"/>
  <c r="H1880" i="10" s="1"/>
  <c r="G1880" i="10" a="1"/>
  <c r="G1880" i="10" s="1"/>
  <c r="F1880" i="10" a="1"/>
  <c r="F1880" i="10" s="1"/>
  <c r="E1880" i="10" a="1"/>
  <c r="E1880" i="10" s="1"/>
  <c r="D1880" i="10" a="1"/>
  <c r="D1880" i="10" s="1"/>
  <c r="J1879" i="10" a="1"/>
  <c r="J1879" i="10" s="1"/>
  <c r="I1879" i="10" a="1"/>
  <c r="I1879" i="10" s="1"/>
  <c r="H1879" i="10" a="1"/>
  <c r="H1879" i="10" s="1"/>
  <c r="G1879" i="10"/>
  <c r="G1879" i="10" a="1"/>
  <c r="F1879" i="10" a="1"/>
  <c r="F1879" i="10" s="1"/>
  <c r="E1879" i="10" a="1"/>
  <c r="E1879" i="10" s="1"/>
  <c r="D1879" i="10" a="1"/>
  <c r="D1879" i="10" s="1"/>
  <c r="J1878" i="10" a="1"/>
  <c r="J1878" i="10" s="1"/>
  <c r="I1878" i="10" a="1"/>
  <c r="I1878" i="10" s="1"/>
  <c r="H1878" i="10" a="1"/>
  <c r="H1878" i="10" s="1"/>
  <c r="G1878" i="10" a="1"/>
  <c r="G1878" i="10" s="1"/>
  <c r="F1878" i="10" a="1"/>
  <c r="F1878" i="10" s="1"/>
  <c r="E1878" i="10" a="1"/>
  <c r="E1878" i="10" s="1"/>
  <c r="D1878" i="10" a="1"/>
  <c r="D1878" i="10" s="1"/>
  <c r="J1877" i="10" a="1"/>
  <c r="J1877" i="10" s="1"/>
  <c r="I1877" i="10" a="1"/>
  <c r="I1877" i="10" s="1"/>
  <c r="H1877" i="10" a="1"/>
  <c r="H1877" i="10" s="1"/>
  <c r="G1877" i="10" a="1"/>
  <c r="G1877" i="10" s="1"/>
  <c r="F1877" i="10" a="1"/>
  <c r="F1877" i="10" s="1"/>
  <c r="E1877" i="10" a="1"/>
  <c r="E1877" i="10" s="1"/>
  <c r="D1877" i="10" a="1"/>
  <c r="D1877" i="10" s="1"/>
  <c r="J1876" i="10" a="1"/>
  <c r="J1876" i="10" s="1"/>
  <c r="I1876" i="10" a="1"/>
  <c r="I1876" i="10" s="1"/>
  <c r="H1876" i="10" a="1"/>
  <c r="H1876" i="10" s="1"/>
  <c r="G1876" i="10" a="1"/>
  <c r="G1876" i="10" s="1"/>
  <c r="F1876" i="10" a="1"/>
  <c r="F1876" i="10" s="1"/>
  <c r="E1876" i="10" a="1"/>
  <c r="E1876" i="10" s="1"/>
  <c r="D1876" i="10"/>
  <c r="D1876" i="10" a="1"/>
  <c r="J1875" i="10" a="1"/>
  <c r="J1875" i="10" s="1"/>
  <c r="I1875" i="10" a="1"/>
  <c r="I1875" i="10" s="1"/>
  <c r="H1875" i="10" a="1"/>
  <c r="H1875" i="10" s="1"/>
  <c r="G1875" i="10" a="1"/>
  <c r="G1875" i="10" s="1"/>
  <c r="F1875" i="10" a="1"/>
  <c r="F1875" i="10" s="1"/>
  <c r="E1875" i="10" a="1"/>
  <c r="E1875" i="10" s="1"/>
  <c r="D1875" i="10"/>
  <c r="D1875" i="10" a="1"/>
  <c r="J1874" i="10" a="1"/>
  <c r="J1874" i="10" s="1"/>
  <c r="I1874" i="10" a="1"/>
  <c r="I1874" i="10" s="1"/>
  <c r="H1874" i="10" a="1"/>
  <c r="H1874" i="10" s="1"/>
  <c r="G1874" i="10" a="1"/>
  <c r="G1874" i="10" s="1"/>
  <c r="F1874" i="10"/>
  <c r="F1874" i="10" a="1"/>
  <c r="E1874" i="10" a="1"/>
  <c r="E1874" i="10" s="1"/>
  <c r="D1874" i="10" a="1"/>
  <c r="D1874" i="10" s="1"/>
  <c r="J1873" i="10" a="1"/>
  <c r="J1873" i="10" s="1"/>
  <c r="I1873" i="10" a="1"/>
  <c r="I1873" i="10" s="1"/>
  <c r="H1873" i="10" a="1"/>
  <c r="H1873" i="10" s="1"/>
  <c r="G1873" i="10" a="1"/>
  <c r="G1873" i="10" s="1"/>
  <c r="F1873" i="10"/>
  <c r="F1873" i="10" a="1"/>
  <c r="E1873" i="10" a="1"/>
  <c r="E1873" i="10" s="1"/>
  <c r="D1873" i="10" a="1"/>
  <c r="D1873" i="10" s="1"/>
  <c r="J1872" i="10" a="1"/>
  <c r="J1872" i="10" s="1"/>
  <c r="I1872" i="10" a="1"/>
  <c r="I1872" i="10" s="1"/>
  <c r="H1872" i="10"/>
  <c r="H1872" i="10" a="1"/>
  <c r="G1872" i="10" a="1"/>
  <c r="G1872" i="10" s="1"/>
  <c r="F1872" i="10" a="1"/>
  <c r="F1872" i="10" s="1"/>
  <c r="E1872" i="10" a="1"/>
  <c r="E1872" i="10" s="1"/>
  <c r="D1872" i="10" a="1"/>
  <c r="D1872" i="10" s="1"/>
  <c r="J1871" i="10" a="1"/>
  <c r="J1871" i="10" s="1"/>
  <c r="I1871" i="10" a="1"/>
  <c r="I1871" i="10" s="1"/>
  <c r="H1871" i="10" a="1"/>
  <c r="H1871" i="10" s="1"/>
  <c r="G1871" i="10" a="1"/>
  <c r="G1871" i="10" s="1"/>
  <c r="F1871" i="10" a="1"/>
  <c r="F1871" i="10" s="1"/>
  <c r="E1871" i="10" a="1"/>
  <c r="E1871" i="10" s="1"/>
  <c r="D1871" i="10" a="1"/>
  <c r="D1871" i="10" s="1"/>
  <c r="J1870" i="10"/>
  <c r="J1870" i="10" a="1"/>
  <c r="I1870" i="10" a="1"/>
  <c r="I1870" i="10" s="1"/>
  <c r="H1870" i="10" a="1"/>
  <c r="H1870" i="10" s="1"/>
  <c r="G1870" i="10" a="1"/>
  <c r="G1870" i="10" s="1"/>
  <c r="F1870" i="10" a="1"/>
  <c r="F1870" i="10" s="1"/>
  <c r="E1870" i="10" a="1"/>
  <c r="E1870" i="10" s="1"/>
  <c r="D1870" i="10" a="1"/>
  <c r="D1870" i="10" s="1"/>
  <c r="J1869" i="10"/>
  <c r="J1869" i="10" a="1"/>
  <c r="I1869" i="10" a="1"/>
  <c r="I1869" i="10" s="1"/>
  <c r="H1869" i="10" a="1"/>
  <c r="H1869" i="10" s="1"/>
  <c r="G1869" i="10" a="1"/>
  <c r="G1869" i="10" s="1"/>
  <c r="F1869" i="10" a="1"/>
  <c r="F1869" i="10" s="1"/>
  <c r="E1869" i="10"/>
  <c r="E1869" i="10" a="1"/>
  <c r="D1869" i="10" a="1"/>
  <c r="D1869" i="10" s="1"/>
  <c r="J1868" i="10" a="1"/>
  <c r="J1868" i="10" s="1"/>
  <c r="I1868" i="10" a="1"/>
  <c r="I1868" i="10" s="1"/>
  <c r="H1868" i="10" a="1"/>
  <c r="H1868" i="10" s="1"/>
  <c r="G1868" i="10" a="1"/>
  <c r="G1868" i="10" s="1"/>
  <c r="F1868" i="10" a="1"/>
  <c r="F1868" i="10" s="1"/>
  <c r="E1868" i="10" a="1"/>
  <c r="E1868" i="10" s="1"/>
  <c r="D1868" i="10" a="1"/>
  <c r="D1868" i="10" s="1"/>
  <c r="J1867" i="10" a="1"/>
  <c r="J1867" i="10" s="1"/>
  <c r="I1867" i="10" a="1"/>
  <c r="I1867" i="10" s="1"/>
  <c r="H1867" i="10" a="1"/>
  <c r="H1867" i="10" s="1"/>
  <c r="G1867" i="10"/>
  <c r="G1867" i="10" a="1"/>
  <c r="F1867" i="10" a="1"/>
  <c r="F1867" i="10" s="1"/>
  <c r="E1867" i="10" a="1"/>
  <c r="E1867" i="10" s="1"/>
  <c r="D1867" i="10" a="1"/>
  <c r="D1867" i="10" s="1"/>
  <c r="J1866" i="10" a="1"/>
  <c r="J1866" i="10" s="1"/>
  <c r="I1866" i="10" a="1"/>
  <c r="I1866" i="10" s="1"/>
  <c r="H1866" i="10" a="1"/>
  <c r="H1866" i="10" s="1"/>
  <c r="G1866" i="10" a="1"/>
  <c r="G1866" i="10" s="1"/>
  <c r="F1866" i="10" a="1"/>
  <c r="F1866" i="10" s="1"/>
  <c r="E1866" i="10" a="1"/>
  <c r="E1866" i="10" s="1"/>
  <c r="D1866" i="10" a="1"/>
  <c r="D1866" i="10" s="1"/>
  <c r="J1865" i="10" a="1"/>
  <c r="J1865" i="10" s="1"/>
  <c r="I1865" i="10" a="1"/>
  <c r="I1865" i="10" s="1"/>
  <c r="H1865" i="10" a="1"/>
  <c r="H1865" i="10" s="1"/>
  <c r="G1865" i="10" a="1"/>
  <c r="G1865" i="10" s="1"/>
  <c r="F1865" i="10" a="1"/>
  <c r="F1865" i="10" s="1"/>
  <c r="E1865" i="10" a="1"/>
  <c r="E1865" i="10" s="1"/>
  <c r="D1865" i="10" a="1"/>
  <c r="D1865" i="10" s="1"/>
  <c r="J1864" i="10" a="1"/>
  <c r="J1864" i="10" s="1"/>
  <c r="I1864" i="10" a="1"/>
  <c r="I1864" i="10" s="1"/>
  <c r="H1864" i="10" a="1"/>
  <c r="H1864" i="10" s="1"/>
  <c r="G1864" i="10" a="1"/>
  <c r="G1864" i="10" s="1"/>
  <c r="F1864" i="10" a="1"/>
  <c r="F1864" i="10" s="1"/>
  <c r="E1864" i="10" a="1"/>
  <c r="E1864" i="10" s="1"/>
  <c r="D1864" i="10"/>
  <c r="D1864" i="10" a="1"/>
  <c r="J1863" i="10" a="1"/>
  <c r="J1863" i="10" s="1"/>
  <c r="I1863" i="10" a="1"/>
  <c r="I1863" i="10" s="1"/>
  <c r="H1863" i="10" a="1"/>
  <c r="H1863" i="10" s="1"/>
  <c r="G1863" i="10" a="1"/>
  <c r="G1863" i="10" s="1"/>
  <c r="F1863" i="10" a="1"/>
  <c r="F1863" i="10" s="1"/>
  <c r="E1863" i="10" a="1"/>
  <c r="E1863" i="10" s="1"/>
  <c r="D1863" i="10" a="1"/>
  <c r="D1863" i="10" s="1"/>
  <c r="J1862" i="10" a="1"/>
  <c r="J1862" i="10" s="1"/>
  <c r="I1862" i="10" a="1"/>
  <c r="I1862" i="10" s="1"/>
  <c r="H1862" i="10" a="1"/>
  <c r="H1862" i="10" s="1"/>
  <c r="G1862" i="10" a="1"/>
  <c r="G1862" i="10" s="1"/>
  <c r="F1862" i="10"/>
  <c r="F1862" i="10" a="1"/>
  <c r="E1862" i="10" a="1"/>
  <c r="E1862" i="10" s="1"/>
  <c r="D1862" i="10" a="1"/>
  <c r="D1862" i="10" s="1"/>
  <c r="J1861" i="10" a="1"/>
  <c r="J1861" i="10" s="1"/>
  <c r="I1861" i="10" a="1"/>
  <c r="I1861" i="10" s="1"/>
  <c r="H1861" i="10" a="1"/>
  <c r="H1861" i="10" s="1"/>
  <c r="G1861" i="10" a="1"/>
  <c r="G1861" i="10" s="1"/>
  <c r="F1861" i="10"/>
  <c r="F1861" i="10" a="1"/>
  <c r="E1861" i="10" a="1"/>
  <c r="E1861" i="10" s="1"/>
  <c r="D1861" i="10" a="1"/>
  <c r="D1861" i="10" s="1"/>
  <c r="J1860" i="10" a="1"/>
  <c r="J1860" i="10" s="1"/>
  <c r="I1860" i="10" a="1"/>
  <c r="I1860" i="10" s="1"/>
  <c r="H1860" i="10"/>
  <c r="H1860" i="10" a="1"/>
  <c r="G1860" i="10" a="1"/>
  <c r="G1860" i="10" s="1"/>
  <c r="F1860" i="10" a="1"/>
  <c r="F1860" i="10" s="1"/>
  <c r="E1860" i="10" a="1"/>
  <c r="E1860" i="10" s="1"/>
  <c r="D1860" i="10" a="1"/>
  <c r="D1860" i="10" s="1"/>
  <c r="J1859" i="10" a="1"/>
  <c r="J1859" i="10" s="1"/>
  <c r="I1859" i="10" a="1"/>
  <c r="I1859" i="10" s="1"/>
  <c r="H1859" i="10" a="1"/>
  <c r="H1859" i="10" s="1"/>
  <c r="G1859" i="10" a="1"/>
  <c r="G1859" i="10" s="1"/>
  <c r="F1859" i="10" a="1"/>
  <c r="F1859" i="10" s="1"/>
  <c r="E1859" i="10" a="1"/>
  <c r="E1859" i="10" s="1"/>
  <c r="D1859" i="10" a="1"/>
  <c r="D1859" i="10" s="1"/>
  <c r="J1858" i="10"/>
  <c r="J1858" i="10" a="1"/>
  <c r="I1858" i="10" a="1"/>
  <c r="I1858" i="10" s="1"/>
  <c r="H1858" i="10" a="1"/>
  <c r="H1858" i="10" s="1"/>
  <c r="G1858" i="10" a="1"/>
  <c r="G1858" i="10" s="1"/>
  <c r="F1858" i="10" a="1"/>
  <c r="F1858" i="10" s="1"/>
  <c r="E1858" i="10" a="1"/>
  <c r="E1858" i="10" s="1"/>
  <c r="D1858" i="10" a="1"/>
  <c r="D1858" i="10" s="1"/>
  <c r="J1857" i="10" a="1"/>
  <c r="J1857" i="10" s="1"/>
  <c r="I1857" i="10" a="1"/>
  <c r="I1857" i="10" s="1"/>
  <c r="H1857" i="10" a="1"/>
  <c r="H1857" i="10" s="1"/>
  <c r="G1857" i="10" a="1"/>
  <c r="G1857" i="10" s="1"/>
  <c r="F1857" i="10" a="1"/>
  <c r="F1857" i="10" s="1"/>
  <c r="E1857" i="10"/>
  <c r="E1857" i="10" a="1"/>
  <c r="D1857" i="10" a="1"/>
  <c r="D1857" i="10" s="1"/>
  <c r="J1856" i="10" a="1"/>
  <c r="J1856" i="10" s="1"/>
  <c r="I1856" i="10" a="1"/>
  <c r="I1856" i="10" s="1"/>
  <c r="H1856" i="10" a="1"/>
  <c r="H1856" i="10" s="1"/>
  <c r="G1856" i="10" a="1"/>
  <c r="G1856" i="10" s="1"/>
  <c r="F1856" i="10" a="1"/>
  <c r="F1856" i="10" s="1"/>
  <c r="E1856" i="10"/>
  <c r="E1856" i="10" a="1"/>
  <c r="D1856" i="10" a="1"/>
  <c r="D1856" i="10" s="1"/>
  <c r="J1855" i="10" a="1"/>
  <c r="J1855" i="10" s="1"/>
  <c r="I1855" i="10" a="1"/>
  <c r="I1855" i="10" s="1"/>
  <c r="H1855" i="10" a="1"/>
  <c r="H1855" i="10" s="1"/>
  <c r="G1855" i="10"/>
  <c r="G1855" i="10" a="1"/>
  <c r="F1855" i="10" a="1"/>
  <c r="F1855" i="10" s="1"/>
  <c r="E1855" i="10" a="1"/>
  <c r="E1855" i="10" s="1"/>
  <c r="D1855" i="10" a="1"/>
  <c r="D1855" i="10" s="1"/>
  <c r="J1854" i="10" a="1"/>
  <c r="J1854" i="10" s="1"/>
  <c r="I1854" i="10" a="1"/>
  <c r="I1854" i="10" s="1"/>
  <c r="H1854" i="10" a="1"/>
  <c r="H1854" i="10" s="1"/>
  <c r="G1854" i="10"/>
  <c r="G1854" i="10" a="1"/>
  <c r="F1854" i="10" a="1"/>
  <c r="F1854" i="10" s="1"/>
  <c r="E1854" i="10" a="1"/>
  <c r="E1854" i="10" s="1"/>
  <c r="D1854" i="10" a="1"/>
  <c r="D1854" i="10" s="1"/>
  <c r="J1853" i="10" a="1"/>
  <c r="J1853" i="10" s="1"/>
  <c r="I1853" i="10" a="1"/>
  <c r="I1853" i="10" s="1"/>
  <c r="H1853" i="10" a="1"/>
  <c r="H1853" i="10" s="1"/>
  <c r="G1853" i="10" a="1"/>
  <c r="G1853" i="10" s="1"/>
  <c r="F1853" i="10" a="1"/>
  <c r="F1853" i="10" s="1"/>
  <c r="E1853" i="10" a="1"/>
  <c r="E1853" i="10" s="1"/>
  <c r="D1853" i="10" a="1"/>
  <c r="D1853" i="10" s="1"/>
  <c r="J1852" i="10" a="1"/>
  <c r="J1852" i="10" s="1"/>
  <c r="I1852" i="10" a="1"/>
  <c r="I1852" i="10" s="1"/>
  <c r="H1852" i="10" a="1"/>
  <c r="H1852" i="10" s="1"/>
  <c r="G1852" i="10" a="1"/>
  <c r="G1852" i="10" s="1"/>
  <c r="F1852" i="10" a="1"/>
  <c r="F1852" i="10" s="1"/>
  <c r="E1852" i="10" a="1"/>
  <c r="E1852" i="10" s="1"/>
  <c r="D1852" i="10" a="1"/>
  <c r="D1852" i="10" s="1"/>
  <c r="J1851" i="10" a="1"/>
  <c r="J1851" i="10" s="1"/>
  <c r="I1851" i="10" a="1"/>
  <c r="I1851" i="10" s="1"/>
  <c r="H1851" i="10" a="1"/>
  <c r="H1851" i="10" s="1"/>
  <c r="G1851" i="10" a="1"/>
  <c r="G1851" i="10" s="1"/>
  <c r="F1851" i="10" a="1"/>
  <c r="F1851" i="10" s="1"/>
  <c r="E1851" i="10" a="1"/>
  <c r="E1851" i="10" s="1"/>
  <c r="D1851" i="10"/>
  <c r="D1851" i="10" a="1"/>
  <c r="J1850" i="10" a="1"/>
  <c r="J1850" i="10" s="1"/>
  <c r="I1850" i="10" a="1"/>
  <c r="I1850" i="10" s="1"/>
  <c r="H1850" i="10" a="1"/>
  <c r="H1850" i="10" s="1"/>
  <c r="G1850" i="10" a="1"/>
  <c r="G1850" i="10" s="1"/>
  <c r="F1850" i="10" a="1"/>
  <c r="F1850" i="10" s="1"/>
  <c r="E1850" i="10" a="1"/>
  <c r="E1850" i="10" s="1"/>
  <c r="D1850" i="10" a="1"/>
  <c r="D1850" i="10" s="1"/>
  <c r="J1849" i="10" a="1"/>
  <c r="J1849" i="10" s="1"/>
  <c r="I1849" i="10" a="1"/>
  <c r="I1849" i="10" s="1"/>
  <c r="H1849" i="10" a="1"/>
  <c r="H1849" i="10" s="1"/>
  <c r="G1849" i="10" a="1"/>
  <c r="G1849" i="10" s="1"/>
  <c r="F1849" i="10"/>
  <c r="F1849" i="10" a="1"/>
  <c r="E1849" i="10" a="1"/>
  <c r="E1849" i="10" s="1"/>
  <c r="D1849" i="10" a="1"/>
  <c r="D1849" i="10" s="1"/>
  <c r="J1848" i="10" a="1"/>
  <c r="J1848" i="10" s="1"/>
  <c r="I1848" i="10" a="1"/>
  <c r="I1848" i="10" s="1"/>
  <c r="H1848" i="10" a="1"/>
  <c r="H1848" i="10" s="1"/>
  <c r="G1848" i="10" a="1"/>
  <c r="G1848" i="10" s="1"/>
  <c r="F1848" i="10" a="1"/>
  <c r="F1848" i="10" s="1"/>
  <c r="E1848" i="10" a="1"/>
  <c r="E1848" i="10" s="1"/>
  <c r="D1848" i="10" a="1"/>
  <c r="D1848" i="10" s="1"/>
  <c r="J1847" i="10" a="1"/>
  <c r="J1847" i="10" s="1"/>
  <c r="I1847" i="10" a="1"/>
  <c r="I1847" i="10" s="1"/>
  <c r="H1847" i="10"/>
  <c r="H1847" i="10" a="1"/>
  <c r="G1847" i="10" a="1"/>
  <c r="G1847" i="10" s="1"/>
  <c r="F1847" i="10" a="1"/>
  <c r="F1847" i="10" s="1"/>
  <c r="E1847" i="10" a="1"/>
  <c r="E1847" i="10" s="1"/>
  <c r="D1847" i="10" a="1"/>
  <c r="D1847" i="10" s="1"/>
  <c r="J1846" i="10" a="1"/>
  <c r="J1846" i="10" s="1"/>
  <c r="I1846" i="10" a="1"/>
  <c r="I1846" i="10" s="1"/>
  <c r="H1846" i="10" a="1"/>
  <c r="H1846" i="10" s="1"/>
  <c r="G1846" i="10" a="1"/>
  <c r="G1846" i="10" s="1"/>
  <c r="F1846" i="10" a="1"/>
  <c r="F1846" i="10" s="1"/>
  <c r="E1846" i="10" a="1"/>
  <c r="E1846" i="10" s="1"/>
  <c r="D1846" i="10" a="1"/>
  <c r="D1846" i="10" s="1"/>
  <c r="J1845" i="10" a="1"/>
  <c r="J1845" i="10" s="1"/>
  <c r="I1845" i="10" a="1"/>
  <c r="I1845" i="10" s="1"/>
  <c r="H1845" i="10" a="1"/>
  <c r="H1845" i="10" s="1"/>
  <c r="G1845" i="10" a="1"/>
  <c r="G1845" i="10" s="1"/>
  <c r="F1845" i="10" a="1"/>
  <c r="F1845" i="10" s="1"/>
  <c r="E1845" i="10" a="1"/>
  <c r="E1845" i="10" s="1"/>
  <c r="D1845" i="10" a="1"/>
  <c r="D1845" i="10" s="1"/>
  <c r="J1844" i="10" a="1"/>
  <c r="J1844" i="10" s="1"/>
  <c r="I1844" i="10" a="1"/>
  <c r="I1844" i="10" s="1"/>
  <c r="H1844" i="10" a="1"/>
  <c r="H1844" i="10" s="1"/>
  <c r="G1844" i="10" a="1"/>
  <c r="G1844" i="10" s="1"/>
  <c r="F1844" i="10" a="1"/>
  <c r="F1844" i="10" s="1"/>
  <c r="E1844" i="10"/>
  <c r="E1844" i="10" a="1"/>
  <c r="D1844" i="10" a="1"/>
  <c r="D1844" i="10" s="1"/>
  <c r="J1843" i="10" a="1"/>
  <c r="J1843" i="10" s="1"/>
  <c r="I1843" i="10" a="1"/>
  <c r="I1843" i="10" s="1"/>
  <c r="H1843" i="10" a="1"/>
  <c r="H1843" i="10" s="1"/>
  <c r="G1843" i="10" a="1"/>
  <c r="G1843" i="10" s="1"/>
  <c r="F1843" i="10" a="1"/>
  <c r="F1843" i="10" s="1"/>
  <c r="E1843" i="10" a="1"/>
  <c r="E1843" i="10" s="1"/>
  <c r="D1843" i="10" a="1"/>
  <c r="D1843" i="10" s="1"/>
  <c r="J1842" i="10" a="1"/>
  <c r="J1842" i="10" s="1"/>
  <c r="I1842" i="10" a="1"/>
  <c r="I1842" i="10" s="1"/>
  <c r="H1842" i="10" a="1"/>
  <c r="H1842" i="10" s="1"/>
  <c r="G1842" i="10" a="1"/>
  <c r="G1842" i="10" s="1"/>
  <c r="F1842" i="10" a="1"/>
  <c r="F1842" i="10" s="1"/>
  <c r="E1842" i="10" a="1"/>
  <c r="E1842" i="10" s="1"/>
  <c r="D1842" i="10" a="1"/>
  <c r="D1842" i="10" s="1"/>
  <c r="J1841" i="10" a="1"/>
  <c r="J1841" i="10" s="1"/>
  <c r="I1841" i="10" a="1"/>
  <c r="I1841" i="10" s="1"/>
  <c r="H1841" i="10" a="1"/>
  <c r="H1841" i="10" s="1"/>
  <c r="G1841" i="10" a="1"/>
  <c r="G1841" i="10" s="1"/>
  <c r="F1841" i="10" a="1"/>
  <c r="F1841" i="10" s="1"/>
  <c r="E1841" i="10" a="1"/>
  <c r="E1841" i="10" s="1"/>
  <c r="D1841" i="10" a="1"/>
  <c r="D1841" i="10" s="1"/>
  <c r="J1840" i="10" a="1"/>
  <c r="J1840" i="10" s="1"/>
  <c r="I1840" i="10" a="1"/>
  <c r="I1840" i="10" s="1"/>
  <c r="H1840" i="10" a="1"/>
  <c r="H1840" i="10" s="1"/>
  <c r="G1840" i="10" a="1"/>
  <c r="G1840" i="10" s="1"/>
  <c r="F1840" i="10" a="1"/>
  <c r="F1840" i="10" s="1"/>
  <c r="E1840" i="10" a="1"/>
  <c r="E1840" i="10" s="1"/>
  <c r="D1840" i="10" a="1"/>
  <c r="D1840" i="10" s="1"/>
  <c r="J1839" i="10" a="1"/>
  <c r="J1839" i="10" s="1"/>
  <c r="I1839" i="10" a="1"/>
  <c r="I1839" i="10" s="1"/>
  <c r="H1839" i="10" a="1"/>
  <c r="H1839" i="10" s="1"/>
  <c r="G1839" i="10" a="1"/>
  <c r="G1839" i="10" s="1"/>
  <c r="F1839" i="10" a="1"/>
  <c r="F1839" i="10" s="1"/>
  <c r="E1839" i="10" a="1"/>
  <c r="E1839" i="10" s="1"/>
  <c r="D1839" i="10" a="1"/>
  <c r="D1839" i="10" s="1"/>
  <c r="J1838" i="10" a="1"/>
  <c r="J1838" i="10" s="1"/>
  <c r="I1838" i="10" a="1"/>
  <c r="I1838" i="10" s="1"/>
  <c r="H1838" i="10" a="1"/>
  <c r="H1838" i="10" s="1"/>
  <c r="G1838" i="10" a="1"/>
  <c r="G1838" i="10" s="1"/>
  <c r="F1838" i="10" a="1"/>
  <c r="F1838" i="10" s="1"/>
  <c r="E1838" i="10" a="1"/>
  <c r="E1838" i="10" s="1"/>
  <c r="D1838" i="10" a="1"/>
  <c r="D1838" i="10" s="1"/>
  <c r="J1837" i="10" a="1"/>
  <c r="J1837" i="10" s="1"/>
  <c r="I1837" i="10" a="1"/>
  <c r="I1837" i="10" s="1"/>
  <c r="H1837" i="10" a="1"/>
  <c r="H1837" i="10" s="1"/>
  <c r="G1837" i="10" a="1"/>
  <c r="G1837" i="10" s="1"/>
  <c r="F1837" i="10" a="1"/>
  <c r="F1837" i="10" s="1"/>
  <c r="E1837" i="10" a="1"/>
  <c r="E1837" i="10" s="1"/>
  <c r="D1837" i="10" a="1"/>
  <c r="D1837" i="10" s="1"/>
  <c r="J1836" i="10" a="1"/>
  <c r="J1836" i="10" s="1"/>
  <c r="I1836" i="10" a="1"/>
  <c r="I1836" i="10" s="1"/>
  <c r="H1836" i="10" a="1"/>
  <c r="H1836" i="10" s="1"/>
  <c r="G1836" i="10" a="1"/>
  <c r="G1836" i="10" s="1"/>
  <c r="F1836" i="10" a="1"/>
  <c r="F1836" i="10" s="1"/>
  <c r="E1836" i="10" a="1"/>
  <c r="E1836" i="10" s="1"/>
  <c r="D1836" i="10" a="1"/>
  <c r="D1836" i="10" s="1"/>
  <c r="J1835" i="10" a="1"/>
  <c r="J1835" i="10" s="1"/>
  <c r="I1835" i="10" a="1"/>
  <c r="I1835" i="10" s="1"/>
  <c r="H1835" i="10"/>
  <c r="H1835" i="10" a="1"/>
  <c r="G1835" i="10" a="1"/>
  <c r="G1835" i="10" s="1"/>
  <c r="F1835" i="10" a="1"/>
  <c r="F1835" i="10" s="1"/>
  <c r="E1835" i="10" a="1"/>
  <c r="E1835" i="10" s="1"/>
  <c r="D1835" i="10" a="1"/>
  <c r="D1835" i="10" s="1"/>
  <c r="J1834" i="10" a="1"/>
  <c r="J1834" i="10" s="1"/>
  <c r="I1834" i="10" a="1"/>
  <c r="I1834" i="10" s="1"/>
  <c r="H1834" i="10" a="1"/>
  <c r="H1834" i="10" s="1"/>
  <c r="G1834" i="10" a="1"/>
  <c r="G1834" i="10" s="1"/>
  <c r="F1834" i="10" a="1"/>
  <c r="F1834" i="10" s="1"/>
  <c r="E1834" i="10" a="1"/>
  <c r="E1834" i="10" s="1"/>
  <c r="D1834" i="10" a="1"/>
  <c r="D1834" i="10" s="1"/>
  <c r="J1833" i="10"/>
  <c r="J1833" i="10" a="1"/>
  <c r="I1833" i="10" a="1"/>
  <c r="I1833" i="10" s="1"/>
  <c r="H1833" i="10" a="1"/>
  <c r="H1833" i="10" s="1"/>
  <c r="G1833" i="10" a="1"/>
  <c r="G1833" i="10" s="1"/>
  <c r="F1833" i="10" a="1"/>
  <c r="F1833" i="10" s="1"/>
  <c r="E1833" i="10" a="1"/>
  <c r="E1833" i="10" s="1"/>
  <c r="D1833" i="10" a="1"/>
  <c r="D1833" i="10" s="1"/>
  <c r="J1832" i="10" a="1"/>
  <c r="J1832" i="10" s="1"/>
  <c r="I1832" i="10" a="1"/>
  <c r="I1832" i="10" s="1"/>
  <c r="H1832" i="10" a="1"/>
  <c r="H1832" i="10" s="1"/>
  <c r="G1832" i="10" a="1"/>
  <c r="G1832" i="10" s="1"/>
  <c r="F1832" i="10" a="1"/>
  <c r="F1832" i="10" s="1"/>
  <c r="E1832" i="10" a="1"/>
  <c r="E1832" i="10" s="1"/>
  <c r="D1832" i="10" a="1"/>
  <c r="D1832" i="10" s="1"/>
  <c r="J1831" i="10" a="1"/>
  <c r="J1831" i="10" s="1"/>
  <c r="I1831" i="10" a="1"/>
  <c r="I1831" i="10" s="1"/>
  <c r="H1831" i="10" a="1"/>
  <c r="H1831" i="10" s="1"/>
  <c r="G1831" i="10" a="1"/>
  <c r="G1831" i="10" s="1"/>
  <c r="F1831" i="10" a="1"/>
  <c r="F1831" i="10" s="1"/>
  <c r="E1831" i="10" a="1"/>
  <c r="E1831" i="10" s="1"/>
  <c r="D1831" i="10" a="1"/>
  <c r="D1831" i="10" s="1"/>
  <c r="J1830" i="10" a="1"/>
  <c r="J1830" i="10" s="1"/>
  <c r="I1830" i="10" a="1"/>
  <c r="I1830" i="10" s="1"/>
  <c r="H1830" i="10" a="1"/>
  <c r="H1830" i="10" s="1"/>
  <c r="G1830" i="10" a="1"/>
  <c r="G1830" i="10" s="1"/>
  <c r="F1830" i="10" a="1"/>
  <c r="F1830" i="10" s="1"/>
  <c r="E1830" i="10" a="1"/>
  <c r="E1830" i="10" s="1"/>
  <c r="D1830" i="10" a="1"/>
  <c r="D1830" i="10" s="1"/>
  <c r="J1829" i="10" a="1"/>
  <c r="J1829" i="10" s="1"/>
  <c r="I1829" i="10" a="1"/>
  <c r="I1829" i="10" s="1"/>
  <c r="H1829" i="10" a="1"/>
  <c r="H1829" i="10" s="1"/>
  <c r="G1829" i="10" a="1"/>
  <c r="G1829" i="10" s="1"/>
  <c r="F1829" i="10" a="1"/>
  <c r="F1829" i="10" s="1"/>
  <c r="E1829" i="10" a="1"/>
  <c r="E1829" i="10" s="1"/>
  <c r="D1829" i="10" a="1"/>
  <c r="D1829" i="10" s="1"/>
  <c r="J1828" i="10" a="1"/>
  <c r="J1828" i="10" s="1"/>
  <c r="I1828" i="10" a="1"/>
  <c r="I1828" i="10" s="1"/>
  <c r="H1828" i="10" a="1"/>
  <c r="H1828" i="10" s="1"/>
  <c r="G1828" i="10" a="1"/>
  <c r="G1828" i="10" s="1"/>
  <c r="F1828" i="10" a="1"/>
  <c r="F1828" i="10" s="1"/>
  <c r="E1828" i="10" a="1"/>
  <c r="E1828" i="10" s="1"/>
  <c r="D1828" i="10" a="1"/>
  <c r="D1828" i="10" s="1"/>
  <c r="J1827" i="10" a="1"/>
  <c r="J1827" i="10" s="1"/>
  <c r="I1827" i="10" a="1"/>
  <c r="I1827" i="10" s="1"/>
  <c r="H1827" i="10" a="1"/>
  <c r="H1827" i="10" s="1"/>
  <c r="G1827" i="10" a="1"/>
  <c r="G1827" i="10" s="1"/>
  <c r="F1827" i="10" a="1"/>
  <c r="F1827" i="10" s="1"/>
  <c r="E1827" i="10" a="1"/>
  <c r="E1827" i="10" s="1"/>
  <c r="D1827" i="10" a="1"/>
  <c r="D1827" i="10" s="1"/>
  <c r="J1826" i="10" a="1"/>
  <c r="J1826" i="10" s="1"/>
  <c r="I1826" i="10" a="1"/>
  <c r="I1826" i="10" s="1"/>
  <c r="H1826" i="10" a="1"/>
  <c r="H1826" i="10" s="1"/>
  <c r="G1826" i="10" a="1"/>
  <c r="G1826" i="10" s="1"/>
  <c r="F1826" i="10" a="1"/>
  <c r="F1826" i="10" s="1"/>
  <c r="E1826" i="10" a="1"/>
  <c r="E1826" i="10" s="1"/>
  <c r="D1826" i="10" a="1"/>
  <c r="D1826" i="10" s="1"/>
  <c r="J1825" i="10" a="1"/>
  <c r="J1825" i="10" s="1"/>
  <c r="I1825" i="10" a="1"/>
  <c r="I1825" i="10" s="1"/>
  <c r="H1825" i="10" a="1"/>
  <c r="H1825" i="10" s="1"/>
  <c r="G1825" i="10" a="1"/>
  <c r="G1825" i="10" s="1"/>
  <c r="F1825" i="10" a="1"/>
  <c r="F1825" i="10" s="1"/>
  <c r="E1825" i="10" a="1"/>
  <c r="E1825" i="10" s="1"/>
  <c r="D1825" i="10" a="1"/>
  <c r="D1825" i="10" s="1"/>
  <c r="J1824" i="10" a="1"/>
  <c r="J1824" i="10" s="1"/>
  <c r="I1824" i="10" a="1"/>
  <c r="I1824" i="10" s="1"/>
  <c r="H1824" i="10" a="1"/>
  <c r="H1824" i="10" s="1"/>
  <c r="G1824" i="10" a="1"/>
  <c r="G1824" i="10" s="1"/>
  <c r="F1824" i="10" a="1"/>
  <c r="F1824" i="10" s="1"/>
  <c r="E1824" i="10" a="1"/>
  <c r="E1824" i="10" s="1"/>
  <c r="D1824" i="10" a="1"/>
  <c r="D1824" i="10" s="1"/>
  <c r="J1823" i="10" a="1"/>
  <c r="J1823" i="10" s="1"/>
  <c r="I1823" i="10" a="1"/>
  <c r="I1823" i="10" s="1"/>
  <c r="H1823" i="10"/>
  <c r="H1823" i="10" a="1"/>
  <c r="G1823" i="10" a="1"/>
  <c r="G1823" i="10" s="1"/>
  <c r="F1823" i="10" a="1"/>
  <c r="F1823" i="10" s="1"/>
  <c r="E1823" i="10" a="1"/>
  <c r="E1823" i="10" s="1"/>
  <c r="D1823" i="10" a="1"/>
  <c r="D1823" i="10" s="1"/>
  <c r="J1822" i="10" a="1"/>
  <c r="J1822" i="10" s="1"/>
  <c r="I1822" i="10" a="1"/>
  <c r="I1822" i="10" s="1"/>
  <c r="H1822" i="10" a="1"/>
  <c r="H1822" i="10" s="1"/>
  <c r="G1822" i="10" a="1"/>
  <c r="G1822" i="10" s="1"/>
  <c r="F1822" i="10" a="1"/>
  <c r="F1822" i="10" s="1"/>
  <c r="E1822" i="10" a="1"/>
  <c r="E1822" i="10" s="1"/>
  <c r="D1822" i="10" a="1"/>
  <c r="D1822" i="10" s="1"/>
  <c r="J1821" i="10" a="1"/>
  <c r="J1821" i="10" s="1"/>
  <c r="I1821" i="10" a="1"/>
  <c r="I1821" i="10" s="1"/>
  <c r="H1821" i="10" a="1"/>
  <c r="H1821" i="10" s="1"/>
  <c r="G1821" i="10" a="1"/>
  <c r="G1821" i="10" s="1"/>
  <c r="F1821" i="10" a="1"/>
  <c r="F1821" i="10" s="1"/>
  <c r="E1821" i="10" a="1"/>
  <c r="E1821" i="10" s="1"/>
  <c r="D1821" i="10" a="1"/>
  <c r="D1821" i="10" s="1"/>
  <c r="J1820" i="10" a="1"/>
  <c r="J1820" i="10" s="1"/>
  <c r="I1820" i="10" a="1"/>
  <c r="I1820" i="10" s="1"/>
  <c r="H1820" i="10" a="1"/>
  <c r="H1820" i="10" s="1"/>
  <c r="G1820" i="10" a="1"/>
  <c r="G1820" i="10" s="1"/>
  <c r="F1820" i="10" a="1"/>
  <c r="F1820" i="10" s="1"/>
  <c r="E1820" i="10" a="1"/>
  <c r="E1820" i="10" s="1"/>
  <c r="D1820" i="10" a="1"/>
  <c r="D1820" i="10" s="1"/>
  <c r="J1819" i="10" a="1"/>
  <c r="J1819" i="10" s="1"/>
  <c r="I1819" i="10" a="1"/>
  <c r="I1819" i="10" s="1"/>
  <c r="H1819" i="10" a="1"/>
  <c r="H1819" i="10" s="1"/>
  <c r="G1819" i="10" a="1"/>
  <c r="G1819" i="10" s="1"/>
  <c r="F1819" i="10" a="1"/>
  <c r="F1819" i="10" s="1"/>
  <c r="E1819" i="10" a="1"/>
  <c r="E1819" i="10" s="1"/>
  <c r="D1819" i="10" a="1"/>
  <c r="D1819" i="10" s="1"/>
  <c r="J1818" i="10" a="1"/>
  <c r="J1818" i="10" s="1"/>
  <c r="I1818" i="10" a="1"/>
  <c r="I1818" i="10" s="1"/>
  <c r="H1818" i="10" a="1"/>
  <c r="H1818" i="10" s="1"/>
  <c r="G1818" i="10"/>
  <c r="G1818" i="10" a="1"/>
  <c r="F1818" i="10" a="1"/>
  <c r="F1818" i="10" s="1"/>
  <c r="E1818" i="10" a="1"/>
  <c r="E1818" i="10" s="1"/>
  <c r="D1818" i="10" a="1"/>
  <c r="D1818" i="10" s="1"/>
  <c r="J1817" i="10" a="1"/>
  <c r="J1817" i="10" s="1"/>
  <c r="I1817" i="10" a="1"/>
  <c r="I1817" i="10" s="1"/>
  <c r="H1817" i="10" a="1"/>
  <c r="H1817" i="10" s="1"/>
  <c r="G1817" i="10" a="1"/>
  <c r="G1817" i="10" s="1"/>
  <c r="F1817" i="10" a="1"/>
  <c r="F1817" i="10" s="1"/>
  <c r="E1817" i="10" a="1"/>
  <c r="E1817" i="10" s="1"/>
  <c r="D1817" i="10" a="1"/>
  <c r="D1817" i="10" s="1"/>
  <c r="J1816" i="10" a="1"/>
  <c r="J1816" i="10" s="1"/>
  <c r="I1816" i="10" a="1"/>
  <c r="I1816" i="10" s="1"/>
  <c r="H1816" i="10" a="1"/>
  <c r="H1816" i="10" s="1"/>
  <c r="G1816" i="10" a="1"/>
  <c r="G1816" i="10" s="1"/>
  <c r="F1816" i="10" a="1"/>
  <c r="F1816" i="10" s="1"/>
  <c r="E1816" i="10" a="1"/>
  <c r="E1816" i="10" s="1"/>
  <c r="D1816" i="10" a="1"/>
  <c r="D1816" i="10" s="1"/>
  <c r="J1815" i="10" a="1"/>
  <c r="J1815" i="10" s="1"/>
  <c r="I1815" i="10" a="1"/>
  <c r="I1815" i="10" s="1"/>
  <c r="H1815" i="10" a="1"/>
  <c r="H1815" i="10" s="1"/>
  <c r="G1815" i="10" a="1"/>
  <c r="G1815" i="10" s="1"/>
  <c r="F1815" i="10" a="1"/>
  <c r="F1815" i="10" s="1"/>
  <c r="E1815" i="10" a="1"/>
  <c r="E1815" i="10" s="1"/>
  <c r="D1815" i="10" a="1"/>
  <c r="D1815" i="10" s="1"/>
  <c r="J1814" i="10" a="1"/>
  <c r="J1814" i="10" s="1"/>
  <c r="I1814" i="10" a="1"/>
  <c r="I1814" i="10" s="1"/>
  <c r="H1814" i="10" a="1"/>
  <c r="H1814" i="10" s="1"/>
  <c r="G1814" i="10" a="1"/>
  <c r="G1814" i="10" s="1"/>
  <c r="F1814" i="10" a="1"/>
  <c r="F1814" i="10" s="1"/>
  <c r="E1814" i="10" a="1"/>
  <c r="E1814" i="10" s="1"/>
  <c r="D1814" i="10" a="1"/>
  <c r="D1814" i="10" s="1"/>
  <c r="J1813" i="10" a="1"/>
  <c r="J1813" i="10" s="1"/>
  <c r="I1813" i="10" a="1"/>
  <c r="I1813" i="10" s="1"/>
  <c r="H1813" i="10" a="1"/>
  <c r="H1813" i="10" s="1"/>
  <c r="G1813" i="10" a="1"/>
  <c r="G1813" i="10" s="1"/>
  <c r="F1813" i="10" a="1"/>
  <c r="F1813" i="10" s="1"/>
  <c r="E1813" i="10" a="1"/>
  <c r="E1813" i="10" s="1"/>
  <c r="D1813" i="10" a="1"/>
  <c r="D1813" i="10" s="1"/>
  <c r="J1812" i="10" a="1"/>
  <c r="J1812" i="10" s="1"/>
  <c r="I1812" i="10" a="1"/>
  <c r="I1812" i="10" s="1"/>
  <c r="H1812" i="10" a="1"/>
  <c r="H1812" i="10" s="1"/>
  <c r="G1812" i="10" a="1"/>
  <c r="G1812" i="10" s="1"/>
  <c r="F1812" i="10" a="1"/>
  <c r="F1812" i="10" s="1"/>
  <c r="E1812" i="10" a="1"/>
  <c r="E1812" i="10" s="1"/>
  <c r="D1812" i="10" a="1"/>
  <c r="D1812" i="10" s="1"/>
  <c r="J1811" i="10" a="1"/>
  <c r="J1811" i="10" s="1"/>
  <c r="I1811" i="10" a="1"/>
  <c r="I1811" i="10" s="1"/>
  <c r="H1811" i="10"/>
  <c r="H1811" i="10" a="1"/>
  <c r="G1811" i="10" a="1"/>
  <c r="G1811" i="10" s="1"/>
  <c r="F1811" i="10" a="1"/>
  <c r="F1811" i="10" s="1"/>
  <c r="E1811" i="10" a="1"/>
  <c r="E1811" i="10" s="1"/>
  <c r="D1811" i="10" a="1"/>
  <c r="D1811" i="10" s="1"/>
  <c r="J1810" i="10" a="1"/>
  <c r="J1810" i="10" s="1"/>
  <c r="I1810" i="10" a="1"/>
  <c r="I1810" i="10" s="1"/>
  <c r="H1810" i="10" a="1"/>
  <c r="H1810" i="10" s="1"/>
  <c r="G1810" i="10" a="1"/>
  <c r="G1810" i="10" s="1"/>
  <c r="F1810" i="10" a="1"/>
  <c r="F1810" i="10" s="1"/>
  <c r="E1810" i="10" a="1"/>
  <c r="E1810" i="10" s="1"/>
  <c r="D1810" i="10" a="1"/>
  <c r="D1810" i="10" s="1"/>
  <c r="J1809" i="10"/>
  <c r="J1809" i="10" a="1"/>
  <c r="I1809" i="10" a="1"/>
  <c r="I1809" i="10" s="1"/>
  <c r="H1809" i="10" a="1"/>
  <c r="H1809" i="10" s="1"/>
  <c r="G1809" i="10" a="1"/>
  <c r="G1809" i="10" s="1"/>
  <c r="F1809" i="10" a="1"/>
  <c r="F1809" i="10" s="1"/>
  <c r="E1809" i="10" a="1"/>
  <c r="E1809" i="10" s="1"/>
  <c r="D1809" i="10" a="1"/>
  <c r="D1809" i="10" s="1"/>
  <c r="J1808" i="10" a="1"/>
  <c r="J1808" i="10" s="1"/>
  <c r="I1808" i="10" a="1"/>
  <c r="I1808" i="10" s="1"/>
  <c r="H1808" i="10" a="1"/>
  <c r="H1808" i="10" s="1"/>
  <c r="G1808" i="10" a="1"/>
  <c r="G1808" i="10" s="1"/>
  <c r="F1808" i="10" a="1"/>
  <c r="F1808" i="10" s="1"/>
  <c r="E1808" i="10"/>
  <c r="E1808" i="10" a="1"/>
  <c r="D1808" i="10" a="1"/>
  <c r="D1808" i="10" s="1"/>
  <c r="J1807" i="10" a="1"/>
  <c r="J1807" i="10" s="1"/>
  <c r="I1807" i="10" a="1"/>
  <c r="I1807" i="10" s="1"/>
  <c r="H1807" i="10" a="1"/>
  <c r="H1807" i="10" s="1"/>
  <c r="G1807" i="10" a="1"/>
  <c r="G1807" i="10" s="1"/>
  <c r="F1807" i="10" a="1"/>
  <c r="F1807" i="10" s="1"/>
  <c r="E1807" i="10" a="1"/>
  <c r="E1807" i="10" s="1"/>
  <c r="D1807" i="10" a="1"/>
  <c r="D1807" i="10" s="1"/>
  <c r="J1806" i="10" a="1"/>
  <c r="J1806" i="10" s="1"/>
  <c r="I1806" i="10" a="1"/>
  <c r="I1806" i="10" s="1"/>
  <c r="H1806" i="10" a="1"/>
  <c r="H1806" i="10" s="1"/>
  <c r="G1806" i="10"/>
  <c r="G1806" i="10" a="1"/>
  <c r="F1806" i="10" a="1"/>
  <c r="F1806" i="10" s="1"/>
  <c r="E1806" i="10" a="1"/>
  <c r="E1806" i="10" s="1"/>
  <c r="D1806" i="10" a="1"/>
  <c r="D1806" i="10" s="1"/>
  <c r="J1805" i="10" a="1"/>
  <c r="J1805" i="10" s="1"/>
  <c r="I1805" i="10" a="1"/>
  <c r="I1805" i="10" s="1"/>
  <c r="H1805" i="10" a="1"/>
  <c r="H1805" i="10" s="1"/>
  <c r="G1805" i="10" a="1"/>
  <c r="G1805" i="10" s="1"/>
  <c r="F1805" i="10" a="1"/>
  <c r="F1805" i="10" s="1"/>
  <c r="E1805" i="10" a="1"/>
  <c r="E1805" i="10" s="1"/>
  <c r="D1805" i="10" a="1"/>
  <c r="D1805" i="10" s="1"/>
  <c r="J1804" i="10" a="1"/>
  <c r="J1804" i="10" s="1"/>
  <c r="I1804" i="10" a="1"/>
  <c r="I1804" i="10" s="1"/>
  <c r="H1804" i="10" a="1"/>
  <c r="H1804" i="10" s="1"/>
  <c r="G1804" i="10" a="1"/>
  <c r="G1804" i="10" s="1"/>
  <c r="F1804" i="10" a="1"/>
  <c r="F1804" i="10" s="1"/>
  <c r="E1804" i="10" a="1"/>
  <c r="E1804" i="10" s="1"/>
  <c r="D1804" i="10" a="1"/>
  <c r="D1804" i="10" s="1"/>
  <c r="J1803" i="10" a="1"/>
  <c r="J1803" i="10" s="1"/>
  <c r="I1803" i="10" a="1"/>
  <c r="I1803" i="10" s="1"/>
  <c r="H1803" i="10" a="1"/>
  <c r="H1803" i="10" s="1"/>
  <c r="G1803" i="10" a="1"/>
  <c r="G1803" i="10" s="1"/>
  <c r="F1803" i="10" a="1"/>
  <c r="F1803" i="10" s="1"/>
  <c r="E1803" i="10" a="1"/>
  <c r="E1803" i="10" s="1"/>
  <c r="D1803" i="10"/>
  <c r="D1803" i="10" a="1"/>
  <c r="J1802" i="10" a="1"/>
  <c r="J1802" i="10" s="1"/>
  <c r="I1802" i="10" a="1"/>
  <c r="I1802" i="10" s="1"/>
  <c r="H1802" i="10" a="1"/>
  <c r="H1802" i="10" s="1"/>
  <c r="G1802" i="10" a="1"/>
  <c r="G1802" i="10" s="1"/>
  <c r="F1802" i="10" a="1"/>
  <c r="F1802" i="10" s="1"/>
  <c r="E1802" i="10" a="1"/>
  <c r="E1802" i="10" s="1"/>
  <c r="D1802" i="10" a="1"/>
  <c r="D1802" i="10" s="1"/>
  <c r="J1801" i="10" a="1"/>
  <c r="J1801" i="10" s="1"/>
  <c r="I1801" i="10" a="1"/>
  <c r="I1801" i="10" s="1"/>
  <c r="H1801" i="10" a="1"/>
  <c r="H1801" i="10" s="1"/>
  <c r="G1801" i="10" a="1"/>
  <c r="G1801" i="10" s="1"/>
  <c r="F1801" i="10"/>
  <c r="F1801" i="10" a="1"/>
  <c r="E1801" i="10" a="1"/>
  <c r="E1801" i="10" s="1"/>
  <c r="D1801" i="10" a="1"/>
  <c r="D1801" i="10" s="1"/>
  <c r="J1800" i="10" a="1"/>
  <c r="J1800" i="10" s="1"/>
  <c r="I1800" i="10" a="1"/>
  <c r="I1800" i="10" s="1"/>
  <c r="H1800" i="10" a="1"/>
  <c r="H1800" i="10" s="1"/>
  <c r="G1800" i="10" a="1"/>
  <c r="G1800" i="10" s="1"/>
  <c r="F1800" i="10" a="1"/>
  <c r="F1800" i="10" s="1"/>
  <c r="E1800" i="10" a="1"/>
  <c r="E1800" i="10" s="1"/>
  <c r="D1800" i="10"/>
  <c r="D1800" i="10" a="1"/>
  <c r="J1799" i="10" a="1"/>
  <c r="J1799" i="10" s="1"/>
  <c r="I1799" i="10" a="1"/>
  <c r="I1799" i="10" s="1"/>
  <c r="H1799" i="10" a="1"/>
  <c r="H1799" i="10" s="1"/>
  <c r="G1799" i="10" a="1"/>
  <c r="G1799" i="10" s="1"/>
  <c r="F1799" i="10" a="1"/>
  <c r="F1799" i="10" s="1"/>
  <c r="E1799" i="10"/>
  <c r="E1799" i="10" a="1"/>
  <c r="D1799" i="10" a="1"/>
  <c r="D1799" i="10" s="1"/>
  <c r="J1798" i="10" a="1"/>
  <c r="J1798" i="10" s="1"/>
  <c r="I1798" i="10" a="1"/>
  <c r="I1798" i="10" s="1"/>
  <c r="H1798" i="10" a="1"/>
  <c r="H1798" i="10" s="1"/>
  <c r="G1798" i="10" a="1"/>
  <c r="G1798" i="10" s="1"/>
  <c r="F1798" i="10"/>
  <c r="F1798" i="10" a="1"/>
  <c r="E1798" i="10"/>
  <c r="E1798" i="10" a="1"/>
  <c r="D1798" i="10" a="1"/>
  <c r="D1798" i="10" s="1"/>
  <c r="J1797" i="10" a="1"/>
  <c r="J1797" i="10" s="1"/>
  <c r="I1797" i="10" a="1"/>
  <c r="I1797" i="10" s="1"/>
  <c r="H1797" i="10" a="1"/>
  <c r="H1797" i="10" s="1"/>
  <c r="G1797" i="10" a="1"/>
  <c r="G1797" i="10" s="1"/>
  <c r="F1797" i="10" a="1"/>
  <c r="F1797" i="10" s="1"/>
  <c r="E1797" i="10" a="1"/>
  <c r="E1797" i="10" s="1"/>
  <c r="D1797" i="10" a="1"/>
  <c r="D1797" i="10" s="1"/>
  <c r="J1796" i="10" a="1"/>
  <c r="J1796" i="10" s="1"/>
  <c r="I1796" i="10" a="1"/>
  <c r="I1796" i="10" s="1"/>
  <c r="H1796" i="10" a="1"/>
  <c r="H1796" i="10" s="1"/>
  <c r="G1796" i="10" a="1"/>
  <c r="G1796" i="10" s="1"/>
  <c r="F1796" i="10" a="1"/>
  <c r="F1796" i="10" s="1"/>
  <c r="E1796" i="10" a="1"/>
  <c r="E1796" i="10" s="1"/>
  <c r="D1796" i="10" a="1"/>
  <c r="D1796" i="10" s="1"/>
  <c r="J1795" i="10" a="1"/>
  <c r="J1795" i="10" s="1"/>
  <c r="I1795" i="10" a="1"/>
  <c r="I1795" i="10" s="1"/>
  <c r="H1795" i="10"/>
  <c r="H1795" i="10" a="1"/>
  <c r="G1795" i="10" a="1"/>
  <c r="G1795" i="10" s="1"/>
  <c r="F1795" i="10" a="1"/>
  <c r="F1795" i="10" s="1"/>
  <c r="E1795" i="10" a="1"/>
  <c r="E1795" i="10" s="1"/>
  <c r="D1795" i="10"/>
  <c r="D1795" i="10" a="1"/>
  <c r="J1794" i="10" a="1"/>
  <c r="J1794" i="10" s="1"/>
  <c r="I1794" i="10" a="1"/>
  <c r="I1794" i="10" s="1"/>
  <c r="H1794" i="10" a="1"/>
  <c r="H1794" i="10" s="1"/>
  <c r="G1794" i="10" a="1"/>
  <c r="G1794" i="10" s="1"/>
  <c r="F1794" i="10" a="1"/>
  <c r="F1794" i="10" s="1"/>
  <c r="E1794" i="10" a="1"/>
  <c r="E1794" i="10" s="1"/>
  <c r="D1794" i="10" a="1"/>
  <c r="D1794" i="10" s="1"/>
  <c r="J1793" i="10" a="1"/>
  <c r="J1793" i="10" s="1"/>
  <c r="I1793" i="10" a="1"/>
  <c r="I1793" i="10" s="1"/>
  <c r="H1793" i="10" a="1"/>
  <c r="H1793" i="10" s="1"/>
  <c r="G1793" i="10" a="1"/>
  <c r="G1793" i="10" s="1"/>
  <c r="F1793" i="10"/>
  <c r="F1793" i="10" a="1"/>
  <c r="E1793" i="10" a="1"/>
  <c r="E1793" i="10" s="1"/>
  <c r="D1793" i="10" a="1"/>
  <c r="D1793" i="10" s="1"/>
  <c r="J1792" i="10" a="1"/>
  <c r="J1792" i="10" s="1"/>
  <c r="I1792" i="10" a="1"/>
  <c r="I1792" i="10" s="1"/>
  <c r="H1792" i="10"/>
  <c r="H1792" i="10" a="1"/>
  <c r="G1792" i="10" a="1"/>
  <c r="G1792" i="10" s="1"/>
  <c r="F1792" i="10" a="1"/>
  <c r="F1792" i="10" s="1"/>
  <c r="E1792" i="10"/>
  <c r="E1792" i="10" a="1"/>
  <c r="D1792" i="10"/>
  <c r="D1792" i="10" a="1"/>
  <c r="J1791" i="10" a="1"/>
  <c r="J1791" i="10" s="1"/>
  <c r="I1791" i="10" a="1"/>
  <c r="I1791" i="10" s="1"/>
  <c r="H1791" i="10"/>
  <c r="H1791" i="10" a="1"/>
  <c r="G1791" i="10" a="1"/>
  <c r="G1791" i="10" s="1"/>
  <c r="F1791" i="10"/>
  <c r="F1791" i="10" a="1"/>
  <c r="E1791" i="10" a="1"/>
  <c r="E1791" i="10" s="1"/>
  <c r="D1791" i="10" a="1"/>
  <c r="D1791" i="10" s="1"/>
  <c r="J1790" i="10"/>
  <c r="J1790" i="10" a="1"/>
  <c r="I1790" i="10" a="1"/>
  <c r="I1790" i="10" s="1"/>
  <c r="H1790" i="10" a="1"/>
  <c r="H1790" i="10" s="1"/>
  <c r="G1790" i="10"/>
  <c r="G1790" i="10" a="1"/>
  <c r="F1790" i="10" a="1"/>
  <c r="F1790" i="10" s="1"/>
  <c r="E1790" i="10" a="1"/>
  <c r="E1790" i="10" s="1"/>
  <c r="D1790" i="10"/>
  <c r="D1790" i="10" a="1"/>
  <c r="J1789" i="10"/>
  <c r="J1789" i="10" a="1"/>
  <c r="I1789" i="10" a="1"/>
  <c r="I1789" i="10" s="1"/>
  <c r="H1789" i="10" a="1"/>
  <c r="H1789" i="10" s="1"/>
  <c r="G1789" i="10" a="1"/>
  <c r="G1789" i="10" s="1"/>
  <c r="F1789" i="10" a="1"/>
  <c r="F1789" i="10" s="1"/>
  <c r="E1789" i="10"/>
  <c r="E1789" i="10" a="1"/>
  <c r="D1789" i="10" a="1"/>
  <c r="D1789" i="10" s="1"/>
  <c r="J1788" i="10"/>
  <c r="J1788" i="10" a="1"/>
  <c r="I1788" i="10" a="1"/>
  <c r="I1788" i="10" s="1"/>
  <c r="H1788" i="10" a="1"/>
  <c r="H1788" i="10" s="1"/>
  <c r="G1788" i="10" a="1"/>
  <c r="G1788" i="10" s="1"/>
  <c r="F1788" i="10" a="1"/>
  <c r="F1788" i="10" s="1"/>
  <c r="E1788" i="10" a="1"/>
  <c r="E1788" i="10" s="1"/>
  <c r="D1788" i="10" a="1"/>
  <c r="D1788" i="10" s="1"/>
  <c r="J1787" i="10" a="1"/>
  <c r="J1787" i="10" s="1"/>
  <c r="I1787" i="10" a="1"/>
  <c r="I1787" i="10" s="1"/>
  <c r="H1787" i="10" a="1"/>
  <c r="H1787" i="10" s="1"/>
  <c r="G1787" i="10"/>
  <c r="G1787" i="10" a="1"/>
  <c r="F1787" i="10" a="1"/>
  <c r="F1787" i="10" s="1"/>
  <c r="E1787" i="10"/>
  <c r="E1787" i="10" a="1"/>
  <c r="D1787" i="10" a="1"/>
  <c r="D1787" i="10" s="1"/>
  <c r="J1786" i="10" a="1"/>
  <c r="J1786" i="10" s="1"/>
  <c r="I1786" i="10" a="1"/>
  <c r="I1786" i="10" s="1"/>
  <c r="H1786" i="10" a="1"/>
  <c r="H1786" i="10" s="1"/>
  <c r="G1786" i="10" a="1"/>
  <c r="G1786" i="10" s="1"/>
  <c r="F1786" i="10"/>
  <c r="F1786" i="10" a="1"/>
  <c r="E1786" i="10"/>
  <c r="E1786" i="10" a="1"/>
  <c r="D1786" i="10"/>
  <c r="D1786" i="10" a="1"/>
  <c r="J1785" i="10"/>
  <c r="J1785" i="10" a="1"/>
  <c r="I1785" i="10" a="1"/>
  <c r="I1785" i="10" s="1"/>
  <c r="H1785" i="10"/>
  <c r="H1785" i="10" a="1"/>
  <c r="G1785" i="10" a="1"/>
  <c r="G1785" i="10" s="1"/>
  <c r="F1785" i="10" a="1"/>
  <c r="F1785" i="10" s="1"/>
  <c r="E1785" i="10"/>
  <c r="E1785" i="10" a="1"/>
  <c r="D1785" i="10" a="1"/>
  <c r="D1785" i="10" s="1"/>
  <c r="J1784" i="10" a="1"/>
  <c r="J1784" i="10" s="1"/>
  <c r="I1784" i="10" a="1"/>
  <c r="I1784" i="10" s="1"/>
  <c r="H1784" i="10"/>
  <c r="H1784" i="10" a="1"/>
  <c r="G1784" i="10"/>
  <c r="G1784" i="10" a="1"/>
  <c r="F1784" i="10"/>
  <c r="F1784" i="10" a="1"/>
  <c r="E1784" i="10"/>
  <c r="E1784" i="10" a="1"/>
  <c r="D1784" i="10" a="1"/>
  <c r="D1784" i="10" s="1"/>
  <c r="J1783" i="10"/>
  <c r="J1783" i="10" a="1"/>
  <c r="I1783" i="10" a="1"/>
  <c r="I1783" i="10" s="1"/>
  <c r="H1783" i="10" a="1"/>
  <c r="H1783" i="10" s="1"/>
  <c r="G1783" i="10"/>
  <c r="G1783" i="10" a="1"/>
  <c r="F1783" i="10" a="1"/>
  <c r="F1783" i="10" s="1"/>
  <c r="E1783" i="10" a="1"/>
  <c r="E1783" i="10" s="1"/>
  <c r="D1783" i="10" a="1"/>
  <c r="D1783" i="10" s="1"/>
  <c r="J1782" i="10"/>
  <c r="J1782" i="10" a="1"/>
  <c r="I1782" i="10" a="1"/>
  <c r="I1782" i="10" s="1"/>
  <c r="H1782" i="10"/>
  <c r="H1782" i="10" a="1"/>
  <c r="G1782" i="10"/>
  <c r="G1782" i="10" a="1"/>
  <c r="F1782" i="10" a="1"/>
  <c r="F1782" i="10" s="1"/>
  <c r="E1782" i="10"/>
  <c r="E1782" i="10" a="1"/>
  <c r="D1782" i="10" a="1"/>
  <c r="D1782" i="10" s="1"/>
  <c r="J1781" i="10" a="1"/>
  <c r="J1781" i="10" s="1"/>
  <c r="I1781" i="10" a="1"/>
  <c r="I1781" i="10" s="1"/>
  <c r="H1781" i="10" a="1"/>
  <c r="H1781" i="10" s="1"/>
  <c r="G1781" i="10" a="1"/>
  <c r="G1781" i="10" s="1"/>
  <c r="F1781" i="10" a="1"/>
  <c r="F1781" i="10" s="1"/>
  <c r="E1781" i="10"/>
  <c r="E1781" i="10" a="1"/>
  <c r="D1781" i="10"/>
  <c r="D1781" i="10" a="1"/>
  <c r="J1780" i="10"/>
  <c r="J1780" i="10" a="1"/>
  <c r="I1780" i="10" a="1"/>
  <c r="I1780" i="10" s="1"/>
  <c r="H1780" i="10" a="1"/>
  <c r="H1780" i="10" s="1"/>
  <c r="G1780" i="10"/>
  <c r="G1780" i="10" a="1"/>
  <c r="F1780" i="10" a="1"/>
  <c r="F1780" i="10" s="1"/>
  <c r="E1780" i="10" a="1"/>
  <c r="E1780" i="10" s="1"/>
  <c r="D1780" i="10"/>
  <c r="D1780" i="10" a="1"/>
  <c r="J1779" i="10" a="1"/>
  <c r="J1779" i="10" s="1"/>
  <c r="I1779" i="10" a="1"/>
  <c r="I1779" i="10" s="1"/>
  <c r="H1779" i="10" a="1"/>
  <c r="H1779" i="10" s="1"/>
  <c r="G1779" i="10"/>
  <c r="G1779" i="10" a="1"/>
  <c r="F1779" i="10"/>
  <c r="F1779" i="10" a="1"/>
  <c r="E1779" i="10"/>
  <c r="E1779" i="10" a="1"/>
  <c r="D1779" i="10"/>
  <c r="D1779" i="10" a="1"/>
  <c r="J1778" i="10" a="1"/>
  <c r="J1778" i="10" s="1"/>
  <c r="I1778" i="10" a="1"/>
  <c r="I1778" i="10" s="1"/>
  <c r="H1778" i="10" a="1"/>
  <c r="H1778" i="10" s="1"/>
  <c r="G1778" i="10" a="1"/>
  <c r="G1778" i="10" s="1"/>
  <c r="F1778" i="10"/>
  <c r="F1778" i="10" a="1"/>
  <c r="E1778" i="10" a="1"/>
  <c r="E1778" i="10" s="1"/>
  <c r="D1778" i="10" a="1"/>
  <c r="D1778" i="10" s="1"/>
  <c r="J1777" i="10" a="1"/>
  <c r="J1777" i="10" s="1"/>
  <c r="I1777" i="10" a="1"/>
  <c r="I1777" i="10" s="1"/>
  <c r="H1777" i="10"/>
  <c r="H1777" i="10" a="1"/>
  <c r="G1777" i="10"/>
  <c r="G1777" i="10" a="1"/>
  <c r="F1777" i="10"/>
  <c r="F1777" i="10" a="1"/>
  <c r="E1777" i="10" a="1"/>
  <c r="E1777" i="10" s="1"/>
  <c r="D1777" i="10"/>
  <c r="D1777" i="10" a="1"/>
  <c r="J1776" i="10" a="1"/>
  <c r="J1776" i="10" s="1"/>
  <c r="I1776" i="10" a="1"/>
  <c r="I1776" i="10" s="1"/>
  <c r="H1776" i="10"/>
  <c r="H1776" i="10" a="1"/>
  <c r="G1776" i="10" a="1"/>
  <c r="G1776" i="10" s="1"/>
  <c r="F1776" i="10" a="1"/>
  <c r="F1776" i="10" s="1"/>
  <c r="E1776" i="10" a="1"/>
  <c r="E1776" i="10" s="1"/>
  <c r="D1776" i="10"/>
  <c r="D1776" i="10" a="1"/>
  <c r="J1775" i="10"/>
  <c r="J1775" i="10" a="1"/>
  <c r="I1775" i="10" a="1"/>
  <c r="I1775" i="10" s="1"/>
  <c r="H1775" i="10"/>
  <c r="H1775" i="10" a="1"/>
  <c r="G1775" i="10" a="1"/>
  <c r="G1775" i="10" s="1"/>
  <c r="F1775" i="10"/>
  <c r="F1775" i="10" a="1"/>
  <c r="E1775" i="10" a="1"/>
  <c r="E1775" i="10" s="1"/>
  <c r="D1775" i="10" a="1"/>
  <c r="D1775" i="10" s="1"/>
  <c r="J1774" i="10"/>
  <c r="J1774" i="10" a="1"/>
  <c r="I1774" i="10" a="1"/>
  <c r="I1774" i="10" s="1"/>
  <c r="H1774" i="10" a="1"/>
  <c r="H1774" i="10" s="1"/>
  <c r="G1774" i="10" a="1"/>
  <c r="G1774" i="10" s="1"/>
  <c r="F1774" i="10"/>
  <c r="F1774" i="10" a="1"/>
  <c r="E1774" i="10"/>
  <c r="E1774" i="10" a="1"/>
  <c r="D1774" i="10"/>
  <c r="D1774" i="10" a="1"/>
  <c r="J1773" i="10"/>
  <c r="J1773" i="10" a="1"/>
  <c r="I1773" i="10" a="1"/>
  <c r="I1773" i="10" s="1"/>
  <c r="H1773" i="10"/>
  <c r="H1773" i="10" a="1"/>
  <c r="G1773" i="10" a="1"/>
  <c r="G1773" i="10" s="1"/>
  <c r="F1773" i="10" a="1"/>
  <c r="F1773" i="10" s="1"/>
  <c r="E1773" i="10"/>
  <c r="E1773" i="10" a="1"/>
  <c r="D1773" i="10" a="1"/>
  <c r="D1773" i="10" s="1"/>
  <c r="J1772" i="10" a="1"/>
  <c r="J1772" i="10" s="1"/>
  <c r="I1772" i="10" a="1"/>
  <c r="I1772" i="10" s="1"/>
  <c r="H1772" i="10"/>
  <c r="H1772" i="10" a="1"/>
  <c r="G1772" i="10"/>
  <c r="G1772" i="10" a="1"/>
  <c r="F1772" i="10"/>
  <c r="F1772" i="10" a="1"/>
  <c r="E1772" i="10"/>
  <c r="E1772" i="10" a="1"/>
  <c r="D1772" i="10" a="1"/>
  <c r="D1772" i="10" s="1"/>
  <c r="J1771" i="10"/>
  <c r="J1771" i="10" a="1"/>
  <c r="I1771" i="10" a="1"/>
  <c r="I1771" i="10" s="1"/>
  <c r="H1771" i="10" a="1"/>
  <c r="H1771" i="10" s="1"/>
  <c r="G1771" i="10"/>
  <c r="G1771" i="10" a="1"/>
  <c r="F1771" i="10" a="1"/>
  <c r="F1771" i="10" s="1"/>
  <c r="E1771" i="10" a="1"/>
  <c r="E1771" i="10" s="1"/>
  <c r="D1771" i="10" a="1"/>
  <c r="D1771" i="10" s="1"/>
  <c r="J1770" i="10"/>
  <c r="J1770" i="10" a="1"/>
  <c r="I1770" i="10" a="1"/>
  <c r="I1770" i="10" s="1"/>
  <c r="H1770" i="10"/>
  <c r="H1770" i="10" a="1"/>
  <c r="G1770" i="10"/>
  <c r="G1770" i="10" a="1"/>
  <c r="F1770" i="10" a="1"/>
  <c r="F1770" i="10" s="1"/>
  <c r="E1770" i="10"/>
  <c r="E1770" i="10" a="1"/>
  <c r="D1770" i="10" a="1"/>
  <c r="D1770" i="10" s="1"/>
  <c r="J1769" i="10" a="1"/>
  <c r="J1769" i="10" s="1"/>
  <c r="I1769" i="10" a="1"/>
  <c r="I1769" i="10" s="1"/>
  <c r="H1769" i="10" a="1"/>
  <c r="H1769" i="10" s="1"/>
  <c r="G1769" i="10" a="1"/>
  <c r="G1769" i="10" s="1"/>
  <c r="F1769" i="10" a="1"/>
  <c r="F1769" i="10" s="1"/>
  <c r="E1769" i="10"/>
  <c r="E1769" i="10" a="1"/>
  <c r="D1769" i="10"/>
  <c r="D1769" i="10" a="1"/>
  <c r="J1768" i="10"/>
  <c r="J1768" i="10" a="1"/>
  <c r="I1768" i="10" a="1"/>
  <c r="I1768" i="10" s="1"/>
  <c r="H1768" i="10" a="1"/>
  <c r="H1768" i="10" s="1"/>
  <c r="G1768" i="10"/>
  <c r="G1768" i="10" a="1"/>
  <c r="F1768" i="10" a="1"/>
  <c r="F1768" i="10" s="1"/>
  <c r="E1768" i="10" a="1"/>
  <c r="E1768" i="10" s="1"/>
  <c r="D1768" i="10"/>
  <c r="D1768" i="10" a="1"/>
  <c r="J1767" i="10" a="1"/>
  <c r="J1767" i="10" s="1"/>
  <c r="I1767" i="10" a="1"/>
  <c r="I1767" i="10" s="1"/>
  <c r="H1767" i="10" a="1"/>
  <c r="H1767" i="10" s="1"/>
  <c r="G1767" i="10"/>
  <c r="G1767" i="10" a="1"/>
  <c r="F1767" i="10"/>
  <c r="F1767" i="10" a="1"/>
  <c r="E1767" i="10"/>
  <c r="E1767" i="10" a="1"/>
  <c r="D1767" i="10"/>
  <c r="D1767" i="10" a="1"/>
  <c r="J1766" i="10" a="1"/>
  <c r="J1766" i="10" s="1"/>
  <c r="I1766" i="10" a="1"/>
  <c r="I1766" i="10" s="1"/>
  <c r="H1766" i="10" a="1"/>
  <c r="H1766" i="10" s="1"/>
  <c r="G1766" i="10" a="1"/>
  <c r="G1766" i="10" s="1"/>
  <c r="F1766" i="10"/>
  <c r="F1766" i="10" a="1"/>
  <c r="E1766" i="10" a="1"/>
  <c r="E1766" i="10" s="1"/>
  <c r="D1766" i="10" a="1"/>
  <c r="D1766" i="10" s="1"/>
  <c r="J1765" i="10" a="1"/>
  <c r="J1765" i="10" s="1"/>
  <c r="I1765" i="10" a="1"/>
  <c r="I1765" i="10" s="1"/>
  <c r="H1765" i="10"/>
  <c r="H1765" i="10" a="1"/>
  <c r="G1765" i="10"/>
  <c r="G1765" i="10" a="1"/>
  <c r="F1765" i="10"/>
  <c r="F1765" i="10" a="1"/>
  <c r="E1765" i="10" a="1"/>
  <c r="E1765" i="10" s="1"/>
  <c r="D1765" i="10"/>
  <c r="D1765" i="10" a="1"/>
  <c r="J1764" i="10" a="1"/>
  <c r="J1764" i="10" s="1"/>
  <c r="I1764" i="10" a="1"/>
  <c r="I1764" i="10" s="1"/>
  <c r="H1764" i="10"/>
  <c r="H1764" i="10" a="1"/>
  <c r="G1764" i="10" a="1"/>
  <c r="G1764" i="10" s="1"/>
  <c r="F1764" i="10" a="1"/>
  <c r="F1764" i="10" s="1"/>
  <c r="E1764" i="10" a="1"/>
  <c r="E1764" i="10" s="1"/>
  <c r="D1764" i="10"/>
  <c r="D1764" i="10" a="1"/>
  <c r="J1763" i="10" a="1"/>
  <c r="J1763" i="10" s="1"/>
  <c r="I1763" i="10" a="1"/>
  <c r="I1763" i="10" s="1"/>
  <c r="H1763" i="10"/>
  <c r="H1763" i="10" a="1"/>
  <c r="G1763" i="10" a="1"/>
  <c r="G1763" i="10" s="1"/>
  <c r="F1763" i="10"/>
  <c r="F1763" i="10" a="1"/>
  <c r="E1763" i="10" a="1"/>
  <c r="E1763" i="10" s="1"/>
  <c r="D1763" i="10" a="1"/>
  <c r="D1763" i="10" s="1"/>
  <c r="J1762" i="10"/>
  <c r="J1762" i="10" a="1"/>
  <c r="I1762" i="10" a="1"/>
  <c r="I1762" i="10" s="1"/>
  <c r="H1762" i="10" a="1"/>
  <c r="H1762" i="10" s="1"/>
  <c r="G1762" i="10" a="1"/>
  <c r="G1762" i="10" s="1"/>
  <c r="F1762" i="10"/>
  <c r="F1762" i="10" a="1"/>
  <c r="E1762" i="10" a="1"/>
  <c r="E1762" i="10" s="1"/>
  <c r="D1762" i="10"/>
  <c r="D1762" i="10" a="1"/>
  <c r="J1761" i="10"/>
  <c r="J1761" i="10" a="1"/>
  <c r="I1761" i="10" a="1"/>
  <c r="I1761" i="10" s="1"/>
  <c r="H1761" i="10"/>
  <c r="H1761" i="10" a="1"/>
  <c r="G1761" i="10" a="1"/>
  <c r="G1761" i="10" s="1"/>
  <c r="F1761" i="10" a="1"/>
  <c r="F1761" i="10" s="1"/>
  <c r="E1761" i="10"/>
  <c r="E1761" i="10" a="1"/>
  <c r="D1761" i="10" a="1"/>
  <c r="D1761" i="10" s="1"/>
  <c r="J1760" i="10" a="1"/>
  <c r="J1760" i="10" s="1"/>
  <c r="I1760" i="10" a="1"/>
  <c r="I1760" i="10" s="1"/>
  <c r="H1760" i="10"/>
  <c r="H1760" i="10" a="1"/>
  <c r="G1760" i="10" a="1"/>
  <c r="G1760" i="10" s="1"/>
  <c r="F1760" i="10"/>
  <c r="F1760" i="10" a="1"/>
  <c r="E1760" i="10"/>
  <c r="E1760" i="10" a="1"/>
  <c r="D1760" i="10" a="1"/>
  <c r="D1760" i="10" s="1"/>
  <c r="J1759" i="10"/>
  <c r="J1759" i="10" a="1"/>
  <c r="I1759" i="10" a="1"/>
  <c r="I1759" i="10" s="1"/>
  <c r="H1759" i="10" a="1"/>
  <c r="H1759" i="10" s="1"/>
  <c r="G1759" i="10"/>
  <c r="G1759" i="10" a="1"/>
  <c r="F1759" i="10" a="1"/>
  <c r="F1759" i="10" s="1"/>
  <c r="E1759" i="10" a="1"/>
  <c r="E1759" i="10" s="1"/>
  <c r="D1759" i="10" a="1"/>
  <c r="D1759" i="10" s="1"/>
  <c r="J1758" i="10"/>
  <c r="J1758" i="10" a="1"/>
  <c r="I1758" i="10" a="1"/>
  <c r="I1758" i="10" s="1"/>
  <c r="H1758" i="10"/>
  <c r="H1758" i="10" a="1"/>
  <c r="G1758" i="10"/>
  <c r="G1758" i="10" a="1"/>
  <c r="F1758" i="10" a="1"/>
  <c r="F1758" i="10" s="1"/>
  <c r="E1758" i="10"/>
  <c r="E1758" i="10" a="1"/>
  <c r="D1758" i="10" a="1"/>
  <c r="D1758" i="10" s="1"/>
  <c r="J1757" i="10" a="1"/>
  <c r="J1757" i="10" s="1"/>
  <c r="I1757" i="10" a="1"/>
  <c r="I1757" i="10" s="1"/>
  <c r="H1757" i="10" a="1"/>
  <c r="H1757" i="10" s="1"/>
  <c r="G1757" i="10" a="1"/>
  <c r="G1757" i="10" s="1"/>
  <c r="F1757" i="10" a="1"/>
  <c r="F1757" i="10" s="1"/>
  <c r="E1757" i="10"/>
  <c r="E1757" i="10" a="1"/>
  <c r="D1757" i="10" a="1"/>
  <c r="D1757" i="10" s="1"/>
  <c r="J1756" i="10"/>
  <c r="J1756" i="10" a="1"/>
  <c r="I1756" i="10" a="1"/>
  <c r="I1756" i="10" s="1"/>
  <c r="H1756" i="10" a="1"/>
  <c r="H1756" i="10" s="1"/>
  <c r="G1756" i="10"/>
  <c r="G1756" i="10" a="1"/>
  <c r="F1756" i="10" a="1"/>
  <c r="F1756" i="10" s="1"/>
  <c r="E1756" i="10" a="1"/>
  <c r="E1756" i="10" s="1"/>
  <c r="D1756" i="10"/>
  <c r="D1756" i="10" a="1"/>
  <c r="J1755" i="10" a="1"/>
  <c r="J1755" i="10" s="1"/>
  <c r="I1755" i="10" a="1"/>
  <c r="I1755" i="10" s="1"/>
  <c r="H1755" i="10" a="1"/>
  <c r="H1755" i="10" s="1"/>
  <c r="G1755" i="10"/>
  <c r="G1755" i="10" a="1"/>
  <c r="F1755" i="10" a="1"/>
  <c r="F1755" i="10" s="1"/>
  <c r="E1755" i="10"/>
  <c r="E1755" i="10" a="1"/>
  <c r="D1755" i="10"/>
  <c r="D1755" i="10" a="1"/>
  <c r="J1754" i="10" a="1"/>
  <c r="J1754" i="10" s="1"/>
  <c r="I1754" i="10" a="1"/>
  <c r="I1754" i="10" s="1"/>
  <c r="H1754" i="10" a="1"/>
  <c r="H1754" i="10" s="1"/>
  <c r="G1754" i="10" a="1"/>
  <c r="G1754" i="10" s="1"/>
  <c r="F1754" i="10"/>
  <c r="F1754" i="10" a="1"/>
  <c r="E1754" i="10" a="1"/>
  <c r="E1754" i="10" s="1"/>
  <c r="D1754" i="10" a="1"/>
  <c r="D1754" i="10" s="1"/>
  <c r="J1753" i="10" a="1"/>
  <c r="J1753" i="10" s="1"/>
  <c r="I1753" i="10" a="1"/>
  <c r="I1753" i="10" s="1"/>
  <c r="H1753" i="10" a="1"/>
  <c r="H1753" i="10" s="1"/>
  <c r="G1753" i="10"/>
  <c r="G1753" i="10" a="1"/>
  <c r="F1753" i="10"/>
  <c r="F1753" i="10" a="1"/>
  <c r="E1753" i="10" a="1"/>
  <c r="E1753" i="10" s="1"/>
  <c r="D1753" i="10"/>
  <c r="D1753" i="10" a="1"/>
  <c r="J1752" i="10" a="1"/>
  <c r="J1752" i="10" s="1"/>
  <c r="I1752" i="10" a="1"/>
  <c r="I1752" i="10" s="1"/>
  <c r="H1752" i="10"/>
  <c r="H1752" i="10" a="1"/>
  <c r="G1752" i="10" a="1"/>
  <c r="G1752" i="10" s="1"/>
  <c r="F1752" i="10" a="1"/>
  <c r="F1752" i="10" s="1"/>
  <c r="E1752" i="10" a="1"/>
  <c r="E1752" i="10" s="1"/>
  <c r="D1752" i="10"/>
  <c r="D1752" i="10" a="1"/>
  <c r="J1751" i="10" a="1"/>
  <c r="J1751" i="10" s="1"/>
  <c r="I1751" i="10" a="1"/>
  <c r="I1751" i="10" s="1"/>
  <c r="H1751" i="10"/>
  <c r="H1751" i="10" a="1"/>
  <c r="G1751" i="10" a="1"/>
  <c r="G1751" i="10" s="1"/>
  <c r="F1751" i="10"/>
  <c r="F1751" i="10" a="1"/>
  <c r="E1751" i="10" a="1"/>
  <c r="E1751" i="10" s="1"/>
  <c r="D1751" i="10" a="1"/>
  <c r="D1751" i="10" s="1"/>
  <c r="J1750" i="10"/>
  <c r="J1750" i="10" a="1"/>
  <c r="I1750" i="10" a="1"/>
  <c r="I1750" i="10" s="1"/>
  <c r="H1750" i="10" a="1"/>
  <c r="H1750" i="10" s="1"/>
  <c r="G1750" i="10" a="1"/>
  <c r="G1750" i="10" s="1"/>
  <c r="F1750" i="10" a="1"/>
  <c r="F1750" i="10" s="1"/>
  <c r="E1750" i="10" a="1"/>
  <c r="E1750" i="10" s="1"/>
  <c r="D1750" i="10"/>
  <c r="D1750" i="10" a="1"/>
  <c r="J1749" i="10"/>
  <c r="J1749" i="10" a="1"/>
  <c r="I1749" i="10" a="1"/>
  <c r="I1749" i="10" s="1"/>
  <c r="H1749" i="10"/>
  <c r="H1749" i="10" a="1"/>
  <c r="G1749" i="10" a="1"/>
  <c r="G1749" i="10" s="1"/>
  <c r="F1749" i="10" a="1"/>
  <c r="F1749" i="10" s="1"/>
  <c r="E1749" i="10"/>
  <c r="E1749" i="10" a="1"/>
  <c r="D1749" i="10" a="1"/>
  <c r="D1749" i="10" s="1"/>
  <c r="J1748" i="10" a="1"/>
  <c r="J1748" i="10" s="1"/>
  <c r="I1748" i="10" a="1"/>
  <c r="I1748" i="10" s="1"/>
  <c r="H1748" i="10" a="1"/>
  <c r="H1748" i="10" s="1"/>
  <c r="G1748" i="10" a="1"/>
  <c r="G1748" i="10" s="1"/>
  <c r="F1748" i="10" a="1"/>
  <c r="F1748" i="10" s="1"/>
  <c r="E1748" i="10"/>
  <c r="E1748" i="10" a="1"/>
  <c r="D1748" i="10" a="1"/>
  <c r="D1748" i="10" s="1"/>
  <c r="J1747" i="10"/>
  <c r="J1747" i="10" a="1"/>
  <c r="I1747" i="10" a="1"/>
  <c r="I1747" i="10" s="1"/>
  <c r="H1747" i="10" a="1"/>
  <c r="H1747" i="10" s="1"/>
  <c r="G1747" i="10"/>
  <c r="G1747" i="10" a="1"/>
  <c r="F1747" i="10" a="1"/>
  <c r="F1747" i="10" s="1"/>
  <c r="E1747" i="10" a="1"/>
  <c r="E1747" i="10" s="1"/>
  <c r="D1747" i="10" a="1"/>
  <c r="D1747" i="10" s="1"/>
  <c r="J1746" i="10" a="1"/>
  <c r="J1746" i="10" s="1"/>
  <c r="I1746" i="10" a="1"/>
  <c r="I1746" i="10" s="1"/>
  <c r="H1746" i="10" a="1"/>
  <c r="H1746" i="10" s="1"/>
  <c r="G1746" i="10"/>
  <c r="G1746" i="10" a="1"/>
  <c r="F1746" i="10" a="1"/>
  <c r="F1746" i="10" s="1"/>
  <c r="E1746" i="10"/>
  <c r="E1746" i="10" a="1"/>
  <c r="D1746" i="10" a="1"/>
  <c r="D1746" i="10" s="1"/>
  <c r="J1745" i="10" a="1"/>
  <c r="J1745" i="10" s="1"/>
  <c r="I1745" i="10" a="1"/>
  <c r="I1745" i="10" s="1"/>
  <c r="H1745" i="10" a="1"/>
  <c r="H1745" i="10" s="1"/>
  <c r="G1745" i="10" a="1"/>
  <c r="G1745" i="10" s="1"/>
  <c r="F1745" i="10" a="1"/>
  <c r="F1745" i="10" s="1"/>
  <c r="E1745" i="10" a="1"/>
  <c r="E1745" i="10" s="1"/>
  <c r="D1745" i="10" a="1"/>
  <c r="D1745" i="10" s="1"/>
  <c r="J1744" i="10" a="1"/>
  <c r="J1744" i="10" s="1"/>
  <c r="I1744" i="10" a="1"/>
  <c r="I1744" i="10" s="1"/>
  <c r="H1744" i="10" a="1"/>
  <c r="H1744" i="10" s="1"/>
  <c r="G1744" i="10"/>
  <c r="G1744" i="10" a="1"/>
  <c r="F1744" i="10" a="1"/>
  <c r="F1744" i="10" s="1"/>
  <c r="E1744" i="10" a="1"/>
  <c r="E1744" i="10" s="1"/>
  <c r="D1744" i="10"/>
  <c r="D1744" i="10" a="1"/>
  <c r="J1743" i="10" a="1"/>
  <c r="J1743" i="10" s="1"/>
  <c r="I1743" i="10" a="1"/>
  <c r="I1743" i="10" s="1"/>
  <c r="H1743" i="10" a="1"/>
  <c r="H1743" i="10" s="1"/>
  <c r="G1743" i="10" a="1"/>
  <c r="G1743" i="10" s="1"/>
  <c r="F1743" i="10" a="1"/>
  <c r="F1743" i="10" s="1"/>
  <c r="E1743" i="10" a="1"/>
  <c r="E1743" i="10" s="1"/>
  <c r="D1743" i="10"/>
  <c r="D1743" i="10" a="1"/>
  <c r="J1742" i="10" a="1"/>
  <c r="J1742" i="10" s="1"/>
  <c r="I1742" i="10" a="1"/>
  <c r="I1742" i="10" s="1"/>
  <c r="H1742" i="10" a="1"/>
  <c r="H1742" i="10" s="1"/>
  <c r="G1742" i="10" a="1"/>
  <c r="G1742" i="10" s="1"/>
  <c r="F1742" i="10"/>
  <c r="F1742" i="10" a="1"/>
  <c r="E1742" i="10" a="1"/>
  <c r="E1742" i="10" s="1"/>
  <c r="D1742" i="10" a="1"/>
  <c r="D1742" i="10" s="1"/>
  <c r="J1741" i="10" a="1"/>
  <c r="J1741" i="10" s="1"/>
  <c r="I1741" i="10" a="1"/>
  <c r="I1741" i="10" s="1"/>
  <c r="H1741" i="10" a="1"/>
  <c r="H1741" i="10" s="1"/>
  <c r="G1741" i="10" a="1"/>
  <c r="G1741" i="10" s="1"/>
  <c r="F1741" i="10"/>
  <c r="F1741" i="10" a="1"/>
  <c r="E1741" i="10" a="1"/>
  <c r="E1741" i="10" s="1"/>
  <c r="D1741" i="10"/>
  <c r="D1741" i="10" a="1"/>
  <c r="J1740" i="10" a="1"/>
  <c r="J1740" i="10" s="1"/>
  <c r="I1740" i="10" a="1"/>
  <c r="I1740" i="10" s="1"/>
  <c r="H1740" i="10"/>
  <c r="H1740" i="10" a="1"/>
  <c r="G1740" i="10" a="1"/>
  <c r="G1740" i="10" s="1"/>
  <c r="F1740" i="10" a="1"/>
  <c r="F1740" i="10" s="1"/>
  <c r="E1740" i="10" a="1"/>
  <c r="E1740" i="10" s="1"/>
  <c r="D1740" i="10" a="1"/>
  <c r="D1740" i="10" s="1"/>
  <c r="J1739" i="10" a="1"/>
  <c r="J1739" i="10" s="1"/>
  <c r="I1739" i="10" a="1"/>
  <c r="I1739" i="10" s="1"/>
  <c r="H1739" i="10"/>
  <c r="H1739" i="10" a="1"/>
  <c r="G1739" i="10" a="1"/>
  <c r="G1739" i="10" s="1"/>
  <c r="F1739" i="10"/>
  <c r="F1739" i="10" a="1"/>
  <c r="E1739" i="10" a="1"/>
  <c r="E1739" i="10" s="1"/>
  <c r="D1739" i="10" a="1"/>
  <c r="D1739" i="10" s="1"/>
  <c r="J1738" i="10"/>
  <c r="J1738" i="10" a="1"/>
  <c r="I1738" i="10" a="1"/>
  <c r="I1738" i="10" s="1"/>
  <c r="H1738" i="10" a="1"/>
  <c r="H1738" i="10" s="1"/>
  <c r="G1738" i="10" a="1"/>
  <c r="G1738" i="10" s="1"/>
  <c r="F1738" i="10" a="1"/>
  <c r="F1738" i="10" s="1"/>
  <c r="E1738" i="10" a="1"/>
  <c r="E1738" i="10" s="1"/>
  <c r="D1738" i="10" a="1"/>
  <c r="D1738" i="10" s="1"/>
  <c r="J1737" i="10"/>
  <c r="J1737" i="10" a="1"/>
  <c r="I1737" i="10" a="1"/>
  <c r="I1737" i="10" s="1"/>
  <c r="H1737" i="10"/>
  <c r="H1737" i="10" a="1"/>
  <c r="G1737" i="10" a="1"/>
  <c r="G1737" i="10" s="1"/>
  <c r="F1737" i="10" a="1"/>
  <c r="F1737" i="10" s="1"/>
  <c r="E1737" i="10"/>
  <c r="E1737" i="10" a="1"/>
  <c r="D1737" i="10" a="1"/>
  <c r="D1737" i="10" s="1"/>
  <c r="J1736" i="10" a="1"/>
  <c r="J1736" i="10" s="1"/>
  <c r="I1736" i="10" a="1"/>
  <c r="I1736" i="10" s="1"/>
  <c r="H1736" i="10" a="1"/>
  <c r="H1736" i="10" s="1"/>
  <c r="G1736" i="10" a="1"/>
  <c r="G1736" i="10" s="1"/>
  <c r="F1736" i="10" a="1"/>
  <c r="F1736" i="10" s="1"/>
  <c r="E1736" i="10"/>
  <c r="E1736" i="10" a="1"/>
  <c r="D1736" i="10" a="1"/>
  <c r="D1736" i="10" s="1"/>
  <c r="J1735" i="10"/>
  <c r="J1735" i="10" a="1"/>
  <c r="I1735" i="10" a="1"/>
  <c r="I1735" i="10" s="1"/>
  <c r="H1735" i="10" a="1"/>
  <c r="H1735" i="10" s="1"/>
  <c r="G1735" i="10"/>
  <c r="G1735" i="10" a="1"/>
  <c r="F1735" i="10" a="1"/>
  <c r="F1735" i="10" s="1"/>
  <c r="E1735" i="10" a="1"/>
  <c r="E1735" i="10" s="1"/>
  <c r="D1735" i="10" a="1"/>
  <c r="D1735" i="10" s="1"/>
  <c r="J1734" i="10" a="1"/>
  <c r="J1734" i="10" s="1"/>
  <c r="I1734" i="10" a="1"/>
  <c r="I1734" i="10" s="1"/>
  <c r="H1734" i="10" a="1"/>
  <c r="H1734" i="10" s="1"/>
  <c r="G1734" i="10"/>
  <c r="G1734" i="10" a="1"/>
  <c r="F1734" i="10" a="1"/>
  <c r="F1734" i="10" s="1"/>
  <c r="E1734" i="10"/>
  <c r="E1734" i="10" a="1"/>
  <c r="D1734" i="10" a="1"/>
  <c r="D1734" i="10" s="1"/>
  <c r="J1733" i="10" a="1"/>
  <c r="J1733" i="10" s="1"/>
  <c r="I1733" i="10" a="1"/>
  <c r="I1733" i="10" s="1"/>
  <c r="H1733" i="10" a="1"/>
  <c r="H1733" i="10" s="1"/>
  <c r="G1733" i="10" a="1"/>
  <c r="G1733" i="10" s="1"/>
  <c r="F1733" i="10" a="1"/>
  <c r="F1733" i="10" s="1"/>
  <c r="E1733" i="10" a="1"/>
  <c r="E1733" i="10" s="1"/>
  <c r="D1733" i="10" a="1"/>
  <c r="D1733" i="10" s="1"/>
  <c r="J1732" i="10" a="1"/>
  <c r="J1732" i="10" s="1"/>
  <c r="I1732" i="10" a="1"/>
  <c r="I1732" i="10" s="1"/>
  <c r="H1732" i="10" a="1"/>
  <c r="H1732" i="10" s="1"/>
  <c r="G1732" i="10"/>
  <c r="G1732" i="10" a="1"/>
  <c r="F1732" i="10" a="1"/>
  <c r="F1732" i="10" s="1"/>
  <c r="E1732" i="10" a="1"/>
  <c r="E1732" i="10" s="1"/>
  <c r="D1732" i="10"/>
  <c r="D1732" i="10" a="1"/>
  <c r="J1731" i="10" a="1"/>
  <c r="J1731" i="10" s="1"/>
  <c r="I1731" i="10" a="1"/>
  <c r="I1731" i="10" s="1"/>
  <c r="H1731" i="10" a="1"/>
  <c r="H1731" i="10" s="1"/>
  <c r="G1731" i="10" a="1"/>
  <c r="G1731" i="10" s="1"/>
  <c r="F1731" i="10" a="1"/>
  <c r="F1731" i="10" s="1"/>
  <c r="E1731" i="10" a="1"/>
  <c r="E1731" i="10" s="1"/>
  <c r="D1731" i="10"/>
  <c r="D1731" i="10" a="1"/>
  <c r="J1730" i="10" a="1"/>
  <c r="J1730" i="10" s="1"/>
  <c r="I1730" i="10" a="1"/>
  <c r="I1730" i="10" s="1"/>
  <c r="H1730" i="10" a="1"/>
  <c r="H1730" i="10" s="1"/>
  <c r="G1730" i="10" a="1"/>
  <c r="G1730" i="10" s="1"/>
  <c r="F1730" i="10"/>
  <c r="F1730" i="10" a="1"/>
  <c r="E1730" i="10" a="1"/>
  <c r="E1730" i="10" s="1"/>
  <c r="D1730" i="10" a="1"/>
  <c r="D1730" i="10" s="1"/>
  <c r="J1729" i="10" a="1"/>
  <c r="J1729" i="10" s="1"/>
  <c r="I1729" i="10" a="1"/>
  <c r="I1729" i="10" s="1"/>
  <c r="H1729" i="10" a="1"/>
  <c r="H1729" i="10" s="1"/>
  <c r="G1729" i="10" a="1"/>
  <c r="G1729" i="10" s="1"/>
  <c r="F1729" i="10"/>
  <c r="F1729" i="10" a="1"/>
  <c r="E1729" i="10" a="1"/>
  <c r="E1729" i="10" s="1"/>
  <c r="D1729" i="10"/>
  <c r="D1729" i="10" a="1"/>
  <c r="J1728" i="10" a="1"/>
  <c r="J1728" i="10" s="1"/>
  <c r="I1728" i="10" a="1"/>
  <c r="I1728" i="10" s="1"/>
  <c r="H1728" i="10"/>
  <c r="H1728" i="10" a="1"/>
  <c r="G1728" i="10" a="1"/>
  <c r="G1728" i="10" s="1"/>
  <c r="F1728" i="10" a="1"/>
  <c r="F1728" i="10" s="1"/>
  <c r="E1728" i="10" a="1"/>
  <c r="E1728" i="10" s="1"/>
  <c r="D1728" i="10" a="1"/>
  <c r="D1728" i="10" s="1"/>
  <c r="J1727" i="10" a="1"/>
  <c r="J1727" i="10" s="1"/>
  <c r="I1727" i="10" a="1"/>
  <c r="I1727" i="10" s="1"/>
  <c r="H1727" i="10"/>
  <c r="H1727" i="10" a="1"/>
  <c r="G1727" i="10" a="1"/>
  <c r="G1727" i="10" s="1"/>
  <c r="F1727" i="10"/>
  <c r="F1727" i="10" a="1"/>
  <c r="E1727" i="10" a="1"/>
  <c r="E1727" i="10" s="1"/>
  <c r="D1727" i="10" a="1"/>
  <c r="D1727" i="10" s="1"/>
  <c r="J1726" i="10"/>
  <c r="J1726" i="10" a="1"/>
  <c r="I1726" i="10" a="1"/>
  <c r="I1726" i="10" s="1"/>
  <c r="H1726" i="10" a="1"/>
  <c r="H1726" i="10" s="1"/>
  <c r="G1726" i="10" a="1"/>
  <c r="G1726" i="10" s="1"/>
  <c r="F1726" i="10" a="1"/>
  <c r="F1726" i="10" s="1"/>
  <c r="E1726" i="10" a="1"/>
  <c r="E1726" i="10" s="1"/>
  <c r="D1726" i="10" a="1"/>
  <c r="D1726" i="10" s="1"/>
  <c r="J1725" i="10"/>
  <c r="J1725" i="10" a="1"/>
  <c r="I1725" i="10" a="1"/>
  <c r="I1725" i="10" s="1"/>
  <c r="H1725" i="10"/>
  <c r="H1725" i="10" a="1"/>
  <c r="G1725" i="10" a="1"/>
  <c r="G1725" i="10" s="1"/>
  <c r="F1725" i="10" a="1"/>
  <c r="F1725" i="10" s="1"/>
  <c r="E1725" i="10" a="1"/>
  <c r="E1725" i="10" s="1"/>
  <c r="D1725" i="10" a="1"/>
  <c r="D1725" i="10" s="1"/>
  <c r="J1724" i="10" a="1"/>
  <c r="J1724" i="10" s="1"/>
  <c r="I1724" i="10" a="1"/>
  <c r="I1724" i="10" s="1"/>
  <c r="H1724" i="10" a="1"/>
  <c r="H1724" i="10" s="1"/>
  <c r="G1724" i="10" a="1"/>
  <c r="G1724" i="10" s="1"/>
  <c r="F1724" i="10" a="1"/>
  <c r="F1724" i="10" s="1"/>
  <c r="E1724" i="10" a="1"/>
  <c r="E1724" i="10" s="1"/>
  <c r="D1724" i="10" a="1"/>
  <c r="D1724" i="10" s="1"/>
  <c r="J1723" i="10"/>
  <c r="J1723" i="10" a="1"/>
  <c r="I1723" i="10" a="1"/>
  <c r="I1723" i="10" s="1"/>
  <c r="H1723" i="10" a="1"/>
  <c r="H1723" i="10" s="1"/>
  <c r="G1723" i="10" a="1"/>
  <c r="G1723" i="10" s="1"/>
  <c r="F1723" i="10" a="1"/>
  <c r="F1723" i="10" s="1"/>
  <c r="E1723" i="10" a="1"/>
  <c r="E1723" i="10" s="1"/>
  <c r="D1723" i="10" a="1"/>
  <c r="D1723" i="10" s="1"/>
  <c r="J1722" i="10" a="1"/>
  <c r="J1722" i="10" s="1"/>
  <c r="I1722" i="10" a="1"/>
  <c r="I1722" i="10" s="1"/>
  <c r="H1722" i="10" a="1"/>
  <c r="H1722" i="10" s="1"/>
  <c r="G1722" i="10" a="1"/>
  <c r="G1722" i="10" s="1"/>
  <c r="F1722" i="10" a="1"/>
  <c r="F1722" i="10" s="1"/>
  <c r="E1722" i="10"/>
  <c r="E1722" i="10" a="1"/>
  <c r="D1722" i="10" a="1"/>
  <c r="D1722" i="10" s="1"/>
  <c r="J1721" i="10" a="1"/>
  <c r="J1721" i="10" s="1"/>
  <c r="I1721" i="10" a="1"/>
  <c r="I1721" i="10" s="1"/>
  <c r="H1721" i="10" a="1"/>
  <c r="H1721" i="10" s="1"/>
  <c r="G1721" i="10" a="1"/>
  <c r="G1721" i="10" s="1"/>
  <c r="F1721" i="10" a="1"/>
  <c r="F1721" i="10" s="1"/>
  <c r="E1721" i="10" a="1"/>
  <c r="E1721" i="10" s="1"/>
  <c r="D1721" i="10" a="1"/>
  <c r="D1721" i="10" s="1"/>
  <c r="J1720" i="10" a="1"/>
  <c r="J1720" i="10" s="1"/>
  <c r="I1720" i="10" a="1"/>
  <c r="I1720" i="10" s="1"/>
  <c r="H1720" i="10" a="1"/>
  <c r="H1720" i="10" s="1"/>
  <c r="G1720" i="10"/>
  <c r="G1720" i="10" a="1"/>
  <c r="F1720" i="10" a="1"/>
  <c r="F1720" i="10" s="1"/>
  <c r="E1720" i="10" a="1"/>
  <c r="E1720" i="10" s="1"/>
  <c r="D1720" i="10" a="1"/>
  <c r="D1720" i="10" s="1"/>
  <c r="J1719" i="10" a="1"/>
  <c r="J1719" i="10" s="1"/>
  <c r="I1719" i="10" a="1"/>
  <c r="I1719" i="10" s="1"/>
  <c r="H1719" i="10" a="1"/>
  <c r="H1719" i="10" s="1"/>
  <c r="G1719" i="10" a="1"/>
  <c r="G1719" i="10" s="1"/>
  <c r="F1719" i="10" a="1"/>
  <c r="F1719" i="10" s="1"/>
  <c r="E1719" i="10" a="1"/>
  <c r="E1719" i="10" s="1"/>
  <c r="D1719" i="10"/>
  <c r="D1719" i="10" a="1"/>
  <c r="J1718" i="10" a="1"/>
  <c r="J1718" i="10" s="1"/>
  <c r="I1718" i="10" a="1"/>
  <c r="I1718" i="10" s="1"/>
  <c r="H1718" i="10" a="1"/>
  <c r="H1718" i="10" s="1"/>
  <c r="G1718" i="10" a="1"/>
  <c r="G1718" i="10" s="1"/>
  <c r="F1718" i="10" a="1"/>
  <c r="F1718" i="10" s="1"/>
  <c r="E1718" i="10" a="1"/>
  <c r="E1718" i="10" s="1"/>
  <c r="D1718" i="10" a="1"/>
  <c r="D1718" i="10" s="1"/>
  <c r="J1717" i="10" a="1"/>
  <c r="J1717" i="10" s="1"/>
  <c r="I1717" i="10" a="1"/>
  <c r="I1717" i="10" s="1"/>
  <c r="H1717" i="10" a="1"/>
  <c r="H1717" i="10" s="1"/>
  <c r="G1717" i="10" a="1"/>
  <c r="G1717" i="10" s="1"/>
  <c r="F1717" i="10"/>
  <c r="F1717" i="10" a="1"/>
  <c r="E1717" i="10" a="1"/>
  <c r="E1717" i="10" s="1"/>
  <c r="D1717" i="10"/>
  <c r="D1717" i="10" a="1"/>
  <c r="J1716" i="10" a="1"/>
  <c r="J1716" i="10" s="1"/>
  <c r="I1716" i="10" a="1"/>
  <c r="I1716" i="10" s="1"/>
  <c r="H1716" i="10"/>
  <c r="H1716" i="10" a="1"/>
  <c r="G1716" i="10" a="1"/>
  <c r="G1716" i="10" s="1"/>
  <c r="F1716" i="10" a="1"/>
  <c r="F1716" i="10" s="1"/>
  <c r="E1716" i="10" a="1"/>
  <c r="E1716" i="10" s="1"/>
  <c r="D1716" i="10" a="1"/>
  <c r="D1716" i="10" s="1"/>
  <c r="J1715" i="10" a="1"/>
  <c r="J1715" i="10" s="1"/>
  <c r="I1715" i="10" a="1"/>
  <c r="I1715" i="10" s="1"/>
  <c r="H1715" i="10"/>
  <c r="H1715" i="10" a="1"/>
  <c r="G1715" i="10" a="1"/>
  <c r="G1715" i="10" s="1"/>
  <c r="F1715" i="10"/>
  <c r="F1715" i="10" a="1"/>
  <c r="E1715" i="10" a="1"/>
  <c r="E1715" i="10" s="1"/>
  <c r="D1715" i="10" a="1"/>
  <c r="D1715" i="10" s="1"/>
  <c r="J1714" i="10"/>
  <c r="J1714" i="10" a="1"/>
  <c r="I1714" i="10" a="1"/>
  <c r="I1714" i="10" s="1"/>
  <c r="H1714" i="10" a="1"/>
  <c r="H1714" i="10" s="1"/>
  <c r="G1714" i="10" a="1"/>
  <c r="G1714" i="10" s="1"/>
  <c r="F1714" i="10" a="1"/>
  <c r="F1714" i="10" s="1"/>
  <c r="E1714" i="10" a="1"/>
  <c r="E1714" i="10" s="1"/>
  <c r="D1714" i="10" a="1"/>
  <c r="D1714" i="10" s="1"/>
  <c r="J1713" i="10" a="1"/>
  <c r="J1713" i="10" s="1"/>
  <c r="I1713" i="10" a="1"/>
  <c r="I1713" i="10" s="1"/>
  <c r="H1713" i="10"/>
  <c r="H1713" i="10" a="1"/>
  <c r="G1713" i="10" a="1"/>
  <c r="G1713" i="10" s="1"/>
  <c r="F1713" i="10" a="1"/>
  <c r="F1713" i="10" s="1"/>
  <c r="E1713" i="10"/>
  <c r="E1713" i="10" a="1"/>
  <c r="D1713" i="10" a="1"/>
  <c r="D1713" i="10" s="1"/>
  <c r="J1712" i="10" a="1"/>
  <c r="J1712" i="10" s="1"/>
  <c r="I1712" i="10" a="1"/>
  <c r="I1712" i="10" s="1"/>
  <c r="H1712" i="10" a="1"/>
  <c r="H1712" i="10" s="1"/>
  <c r="G1712" i="10" a="1"/>
  <c r="G1712" i="10" s="1"/>
  <c r="F1712" i="10" a="1"/>
  <c r="F1712" i="10" s="1"/>
  <c r="E1712" i="10"/>
  <c r="E1712" i="10" a="1"/>
  <c r="D1712" i="10" a="1"/>
  <c r="D1712" i="10" s="1"/>
  <c r="J1711" i="10"/>
  <c r="J1711" i="10" a="1"/>
  <c r="I1711" i="10" a="1"/>
  <c r="I1711" i="10" s="1"/>
  <c r="H1711" i="10" a="1"/>
  <c r="H1711" i="10" s="1"/>
  <c r="G1711" i="10"/>
  <c r="G1711" i="10" a="1"/>
  <c r="F1711" i="10" a="1"/>
  <c r="F1711" i="10" s="1"/>
  <c r="E1711" i="10" a="1"/>
  <c r="E1711" i="10" s="1"/>
  <c r="D1711" i="10" a="1"/>
  <c r="D1711" i="10" s="1"/>
  <c r="J1710" i="10" a="1"/>
  <c r="J1710" i="10" s="1"/>
  <c r="I1710" i="10" a="1"/>
  <c r="I1710" i="10" s="1"/>
  <c r="H1710" i="10" a="1"/>
  <c r="H1710" i="10" s="1"/>
  <c r="G1710" i="10" a="1"/>
  <c r="G1710" i="10" s="1"/>
  <c r="F1710" i="10" a="1"/>
  <c r="F1710" i="10" s="1"/>
  <c r="E1710" i="10"/>
  <c r="E1710" i="10" a="1"/>
  <c r="D1710" i="10" a="1"/>
  <c r="D1710" i="10" s="1"/>
  <c r="J1709" i="10" a="1"/>
  <c r="J1709" i="10" s="1"/>
  <c r="I1709" i="10" a="1"/>
  <c r="I1709" i="10" s="1"/>
  <c r="H1709" i="10" a="1"/>
  <c r="H1709" i="10" s="1"/>
  <c r="G1709" i="10" a="1"/>
  <c r="G1709" i="10" s="1"/>
  <c r="F1709" i="10" a="1"/>
  <c r="F1709" i="10" s="1"/>
  <c r="E1709" i="10" a="1"/>
  <c r="E1709" i="10" s="1"/>
  <c r="D1709" i="10" a="1"/>
  <c r="D1709" i="10" s="1"/>
  <c r="J1708" i="10" a="1"/>
  <c r="J1708" i="10" s="1"/>
  <c r="I1708" i="10" a="1"/>
  <c r="I1708" i="10" s="1"/>
  <c r="H1708" i="10" a="1"/>
  <c r="H1708" i="10" s="1"/>
  <c r="G1708" i="10" a="1"/>
  <c r="G1708" i="10" s="1"/>
  <c r="F1708" i="10" a="1"/>
  <c r="F1708" i="10" s="1"/>
  <c r="E1708" i="10" a="1"/>
  <c r="E1708" i="10" s="1"/>
  <c r="D1708" i="10" a="1"/>
  <c r="D1708" i="10" s="1"/>
  <c r="J1707" i="10" a="1"/>
  <c r="J1707" i="10" s="1"/>
  <c r="I1707" i="10" a="1"/>
  <c r="I1707" i="10" s="1"/>
  <c r="H1707" i="10" a="1"/>
  <c r="H1707" i="10" s="1"/>
  <c r="G1707" i="10" a="1"/>
  <c r="G1707" i="10" s="1"/>
  <c r="F1707" i="10" a="1"/>
  <c r="F1707" i="10" s="1"/>
  <c r="E1707" i="10" a="1"/>
  <c r="E1707" i="10" s="1"/>
  <c r="D1707" i="10" a="1"/>
  <c r="D1707" i="10" s="1"/>
  <c r="J1706" i="10" a="1"/>
  <c r="J1706" i="10" s="1"/>
  <c r="I1706" i="10" a="1"/>
  <c r="I1706" i="10" s="1"/>
  <c r="H1706" i="10" a="1"/>
  <c r="H1706" i="10" s="1"/>
  <c r="G1706" i="10" a="1"/>
  <c r="G1706" i="10" s="1"/>
  <c r="F1706" i="10" a="1"/>
  <c r="F1706" i="10" s="1"/>
  <c r="E1706" i="10" a="1"/>
  <c r="E1706" i="10" s="1"/>
  <c r="D1706" i="10" a="1"/>
  <c r="D1706" i="10" s="1"/>
  <c r="J1705" i="10" a="1"/>
  <c r="J1705" i="10" s="1"/>
  <c r="I1705" i="10" a="1"/>
  <c r="I1705" i="10" s="1"/>
  <c r="H1705" i="10" a="1"/>
  <c r="H1705" i="10" s="1"/>
  <c r="G1705" i="10" a="1"/>
  <c r="G1705" i="10" s="1"/>
  <c r="F1705" i="10"/>
  <c r="F1705" i="10" a="1"/>
  <c r="E1705" i="10" a="1"/>
  <c r="E1705" i="10" s="1"/>
  <c r="D1705" i="10" a="1"/>
  <c r="D1705" i="10" s="1"/>
  <c r="J1704" i="10" a="1"/>
  <c r="J1704" i="10" s="1"/>
  <c r="I1704" i="10" a="1"/>
  <c r="I1704" i="10" s="1"/>
  <c r="H1704" i="10" a="1"/>
  <c r="H1704" i="10" s="1"/>
  <c r="G1704" i="10" a="1"/>
  <c r="G1704" i="10" s="1"/>
  <c r="F1704" i="10" a="1"/>
  <c r="F1704" i="10" s="1"/>
  <c r="E1704" i="10" a="1"/>
  <c r="E1704" i="10" s="1"/>
  <c r="D1704" i="10" a="1"/>
  <c r="D1704" i="10" s="1"/>
  <c r="J1703" i="10" a="1"/>
  <c r="J1703" i="10" s="1"/>
  <c r="I1703" i="10" a="1"/>
  <c r="I1703" i="10" s="1"/>
  <c r="H1703" i="10"/>
  <c r="H1703" i="10" a="1"/>
  <c r="G1703" i="10" a="1"/>
  <c r="G1703" i="10" s="1"/>
  <c r="F1703" i="10" a="1"/>
  <c r="F1703" i="10" s="1"/>
  <c r="E1703" i="10" a="1"/>
  <c r="E1703" i="10" s="1"/>
  <c r="D1703" i="10" a="1"/>
  <c r="D1703" i="10" s="1"/>
  <c r="J1702" i="10"/>
  <c r="J1702" i="10" a="1"/>
  <c r="I1702" i="10" a="1"/>
  <c r="I1702" i="10" s="1"/>
  <c r="H1702" i="10" a="1"/>
  <c r="H1702" i="10" s="1"/>
  <c r="G1702" i="10" a="1"/>
  <c r="G1702" i="10" s="1"/>
  <c r="F1702" i="10" a="1"/>
  <c r="F1702" i="10" s="1"/>
  <c r="E1702" i="10" a="1"/>
  <c r="E1702" i="10" s="1"/>
  <c r="D1702" i="10" a="1"/>
  <c r="D1702" i="10" s="1"/>
  <c r="J1701" i="10"/>
  <c r="J1701" i="10" a="1"/>
  <c r="I1701" i="10" a="1"/>
  <c r="I1701" i="10" s="1"/>
  <c r="H1701" i="10" a="1"/>
  <c r="H1701" i="10" s="1"/>
  <c r="G1701" i="10" a="1"/>
  <c r="G1701" i="10" s="1"/>
  <c r="F1701" i="10" a="1"/>
  <c r="F1701" i="10" s="1"/>
  <c r="E1701" i="10"/>
  <c r="E1701" i="10" a="1"/>
  <c r="D1701" i="10" a="1"/>
  <c r="D1701" i="10" s="1"/>
  <c r="J1700" i="10" a="1"/>
  <c r="J1700" i="10" s="1"/>
  <c r="I1700" i="10" a="1"/>
  <c r="I1700" i="10" s="1"/>
  <c r="H1700" i="10" a="1"/>
  <c r="H1700" i="10" s="1"/>
  <c r="G1700" i="10" a="1"/>
  <c r="G1700" i="10" s="1"/>
  <c r="F1700" i="10" a="1"/>
  <c r="F1700" i="10" s="1"/>
  <c r="E1700" i="10" a="1"/>
  <c r="E1700" i="10" s="1"/>
  <c r="D1700" i="10" a="1"/>
  <c r="D1700" i="10" s="1"/>
  <c r="J1699" i="10"/>
  <c r="J1699" i="10" a="1"/>
  <c r="I1699" i="10" a="1"/>
  <c r="I1699" i="10" s="1"/>
  <c r="H1699" i="10" a="1"/>
  <c r="H1699" i="10" s="1"/>
  <c r="G1699" i="10"/>
  <c r="G1699" i="10" a="1"/>
  <c r="F1699" i="10" a="1"/>
  <c r="F1699" i="10" s="1"/>
  <c r="E1699" i="10" a="1"/>
  <c r="E1699" i="10" s="1"/>
  <c r="D1699" i="10" a="1"/>
  <c r="D1699" i="10" s="1"/>
  <c r="J1698" i="10" a="1"/>
  <c r="J1698" i="10" s="1"/>
  <c r="I1698" i="10" a="1"/>
  <c r="I1698" i="10" s="1"/>
  <c r="H1698" i="10" a="1"/>
  <c r="H1698" i="10" s="1"/>
  <c r="G1698" i="10"/>
  <c r="G1698" i="10" a="1"/>
  <c r="F1698" i="10" a="1"/>
  <c r="F1698" i="10" s="1"/>
  <c r="E1698" i="10"/>
  <c r="E1698" i="10" a="1"/>
  <c r="D1698" i="10" a="1"/>
  <c r="D1698" i="10" s="1"/>
  <c r="J1697" i="10" a="1"/>
  <c r="J1697" i="10" s="1"/>
  <c r="I1697" i="10" a="1"/>
  <c r="I1697" i="10" s="1"/>
  <c r="H1697" i="10" a="1"/>
  <c r="H1697" i="10" s="1"/>
  <c r="G1697" i="10" a="1"/>
  <c r="G1697" i="10" s="1"/>
  <c r="F1697" i="10" a="1"/>
  <c r="F1697" i="10" s="1"/>
  <c r="E1697" i="10" a="1"/>
  <c r="E1697" i="10" s="1"/>
  <c r="D1697" i="10" a="1"/>
  <c r="D1697" i="10" s="1"/>
  <c r="J1696" i="10" a="1"/>
  <c r="J1696" i="10" s="1"/>
  <c r="I1696" i="10" a="1"/>
  <c r="I1696" i="10" s="1"/>
  <c r="H1696" i="10" a="1"/>
  <c r="H1696" i="10" s="1"/>
  <c r="G1696" i="10"/>
  <c r="G1696" i="10" a="1"/>
  <c r="F1696" i="10" a="1"/>
  <c r="F1696" i="10" s="1"/>
  <c r="E1696" i="10" a="1"/>
  <c r="E1696" i="10" s="1"/>
  <c r="D1696" i="10" a="1"/>
  <c r="D1696" i="10" s="1"/>
  <c r="J1695" i="10" a="1"/>
  <c r="J1695" i="10" s="1"/>
  <c r="I1695" i="10" a="1"/>
  <c r="I1695" i="10" s="1"/>
  <c r="H1695" i="10" a="1"/>
  <c r="H1695" i="10" s="1"/>
  <c r="G1695" i="10" a="1"/>
  <c r="G1695" i="10" s="1"/>
  <c r="F1695" i="10" a="1"/>
  <c r="F1695" i="10" s="1"/>
  <c r="E1695" i="10" a="1"/>
  <c r="E1695" i="10" s="1"/>
  <c r="D1695" i="10" a="1"/>
  <c r="D1695" i="10" s="1"/>
  <c r="J1694" i="10" a="1"/>
  <c r="J1694" i="10" s="1"/>
  <c r="I1694" i="10" a="1"/>
  <c r="I1694" i="10" s="1"/>
  <c r="H1694" i="10" a="1"/>
  <c r="H1694" i="10" s="1"/>
  <c r="G1694" i="10" a="1"/>
  <c r="G1694" i="10" s="1"/>
  <c r="F1694" i="10" a="1"/>
  <c r="F1694" i="10" s="1"/>
  <c r="E1694" i="10" a="1"/>
  <c r="E1694" i="10" s="1"/>
  <c r="D1694" i="10" a="1"/>
  <c r="D1694" i="10" s="1"/>
  <c r="J1693" i="10" a="1"/>
  <c r="J1693" i="10" s="1"/>
  <c r="I1693" i="10" a="1"/>
  <c r="I1693" i="10" s="1"/>
  <c r="H1693" i="10" a="1"/>
  <c r="H1693" i="10" s="1"/>
  <c r="G1693" i="10" a="1"/>
  <c r="G1693" i="10" s="1"/>
  <c r="F1693" i="10" a="1"/>
  <c r="F1693" i="10" s="1"/>
  <c r="E1693" i="10" a="1"/>
  <c r="E1693" i="10" s="1"/>
  <c r="D1693" i="10"/>
  <c r="D1693" i="10" a="1"/>
  <c r="J1692" i="10" a="1"/>
  <c r="J1692" i="10" s="1"/>
  <c r="I1692" i="10" a="1"/>
  <c r="I1692" i="10" s="1"/>
  <c r="H1692" i="10" a="1"/>
  <c r="H1692" i="10" s="1"/>
  <c r="G1692" i="10" a="1"/>
  <c r="G1692" i="10" s="1"/>
  <c r="F1692" i="10" a="1"/>
  <c r="F1692" i="10" s="1"/>
  <c r="E1692" i="10" a="1"/>
  <c r="E1692" i="10" s="1"/>
  <c r="D1692" i="10" a="1"/>
  <c r="D1692" i="10" s="1"/>
  <c r="J1691" i="10" a="1"/>
  <c r="J1691" i="10" s="1"/>
  <c r="I1691" i="10" a="1"/>
  <c r="I1691" i="10" s="1"/>
  <c r="H1691" i="10"/>
  <c r="H1691" i="10" a="1"/>
  <c r="G1691" i="10" a="1"/>
  <c r="G1691" i="10" s="1"/>
  <c r="F1691" i="10" a="1"/>
  <c r="F1691" i="10" s="1"/>
  <c r="E1691" i="10" a="1"/>
  <c r="E1691" i="10" s="1"/>
  <c r="D1691" i="10" a="1"/>
  <c r="D1691" i="10" s="1"/>
  <c r="J1690" i="10" a="1"/>
  <c r="J1690" i="10" s="1"/>
  <c r="I1690" i="10" a="1"/>
  <c r="I1690" i="10" s="1"/>
  <c r="H1690" i="10" a="1"/>
  <c r="H1690" i="10" s="1"/>
  <c r="G1690" i="10" a="1"/>
  <c r="G1690" i="10" s="1"/>
  <c r="F1690" i="10" a="1"/>
  <c r="F1690" i="10" s="1"/>
  <c r="E1690" i="10" a="1"/>
  <c r="E1690" i="10" s="1"/>
  <c r="D1690" i="10" a="1"/>
  <c r="D1690" i="10" s="1"/>
  <c r="J1689" i="10"/>
  <c r="J1689" i="10" a="1"/>
  <c r="I1689" i="10" a="1"/>
  <c r="I1689" i="10" s="1"/>
  <c r="H1689" i="10" a="1"/>
  <c r="H1689" i="10" s="1"/>
  <c r="G1689" i="10" a="1"/>
  <c r="G1689" i="10" s="1"/>
  <c r="F1689" i="10" a="1"/>
  <c r="F1689" i="10" s="1"/>
  <c r="E1689" i="10"/>
  <c r="E1689" i="10" a="1"/>
  <c r="D1689" i="10" a="1"/>
  <c r="D1689" i="10" s="1"/>
  <c r="J1688" i="10" a="1"/>
  <c r="J1688" i="10" s="1"/>
  <c r="I1688" i="10" a="1"/>
  <c r="I1688" i="10" s="1"/>
  <c r="H1688" i="10" a="1"/>
  <c r="H1688" i="10" s="1"/>
  <c r="G1688" i="10" a="1"/>
  <c r="G1688" i="10" s="1"/>
  <c r="F1688" i="10" a="1"/>
  <c r="F1688" i="10" s="1"/>
  <c r="E1688" i="10"/>
  <c r="E1688" i="10" a="1"/>
  <c r="D1688" i="10" a="1"/>
  <c r="D1688" i="10" s="1"/>
  <c r="J1687" i="10" a="1"/>
  <c r="J1687" i="10" s="1"/>
  <c r="I1687" i="10" a="1"/>
  <c r="I1687" i="10" s="1"/>
  <c r="H1687" i="10" a="1"/>
  <c r="H1687" i="10" s="1"/>
  <c r="G1687" i="10"/>
  <c r="G1687" i="10" a="1"/>
  <c r="F1687" i="10"/>
  <c r="F1687" i="10" a="1"/>
  <c r="E1687" i="10"/>
  <c r="E1687" i="10" a="1"/>
  <c r="D1687" i="10" a="1"/>
  <c r="D1687" i="10" s="1"/>
  <c r="J1686" i="10" a="1"/>
  <c r="J1686" i="10" s="1"/>
  <c r="I1686" i="10" a="1"/>
  <c r="I1686" i="10" s="1"/>
  <c r="H1686" i="10" a="1"/>
  <c r="H1686" i="10" s="1"/>
  <c r="G1686" i="10" a="1"/>
  <c r="G1686" i="10" s="1"/>
  <c r="F1686" i="10" a="1"/>
  <c r="F1686" i="10" s="1"/>
  <c r="E1686" i="10"/>
  <c r="E1686" i="10" a="1"/>
  <c r="D1686" i="10" a="1"/>
  <c r="D1686" i="10" s="1"/>
  <c r="J1685" i="10" a="1"/>
  <c r="J1685" i="10" s="1"/>
  <c r="I1685" i="10" a="1"/>
  <c r="I1685" i="10" s="1"/>
  <c r="H1685" i="10"/>
  <c r="H1685" i="10" a="1"/>
  <c r="G1685" i="10" a="1"/>
  <c r="G1685" i="10" s="1"/>
  <c r="F1685" i="10" a="1"/>
  <c r="F1685" i="10" s="1"/>
  <c r="E1685" i="10" a="1"/>
  <c r="E1685" i="10" s="1"/>
  <c r="D1685" i="10" a="1"/>
  <c r="D1685" i="10" s="1"/>
  <c r="J1684" i="10" a="1"/>
  <c r="J1684" i="10" s="1"/>
  <c r="I1684" i="10" a="1"/>
  <c r="I1684" i="10" s="1"/>
  <c r="H1684" i="10" a="1"/>
  <c r="H1684" i="10" s="1"/>
  <c r="G1684" i="10" a="1"/>
  <c r="G1684" i="10" s="1"/>
  <c r="F1684" i="10" a="1"/>
  <c r="F1684" i="10" s="1"/>
  <c r="E1684" i="10" a="1"/>
  <c r="E1684" i="10" s="1"/>
  <c r="D1684" i="10" a="1"/>
  <c r="D1684" i="10" s="1"/>
  <c r="J1683" i="10" a="1"/>
  <c r="J1683" i="10" s="1"/>
  <c r="I1683" i="10" a="1"/>
  <c r="I1683" i="10" s="1"/>
  <c r="H1683" i="10" a="1"/>
  <c r="H1683" i="10" s="1"/>
  <c r="G1683" i="10"/>
  <c r="G1683" i="10" a="1"/>
  <c r="F1683" i="10"/>
  <c r="F1683" i="10" a="1"/>
  <c r="E1683" i="10" a="1"/>
  <c r="E1683" i="10" s="1"/>
  <c r="D1683" i="10"/>
  <c r="D1683" i="10" a="1"/>
  <c r="J1682" i="10" a="1"/>
  <c r="J1682" i="10" s="1"/>
  <c r="I1682" i="10" a="1"/>
  <c r="I1682" i="10" s="1"/>
  <c r="H1682" i="10" a="1"/>
  <c r="H1682" i="10" s="1"/>
  <c r="G1682" i="10" a="1"/>
  <c r="G1682" i="10" s="1"/>
  <c r="F1682" i="10" a="1"/>
  <c r="F1682" i="10" s="1"/>
  <c r="E1682" i="10"/>
  <c r="E1682" i="10" a="1"/>
  <c r="D1682" i="10"/>
  <c r="D1682" i="10" a="1"/>
  <c r="J1681" i="10" a="1"/>
  <c r="J1681" i="10" s="1"/>
  <c r="I1681" i="10" a="1"/>
  <c r="I1681" i="10" s="1"/>
  <c r="H1681" i="10" a="1"/>
  <c r="H1681" i="10" s="1"/>
  <c r="G1681" i="10"/>
  <c r="G1681" i="10" a="1"/>
  <c r="F1681" i="10" a="1"/>
  <c r="F1681" i="10" s="1"/>
  <c r="E1681" i="10" a="1"/>
  <c r="E1681" i="10" s="1"/>
  <c r="D1681" i="10"/>
  <c r="D1681" i="10" a="1"/>
  <c r="J1680" i="10" a="1"/>
  <c r="J1680" i="10" s="1"/>
  <c r="I1680" i="10" a="1"/>
  <c r="I1680" i="10" s="1"/>
  <c r="H1680" i="10"/>
  <c r="H1680" i="10" a="1"/>
  <c r="G1680" i="10" a="1"/>
  <c r="G1680" i="10" s="1"/>
  <c r="F1680" i="10" a="1"/>
  <c r="F1680" i="10" s="1"/>
  <c r="E1680" i="10" a="1"/>
  <c r="E1680" i="10" s="1"/>
  <c r="D1680" i="10"/>
  <c r="D1680" i="10" a="1"/>
  <c r="J1679" i="10"/>
  <c r="J1679" i="10" a="1"/>
  <c r="I1679" i="10" a="1"/>
  <c r="I1679" i="10" s="1"/>
  <c r="H1679" i="10"/>
  <c r="H1679" i="10" a="1"/>
  <c r="G1679" i="10"/>
  <c r="G1679" i="10" a="1"/>
  <c r="F1679" i="10" a="1"/>
  <c r="F1679" i="10" s="1"/>
  <c r="E1679" i="10" a="1"/>
  <c r="E1679" i="10" s="1"/>
  <c r="D1679" i="10" a="1"/>
  <c r="D1679" i="10" s="1"/>
  <c r="J1678" i="10" a="1"/>
  <c r="J1678" i="10" s="1"/>
  <c r="I1678" i="10" a="1"/>
  <c r="I1678" i="10" s="1"/>
  <c r="H1678" i="10" a="1"/>
  <c r="H1678" i="10" s="1"/>
  <c r="G1678" i="10" a="1"/>
  <c r="G1678" i="10" s="1"/>
  <c r="F1678" i="10" a="1"/>
  <c r="F1678" i="10" s="1"/>
  <c r="E1678" i="10" a="1"/>
  <c r="E1678" i="10" s="1"/>
  <c r="D1678" i="10" a="1"/>
  <c r="D1678" i="10" s="1"/>
  <c r="J1677" i="10" a="1"/>
  <c r="J1677" i="10" s="1"/>
  <c r="I1677" i="10" a="1"/>
  <c r="I1677" i="10" s="1"/>
  <c r="H1677" i="10" a="1"/>
  <c r="H1677" i="10" s="1"/>
  <c r="G1677" i="10" a="1"/>
  <c r="G1677" i="10" s="1"/>
  <c r="F1677" i="10" a="1"/>
  <c r="F1677" i="10" s="1"/>
  <c r="E1677" i="10" a="1"/>
  <c r="E1677" i="10" s="1"/>
  <c r="D1677" i="10"/>
  <c r="D1677" i="10" a="1"/>
  <c r="J1676" i="10"/>
  <c r="J1676" i="10" a="1"/>
  <c r="I1676" i="10" a="1"/>
  <c r="I1676" i="10" s="1"/>
  <c r="H1676" i="10" a="1"/>
  <c r="H1676" i="10" s="1"/>
  <c r="G1676" i="10" a="1"/>
  <c r="G1676" i="10" s="1"/>
  <c r="F1676" i="10"/>
  <c r="F1676" i="10" a="1"/>
  <c r="E1676" i="10"/>
  <c r="E1676" i="10" a="1"/>
  <c r="D1676" i="10"/>
  <c r="D1676" i="10" a="1"/>
  <c r="J1675" i="10"/>
  <c r="J1675" i="10" a="1"/>
  <c r="I1675" i="10" a="1"/>
  <c r="I1675" i="10" s="1"/>
  <c r="H1675" i="10" a="1"/>
  <c r="H1675" i="10" s="1"/>
  <c r="G1675" i="10"/>
  <c r="G1675" i="10" a="1"/>
  <c r="F1675" i="10" a="1"/>
  <c r="F1675" i="10" s="1"/>
  <c r="E1675" i="10"/>
  <c r="E1675" i="10" a="1"/>
  <c r="D1675" i="10" a="1"/>
  <c r="D1675" i="10" s="1"/>
  <c r="J1674" i="10"/>
  <c r="J1674" i="10" a="1"/>
  <c r="I1674" i="10" a="1"/>
  <c r="I1674" i="10" s="1"/>
  <c r="H1674" i="10" a="1"/>
  <c r="H1674" i="10" s="1"/>
  <c r="G1674" i="10" a="1"/>
  <c r="G1674" i="10" s="1"/>
  <c r="F1674" i="10" a="1"/>
  <c r="F1674" i="10" s="1"/>
  <c r="E1674" i="10" a="1"/>
  <c r="E1674" i="10" s="1"/>
  <c r="D1674" i="10" a="1"/>
  <c r="D1674" i="10" s="1"/>
  <c r="J1673" i="10" a="1"/>
  <c r="J1673" i="10" s="1"/>
  <c r="I1673" i="10" a="1"/>
  <c r="I1673" i="10" s="1"/>
  <c r="H1673" i="10" a="1"/>
  <c r="H1673" i="10" s="1"/>
  <c r="G1673" i="10"/>
  <c r="G1673" i="10" a="1"/>
  <c r="F1673" i="10" a="1"/>
  <c r="F1673" i="10" s="1"/>
  <c r="E1673" i="10"/>
  <c r="E1673" i="10" a="1"/>
  <c r="D1673" i="10" a="1"/>
  <c r="D1673" i="10" s="1"/>
  <c r="J1672" i="10" a="1"/>
  <c r="J1672" i="10" s="1"/>
  <c r="I1672" i="10" a="1"/>
  <c r="I1672" i="10" s="1"/>
  <c r="H1672" i="10" a="1"/>
  <c r="H1672" i="10" s="1"/>
  <c r="G1672" i="10"/>
  <c r="G1672" i="10" a="1"/>
  <c r="F1672" i="10" a="1"/>
  <c r="F1672" i="10" s="1"/>
  <c r="E1672" i="10" a="1"/>
  <c r="E1672" i="10" s="1"/>
  <c r="D1672" i="10"/>
  <c r="D1672" i="10" a="1"/>
  <c r="J1671" i="10"/>
  <c r="J1671" i="10" a="1"/>
  <c r="I1671" i="10" a="1"/>
  <c r="I1671" i="10" s="1"/>
  <c r="H1671" i="10" a="1"/>
  <c r="H1671" i="10" s="1"/>
  <c r="G1671" i="10" a="1"/>
  <c r="G1671" i="10" s="1"/>
  <c r="F1671" i="10" a="1"/>
  <c r="F1671" i="10" s="1"/>
  <c r="E1671" i="10"/>
  <c r="E1671" i="10" a="1"/>
  <c r="D1671" i="10"/>
  <c r="D1671" i="10" a="1"/>
  <c r="J1670" i="10"/>
  <c r="J1670" i="10" a="1"/>
  <c r="I1670" i="10" a="1"/>
  <c r="I1670" i="10" s="1"/>
  <c r="H1670" i="10" a="1"/>
  <c r="H1670" i="10" s="1"/>
  <c r="G1670" i="10" a="1"/>
  <c r="G1670" i="10" s="1"/>
  <c r="F1670" i="10" a="1"/>
  <c r="F1670" i="10" s="1"/>
  <c r="E1670" i="10" a="1"/>
  <c r="E1670" i="10" s="1"/>
  <c r="D1670" i="10" a="1"/>
  <c r="D1670" i="10" s="1"/>
  <c r="J1669" i="10" a="1"/>
  <c r="J1669" i="10" s="1"/>
  <c r="I1669" i="10" a="1"/>
  <c r="I1669" i="10" s="1"/>
  <c r="H1669" i="10"/>
  <c r="H1669" i="10" a="1"/>
  <c r="G1669" i="10" a="1"/>
  <c r="G1669" i="10" s="1"/>
  <c r="F1669" i="10"/>
  <c r="F1669" i="10" a="1"/>
  <c r="E1669" i="10" a="1"/>
  <c r="E1669" i="10" s="1"/>
  <c r="D1669" i="10" a="1"/>
  <c r="D1669" i="10" s="1"/>
  <c r="J1668" i="10" a="1"/>
  <c r="J1668" i="10" s="1"/>
  <c r="I1668" i="10" a="1"/>
  <c r="I1668" i="10" s="1"/>
  <c r="H1668" i="10" a="1"/>
  <c r="H1668" i="10" s="1"/>
  <c r="G1668" i="10"/>
  <c r="G1668" i="10" a="1"/>
  <c r="F1668" i="10"/>
  <c r="F1668" i="10" a="1"/>
  <c r="E1668" i="10" a="1"/>
  <c r="E1668" i="10" s="1"/>
  <c r="D1668" i="10" a="1"/>
  <c r="D1668" i="10" s="1"/>
  <c r="J1667" i="10" a="1"/>
  <c r="J1667" i="10" s="1"/>
  <c r="I1667" i="10" a="1"/>
  <c r="I1667" i="10" s="1"/>
  <c r="H1667" i="10" a="1"/>
  <c r="H1667" i="10" s="1"/>
  <c r="G1667" i="10" a="1"/>
  <c r="G1667" i="10" s="1"/>
  <c r="F1667" i="10"/>
  <c r="F1667" i="10" a="1"/>
  <c r="E1667" i="10" a="1"/>
  <c r="E1667" i="10" s="1"/>
  <c r="D1667" i="10" a="1"/>
  <c r="D1667" i="10" s="1"/>
  <c r="J1666" i="10"/>
  <c r="J1666" i="10" a="1"/>
  <c r="I1666" i="10" a="1"/>
  <c r="I1666" i="10" s="1"/>
  <c r="H1666" i="10" a="1"/>
  <c r="H1666" i="10" s="1"/>
  <c r="G1666" i="10" a="1"/>
  <c r="G1666" i="10" s="1"/>
  <c r="F1666" i="10"/>
  <c r="F1666" i="10" a="1"/>
  <c r="E1666" i="10"/>
  <c r="E1666" i="10" a="1"/>
  <c r="D1666" i="10"/>
  <c r="D1666" i="10" a="1"/>
  <c r="J1665" i="10"/>
  <c r="J1665" i="10" a="1"/>
  <c r="I1665" i="10" a="1"/>
  <c r="I1665" i="10" s="1"/>
  <c r="H1665" i="10" a="1"/>
  <c r="H1665" i="10" s="1"/>
  <c r="G1665" i="10" a="1"/>
  <c r="G1665" i="10" s="1"/>
  <c r="F1665" i="10" a="1"/>
  <c r="F1665" i="10" s="1"/>
  <c r="E1665" i="10" a="1"/>
  <c r="E1665" i="10" s="1"/>
  <c r="D1665" i="10" a="1"/>
  <c r="D1665" i="10" s="1"/>
  <c r="J1664" i="10" a="1"/>
  <c r="J1664" i="10" s="1"/>
  <c r="I1664" i="10" a="1"/>
  <c r="I1664" i="10" s="1"/>
  <c r="H1664" i="10" a="1"/>
  <c r="H1664" i="10" s="1"/>
  <c r="G1664" i="10" a="1"/>
  <c r="G1664" i="10" s="1"/>
  <c r="F1664" i="10" a="1"/>
  <c r="F1664" i="10" s="1"/>
  <c r="E1664" i="10" a="1"/>
  <c r="E1664" i="10" s="1"/>
  <c r="D1664" i="10" a="1"/>
  <c r="D1664" i="10" s="1"/>
  <c r="J1663" i="10" a="1"/>
  <c r="J1663" i="10" s="1"/>
  <c r="I1663" i="10" a="1"/>
  <c r="I1663" i="10" s="1"/>
  <c r="H1663" i="10" a="1"/>
  <c r="H1663" i="10" s="1"/>
  <c r="G1663" i="10" a="1"/>
  <c r="G1663" i="10" s="1"/>
  <c r="F1663" i="10"/>
  <c r="F1663" i="10" a="1"/>
  <c r="E1663" i="10"/>
  <c r="E1663" i="10" a="1"/>
  <c r="D1663" i="10" a="1"/>
  <c r="D1663" i="10" s="1"/>
  <c r="J1662" i="10" a="1"/>
  <c r="J1662" i="10" s="1"/>
  <c r="I1662" i="10" a="1"/>
  <c r="I1662" i="10" s="1"/>
  <c r="H1662" i="10"/>
  <c r="H1662" i="10" a="1"/>
  <c r="G1662" i="10"/>
  <c r="G1662" i="10" a="1"/>
  <c r="F1662" i="10"/>
  <c r="F1662" i="10" a="1"/>
  <c r="E1662" i="10"/>
  <c r="E1662" i="10" a="1"/>
  <c r="D1662" i="10" a="1"/>
  <c r="D1662" i="10" s="1"/>
  <c r="J1661" i="10" a="1"/>
  <c r="J1661" i="10" s="1"/>
  <c r="I1661" i="10" a="1"/>
  <c r="I1661" i="10" s="1"/>
  <c r="H1661" i="10" a="1"/>
  <c r="H1661" i="10" s="1"/>
  <c r="G1661" i="10"/>
  <c r="G1661" i="10" a="1"/>
  <c r="F1661" i="10" a="1"/>
  <c r="F1661" i="10" s="1"/>
  <c r="E1661" i="10"/>
  <c r="E1661" i="10" a="1"/>
  <c r="D1661" i="10"/>
  <c r="D1661" i="10" a="1"/>
  <c r="J1660" i="10" a="1"/>
  <c r="J1660" i="10" s="1"/>
  <c r="I1660" i="10" a="1"/>
  <c r="I1660" i="10" s="1"/>
  <c r="H1660" i="10" a="1"/>
  <c r="H1660" i="10" s="1"/>
  <c r="G1660" i="10" a="1"/>
  <c r="G1660" i="10" s="1"/>
  <c r="F1660" i="10" a="1"/>
  <c r="F1660" i="10" s="1"/>
  <c r="E1660" i="10" a="1"/>
  <c r="E1660" i="10" s="1"/>
  <c r="D1660" i="10" a="1"/>
  <c r="D1660" i="10" s="1"/>
  <c r="J1659" i="10" a="1"/>
  <c r="J1659" i="10" s="1"/>
  <c r="I1659" i="10" a="1"/>
  <c r="I1659" i="10" s="1"/>
  <c r="H1659" i="10" a="1"/>
  <c r="H1659" i="10" s="1"/>
  <c r="G1659" i="10"/>
  <c r="G1659" i="10" a="1"/>
  <c r="F1659" i="10" a="1"/>
  <c r="F1659" i="10" s="1"/>
  <c r="E1659" i="10" a="1"/>
  <c r="E1659" i="10" s="1"/>
  <c r="D1659" i="10" a="1"/>
  <c r="D1659" i="10" s="1"/>
  <c r="J1658" i="10" a="1"/>
  <c r="J1658" i="10" s="1"/>
  <c r="I1658" i="10" a="1"/>
  <c r="I1658" i="10" s="1"/>
  <c r="H1658" i="10" a="1"/>
  <c r="H1658" i="10" s="1"/>
  <c r="G1658" i="10" a="1"/>
  <c r="G1658" i="10" s="1"/>
  <c r="F1658" i="10"/>
  <c r="F1658" i="10" a="1"/>
  <c r="E1658" i="10"/>
  <c r="E1658" i="10" a="1"/>
  <c r="D1658" i="10"/>
  <c r="D1658" i="10" a="1"/>
  <c r="J1657" i="10" a="1"/>
  <c r="J1657" i="10" s="1"/>
  <c r="I1657" i="10" a="1"/>
  <c r="I1657" i="10" s="1"/>
  <c r="H1657" i="10" a="1"/>
  <c r="H1657" i="10" s="1"/>
  <c r="G1657" i="10"/>
  <c r="G1657" i="10" a="1"/>
  <c r="F1657" i="10"/>
  <c r="F1657" i="10" a="1"/>
  <c r="E1657" i="10"/>
  <c r="E1657" i="10" a="1"/>
  <c r="D1657" i="10" a="1"/>
  <c r="D1657" i="10" s="1"/>
  <c r="J1656" i="10" a="1"/>
  <c r="J1656" i="10" s="1"/>
  <c r="I1656" i="10" a="1"/>
  <c r="I1656" i="10" s="1"/>
  <c r="H1656" i="10" a="1"/>
  <c r="H1656" i="10" s="1"/>
  <c r="G1656" i="10" a="1"/>
  <c r="G1656" i="10" s="1"/>
  <c r="F1656" i="10" a="1"/>
  <c r="F1656" i="10" s="1"/>
  <c r="E1656" i="10" a="1"/>
  <c r="E1656" i="10" s="1"/>
  <c r="D1656" i="10"/>
  <c r="D1656" i="10" a="1"/>
  <c r="J1655" i="10"/>
  <c r="J1655" i="10" a="1"/>
  <c r="I1655" i="10" a="1"/>
  <c r="I1655" i="10" s="1"/>
  <c r="H1655" i="10"/>
  <c r="H1655" i="10" a="1"/>
  <c r="G1655" i="10" a="1"/>
  <c r="G1655" i="10" s="1"/>
  <c r="F1655" i="10" a="1"/>
  <c r="F1655" i="10" s="1"/>
  <c r="E1655" i="10" a="1"/>
  <c r="E1655" i="10" s="1"/>
  <c r="D1655" i="10" a="1"/>
  <c r="D1655" i="10" s="1"/>
  <c r="J1654" i="10" a="1"/>
  <c r="J1654" i="10" s="1"/>
  <c r="I1654" i="10" a="1"/>
  <c r="I1654" i="10" s="1"/>
  <c r="H1654" i="10"/>
  <c r="H1654" i="10" a="1"/>
  <c r="G1654" i="10" a="1"/>
  <c r="G1654" i="10" s="1"/>
  <c r="F1654" i="10" a="1"/>
  <c r="F1654" i="10" s="1"/>
  <c r="E1654" i="10" a="1"/>
  <c r="E1654" i="10" s="1"/>
  <c r="D1654" i="10" a="1"/>
  <c r="D1654" i="10" s="1"/>
  <c r="J1653" i="10" a="1"/>
  <c r="J1653" i="10" s="1"/>
  <c r="I1653" i="10" a="1"/>
  <c r="I1653" i="10" s="1"/>
  <c r="H1653" i="10"/>
  <c r="H1653" i="10" a="1"/>
  <c r="G1653" i="10" a="1"/>
  <c r="G1653" i="10" s="1"/>
  <c r="F1653" i="10" a="1"/>
  <c r="F1653" i="10" s="1"/>
  <c r="E1653" i="10"/>
  <c r="E1653" i="10" a="1"/>
  <c r="D1653" i="10" a="1"/>
  <c r="D1653" i="10" s="1"/>
  <c r="J1652" i="10" a="1"/>
  <c r="J1652" i="10" s="1"/>
  <c r="I1652" i="10" a="1"/>
  <c r="I1652" i="10" s="1"/>
  <c r="H1652" i="10"/>
  <c r="H1652" i="10" a="1"/>
  <c r="G1652" i="10"/>
  <c r="G1652" i="10" a="1"/>
  <c r="F1652" i="10"/>
  <c r="F1652" i="10" a="1"/>
  <c r="E1652" i="10"/>
  <c r="E1652" i="10" a="1"/>
  <c r="D1652" i="10"/>
  <c r="D1652" i="10" a="1"/>
  <c r="J1651" i="10" a="1"/>
  <c r="J1651" i="10" s="1"/>
  <c r="I1651" i="10" a="1"/>
  <c r="I1651" i="10" s="1"/>
  <c r="H1651" i="10" a="1"/>
  <c r="H1651" i="10" s="1"/>
  <c r="G1651" i="10" a="1"/>
  <c r="G1651" i="10" s="1"/>
  <c r="F1651" i="10" a="1"/>
  <c r="F1651" i="10" s="1"/>
  <c r="E1651" i="10"/>
  <c r="E1651" i="10" a="1"/>
  <c r="D1651" i="10" a="1"/>
  <c r="D1651" i="10" s="1"/>
  <c r="J1650" i="10" a="1"/>
  <c r="J1650" i="10" s="1"/>
  <c r="I1650" i="10" a="1"/>
  <c r="I1650" i="10" s="1"/>
  <c r="H1650" i="10" a="1"/>
  <c r="H1650" i="10" s="1"/>
  <c r="G1650" i="10" a="1"/>
  <c r="G1650" i="10" s="1"/>
  <c r="F1650" i="10" a="1"/>
  <c r="F1650" i="10" s="1"/>
  <c r="E1650" i="10"/>
  <c r="E1650" i="10" a="1"/>
  <c r="D1650" i="10" a="1"/>
  <c r="D1650" i="10" s="1"/>
  <c r="J1649" i="10" a="1"/>
  <c r="J1649" i="10" s="1"/>
  <c r="I1649" i="10" a="1"/>
  <c r="I1649" i="10" s="1"/>
  <c r="H1649" i="10"/>
  <c r="H1649" i="10" a="1"/>
  <c r="G1649" i="10"/>
  <c r="G1649" i="10" a="1"/>
  <c r="F1649" i="10"/>
  <c r="F1649" i="10" a="1"/>
  <c r="E1649" i="10" a="1"/>
  <c r="E1649" i="10" s="1"/>
  <c r="D1649" i="10" a="1"/>
  <c r="D1649" i="10" s="1"/>
  <c r="J1648" i="10" a="1"/>
  <c r="J1648" i="10" s="1"/>
  <c r="I1648" i="10" a="1"/>
  <c r="I1648" i="10" s="1"/>
  <c r="H1648" i="10" a="1"/>
  <c r="H1648" i="10" s="1"/>
  <c r="G1648" i="10" a="1"/>
  <c r="G1648" i="10" s="1"/>
  <c r="F1648" i="10" a="1"/>
  <c r="F1648" i="10" s="1"/>
  <c r="E1648" i="10" a="1"/>
  <c r="E1648" i="10" s="1"/>
  <c r="D1648" i="10" a="1"/>
  <c r="D1648" i="10" s="1"/>
  <c r="J1647" i="10"/>
  <c r="J1647" i="10" a="1"/>
  <c r="I1647" i="10" a="1"/>
  <c r="I1647" i="10" s="1"/>
  <c r="H1647" i="10"/>
  <c r="H1647" i="10" a="1"/>
  <c r="G1647" i="10" a="1"/>
  <c r="G1647" i="10" s="1"/>
  <c r="F1647" i="10" a="1"/>
  <c r="F1647" i="10" s="1"/>
  <c r="E1647" i="10" a="1"/>
  <c r="E1647" i="10" s="1"/>
  <c r="D1647" i="10" a="1"/>
  <c r="D1647" i="10" s="1"/>
  <c r="J1646" i="10" a="1"/>
  <c r="J1646" i="10" s="1"/>
  <c r="I1646" i="10" a="1"/>
  <c r="I1646" i="10" s="1"/>
  <c r="H1646" i="10" a="1"/>
  <c r="H1646" i="10" s="1"/>
  <c r="G1646" i="10" a="1"/>
  <c r="G1646" i="10" s="1"/>
  <c r="F1646" i="10" a="1"/>
  <c r="F1646" i="10" s="1"/>
  <c r="E1646" i="10"/>
  <c r="E1646" i="10" a="1"/>
  <c r="D1646" i="10"/>
  <c r="D1646" i="10" a="1"/>
  <c r="J1645" i="10"/>
  <c r="J1645" i="10" a="1"/>
  <c r="I1645" i="10" a="1"/>
  <c r="I1645" i="10" s="1"/>
  <c r="H1645" i="10" a="1"/>
  <c r="H1645" i="10" s="1"/>
  <c r="G1645" i="10" a="1"/>
  <c r="G1645" i="10" s="1"/>
  <c r="F1645" i="10" a="1"/>
  <c r="F1645" i="10" s="1"/>
  <c r="E1645" i="10" a="1"/>
  <c r="E1645" i="10" s="1"/>
  <c r="D1645" i="10" a="1"/>
  <c r="D1645" i="10" s="1"/>
  <c r="J1644" i="10" a="1"/>
  <c r="J1644" i="10" s="1"/>
  <c r="I1644" i="10" a="1"/>
  <c r="I1644" i="10" s="1"/>
  <c r="H1644" i="10" a="1"/>
  <c r="H1644" i="10" s="1"/>
  <c r="G1644" i="10"/>
  <c r="G1644" i="10" a="1"/>
  <c r="F1644" i="10"/>
  <c r="F1644" i="10" a="1"/>
  <c r="E1644" i="10"/>
  <c r="E1644" i="10" a="1"/>
  <c r="D1644" i="10" a="1"/>
  <c r="D1644" i="10" s="1"/>
  <c r="J1643" i="10" a="1"/>
  <c r="J1643" i="10" s="1"/>
  <c r="I1643" i="10" a="1"/>
  <c r="I1643" i="10" s="1"/>
  <c r="H1643" i="10" a="1"/>
  <c r="H1643" i="10" s="1"/>
  <c r="G1643" i="10" a="1"/>
  <c r="G1643" i="10" s="1"/>
  <c r="F1643" i="10" a="1"/>
  <c r="F1643" i="10" s="1"/>
  <c r="E1643" i="10" a="1"/>
  <c r="E1643" i="10" s="1"/>
  <c r="D1643" i="10" a="1"/>
  <c r="D1643" i="10" s="1"/>
  <c r="J1642" i="10" a="1"/>
  <c r="J1642" i="10" s="1"/>
  <c r="I1642" i="10" a="1"/>
  <c r="I1642" i="10" s="1"/>
  <c r="H1642" i="10"/>
  <c r="H1642" i="10" a="1"/>
  <c r="G1642" i="10"/>
  <c r="G1642" i="10" a="1"/>
  <c r="F1642" i="10" a="1"/>
  <c r="F1642" i="10" s="1"/>
  <c r="E1642" i="10" a="1"/>
  <c r="E1642" i="10" s="1"/>
  <c r="D1642" i="10" a="1"/>
  <c r="D1642" i="10" s="1"/>
  <c r="J1641" i="10" a="1"/>
  <c r="J1641" i="10" s="1"/>
  <c r="I1641" i="10" a="1"/>
  <c r="I1641" i="10" s="1"/>
  <c r="H1641" i="10" a="1"/>
  <c r="H1641" i="10" s="1"/>
  <c r="G1641" i="10" a="1"/>
  <c r="G1641" i="10" s="1"/>
  <c r="F1641" i="10" a="1"/>
  <c r="F1641" i="10" s="1"/>
  <c r="E1641" i="10" a="1"/>
  <c r="E1641" i="10" s="1"/>
  <c r="D1641" i="10"/>
  <c r="D1641" i="10" a="1"/>
  <c r="J1640" i="10"/>
  <c r="J1640" i="10" a="1"/>
  <c r="I1640" i="10" a="1"/>
  <c r="I1640" i="10" s="1"/>
  <c r="H1640" i="10" a="1"/>
  <c r="H1640" i="10" s="1"/>
  <c r="G1640" i="10" a="1"/>
  <c r="G1640" i="10" s="1"/>
  <c r="F1640" i="10" a="1"/>
  <c r="F1640" i="10" s="1"/>
  <c r="E1640" i="10" a="1"/>
  <c r="E1640" i="10" s="1"/>
  <c r="D1640" i="10" a="1"/>
  <c r="D1640" i="10" s="1"/>
  <c r="J1639" i="10" a="1"/>
  <c r="J1639" i="10" s="1"/>
  <c r="I1639" i="10" a="1"/>
  <c r="I1639" i="10" s="1"/>
  <c r="H1639" i="10" a="1"/>
  <c r="H1639" i="10" s="1"/>
  <c r="G1639" i="10" a="1"/>
  <c r="G1639" i="10" s="1"/>
  <c r="F1639" i="10"/>
  <c r="F1639" i="10" a="1"/>
  <c r="E1639" i="10"/>
  <c r="E1639" i="10" a="1"/>
  <c r="D1639" i="10"/>
  <c r="D1639" i="10" a="1"/>
  <c r="J1638" i="10" a="1"/>
  <c r="J1638" i="10" s="1"/>
  <c r="I1638" i="10" a="1"/>
  <c r="I1638" i="10" s="1"/>
  <c r="H1638" i="10" a="1"/>
  <c r="H1638" i="10" s="1"/>
  <c r="G1638" i="10" a="1"/>
  <c r="G1638" i="10" s="1"/>
  <c r="F1638" i="10" a="1"/>
  <c r="F1638" i="10" s="1"/>
  <c r="E1638" i="10" a="1"/>
  <c r="E1638" i="10" s="1"/>
  <c r="D1638" i="10" a="1"/>
  <c r="D1638" i="10" s="1"/>
  <c r="J1637" i="10" a="1"/>
  <c r="J1637" i="10" s="1"/>
  <c r="I1637" i="10" a="1"/>
  <c r="I1637" i="10" s="1"/>
  <c r="H1637" i="10"/>
  <c r="H1637" i="10" a="1"/>
  <c r="G1637" i="10"/>
  <c r="G1637" i="10" a="1"/>
  <c r="F1637" i="10"/>
  <c r="F1637" i="10" a="1"/>
  <c r="E1637" i="10" a="1"/>
  <c r="E1637" i="10" s="1"/>
  <c r="D1637" i="10" a="1"/>
  <c r="D1637" i="10" s="1"/>
  <c r="J1636" i="10" a="1"/>
  <c r="J1636" i="10" s="1"/>
  <c r="I1636" i="10" a="1"/>
  <c r="I1636" i="10" s="1"/>
  <c r="H1636" i="10" a="1"/>
  <c r="H1636" i="10" s="1"/>
  <c r="G1636" i="10" a="1"/>
  <c r="G1636" i="10" s="1"/>
  <c r="F1636" i="10" a="1"/>
  <c r="F1636" i="10" s="1"/>
  <c r="E1636" i="10" a="1"/>
  <c r="E1636" i="10" s="1"/>
  <c r="D1636" i="10" a="1"/>
  <c r="D1636" i="10" s="1"/>
  <c r="J1635" i="10"/>
  <c r="J1635" i="10" a="1"/>
  <c r="I1635" i="10" a="1"/>
  <c r="I1635" i="10" s="1"/>
  <c r="H1635" i="10"/>
  <c r="H1635" i="10" a="1"/>
  <c r="G1635" i="10" a="1"/>
  <c r="G1635" i="10" s="1"/>
  <c r="F1635" i="10" a="1"/>
  <c r="F1635" i="10" s="1"/>
  <c r="E1635" i="10" a="1"/>
  <c r="E1635" i="10" s="1"/>
  <c r="D1635" i="10" a="1"/>
  <c r="D1635" i="10" s="1"/>
  <c r="J1634" i="10" a="1"/>
  <c r="J1634" i="10" s="1"/>
  <c r="I1634" i="10" a="1"/>
  <c r="I1634" i="10" s="1"/>
  <c r="H1634" i="10" a="1"/>
  <c r="H1634" i="10" s="1"/>
  <c r="G1634" i="10" a="1"/>
  <c r="G1634" i="10" s="1"/>
  <c r="F1634" i="10" a="1"/>
  <c r="F1634" i="10" s="1"/>
  <c r="E1634" i="10"/>
  <c r="E1634" i="10" a="1"/>
  <c r="D1634" i="10"/>
  <c r="D1634" i="10" a="1"/>
  <c r="J1633" i="10"/>
  <c r="J1633" i="10" a="1"/>
  <c r="I1633" i="10" a="1"/>
  <c r="I1633" i="10" s="1"/>
  <c r="H1633" i="10" a="1"/>
  <c r="H1633" i="10" s="1"/>
  <c r="G1633" i="10" a="1"/>
  <c r="G1633" i="10" s="1"/>
  <c r="F1633" i="10" a="1"/>
  <c r="F1633" i="10" s="1"/>
  <c r="E1633" i="10" a="1"/>
  <c r="E1633" i="10" s="1"/>
  <c r="D1633" i="10" a="1"/>
  <c r="D1633" i="10" s="1"/>
  <c r="J1632" i="10" a="1"/>
  <c r="J1632" i="10" s="1"/>
  <c r="I1632" i="10" a="1"/>
  <c r="I1632" i="10" s="1"/>
  <c r="H1632" i="10" a="1"/>
  <c r="H1632" i="10" s="1"/>
  <c r="G1632" i="10"/>
  <c r="G1632" i="10" a="1"/>
  <c r="F1632" i="10"/>
  <c r="F1632" i="10" a="1"/>
  <c r="E1632" i="10"/>
  <c r="E1632" i="10" a="1"/>
  <c r="D1632" i="10" a="1"/>
  <c r="D1632" i="10" s="1"/>
  <c r="J1631" i="10" a="1"/>
  <c r="J1631" i="10" s="1"/>
  <c r="I1631" i="10" a="1"/>
  <c r="I1631" i="10" s="1"/>
  <c r="H1631" i="10" a="1"/>
  <c r="H1631" i="10" s="1"/>
  <c r="G1631" i="10" a="1"/>
  <c r="G1631" i="10" s="1"/>
  <c r="F1631" i="10" a="1"/>
  <c r="F1631" i="10" s="1"/>
  <c r="E1631" i="10" a="1"/>
  <c r="E1631" i="10" s="1"/>
  <c r="D1631" i="10" a="1"/>
  <c r="D1631" i="10" s="1"/>
  <c r="J1630" i="10" a="1"/>
  <c r="J1630" i="10" s="1"/>
  <c r="I1630" i="10" a="1"/>
  <c r="I1630" i="10" s="1"/>
  <c r="H1630" i="10"/>
  <c r="H1630" i="10" a="1"/>
  <c r="G1630" i="10"/>
  <c r="G1630" i="10" a="1"/>
  <c r="F1630" i="10" a="1"/>
  <c r="F1630" i="10" s="1"/>
  <c r="E1630" i="10" a="1"/>
  <c r="E1630" i="10" s="1"/>
  <c r="D1630" i="10" a="1"/>
  <c r="D1630" i="10" s="1"/>
  <c r="J1629" i="10" a="1"/>
  <c r="J1629" i="10" s="1"/>
  <c r="I1629" i="10" a="1"/>
  <c r="I1629" i="10" s="1"/>
  <c r="H1629" i="10" a="1"/>
  <c r="H1629" i="10" s="1"/>
  <c r="G1629" i="10" a="1"/>
  <c r="G1629" i="10" s="1"/>
  <c r="F1629" i="10" a="1"/>
  <c r="F1629" i="10" s="1"/>
  <c r="E1629" i="10" a="1"/>
  <c r="E1629" i="10" s="1"/>
  <c r="D1629" i="10"/>
  <c r="D1629" i="10" a="1"/>
  <c r="J1628" i="10"/>
  <c r="J1628" i="10" a="1"/>
  <c r="I1628" i="10" a="1"/>
  <c r="I1628" i="10" s="1"/>
  <c r="H1628" i="10" a="1"/>
  <c r="H1628" i="10" s="1"/>
  <c r="G1628" i="10" a="1"/>
  <c r="G1628" i="10" s="1"/>
  <c r="F1628" i="10" a="1"/>
  <c r="F1628" i="10" s="1"/>
  <c r="E1628" i="10" a="1"/>
  <c r="E1628" i="10" s="1"/>
  <c r="D1628" i="10" a="1"/>
  <c r="D1628" i="10" s="1"/>
  <c r="J1627" i="10" a="1"/>
  <c r="J1627" i="10" s="1"/>
  <c r="I1627" i="10" a="1"/>
  <c r="I1627" i="10" s="1"/>
  <c r="H1627" i="10" a="1"/>
  <c r="H1627" i="10" s="1"/>
  <c r="G1627" i="10" a="1"/>
  <c r="G1627" i="10" s="1"/>
  <c r="F1627" i="10"/>
  <c r="F1627" i="10" a="1"/>
  <c r="E1627" i="10"/>
  <c r="E1627" i="10" a="1"/>
  <c r="D1627" i="10" a="1"/>
  <c r="D1627" i="10" s="1"/>
  <c r="J1626" i="10" a="1"/>
  <c r="J1626" i="10" s="1"/>
  <c r="I1626" i="10" a="1"/>
  <c r="I1626" i="10" s="1"/>
  <c r="H1626" i="10" a="1"/>
  <c r="H1626" i="10" s="1"/>
  <c r="G1626" i="10" a="1"/>
  <c r="G1626" i="10" s="1"/>
  <c r="F1626" i="10" a="1"/>
  <c r="F1626" i="10" s="1"/>
  <c r="E1626" i="10" a="1"/>
  <c r="E1626" i="10" s="1"/>
  <c r="D1626" i="10" a="1"/>
  <c r="D1626" i="10" s="1"/>
  <c r="J1625" i="10" a="1"/>
  <c r="J1625" i="10" s="1"/>
  <c r="I1625" i="10" a="1"/>
  <c r="I1625" i="10" s="1"/>
  <c r="H1625" i="10"/>
  <c r="H1625" i="10" a="1"/>
  <c r="G1625" i="10"/>
  <c r="G1625" i="10" a="1"/>
  <c r="F1625" i="10" a="1"/>
  <c r="F1625" i="10" s="1"/>
  <c r="E1625" i="10" a="1"/>
  <c r="E1625" i="10" s="1"/>
  <c r="D1625" i="10" a="1"/>
  <c r="D1625" i="10" s="1"/>
  <c r="J1624" i="10" a="1"/>
  <c r="J1624" i="10" s="1"/>
  <c r="I1624" i="10" a="1"/>
  <c r="I1624" i="10" s="1"/>
  <c r="H1624" i="10" a="1"/>
  <c r="H1624" i="10" s="1"/>
  <c r="G1624" i="10" a="1"/>
  <c r="G1624" i="10" s="1"/>
  <c r="F1624" i="10" a="1"/>
  <c r="F1624" i="10" s="1"/>
  <c r="E1624" i="10" a="1"/>
  <c r="E1624" i="10" s="1"/>
  <c r="D1624" i="10" a="1"/>
  <c r="D1624" i="10" s="1"/>
  <c r="J1623" i="10"/>
  <c r="J1623" i="10" a="1"/>
  <c r="I1623" i="10" a="1"/>
  <c r="I1623" i="10" s="1"/>
  <c r="H1623" i="10" a="1"/>
  <c r="H1623" i="10" s="1"/>
  <c r="G1623" i="10" a="1"/>
  <c r="G1623" i="10" s="1"/>
  <c r="F1623" i="10" a="1"/>
  <c r="F1623" i="10" s="1"/>
  <c r="E1623" i="10" a="1"/>
  <c r="E1623" i="10" s="1"/>
  <c r="D1623" i="10" a="1"/>
  <c r="D1623" i="10" s="1"/>
  <c r="J1622" i="10" a="1"/>
  <c r="J1622" i="10" s="1"/>
  <c r="I1622" i="10" a="1"/>
  <c r="I1622" i="10" s="1"/>
  <c r="H1622" i="10" a="1"/>
  <c r="H1622" i="10" s="1"/>
  <c r="G1622" i="10" a="1"/>
  <c r="G1622" i="10" s="1"/>
  <c r="F1622" i="10" a="1"/>
  <c r="F1622" i="10" s="1"/>
  <c r="E1622" i="10"/>
  <c r="E1622" i="10" a="1"/>
  <c r="D1622" i="10"/>
  <c r="D1622" i="10" a="1"/>
  <c r="J1621" i="10" a="1"/>
  <c r="J1621" i="10" s="1"/>
  <c r="I1621" i="10" a="1"/>
  <c r="I1621" i="10" s="1"/>
  <c r="H1621" i="10" a="1"/>
  <c r="H1621" i="10" s="1"/>
  <c r="G1621" i="10" a="1"/>
  <c r="G1621" i="10" s="1"/>
  <c r="F1621" i="10" a="1"/>
  <c r="F1621" i="10" s="1"/>
  <c r="E1621" i="10" a="1"/>
  <c r="E1621" i="10" s="1"/>
  <c r="D1621" i="10" a="1"/>
  <c r="D1621" i="10" s="1"/>
  <c r="J1620" i="10" a="1"/>
  <c r="J1620" i="10" s="1"/>
  <c r="I1620" i="10" a="1"/>
  <c r="I1620" i="10" s="1"/>
  <c r="H1620" i="10" a="1"/>
  <c r="H1620" i="10" s="1"/>
  <c r="G1620" i="10" a="1"/>
  <c r="G1620" i="10" s="1"/>
  <c r="F1620" i="10"/>
  <c r="F1620" i="10" a="1"/>
  <c r="E1620" i="10" a="1"/>
  <c r="E1620" i="10" s="1"/>
  <c r="D1620" i="10" a="1"/>
  <c r="D1620" i="10" s="1"/>
  <c r="J1619" i="10" a="1"/>
  <c r="J1619" i="10" s="1"/>
  <c r="I1619" i="10" a="1"/>
  <c r="I1619" i="10" s="1"/>
  <c r="H1619" i="10" a="1"/>
  <c r="H1619" i="10" s="1"/>
  <c r="G1619" i="10" a="1"/>
  <c r="G1619" i="10" s="1"/>
  <c r="F1619" i="10" a="1"/>
  <c r="F1619" i="10" s="1"/>
  <c r="E1619" i="10" a="1"/>
  <c r="E1619" i="10" s="1"/>
  <c r="D1619" i="10" a="1"/>
  <c r="D1619" i="10" s="1"/>
  <c r="J1618" i="10" a="1"/>
  <c r="J1618" i="10" s="1"/>
  <c r="I1618" i="10" a="1"/>
  <c r="I1618" i="10" s="1"/>
  <c r="H1618" i="10"/>
  <c r="H1618" i="10" a="1"/>
  <c r="G1618" i="10" a="1"/>
  <c r="G1618" i="10" s="1"/>
  <c r="F1618" i="10" a="1"/>
  <c r="F1618" i="10" s="1"/>
  <c r="E1618" i="10" a="1"/>
  <c r="E1618" i="10" s="1"/>
  <c r="D1618" i="10" a="1"/>
  <c r="D1618" i="10" s="1"/>
  <c r="J1617" i="10" a="1"/>
  <c r="J1617" i="10" s="1"/>
  <c r="I1617" i="10" a="1"/>
  <c r="I1617" i="10" s="1"/>
  <c r="H1617" i="10" a="1"/>
  <c r="H1617" i="10" s="1"/>
  <c r="G1617" i="10" a="1"/>
  <c r="G1617" i="10" s="1"/>
  <c r="F1617" i="10" a="1"/>
  <c r="F1617" i="10" s="1"/>
  <c r="E1617" i="10" a="1"/>
  <c r="E1617" i="10" s="1"/>
  <c r="D1617" i="10" a="1"/>
  <c r="D1617" i="10" s="1"/>
  <c r="J1616" i="10"/>
  <c r="J1616" i="10" a="1"/>
  <c r="I1616" i="10" a="1"/>
  <c r="I1616" i="10" s="1"/>
  <c r="H1616" i="10" a="1"/>
  <c r="H1616" i="10" s="1"/>
  <c r="G1616" i="10" a="1"/>
  <c r="G1616" i="10" s="1"/>
  <c r="F1616" i="10" a="1"/>
  <c r="F1616" i="10" s="1"/>
  <c r="E1616" i="10" a="1"/>
  <c r="E1616" i="10" s="1"/>
  <c r="D1616" i="10" a="1"/>
  <c r="D1616" i="10" s="1"/>
  <c r="J1615" i="10" a="1"/>
  <c r="J1615" i="10" s="1"/>
  <c r="I1615" i="10" a="1"/>
  <c r="I1615" i="10" s="1"/>
  <c r="H1615" i="10" a="1"/>
  <c r="H1615" i="10" s="1"/>
  <c r="G1615" i="10" a="1"/>
  <c r="G1615" i="10" s="1"/>
  <c r="F1615" i="10" a="1"/>
  <c r="F1615" i="10" s="1"/>
  <c r="E1615" i="10"/>
  <c r="E1615" i="10" a="1"/>
  <c r="D1615" i="10" a="1"/>
  <c r="D1615" i="10" s="1"/>
  <c r="J1614" i="10" a="1"/>
  <c r="J1614" i="10" s="1"/>
  <c r="I1614" i="10" a="1"/>
  <c r="I1614" i="10" s="1"/>
  <c r="H1614" i="10" a="1"/>
  <c r="H1614" i="10" s="1"/>
  <c r="G1614" i="10" a="1"/>
  <c r="G1614" i="10" s="1"/>
  <c r="F1614" i="10" a="1"/>
  <c r="F1614" i="10" s="1"/>
  <c r="E1614" i="10" a="1"/>
  <c r="E1614" i="10" s="1"/>
  <c r="D1614" i="10" a="1"/>
  <c r="D1614" i="10" s="1"/>
  <c r="J1613" i="10" a="1"/>
  <c r="J1613" i="10" s="1"/>
  <c r="I1613" i="10" a="1"/>
  <c r="I1613" i="10" s="1"/>
  <c r="H1613" i="10" a="1"/>
  <c r="H1613" i="10" s="1"/>
  <c r="G1613" i="10"/>
  <c r="G1613" i="10" a="1"/>
  <c r="F1613" i="10" a="1"/>
  <c r="F1613" i="10" s="1"/>
  <c r="E1613" i="10" a="1"/>
  <c r="E1613" i="10" s="1"/>
  <c r="D1613" i="10" a="1"/>
  <c r="D1613" i="10" s="1"/>
  <c r="J1612" i="10" a="1"/>
  <c r="J1612" i="10" s="1"/>
  <c r="I1612" i="10" a="1"/>
  <c r="I1612" i="10" s="1"/>
  <c r="H1612" i="10" a="1"/>
  <c r="H1612" i="10" s="1"/>
  <c r="G1612" i="10" a="1"/>
  <c r="G1612" i="10" s="1"/>
  <c r="F1612" i="10" a="1"/>
  <c r="F1612" i="10" s="1"/>
  <c r="E1612" i="10" a="1"/>
  <c r="E1612" i="10" s="1"/>
  <c r="D1612" i="10" a="1"/>
  <c r="D1612" i="10" s="1"/>
  <c r="J1611" i="10" a="1"/>
  <c r="J1611" i="10" s="1"/>
  <c r="I1611" i="10" a="1"/>
  <c r="I1611" i="10" s="1"/>
  <c r="H1611" i="10" a="1"/>
  <c r="H1611" i="10" s="1"/>
  <c r="G1611" i="10" a="1"/>
  <c r="G1611" i="10" s="1"/>
  <c r="F1611" i="10" a="1"/>
  <c r="F1611" i="10" s="1"/>
  <c r="E1611" i="10" a="1"/>
  <c r="E1611" i="10" s="1"/>
  <c r="D1611" i="10" a="1"/>
  <c r="D1611" i="10" s="1"/>
  <c r="J1610" i="10" a="1"/>
  <c r="J1610" i="10" s="1"/>
  <c r="I1610" i="10" a="1"/>
  <c r="I1610" i="10" s="1"/>
  <c r="H1610" i="10" a="1"/>
  <c r="H1610" i="10" s="1"/>
  <c r="G1610" i="10" a="1"/>
  <c r="G1610" i="10" s="1"/>
  <c r="F1610" i="10" a="1"/>
  <c r="F1610" i="10" s="1"/>
  <c r="E1610" i="10" a="1"/>
  <c r="E1610" i="10" s="1"/>
  <c r="D1610" i="10"/>
  <c r="D1610" i="10" a="1"/>
  <c r="J1609" i="10" a="1"/>
  <c r="J1609" i="10" s="1"/>
  <c r="I1609" i="10" a="1"/>
  <c r="I1609" i="10" s="1"/>
  <c r="H1609" i="10" a="1"/>
  <c r="H1609" i="10" s="1"/>
  <c r="G1609" i="10" a="1"/>
  <c r="G1609" i="10" s="1"/>
  <c r="F1609" i="10" a="1"/>
  <c r="F1609" i="10" s="1"/>
  <c r="E1609" i="10" a="1"/>
  <c r="E1609" i="10" s="1"/>
  <c r="D1609" i="10" a="1"/>
  <c r="D1609" i="10" s="1"/>
  <c r="J1608" i="10" a="1"/>
  <c r="J1608" i="10" s="1"/>
  <c r="I1608" i="10" a="1"/>
  <c r="I1608" i="10" s="1"/>
  <c r="H1608" i="10" a="1"/>
  <c r="H1608" i="10" s="1"/>
  <c r="G1608" i="10" a="1"/>
  <c r="G1608" i="10" s="1"/>
  <c r="F1608" i="10"/>
  <c r="F1608" i="10" a="1"/>
  <c r="E1608" i="10" a="1"/>
  <c r="E1608" i="10" s="1"/>
  <c r="D1608" i="10" a="1"/>
  <c r="D1608" i="10" s="1"/>
  <c r="J1607" i="10" a="1"/>
  <c r="J1607" i="10" s="1"/>
  <c r="I1607" i="10" a="1"/>
  <c r="I1607" i="10" s="1"/>
  <c r="H1607" i="10" a="1"/>
  <c r="H1607" i="10" s="1"/>
  <c r="G1607" i="10" a="1"/>
  <c r="G1607" i="10" s="1"/>
  <c r="F1607" i="10" a="1"/>
  <c r="F1607" i="10" s="1"/>
  <c r="E1607" i="10" a="1"/>
  <c r="E1607" i="10" s="1"/>
  <c r="D1607" i="10" a="1"/>
  <c r="D1607" i="10" s="1"/>
  <c r="J1606" i="10" a="1"/>
  <c r="J1606" i="10" s="1"/>
  <c r="I1606" i="10" a="1"/>
  <c r="I1606" i="10" s="1"/>
  <c r="H1606" i="10"/>
  <c r="H1606" i="10" a="1"/>
  <c r="G1606" i="10" a="1"/>
  <c r="G1606" i="10" s="1"/>
  <c r="F1606" i="10" a="1"/>
  <c r="F1606" i="10" s="1"/>
  <c r="E1606" i="10" a="1"/>
  <c r="E1606" i="10" s="1"/>
  <c r="D1606" i="10" a="1"/>
  <c r="D1606" i="10" s="1"/>
  <c r="J1605" i="10" a="1"/>
  <c r="J1605" i="10" s="1"/>
  <c r="I1605" i="10" a="1"/>
  <c r="I1605" i="10" s="1"/>
  <c r="H1605" i="10" a="1"/>
  <c r="H1605" i="10" s="1"/>
  <c r="G1605" i="10" a="1"/>
  <c r="G1605" i="10" s="1"/>
  <c r="F1605" i="10" a="1"/>
  <c r="F1605" i="10" s="1"/>
  <c r="E1605" i="10" a="1"/>
  <c r="E1605" i="10" s="1"/>
  <c r="D1605" i="10" a="1"/>
  <c r="D1605" i="10" s="1"/>
  <c r="J1604" i="10"/>
  <c r="J1604" i="10" a="1"/>
  <c r="I1604" i="10" a="1"/>
  <c r="I1604" i="10" s="1"/>
  <c r="H1604" i="10" a="1"/>
  <c r="H1604" i="10" s="1"/>
  <c r="G1604" i="10" a="1"/>
  <c r="G1604" i="10" s="1"/>
  <c r="F1604" i="10" a="1"/>
  <c r="F1604" i="10" s="1"/>
  <c r="E1604" i="10" a="1"/>
  <c r="E1604" i="10" s="1"/>
  <c r="D1604" i="10" a="1"/>
  <c r="D1604" i="10" s="1"/>
  <c r="J1603" i="10" a="1"/>
  <c r="J1603" i="10" s="1"/>
  <c r="I1603" i="10" a="1"/>
  <c r="I1603" i="10" s="1"/>
  <c r="H1603" i="10" a="1"/>
  <c r="H1603" i="10" s="1"/>
  <c r="G1603" i="10" a="1"/>
  <c r="G1603" i="10" s="1"/>
  <c r="F1603" i="10" a="1"/>
  <c r="F1603" i="10" s="1"/>
  <c r="E1603" i="10"/>
  <c r="E1603" i="10" a="1"/>
  <c r="D1603" i="10" a="1"/>
  <c r="D1603" i="10" s="1"/>
  <c r="J1602" i="10" a="1"/>
  <c r="J1602" i="10" s="1"/>
  <c r="I1602" i="10" a="1"/>
  <c r="I1602" i="10" s="1"/>
  <c r="H1602" i="10" a="1"/>
  <c r="H1602" i="10" s="1"/>
  <c r="G1602" i="10" a="1"/>
  <c r="G1602" i="10" s="1"/>
  <c r="F1602" i="10" a="1"/>
  <c r="F1602" i="10" s="1"/>
  <c r="E1602" i="10" a="1"/>
  <c r="E1602" i="10" s="1"/>
  <c r="D1602" i="10" a="1"/>
  <c r="D1602" i="10" s="1"/>
  <c r="J1601" i="10" a="1"/>
  <c r="J1601" i="10" s="1"/>
  <c r="I1601" i="10" a="1"/>
  <c r="I1601" i="10" s="1"/>
  <c r="H1601" i="10" a="1"/>
  <c r="H1601" i="10" s="1"/>
  <c r="G1601" i="10" a="1"/>
  <c r="G1601" i="10" s="1"/>
  <c r="F1601" i="10" a="1"/>
  <c r="F1601" i="10" s="1"/>
  <c r="E1601" i="10" a="1"/>
  <c r="E1601" i="10" s="1"/>
  <c r="D1601" i="10" a="1"/>
  <c r="D1601" i="10" s="1"/>
  <c r="J1600" i="10" a="1"/>
  <c r="J1600" i="10" s="1"/>
  <c r="I1600" i="10" a="1"/>
  <c r="I1600" i="10" s="1"/>
  <c r="H1600" i="10" a="1"/>
  <c r="H1600" i="10" s="1"/>
  <c r="G1600" i="10" a="1"/>
  <c r="G1600" i="10" s="1"/>
  <c r="F1600" i="10" a="1"/>
  <c r="F1600" i="10" s="1"/>
  <c r="E1600" i="10" a="1"/>
  <c r="E1600" i="10" s="1"/>
  <c r="D1600" i="10" a="1"/>
  <c r="D1600" i="10" s="1"/>
  <c r="J1599" i="10" a="1"/>
  <c r="J1599" i="10" s="1"/>
  <c r="I1599" i="10" a="1"/>
  <c r="I1599" i="10" s="1"/>
  <c r="H1599" i="10" a="1"/>
  <c r="H1599" i="10" s="1"/>
  <c r="G1599" i="10" a="1"/>
  <c r="G1599" i="10" s="1"/>
  <c r="F1599" i="10" a="1"/>
  <c r="F1599" i="10" s="1"/>
  <c r="E1599" i="10" a="1"/>
  <c r="E1599" i="10" s="1"/>
  <c r="D1599" i="10" a="1"/>
  <c r="D1599" i="10" s="1"/>
  <c r="J1598" i="10" a="1"/>
  <c r="J1598" i="10" s="1"/>
  <c r="I1598" i="10" a="1"/>
  <c r="I1598" i="10" s="1"/>
  <c r="H1598" i="10" a="1"/>
  <c r="H1598" i="10" s="1"/>
  <c r="G1598" i="10" a="1"/>
  <c r="G1598" i="10" s="1"/>
  <c r="F1598" i="10" a="1"/>
  <c r="F1598" i="10" s="1"/>
  <c r="E1598" i="10" a="1"/>
  <c r="E1598" i="10" s="1"/>
  <c r="D1598" i="10" a="1"/>
  <c r="D1598" i="10" s="1"/>
  <c r="J1597" i="10" a="1"/>
  <c r="J1597" i="10" s="1"/>
  <c r="I1597" i="10" a="1"/>
  <c r="I1597" i="10" s="1"/>
  <c r="H1597" i="10" a="1"/>
  <c r="H1597" i="10" s="1"/>
  <c r="G1597" i="10" a="1"/>
  <c r="G1597" i="10" s="1"/>
  <c r="F1597" i="10" a="1"/>
  <c r="F1597" i="10" s="1"/>
  <c r="E1597" i="10" a="1"/>
  <c r="E1597" i="10" s="1"/>
  <c r="D1597" i="10" a="1"/>
  <c r="D1597" i="10" s="1"/>
  <c r="J1596" i="10" a="1"/>
  <c r="J1596" i="10" s="1"/>
  <c r="I1596" i="10" a="1"/>
  <c r="I1596" i="10" s="1"/>
  <c r="H1596" i="10" a="1"/>
  <c r="H1596" i="10" s="1"/>
  <c r="G1596" i="10" a="1"/>
  <c r="G1596" i="10" s="1"/>
  <c r="F1596" i="10" a="1"/>
  <c r="F1596" i="10" s="1"/>
  <c r="E1596" i="10" a="1"/>
  <c r="E1596" i="10" s="1"/>
  <c r="D1596" i="10" a="1"/>
  <c r="D1596" i="10" s="1"/>
  <c r="J1595" i="10" a="1"/>
  <c r="J1595" i="10" s="1"/>
  <c r="I1595" i="10" a="1"/>
  <c r="I1595" i="10" s="1"/>
  <c r="H1595" i="10" a="1"/>
  <c r="H1595" i="10" s="1"/>
  <c r="G1595" i="10" a="1"/>
  <c r="G1595" i="10" s="1"/>
  <c r="F1595" i="10" a="1"/>
  <c r="F1595" i="10" s="1"/>
  <c r="E1595" i="10" a="1"/>
  <c r="E1595" i="10" s="1"/>
  <c r="D1595" i="10" a="1"/>
  <c r="D1595" i="10" s="1"/>
  <c r="J1594" i="10" a="1"/>
  <c r="J1594" i="10" s="1"/>
  <c r="I1594" i="10" a="1"/>
  <c r="I1594" i="10" s="1"/>
  <c r="H1594" i="10" a="1"/>
  <c r="H1594" i="10" s="1"/>
  <c r="G1594" i="10" a="1"/>
  <c r="G1594" i="10" s="1"/>
  <c r="F1594" i="10" a="1"/>
  <c r="F1594" i="10" s="1"/>
  <c r="E1594" i="10" a="1"/>
  <c r="E1594" i="10" s="1"/>
  <c r="D1594" i="10" a="1"/>
  <c r="D1594" i="10" s="1"/>
  <c r="J1593" i="10" a="1"/>
  <c r="J1593" i="10" s="1"/>
  <c r="I1593" i="10" a="1"/>
  <c r="I1593" i="10" s="1"/>
  <c r="H1593" i="10" a="1"/>
  <c r="H1593" i="10" s="1"/>
  <c r="G1593" i="10" a="1"/>
  <c r="G1593" i="10" s="1"/>
  <c r="F1593" i="10" a="1"/>
  <c r="F1593" i="10" s="1"/>
  <c r="E1593" i="10" a="1"/>
  <c r="E1593" i="10" s="1"/>
  <c r="D1593" i="10" a="1"/>
  <c r="D1593" i="10" s="1"/>
  <c r="J1592" i="10" a="1"/>
  <c r="J1592" i="10" s="1"/>
  <c r="I1592" i="10" a="1"/>
  <c r="I1592" i="10" s="1"/>
  <c r="H1592" i="10" a="1"/>
  <c r="H1592" i="10" s="1"/>
  <c r="G1592" i="10" a="1"/>
  <c r="G1592" i="10" s="1"/>
  <c r="F1592" i="10" a="1"/>
  <c r="F1592" i="10" s="1"/>
  <c r="E1592" i="10" a="1"/>
  <c r="E1592" i="10" s="1"/>
  <c r="D1592" i="10" a="1"/>
  <c r="D1592" i="10" s="1"/>
  <c r="J1591" i="10" a="1"/>
  <c r="J1591" i="10" s="1"/>
  <c r="I1591" i="10" a="1"/>
  <c r="I1591" i="10" s="1"/>
  <c r="H1591" i="10" a="1"/>
  <c r="H1591" i="10" s="1"/>
  <c r="G1591" i="10" a="1"/>
  <c r="G1591" i="10" s="1"/>
  <c r="F1591" i="10" a="1"/>
  <c r="F1591" i="10" s="1"/>
  <c r="E1591" i="10" a="1"/>
  <c r="E1591" i="10" s="1"/>
  <c r="D1591" i="10" a="1"/>
  <c r="D1591" i="10" s="1"/>
  <c r="J1590" i="10" a="1"/>
  <c r="J1590" i="10" s="1"/>
  <c r="I1590" i="10" a="1"/>
  <c r="I1590" i="10" s="1"/>
  <c r="H1590" i="10" a="1"/>
  <c r="H1590" i="10" s="1"/>
  <c r="G1590" i="10" a="1"/>
  <c r="G1590" i="10" s="1"/>
  <c r="F1590" i="10" a="1"/>
  <c r="F1590" i="10" s="1"/>
  <c r="E1590" i="10" a="1"/>
  <c r="E1590" i="10" s="1"/>
  <c r="D1590" i="10" a="1"/>
  <c r="D1590" i="10" s="1"/>
  <c r="J1589" i="10" a="1"/>
  <c r="J1589" i="10" s="1"/>
  <c r="I1589" i="10" a="1"/>
  <c r="I1589" i="10" s="1"/>
  <c r="H1589" i="10" a="1"/>
  <c r="H1589" i="10" s="1"/>
  <c r="G1589" i="10" a="1"/>
  <c r="G1589" i="10" s="1"/>
  <c r="F1589" i="10" a="1"/>
  <c r="F1589" i="10" s="1"/>
  <c r="E1589" i="10" a="1"/>
  <c r="E1589" i="10" s="1"/>
  <c r="D1589" i="10" a="1"/>
  <c r="D1589" i="10" s="1"/>
  <c r="J1588" i="10" a="1"/>
  <c r="J1588" i="10" s="1"/>
  <c r="I1588" i="10" a="1"/>
  <c r="I1588" i="10" s="1"/>
  <c r="H1588" i="10" a="1"/>
  <c r="H1588" i="10" s="1"/>
  <c r="G1588" i="10" a="1"/>
  <c r="G1588" i="10" s="1"/>
  <c r="F1588" i="10" a="1"/>
  <c r="F1588" i="10" s="1"/>
  <c r="E1588" i="10" a="1"/>
  <c r="E1588" i="10" s="1"/>
  <c r="D1588" i="10" a="1"/>
  <c r="D1588" i="10" s="1"/>
  <c r="J1587" i="10" a="1"/>
  <c r="J1587" i="10" s="1"/>
  <c r="I1587" i="10" a="1"/>
  <c r="I1587" i="10" s="1"/>
  <c r="H1587" i="10" a="1"/>
  <c r="H1587" i="10" s="1"/>
  <c r="G1587" i="10" a="1"/>
  <c r="G1587" i="10" s="1"/>
  <c r="F1587" i="10" a="1"/>
  <c r="F1587" i="10" s="1"/>
  <c r="E1587" i="10" a="1"/>
  <c r="E1587" i="10" s="1"/>
  <c r="D1587" i="10" a="1"/>
  <c r="D1587" i="10" s="1"/>
  <c r="J1586" i="10" a="1"/>
  <c r="J1586" i="10" s="1"/>
  <c r="I1586" i="10" a="1"/>
  <c r="I1586" i="10" s="1"/>
  <c r="H1586" i="10" a="1"/>
  <c r="H1586" i="10" s="1"/>
  <c r="G1586" i="10" a="1"/>
  <c r="G1586" i="10" s="1"/>
  <c r="F1586" i="10" a="1"/>
  <c r="F1586" i="10" s="1"/>
  <c r="E1586" i="10" a="1"/>
  <c r="E1586" i="10" s="1"/>
  <c r="D1586" i="10" a="1"/>
  <c r="D1586" i="10" s="1"/>
  <c r="J1585" i="10" a="1"/>
  <c r="J1585" i="10" s="1"/>
  <c r="I1585" i="10" a="1"/>
  <c r="I1585" i="10" s="1"/>
  <c r="H1585" i="10" a="1"/>
  <c r="H1585" i="10" s="1"/>
  <c r="G1585" i="10" a="1"/>
  <c r="G1585" i="10" s="1"/>
  <c r="F1585" i="10" a="1"/>
  <c r="F1585" i="10" s="1"/>
  <c r="E1585" i="10" a="1"/>
  <c r="E1585" i="10" s="1"/>
  <c r="D1585" i="10" a="1"/>
  <c r="D1585" i="10" s="1"/>
  <c r="J1584" i="10" a="1"/>
  <c r="J1584" i="10" s="1"/>
  <c r="I1584" i="10" a="1"/>
  <c r="I1584" i="10" s="1"/>
  <c r="H1584" i="10" a="1"/>
  <c r="H1584" i="10" s="1"/>
  <c r="G1584" i="10" a="1"/>
  <c r="G1584" i="10" s="1"/>
  <c r="F1584" i="10" a="1"/>
  <c r="F1584" i="10" s="1"/>
  <c r="E1584" i="10" a="1"/>
  <c r="E1584" i="10" s="1"/>
  <c r="D1584" i="10" a="1"/>
  <c r="D1584" i="10" s="1"/>
  <c r="J1583" i="10" a="1"/>
  <c r="J1583" i="10" s="1"/>
  <c r="I1583" i="10" a="1"/>
  <c r="I1583" i="10" s="1"/>
  <c r="H1583" i="10" a="1"/>
  <c r="H1583" i="10" s="1"/>
  <c r="G1583" i="10" a="1"/>
  <c r="G1583" i="10" s="1"/>
  <c r="F1583" i="10" a="1"/>
  <c r="F1583" i="10" s="1"/>
  <c r="E1583" i="10" a="1"/>
  <c r="E1583" i="10" s="1"/>
  <c r="D1583" i="10" a="1"/>
  <c r="D1583" i="10" s="1"/>
  <c r="J1582" i="10" a="1"/>
  <c r="J1582" i="10" s="1"/>
  <c r="I1582" i="10" a="1"/>
  <c r="I1582" i="10" s="1"/>
  <c r="H1582" i="10" a="1"/>
  <c r="H1582" i="10" s="1"/>
  <c r="G1582" i="10" a="1"/>
  <c r="G1582" i="10" s="1"/>
  <c r="F1582" i="10" a="1"/>
  <c r="F1582" i="10" s="1"/>
  <c r="E1582" i="10" a="1"/>
  <c r="E1582" i="10" s="1"/>
  <c r="D1582" i="10" a="1"/>
  <c r="D1582" i="10" s="1"/>
  <c r="J1581" i="10" a="1"/>
  <c r="J1581" i="10" s="1"/>
  <c r="I1581" i="10" a="1"/>
  <c r="I1581" i="10" s="1"/>
  <c r="H1581" i="10" a="1"/>
  <c r="H1581" i="10" s="1"/>
  <c r="G1581" i="10" a="1"/>
  <c r="G1581" i="10" s="1"/>
  <c r="F1581" i="10" a="1"/>
  <c r="F1581" i="10" s="1"/>
  <c r="E1581" i="10" a="1"/>
  <c r="E1581" i="10" s="1"/>
  <c r="D1581" i="10" a="1"/>
  <c r="D1581" i="10" s="1"/>
  <c r="J1580" i="10" a="1"/>
  <c r="J1580" i="10" s="1"/>
  <c r="I1580" i="10" a="1"/>
  <c r="I1580" i="10" s="1"/>
  <c r="H1580" i="10" a="1"/>
  <c r="H1580" i="10" s="1"/>
  <c r="G1580" i="10" a="1"/>
  <c r="G1580" i="10" s="1"/>
  <c r="F1580" i="10" a="1"/>
  <c r="F1580" i="10" s="1"/>
  <c r="E1580" i="10" a="1"/>
  <c r="E1580" i="10" s="1"/>
  <c r="D1580" i="10" a="1"/>
  <c r="D1580" i="10" s="1"/>
  <c r="J1579" i="10" a="1"/>
  <c r="J1579" i="10" s="1"/>
  <c r="I1579" i="10" a="1"/>
  <c r="I1579" i="10" s="1"/>
  <c r="H1579" i="10" a="1"/>
  <c r="H1579" i="10" s="1"/>
  <c r="G1579" i="10" a="1"/>
  <c r="G1579" i="10" s="1"/>
  <c r="F1579" i="10" a="1"/>
  <c r="F1579" i="10" s="1"/>
  <c r="E1579" i="10" a="1"/>
  <c r="E1579" i="10" s="1"/>
  <c r="D1579" i="10" a="1"/>
  <c r="D1579" i="10" s="1"/>
  <c r="J1578" i="10" a="1"/>
  <c r="J1578" i="10" s="1"/>
  <c r="I1578" i="10" a="1"/>
  <c r="I1578" i="10" s="1"/>
  <c r="H1578" i="10" a="1"/>
  <c r="H1578" i="10" s="1"/>
  <c r="G1578" i="10" a="1"/>
  <c r="G1578" i="10" s="1"/>
  <c r="F1578" i="10" a="1"/>
  <c r="F1578" i="10" s="1"/>
  <c r="E1578" i="10" a="1"/>
  <c r="E1578" i="10" s="1"/>
  <c r="D1578" i="10" a="1"/>
  <c r="D1578" i="10" s="1"/>
  <c r="J1577" i="10" a="1"/>
  <c r="J1577" i="10" s="1"/>
  <c r="I1577" i="10" a="1"/>
  <c r="I1577" i="10" s="1"/>
  <c r="H1577" i="10" a="1"/>
  <c r="H1577" i="10" s="1"/>
  <c r="G1577" i="10" a="1"/>
  <c r="G1577" i="10" s="1"/>
  <c r="F1577" i="10" a="1"/>
  <c r="F1577" i="10" s="1"/>
  <c r="E1577" i="10" a="1"/>
  <c r="E1577" i="10" s="1"/>
  <c r="D1577" i="10" a="1"/>
  <c r="D1577" i="10" s="1"/>
  <c r="J1576" i="10" a="1"/>
  <c r="J1576" i="10" s="1"/>
  <c r="I1576" i="10" a="1"/>
  <c r="I1576" i="10" s="1"/>
  <c r="H1576" i="10" a="1"/>
  <c r="H1576" i="10" s="1"/>
  <c r="G1576" i="10" a="1"/>
  <c r="G1576" i="10" s="1"/>
  <c r="F1576" i="10" a="1"/>
  <c r="F1576" i="10" s="1"/>
  <c r="E1576" i="10" a="1"/>
  <c r="E1576" i="10" s="1"/>
  <c r="D1576" i="10" a="1"/>
  <c r="D1576" i="10" s="1"/>
  <c r="J1575" i="10" a="1"/>
  <c r="J1575" i="10" s="1"/>
  <c r="I1575" i="10" a="1"/>
  <c r="I1575" i="10" s="1"/>
  <c r="H1575" i="10" a="1"/>
  <c r="H1575" i="10" s="1"/>
  <c r="G1575" i="10" a="1"/>
  <c r="G1575" i="10" s="1"/>
  <c r="F1575" i="10" a="1"/>
  <c r="F1575" i="10" s="1"/>
  <c r="E1575" i="10" a="1"/>
  <c r="E1575" i="10" s="1"/>
  <c r="D1575" i="10" a="1"/>
  <c r="D1575" i="10" s="1"/>
  <c r="J1574" i="10" a="1"/>
  <c r="J1574" i="10" s="1"/>
  <c r="I1574" i="10" a="1"/>
  <c r="I1574" i="10" s="1"/>
  <c r="H1574" i="10" a="1"/>
  <c r="H1574" i="10" s="1"/>
  <c r="G1574" i="10" a="1"/>
  <c r="G1574" i="10" s="1"/>
  <c r="F1574" i="10" a="1"/>
  <c r="F1574" i="10" s="1"/>
  <c r="E1574" i="10" a="1"/>
  <c r="E1574" i="10" s="1"/>
  <c r="D1574" i="10" a="1"/>
  <c r="D1574" i="10" s="1"/>
  <c r="J1573" i="10" a="1"/>
  <c r="J1573" i="10" s="1"/>
  <c r="I1573" i="10" a="1"/>
  <c r="I1573" i="10" s="1"/>
  <c r="H1573" i="10" a="1"/>
  <c r="H1573" i="10" s="1"/>
  <c r="G1573" i="10" a="1"/>
  <c r="G1573" i="10" s="1"/>
  <c r="F1573" i="10" a="1"/>
  <c r="F1573" i="10" s="1"/>
  <c r="E1573" i="10" a="1"/>
  <c r="E1573" i="10" s="1"/>
  <c r="D1573" i="10" a="1"/>
  <c r="D1573" i="10" s="1"/>
  <c r="J1572" i="10" a="1"/>
  <c r="J1572" i="10" s="1"/>
  <c r="I1572" i="10" a="1"/>
  <c r="I1572" i="10" s="1"/>
  <c r="H1572" i="10" a="1"/>
  <c r="H1572" i="10" s="1"/>
  <c r="G1572" i="10" a="1"/>
  <c r="G1572" i="10" s="1"/>
  <c r="F1572" i="10" a="1"/>
  <c r="F1572" i="10" s="1"/>
  <c r="E1572" i="10" a="1"/>
  <c r="E1572" i="10" s="1"/>
  <c r="D1572" i="10" a="1"/>
  <c r="D1572" i="10" s="1"/>
  <c r="J1571" i="10" a="1"/>
  <c r="J1571" i="10" s="1"/>
  <c r="I1571" i="10" a="1"/>
  <c r="I1571" i="10" s="1"/>
  <c r="H1571" i="10" a="1"/>
  <c r="H1571" i="10" s="1"/>
  <c r="G1571" i="10" a="1"/>
  <c r="G1571" i="10" s="1"/>
  <c r="F1571" i="10" a="1"/>
  <c r="F1571" i="10" s="1"/>
  <c r="E1571" i="10" a="1"/>
  <c r="E1571" i="10" s="1"/>
  <c r="D1571" i="10" a="1"/>
  <c r="D1571" i="10" s="1"/>
  <c r="J1570" i="10" a="1"/>
  <c r="J1570" i="10" s="1"/>
  <c r="I1570" i="10" a="1"/>
  <c r="I1570" i="10" s="1"/>
  <c r="H1570" i="10" a="1"/>
  <c r="H1570" i="10" s="1"/>
  <c r="G1570" i="10" a="1"/>
  <c r="G1570" i="10" s="1"/>
  <c r="F1570" i="10" a="1"/>
  <c r="F1570" i="10" s="1"/>
  <c r="E1570" i="10" a="1"/>
  <c r="E1570" i="10" s="1"/>
  <c r="D1570" i="10" a="1"/>
  <c r="D1570" i="10" s="1"/>
  <c r="J1569" i="10" a="1"/>
  <c r="J1569" i="10" s="1"/>
  <c r="I1569" i="10" a="1"/>
  <c r="I1569" i="10" s="1"/>
  <c r="H1569" i="10" a="1"/>
  <c r="H1569" i="10" s="1"/>
  <c r="G1569" i="10" a="1"/>
  <c r="G1569" i="10" s="1"/>
  <c r="F1569" i="10" a="1"/>
  <c r="F1569" i="10" s="1"/>
  <c r="E1569" i="10" a="1"/>
  <c r="E1569" i="10" s="1"/>
  <c r="D1569" i="10" a="1"/>
  <c r="D1569" i="10" s="1"/>
  <c r="J1568" i="10" a="1"/>
  <c r="J1568" i="10" s="1"/>
  <c r="I1568" i="10" a="1"/>
  <c r="I1568" i="10" s="1"/>
  <c r="H1568" i="10" a="1"/>
  <c r="H1568" i="10" s="1"/>
  <c r="G1568" i="10" a="1"/>
  <c r="G1568" i="10" s="1"/>
  <c r="F1568" i="10" a="1"/>
  <c r="F1568" i="10" s="1"/>
  <c r="E1568" i="10" a="1"/>
  <c r="E1568" i="10" s="1"/>
  <c r="D1568" i="10" a="1"/>
  <c r="D1568" i="10" s="1"/>
  <c r="J1567" i="10" a="1"/>
  <c r="J1567" i="10" s="1"/>
  <c r="I1567" i="10" a="1"/>
  <c r="I1567" i="10" s="1"/>
  <c r="H1567" i="10" a="1"/>
  <c r="H1567" i="10" s="1"/>
  <c r="G1567" i="10" a="1"/>
  <c r="G1567" i="10" s="1"/>
  <c r="F1567" i="10" a="1"/>
  <c r="F1567" i="10" s="1"/>
  <c r="E1567" i="10" a="1"/>
  <c r="E1567" i="10" s="1"/>
  <c r="D1567" i="10" a="1"/>
  <c r="D1567" i="10" s="1"/>
  <c r="J1566" i="10" a="1"/>
  <c r="J1566" i="10" s="1"/>
  <c r="I1566" i="10" a="1"/>
  <c r="I1566" i="10" s="1"/>
  <c r="H1566" i="10" a="1"/>
  <c r="H1566" i="10" s="1"/>
  <c r="G1566" i="10" a="1"/>
  <c r="G1566" i="10" s="1"/>
  <c r="F1566" i="10" a="1"/>
  <c r="F1566" i="10" s="1"/>
  <c r="E1566" i="10" a="1"/>
  <c r="E1566" i="10" s="1"/>
  <c r="D1566" i="10" a="1"/>
  <c r="D1566" i="10" s="1"/>
  <c r="J1565" i="10" a="1"/>
  <c r="J1565" i="10" s="1"/>
  <c r="I1565" i="10" a="1"/>
  <c r="I1565" i="10" s="1"/>
  <c r="H1565" i="10" a="1"/>
  <c r="H1565" i="10" s="1"/>
  <c r="G1565" i="10" a="1"/>
  <c r="G1565" i="10" s="1"/>
  <c r="F1565" i="10" a="1"/>
  <c r="F1565" i="10" s="1"/>
  <c r="E1565" i="10" a="1"/>
  <c r="E1565" i="10" s="1"/>
  <c r="D1565" i="10" a="1"/>
  <c r="D1565" i="10" s="1"/>
  <c r="J1564" i="10" a="1"/>
  <c r="J1564" i="10" s="1"/>
  <c r="I1564" i="10" a="1"/>
  <c r="I1564" i="10" s="1"/>
  <c r="H1564" i="10" a="1"/>
  <c r="H1564" i="10" s="1"/>
  <c r="G1564" i="10" a="1"/>
  <c r="G1564" i="10" s="1"/>
  <c r="F1564" i="10" a="1"/>
  <c r="F1564" i="10" s="1"/>
  <c r="E1564" i="10" a="1"/>
  <c r="E1564" i="10" s="1"/>
  <c r="D1564" i="10" a="1"/>
  <c r="D1564" i="10" s="1"/>
  <c r="J1563" i="10" a="1"/>
  <c r="J1563" i="10" s="1"/>
  <c r="I1563" i="10" a="1"/>
  <c r="I1563" i="10" s="1"/>
  <c r="H1563" i="10"/>
  <c r="H1563" i="10" a="1"/>
  <c r="G1563" i="10" a="1"/>
  <c r="G1563" i="10" s="1"/>
  <c r="F1563" i="10" a="1"/>
  <c r="F1563" i="10" s="1"/>
  <c r="E1563" i="10" a="1"/>
  <c r="E1563" i="10" s="1"/>
  <c r="D1563" i="10" a="1"/>
  <c r="D1563" i="10" s="1"/>
  <c r="J1562" i="10" a="1"/>
  <c r="J1562" i="10" s="1"/>
  <c r="I1562" i="10" a="1"/>
  <c r="I1562" i="10" s="1"/>
  <c r="H1562" i="10" a="1"/>
  <c r="H1562" i="10" s="1"/>
  <c r="G1562" i="10" a="1"/>
  <c r="G1562" i="10" s="1"/>
  <c r="F1562" i="10" a="1"/>
  <c r="F1562" i="10" s="1"/>
  <c r="E1562" i="10" a="1"/>
  <c r="E1562" i="10" s="1"/>
  <c r="D1562" i="10" a="1"/>
  <c r="D1562" i="10" s="1"/>
  <c r="J1561" i="10" a="1"/>
  <c r="J1561" i="10" s="1"/>
  <c r="I1561" i="10" a="1"/>
  <c r="I1561" i="10" s="1"/>
  <c r="H1561" i="10" a="1"/>
  <c r="H1561" i="10" s="1"/>
  <c r="G1561" i="10" a="1"/>
  <c r="G1561" i="10" s="1"/>
  <c r="F1561" i="10" a="1"/>
  <c r="F1561" i="10" s="1"/>
  <c r="E1561" i="10" a="1"/>
  <c r="E1561" i="10" s="1"/>
  <c r="D1561" i="10" a="1"/>
  <c r="D1561" i="10" s="1"/>
  <c r="J1560" i="10" a="1"/>
  <c r="J1560" i="10" s="1"/>
  <c r="I1560" i="10" a="1"/>
  <c r="I1560" i="10" s="1"/>
  <c r="H1560" i="10" a="1"/>
  <c r="H1560" i="10" s="1"/>
  <c r="G1560" i="10" a="1"/>
  <c r="G1560" i="10" s="1"/>
  <c r="F1560" i="10" a="1"/>
  <c r="F1560" i="10" s="1"/>
  <c r="E1560" i="10" a="1"/>
  <c r="E1560" i="10" s="1"/>
  <c r="D1560" i="10" a="1"/>
  <c r="D1560" i="10" s="1"/>
  <c r="J1559" i="10" a="1"/>
  <c r="J1559" i="10" s="1"/>
  <c r="I1559" i="10" a="1"/>
  <c r="I1559" i="10" s="1"/>
  <c r="H1559" i="10" a="1"/>
  <c r="H1559" i="10" s="1"/>
  <c r="G1559" i="10" a="1"/>
  <c r="G1559" i="10" s="1"/>
  <c r="F1559" i="10" a="1"/>
  <c r="F1559" i="10" s="1"/>
  <c r="E1559" i="10" a="1"/>
  <c r="E1559" i="10" s="1"/>
  <c r="D1559" i="10" a="1"/>
  <c r="D1559" i="10" s="1"/>
  <c r="J1558" i="10" a="1"/>
  <c r="J1558" i="10" s="1"/>
  <c r="I1558" i="10" a="1"/>
  <c r="I1558" i="10" s="1"/>
  <c r="H1558" i="10" a="1"/>
  <c r="H1558" i="10" s="1"/>
  <c r="G1558" i="10" a="1"/>
  <c r="G1558" i="10" s="1"/>
  <c r="F1558" i="10" a="1"/>
  <c r="F1558" i="10" s="1"/>
  <c r="E1558" i="10" a="1"/>
  <c r="E1558" i="10" s="1"/>
  <c r="D1558" i="10" a="1"/>
  <c r="D1558" i="10" s="1"/>
  <c r="J1557" i="10" a="1"/>
  <c r="J1557" i="10" s="1"/>
  <c r="I1557" i="10" a="1"/>
  <c r="I1557" i="10" s="1"/>
  <c r="H1557" i="10" a="1"/>
  <c r="H1557" i="10" s="1"/>
  <c r="G1557" i="10" a="1"/>
  <c r="G1557" i="10" s="1"/>
  <c r="F1557" i="10" a="1"/>
  <c r="F1557" i="10" s="1"/>
  <c r="E1557" i="10" a="1"/>
  <c r="E1557" i="10" s="1"/>
  <c r="D1557" i="10" a="1"/>
  <c r="D1557" i="10" s="1"/>
  <c r="J1556" i="10"/>
  <c r="J1556" i="10" a="1"/>
  <c r="I1556" i="10" a="1"/>
  <c r="I1556" i="10" s="1"/>
  <c r="H1556" i="10" a="1"/>
  <c r="H1556" i="10" s="1"/>
  <c r="G1556" i="10" a="1"/>
  <c r="G1556" i="10" s="1"/>
  <c r="F1556" i="10" a="1"/>
  <c r="F1556" i="10" s="1"/>
  <c r="E1556" i="10" a="1"/>
  <c r="E1556" i="10" s="1"/>
  <c r="D1556" i="10" a="1"/>
  <c r="D1556" i="10" s="1"/>
  <c r="J1555" i="10" a="1"/>
  <c r="J1555" i="10" s="1"/>
  <c r="I1555" i="10" a="1"/>
  <c r="I1555" i="10" s="1"/>
  <c r="H1555" i="10" a="1"/>
  <c r="H1555" i="10" s="1"/>
  <c r="G1555" i="10" a="1"/>
  <c r="G1555" i="10" s="1"/>
  <c r="F1555" i="10" a="1"/>
  <c r="F1555" i="10" s="1"/>
  <c r="E1555" i="10" a="1"/>
  <c r="E1555" i="10" s="1"/>
  <c r="D1555" i="10"/>
  <c r="D1555" i="10" a="1"/>
  <c r="J1554" i="10" a="1"/>
  <c r="J1554" i="10" s="1"/>
  <c r="I1554" i="10" a="1"/>
  <c r="I1554" i="10" s="1"/>
  <c r="H1554" i="10" a="1"/>
  <c r="H1554" i="10" s="1"/>
  <c r="G1554" i="10" a="1"/>
  <c r="G1554" i="10" s="1"/>
  <c r="F1554" i="10" a="1"/>
  <c r="F1554" i="10" s="1"/>
  <c r="E1554" i="10" a="1"/>
  <c r="E1554" i="10" s="1"/>
  <c r="D1554" i="10" a="1"/>
  <c r="D1554" i="10" s="1"/>
  <c r="J1553" i="10" a="1"/>
  <c r="J1553" i="10" s="1"/>
  <c r="I1553" i="10" a="1"/>
  <c r="I1553" i="10" s="1"/>
  <c r="H1553" i="10" a="1"/>
  <c r="H1553" i="10" s="1"/>
  <c r="G1553" i="10" a="1"/>
  <c r="G1553" i="10" s="1"/>
  <c r="F1553" i="10" a="1"/>
  <c r="F1553" i="10" s="1"/>
  <c r="E1553" i="10" a="1"/>
  <c r="E1553" i="10" s="1"/>
  <c r="D1553" i="10" a="1"/>
  <c r="D1553" i="10" s="1"/>
  <c r="J1552" i="10" a="1"/>
  <c r="J1552" i="10" s="1"/>
  <c r="I1552" i="10" a="1"/>
  <c r="I1552" i="10" s="1"/>
  <c r="H1552" i="10" a="1"/>
  <c r="H1552" i="10" s="1"/>
  <c r="G1552" i="10" a="1"/>
  <c r="G1552" i="10" s="1"/>
  <c r="F1552" i="10" a="1"/>
  <c r="F1552" i="10" s="1"/>
  <c r="E1552" i="10" a="1"/>
  <c r="E1552" i="10" s="1"/>
  <c r="D1552" i="10" a="1"/>
  <c r="D1552" i="10" s="1"/>
  <c r="J1551" i="10" a="1"/>
  <c r="J1551" i="10" s="1"/>
  <c r="I1551" i="10" a="1"/>
  <c r="I1551" i="10" s="1"/>
  <c r="H1551" i="10" a="1"/>
  <c r="H1551" i="10" s="1"/>
  <c r="G1551" i="10" a="1"/>
  <c r="G1551" i="10" s="1"/>
  <c r="F1551" i="10" a="1"/>
  <c r="F1551" i="10" s="1"/>
  <c r="E1551" i="10" a="1"/>
  <c r="E1551" i="10" s="1"/>
  <c r="D1551" i="10" a="1"/>
  <c r="D1551" i="10" s="1"/>
  <c r="J1550" i="10" a="1"/>
  <c r="J1550" i="10" s="1"/>
  <c r="I1550" i="10" a="1"/>
  <c r="I1550" i="10" s="1"/>
  <c r="H1550" i="10" a="1"/>
  <c r="H1550" i="10" s="1"/>
  <c r="G1550" i="10" a="1"/>
  <c r="G1550" i="10" s="1"/>
  <c r="F1550" i="10" a="1"/>
  <c r="F1550" i="10" s="1"/>
  <c r="E1550" i="10" a="1"/>
  <c r="E1550" i="10" s="1"/>
  <c r="D1550" i="10" a="1"/>
  <c r="D1550" i="10" s="1"/>
  <c r="J1549" i="10" a="1"/>
  <c r="J1549" i="10" s="1"/>
  <c r="I1549" i="10" a="1"/>
  <c r="I1549" i="10" s="1"/>
  <c r="H1549" i="10" a="1"/>
  <c r="H1549" i="10" s="1"/>
  <c r="G1549" i="10" a="1"/>
  <c r="G1549" i="10" s="1"/>
  <c r="F1549" i="10" a="1"/>
  <c r="F1549" i="10" s="1"/>
  <c r="E1549" i="10" a="1"/>
  <c r="E1549" i="10" s="1"/>
  <c r="D1549" i="10" a="1"/>
  <c r="D1549" i="10" s="1"/>
  <c r="J1548" i="10" a="1"/>
  <c r="J1548" i="10" s="1"/>
  <c r="I1548" i="10" a="1"/>
  <c r="I1548" i="10" s="1"/>
  <c r="H1548" i="10" a="1"/>
  <c r="H1548" i="10" s="1"/>
  <c r="G1548" i="10" a="1"/>
  <c r="G1548" i="10" s="1"/>
  <c r="F1548" i="10" a="1"/>
  <c r="F1548" i="10" s="1"/>
  <c r="E1548" i="10" a="1"/>
  <c r="E1548" i="10" s="1"/>
  <c r="D1548" i="10" a="1"/>
  <c r="D1548" i="10" s="1"/>
  <c r="J1547" i="10" a="1"/>
  <c r="J1547" i="10" s="1"/>
  <c r="I1547" i="10" a="1"/>
  <c r="I1547" i="10" s="1"/>
  <c r="H1547" i="10" a="1"/>
  <c r="H1547" i="10" s="1"/>
  <c r="G1547" i="10" a="1"/>
  <c r="G1547" i="10" s="1"/>
  <c r="F1547" i="10" a="1"/>
  <c r="F1547" i="10" s="1"/>
  <c r="E1547" i="10" a="1"/>
  <c r="E1547" i="10" s="1"/>
  <c r="D1547" i="10" a="1"/>
  <c r="D1547" i="10" s="1"/>
  <c r="J1546" i="10" a="1"/>
  <c r="J1546" i="10" s="1"/>
  <c r="I1546" i="10" a="1"/>
  <c r="I1546" i="10" s="1"/>
  <c r="H1546" i="10" a="1"/>
  <c r="H1546" i="10" s="1"/>
  <c r="G1546" i="10" a="1"/>
  <c r="G1546" i="10" s="1"/>
  <c r="F1546" i="10" a="1"/>
  <c r="F1546" i="10" s="1"/>
  <c r="E1546" i="10" a="1"/>
  <c r="E1546" i="10" s="1"/>
  <c r="D1546" i="10" a="1"/>
  <c r="D1546" i="10" s="1"/>
  <c r="J1545" i="10" a="1"/>
  <c r="J1545" i="10" s="1"/>
  <c r="I1545" i="10" a="1"/>
  <c r="I1545" i="10" s="1"/>
  <c r="H1545" i="10" a="1"/>
  <c r="H1545" i="10" s="1"/>
  <c r="G1545" i="10" a="1"/>
  <c r="G1545" i="10" s="1"/>
  <c r="F1545" i="10" a="1"/>
  <c r="F1545" i="10" s="1"/>
  <c r="E1545" i="10" a="1"/>
  <c r="E1545" i="10" s="1"/>
  <c r="D1545" i="10" a="1"/>
  <c r="D1545" i="10" s="1"/>
  <c r="J1544" i="10" a="1"/>
  <c r="J1544" i="10" s="1"/>
  <c r="I1544" i="10" a="1"/>
  <c r="I1544" i="10" s="1"/>
  <c r="H1544" i="10" a="1"/>
  <c r="H1544" i="10" s="1"/>
  <c r="G1544" i="10" a="1"/>
  <c r="G1544" i="10" s="1"/>
  <c r="F1544" i="10" a="1"/>
  <c r="F1544" i="10" s="1"/>
  <c r="E1544" i="10" a="1"/>
  <c r="E1544" i="10" s="1"/>
  <c r="D1544" i="10" a="1"/>
  <c r="D1544" i="10" s="1"/>
  <c r="J1543" i="10" a="1"/>
  <c r="J1543" i="10" s="1"/>
  <c r="I1543" i="10" a="1"/>
  <c r="I1543" i="10" s="1"/>
  <c r="H1543" i="10" a="1"/>
  <c r="H1543" i="10" s="1"/>
  <c r="G1543" i="10" a="1"/>
  <c r="G1543" i="10" s="1"/>
  <c r="F1543" i="10" a="1"/>
  <c r="F1543" i="10" s="1"/>
  <c r="E1543" i="10"/>
  <c r="E1543" i="10" a="1"/>
  <c r="D1543" i="10"/>
  <c r="D1543" i="10" a="1"/>
  <c r="J1542" i="10" a="1"/>
  <c r="J1542" i="10" s="1"/>
  <c r="I1542" i="10" a="1"/>
  <c r="I1542" i="10" s="1"/>
  <c r="H1542" i="10" a="1"/>
  <c r="H1542" i="10" s="1"/>
  <c r="G1542" i="10" a="1"/>
  <c r="G1542" i="10" s="1"/>
  <c r="F1542" i="10" a="1"/>
  <c r="F1542" i="10" s="1"/>
  <c r="E1542" i="10" a="1"/>
  <c r="E1542" i="10" s="1"/>
  <c r="D1542" i="10" a="1"/>
  <c r="D1542" i="10" s="1"/>
  <c r="J1541" i="10" a="1"/>
  <c r="J1541" i="10" s="1"/>
  <c r="I1541" i="10" a="1"/>
  <c r="I1541" i="10" s="1"/>
  <c r="H1541" i="10" a="1"/>
  <c r="H1541" i="10" s="1"/>
  <c r="G1541" i="10" a="1"/>
  <c r="G1541" i="10" s="1"/>
  <c r="F1541" i="10" a="1"/>
  <c r="F1541" i="10" s="1"/>
  <c r="E1541" i="10" a="1"/>
  <c r="E1541" i="10" s="1"/>
  <c r="D1541" i="10" a="1"/>
  <c r="D1541" i="10" s="1"/>
  <c r="J1540" i="10" a="1"/>
  <c r="J1540" i="10" s="1"/>
  <c r="I1540" i="10" a="1"/>
  <c r="I1540" i="10" s="1"/>
  <c r="H1540" i="10" a="1"/>
  <c r="H1540" i="10" s="1"/>
  <c r="G1540" i="10" a="1"/>
  <c r="G1540" i="10" s="1"/>
  <c r="F1540" i="10" a="1"/>
  <c r="F1540" i="10" s="1"/>
  <c r="E1540" i="10" a="1"/>
  <c r="E1540" i="10" s="1"/>
  <c r="D1540" i="10" a="1"/>
  <c r="D1540" i="10" s="1"/>
  <c r="J1539" i="10" a="1"/>
  <c r="J1539" i="10" s="1"/>
  <c r="I1539" i="10" a="1"/>
  <c r="I1539" i="10" s="1"/>
  <c r="H1539" i="10" a="1"/>
  <c r="H1539" i="10" s="1"/>
  <c r="G1539" i="10" a="1"/>
  <c r="G1539" i="10" s="1"/>
  <c r="F1539" i="10" a="1"/>
  <c r="F1539" i="10" s="1"/>
  <c r="E1539" i="10" a="1"/>
  <c r="E1539" i="10" s="1"/>
  <c r="D1539" i="10" a="1"/>
  <c r="D1539" i="10" s="1"/>
  <c r="J1538" i="10" a="1"/>
  <c r="J1538" i="10" s="1"/>
  <c r="I1538" i="10" a="1"/>
  <c r="I1538" i="10" s="1"/>
  <c r="H1538" i="10" a="1"/>
  <c r="H1538" i="10" s="1"/>
  <c r="G1538" i="10" a="1"/>
  <c r="G1538" i="10" s="1"/>
  <c r="F1538" i="10" a="1"/>
  <c r="F1538" i="10" s="1"/>
  <c r="E1538" i="10" a="1"/>
  <c r="E1538" i="10" s="1"/>
  <c r="D1538" i="10" a="1"/>
  <c r="D1538" i="10" s="1"/>
  <c r="J1537" i="10" a="1"/>
  <c r="J1537" i="10" s="1"/>
  <c r="I1537" i="10" a="1"/>
  <c r="I1537" i="10" s="1"/>
  <c r="H1537" i="10" a="1"/>
  <c r="H1537" i="10" s="1"/>
  <c r="G1537" i="10" a="1"/>
  <c r="G1537" i="10" s="1"/>
  <c r="F1537" i="10" a="1"/>
  <c r="F1537" i="10" s="1"/>
  <c r="E1537" i="10" a="1"/>
  <c r="E1537" i="10" s="1"/>
  <c r="D1537" i="10" a="1"/>
  <c r="D1537" i="10" s="1"/>
  <c r="J1536" i="10" a="1"/>
  <c r="J1536" i="10" s="1"/>
  <c r="I1536" i="10" a="1"/>
  <c r="I1536" i="10" s="1"/>
  <c r="H1536" i="10" a="1"/>
  <c r="H1536" i="10" s="1"/>
  <c r="G1536" i="10" a="1"/>
  <c r="G1536" i="10" s="1"/>
  <c r="F1536" i="10" a="1"/>
  <c r="F1536" i="10" s="1"/>
  <c r="E1536" i="10" a="1"/>
  <c r="E1536" i="10" s="1"/>
  <c r="D1536" i="10" a="1"/>
  <c r="D1536" i="10" s="1"/>
  <c r="J1535" i="10" a="1"/>
  <c r="J1535" i="10" s="1"/>
  <c r="I1535" i="10" a="1"/>
  <c r="I1535" i="10" s="1"/>
  <c r="H1535" i="10" a="1"/>
  <c r="H1535" i="10" s="1"/>
  <c r="G1535" i="10" a="1"/>
  <c r="G1535" i="10" s="1"/>
  <c r="F1535" i="10" a="1"/>
  <c r="F1535" i="10" s="1"/>
  <c r="E1535" i="10" a="1"/>
  <c r="E1535" i="10" s="1"/>
  <c r="D1535" i="10" a="1"/>
  <c r="D1535" i="10" s="1"/>
  <c r="J1534" i="10" a="1"/>
  <c r="J1534" i="10" s="1"/>
  <c r="I1534" i="10" a="1"/>
  <c r="I1534" i="10" s="1"/>
  <c r="H1534" i="10" a="1"/>
  <c r="H1534" i="10" s="1"/>
  <c r="G1534" i="10"/>
  <c r="G1534" i="10" a="1"/>
  <c r="F1534" i="10" a="1"/>
  <c r="F1534" i="10" s="1"/>
  <c r="E1534" i="10" a="1"/>
  <c r="E1534" i="10" s="1"/>
  <c r="D1534" i="10" a="1"/>
  <c r="D1534" i="10" s="1"/>
  <c r="J1533" i="10" a="1"/>
  <c r="J1533" i="10" s="1"/>
  <c r="I1533" i="10" a="1"/>
  <c r="I1533" i="10" s="1"/>
  <c r="H1533" i="10" a="1"/>
  <c r="H1533" i="10" s="1"/>
  <c r="G1533" i="10" a="1"/>
  <c r="G1533" i="10" s="1"/>
  <c r="F1533" i="10" a="1"/>
  <c r="F1533" i="10" s="1"/>
  <c r="E1533" i="10" a="1"/>
  <c r="E1533" i="10" s="1"/>
  <c r="D1533" i="10" a="1"/>
  <c r="D1533" i="10" s="1"/>
  <c r="J1532" i="10" a="1"/>
  <c r="J1532" i="10" s="1"/>
  <c r="I1532" i="10" a="1"/>
  <c r="I1532" i="10" s="1"/>
  <c r="H1532" i="10" a="1"/>
  <c r="H1532" i="10" s="1"/>
  <c r="G1532" i="10" a="1"/>
  <c r="G1532" i="10" s="1"/>
  <c r="F1532" i="10" a="1"/>
  <c r="F1532" i="10" s="1"/>
  <c r="E1532" i="10" a="1"/>
  <c r="E1532" i="10" s="1"/>
  <c r="D1532" i="10" a="1"/>
  <c r="D1532" i="10" s="1"/>
  <c r="J1531" i="10" a="1"/>
  <c r="J1531" i="10" s="1"/>
  <c r="I1531" i="10" a="1"/>
  <c r="I1531" i="10" s="1"/>
  <c r="H1531" i="10" a="1"/>
  <c r="H1531" i="10" s="1"/>
  <c r="G1531" i="10" a="1"/>
  <c r="G1531" i="10" s="1"/>
  <c r="F1531" i="10" a="1"/>
  <c r="F1531" i="10" s="1"/>
  <c r="E1531" i="10"/>
  <c r="E1531" i="10" a="1"/>
  <c r="D1531" i="10" a="1"/>
  <c r="D1531" i="10" s="1"/>
  <c r="J1530" i="10" a="1"/>
  <c r="J1530" i="10" s="1"/>
  <c r="I1530" i="10" a="1"/>
  <c r="I1530" i="10" s="1"/>
  <c r="H1530" i="10" a="1"/>
  <c r="H1530" i="10" s="1"/>
  <c r="G1530" i="10" a="1"/>
  <c r="G1530" i="10" s="1"/>
  <c r="F1530" i="10" a="1"/>
  <c r="F1530" i="10" s="1"/>
  <c r="E1530" i="10" a="1"/>
  <c r="E1530" i="10" s="1"/>
  <c r="D1530" i="10" a="1"/>
  <c r="D1530" i="10" s="1"/>
  <c r="J1529" i="10" a="1"/>
  <c r="J1529" i="10" s="1"/>
  <c r="I1529" i="10" a="1"/>
  <c r="I1529" i="10" s="1"/>
  <c r="H1529" i="10" a="1"/>
  <c r="H1529" i="10" s="1"/>
  <c r="G1529" i="10" a="1"/>
  <c r="G1529" i="10" s="1"/>
  <c r="F1529" i="10" a="1"/>
  <c r="F1529" i="10" s="1"/>
  <c r="E1529" i="10" a="1"/>
  <c r="E1529" i="10" s="1"/>
  <c r="D1529" i="10" a="1"/>
  <c r="D1529" i="10" s="1"/>
  <c r="J1528" i="10" a="1"/>
  <c r="J1528" i="10" s="1"/>
  <c r="I1528" i="10" a="1"/>
  <c r="I1528" i="10" s="1"/>
  <c r="H1528" i="10" a="1"/>
  <c r="H1528" i="10" s="1"/>
  <c r="G1528" i="10" a="1"/>
  <c r="G1528" i="10" s="1"/>
  <c r="F1528" i="10" a="1"/>
  <c r="F1528" i="10" s="1"/>
  <c r="E1528" i="10" a="1"/>
  <c r="E1528" i="10" s="1"/>
  <c r="D1528" i="10" a="1"/>
  <c r="D1528" i="10" s="1"/>
  <c r="J1527" i="10" a="1"/>
  <c r="J1527" i="10" s="1"/>
  <c r="I1527" i="10" a="1"/>
  <c r="I1527" i="10" s="1"/>
  <c r="H1527" i="10" a="1"/>
  <c r="H1527" i="10" s="1"/>
  <c r="G1527" i="10" a="1"/>
  <c r="G1527" i="10" s="1"/>
  <c r="F1527" i="10" a="1"/>
  <c r="F1527" i="10" s="1"/>
  <c r="E1527" i="10" a="1"/>
  <c r="E1527" i="10" s="1"/>
  <c r="D1527" i="10" a="1"/>
  <c r="D1527" i="10" s="1"/>
  <c r="J1526" i="10" a="1"/>
  <c r="J1526" i="10" s="1"/>
  <c r="I1526" i="10" a="1"/>
  <c r="I1526" i="10" s="1"/>
  <c r="H1526" i="10" a="1"/>
  <c r="H1526" i="10" s="1"/>
  <c r="G1526" i="10" a="1"/>
  <c r="G1526" i="10" s="1"/>
  <c r="F1526" i="10" a="1"/>
  <c r="F1526" i="10" s="1"/>
  <c r="E1526" i="10" a="1"/>
  <c r="E1526" i="10" s="1"/>
  <c r="D1526" i="10" a="1"/>
  <c r="D1526" i="10" s="1"/>
  <c r="J1525" i="10" a="1"/>
  <c r="J1525" i="10" s="1"/>
  <c r="I1525" i="10" a="1"/>
  <c r="I1525" i="10" s="1"/>
  <c r="H1525" i="10" a="1"/>
  <c r="H1525" i="10" s="1"/>
  <c r="G1525" i="10" a="1"/>
  <c r="G1525" i="10" s="1"/>
  <c r="F1525" i="10" a="1"/>
  <c r="F1525" i="10" s="1"/>
  <c r="E1525" i="10" a="1"/>
  <c r="E1525" i="10" s="1"/>
  <c r="D1525" i="10" a="1"/>
  <c r="D1525" i="10" s="1"/>
  <c r="J1524" i="10" a="1"/>
  <c r="J1524" i="10" s="1"/>
  <c r="I1524" i="10" a="1"/>
  <c r="I1524" i="10" s="1"/>
  <c r="H1524" i="10" a="1"/>
  <c r="H1524" i="10" s="1"/>
  <c r="G1524" i="10" a="1"/>
  <c r="G1524" i="10" s="1"/>
  <c r="F1524" i="10" a="1"/>
  <c r="F1524" i="10" s="1"/>
  <c r="E1524" i="10" a="1"/>
  <c r="E1524" i="10" s="1"/>
  <c r="D1524" i="10" a="1"/>
  <c r="D1524" i="10" s="1"/>
  <c r="J1523" i="10" a="1"/>
  <c r="J1523" i="10" s="1"/>
  <c r="I1523" i="10" a="1"/>
  <c r="I1523" i="10" s="1"/>
  <c r="H1523" i="10" a="1"/>
  <c r="H1523" i="10" s="1"/>
  <c r="G1523" i="10" a="1"/>
  <c r="G1523" i="10" s="1"/>
  <c r="F1523" i="10" a="1"/>
  <c r="F1523" i="10" s="1"/>
  <c r="E1523" i="10" a="1"/>
  <c r="E1523" i="10" s="1"/>
  <c r="D1523" i="10" a="1"/>
  <c r="D1523" i="10" s="1"/>
  <c r="J1522" i="10" a="1"/>
  <c r="J1522" i="10" s="1"/>
  <c r="I1522" i="10" a="1"/>
  <c r="I1522" i="10" s="1"/>
  <c r="H1522" i="10"/>
  <c r="H1522" i="10" a="1"/>
  <c r="G1522" i="10"/>
  <c r="G1522" i="10" a="1"/>
  <c r="F1522" i="10" a="1"/>
  <c r="F1522" i="10" s="1"/>
  <c r="E1522" i="10"/>
  <c r="E1522" i="10" a="1"/>
  <c r="D1522" i="10" a="1"/>
  <c r="D1522" i="10" s="1"/>
  <c r="J1521" i="10" a="1"/>
  <c r="J1521" i="10" s="1"/>
  <c r="I1521" i="10" a="1"/>
  <c r="I1521" i="10" s="1"/>
  <c r="H1521" i="10" a="1"/>
  <c r="H1521" i="10" s="1"/>
  <c r="G1521" i="10" a="1"/>
  <c r="G1521" i="10" s="1"/>
  <c r="F1521" i="10" a="1"/>
  <c r="F1521" i="10" s="1"/>
  <c r="E1521" i="10" a="1"/>
  <c r="E1521" i="10" s="1"/>
  <c r="D1521" i="10" a="1"/>
  <c r="D1521" i="10" s="1"/>
  <c r="J1520" i="10" a="1"/>
  <c r="J1520" i="10" s="1"/>
  <c r="I1520" i="10" a="1"/>
  <c r="I1520" i="10" s="1"/>
  <c r="H1520" i="10"/>
  <c r="H1520" i="10" a="1"/>
  <c r="G1520" i="10"/>
  <c r="G1520" i="10" a="1"/>
  <c r="F1520" i="10" a="1"/>
  <c r="F1520" i="10" s="1"/>
  <c r="E1520" i="10" a="1"/>
  <c r="E1520" i="10" s="1"/>
  <c r="D1520" i="10" a="1"/>
  <c r="D1520" i="10" s="1"/>
  <c r="J1519" i="10" a="1"/>
  <c r="J1519" i="10" s="1"/>
  <c r="I1519" i="10" a="1"/>
  <c r="I1519" i="10" s="1"/>
  <c r="H1519" i="10" a="1"/>
  <c r="H1519" i="10" s="1"/>
  <c r="G1519" i="10" a="1"/>
  <c r="G1519" i="10" s="1"/>
  <c r="F1519" i="10" a="1"/>
  <c r="F1519" i="10" s="1"/>
  <c r="E1519" i="10" a="1"/>
  <c r="E1519" i="10" s="1"/>
  <c r="D1519" i="10"/>
  <c r="D1519" i="10" a="1"/>
  <c r="J1518" i="10" a="1"/>
  <c r="J1518" i="10" s="1"/>
  <c r="I1518" i="10" a="1"/>
  <c r="I1518" i="10" s="1"/>
  <c r="H1518" i="10"/>
  <c r="H1518" i="10" a="1"/>
  <c r="G1518" i="10" a="1"/>
  <c r="G1518" i="10" s="1"/>
  <c r="F1518" i="10" a="1"/>
  <c r="F1518" i="10" s="1"/>
  <c r="E1518" i="10" a="1"/>
  <c r="E1518" i="10" s="1"/>
  <c r="D1518" i="10"/>
  <c r="D1518" i="10" a="1"/>
  <c r="J1517" i="10" a="1"/>
  <c r="J1517" i="10" s="1"/>
  <c r="I1517" i="10" a="1"/>
  <c r="I1517" i="10" s="1"/>
  <c r="H1517" i="10" a="1"/>
  <c r="H1517" i="10" s="1"/>
  <c r="G1517" i="10"/>
  <c r="G1517" i="10" a="1"/>
  <c r="F1517" i="10" a="1"/>
  <c r="F1517" i="10" s="1"/>
  <c r="E1517" i="10" a="1"/>
  <c r="E1517" i="10" s="1"/>
  <c r="D1517" i="10"/>
  <c r="D1517" i="10" a="1"/>
  <c r="J1516" i="10" a="1"/>
  <c r="J1516" i="10" s="1"/>
  <c r="I1516" i="10" a="1"/>
  <c r="I1516" i="10" s="1"/>
  <c r="H1516" i="10" a="1"/>
  <c r="H1516" i="10" s="1"/>
  <c r="G1516" i="10"/>
  <c r="G1516" i="10" a="1"/>
  <c r="F1516" i="10" a="1"/>
  <c r="F1516" i="10" s="1"/>
  <c r="E1516" i="10" a="1"/>
  <c r="E1516" i="10" s="1"/>
  <c r="D1516" i="10" a="1"/>
  <c r="D1516" i="10" s="1"/>
  <c r="J1515" i="10"/>
  <c r="J1515" i="10" a="1"/>
  <c r="I1515" i="10" a="1"/>
  <c r="I1515" i="10" s="1"/>
  <c r="H1515" i="10" a="1"/>
  <c r="H1515" i="10" s="1"/>
  <c r="G1515" i="10"/>
  <c r="G1515" i="10" a="1"/>
  <c r="F1515" i="10" a="1"/>
  <c r="F1515" i="10" s="1"/>
  <c r="E1515" i="10" a="1"/>
  <c r="E1515" i="10" s="1"/>
  <c r="D1515" i="10" a="1"/>
  <c r="D1515" i="10" s="1"/>
  <c r="J1514" i="10" a="1"/>
  <c r="J1514" i="10" s="1"/>
  <c r="I1514" i="10" a="1"/>
  <c r="I1514" i="10" s="1"/>
  <c r="H1514" i="10"/>
  <c r="H1514" i="10" a="1"/>
  <c r="G1514" i="10" a="1"/>
  <c r="G1514" i="10" s="1"/>
  <c r="F1514" i="10" a="1"/>
  <c r="F1514" i="10" s="1"/>
  <c r="E1514" i="10" a="1"/>
  <c r="E1514" i="10" s="1"/>
  <c r="D1514" i="10" a="1"/>
  <c r="D1514" i="10" s="1"/>
  <c r="J1513" i="10"/>
  <c r="J1513" i="10" a="1"/>
  <c r="I1513" i="10" a="1"/>
  <c r="I1513" i="10" s="1"/>
  <c r="H1513" i="10" a="1"/>
  <c r="H1513" i="10" s="1"/>
  <c r="G1513" i="10"/>
  <c r="G1513" i="10" a="1"/>
  <c r="F1513" i="10" a="1"/>
  <c r="F1513" i="10" s="1"/>
  <c r="E1513" i="10" a="1"/>
  <c r="E1513" i="10" s="1"/>
  <c r="D1513" i="10" a="1"/>
  <c r="D1513" i="10" s="1"/>
  <c r="J1512" i="10"/>
  <c r="J1512" i="10" a="1"/>
  <c r="I1512" i="10" a="1"/>
  <c r="I1512" i="10" s="1"/>
  <c r="H1512" i="10" a="1"/>
  <c r="H1512" i="10" s="1"/>
  <c r="G1512" i="10"/>
  <c r="G1512" i="10" a="1"/>
  <c r="F1512" i="10"/>
  <c r="F1512" i="10" a="1"/>
  <c r="E1512" i="10" a="1"/>
  <c r="E1512" i="10" s="1"/>
  <c r="D1512" i="10" a="1"/>
  <c r="D1512" i="10" s="1"/>
  <c r="J1511" i="10"/>
  <c r="J1511" i="10" a="1"/>
  <c r="I1511" i="10" a="1"/>
  <c r="I1511" i="10" s="1"/>
  <c r="H1511" i="10" a="1"/>
  <c r="H1511" i="10" s="1"/>
  <c r="G1511" i="10" a="1"/>
  <c r="G1511" i="10" s="1"/>
  <c r="F1511" i="10"/>
  <c r="F1511" i="10" a="1"/>
  <c r="E1511" i="10" a="1"/>
  <c r="E1511" i="10" s="1"/>
  <c r="D1511" i="10" a="1"/>
  <c r="D1511" i="10" s="1"/>
  <c r="J1510" i="10" a="1"/>
  <c r="J1510" i="10" s="1"/>
  <c r="I1510" i="10" a="1"/>
  <c r="I1510" i="10" s="1"/>
  <c r="H1510" i="10" a="1"/>
  <c r="H1510" i="10" s="1"/>
  <c r="G1510" i="10"/>
  <c r="G1510" i="10" a="1"/>
  <c r="F1510" i="10"/>
  <c r="F1510" i="10" a="1"/>
  <c r="E1510" i="10" a="1"/>
  <c r="E1510" i="10" s="1"/>
  <c r="D1510" i="10" a="1"/>
  <c r="D1510" i="10" s="1"/>
  <c r="J1509" i="10" a="1"/>
  <c r="J1509" i="10" s="1"/>
  <c r="I1509" i="10" a="1"/>
  <c r="I1509" i="10" s="1"/>
  <c r="H1509" i="10"/>
  <c r="H1509" i="10" a="1"/>
  <c r="G1509" i="10" a="1"/>
  <c r="G1509" i="10" s="1"/>
  <c r="F1509" i="10" a="1"/>
  <c r="F1509" i="10" s="1"/>
  <c r="E1509" i="10" a="1"/>
  <c r="E1509" i="10" s="1"/>
  <c r="D1509" i="10" a="1"/>
  <c r="D1509" i="10" s="1"/>
  <c r="J1508" i="10" a="1"/>
  <c r="J1508" i="10" s="1"/>
  <c r="I1508" i="10" a="1"/>
  <c r="I1508" i="10" s="1"/>
  <c r="H1508" i="10" a="1"/>
  <c r="H1508" i="10" s="1"/>
  <c r="G1508" i="10"/>
  <c r="G1508" i="10" a="1"/>
  <c r="F1508" i="10"/>
  <c r="F1508" i="10" a="1"/>
  <c r="E1508" i="10" a="1"/>
  <c r="E1508" i="10" s="1"/>
  <c r="D1508" i="10" a="1"/>
  <c r="D1508" i="10" s="1"/>
  <c r="J1507" i="10" a="1"/>
  <c r="J1507" i="10" s="1"/>
  <c r="I1507" i="10" a="1"/>
  <c r="I1507" i="10" s="1"/>
  <c r="H1507" i="10" a="1"/>
  <c r="H1507" i="10" s="1"/>
  <c r="G1507" i="10" a="1"/>
  <c r="G1507" i="10" s="1"/>
  <c r="F1507" i="10" a="1"/>
  <c r="F1507" i="10" s="1"/>
  <c r="E1507" i="10"/>
  <c r="E1507" i="10" a="1"/>
  <c r="D1507" i="10" a="1"/>
  <c r="D1507" i="10" s="1"/>
  <c r="J1506" i="10" a="1"/>
  <c r="J1506" i="10" s="1"/>
  <c r="I1506" i="10" a="1"/>
  <c r="I1506" i="10" s="1"/>
  <c r="H1506" i="10" a="1"/>
  <c r="H1506" i="10" s="1"/>
  <c r="G1506" i="10" a="1"/>
  <c r="G1506" i="10" s="1"/>
  <c r="F1506" i="10" a="1"/>
  <c r="F1506" i="10" s="1"/>
  <c r="E1506" i="10"/>
  <c r="E1506" i="10" a="1"/>
  <c r="D1506" i="10" a="1"/>
  <c r="D1506" i="10" s="1"/>
  <c r="J1505" i="10" a="1"/>
  <c r="J1505" i="10" s="1"/>
  <c r="I1505" i="10" a="1"/>
  <c r="I1505" i="10" s="1"/>
  <c r="H1505" i="10"/>
  <c r="H1505" i="10" a="1"/>
  <c r="G1505" i="10"/>
  <c r="G1505" i="10" a="1"/>
  <c r="F1505" i="10" a="1"/>
  <c r="F1505" i="10" s="1"/>
  <c r="E1505" i="10"/>
  <c r="E1505" i="10" a="1"/>
  <c r="D1505" i="10" a="1"/>
  <c r="D1505" i="10" s="1"/>
  <c r="J1504" i="10" a="1"/>
  <c r="J1504" i="10" s="1"/>
  <c r="I1504" i="10" a="1"/>
  <c r="I1504" i="10" s="1"/>
  <c r="H1504" i="10" a="1"/>
  <c r="H1504" i="10" s="1"/>
  <c r="G1504" i="10" a="1"/>
  <c r="G1504" i="10" s="1"/>
  <c r="F1504" i="10"/>
  <c r="F1504" i="10" a="1"/>
  <c r="E1504" i="10" a="1"/>
  <c r="E1504" i="10" s="1"/>
  <c r="D1504" i="10" a="1"/>
  <c r="D1504" i="10" s="1"/>
  <c r="J1503" i="10"/>
  <c r="J1503" i="10" a="1"/>
  <c r="I1503" i="10" a="1"/>
  <c r="I1503" i="10" s="1"/>
  <c r="H1503" i="10" a="1"/>
  <c r="H1503" i="10" s="1"/>
  <c r="G1503" i="10" a="1"/>
  <c r="G1503" i="10" s="1"/>
  <c r="F1503" i="10"/>
  <c r="F1503" i="10" a="1"/>
  <c r="E1503" i="10" a="1"/>
  <c r="E1503" i="10" s="1"/>
  <c r="D1503" i="10"/>
  <c r="D1503" i="10" a="1"/>
  <c r="J1502" i="10"/>
  <c r="J1502" i="10" a="1"/>
  <c r="I1502" i="10" a="1"/>
  <c r="I1502" i="10" s="1"/>
  <c r="H1502" i="10" a="1"/>
  <c r="H1502" i="10" s="1"/>
  <c r="G1502" i="10" a="1"/>
  <c r="G1502" i="10" s="1"/>
  <c r="F1502" i="10" a="1"/>
  <c r="F1502" i="10" s="1"/>
  <c r="E1502" i="10"/>
  <c r="E1502" i="10" a="1"/>
  <c r="D1502" i="10"/>
  <c r="D1502" i="10" a="1"/>
  <c r="J1501" i="10" a="1"/>
  <c r="J1501" i="10" s="1"/>
  <c r="I1501" i="10" a="1"/>
  <c r="I1501" i="10" s="1"/>
  <c r="H1501" i="10" a="1"/>
  <c r="H1501" i="10" s="1"/>
  <c r="G1501" i="10" a="1"/>
  <c r="G1501" i="10" s="1"/>
  <c r="F1501" i="10"/>
  <c r="F1501" i="10" a="1"/>
  <c r="E1501" i="10"/>
  <c r="E1501" i="10" a="1"/>
  <c r="D1501" i="10" a="1"/>
  <c r="D1501" i="10" s="1"/>
  <c r="J1500" i="10" a="1"/>
  <c r="J1500" i="10" s="1"/>
  <c r="I1500" i="10" a="1"/>
  <c r="I1500" i="10" s="1"/>
  <c r="H1500" i="10" a="1"/>
  <c r="H1500" i="10" s="1"/>
  <c r="G1500" i="10"/>
  <c r="G1500" i="10" a="1"/>
  <c r="F1500" i="10"/>
  <c r="F1500" i="10" a="1"/>
  <c r="E1500" i="10" a="1"/>
  <c r="E1500" i="10" s="1"/>
  <c r="D1500" i="10" a="1"/>
  <c r="D1500" i="10" s="1"/>
  <c r="J1499" i="10" a="1"/>
  <c r="J1499" i="10" s="1"/>
  <c r="I1499" i="10" a="1"/>
  <c r="I1499" i="10" s="1"/>
  <c r="H1499" i="10"/>
  <c r="H1499" i="10" a="1"/>
  <c r="G1499" i="10"/>
  <c r="G1499" i="10" a="1"/>
  <c r="F1499" i="10" a="1"/>
  <c r="F1499" i="10" s="1"/>
  <c r="E1499" i="10" a="1"/>
  <c r="E1499" i="10" s="1"/>
  <c r="D1499" i="10" a="1"/>
  <c r="D1499" i="10" s="1"/>
  <c r="J1498" i="10" a="1"/>
  <c r="J1498" i="10" s="1"/>
  <c r="I1498" i="10" a="1"/>
  <c r="I1498" i="10" s="1"/>
  <c r="H1498" i="10"/>
  <c r="H1498" i="10" a="1"/>
  <c r="G1498" i="10" a="1"/>
  <c r="G1498" i="10" s="1"/>
  <c r="F1498" i="10" a="1"/>
  <c r="F1498" i="10" s="1"/>
  <c r="E1498" i="10" a="1"/>
  <c r="E1498" i="10" s="1"/>
  <c r="D1498" i="10" a="1"/>
  <c r="D1498" i="10" s="1"/>
  <c r="J1497" i="10"/>
  <c r="J1497" i="10" a="1"/>
  <c r="I1497" i="10" a="1"/>
  <c r="I1497" i="10" s="1"/>
  <c r="H1497" i="10" a="1"/>
  <c r="H1497" i="10" s="1"/>
  <c r="G1497" i="10" a="1"/>
  <c r="G1497" i="10" s="1"/>
  <c r="F1497" i="10" a="1"/>
  <c r="F1497" i="10" s="1"/>
  <c r="E1497" i="10" a="1"/>
  <c r="E1497" i="10" s="1"/>
  <c r="D1497" i="10"/>
  <c r="D1497" i="10" a="1"/>
  <c r="J1496" i="10"/>
  <c r="J1496" i="10" a="1"/>
  <c r="I1496" i="10" a="1"/>
  <c r="I1496" i="10" s="1"/>
  <c r="H1496" i="10" a="1"/>
  <c r="H1496" i="10" s="1"/>
  <c r="G1496" i="10" a="1"/>
  <c r="G1496" i="10" s="1"/>
  <c r="F1496" i="10" a="1"/>
  <c r="F1496" i="10" s="1"/>
  <c r="E1496" i="10"/>
  <c r="E1496" i="10" a="1"/>
  <c r="D1496" i="10" a="1"/>
  <c r="D1496" i="10" s="1"/>
  <c r="J1495" i="10" a="1"/>
  <c r="J1495" i="10" s="1"/>
  <c r="I1495" i="10" a="1"/>
  <c r="I1495" i="10" s="1"/>
  <c r="H1495" i="10" a="1"/>
  <c r="H1495" i="10" s="1"/>
  <c r="G1495" i="10" a="1"/>
  <c r="G1495" i="10" s="1"/>
  <c r="F1495" i="10"/>
  <c r="F1495" i="10" a="1"/>
  <c r="E1495" i="10"/>
  <c r="E1495" i="10" a="1"/>
  <c r="D1495" i="10" a="1"/>
  <c r="D1495" i="10" s="1"/>
  <c r="J1494" i="10" a="1"/>
  <c r="J1494" i="10" s="1"/>
  <c r="I1494" i="10" a="1"/>
  <c r="I1494" i="10" s="1"/>
  <c r="H1494" i="10" a="1"/>
  <c r="H1494" i="10" s="1"/>
  <c r="G1494" i="10"/>
  <c r="G1494" i="10" a="1"/>
  <c r="F1494" i="10" a="1"/>
  <c r="F1494" i="10" s="1"/>
  <c r="E1494" i="10" a="1"/>
  <c r="E1494" i="10" s="1"/>
  <c r="D1494" i="10" a="1"/>
  <c r="D1494" i="10" s="1"/>
  <c r="J1493" i="10" a="1"/>
  <c r="J1493" i="10" s="1"/>
  <c r="I1493" i="10" a="1"/>
  <c r="I1493" i="10" s="1"/>
  <c r="H1493" i="10"/>
  <c r="H1493" i="10" a="1"/>
  <c r="G1493" i="10"/>
  <c r="G1493" i="10" a="1"/>
  <c r="F1493" i="10" a="1"/>
  <c r="F1493" i="10" s="1"/>
  <c r="E1493" i="10" a="1"/>
  <c r="E1493" i="10" s="1"/>
  <c r="D1493" i="10" a="1"/>
  <c r="D1493" i="10" s="1"/>
  <c r="J1492" i="10" a="1"/>
  <c r="J1492" i="10" s="1"/>
  <c r="I1492" i="10" a="1"/>
  <c r="I1492" i="10" s="1"/>
  <c r="H1492" i="10" a="1"/>
  <c r="H1492" i="10" s="1"/>
  <c r="G1492" i="10" a="1"/>
  <c r="G1492" i="10" s="1"/>
  <c r="F1492" i="10" a="1"/>
  <c r="F1492" i="10" s="1"/>
  <c r="E1492" i="10" a="1"/>
  <c r="E1492" i="10" s="1"/>
  <c r="D1492" i="10" a="1"/>
  <c r="D1492" i="10" s="1"/>
  <c r="J1491" i="10"/>
  <c r="J1491" i="10" a="1"/>
  <c r="I1491" i="10" a="1"/>
  <c r="I1491" i="10" s="1"/>
  <c r="H1491" i="10" a="1"/>
  <c r="H1491" i="10" s="1"/>
  <c r="G1491" i="10" a="1"/>
  <c r="G1491" i="10" s="1"/>
  <c r="F1491" i="10" a="1"/>
  <c r="F1491" i="10" s="1"/>
  <c r="E1491" i="10" a="1"/>
  <c r="E1491" i="10" s="1"/>
  <c r="D1491" i="10" a="1"/>
  <c r="D1491" i="10" s="1"/>
  <c r="J1490" i="10" a="1"/>
  <c r="J1490" i="10" s="1"/>
  <c r="I1490" i="10" a="1"/>
  <c r="I1490" i="10" s="1"/>
  <c r="H1490" i="10" a="1"/>
  <c r="H1490" i="10" s="1"/>
  <c r="G1490" i="10" a="1"/>
  <c r="G1490" i="10" s="1"/>
  <c r="F1490" i="10" a="1"/>
  <c r="F1490" i="10" s="1"/>
  <c r="E1490" i="10"/>
  <c r="E1490" i="10" a="1"/>
  <c r="D1490" i="10"/>
  <c r="D1490" i="10" a="1"/>
  <c r="J1489" i="10" a="1"/>
  <c r="J1489" i="10" s="1"/>
  <c r="I1489" i="10" a="1"/>
  <c r="I1489" i="10" s="1"/>
  <c r="H1489" i="10" a="1"/>
  <c r="H1489" i="10" s="1"/>
  <c r="G1489" i="10" a="1"/>
  <c r="G1489" i="10" s="1"/>
  <c r="F1489" i="10" a="1"/>
  <c r="F1489" i="10" s="1"/>
  <c r="E1489" i="10" a="1"/>
  <c r="E1489" i="10" s="1"/>
  <c r="D1489" i="10" a="1"/>
  <c r="D1489" i="10" s="1"/>
  <c r="J1488" i="10" a="1"/>
  <c r="J1488" i="10" s="1"/>
  <c r="I1488" i="10" a="1"/>
  <c r="I1488" i="10" s="1"/>
  <c r="H1488" i="10" a="1"/>
  <c r="H1488" i="10" s="1"/>
  <c r="G1488" i="10"/>
  <c r="G1488" i="10" a="1"/>
  <c r="F1488" i="10"/>
  <c r="F1488" i="10" a="1"/>
  <c r="E1488" i="10" a="1"/>
  <c r="E1488" i="10" s="1"/>
  <c r="D1488" i="10" a="1"/>
  <c r="D1488" i="10" s="1"/>
  <c r="J1487" i="10" a="1"/>
  <c r="J1487" i="10" s="1"/>
  <c r="I1487" i="10" a="1"/>
  <c r="I1487" i="10" s="1"/>
  <c r="H1487" i="10" a="1"/>
  <c r="H1487" i="10" s="1"/>
  <c r="G1487" i="10" a="1"/>
  <c r="G1487" i="10" s="1"/>
  <c r="F1487" i="10" a="1"/>
  <c r="F1487" i="10" s="1"/>
  <c r="E1487" i="10" a="1"/>
  <c r="E1487" i="10" s="1"/>
  <c r="D1487" i="10" a="1"/>
  <c r="D1487" i="10" s="1"/>
  <c r="J1486" i="10" a="1"/>
  <c r="J1486" i="10" s="1"/>
  <c r="I1486" i="10" a="1"/>
  <c r="I1486" i="10" s="1"/>
  <c r="H1486" i="10"/>
  <c r="H1486" i="10" a="1"/>
  <c r="G1486" i="10" a="1"/>
  <c r="G1486" i="10" s="1"/>
  <c r="F1486" i="10" a="1"/>
  <c r="F1486" i="10" s="1"/>
  <c r="E1486" i="10" a="1"/>
  <c r="E1486" i="10" s="1"/>
  <c r="D1486" i="10" a="1"/>
  <c r="D1486" i="10" s="1"/>
  <c r="J1485" i="10" a="1"/>
  <c r="J1485" i="10" s="1"/>
  <c r="I1485" i="10" a="1"/>
  <c r="I1485" i="10" s="1"/>
  <c r="H1485" i="10" a="1"/>
  <c r="H1485" i="10" s="1"/>
  <c r="G1485" i="10" a="1"/>
  <c r="G1485" i="10" s="1"/>
  <c r="F1485" i="10" a="1"/>
  <c r="F1485" i="10" s="1"/>
  <c r="E1485" i="10" a="1"/>
  <c r="E1485" i="10" s="1"/>
  <c r="D1485" i="10"/>
  <c r="D1485" i="10" a="1"/>
  <c r="J1484" i="10"/>
  <c r="J1484" i="10" a="1"/>
  <c r="I1484" i="10" a="1"/>
  <c r="I1484" i="10" s="1"/>
  <c r="H1484" i="10" a="1"/>
  <c r="H1484" i="10" s="1"/>
  <c r="G1484" i="10" a="1"/>
  <c r="G1484" i="10" s="1"/>
  <c r="F1484" i="10" a="1"/>
  <c r="F1484" i="10" s="1"/>
  <c r="E1484" i="10" a="1"/>
  <c r="E1484" i="10" s="1"/>
  <c r="D1484" i="10" a="1"/>
  <c r="D1484" i="10" s="1"/>
  <c r="J1483" i="10" a="1"/>
  <c r="J1483" i="10" s="1"/>
  <c r="I1483" i="10" a="1"/>
  <c r="I1483" i="10" s="1"/>
  <c r="H1483" i="10" a="1"/>
  <c r="H1483" i="10" s="1"/>
  <c r="G1483" i="10" a="1"/>
  <c r="G1483" i="10" s="1"/>
  <c r="F1483" i="10"/>
  <c r="F1483" i="10" a="1"/>
  <c r="E1483" i="10"/>
  <c r="E1483" i="10" a="1"/>
  <c r="D1483" i="10" a="1"/>
  <c r="D1483" i="10" s="1"/>
  <c r="J1482" i="10" a="1"/>
  <c r="J1482" i="10" s="1"/>
  <c r="I1482" i="10" a="1"/>
  <c r="I1482" i="10" s="1"/>
  <c r="H1482" i="10" a="1"/>
  <c r="H1482" i="10" s="1"/>
  <c r="G1482" i="10" a="1"/>
  <c r="G1482" i="10" s="1"/>
  <c r="F1482" i="10" a="1"/>
  <c r="F1482" i="10" s="1"/>
  <c r="E1482" i="10" a="1"/>
  <c r="E1482" i="10" s="1"/>
  <c r="D1482" i="10" a="1"/>
  <c r="D1482" i="10" s="1"/>
  <c r="J1481" i="10" a="1"/>
  <c r="J1481" i="10" s="1"/>
  <c r="I1481" i="10" a="1"/>
  <c r="I1481" i="10" s="1"/>
  <c r="H1481" i="10"/>
  <c r="H1481" i="10" a="1"/>
  <c r="G1481" i="10"/>
  <c r="G1481" i="10" a="1"/>
  <c r="F1481" i="10" a="1"/>
  <c r="F1481" i="10" s="1"/>
  <c r="E1481" i="10" a="1"/>
  <c r="E1481" i="10" s="1"/>
  <c r="D1481" i="10" a="1"/>
  <c r="D1481" i="10" s="1"/>
  <c r="J1480" i="10" a="1"/>
  <c r="J1480" i="10" s="1"/>
  <c r="I1480" i="10" a="1"/>
  <c r="I1480" i="10" s="1"/>
  <c r="H1480" i="10" a="1"/>
  <c r="H1480" i="10" s="1"/>
  <c r="G1480" i="10" a="1"/>
  <c r="G1480" i="10" s="1"/>
  <c r="F1480" i="10" a="1"/>
  <c r="F1480" i="10" s="1"/>
  <c r="E1480" i="10" a="1"/>
  <c r="E1480" i="10" s="1"/>
  <c r="D1480" i="10" a="1"/>
  <c r="D1480" i="10" s="1"/>
  <c r="J1479" i="10"/>
  <c r="J1479" i="10" a="1"/>
  <c r="I1479" i="10" a="1"/>
  <c r="I1479" i="10" s="1"/>
  <c r="H1479" i="10" a="1"/>
  <c r="H1479" i="10" s="1"/>
  <c r="G1479" i="10" a="1"/>
  <c r="G1479" i="10" s="1"/>
  <c r="F1479" i="10" a="1"/>
  <c r="F1479" i="10" s="1"/>
  <c r="E1479" i="10" a="1"/>
  <c r="E1479" i="10" s="1"/>
  <c r="D1479" i="10" a="1"/>
  <c r="D1479" i="10" s="1"/>
  <c r="J1478" i="10" a="1"/>
  <c r="J1478" i="10" s="1"/>
  <c r="I1478" i="10" a="1"/>
  <c r="I1478" i="10" s="1"/>
  <c r="H1478" i="10" a="1"/>
  <c r="H1478" i="10" s="1"/>
  <c r="G1478" i="10" a="1"/>
  <c r="G1478" i="10" s="1"/>
  <c r="F1478" i="10" a="1"/>
  <c r="F1478" i="10" s="1"/>
  <c r="E1478" i="10"/>
  <c r="E1478" i="10" a="1"/>
  <c r="D1478" i="10"/>
  <c r="D1478" i="10" a="1"/>
  <c r="J1477" i="10" a="1"/>
  <c r="J1477" i="10" s="1"/>
  <c r="I1477" i="10" a="1"/>
  <c r="I1477" i="10" s="1"/>
  <c r="H1477" i="10" a="1"/>
  <c r="H1477" i="10" s="1"/>
  <c r="G1477" i="10" a="1"/>
  <c r="G1477" i="10" s="1"/>
  <c r="F1477" i="10" a="1"/>
  <c r="F1477" i="10" s="1"/>
  <c r="E1477" i="10" a="1"/>
  <c r="E1477" i="10" s="1"/>
  <c r="D1477" i="10" a="1"/>
  <c r="D1477" i="10" s="1"/>
  <c r="J1476" i="10" a="1"/>
  <c r="J1476" i="10" s="1"/>
  <c r="I1476" i="10" a="1"/>
  <c r="I1476" i="10" s="1"/>
  <c r="H1476" i="10" a="1"/>
  <c r="H1476" i="10" s="1"/>
  <c r="G1476" i="10"/>
  <c r="G1476" i="10" a="1"/>
  <c r="F1476" i="10"/>
  <c r="F1476" i="10" a="1"/>
  <c r="E1476" i="10" a="1"/>
  <c r="E1476" i="10" s="1"/>
  <c r="D1476" i="10" a="1"/>
  <c r="D1476" i="10" s="1"/>
  <c r="J1475" i="10" a="1"/>
  <c r="J1475" i="10" s="1"/>
  <c r="I1475" i="10" a="1"/>
  <c r="I1475" i="10" s="1"/>
  <c r="H1475" i="10" a="1"/>
  <c r="H1475" i="10" s="1"/>
  <c r="G1475" i="10" a="1"/>
  <c r="G1475" i="10" s="1"/>
  <c r="F1475" i="10" a="1"/>
  <c r="F1475" i="10" s="1"/>
  <c r="E1475" i="10" a="1"/>
  <c r="E1475" i="10" s="1"/>
  <c r="D1475" i="10" a="1"/>
  <c r="D1475" i="10" s="1"/>
  <c r="J1474" i="10" a="1"/>
  <c r="J1474" i="10" s="1"/>
  <c r="I1474" i="10" a="1"/>
  <c r="I1474" i="10" s="1"/>
  <c r="H1474" i="10"/>
  <c r="H1474" i="10" a="1"/>
  <c r="G1474" i="10" a="1"/>
  <c r="G1474" i="10" s="1"/>
  <c r="F1474" i="10" a="1"/>
  <c r="F1474" i="10" s="1"/>
  <c r="E1474" i="10" a="1"/>
  <c r="E1474" i="10" s="1"/>
  <c r="D1474" i="10" a="1"/>
  <c r="D1474" i="10" s="1"/>
  <c r="J1473" i="10" a="1"/>
  <c r="J1473" i="10" s="1"/>
  <c r="I1473" i="10" a="1"/>
  <c r="I1473" i="10" s="1"/>
  <c r="H1473" i="10" a="1"/>
  <c r="H1473" i="10" s="1"/>
  <c r="G1473" i="10" a="1"/>
  <c r="G1473" i="10" s="1"/>
  <c r="F1473" i="10" a="1"/>
  <c r="F1473" i="10" s="1"/>
  <c r="E1473" i="10" a="1"/>
  <c r="E1473" i="10" s="1"/>
  <c r="D1473" i="10" a="1"/>
  <c r="D1473" i="10" s="1"/>
  <c r="J1472" i="10"/>
  <c r="J1472" i="10" a="1"/>
  <c r="I1472" i="10" a="1"/>
  <c r="I1472" i="10" s="1"/>
  <c r="H1472" i="10" a="1"/>
  <c r="H1472" i="10" s="1"/>
  <c r="G1472" i="10" a="1"/>
  <c r="G1472" i="10" s="1"/>
  <c r="F1472" i="10" a="1"/>
  <c r="F1472" i="10" s="1"/>
  <c r="E1472" i="10" a="1"/>
  <c r="E1472" i="10" s="1"/>
  <c r="D1472" i="10" a="1"/>
  <c r="D1472" i="10" s="1"/>
  <c r="J1471" i="10" a="1"/>
  <c r="J1471" i="10" s="1"/>
  <c r="I1471" i="10" a="1"/>
  <c r="I1471" i="10" s="1"/>
  <c r="H1471" i="10" a="1"/>
  <c r="H1471" i="10" s="1"/>
  <c r="G1471" i="10" a="1"/>
  <c r="G1471" i="10" s="1"/>
  <c r="F1471" i="10"/>
  <c r="F1471" i="10" a="1"/>
  <c r="E1471" i="10"/>
  <c r="E1471" i="10" a="1"/>
  <c r="D1471" i="10" a="1"/>
  <c r="D1471" i="10" s="1"/>
  <c r="J1470" i="10" a="1"/>
  <c r="J1470" i="10" s="1"/>
  <c r="I1470" i="10" a="1"/>
  <c r="I1470" i="10" s="1"/>
  <c r="H1470" i="10" a="1"/>
  <c r="H1470" i="10" s="1"/>
  <c r="G1470" i="10" a="1"/>
  <c r="G1470" i="10" s="1"/>
  <c r="F1470" i="10" a="1"/>
  <c r="F1470" i="10" s="1"/>
  <c r="E1470" i="10" a="1"/>
  <c r="E1470" i="10" s="1"/>
  <c r="D1470" i="10" a="1"/>
  <c r="D1470" i="10" s="1"/>
  <c r="J1469" i="10" a="1"/>
  <c r="J1469" i="10" s="1"/>
  <c r="I1469" i="10" a="1"/>
  <c r="I1469" i="10" s="1"/>
  <c r="H1469" i="10" a="1"/>
  <c r="H1469" i="10" s="1"/>
  <c r="G1469" i="10"/>
  <c r="G1469" i="10" a="1"/>
  <c r="F1469" i="10" a="1"/>
  <c r="F1469" i="10" s="1"/>
  <c r="E1469" i="10" a="1"/>
  <c r="E1469" i="10" s="1"/>
  <c r="D1469" i="10" a="1"/>
  <c r="D1469" i="10" s="1"/>
  <c r="J1468" i="10" a="1"/>
  <c r="J1468" i="10" s="1"/>
  <c r="I1468" i="10" a="1"/>
  <c r="I1468" i="10" s="1"/>
  <c r="H1468" i="10" a="1"/>
  <c r="H1468" i="10" s="1"/>
  <c r="G1468" i="10" a="1"/>
  <c r="G1468" i="10" s="1"/>
  <c r="F1468" i="10" a="1"/>
  <c r="F1468" i="10" s="1"/>
  <c r="E1468" i="10" a="1"/>
  <c r="E1468" i="10" s="1"/>
  <c r="D1468" i="10" a="1"/>
  <c r="D1468" i="10" s="1"/>
  <c r="J1467" i="10"/>
  <c r="J1467" i="10" a="1"/>
  <c r="I1467" i="10" a="1"/>
  <c r="I1467" i="10" s="1"/>
  <c r="H1467" i="10" a="1"/>
  <c r="H1467" i="10" s="1"/>
  <c r="G1467" i="10" a="1"/>
  <c r="G1467" i="10" s="1"/>
  <c r="F1467" i="10" a="1"/>
  <c r="F1467" i="10" s="1"/>
  <c r="E1467" i="10" a="1"/>
  <c r="E1467" i="10" s="1"/>
  <c r="D1467" i="10" a="1"/>
  <c r="D1467" i="10" s="1"/>
  <c r="J1466" i="10" a="1"/>
  <c r="J1466" i="10" s="1"/>
  <c r="I1466" i="10" a="1"/>
  <c r="I1466" i="10" s="1"/>
  <c r="H1466" i="10" a="1"/>
  <c r="H1466" i="10" s="1"/>
  <c r="G1466" i="10" a="1"/>
  <c r="G1466" i="10" s="1"/>
  <c r="F1466" i="10" a="1"/>
  <c r="F1466" i="10" s="1"/>
  <c r="E1466" i="10"/>
  <c r="E1466" i="10" a="1"/>
  <c r="D1466" i="10"/>
  <c r="D1466" i="10" a="1"/>
  <c r="J1465" i="10" a="1"/>
  <c r="J1465" i="10" s="1"/>
  <c r="I1465" i="10" a="1"/>
  <c r="I1465" i="10" s="1"/>
  <c r="H1465" i="10" a="1"/>
  <c r="H1465" i="10" s="1"/>
  <c r="G1465" i="10" a="1"/>
  <c r="G1465" i="10" s="1"/>
  <c r="F1465" i="10" a="1"/>
  <c r="F1465" i="10" s="1"/>
  <c r="E1465" i="10" a="1"/>
  <c r="E1465" i="10" s="1"/>
  <c r="D1465" i="10" a="1"/>
  <c r="D1465" i="10" s="1"/>
  <c r="J1464" i="10" a="1"/>
  <c r="J1464" i="10" s="1"/>
  <c r="I1464" i="10" a="1"/>
  <c r="I1464" i="10" s="1"/>
  <c r="H1464" i="10" a="1"/>
  <c r="H1464" i="10" s="1"/>
  <c r="G1464" i="10"/>
  <c r="G1464" i="10" a="1"/>
  <c r="F1464" i="10"/>
  <c r="F1464" i="10" a="1"/>
  <c r="E1464" i="10" a="1"/>
  <c r="E1464" i="10" s="1"/>
  <c r="D1464" i="10" a="1"/>
  <c r="D1464" i="10" s="1"/>
  <c r="J1463" i="10" a="1"/>
  <c r="J1463" i="10" s="1"/>
  <c r="I1463" i="10" a="1"/>
  <c r="I1463" i="10" s="1"/>
  <c r="H1463" i="10" a="1"/>
  <c r="H1463" i="10" s="1"/>
  <c r="G1463" i="10" a="1"/>
  <c r="G1463" i="10" s="1"/>
  <c r="F1463" i="10" a="1"/>
  <c r="F1463" i="10" s="1"/>
  <c r="E1463" i="10" a="1"/>
  <c r="E1463" i="10" s="1"/>
  <c r="D1463" i="10" a="1"/>
  <c r="D1463" i="10" s="1"/>
  <c r="J1462" i="10" a="1"/>
  <c r="J1462" i="10" s="1"/>
  <c r="I1462" i="10" a="1"/>
  <c r="I1462" i="10" s="1"/>
  <c r="H1462" i="10"/>
  <c r="H1462" i="10" a="1"/>
  <c r="G1462" i="10" a="1"/>
  <c r="G1462" i="10" s="1"/>
  <c r="F1462" i="10" a="1"/>
  <c r="F1462" i="10" s="1"/>
  <c r="E1462" i="10" a="1"/>
  <c r="E1462" i="10" s="1"/>
  <c r="D1462" i="10" a="1"/>
  <c r="D1462" i="10" s="1"/>
  <c r="J1461" i="10" a="1"/>
  <c r="J1461" i="10" s="1"/>
  <c r="I1461" i="10" a="1"/>
  <c r="I1461" i="10" s="1"/>
  <c r="H1461" i="10" a="1"/>
  <c r="H1461" i="10" s="1"/>
  <c r="G1461" i="10" a="1"/>
  <c r="G1461" i="10" s="1"/>
  <c r="F1461" i="10" a="1"/>
  <c r="F1461" i="10" s="1"/>
  <c r="E1461" i="10" a="1"/>
  <c r="E1461" i="10" s="1"/>
  <c r="D1461" i="10"/>
  <c r="D1461" i="10" a="1"/>
  <c r="J1460" i="10"/>
  <c r="J1460" i="10" a="1"/>
  <c r="I1460" i="10" a="1"/>
  <c r="I1460" i="10" s="1"/>
  <c r="H1460" i="10" a="1"/>
  <c r="H1460" i="10" s="1"/>
  <c r="G1460" i="10" a="1"/>
  <c r="G1460" i="10" s="1"/>
  <c r="F1460" i="10" a="1"/>
  <c r="F1460" i="10" s="1"/>
  <c r="E1460" i="10" a="1"/>
  <c r="E1460" i="10" s="1"/>
  <c r="D1460" i="10" a="1"/>
  <c r="D1460" i="10" s="1"/>
  <c r="J1459" i="10" a="1"/>
  <c r="J1459" i="10" s="1"/>
  <c r="I1459" i="10" a="1"/>
  <c r="I1459" i="10" s="1"/>
  <c r="H1459" i="10" a="1"/>
  <c r="H1459" i="10" s="1"/>
  <c r="G1459" i="10" a="1"/>
  <c r="G1459" i="10" s="1"/>
  <c r="F1459" i="10" a="1"/>
  <c r="F1459" i="10" s="1"/>
  <c r="E1459" i="10"/>
  <c r="E1459" i="10" a="1"/>
  <c r="D1459" i="10" a="1"/>
  <c r="D1459" i="10" s="1"/>
  <c r="J1458" i="10" a="1"/>
  <c r="J1458" i="10" s="1"/>
  <c r="I1458" i="10" a="1"/>
  <c r="I1458" i="10" s="1"/>
  <c r="H1458" i="10" a="1"/>
  <c r="H1458" i="10" s="1"/>
  <c r="G1458" i="10" a="1"/>
  <c r="G1458" i="10" s="1"/>
  <c r="F1458" i="10" a="1"/>
  <c r="F1458" i="10" s="1"/>
  <c r="E1458" i="10" a="1"/>
  <c r="E1458" i="10" s="1"/>
  <c r="D1458" i="10" a="1"/>
  <c r="D1458" i="10" s="1"/>
  <c r="J1457" i="10" a="1"/>
  <c r="J1457" i="10" s="1"/>
  <c r="I1457" i="10" a="1"/>
  <c r="I1457" i="10" s="1"/>
  <c r="H1457" i="10"/>
  <c r="H1457" i="10" a="1"/>
  <c r="G1457" i="10"/>
  <c r="G1457" i="10" a="1"/>
  <c r="F1457" i="10" a="1"/>
  <c r="F1457" i="10" s="1"/>
  <c r="E1457" i="10" a="1"/>
  <c r="E1457" i="10" s="1"/>
  <c r="D1457" i="10" a="1"/>
  <c r="D1457" i="10" s="1"/>
  <c r="J1456" i="10" a="1"/>
  <c r="J1456" i="10" s="1"/>
  <c r="I1456" i="10" a="1"/>
  <c r="I1456" i="10" s="1"/>
  <c r="H1456" i="10" a="1"/>
  <c r="H1456" i="10" s="1"/>
  <c r="G1456" i="10" a="1"/>
  <c r="G1456" i="10" s="1"/>
  <c r="F1456" i="10" a="1"/>
  <c r="F1456" i="10" s="1"/>
  <c r="E1456" i="10" a="1"/>
  <c r="E1456" i="10" s="1"/>
  <c r="D1456" i="10" a="1"/>
  <c r="D1456" i="10" s="1"/>
  <c r="J1455" i="10"/>
  <c r="J1455" i="10" a="1"/>
  <c r="I1455" i="10" a="1"/>
  <c r="I1455" i="10" s="1"/>
  <c r="H1455" i="10" a="1"/>
  <c r="H1455" i="10" s="1"/>
  <c r="G1455" i="10" a="1"/>
  <c r="G1455" i="10" s="1"/>
  <c r="F1455" i="10" a="1"/>
  <c r="F1455" i="10" s="1"/>
  <c r="E1455" i="10" a="1"/>
  <c r="E1455" i="10" s="1"/>
  <c r="D1455" i="10" a="1"/>
  <c r="D1455" i="10" s="1"/>
  <c r="J1454" i="10" a="1"/>
  <c r="J1454" i="10" s="1"/>
  <c r="I1454" i="10" a="1"/>
  <c r="I1454" i="10" s="1"/>
  <c r="H1454" i="10" a="1"/>
  <c r="H1454" i="10" s="1"/>
  <c r="G1454" i="10" a="1"/>
  <c r="G1454" i="10" s="1"/>
  <c r="F1454" i="10" a="1"/>
  <c r="F1454" i="10" s="1"/>
  <c r="E1454" i="10" a="1"/>
  <c r="E1454" i="10" s="1"/>
  <c r="D1454" i="10"/>
  <c r="D1454" i="10" a="1"/>
  <c r="J1453" i="10" a="1"/>
  <c r="J1453" i="10" s="1"/>
  <c r="I1453" i="10" a="1"/>
  <c r="I1453" i="10" s="1"/>
  <c r="H1453" i="10" a="1"/>
  <c r="H1453" i="10" s="1"/>
  <c r="G1453" i="10" a="1"/>
  <c r="G1453" i="10" s="1"/>
  <c r="F1453" i="10" a="1"/>
  <c r="F1453" i="10" s="1"/>
  <c r="E1453" i="10" a="1"/>
  <c r="E1453" i="10" s="1"/>
  <c r="D1453" i="10" a="1"/>
  <c r="D1453" i="10" s="1"/>
  <c r="J1452" i="10" a="1"/>
  <c r="J1452" i="10" s="1"/>
  <c r="I1452" i="10" a="1"/>
  <c r="I1452" i="10" s="1"/>
  <c r="H1452" i="10" a="1"/>
  <c r="H1452" i="10" s="1"/>
  <c r="G1452" i="10" a="1"/>
  <c r="G1452" i="10" s="1"/>
  <c r="F1452" i="10"/>
  <c r="F1452" i="10" a="1"/>
  <c r="E1452" i="10" a="1"/>
  <c r="E1452" i="10" s="1"/>
  <c r="D1452" i="10" a="1"/>
  <c r="D1452" i="10" s="1"/>
  <c r="J1451" i="10" a="1"/>
  <c r="J1451" i="10" s="1"/>
  <c r="I1451" i="10" a="1"/>
  <c r="I1451" i="10" s="1"/>
  <c r="H1451" i="10" a="1"/>
  <c r="H1451" i="10" s="1"/>
  <c r="G1451" i="10" a="1"/>
  <c r="G1451" i="10" s="1"/>
  <c r="F1451" i="10" a="1"/>
  <c r="F1451" i="10" s="1"/>
  <c r="E1451" i="10" a="1"/>
  <c r="E1451" i="10" s="1"/>
  <c r="D1451" i="10" a="1"/>
  <c r="D1451" i="10" s="1"/>
  <c r="J1450" i="10" a="1"/>
  <c r="J1450" i="10" s="1"/>
  <c r="I1450" i="10" a="1"/>
  <c r="I1450" i="10" s="1"/>
  <c r="H1450" i="10" a="1"/>
  <c r="H1450" i="10" s="1"/>
  <c r="G1450" i="10" a="1"/>
  <c r="G1450" i="10" s="1"/>
  <c r="F1450" i="10" a="1"/>
  <c r="F1450" i="10" s="1"/>
  <c r="E1450" i="10" a="1"/>
  <c r="E1450" i="10" s="1"/>
  <c r="D1450" i="10" a="1"/>
  <c r="D1450" i="10" s="1"/>
  <c r="J1449" i="10" a="1"/>
  <c r="J1449" i="10" s="1"/>
  <c r="I1449" i="10" a="1"/>
  <c r="I1449" i="10" s="1"/>
  <c r="H1449" i="10" a="1"/>
  <c r="H1449" i="10" s="1"/>
  <c r="G1449" i="10" a="1"/>
  <c r="G1449" i="10" s="1"/>
  <c r="F1449" i="10" a="1"/>
  <c r="F1449" i="10" s="1"/>
  <c r="E1449" i="10" a="1"/>
  <c r="E1449" i="10" s="1"/>
  <c r="D1449" i="10" a="1"/>
  <c r="D1449" i="10" s="1"/>
  <c r="J1448" i="10" a="1"/>
  <c r="J1448" i="10" s="1"/>
  <c r="I1448" i="10" a="1"/>
  <c r="I1448" i="10" s="1"/>
  <c r="H1448" i="10" a="1"/>
  <c r="H1448" i="10" s="1"/>
  <c r="G1448" i="10" a="1"/>
  <c r="G1448" i="10" s="1"/>
  <c r="F1448" i="10" a="1"/>
  <c r="F1448" i="10" s="1"/>
  <c r="E1448" i="10" a="1"/>
  <c r="E1448" i="10" s="1"/>
  <c r="D1448" i="10" a="1"/>
  <c r="D1448" i="10" s="1"/>
  <c r="J1447" i="10" a="1"/>
  <c r="J1447" i="10" s="1"/>
  <c r="I1447" i="10" a="1"/>
  <c r="I1447" i="10" s="1"/>
  <c r="H1447" i="10" a="1"/>
  <c r="H1447" i="10" s="1"/>
  <c r="G1447" i="10" a="1"/>
  <c r="G1447" i="10" s="1"/>
  <c r="F1447" i="10"/>
  <c r="F1447" i="10" a="1"/>
  <c r="E1447" i="10"/>
  <c r="E1447" i="10" a="1"/>
  <c r="D1447" i="10" a="1"/>
  <c r="D1447" i="10" s="1"/>
  <c r="J1446" i="10" a="1"/>
  <c r="J1446" i="10" s="1"/>
  <c r="I1446" i="10" a="1"/>
  <c r="I1446" i="10" s="1"/>
  <c r="H1446" i="10" a="1"/>
  <c r="H1446" i="10" s="1"/>
  <c r="G1446" i="10" a="1"/>
  <c r="G1446" i="10" s="1"/>
  <c r="F1446" i="10" a="1"/>
  <c r="F1446" i="10" s="1"/>
  <c r="E1446" i="10" a="1"/>
  <c r="E1446" i="10" s="1"/>
  <c r="D1446" i="10" a="1"/>
  <c r="D1446" i="10" s="1"/>
  <c r="J1445" i="10" a="1"/>
  <c r="J1445" i="10" s="1"/>
  <c r="I1445" i="10" a="1"/>
  <c r="I1445" i="10" s="1"/>
  <c r="H1445" i="10"/>
  <c r="H1445" i="10" a="1"/>
  <c r="G1445" i="10" a="1"/>
  <c r="G1445" i="10" s="1"/>
  <c r="F1445" i="10" a="1"/>
  <c r="F1445" i="10" s="1"/>
  <c r="E1445" i="10" a="1"/>
  <c r="E1445" i="10" s="1"/>
  <c r="D1445" i="10" a="1"/>
  <c r="D1445" i="10" s="1"/>
  <c r="J1444" i="10" a="1"/>
  <c r="J1444" i="10" s="1"/>
  <c r="I1444" i="10" a="1"/>
  <c r="I1444" i="10" s="1"/>
  <c r="H1444" i="10" a="1"/>
  <c r="H1444" i="10" s="1"/>
  <c r="G1444" i="10" a="1"/>
  <c r="G1444" i="10" s="1"/>
  <c r="F1444" i="10" a="1"/>
  <c r="F1444" i="10" s="1"/>
  <c r="E1444" i="10" a="1"/>
  <c r="E1444" i="10" s="1"/>
  <c r="D1444" i="10" a="1"/>
  <c r="D1444" i="10" s="1"/>
  <c r="J1443" i="10"/>
  <c r="J1443" i="10" a="1"/>
  <c r="I1443" i="10" a="1"/>
  <c r="I1443" i="10" s="1"/>
  <c r="H1443" i="10" a="1"/>
  <c r="H1443" i="10" s="1"/>
  <c r="G1443" i="10" a="1"/>
  <c r="G1443" i="10" s="1"/>
  <c r="F1443" i="10" a="1"/>
  <c r="F1443" i="10" s="1"/>
  <c r="E1443" i="10" a="1"/>
  <c r="E1443" i="10" s="1"/>
  <c r="D1443" i="10" a="1"/>
  <c r="D1443" i="10" s="1"/>
  <c r="J1442" i="10" a="1"/>
  <c r="J1442" i="10" s="1"/>
  <c r="I1442" i="10" a="1"/>
  <c r="I1442" i="10" s="1"/>
  <c r="H1442" i="10" a="1"/>
  <c r="H1442" i="10" s="1"/>
  <c r="G1442" i="10" a="1"/>
  <c r="G1442" i="10" s="1"/>
  <c r="F1442" i="10" a="1"/>
  <c r="F1442" i="10" s="1"/>
  <c r="E1442" i="10"/>
  <c r="E1442" i="10" a="1"/>
  <c r="D1442" i="10"/>
  <c r="D1442" i="10" a="1"/>
  <c r="J1441" i="10" a="1"/>
  <c r="J1441" i="10" s="1"/>
  <c r="I1441" i="10" a="1"/>
  <c r="I1441" i="10" s="1"/>
  <c r="H1441" i="10"/>
  <c r="H1441" i="10" a="1"/>
  <c r="G1441" i="10" a="1"/>
  <c r="G1441" i="10" s="1"/>
  <c r="F1441" i="10" a="1"/>
  <c r="F1441" i="10" s="1"/>
  <c r="E1441" i="10"/>
  <c r="E1441" i="10" a="1"/>
  <c r="D1441" i="10" a="1"/>
  <c r="D1441" i="10" s="1"/>
  <c r="J1440" i="10" a="1"/>
  <c r="J1440" i="10" s="1"/>
  <c r="I1440" i="10" a="1"/>
  <c r="I1440" i="10" s="1"/>
  <c r="H1440" i="10" a="1"/>
  <c r="H1440" i="10" s="1"/>
  <c r="G1440" i="10" a="1"/>
  <c r="G1440" i="10" s="1"/>
  <c r="F1440" i="10" a="1"/>
  <c r="F1440" i="10" s="1"/>
  <c r="E1440" i="10" a="1"/>
  <c r="E1440" i="10" s="1"/>
  <c r="D1440" i="10" a="1"/>
  <c r="D1440" i="10" s="1"/>
  <c r="J1439" i="10" a="1"/>
  <c r="J1439" i="10" s="1"/>
  <c r="I1439" i="10" a="1"/>
  <c r="I1439" i="10" s="1"/>
  <c r="H1439" i="10" a="1"/>
  <c r="H1439" i="10" s="1"/>
  <c r="G1439" i="10" a="1"/>
  <c r="G1439" i="10" s="1"/>
  <c r="F1439" i="10" a="1"/>
  <c r="F1439" i="10" s="1"/>
  <c r="E1439" i="10"/>
  <c r="E1439" i="10" a="1"/>
  <c r="D1439" i="10" a="1"/>
  <c r="D1439" i="10" s="1"/>
  <c r="J1438" i="10" a="1"/>
  <c r="J1438" i="10" s="1"/>
  <c r="I1438" i="10" a="1"/>
  <c r="I1438" i="10" s="1"/>
  <c r="H1438" i="10" a="1"/>
  <c r="H1438" i="10" s="1"/>
  <c r="G1438" i="10" a="1"/>
  <c r="G1438" i="10" s="1"/>
  <c r="F1438" i="10" a="1"/>
  <c r="F1438" i="10" s="1"/>
  <c r="E1438" i="10" a="1"/>
  <c r="E1438" i="10" s="1"/>
  <c r="D1438" i="10" a="1"/>
  <c r="D1438" i="10" s="1"/>
  <c r="J1437" i="10" a="1"/>
  <c r="J1437" i="10" s="1"/>
  <c r="I1437" i="10" a="1"/>
  <c r="I1437" i="10" s="1"/>
  <c r="H1437" i="10" a="1"/>
  <c r="H1437" i="10" s="1"/>
  <c r="G1437" i="10"/>
  <c r="G1437" i="10" a="1"/>
  <c r="F1437" i="10" a="1"/>
  <c r="F1437" i="10" s="1"/>
  <c r="E1437" i="10" a="1"/>
  <c r="E1437" i="10" s="1"/>
  <c r="D1437" i="10" a="1"/>
  <c r="D1437" i="10" s="1"/>
  <c r="J1436" i="10"/>
  <c r="J1436" i="10" a="1"/>
  <c r="I1436" i="10" a="1"/>
  <c r="I1436" i="10" s="1"/>
  <c r="H1436" i="10" a="1"/>
  <c r="H1436" i="10" s="1"/>
  <c r="G1436" i="10"/>
  <c r="G1436" i="10" a="1"/>
  <c r="F1436" i="10" a="1"/>
  <c r="F1436" i="10" s="1"/>
  <c r="E1436" i="10" a="1"/>
  <c r="E1436" i="10" s="1"/>
  <c r="D1436" i="10" a="1"/>
  <c r="D1436" i="10" s="1"/>
  <c r="J1435" i="10" a="1"/>
  <c r="J1435" i="10" s="1"/>
  <c r="I1435" i="10" a="1"/>
  <c r="I1435" i="10" s="1"/>
  <c r="H1435" i="10" a="1"/>
  <c r="H1435" i="10" s="1"/>
  <c r="G1435" i="10" a="1"/>
  <c r="G1435" i="10" s="1"/>
  <c r="F1435" i="10" a="1"/>
  <c r="F1435" i="10" s="1"/>
  <c r="E1435" i="10"/>
  <c r="E1435" i="10" a="1"/>
  <c r="D1435" i="10" a="1"/>
  <c r="D1435" i="10" s="1"/>
  <c r="J1434" i="10" a="1"/>
  <c r="J1434" i="10" s="1"/>
  <c r="I1434" i="10" a="1"/>
  <c r="I1434" i="10" s="1"/>
  <c r="H1434" i="10" a="1"/>
  <c r="H1434" i="10" s="1"/>
  <c r="G1434" i="10" a="1"/>
  <c r="G1434" i="10" s="1"/>
  <c r="F1434" i="10" a="1"/>
  <c r="F1434" i="10" s="1"/>
  <c r="E1434" i="10" a="1"/>
  <c r="E1434" i="10" s="1"/>
  <c r="D1434" i="10" a="1"/>
  <c r="D1434" i="10" s="1"/>
  <c r="J1433" i="10" a="1"/>
  <c r="J1433" i="10" s="1"/>
  <c r="I1433" i="10" a="1"/>
  <c r="I1433" i="10" s="1"/>
  <c r="H1433" i="10" a="1"/>
  <c r="H1433" i="10" s="1"/>
  <c r="G1433" i="10" a="1"/>
  <c r="G1433" i="10" s="1"/>
  <c r="F1433" i="10" a="1"/>
  <c r="F1433" i="10" s="1"/>
  <c r="E1433" i="10" a="1"/>
  <c r="E1433" i="10" s="1"/>
  <c r="D1433" i="10" a="1"/>
  <c r="D1433" i="10" s="1"/>
  <c r="J1432" i="10" a="1"/>
  <c r="J1432" i="10" s="1"/>
  <c r="I1432" i="10" a="1"/>
  <c r="I1432" i="10" s="1"/>
  <c r="H1432" i="10" a="1"/>
  <c r="H1432" i="10" s="1"/>
  <c r="G1432" i="10" a="1"/>
  <c r="G1432" i="10" s="1"/>
  <c r="F1432" i="10"/>
  <c r="F1432" i="10" a="1"/>
  <c r="E1432" i="10" a="1"/>
  <c r="E1432" i="10" s="1"/>
  <c r="D1432" i="10" a="1"/>
  <c r="D1432" i="10" s="1"/>
  <c r="J1431" i="10"/>
  <c r="J1431" i="10" a="1"/>
  <c r="I1431" i="10" a="1"/>
  <c r="I1431" i="10" s="1"/>
  <c r="H1431" i="10" a="1"/>
  <c r="H1431" i="10" s="1"/>
  <c r="G1431" i="10" a="1"/>
  <c r="G1431" i="10" s="1"/>
  <c r="F1431" i="10" a="1"/>
  <c r="F1431" i="10" s="1"/>
  <c r="E1431" i="10" a="1"/>
  <c r="E1431" i="10" s="1"/>
  <c r="D1431" i="10" a="1"/>
  <c r="D1431" i="10" s="1"/>
  <c r="J1430" i="10" a="1"/>
  <c r="J1430" i="10" s="1"/>
  <c r="I1430" i="10" a="1"/>
  <c r="I1430" i="10" s="1"/>
  <c r="H1430" i="10"/>
  <c r="H1430" i="10" a="1"/>
  <c r="G1430" i="10" a="1"/>
  <c r="G1430" i="10" s="1"/>
  <c r="F1430" i="10" a="1"/>
  <c r="F1430" i="10" s="1"/>
  <c r="E1430" i="10" a="1"/>
  <c r="E1430" i="10" s="1"/>
  <c r="D1430" i="10"/>
  <c r="D1430" i="10" a="1"/>
  <c r="J1429" i="10" a="1"/>
  <c r="J1429" i="10" s="1"/>
  <c r="I1429" i="10" a="1"/>
  <c r="I1429" i="10" s="1"/>
  <c r="H1429" i="10"/>
  <c r="H1429" i="10" a="1"/>
  <c r="G1429" i="10" a="1"/>
  <c r="G1429" i="10" s="1"/>
  <c r="F1429" i="10" a="1"/>
  <c r="F1429" i="10" s="1"/>
  <c r="E1429" i="10" a="1"/>
  <c r="E1429" i="10" s="1"/>
  <c r="D1429" i="10" a="1"/>
  <c r="D1429" i="10" s="1"/>
  <c r="J1428" i="10" a="1"/>
  <c r="J1428" i="10" s="1"/>
  <c r="I1428" i="10" a="1"/>
  <c r="I1428" i="10" s="1"/>
  <c r="H1428" i="10" a="1"/>
  <c r="H1428" i="10" s="1"/>
  <c r="G1428" i="10" a="1"/>
  <c r="G1428" i="10" s="1"/>
  <c r="F1428" i="10"/>
  <c r="F1428" i="10" a="1"/>
  <c r="E1428" i="10" a="1"/>
  <c r="E1428" i="10" s="1"/>
  <c r="D1428" i="10" a="1"/>
  <c r="D1428" i="10" s="1"/>
  <c r="J1427" i="10" a="1"/>
  <c r="J1427" i="10" s="1"/>
  <c r="I1427" i="10" a="1"/>
  <c r="I1427" i="10" s="1"/>
  <c r="H1427" i="10" a="1"/>
  <c r="H1427" i="10" s="1"/>
  <c r="G1427" i="10" a="1"/>
  <c r="G1427" i="10" s="1"/>
  <c r="F1427" i="10" a="1"/>
  <c r="F1427" i="10" s="1"/>
  <c r="E1427" i="10" a="1"/>
  <c r="E1427" i="10" s="1"/>
  <c r="D1427" i="10" a="1"/>
  <c r="D1427" i="10" s="1"/>
  <c r="J1426" i="10" a="1"/>
  <c r="J1426" i="10" s="1"/>
  <c r="I1426" i="10" a="1"/>
  <c r="I1426" i="10" s="1"/>
  <c r="H1426" i="10" a="1"/>
  <c r="H1426" i="10" s="1"/>
  <c r="G1426" i="10" a="1"/>
  <c r="G1426" i="10" s="1"/>
  <c r="F1426" i="10" a="1"/>
  <c r="F1426" i="10" s="1"/>
  <c r="E1426" i="10" a="1"/>
  <c r="E1426" i="10" s="1"/>
  <c r="D1426" i="10" a="1"/>
  <c r="D1426" i="10" s="1"/>
  <c r="J1425" i="10" a="1"/>
  <c r="J1425" i="10" s="1"/>
  <c r="I1425" i="10" a="1"/>
  <c r="I1425" i="10" s="1"/>
  <c r="H1425" i="10" a="1"/>
  <c r="H1425" i="10" s="1"/>
  <c r="G1425" i="10"/>
  <c r="G1425" i="10" a="1"/>
  <c r="F1425" i="10" a="1"/>
  <c r="F1425" i="10" s="1"/>
  <c r="E1425" i="10" a="1"/>
  <c r="E1425" i="10" s="1"/>
  <c r="D1425" i="10"/>
  <c r="D1425" i="10" a="1"/>
  <c r="J1424" i="10" a="1"/>
  <c r="J1424" i="10" s="1"/>
  <c r="I1424" i="10" a="1"/>
  <c r="I1424" i="10" s="1"/>
  <c r="H1424" i="10" a="1"/>
  <c r="H1424" i="10" s="1"/>
  <c r="G1424" i="10" a="1"/>
  <c r="G1424" i="10" s="1"/>
  <c r="F1424" i="10" a="1"/>
  <c r="F1424" i="10" s="1"/>
  <c r="E1424" i="10" a="1"/>
  <c r="E1424" i="10" s="1"/>
  <c r="D1424" i="10" a="1"/>
  <c r="D1424" i="10" s="1"/>
  <c r="J1423" i="10" a="1"/>
  <c r="J1423" i="10" s="1"/>
  <c r="I1423" i="10" a="1"/>
  <c r="I1423" i="10" s="1"/>
  <c r="H1423" i="10" a="1"/>
  <c r="H1423" i="10" s="1"/>
  <c r="G1423" i="10" a="1"/>
  <c r="G1423" i="10" s="1"/>
  <c r="F1423" i="10" a="1"/>
  <c r="F1423" i="10" s="1"/>
  <c r="E1423" i="10"/>
  <c r="E1423" i="10" a="1"/>
  <c r="D1423" i="10" a="1"/>
  <c r="D1423" i="10" s="1"/>
  <c r="J1422" i="10" a="1"/>
  <c r="J1422" i="10" s="1"/>
  <c r="I1422" i="10" a="1"/>
  <c r="I1422" i="10" s="1"/>
  <c r="H1422" i="10" a="1"/>
  <c r="H1422" i="10" s="1"/>
  <c r="G1422" i="10" a="1"/>
  <c r="G1422" i="10" s="1"/>
  <c r="F1422" i="10" a="1"/>
  <c r="F1422" i="10" s="1"/>
  <c r="E1422" i="10" a="1"/>
  <c r="E1422" i="10" s="1"/>
  <c r="D1422" i="10" a="1"/>
  <c r="D1422" i="10" s="1"/>
  <c r="J1421" i="10" a="1"/>
  <c r="J1421" i="10" s="1"/>
  <c r="I1421" i="10" a="1"/>
  <c r="I1421" i="10" s="1"/>
  <c r="H1421" i="10" a="1"/>
  <c r="H1421" i="10" s="1"/>
  <c r="G1421" i="10"/>
  <c r="G1421" i="10" a="1"/>
  <c r="F1421" i="10" a="1"/>
  <c r="F1421" i="10" s="1"/>
  <c r="E1421" i="10" a="1"/>
  <c r="E1421" i="10" s="1"/>
  <c r="D1421" i="10" a="1"/>
  <c r="D1421" i="10" s="1"/>
  <c r="J1420" i="10" a="1"/>
  <c r="J1420" i="10" s="1"/>
  <c r="I1420" i="10" a="1"/>
  <c r="I1420" i="10" s="1"/>
  <c r="H1420" i="10" a="1"/>
  <c r="H1420" i="10" s="1"/>
  <c r="G1420" i="10" a="1"/>
  <c r="G1420" i="10" s="1"/>
  <c r="F1420" i="10" a="1"/>
  <c r="F1420" i="10" s="1"/>
  <c r="E1420" i="10" a="1"/>
  <c r="E1420" i="10" s="1"/>
  <c r="D1420" i="10" a="1"/>
  <c r="D1420" i="10" s="1"/>
  <c r="J1419" i="10" a="1"/>
  <c r="J1419" i="10" s="1"/>
  <c r="I1419" i="10" a="1"/>
  <c r="I1419" i="10" s="1"/>
  <c r="H1419" i="10" a="1"/>
  <c r="H1419" i="10" s="1"/>
  <c r="G1419" i="10" a="1"/>
  <c r="G1419" i="10" s="1"/>
  <c r="F1419" i="10" a="1"/>
  <c r="F1419" i="10" s="1"/>
  <c r="E1419" i="10" a="1"/>
  <c r="E1419" i="10" s="1"/>
  <c r="D1419" i="10" a="1"/>
  <c r="D1419" i="10" s="1"/>
  <c r="J1418" i="10" a="1"/>
  <c r="J1418" i="10" s="1"/>
  <c r="I1418" i="10" a="1"/>
  <c r="I1418" i="10" s="1"/>
  <c r="H1418" i="10"/>
  <c r="H1418" i="10" a="1"/>
  <c r="G1418" i="10" a="1"/>
  <c r="G1418" i="10" s="1"/>
  <c r="F1418" i="10" a="1"/>
  <c r="F1418" i="10" s="1"/>
  <c r="E1418" i="10"/>
  <c r="E1418" i="10" a="1"/>
  <c r="D1418" i="10" a="1"/>
  <c r="D1418" i="10" s="1"/>
  <c r="J1417" i="10" a="1"/>
  <c r="J1417" i="10" s="1"/>
  <c r="I1417" i="10" a="1"/>
  <c r="I1417" i="10" s="1"/>
  <c r="H1417" i="10" a="1"/>
  <c r="H1417" i="10" s="1"/>
  <c r="G1417" i="10" a="1"/>
  <c r="G1417" i="10" s="1"/>
  <c r="F1417" i="10" a="1"/>
  <c r="F1417" i="10" s="1"/>
  <c r="E1417" i="10" a="1"/>
  <c r="E1417" i="10" s="1"/>
  <c r="D1417" i="10" a="1"/>
  <c r="D1417" i="10" s="1"/>
  <c r="J1416" i="10"/>
  <c r="J1416" i="10" a="1"/>
  <c r="I1416" i="10" a="1"/>
  <c r="I1416" i="10" s="1"/>
  <c r="H1416" i="10" a="1"/>
  <c r="H1416" i="10" s="1"/>
  <c r="G1416" i="10" a="1"/>
  <c r="G1416" i="10" s="1"/>
  <c r="F1416" i="10"/>
  <c r="F1416" i="10" a="1"/>
  <c r="E1416" i="10" a="1"/>
  <c r="E1416" i="10" s="1"/>
  <c r="D1416" i="10" a="1"/>
  <c r="D1416" i="10" s="1"/>
  <c r="J1415" i="10"/>
  <c r="J1415" i="10" a="1"/>
  <c r="I1415" i="10" a="1"/>
  <c r="I1415" i="10" s="1"/>
  <c r="H1415" i="10" a="1"/>
  <c r="H1415" i="10" s="1"/>
  <c r="G1415" i="10" a="1"/>
  <c r="G1415" i="10" s="1"/>
  <c r="F1415" i="10" a="1"/>
  <c r="F1415" i="10" s="1"/>
  <c r="E1415" i="10" a="1"/>
  <c r="E1415" i="10" s="1"/>
  <c r="D1415" i="10" a="1"/>
  <c r="D1415" i="10" s="1"/>
  <c r="J1414" i="10" a="1"/>
  <c r="J1414" i="10" s="1"/>
  <c r="I1414" i="10" a="1"/>
  <c r="I1414" i="10" s="1"/>
  <c r="H1414" i="10"/>
  <c r="H1414" i="10" a="1"/>
  <c r="G1414" i="10" a="1"/>
  <c r="G1414" i="10" s="1"/>
  <c r="F1414" i="10" a="1"/>
  <c r="F1414" i="10" s="1"/>
  <c r="E1414" i="10" a="1"/>
  <c r="E1414" i="10" s="1"/>
  <c r="D1414" i="10" a="1"/>
  <c r="D1414" i="10" s="1"/>
  <c r="J1413" i="10" a="1"/>
  <c r="J1413" i="10" s="1"/>
  <c r="I1413" i="10" a="1"/>
  <c r="I1413" i="10" s="1"/>
  <c r="H1413" i="10" a="1"/>
  <c r="H1413" i="10" s="1"/>
  <c r="G1413" i="10" a="1"/>
  <c r="G1413" i="10" s="1"/>
  <c r="F1413" i="10" a="1"/>
  <c r="F1413" i="10" s="1"/>
  <c r="E1413" i="10" a="1"/>
  <c r="E1413" i="10" s="1"/>
  <c r="D1413" i="10" a="1"/>
  <c r="D1413" i="10" s="1"/>
  <c r="J1412" i="10" a="1"/>
  <c r="J1412" i="10" s="1"/>
  <c r="I1412" i="10" a="1"/>
  <c r="I1412" i="10" s="1"/>
  <c r="H1412" i="10" a="1"/>
  <c r="H1412" i="10" s="1"/>
  <c r="G1412" i="10" a="1"/>
  <c r="G1412" i="10" s="1"/>
  <c r="F1412" i="10" a="1"/>
  <c r="F1412" i="10" s="1"/>
  <c r="E1412" i="10" a="1"/>
  <c r="E1412" i="10" s="1"/>
  <c r="D1412" i="10" a="1"/>
  <c r="D1412" i="10" s="1"/>
  <c r="J1411" i="10" a="1"/>
  <c r="J1411" i="10" s="1"/>
  <c r="I1411" i="10" a="1"/>
  <c r="I1411" i="10" s="1"/>
  <c r="H1411" i="10" a="1"/>
  <c r="H1411" i="10" s="1"/>
  <c r="G1411" i="10" a="1"/>
  <c r="G1411" i="10" s="1"/>
  <c r="F1411" i="10"/>
  <c r="F1411" i="10" a="1"/>
  <c r="E1411" i="10" a="1"/>
  <c r="E1411" i="10" s="1"/>
  <c r="D1411" i="10" a="1"/>
  <c r="D1411" i="10" s="1"/>
  <c r="J1410" i="10" a="1"/>
  <c r="J1410" i="10" s="1"/>
  <c r="I1410" i="10" a="1"/>
  <c r="I1410" i="10" s="1"/>
  <c r="H1410" i="10" a="1"/>
  <c r="H1410" i="10" s="1"/>
  <c r="G1410" i="10" a="1"/>
  <c r="G1410" i="10" s="1"/>
  <c r="F1410" i="10" a="1"/>
  <c r="F1410" i="10" s="1"/>
  <c r="E1410" i="10" a="1"/>
  <c r="E1410" i="10" s="1"/>
  <c r="D1410" i="10"/>
  <c r="D1410" i="10" a="1"/>
  <c r="J1409" i="10" a="1"/>
  <c r="J1409" i="10" s="1"/>
  <c r="I1409" i="10" a="1"/>
  <c r="I1409" i="10" s="1"/>
  <c r="H1409" i="10" a="1"/>
  <c r="H1409" i="10" s="1"/>
  <c r="G1409" i="10"/>
  <c r="G1409" i="10" a="1"/>
  <c r="F1409" i="10" a="1"/>
  <c r="F1409" i="10" s="1"/>
  <c r="E1409" i="10" a="1"/>
  <c r="E1409" i="10" s="1"/>
  <c r="D1409" i="10"/>
  <c r="D1409" i="10" a="1"/>
  <c r="J1408" i="10" a="1"/>
  <c r="J1408" i="10" s="1"/>
  <c r="I1408" i="10" a="1"/>
  <c r="I1408" i="10" s="1"/>
  <c r="H1408" i="10" a="1"/>
  <c r="H1408" i="10" s="1"/>
  <c r="G1408" i="10" a="1"/>
  <c r="G1408" i="10" s="1"/>
  <c r="F1408" i="10" a="1"/>
  <c r="F1408" i="10" s="1"/>
  <c r="E1408" i="10" a="1"/>
  <c r="E1408" i="10" s="1"/>
  <c r="D1408" i="10" a="1"/>
  <c r="D1408" i="10" s="1"/>
  <c r="J1407" i="10" a="1"/>
  <c r="J1407" i="10" s="1"/>
  <c r="I1407" i="10" a="1"/>
  <c r="I1407" i="10" s="1"/>
  <c r="H1407" i="10" a="1"/>
  <c r="H1407" i="10" s="1"/>
  <c r="G1407" i="10" a="1"/>
  <c r="G1407" i="10" s="1"/>
  <c r="F1407" i="10" a="1"/>
  <c r="F1407" i="10" s="1"/>
  <c r="E1407" i="10" a="1"/>
  <c r="E1407" i="10" s="1"/>
  <c r="D1407" i="10" a="1"/>
  <c r="D1407" i="10" s="1"/>
  <c r="J1406" i="10" a="1"/>
  <c r="J1406" i="10" s="1"/>
  <c r="I1406" i="10" a="1"/>
  <c r="I1406" i="10" s="1"/>
  <c r="H1406" i="10" a="1"/>
  <c r="H1406" i="10" s="1"/>
  <c r="G1406" i="10" a="1"/>
  <c r="G1406" i="10" s="1"/>
  <c r="F1406" i="10" a="1"/>
  <c r="F1406" i="10" s="1"/>
  <c r="E1406" i="10" a="1"/>
  <c r="E1406" i="10" s="1"/>
  <c r="D1406" i="10" a="1"/>
  <c r="D1406" i="10" s="1"/>
  <c r="J1405" i="10" a="1"/>
  <c r="J1405" i="10" s="1"/>
  <c r="I1405" i="10" a="1"/>
  <c r="I1405" i="10" s="1"/>
  <c r="H1405" i="10" a="1"/>
  <c r="H1405" i="10" s="1"/>
  <c r="G1405" i="10" a="1"/>
  <c r="G1405" i="10" s="1"/>
  <c r="F1405" i="10" a="1"/>
  <c r="F1405" i="10" s="1"/>
  <c r="E1405" i="10" a="1"/>
  <c r="E1405" i="10" s="1"/>
  <c r="D1405" i="10" a="1"/>
  <c r="D1405" i="10" s="1"/>
  <c r="J1404" i="10"/>
  <c r="J1404" i="10" a="1"/>
  <c r="I1404" i="10" a="1"/>
  <c r="I1404" i="10" s="1"/>
  <c r="H1404" i="10" a="1"/>
  <c r="H1404" i="10" s="1"/>
  <c r="G1404" i="10"/>
  <c r="G1404" i="10" a="1"/>
  <c r="F1404" i="10" a="1"/>
  <c r="F1404" i="10" s="1"/>
  <c r="E1404" i="10" a="1"/>
  <c r="E1404" i="10" s="1"/>
  <c r="D1404" i="10" a="1"/>
  <c r="D1404" i="10" s="1"/>
  <c r="J1403" i="10" a="1"/>
  <c r="J1403" i="10" s="1"/>
  <c r="I1403" i="10" a="1"/>
  <c r="I1403" i="10" s="1"/>
  <c r="H1403" i="10" a="1"/>
  <c r="H1403" i="10" s="1"/>
  <c r="G1403" i="10" a="1"/>
  <c r="G1403" i="10" s="1"/>
  <c r="F1403" i="10" a="1"/>
  <c r="F1403" i="10" s="1"/>
  <c r="E1403" i="10"/>
  <c r="E1403" i="10" a="1"/>
  <c r="D1403" i="10" a="1"/>
  <c r="D1403" i="10" s="1"/>
  <c r="J1402" i="10" a="1"/>
  <c r="J1402" i="10" s="1"/>
  <c r="I1402" i="10" a="1"/>
  <c r="I1402" i="10" s="1"/>
  <c r="H1402" i="10"/>
  <c r="H1402" i="10" a="1"/>
  <c r="G1402" i="10" a="1"/>
  <c r="G1402" i="10" s="1"/>
  <c r="F1402" i="10" a="1"/>
  <c r="F1402" i="10" s="1"/>
  <c r="E1402" i="10"/>
  <c r="E1402" i="10" a="1"/>
  <c r="D1402" i="10" a="1"/>
  <c r="D1402" i="10" s="1"/>
  <c r="J1401" i="10" a="1"/>
  <c r="J1401" i="10" s="1"/>
  <c r="I1401" i="10" a="1"/>
  <c r="I1401" i="10" s="1"/>
  <c r="H1401" i="10" a="1"/>
  <c r="H1401" i="10" s="1"/>
  <c r="G1401" i="10"/>
  <c r="G1401" i="10" a="1"/>
  <c r="F1401" i="10" a="1"/>
  <c r="F1401" i="10" s="1"/>
  <c r="E1401" i="10" a="1"/>
  <c r="E1401" i="10" s="1"/>
  <c r="D1401" i="10" a="1"/>
  <c r="D1401" i="10" s="1"/>
  <c r="J1400" i="10"/>
  <c r="J1400" i="10" a="1"/>
  <c r="I1400" i="10" a="1"/>
  <c r="I1400" i="10" s="1"/>
  <c r="H1400" i="10" a="1"/>
  <c r="H1400" i="10" s="1"/>
  <c r="G1400" i="10" a="1"/>
  <c r="G1400" i="10" s="1"/>
  <c r="F1400" i="10" a="1"/>
  <c r="F1400" i="10" s="1"/>
  <c r="E1400" i="10" a="1"/>
  <c r="E1400" i="10" s="1"/>
  <c r="D1400" i="10"/>
  <c r="D1400" i="10" a="1"/>
  <c r="J1399" i="10" a="1"/>
  <c r="J1399" i="10" s="1"/>
  <c r="I1399" i="10" a="1"/>
  <c r="I1399" i="10" s="1"/>
  <c r="H1399" i="10" a="1"/>
  <c r="H1399" i="10" s="1"/>
  <c r="G1399" i="10" a="1"/>
  <c r="G1399" i="10" s="1"/>
  <c r="F1399" i="10" a="1"/>
  <c r="F1399" i="10" s="1"/>
  <c r="E1399" i="10"/>
  <c r="E1399" i="10" a="1"/>
  <c r="D1399" i="10" a="1"/>
  <c r="D1399" i="10" s="1"/>
  <c r="J1398" i="10" a="1"/>
  <c r="J1398" i="10" s="1"/>
  <c r="I1398" i="10" a="1"/>
  <c r="I1398" i="10" s="1"/>
  <c r="H1398" i="10" a="1"/>
  <c r="H1398" i="10" s="1"/>
  <c r="G1398" i="10" a="1"/>
  <c r="G1398" i="10" s="1"/>
  <c r="F1398" i="10" a="1"/>
  <c r="F1398" i="10" s="1"/>
  <c r="E1398" i="10" a="1"/>
  <c r="E1398" i="10" s="1"/>
  <c r="D1398" i="10"/>
  <c r="D1398" i="10" a="1"/>
  <c r="J1397" i="10" a="1"/>
  <c r="J1397" i="10" s="1"/>
  <c r="I1397" i="10" a="1"/>
  <c r="I1397" i="10" s="1"/>
  <c r="H1397" i="10"/>
  <c r="H1397" i="10" a="1"/>
  <c r="G1397" i="10" a="1"/>
  <c r="G1397" i="10" s="1"/>
  <c r="F1397" i="10" a="1"/>
  <c r="F1397" i="10" s="1"/>
  <c r="E1397" i="10" a="1"/>
  <c r="E1397" i="10" s="1"/>
  <c r="D1397" i="10" a="1"/>
  <c r="D1397" i="10" s="1"/>
  <c r="J1396" i="10" a="1"/>
  <c r="J1396" i="10" s="1"/>
  <c r="I1396" i="10" a="1"/>
  <c r="I1396" i="10" s="1"/>
  <c r="H1396" i="10" a="1"/>
  <c r="H1396" i="10" s="1"/>
  <c r="G1396" i="10" a="1"/>
  <c r="G1396" i="10" s="1"/>
  <c r="F1396" i="10"/>
  <c r="F1396" i="10" a="1"/>
  <c r="E1396" i="10" a="1"/>
  <c r="E1396" i="10" s="1"/>
  <c r="D1396" i="10" a="1"/>
  <c r="D1396" i="10" s="1"/>
  <c r="J1395" i="10" a="1"/>
  <c r="J1395" i="10" s="1"/>
  <c r="I1395" i="10" a="1"/>
  <c r="I1395" i="10" s="1"/>
  <c r="H1395" i="10" a="1"/>
  <c r="H1395" i="10" s="1"/>
  <c r="G1395" i="10" a="1"/>
  <c r="G1395" i="10" s="1"/>
  <c r="F1395" i="10"/>
  <c r="F1395" i="10" a="1"/>
  <c r="E1395" i="10" a="1"/>
  <c r="E1395" i="10" s="1"/>
  <c r="D1395" i="10" a="1"/>
  <c r="D1395" i="10" s="1"/>
  <c r="J1394" i="10"/>
  <c r="J1394" i="10" a="1"/>
  <c r="I1394" i="10" a="1"/>
  <c r="I1394" i="10" s="1"/>
  <c r="H1394" i="10"/>
  <c r="H1394" i="10" a="1"/>
  <c r="G1394" i="10" a="1"/>
  <c r="G1394" i="10" s="1"/>
  <c r="F1394" i="10" a="1"/>
  <c r="F1394" i="10" s="1"/>
  <c r="E1394" i="10" a="1"/>
  <c r="E1394" i="10" s="1"/>
  <c r="D1394" i="10"/>
  <c r="D1394" i="10" a="1"/>
  <c r="J1393" i="10" a="1"/>
  <c r="J1393" i="10" s="1"/>
  <c r="I1393" i="10" a="1"/>
  <c r="I1393" i="10" s="1"/>
  <c r="H1393" i="10" a="1"/>
  <c r="H1393" i="10" s="1"/>
  <c r="G1393" i="10" a="1"/>
  <c r="G1393" i="10" s="1"/>
  <c r="F1393" i="10" a="1"/>
  <c r="F1393" i="10" s="1"/>
  <c r="E1393" i="10"/>
  <c r="E1393" i="10" a="1"/>
  <c r="D1393" i="10" a="1"/>
  <c r="D1393" i="10" s="1"/>
  <c r="J1392" i="10" a="1"/>
  <c r="J1392" i="10" s="1"/>
  <c r="I1392" i="10" a="1"/>
  <c r="I1392" i="10" s="1"/>
  <c r="H1392" i="10" a="1"/>
  <c r="H1392" i="10" s="1"/>
  <c r="G1392" i="10" a="1"/>
  <c r="G1392" i="10" s="1"/>
  <c r="F1392" i="10"/>
  <c r="F1392" i="10" a="1"/>
  <c r="E1392" i="10" a="1"/>
  <c r="E1392" i="10" s="1"/>
  <c r="D1392" i="10" a="1"/>
  <c r="D1392" i="10" s="1"/>
  <c r="J1391" i="10" a="1"/>
  <c r="J1391" i="10" s="1"/>
  <c r="I1391" i="10" a="1"/>
  <c r="I1391" i="10" s="1"/>
  <c r="H1391" i="10" a="1"/>
  <c r="H1391" i="10" s="1"/>
  <c r="G1391" i="10" a="1"/>
  <c r="G1391" i="10" s="1"/>
  <c r="F1391" i="10" a="1"/>
  <c r="F1391" i="10" s="1"/>
  <c r="E1391" i="10"/>
  <c r="E1391" i="10" a="1"/>
  <c r="D1391" i="10" a="1"/>
  <c r="D1391" i="10" s="1"/>
  <c r="J1390" i="10" a="1"/>
  <c r="J1390" i="10" s="1"/>
  <c r="I1390" i="10" a="1"/>
  <c r="I1390" i="10" s="1"/>
  <c r="H1390" i="10" a="1"/>
  <c r="H1390" i="10" s="1"/>
  <c r="G1390" i="10" a="1"/>
  <c r="G1390" i="10" s="1"/>
  <c r="F1390" i="10" a="1"/>
  <c r="F1390" i="10" s="1"/>
  <c r="E1390" i="10" a="1"/>
  <c r="E1390" i="10" s="1"/>
  <c r="D1390" i="10" a="1"/>
  <c r="D1390" i="10" s="1"/>
  <c r="J1389" i="10" a="1"/>
  <c r="J1389" i="10" s="1"/>
  <c r="I1389" i="10" a="1"/>
  <c r="I1389" i="10" s="1"/>
  <c r="H1389" i="10" a="1"/>
  <c r="H1389" i="10" s="1"/>
  <c r="G1389" i="10"/>
  <c r="G1389" i="10" a="1"/>
  <c r="F1389" i="10" a="1"/>
  <c r="F1389" i="10" s="1"/>
  <c r="E1389" i="10" a="1"/>
  <c r="E1389" i="10" s="1"/>
  <c r="D1389" i="10" a="1"/>
  <c r="D1389" i="10" s="1"/>
  <c r="J1388" i="10"/>
  <c r="J1388" i="10" a="1"/>
  <c r="I1388" i="10" a="1"/>
  <c r="I1388" i="10" s="1"/>
  <c r="H1388" i="10" a="1"/>
  <c r="H1388" i="10" s="1"/>
  <c r="G1388" i="10"/>
  <c r="G1388" i="10" a="1"/>
  <c r="F1388" i="10" a="1"/>
  <c r="F1388" i="10" s="1"/>
  <c r="E1388" i="10" a="1"/>
  <c r="E1388" i="10" s="1"/>
  <c r="D1388" i="10" a="1"/>
  <c r="D1388" i="10" s="1"/>
  <c r="J1387" i="10" a="1"/>
  <c r="J1387" i="10" s="1"/>
  <c r="I1387" i="10" a="1"/>
  <c r="I1387" i="10" s="1"/>
  <c r="H1387" i="10" a="1"/>
  <c r="H1387" i="10" s="1"/>
  <c r="G1387" i="10" a="1"/>
  <c r="G1387" i="10" s="1"/>
  <c r="F1387" i="10" a="1"/>
  <c r="F1387" i="10" s="1"/>
  <c r="E1387" i="10"/>
  <c r="E1387" i="10" a="1"/>
  <c r="D1387" i="10" a="1"/>
  <c r="D1387" i="10" s="1"/>
  <c r="J1386" i="10" a="1"/>
  <c r="J1386" i="10" s="1"/>
  <c r="I1386" i="10" a="1"/>
  <c r="I1386" i="10" s="1"/>
  <c r="H1386" i="10" a="1"/>
  <c r="H1386" i="10" s="1"/>
  <c r="G1386" i="10" a="1"/>
  <c r="G1386" i="10" s="1"/>
  <c r="F1386" i="10"/>
  <c r="F1386" i="10" a="1"/>
  <c r="E1386" i="10" a="1"/>
  <c r="E1386" i="10" s="1"/>
  <c r="D1386" i="10" a="1"/>
  <c r="D1386" i="10" s="1"/>
  <c r="J1385" i="10" a="1"/>
  <c r="J1385" i="10" s="1"/>
  <c r="I1385" i="10" a="1"/>
  <c r="I1385" i="10" s="1"/>
  <c r="H1385" i="10" a="1"/>
  <c r="H1385" i="10" s="1"/>
  <c r="G1385" i="10" a="1"/>
  <c r="G1385" i="10" s="1"/>
  <c r="F1385" i="10" a="1"/>
  <c r="F1385" i="10" s="1"/>
  <c r="E1385" i="10" a="1"/>
  <c r="E1385" i="10" s="1"/>
  <c r="D1385" i="10" a="1"/>
  <c r="D1385" i="10" s="1"/>
  <c r="J1384" i="10" a="1"/>
  <c r="J1384" i="10" s="1"/>
  <c r="I1384" i="10" a="1"/>
  <c r="I1384" i="10" s="1"/>
  <c r="H1384" i="10" a="1"/>
  <c r="H1384" i="10" s="1"/>
  <c r="G1384" i="10" a="1"/>
  <c r="G1384" i="10" s="1"/>
  <c r="F1384" i="10"/>
  <c r="F1384" i="10" a="1"/>
  <c r="E1384" i="10" a="1"/>
  <c r="E1384" i="10" s="1"/>
  <c r="D1384" i="10" a="1"/>
  <c r="D1384" i="10" s="1"/>
  <c r="J1383" i="10"/>
  <c r="J1383" i="10" a="1"/>
  <c r="I1383" i="10" a="1"/>
  <c r="I1383" i="10" s="1"/>
  <c r="H1383" i="10" a="1"/>
  <c r="H1383" i="10" s="1"/>
  <c r="G1383" i="10" a="1"/>
  <c r="G1383" i="10" s="1"/>
  <c r="F1383" i="10" a="1"/>
  <c r="F1383" i="10" s="1"/>
  <c r="E1383" i="10" a="1"/>
  <c r="E1383" i="10" s="1"/>
  <c r="D1383" i="10" a="1"/>
  <c r="D1383" i="10" s="1"/>
  <c r="J1382" i="10" a="1"/>
  <c r="J1382" i="10" s="1"/>
  <c r="I1382" i="10" a="1"/>
  <c r="I1382" i="10" s="1"/>
  <c r="H1382" i="10"/>
  <c r="H1382" i="10" a="1"/>
  <c r="G1382" i="10" a="1"/>
  <c r="G1382" i="10" s="1"/>
  <c r="F1382" i="10" a="1"/>
  <c r="F1382" i="10" s="1"/>
  <c r="E1382" i="10" a="1"/>
  <c r="E1382" i="10" s="1"/>
  <c r="D1382" i="10"/>
  <c r="D1382" i="10" a="1"/>
  <c r="J1381" i="10" a="1"/>
  <c r="J1381" i="10" s="1"/>
  <c r="I1381" i="10" a="1"/>
  <c r="I1381" i="10" s="1"/>
  <c r="H1381" i="10"/>
  <c r="H1381" i="10" a="1"/>
  <c r="G1381" i="10" a="1"/>
  <c r="G1381" i="10" s="1"/>
  <c r="F1381" i="10" a="1"/>
  <c r="F1381" i="10" s="1"/>
  <c r="E1381" i="10" a="1"/>
  <c r="E1381" i="10" s="1"/>
  <c r="D1381" i="10" a="1"/>
  <c r="D1381" i="10" s="1"/>
  <c r="J1380" i="10" a="1"/>
  <c r="J1380" i="10" s="1"/>
  <c r="I1380" i="10" a="1"/>
  <c r="I1380" i="10" s="1"/>
  <c r="H1380" i="10" a="1"/>
  <c r="H1380" i="10" s="1"/>
  <c r="G1380" i="10" a="1"/>
  <c r="G1380" i="10" s="1"/>
  <c r="F1380" i="10"/>
  <c r="F1380" i="10" a="1"/>
  <c r="E1380" i="10" a="1"/>
  <c r="E1380" i="10" s="1"/>
  <c r="D1380" i="10" a="1"/>
  <c r="D1380" i="10" s="1"/>
  <c r="J1379" i="10" a="1"/>
  <c r="J1379" i="10" s="1"/>
  <c r="I1379" i="10" a="1"/>
  <c r="I1379" i="10" s="1"/>
  <c r="H1379" i="10" a="1"/>
  <c r="H1379" i="10" s="1"/>
  <c r="G1379" i="10"/>
  <c r="G1379" i="10" a="1"/>
  <c r="F1379" i="10" a="1"/>
  <c r="F1379" i="10" s="1"/>
  <c r="E1379" i="10" a="1"/>
  <c r="E1379" i="10" s="1"/>
  <c r="D1379" i="10" a="1"/>
  <c r="D1379" i="10" s="1"/>
  <c r="J1378" i="10" a="1"/>
  <c r="J1378" i="10" s="1"/>
  <c r="I1378" i="10" a="1"/>
  <c r="I1378" i="10" s="1"/>
  <c r="H1378" i="10" a="1"/>
  <c r="H1378" i="10" s="1"/>
  <c r="G1378" i="10" a="1"/>
  <c r="G1378" i="10" s="1"/>
  <c r="F1378" i="10" a="1"/>
  <c r="F1378" i="10" s="1"/>
  <c r="E1378" i="10" a="1"/>
  <c r="E1378" i="10" s="1"/>
  <c r="D1378" i="10" a="1"/>
  <c r="D1378" i="10" s="1"/>
  <c r="J1377" i="10" a="1"/>
  <c r="J1377" i="10" s="1"/>
  <c r="I1377" i="10" a="1"/>
  <c r="I1377" i="10" s="1"/>
  <c r="H1377" i="10" a="1"/>
  <c r="H1377" i="10" s="1"/>
  <c r="G1377" i="10"/>
  <c r="G1377" i="10" a="1"/>
  <c r="F1377" i="10" a="1"/>
  <c r="F1377" i="10" s="1"/>
  <c r="E1377" i="10" a="1"/>
  <c r="E1377" i="10" s="1"/>
  <c r="D1377" i="10"/>
  <c r="D1377" i="10" a="1"/>
  <c r="J1376" i="10" a="1"/>
  <c r="J1376" i="10" s="1"/>
  <c r="I1376" i="10" a="1"/>
  <c r="I1376" i="10" s="1"/>
  <c r="H1376" i="10" a="1"/>
  <c r="H1376" i="10" s="1"/>
  <c r="G1376" i="10" a="1"/>
  <c r="G1376" i="10" s="1"/>
  <c r="F1376" i="10" a="1"/>
  <c r="F1376" i="10" s="1"/>
  <c r="E1376" i="10" a="1"/>
  <c r="E1376" i="10" s="1"/>
  <c r="D1376" i="10" a="1"/>
  <c r="D1376" i="10" s="1"/>
  <c r="J1375" i="10" a="1"/>
  <c r="J1375" i="10" s="1"/>
  <c r="I1375" i="10" a="1"/>
  <c r="I1375" i="10" s="1"/>
  <c r="H1375" i="10" a="1"/>
  <c r="H1375" i="10" s="1"/>
  <c r="G1375" i="10" a="1"/>
  <c r="G1375" i="10" s="1"/>
  <c r="F1375" i="10" a="1"/>
  <c r="F1375" i="10" s="1"/>
  <c r="E1375" i="10"/>
  <c r="E1375" i="10" a="1"/>
  <c r="D1375" i="10" a="1"/>
  <c r="D1375" i="10" s="1"/>
  <c r="J1374" i="10" a="1"/>
  <c r="J1374" i="10" s="1"/>
  <c r="I1374" i="10" a="1"/>
  <c r="I1374" i="10" s="1"/>
  <c r="H1374" i="10" a="1"/>
  <c r="H1374" i="10" s="1"/>
  <c r="G1374" i="10" a="1"/>
  <c r="G1374" i="10" s="1"/>
  <c r="F1374" i="10" a="1"/>
  <c r="F1374" i="10" s="1"/>
  <c r="E1374" i="10" a="1"/>
  <c r="E1374" i="10" s="1"/>
  <c r="D1374" i="10" a="1"/>
  <c r="D1374" i="10" s="1"/>
  <c r="J1373" i="10" a="1"/>
  <c r="J1373" i="10" s="1"/>
  <c r="I1373" i="10" a="1"/>
  <c r="I1373" i="10" s="1"/>
  <c r="H1373" i="10" a="1"/>
  <c r="H1373" i="10" s="1"/>
  <c r="G1373" i="10"/>
  <c r="G1373" i="10" a="1"/>
  <c r="F1373" i="10" a="1"/>
  <c r="F1373" i="10" s="1"/>
  <c r="E1373" i="10" a="1"/>
  <c r="E1373" i="10" s="1"/>
  <c r="D1373" i="10" a="1"/>
  <c r="D1373" i="10" s="1"/>
  <c r="J1372" i="10" a="1"/>
  <c r="J1372" i="10" s="1"/>
  <c r="I1372" i="10" a="1"/>
  <c r="I1372" i="10" s="1"/>
  <c r="H1372" i="10"/>
  <c r="H1372" i="10" a="1"/>
  <c r="G1372" i="10" a="1"/>
  <c r="G1372" i="10" s="1"/>
  <c r="F1372" i="10" a="1"/>
  <c r="F1372" i="10" s="1"/>
  <c r="E1372" i="10" a="1"/>
  <c r="E1372" i="10" s="1"/>
  <c r="D1372" i="10" a="1"/>
  <c r="D1372" i="10" s="1"/>
  <c r="J1371" i="10" a="1"/>
  <c r="J1371" i="10" s="1"/>
  <c r="I1371" i="10" a="1"/>
  <c r="I1371" i="10" s="1"/>
  <c r="H1371" i="10" a="1"/>
  <c r="H1371" i="10" s="1"/>
  <c r="G1371" i="10" a="1"/>
  <c r="G1371" i="10" s="1"/>
  <c r="F1371" i="10" a="1"/>
  <c r="F1371" i="10" s="1"/>
  <c r="E1371" i="10" a="1"/>
  <c r="E1371" i="10" s="1"/>
  <c r="D1371" i="10" a="1"/>
  <c r="D1371" i="10" s="1"/>
  <c r="J1370" i="10" a="1"/>
  <c r="J1370" i="10" s="1"/>
  <c r="I1370" i="10" a="1"/>
  <c r="I1370" i="10" s="1"/>
  <c r="H1370" i="10"/>
  <c r="H1370" i="10" a="1"/>
  <c r="G1370" i="10" a="1"/>
  <c r="G1370" i="10" s="1"/>
  <c r="F1370" i="10" a="1"/>
  <c r="F1370" i="10" s="1"/>
  <c r="E1370" i="10"/>
  <c r="E1370" i="10" a="1"/>
  <c r="D1370" i="10" a="1"/>
  <c r="D1370" i="10" s="1"/>
  <c r="J1369" i="10" a="1"/>
  <c r="J1369" i="10" s="1"/>
  <c r="I1369" i="10" a="1"/>
  <c r="I1369" i="10" s="1"/>
  <c r="H1369" i="10" a="1"/>
  <c r="H1369" i="10" s="1"/>
  <c r="G1369" i="10" a="1"/>
  <c r="G1369" i="10" s="1"/>
  <c r="F1369" i="10" a="1"/>
  <c r="F1369" i="10" s="1"/>
  <c r="E1369" i="10" a="1"/>
  <c r="E1369" i="10" s="1"/>
  <c r="D1369" i="10" a="1"/>
  <c r="D1369" i="10" s="1"/>
  <c r="J1368" i="10"/>
  <c r="J1368" i="10" a="1"/>
  <c r="I1368" i="10" a="1"/>
  <c r="I1368" i="10" s="1"/>
  <c r="H1368" i="10" a="1"/>
  <c r="H1368" i="10" s="1"/>
  <c r="G1368" i="10" a="1"/>
  <c r="G1368" i="10" s="1"/>
  <c r="F1368" i="10" a="1"/>
  <c r="F1368" i="10" s="1"/>
  <c r="E1368" i="10"/>
  <c r="E1368" i="10" a="1"/>
  <c r="D1368" i="10" a="1"/>
  <c r="D1368" i="10" s="1"/>
  <c r="J1367" i="10" a="1"/>
  <c r="J1367" i="10" s="1"/>
  <c r="I1367" i="10" a="1"/>
  <c r="I1367" i="10" s="1"/>
  <c r="H1367" i="10" a="1"/>
  <c r="H1367" i="10" s="1"/>
  <c r="G1367" i="10" a="1"/>
  <c r="G1367" i="10" s="1"/>
  <c r="F1367" i="10"/>
  <c r="F1367" i="10" a="1"/>
  <c r="E1367" i="10" a="1"/>
  <c r="E1367" i="10" s="1"/>
  <c r="D1367" i="10"/>
  <c r="D1367" i="10" a="1"/>
  <c r="J1366" i="10"/>
  <c r="J1366" i="10" a="1"/>
  <c r="I1366" i="10" a="1"/>
  <c r="I1366" i="10" s="1"/>
  <c r="H1366" i="10"/>
  <c r="H1366" i="10" a="1"/>
  <c r="G1366" i="10"/>
  <c r="G1366" i="10" a="1"/>
  <c r="F1366" i="10"/>
  <c r="F1366" i="10" a="1"/>
  <c r="E1366" i="10" a="1"/>
  <c r="E1366" i="10" s="1"/>
  <c r="D1366" i="10"/>
  <c r="D1366" i="10" a="1"/>
  <c r="J1365" i="10" a="1"/>
  <c r="J1365" i="10" s="1"/>
  <c r="I1365" i="10" a="1"/>
  <c r="I1365" i="10" s="1"/>
  <c r="H1365" i="10"/>
  <c r="H1365" i="10" a="1"/>
  <c r="G1365" i="10" a="1"/>
  <c r="G1365" i="10" s="1"/>
  <c r="F1365" i="10"/>
  <c r="F1365" i="10" a="1"/>
  <c r="E1365" i="10"/>
  <c r="E1365" i="10" a="1"/>
  <c r="D1365" i="10" a="1"/>
  <c r="D1365" i="10" s="1"/>
  <c r="J1364" i="10"/>
  <c r="J1364" i="10" a="1"/>
  <c r="I1364" i="10" a="1"/>
  <c r="I1364" i="10" s="1"/>
  <c r="H1364" i="10"/>
  <c r="H1364" i="10" a="1"/>
  <c r="G1364" i="10" a="1"/>
  <c r="G1364" i="10" s="1"/>
  <c r="F1364" i="10"/>
  <c r="F1364" i="10" a="1"/>
  <c r="E1364" i="10" a="1"/>
  <c r="E1364" i="10" s="1"/>
  <c r="D1364" i="10" a="1"/>
  <c r="D1364" i="10" s="1"/>
  <c r="J1363" i="10"/>
  <c r="J1363" i="10" a="1"/>
  <c r="I1363" i="10" a="1"/>
  <c r="I1363" i="10" s="1"/>
  <c r="H1363" i="10"/>
  <c r="H1363" i="10" a="1"/>
  <c r="G1363" i="10"/>
  <c r="G1363" i="10" a="1"/>
  <c r="F1363" i="10" a="1"/>
  <c r="F1363" i="10" s="1"/>
  <c r="E1363" i="10"/>
  <c r="E1363" i="10" a="1"/>
  <c r="D1363" i="10"/>
  <c r="D1363" i="10" a="1"/>
  <c r="J1362" i="10"/>
  <c r="J1362" i="10" a="1"/>
  <c r="I1362" i="10" a="1"/>
  <c r="I1362" i="10" s="1"/>
  <c r="H1362" i="10"/>
  <c r="H1362" i="10" a="1"/>
  <c r="G1362" i="10" a="1"/>
  <c r="G1362" i="10" s="1"/>
  <c r="F1362" i="10" a="1"/>
  <c r="F1362" i="10" s="1"/>
  <c r="E1362" i="10"/>
  <c r="E1362" i="10" a="1"/>
  <c r="D1362" i="10" a="1"/>
  <c r="D1362" i="10" s="1"/>
  <c r="J1361" i="10"/>
  <c r="J1361" i="10" a="1"/>
  <c r="I1361" i="10" a="1"/>
  <c r="I1361" i="10" s="1"/>
  <c r="H1361" i="10" a="1"/>
  <c r="H1361" i="10" s="1"/>
  <c r="G1361" i="10"/>
  <c r="G1361" i="10" a="1"/>
  <c r="F1361" i="10" a="1"/>
  <c r="F1361" i="10" s="1"/>
  <c r="E1361" i="10"/>
  <c r="E1361" i="10" a="1"/>
  <c r="D1361" i="10" a="1"/>
  <c r="D1361" i="10" s="1"/>
  <c r="J1360" i="10"/>
  <c r="J1360" i="10" a="1"/>
  <c r="I1360" i="10" a="1"/>
  <c r="I1360" i="10" s="1"/>
  <c r="H1360" i="10" a="1"/>
  <c r="H1360" i="10" s="1"/>
  <c r="G1360" i="10"/>
  <c r="G1360" i="10" a="1"/>
  <c r="F1360" i="10" a="1"/>
  <c r="F1360" i="10" s="1"/>
  <c r="E1360" i="10"/>
  <c r="E1360" i="10" a="1"/>
  <c r="D1360" i="10"/>
  <c r="D1360" i="10" a="1"/>
  <c r="J1359" i="10" a="1"/>
  <c r="J1359" i="10" s="1"/>
  <c r="I1359" i="10" a="1"/>
  <c r="I1359" i="10" s="1"/>
  <c r="H1359" i="10" a="1"/>
  <c r="H1359" i="10" s="1"/>
  <c r="G1359" i="10"/>
  <c r="G1359" i="10" a="1"/>
  <c r="F1359" i="10" a="1"/>
  <c r="F1359" i="10" s="1"/>
  <c r="E1359" i="10"/>
  <c r="E1359" i="10" a="1"/>
  <c r="D1359" i="10" a="1"/>
  <c r="D1359" i="10" s="1"/>
  <c r="J1358" i="10" a="1"/>
  <c r="J1358" i="10" s="1"/>
  <c r="I1358" i="10" a="1"/>
  <c r="I1358" i="10" s="1"/>
  <c r="H1358" i="10" a="1"/>
  <c r="H1358" i="10" s="1"/>
  <c r="G1358" i="10"/>
  <c r="G1358" i="10" a="1"/>
  <c r="F1358" i="10"/>
  <c r="F1358" i="10" a="1"/>
  <c r="E1358" i="10" a="1"/>
  <c r="E1358" i="10" s="1"/>
  <c r="D1358" i="10"/>
  <c r="D1358" i="10" a="1"/>
  <c r="J1357" i="10" a="1"/>
  <c r="J1357" i="10" s="1"/>
  <c r="I1357" i="10" a="1"/>
  <c r="I1357" i="10" s="1"/>
  <c r="H1357" i="10" a="1"/>
  <c r="H1357" i="10" s="1"/>
  <c r="G1357" i="10"/>
  <c r="G1357" i="10" a="1"/>
  <c r="F1357" i="10" a="1"/>
  <c r="F1357" i="10" s="1"/>
  <c r="E1357" i="10" a="1"/>
  <c r="E1357" i="10" s="1"/>
  <c r="D1357" i="10"/>
  <c r="D1357" i="10" a="1"/>
  <c r="J1356" i="10" a="1"/>
  <c r="J1356" i="10" s="1"/>
  <c r="I1356" i="10" a="1"/>
  <c r="I1356" i="10" s="1"/>
  <c r="H1356" i="10"/>
  <c r="H1356" i="10" a="1"/>
  <c r="G1356" i="10" a="1"/>
  <c r="G1356" i="10" s="1"/>
  <c r="F1356" i="10"/>
  <c r="F1356" i="10" a="1"/>
  <c r="E1356" i="10" a="1"/>
  <c r="E1356" i="10" s="1"/>
  <c r="D1356" i="10"/>
  <c r="D1356" i="10" a="1"/>
  <c r="J1355" i="10" a="1"/>
  <c r="J1355" i="10" s="1"/>
  <c r="I1355" i="10" a="1"/>
  <c r="I1355" i="10" s="1"/>
  <c r="H1355" i="10" a="1"/>
  <c r="H1355" i="10" s="1"/>
  <c r="G1355" i="10" a="1"/>
  <c r="G1355" i="10" s="1"/>
  <c r="F1355" i="10"/>
  <c r="F1355" i="10" a="1"/>
  <c r="E1355" i="10" a="1"/>
  <c r="E1355" i="10" s="1"/>
  <c r="D1355" i="10"/>
  <c r="D1355" i="10" a="1"/>
  <c r="J1354" i="10"/>
  <c r="J1354" i="10" a="1"/>
  <c r="I1354" i="10" a="1"/>
  <c r="I1354" i="10" s="1"/>
  <c r="H1354" i="10"/>
  <c r="H1354" i="10" a="1"/>
  <c r="G1354" i="10" a="1"/>
  <c r="G1354" i="10" s="1"/>
  <c r="F1354" i="10"/>
  <c r="F1354" i="10" a="1"/>
  <c r="E1354" i="10" a="1"/>
  <c r="E1354" i="10" s="1"/>
  <c r="D1354" i="10"/>
  <c r="D1354" i="10" a="1"/>
  <c r="J1353" i="10" a="1"/>
  <c r="J1353" i="10" s="1"/>
  <c r="I1353" i="10" a="1"/>
  <c r="I1353" i="10" s="1"/>
  <c r="H1353" i="10"/>
  <c r="H1353" i="10" a="1"/>
  <c r="G1353" i="10" a="1"/>
  <c r="G1353" i="10" s="1"/>
  <c r="F1353" i="10"/>
  <c r="F1353" i="10" a="1"/>
  <c r="E1353" i="10" a="1"/>
  <c r="E1353" i="10" s="1"/>
  <c r="D1353" i="10" a="1"/>
  <c r="D1353" i="10" s="1"/>
  <c r="J1352" i="10"/>
  <c r="J1352" i="10" a="1"/>
  <c r="I1352" i="10" a="1"/>
  <c r="I1352" i="10" s="1"/>
  <c r="H1352" i="10"/>
  <c r="H1352" i="10" a="1"/>
  <c r="G1352" i="10" a="1"/>
  <c r="G1352" i="10" s="1"/>
  <c r="F1352" i="10"/>
  <c r="F1352" i="10" a="1"/>
  <c r="E1352" i="10" a="1"/>
  <c r="E1352" i="10" s="1"/>
  <c r="D1352" i="10" a="1"/>
  <c r="D1352" i="10" s="1"/>
  <c r="J1351" i="10"/>
  <c r="J1351" i="10" a="1"/>
  <c r="I1351" i="10" a="1"/>
  <c r="I1351" i="10" s="1"/>
  <c r="H1351" i="10"/>
  <c r="H1351" i="10" a="1"/>
  <c r="G1351" i="10" a="1"/>
  <c r="G1351" i="10" s="1"/>
  <c r="F1351" i="10" a="1"/>
  <c r="F1351" i="10" s="1"/>
  <c r="E1351" i="10"/>
  <c r="E1351" i="10" a="1"/>
  <c r="D1351" i="10" a="1"/>
  <c r="D1351" i="10" s="1"/>
  <c r="J1350" i="10"/>
  <c r="J1350" i="10" a="1"/>
  <c r="I1350" i="10" a="1"/>
  <c r="I1350" i="10" s="1"/>
  <c r="H1350" i="10"/>
  <c r="H1350" i="10" a="1"/>
  <c r="G1350" i="10" a="1"/>
  <c r="G1350" i="10" s="1"/>
  <c r="F1350" i="10" a="1"/>
  <c r="F1350" i="10" s="1"/>
  <c r="E1350" i="10"/>
  <c r="E1350" i="10" a="1"/>
  <c r="D1350" i="10" a="1"/>
  <c r="D1350" i="10" s="1"/>
  <c r="J1349" i="10"/>
  <c r="J1349" i="10" a="1"/>
  <c r="I1349" i="10" a="1"/>
  <c r="I1349" i="10" s="1"/>
  <c r="H1349" i="10" a="1"/>
  <c r="H1349" i="10" s="1"/>
  <c r="G1349" i="10"/>
  <c r="G1349" i="10" a="1"/>
  <c r="F1349" i="10" a="1"/>
  <c r="F1349" i="10" s="1"/>
  <c r="E1349" i="10"/>
  <c r="E1349" i="10" a="1"/>
  <c r="D1349" i="10" a="1"/>
  <c r="D1349" i="10" s="1"/>
  <c r="J1348" i="10"/>
  <c r="J1348" i="10" a="1"/>
  <c r="I1348" i="10" a="1"/>
  <c r="I1348" i="10" s="1"/>
  <c r="H1348" i="10" a="1"/>
  <c r="H1348" i="10" s="1"/>
  <c r="G1348" i="10"/>
  <c r="G1348" i="10" a="1"/>
  <c r="F1348" i="10" a="1"/>
  <c r="F1348" i="10" s="1"/>
  <c r="E1348" i="10"/>
  <c r="E1348" i="10" a="1"/>
  <c r="D1348" i="10" a="1"/>
  <c r="D1348" i="10" s="1"/>
  <c r="J1347" i="10" a="1"/>
  <c r="J1347" i="10" s="1"/>
  <c r="I1347" i="10" a="1"/>
  <c r="I1347" i="10" s="1"/>
  <c r="H1347" i="10" a="1"/>
  <c r="H1347" i="10" s="1"/>
  <c r="G1347" i="10"/>
  <c r="G1347" i="10" a="1"/>
  <c r="F1347" i="10" a="1"/>
  <c r="F1347" i="10" s="1"/>
  <c r="E1347" i="10"/>
  <c r="E1347" i="10" a="1"/>
  <c r="D1347" i="10" a="1"/>
  <c r="D1347" i="10" s="1"/>
  <c r="J1346" i="10" a="1"/>
  <c r="J1346" i="10" s="1"/>
  <c r="I1346" i="10" a="1"/>
  <c r="I1346" i="10" s="1"/>
  <c r="H1346" i="10" a="1"/>
  <c r="H1346" i="10" s="1"/>
  <c r="G1346" i="10"/>
  <c r="G1346" i="10" a="1"/>
  <c r="F1346" i="10" a="1"/>
  <c r="F1346" i="10" s="1"/>
  <c r="E1346" i="10" a="1"/>
  <c r="E1346" i="10" s="1"/>
  <c r="D1346" i="10"/>
  <c r="D1346" i="10" a="1"/>
  <c r="J1345" i="10" a="1"/>
  <c r="J1345" i="10" s="1"/>
  <c r="I1345" i="10" a="1"/>
  <c r="I1345" i="10" s="1"/>
  <c r="H1345" i="10" a="1"/>
  <c r="H1345" i="10" s="1"/>
  <c r="G1345" i="10"/>
  <c r="G1345" i="10" a="1"/>
  <c r="F1345" i="10" a="1"/>
  <c r="F1345" i="10" s="1"/>
  <c r="E1345" i="10" a="1"/>
  <c r="E1345" i="10" s="1"/>
  <c r="D1345" i="10"/>
  <c r="D1345" i="10" a="1"/>
  <c r="J1344" i="10" a="1"/>
  <c r="J1344" i="10" s="1"/>
  <c r="I1344" i="10" a="1"/>
  <c r="I1344" i="10" s="1"/>
  <c r="H1344" i="10" a="1"/>
  <c r="H1344" i="10" s="1"/>
  <c r="G1344" i="10" a="1"/>
  <c r="G1344" i="10" s="1"/>
  <c r="F1344" i="10"/>
  <c r="F1344" i="10" a="1"/>
  <c r="E1344" i="10" a="1"/>
  <c r="E1344" i="10" s="1"/>
  <c r="D1344" i="10"/>
  <c r="D1344" i="10" a="1"/>
  <c r="J1343" i="10" a="1"/>
  <c r="J1343" i="10" s="1"/>
  <c r="I1343" i="10" a="1"/>
  <c r="I1343" i="10" s="1"/>
  <c r="H1343" i="10" a="1"/>
  <c r="H1343" i="10" s="1"/>
  <c r="G1343" i="10" a="1"/>
  <c r="G1343" i="10" s="1"/>
  <c r="F1343" i="10"/>
  <c r="F1343" i="10" a="1"/>
  <c r="E1343" i="10" a="1"/>
  <c r="E1343" i="10" s="1"/>
  <c r="D1343" i="10"/>
  <c r="D1343" i="10" a="1"/>
  <c r="J1342" i="10" a="1"/>
  <c r="J1342" i="10" s="1"/>
  <c r="I1342" i="10" a="1"/>
  <c r="I1342" i="10" s="1"/>
  <c r="H1342" i="10"/>
  <c r="H1342" i="10" a="1"/>
  <c r="G1342" i="10" a="1"/>
  <c r="G1342" i="10" s="1"/>
  <c r="F1342" i="10"/>
  <c r="F1342" i="10" a="1"/>
  <c r="E1342" i="10" a="1"/>
  <c r="E1342" i="10" s="1"/>
  <c r="D1342" i="10"/>
  <c r="D1342" i="10" a="1"/>
  <c r="J1341" i="10" a="1"/>
  <c r="J1341" i="10" s="1"/>
  <c r="I1341" i="10" a="1"/>
  <c r="I1341" i="10" s="1"/>
  <c r="H1341" i="10"/>
  <c r="H1341" i="10" a="1"/>
  <c r="G1341" i="10" a="1"/>
  <c r="G1341" i="10" s="1"/>
  <c r="F1341" i="10"/>
  <c r="F1341" i="10" a="1"/>
  <c r="E1341" i="10" a="1"/>
  <c r="E1341" i="10" s="1"/>
  <c r="D1341" i="10" a="1"/>
  <c r="D1341" i="10" s="1"/>
  <c r="J1340" i="10"/>
  <c r="J1340" i="10" a="1"/>
  <c r="I1340" i="10" a="1"/>
  <c r="I1340" i="10" s="1"/>
  <c r="H1340" i="10"/>
  <c r="H1340" i="10" a="1"/>
  <c r="G1340" i="10" a="1"/>
  <c r="G1340" i="10" s="1"/>
  <c r="F1340" i="10"/>
  <c r="F1340" i="10" a="1"/>
  <c r="E1340" i="10" a="1"/>
  <c r="E1340" i="10" s="1"/>
  <c r="D1340" i="10" a="1"/>
  <c r="D1340" i="10" s="1"/>
  <c r="J1339" i="10"/>
  <c r="J1339" i="10" a="1"/>
  <c r="I1339" i="10" a="1"/>
  <c r="I1339" i="10" s="1"/>
  <c r="H1339" i="10"/>
  <c r="H1339" i="10" a="1"/>
  <c r="G1339" i="10" a="1"/>
  <c r="G1339" i="10" s="1"/>
  <c r="F1339" i="10" a="1"/>
  <c r="F1339" i="10" s="1"/>
  <c r="E1339" i="10"/>
  <c r="E1339" i="10" a="1"/>
  <c r="D1339" i="10" a="1"/>
  <c r="D1339" i="10" s="1"/>
  <c r="J1338" i="10"/>
  <c r="J1338" i="10" a="1"/>
  <c r="I1338" i="10" a="1"/>
  <c r="I1338" i="10" s="1"/>
  <c r="H1338" i="10"/>
  <c r="H1338" i="10" a="1"/>
  <c r="G1338" i="10" a="1"/>
  <c r="G1338" i="10" s="1"/>
  <c r="F1338" i="10" a="1"/>
  <c r="F1338" i="10" s="1"/>
  <c r="E1338" i="10"/>
  <c r="E1338" i="10" a="1"/>
  <c r="D1338" i="10" a="1"/>
  <c r="D1338" i="10" s="1"/>
  <c r="J1337" i="10"/>
  <c r="J1337" i="10" a="1"/>
  <c r="I1337" i="10" a="1"/>
  <c r="I1337" i="10" s="1"/>
  <c r="H1337" i="10" a="1"/>
  <c r="H1337" i="10" s="1"/>
  <c r="G1337" i="10"/>
  <c r="G1337" i="10" a="1"/>
  <c r="F1337" i="10" a="1"/>
  <c r="F1337" i="10" s="1"/>
  <c r="E1337" i="10"/>
  <c r="E1337" i="10" a="1"/>
  <c r="D1337" i="10" a="1"/>
  <c r="D1337" i="10" s="1"/>
  <c r="J1336" i="10" a="1"/>
  <c r="J1336" i="10" s="1"/>
  <c r="I1336" i="10" a="1"/>
  <c r="I1336" i="10" s="1"/>
  <c r="H1336" i="10" a="1"/>
  <c r="H1336" i="10" s="1"/>
  <c r="G1336" i="10" a="1"/>
  <c r="G1336" i="10" s="1"/>
  <c r="F1336" i="10" a="1"/>
  <c r="F1336" i="10" s="1"/>
  <c r="E1336" i="10"/>
  <c r="E1336" i="10" a="1"/>
  <c r="D1336" i="10" a="1"/>
  <c r="D1336" i="10" s="1"/>
  <c r="J1335" i="10" a="1"/>
  <c r="J1335" i="10" s="1"/>
  <c r="I1335" i="10" a="1"/>
  <c r="I1335" i="10" s="1"/>
  <c r="H1335" i="10" a="1"/>
  <c r="H1335" i="10" s="1"/>
  <c r="G1335" i="10" a="1"/>
  <c r="G1335" i="10" s="1"/>
  <c r="F1335" i="10" a="1"/>
  <c r="F1335" i="10" s="1"/>
  <c r="E1335" i="10" a="1"/>
  <c r="E1335" i="10" s="1"/>
  <c r="D1335" i="10" a="1"/>
  <c r="D1335" i="10" s="1"/>
  <c r="J1334" i="10" a="1"/>
  <c r="J1334" i="10" s="1"/>
  <c r="I1334" i="10" a="1"/>
  <c r="I1334" i="10" s="1"/>
  <c r="H1334" i="10" a="1"/>
  <c r="H1334" i="10" s="1"/>
  <c r="G1334" i="10" a="1"/>
  <c r="G1334" i="10" s="1"/>
  <c r="F1334" i="10" a="1"/>
  <c r="F1334" i="10" s="1"/>
  <c r="E1334" i="10" a="1"/>
  <c r="E1334" i="10" s="1"/>
  <c r="D1334" i="10"/>
  <c r="D1334" i="10" a="1"/>
  <c r="J1333" i="10" a="1"/>
  <c r="J1333" i="10" s="1"/>
  <c r="I1333" i="10" a="1"/>
  <c r="I1333" i="10" s="1"/>
  <c r="H1333" i="10" a="1"/>
  <c r="H1333" i="10" s="1"/>
  <c r="G1333" i="10" a="1"/>
  <c r="G1333" i="10" s="1"/>
  <c r="F1333" i="10" a="1"/>
  <c r="F1333" i="10" s="1"/>
  <c r="E1333" i="10" a="1"/>
  <c r="E1333" i="10" s="1"/>
  <c r="D1333" i="10" a="1"/>
  <c r="D1333" i="10" s="1"/>
  <c r="J1332" i="10" a="1"/>
  <c r="J1332" i="10" s="1"/>
  <c r="I1332" i="10" a="1"/>
  <c r="I1332" i="10" s="1"/>
  <c r="H1332" i="10" a="1"/>
  <c r="H1332" i="10" s="1"/>
  <c r="G1332" i="10" a="1"/>
  <c r="G1332" i="10" s="1"/>
  <c r="F1332" i="10"/>
  <c r="F1332" i="10" a="1"/>
  <c r="E1332" i="10" a="1"/>
  <c r="E1332" i="10" s="1"/>
  <c r="D1332" i="10" a="1"/>
  <c r="D1332" i="10" s="1"/>
  <c r="J1331" i="10" a="1"/>
  <c r="J1331" i="10" s="1"/>
  <c r="I1331" i="10" a="1"/>
  <c r="I1331" i="10" s="1"/>
  <c r="H1331" i="10" a="1"/>
  <c r="H1331" i="10" s="1"/>
  <c r="G1331" i="10" a="1"/>
  <c r="G1331" i="10" s="1"/>
  <c r="F1331" i="10" a="1"/>
  <c r="F1331" i="10" s="1"/>
  <c r="E1331" i="10" a="1"/>
  <c r="E1331" i="10" s="1"/>
  <c r="D1331" i="10" a="1"/>
  <c r="D1331" i="10" s="1"/>
  <c r="J1330" i="10" a="1"/>
  <c r="J1330" i="10" s="1"/>
  <c r="I1330" i="10" a="1"/>
  <c r="I1330" i="10" s="1"/>
  <c r="H1330" i="10"/>
  <c r="H1330" i="10" a="1"/>
  <c r="G1330" i="10" a="1"/>
  <c r="G1330" i="10" s="1"/>
  <c r="F1330" i="10" a="1"/>
  <c r="F1330" i="10" s="1"/>
  <c r="E1330" i="10" a="1"/>
  <c r="E1330" i="10" s="1"/>
  <c r="D1330" i="10" a="1"/>
  <c r="D1330" i="10" s="1"/>
  <c r="J1329" i="10" a="1"/>
  <c r="J1329" i="10" s="1"/>
  <c r="I1329" i="10" a="1"/>
  <c r="I1329" i="10" s="1"/>
  <c r="H1329" i="10" a="1"/>
  <c r="H1329" i="10" s="1"/>
  <c r="G1329" i="10" a="1"/>
  <c r="G1329" i="10" s="1"/>
  <c r="F1329" i="10" a="1"/>
  <c r="F1329" i="10" s="1"/>
  <c r="E1329" i="10" a="1"/>
  <c r="E1329" i="10" s="1"/>
  <c r="D1329" i="10" a="1"/>
  <c r="D1329" i="10" s="1"/>
  <c r="J1328" i="10"/>
  <c r="J1328" i="10" a="1"/>
  <c r="I1328" i="10" a="1"/>
  <c r="I1328" i="10" s="1"/>
  <c r="H1328" i="10" a="1"/>
  <c r="H1328" i="10" s="1"/>
  <c r="G1328" i="10" a="1"/>
  <c r="G1328" i="10" s="1"/>
  <c r="F1328" i="10" a="1"/>
  <c r="F1328" i="10" s="1"/>
  <c r="E1328" i="10" a="1"/>
  <c r="E1328" i="10" s="1"/>
  <c r="D1328" i="10" a="1"/>
  <c r="D1328" i="10" s="1"/>
  <c r="J1327" i="10" a="1"/>
  <c r="J1327" i="10" s="1"/>
  <c r="I1327" i="10" a="1"/>
  <c r="I1327" i="10" s="1"/>
  <c r="H1327" i="10" a="1"/>
  <c r="H1327" i="10" s="1"/>
  <c r="G1327" i="10" a="1"/>
  <c r="G1327" i="10" s="1"/>
  <c r="F1327" i="10" a="1"/>
  <c r="F1327" i="10" s="1"/>
  <c r="E1327" i="10"/>
  <c r="E1327" i="10" a="1"/>
  <c r="D1327" i="10" a="1"/>
  <c r="D1327" i="10" s="1"/>
  <c r="J1326" i="10" a="1"/>
  <c r="J1326" i="10" s="1"/>
  <c r="I1326" i="10" a="1"/>
  <c r="I1326" i="10" s="1"/>
  <c r="H1326" i="10" a="1"/>
  <c r="H1326" i="10" s="1"/>
  <c r="G1326" i="10" a="1"/>
  <c r="G1326" i="10" s="1"/>
  <c r="F1326" i="10" a="1"/>
  <c r="F1326" i="10" s="1"/>
  <c r="E1326" i="10" a="1"/>
  <c r="E1326" i="10" s="1"/>
  <c r="D1326" i="10" a="1"/>
  <c r="D1326" i="10" s="1"/>
  <c r="J1325" i="10" a="1"/>
  <c r="J1325" i="10" s="1"/>
  <c r="I1325" i="10" a="1"/>
  <c r="I1325" i="10" s="1"/>
  <c r="H1325" i="10" a="1"/>
  <c r="H1325" i="10" s="1"/>
  <c r="G1325" i="10"/>
  <c r="G1325" i="10" a="1"/>
  <c r="F1325" i="10" a="1"/>
  <c r="F1325" i="10" s="1"/>
  <c r="E1325" i="10" a="1"/>
  <c r="E1325" i="10" s="1"/>
  <c r="D1325" i="10" a="1"/>
  <c r="D1325" i="10" s="1"/>
  <c r="J1324" i="10" a="1"/>
  <c r="J1324" i="10" s="1"/>
  <c r="I1324" i="10" a="1"/>
  <c r="I1324" i="10" s="1"/>
  <c r="H1324" i="10" a="1"/>
  <c r="H1324" i="10" s="1"/>
  <c r="G1324" i="10" a="1"/>
  <c r="G1324" i="10" s="1"/>
  <c r="F1324" i="10" a="1"/>
  <c r="F1324" i="10" s="1"/>
  <c r="E1324" i="10" a="1"/>
  <c r="E1324" i="10" s="1"/>
  <c r="D1324" i="10" a="1"/>
  <c r="D1324" i="10" s="1"/>
  <c r="J1323" i="10" a="1"/>
  <c r="J1323" i="10" s="1"/>
  <c r="I1323" i="10" a="1"/>
  <c r="I1323" i="10" s="1"/>
  <c r="H1323" i="10" a="1"/>
  <c r="H1323" i="10" s="1"/>
  <c r="G1323" i="10" a="1"/>
  <c r="G1323" i="10" s="1"/>
  <c r="F1323" i="10" a="1"/>
  <c r="F1323" i="10" s="1"/>
  <c r="E1323" i="10" a="1"/>
  <c r="E1323" i="10" s="1"/>
  <c r="D1323" i="10" a="1"/>
  <c r="D1323" i="10" s="1"/>
  <c r="J1322" i="10" a="1"/>
  <c r="J1322" i="10" s="1"/>
  <c r="I1322" i="10" a="1"/>
  <c r="I1322" i="10" s="1"/>
  <c r="H1322" i="10" a="1"/>
  <c r="H1322" i="10" s="1"/>
  <c r="G1322" i="10" a="1"/>
  <c r="G1322" i="10" s="1"/>
  <c r="F1322" i="10" a="1"/>
  <c r="F1322" i="10" s="1"/>
  <c r="E1322" i="10" a="1"/>
  <c r="E1322" i="10" s="1"/>
  <c r="D1322" i="10"/>
  <c r="D1322" i="10" a="1"/>
  <c r="J1321" i="10" a="1"/>
  <c r="J1321" i="10" s="1"/>
  <c r="I1321" i="10" a="1"/>
  <c r="I1321" i="10" s="1"/>
  <c r="H1321" i="10" a="1"/>
  <c r="H1321" i="10" s="1"/>
  <c r="G1321" i="10" a="1"/>
  <c r="G1321" i="10" s="1"/>
  <c r="F1321" i="10" a="1"/>
  <c r="F1321" i="10" s="1"/>
  <c r="E1321" i="10" a="1"/>
  <c r="E1321" i="10" s="1"/>
  <c r="D1321" i="10" a="1"/>
  <c r="D1321" i="10" s="1"/>
  <c r="J1320" i="10" a="1"/>
  <c r="J1320" i="10" s="1"/>
  <c r="I1320" i="10" a="1"/>
  <c r="I1320" i="10" s="1"/>
  <c r="H1320" i="10" a="1"/>
  <c r="H1320" i="10" s="1"/>
  <c r="G1320" i="10" a="1"/>
  <c r="G1320" i="10" s="1"/>
  <c r="F1320" i="10"/>
  <c r="F1320" i="10" a="1"/>
  <c r="E1320" i="10" a="1"/>
  <c r="E1320" i="10" s="1"/>
  <c r="D1320" i="10" a="1"/>
  <c r="D1320" i="10" s="1"/>
  <c r="J1319" i="10" a="1"/>
  <c r="J1319" i="10" s="1"/>
  <c r="I1319" i="10" a="1"/>
  <c r="I1319" i="10" s="1"/>
  <c r="H1319" i="10" a="1"/>
  <c r="H1319" i="10" s="1"/>
  <c r="G1319" i="10" a="1"/>
  <c r="G1319" i="10" s="1"/>
  <c r="F1319" i="10" a="1"/>
  <c r="F1319" i="10" s="1"/>
  <c r="E1319" i="10" a="1"/>
  <c r="E1319" i="10" s="1"/>
  <c r="D1319" i="10" a="1"/>
  <c r="D1319" i="10" s="1"/>
  <c r="J1318" i="10" a="1"/>
  <c r="J1318" i="10" s="1"/>
  <c r="I1318" i="10" a="1"/>
  <c r="I1318" i="10" s="1"/>
  <c r="H1318" i="10"/>
  <c r="H1318" i="10" a="1"/>
  <c r="G1318" i="10" a="1"/>
  <c r="G1318" i="10" s="1"/>
  <c r="F1318" i="10" a="1"/>
  <c r="F1318" i="10" s="1"/>
  <c r="E1318" i="10" a="1"/>
  <c r="E1318" i="10" s="1"/>
  <c r="D1318" i="10" a="1"/>
  <c r="D1318" i="10" s="1"/>
  <c r="J1317" i="10" a="1"/>
  <c r="J1317" i="10" s="1"/>
  <c r="I1317" i="10" a="1"/>
  <c r="I1317" i="10" s="1"/>
  <c r="H1317" i="10" a="1"/>
  <c r="H1317" i="10" s="1"/>
  <c r="G1317" i="10" a="1"/>
  <c r="G1317" i="10" s="1"/>
  <c r="F1317" i="10" a="1"/>
  <c r="F1317" i="10" s="1"/>
  <c r="E1317" i="10" a="1"/>
  <c r="E1317" i="10" s="1"/>
  <c r="D1317" i="10" a="1"/>
  <c r="D1317" i="10" s="1"/>
  <c r="J1316" i="10"/>
  <c r="J1316" i="10" a="1"/>
  <c r="I1316" i="10" a="1"/>
  <c r="I1316" i="10" s="1"/>
  <c r="H1316" i="10" a="1"/>
  <c r="H1316" i="10" s="1"/>
  <c r="G1316" i="10" a="1"/>
  <c r="G1316" i="10" s="1"/>
  <c r="F1316" i="10" a="1"/>
  <c r="F1316" i="10" s="1"/>
  <c r="E1316" i="10" a="1"/>
  <c r="E1316" i="10" s="1"/>
  <c r="D1316" i="10" a="1"/>
  <c r="D1316" i="10" s="1"/>
  <c r="J1315" i="10" a="1"/>
  <c r="J1315" i="10" s="1"/>
  <c r="I1315" i="10" a="1"/>
  <c r="I1315" i="10" s="1"/>
  <c r="H1315" i="10" a="1"/>
  <c r="H1315" i="10" s="1"/>
  <c r="G1315" i="10" a="1"/>
  <c r="G1315" i="10" s="1"/>
  <c r="F1315" i="10" a="1"/>
  <c r="F1315" i="10" s="1"/>
  <c r="E1315" i="10"/>
  <c r="E1315" i="10" a="1"/>
  <c r="D1315" i="10" a="1"/>
  <c r="D1315" i="10" s="1"/>
  <c r="J1314" i="10" a="1"/>
  <c r="J1314" i="10" s="1"/>
  <c r="I1314" i="10" a="1"/>
  <c r="I1314" i="10" s="1"/>
  <c r="H1314" i="10" a="1"/>
  <c r="H1314" i="10" s="1"/>
  <c r="G1314" i="10" a="1"/>
  <c r="G1314" i="10" s="1"/>
  <c r="F1314" i="10" a="1"/>
  <c r="F1314" i="10" s="1"/>
  <c r="E1314" i="10" a="1"/>
  <c r="E1314" i="10" s="1"/>
  <c r="D1314" i="10" a="1"/>
  <c r="D1314" i="10" s="1"/>
  <c r="J1313" i="10" a="1"/>
  <c r="J1313" i="10" s="1"/>
  <c r="I1313" i="10" a="1"/>
  <c r="I1313" i="10" s="1"/>
  <c r="H1313" i="10" a="1"/>
  <c r="H1313" i="10" s="1"/>
  <c r="G1313" i="10"/>
  <c r="G1313" i="10" a="1"/>
  <c r="F1313" i="10" a="1"/>
  <c r="F1313" i="10" s="1"/>
  <c r="E1313" i="10" a="1"/>
  <c r="E1313" i="10" s="1"/>
  <c r="D1313" i="10" a="1"/>
  <c r="D1313" i="10" s="1"/>
  <c r="J1312" i="10" a="1"/>
  <c r="J1312" i="10" s="1"/>
  <c r="I1312" i="10" a="1"/>
  <c r="I1312" i="10" s="1"/>
  <c r="H1312" i="10" a="1"/>
  <c r="H1312" i="10" s="1"/>
  <c r="G1312" i="10" a="1"/>
  <c r="G1312" i="10" s="1"/>
  <c r="F1312" i="10" a="1"/>
  <c r="F1312" i="10" s="1"/>
  <c r="E1312" i="10" a="1"/>
  <c r="E1312" i="10" s="1"/>
  <c r="D1312" i="10" a="1"/>
  <c r="D1312" i="10" s="1"/>
  <c r="J1311" i="10" a="1"/>
  <c r="J1311" i="10" s="1"/>
  <c r="I1311" i="10" a="1"/>
  <c r="I1311" i="10" s="1"/>
  <c r="H1311" i="10" a="1"/>
  <c r="H1311" i="10" s="1"/>
  <c r="G1311" i="10" a="1"/>
  <c r="G1311" i="10" s="1"/>
  <c r="F1311" i="10" a="1"/>
  <c r="F1311" i="10" s="1"/>
  <c r="E1311" i="10" a="1"/>
  <c r="E1311" i="10" s="1"/>
  <c r="D1311" i="10" a="1"/>
  <c r="D1311" i="10" s="1"/>
  <c r="J1310" i="10" a="1"/>
  <c r="J1310" i="10" s="1"/>
  <c r="I1310" i="10" a="1"/>
  <c r="I1310" i="10" s="1"/>
  <c r="H1310" i="10" a="1"/>
  <c r="H1310" i="10" s="1"/>
  <c r="G1310" i="10" a="1"/>
  <c r="G1310" i="10" s="1"/>
  <c r="F1310" i="10" a="1"/>
  <c r="F1310" i="10" s="1"/>
  <c r="E1310" i="10" a="1"/>
  <c r="E1310" i="10" s="1"/>
  <c r="D1310" i="10"/>
  <c r="D1310" i="10" a="1"/>
  <c r="J1309" i="10" a="1"/>
  <c r="J1309" i="10" s="1"/>
  <c r="I1309" i="10" a="1"/>
  <c r="I1309" i="10" s="1"/>
  <c r="H1309" i="10" a="1"/>
  <c r="H1309" i="10" s="1"/>
  <c r="G1309" i="10" a="1"/>
  <c r="G1309" i="10" s="1"/>
  <c r="F1309" i="10" a="1"/>
  <c r="F1309" i="10" s="1"/>
  <c r="E1309" i="10" a="1"/>
  <c r="E1309" i="10" s="1"/>
  <c r="D1309" i="10" a="1"/>
  <c r="D1309" i="10" s="1"/>
  <c r="J1308" i="10" a="1"/>
  <c r="J1308" i="10" s="1"/>
  <c r="I1308" i="10" a="1"/>
  <c r="I1308" i="10" s="1"/>
  <c r="H1308" i="10" a="1"/>
  <c r="H1308" i="10" s="1"/>
  <c r="G1308" i="10" a="1"/>
  <c r="G1308" i="10" s="1"/>
  <c r="F1308" i="10"/>
  <c r="F1308" i="10" a="1"/>
  <c r="E1308" i="10" a="1"/>
  <c r="E1308" i="10" s="1"/>
  <c r="D1308" i="10" a="1"/>
  <c r="D1308" i="10" s="1"/>
  <c r="J1307" i="10" a="1"/>
  <c r="J1307" i="10" s="1"/>
  <c r="I1307" i="10" a="1"/>
  <c r="I1307" i="10" s="1"/>
  <c r="H1307" i="10" a="1"/>
  <c r="H1307" i="10" s="1"/>
  <c r="G1307" i="10" a="1"/>
  <c r="G1307" i="10" s="1"/>
  <c r="F1307" i="10" a="1"/>
  <c r="F1307" i="10" s="1"/>
  <c r="E1307" i="10" a="1"/>
  <c r="E1307" i="10" s="1"/>
  <c r="D1307" i="10" a="1"/>
  <c r="D1307" i="10" s="1"/>
  <c r="J1306" i="10" a="1"/>
  <c r="J1306" i="10" s="1"/>
  <c r="I1306" i="10" a="1"/>
  <c r="I1306" i="10" s="1"/>
  <c r="H1306" i="10"/>
  <c r="H1306" i="10" a="1"/>
  <c r="G1306" i="10" a="1"/>
  <c r="G1306" i="10" s="1"/>
  <c r="F1306" i="10" a="1"/>
  <c r="F1306" i="10" s="1"/>
  <c r="E1306" i="10" a="1"/>
  <c r="E1306" i="10" s="1"/>
  <c r="D1306" i="10" a="1"/>
  <c r="D1306" i="10" s="1"/>
  <c r="J1305" i="10" a="1"/>
  <c r="J1305" i="10" s="1"/>
  <c r="I1305" i="10" a="1"/>
  <c r="I1305" i="10" s="1"/>
  <c r="H1305" i="10" a="1"/>
  <c r="H1305" i="10" s="1"/>
  <c r="G1305" i="10" a="1"/>
  <c r="G1305" i="10" s="1"/>
  <c r="F1305" i="10" a="1"/>
  <c r="F1305" i="10" s="1"/>
  <c r="E1305" i="10" a="1"/>
  <c r="E1305" i="10" s="1"/>
  <c r="D1305" i="10" a="1"/>
  <c r="D1305" i="10" s="1"/>
  <c r="J1304" i="10"/>
  <c r="J1304" i="10" a="1"/>
  <c r="I1304" i="10" a="1"/>
  <c r="I1304" i="10" s="1"/>
  <c r="H1304" i="10" a="1"/>
  <c r="H1304" i="10" s="1"/>
  <c r="G1304" i="10" a="1"/>
  <c r="G1304" i="10" s="1"/>
  <c r="F1304" i="10" a="1"/>
  <c r="F1304" i="10" s="1"/>
  <c r="E1304" i="10" a="1"/>
  <c r="E1304" i="10" s="1"/>
  <c r="D1304" i="10" a="1"/>
  <c r="D1304" i="10" s="1"/>
  <c r="J1303" i="10" a="1"/>
  <c r="J1303" i="10" s="1"/>
  <c r="I1303" i="10" a="1"/>
  <c r="I1303" i="10" s="1"/>
  <c r="H1303" i="10" a="1"/>
  <c r="H1303" i="10" s="1"/>
  <c r="G1303" i="10" a="1"/>
  <c r="G1303" i="10" s="1"/>
  <c r="F1303" i="10" a="1"/>
  <c r="F1303" i="10" s="1"/>
  <c r="E1303" i="10"/>
  <c r="E1303" i="10" a="1"/>
  <c r="D1303" i="10" a="1"/>
  <c r="D1303" i="10" s="1"/>
  <c r="J1302" i="10" a="1"/>
  <c r="J1302" i="10" s="1"/>
  <c r="I1302" i="10" a="1"/>
  <c r="I1302" i="10" s="1"/>
  <c r="H1302" i="10" a="1"/>
  <c r="H1302" i="10" s="1"/>
  <c r="G1302" i="10" a="1"/>
  <c r="G1302" i="10" s="1"/>
  <c r="F1302" i="10" a="1"/>
  <c r="F1302" i="10" s="1"/>
  <c r="E1302" i="10" a="1"/>
  <c r="E1302" i="10" s="1"/>
  <c r="D1302" i="10" a="1"/>
  <c r="D1302" i="10" s="1"/>
  <c r="J1301" i="10" a="1"/>
  <c r="J1301" i="10" s="1"/>
  <c r="I1301" i="10" a="1"/>
  <c r="I1301" i="10" s="1"/>
  <c r="H1301" i="10" a="1"/>
  <c r="H1301" i="10" s="1"/>
  <c r="G1301" i="10"/>
  <c r="G1301" i="10" a="1"/>
  <c r="F1301" i="10" a="1"/>
  <c r="F1301" i="10" s="1"/>
  <c r="E1301" i="10" a="1"/>
  <c r="E1301" i="10" s="1"/>
  <c r="D1301" i="10" a="1"/>
  <c r="D1301" i="10" s="1"/>
  <c r="J1300" i="10" a="1"/>
  <c r="J1300" i="10" s="1"/>
  <c r="I1300" i="10" a="1"/>
  <c r="I1300" i="10" s="1"/>
  <c r="H1300" i="10" a="1"/>
  <c r="H1300" i="10" s="1"/>
  <c r="G1300" i="10" a="1"/>
  <c r="G1300" i="10" s="1"/>
  <c r="F1300" i="10" a="1"/>
  <c r="F1300" i="10" s="1"/>
  <c r="E1300" i="10" a="1"/>
  <c r="E1300" i="10" s="1"/>
  <c r="D1300" i="10" a="1"/>
  <c r="D1300" i="10" s="1"/>
  <c r="J1299" i="10" a="1"/>
  <c r="J1299" i="10" s="1"/>
  <c r="I1299" i="10" a="1"/>
  <c r="I1299" i="10" s="1"/>
  <c r="H1299" i="10" a="1"/>
  <c r="H1299" i="10" s="1"/>
  <c r="G1299" i="10" a="1"/>
  <c r="G1299" i="10" s="1"/>
  <c r="F1299" i="10" a="1"/>
  <c r="F1299" i="10" s="1"/>
  <c r="E1299" i="10" a="1"/>
  <c r="E1299" i="10" s="1"/>
  <c r="D1299" i="10" a="1"/>
  <c r="D1299" i="10" s="1"/>
  <c r="J1298" i="10" a="1"/>
  <c r="J1298" i="10" s="1"/>
  <c r="I1298" i="10" a="1"/>
  <c r="I1298" i="10" s="1"/>
  <c r="H1298" i="10" a="1"/>
  <c r="H1298" i="10" s="1"/>
  <c r="G1298" i="10" a="1"/>
  <c r="G1298" i="10" s="1"/>
  <c r="F1298" i="10" a="1"/>
  <c r="F1298" i="10" s="1"/>
  <c r="E1298" i="10" a="1"/>
  <c r="E1298" i="10" s="1"/>
  <c r="D1298" i="10"/>
  <c r="D1298" i="10" a="1"/>
  <c r="J1297" i="10" a="1"/>
  <c r="J1297" i="10" s="1"/>
  <c r="I1297" i="10" a="1"/>
  <c r="I1297" i="10" s="1"/>
  <c r="H1297" i="10" a="1"/>
  <c r="H1297" i="10" s="1"/>
  <c r="G1297" i="10" a="1"/>
  <c r="G1297" i="10" s="1"/>
  <c r="F1297" i="10" a="1"/>
  <c r="F1297" i="10" s="1"/>
  <c r="E1297" i="10" a="1"/>
  <c r="E1297" i="10" s="1"/>
  <c r="D1297" i="10" a="1"/>
  <c r="D1297" i="10" s="1"/>
  <c r="J1296" i="10" a="1"/>
  <c r="J1296" i="10" s="1"/>
  <c r="I1296" i="10" a="1"/>
  <c r="I1296" i="10" s="1"/>
  <c r="H1296" i="10" a="1"/>
  <c r="H1296" i="10" s="1"/>
  <c r="G1296" i="10" a="1"/>
  <c r="G1296" i="10" s="1"/>
  <c r="F1296" i="10" a="1"/>
  <c r="F1296" i="10" s="1"/>
  <c r="E1296" i="10" a="1"/>
  <c r="E1296" i="10" s="1"/>
  <c r="D1296" i="10" a="1"/>
  <c r="D1296" i="10" s="1"/>
  <c r="J1295" i="10" a="1"/>
  <c r="J1295" i="10" s="1"/>
  <c r="I1295" i="10" a="1"/>
  <c r="I1295" i="10" s="1"/>
  <c r="H1295" i="10" a="1"/>
  <c r="H1295" i="10" s="1"/>
  <c r="G1295" i="10" a="1"/>
  <c r="G1295" i="10" s="1"/>
  <c r="F1295" i="10" a="1"/>
  <c r="F1295" i="10" s="1"/>
  <c r="E1295" i="10" a="1"/>
  <c r="E1295" i="10" s="1"/>
  <c r="D1295" i="10" a="1"/>
  <c r="D1295" i="10" s="1"/>
  <c r="J1294" i="10" a="1"/>
  <c r="J1294" i="10" s="1"/>
  <c r="I1294" i="10" a="1"/>
  <c r="I1294" i="10" s="1"/>
  <c r="H1294" i="10"/>
  <c r="H1294" i="10" a="1"/>
  <c r="G1294" i="10" a="1"/>
  <c r="G1294" i="10" s="1"/>
  <c r="F1294" i="10" a="1"/>
  <c r="F1294" i="10" s="1"/>
  <c r="E1294" i="10" a="1"/>
  <c r="E1294" i="10" s="1"/>
  <c r="D1294" i="10" a="1"/>
  <c r="D1294" i="10" s="1"/>
  <c r="J1293" i="10" a="1"/>
  <c r="J1293" i="10" s="1"/>
  <c r="I1293" i="10" a="1"/>
  <c r="I1293" i="10" s="1"/>
  <c r="H1293" i="10" a="1"/>
  <c r="H1293" i="10" s="1"/>
  <c r="G1293" i="10" a="1"/>
  <c r="G1293" i="10" s="1"/>
  <c r="F1293" i="10" a="1"/>
  <c r="F1293" i="10" s="1"/>
  <c r="E1293" i="10" a="1"/>
  <c r="E1293" i="10" s="1"/>
  <c r="D1293" i="10" a="1"/>
  <c r="D1293" i="10" s="1"/>
  <c r="J1292" i="10"/>
  <c r="J1292" i="10" a="1"/>
  <c r="I1292" i="10" a="1"/>
  <c r="I1292" i="10" s="1"/>
  <c r="H1292" i="10" a="1"/>
  <c r="H1292" i="10" s="1"/>
  <c r="G1292" i="10" a="1"/>
  <c r="G1292" i="10" s="1"/>
  <c r="F1292" i="10" a="1"/>
  <c r="F1292" i="10" s="1"/>
  <c r="E1292" i="10" a="1"/>
  <c r="E1292" i="10" s="1"/>
  <c r="D1292" i="10" a="1"/>
  <c r="D1292" i="10" s="1"/>
  <c r="J1291" i="10" a="1"/>
  <c r="J1291" i="10" s="1"/>
  <c r="I1291" i="10" a="1"/>
  <c r="I1291" i="10" s="1"/>
  <c r="H1291" i="10" a="1"/>
  <c r="H1291" i="10" s="1"/>
  <c r="G1291" i="10" a="1"/>
  <c r="G1291" i="10" s="1"/>
  <c r="F1291" i="10" a="1"/>
  <c r="F1291" i="10" s="1"/>
  <c r="E1291" i="10"/>
  <c r="E1291" i="10" a="1"/>
  <c r="D1291" i="10" a="1"/>
  <c r="D1291" i="10" s="1"/>
  <c r="J1290" i="10" a="1"/>
  <c r="J1290" i="10" s="1"/>
  <c r="I1290" i="10" a="1"/>
  <c r="I1290" i="10" s="1"/>
  <c r="H1290" i="10" a="1"/>
  <c r="H1290" i="10" s="1"/>
  <c r="G1290" i="10" a="1"/>
  <c r="G1290" i="10" s="1"/>
  <c r="F1290" i="10" a="1"/>
  <c r="F1290" i="10" s="1"/>
  <c r="E1290" i="10" a="1"/>
  <c r="E1290" i="10" s="1"/>
  <c r="D1290" i="10" a="1"/>
  <c r="D1290" i="10" s="1"/>
  <c r="J1289" i="10" a="1"/>
  <c r="J1289" i="10" s="1"/>
  <c r="I1289" i="10" a="1"/>
  <c r="I1289" i="10" s="1"/>
  <c r="H1289" i="10" a="1"/>
  <c r="H1289" i="10" s="1"/>
  <c r="G1289" i="10"/>
  <c r="G1289" i="10" a="1"/>
  <c r="F1289" i="10" a="1"/>
  <c r="F1289" i="10" s="1"/>
  <c r="E1289" i="10" a="1"/>
  <c r="E1289" i="10" s="1"/>
  <c r="D1289" i="10" a="1"/>
  <c r="D1289" i="10" s="1"/>
  <c r="J1288" i="10" a="1"/>
  <c r="J1288" i="10" s="1"/>
  <c r="I1288" i="10" a="1"/>
  <c r="I1288" i="10" s="1"/>
  <c r="H1288" i="10" a="1"/>
  <c r="H1288" i="10" s="1"/>
  <c r="G1288" i="10" a="1"/>
  <c r="G1288" i="10" s="1"/>
  <c r="F1288" i="10" a="1"/>
  <c r="F1288" i="10" s="1"/>
  <c r="E1288" i="10" a="1"/>
  <c r="E1288" i="10" s="1"/>
  <c r="D1288" i="10" a="1"/>
  <c r="D1288" i="10" s="1"/>
  <c r="J1287" i="10" a="1"/>
  <c r="J1287" i="10" s="1"/>
  <c r="I1287" i="10" a="1"/>
  <c r="I1287" i="10" s="1"/>
  <c r="H1287" i="10" a="1"/>
  <c r="H1287" i="10" s="1"/>
  <c r="G1287" i="10" a="1"/>
  <c r="G1287" i="10" s="1"/>
  <c r="F1287" i="10" a="1"/>
  <c r="F1287" i="10" s="1"/>
  <c r="E1287" i="10" a="1"/>
  <c r="E1287" i="10" s="1"/>
  <c r="D1287" i="10" a="1"/>
  <c r="D1287" i="10" s="1"/>
  <c r="J1286" i="10"/>
  <c r="J1286" i="10" a="1"/>
  <c r="I1286" i="10" a="1"/>
  <c r="I1286" i="10" s="1"/>
  <c r="H1286" i="10" a="1"/>
  <c r="H1286" i="10" s="1"/>
  <c r="G1286" i="10" a="1"/>
  <c r="G1286" i="10" s="1"/>
  <c r="F1286" i="10" a="1"/>
  <c r="F1286" i="10" s="1"/>
  <c r="E1286" i="10" a="1"/>
  <c r="E1286" i="10" s="1"/>
  <c r="D1286" i="10" a="1"/>
  <c r="D1286" i="10" s="1"/>
  <c r="J1285" i="10" a="1"/>
  <c r="J1285" i="10" s="1"/>
  <c r="I1285" i="10" a="1"/>
  <c r="I1285" i="10" s="1"/>
  <c r="H1285" i="10" a="1"/>
  <c r="H1285" i="10" s="1"/>
  <c r="G1285" i="10" a="1"/>
  <c r="G1285" i="10" s="1"/>
  <c r="F1285" i="10" a="1"/>
  <c r="F1285" i="10" s="1"/>
  <c r="E1285" i="10" a="1"/>
  <c r="E1285" i="10" s="1"/>
  <c r="D1285" i="10" a="1"/>
  <c r="D1285" i="10" s="1"/>
  <c r="J1284" i="10" a="1"/>
  <c r="J1284" i="10" s="1"/>
  <c r="I1284" i="10" a="1"/>
  <c r="I1284" i="10" s="1"/>
  <c r="H1284" i="10" a="1"/>
  <c r="H1284" i="10" s="1"/>
  <c r="G1284" i="10"/>
  <c r="G1284" i="10" a="1"/>
  <c r="F1284" i="10" a="1"/>
  <c r="F1284" i="10" s="1"/>
  <c r="E1284" i="10" a="1"/>
  <c r="E1284" i="10" s="1"/>
  <c r="D1284" i="10" a="1"/>
  <c r="D1284" i="10" s="1"/>
  <c r="J1283" i="10" a="1"/>
  <c r="J1283" i="10" s="1"/>
  <c r="I1283" i="10" a="1"/>
  <c r="I1283" i="10" s="1"/>
  <c r="H1283" i="10" a="1"/>
  <c r="H1283" i="10" s="1"/>
  <c r="G1283" i="10" a="1"/>
  <c r="G1283" i="10" s="1"/>
  <c r="F1283" i="10" a="1"/>
  <c r="F1283" i="10" s="1"/>
  <c r="E1283" i="10" a="1"/>
  <c r="E1283" i="10" s="1"/>
  <c r="D1283" i="10" a="1"/>
  <c r="D1283" i="10" s="1"/>
  <c r="J1282" i="10" a="1"/>
  <c r="J1282" i="10" s="1"/>
  <c r="I1282" i="10" a="1"/>
  <c r="I1282" i="10" s="1"/>
  <c r="H1282" i="10"/>
  <c r="H1282" i="10" a="1"/>
  <c r="G1282" i="10" a="1"/>
  <c r="G1282" i="10" s="1"/>
  <c r="F1282" i="10" a="1"/>
  <c r="F1282" i="10" s="1"/>
  <c r="E1282" i="10" a="1"/>
  <c r="E1282" i="10" s="1"/>
  <c r="D1282" i="10" a="1"/>
  <c r="D1282" i="10" s="1"/>
  <c r="J1281" i="10" a="1"/>
  <c r="J1281" i="10" s="1"/>
  <c r="I1281" i="10" a="1"/>
  <c r="I1281" i="10" s="1"/>
  <c r="H1281" i="10" a="1"/>
  <c r="H1281" i="10" s="1"/>
  <c r="G1281" i="10" a="1"/>
  <c r="G1281" i="10" s="1"/>
  <c r="F1281" i="10" a="1"/>
  <c r="F1281" i="10" s="1"/>
  <c r="E1281" i="10" a="1"/>
  <c r="E1281" i="10" s="1"/>
  <c r="D1281" i="10"/>
  <c r="D1281" i="10" a="1"/>
  <c r="J1280" i="10"/>
  <c r="J1280" i="10" a="1"/>
  <c r="I1280" i="10" a="1"/>
  <c r="I1280" i="10" s="1"/>
  <c r="H1280" i="10" a="1"/>
  <c r="H1280" i="10" s="1"/>
  <c r="G1280" i="10" a="1"/>
  <c r="G1280" i="10" s="1"/>
  <c r="F1280" i="10" a="1"/>
  <c r="F1280" i="10" s="1"/>
  <c r="E1280" i="10" a="1"/>
  <c r="E1280" i="10" s="1"/>
  <c r="D1280" i="10"/>
  <c r="D1280" i="10" a="1"/>
  <c r="J1279" i="10" a="1"/>
  <c r="J1279" i="10" s="1"/>
  <c r="I1279" i="10" a="1"/>
  <c r="I1279" i="10" s="1"/>
  <c r="H1279" i="10" a="1"/>
  <c r="H1279" i="10" s="1"/>
  <c r="G1279" i="10" a="1"/>
  <c r="G1279" i="10" s="1"/>
  <c r="F1279" i="10" a="1"/>
  <c r="F1279" i="10" s="1"/>
  <c r="E1279" i="10" a="1"/>
  <c r="E1279" i="10" s="1"/>
  <c r="D1279" i="10" a="1"/>
  <c r="D1279" i="10" s="1"/>
  <c r="J1278" i="10" a="1"/>
  <c r="J1278" i="10" s="1"/>
  <c r="I1278" i="10" a="1"/>
  <c r="I1278" i="10" s="1"/>
  <c r="H1278" i="10" a="1"/>
  <c r="H1278" i="10" s="1"/>
  <c r="G1278" i="10" a="1"/>
  <c r="G1278" i="10" s="1"/>
  <c r="F1278" i="10" a="1"/>
  <c r="F1278" i="10" s="1"/>
  <c r="E1278" i="10" a="1"/>
  <c r="E1278" i="10" s="1"/>
  <c r="D1278" i="10" a="1"/>
  <c r="D1278" i="10" s="1"/>
  <c r="J1277" i="10" a="1"/>
  <c r="J1277" i="10" s="1"/>
  <c r="I1277" i="10" a="1"/>
  <c r="I1277" i="10" s="1"/>
  <c r="H1277" i="10" a="1"/>
  <c r="H1277" i="10" s="1"/>
  <c r="G1277" i="10" a="1"/>
  <c r="G1277" i="10" s="1"/>
  <c r="F1277" i="10" a="1"/>
  <c r="F1277" i="10" s="1"/>
  <c r="E1277" i="10" a="1"/>
  <c r="E1277" i="10" s="1"/>
  <c r="D1277" i="10" a="1"/>
  <c r="D1277" i="10" s="1"/>
  <c r="J1276" i="10" a="1"/>
  <c r="J1276" i="10" s="1"/>
  <c r="I1276" i="10" a="1"/>
  <c r="I1276" i="10" s="1"/>
  <c r="H1276" i="10" a="1"/>
  <c r="H1276" i="10" s="1"/>
  <c r="G1276" i="10" a="1"/>
  <c r="G1276" i="10" s="1"/>
  <c r="F1276" i="10" a="1"/>
  <c r="F1276" i="10" s="1"/>
  <c r="E1276" i="10" a="1"/>
  <c r="E1276" i="10" s="1"/>
  <c r="D1276" i="10" a="1"/>
  <c r="D1276" i="10" s="1"/>
  <c r="J1275" i="10"/>
  <c r="J1275" i="10" a="1"/>
  <c r="I1275" i="10" a="1"/>
  <c r="I1275" i="10" s="1"/>
  <c r="H1275" i="10" a="1"/>
  <c r="H1275" i="10" s="1"/>
  <c r="G1275" i="10" a="1"/>
  <c r="G1275" i="10" s="1"/>
  <c r="F1275" i="10" a="1"/>
  <c r="F1275" i="10" s="1"/>
  <c r="E1275" i="10" a="1"/>
  <c r="E1275" i="10" s="1"/>
  <c r="D1275" i="10" a="1"/>
  <c r="D1275" i="10" s="1"/>
  <c r="J1274" i="10" a="1"/>
  <c r="J1274" i="10" s="1"/>
  <c r="I1274" i="10" a="1"/>
  <c r="I1274" i="10" s="1"/>
  <c r="H1274" i="10" a="1"/>
  <c r="H1274" i="10" s="1"/>
  <c r="G1274" i="10" a="1"/>
  <c r="G1274" i="10" s="1"/>
  <c r="F1274" i="10" a="1"/>
  <c r="F1274" i="10" s="1"/>
  <c r="E1274" i="10" a="1"/>
  <c r="E1274" i="10" s="1"/>
  <c r="D1274" i="10" a="1"/>
  <c r="D1274" i="10" s="1"/>
  <c r="J1273" i="10" a="1"/>
  <c r="J1273" i="10" s="1"/>
  <c r="I1273" i="10" a="1"/>
  <c r="I1273" i="10" s="1"/>
  <c r="H1273" i="10" a="1"/>
  <c r="H1273" i="10" s="1"/>
  <c r="G1273" i="10" a="1"/>
  <c r="G1273" i="10" s="1"/>
  <c r="F1273" i="10"/>
  <c r="F1273" i="10" a="1"/>
  <c r="E1273" i="10" a="1"/>
  <c r="E1273" i="10" s="1"/>
  <c r="D1273" i="10" a="1"/>
  <c r="D1273" i="10" s="1"/>
  <c r="J1272" i="10" a="1"/>
  <c r="J1272" i="10" s="1"/>
  <c r="I1272" i="10" a="1"/>
  <c r="I1272" i="10" s="1"/>
  <c r="H1272" i="10" a="1"/>
  <c r="H1272" i="10" s="1"/>
  <c r="G1272" i="10" a="1"/>
  <c r="G1272" i="10" s="1"/>
  <c r="F1272" i="10" a="1"/>
  <c r="F1272" i="10" s="1"/>
  <c r="E1272" i="10" a="1"/>
  <c r="E1272" i="10" s="1"/>
  <c r="D1272" i="10" a="1"/>
  <c r="D1272" i="10" s="1"/>
  <c r="J1271" i="10" a="1"/>
  <c r="J1271" i="10" s="1"/>
  <c r="I1271" i="10" a="1"/>
  <c r="I1271" i="10" s="1"/>
  <c r="H1271" i="10" a="1"/>
  <c r="H1271" i="10" s="1"/>
  <c r="G1271" i="10" a="1"/>
  <c r="G1271" i="10" s="1"/>
  <c r="F1271" i="10" a="1"/>
  <c r="F1271" i="10" s="1"/>
  <c r="E1271" i="10" a="1"/>
  <c r="E1271" i="10" s="1"/>
  <c r="D1271" i="10" a="1"/>
  <c r="D1271" i="10" s="1"/>
  <c r="J1270" i="10" a="1"/>
  <c r="J1270" i="10" s="1"/>
  <c r="I1270" i="10" a="1"/>
  <c r="I1270" i="10" s="1"/>
  <c r="H1270" i="10" a="1"/>
  <c r="H1270" i="10" s="1"/>
  <c r="G1270" i="10" a="1"/>
  <c r="G1270" i="10" s="1"/>
  <c r="F1270" i="10" a="1"/>
  <c r="F1270" i="10" s="1"/>
  <c r="E1270" i="10" a="1"/>
  <c r="E1270" i="10" s="1"/>
  <c r="D1270" i="10" a="1"/>
  <c r="D1270" i="10" s="1"/>
  <c r="J1269" i="10" a="1"/>
  <c r="J1269" i="10" s="1"/>
  <c r="I1269" i="10" a="1"/>
  <c r="I1269" i="10" s="1"/>
  <c r="H1269" i="10" a="1"/>
  <c r="H1269" i="10" s="1"/>
  <c r="G1269" i="10" a="1"/>
  <c r="G1269" i="10" s="1"/>
  <c r="F1269" i="10" a="1"/>
  <c r="F1269" i="10" s="1"/>
  <c r="E1269" i="10" a="1"/>
  <c r="E1269" i="10" s="1"/>
  <c r="D1269" i="10" a="1"/>
  <c r="D1269" i="10" s="1"/>
  <c r="J1268" i="10" a="1"/>
  <c r="J1268" i="10" s="1"/>
  <c r="I1268" i="10" a="1"/>
  <c r="I1268" i="10" s="1"/>
  <c r="H1268" i="10" a="1"/>
  <c r="H1268" i="10" s="1"/>
  <c r="G1268" i="10" a="1"/>
  <c r="G1268" i="10" s="1"/>
  <c r="F1268" i="10" a="1"/>
  <c r="F1268" i="10" s="1"/>
  <c r="E1268" i="10"/>
  <c r="E1268" i="10" a="1"/>
  <c r="D1268" i="10" a="1"/>
  <c r="D1268" i="10" s="1"/>
  <c r="J1267" i="10" a="1"/>
  <c r="J1267" i="10" s="1"/>
  <c r="I1267" i="10" a="1"/>
  <c r="I1267" i="10" s="1"/>
  <c r="H1267" i="10" a="1"/>
  <c r="H1267" i="10" s="1"/>
  <c r="G1267" i="10" a="1"/>
  <c r="G1267" i="10" s="1"/>
  <c r="F1267" i="10" a="1"/>
  <c r="F1267" i="10" s="1"/>
  <c r="E1267" i="10" a="1"/>
  <c r="E1267" i="10" s="1"/>
  <c r="D1267" i="10" a="1"/>
  <c r="D1267" i="10" s="1"/>
  <c r="J1266" i="10" a="1"/>
  <c r="J1266" i="10" s="1"/>
  <c r="I1266" i="10" a="1"/>
  <c r="I1266" i="10" s="1"/>
  <c r="H1266" i="10" a="1"/>
  <c r="H1266" i="10" s="1"/>
  <c r="G1266" i="10" a="1"/>
  <c r="G1266" i="10" s="1"/>
  <c r="F1266" i="10" a="1"/>
  <c r="F1266" i="10" s="1"/>
  <c r="E1266" i="10" a="1"/>
  <c r="E1266" i="10" s="1"/>
  <c r="D1266" i="10" a="1"/>
  <c r="D1266" i="10" s="1"/>
  <c r="J1265" i="10" a="1"/>
  <c r="J1265" i="10" s="1"/>
  <c r="I1265" i="10" a="1"/>
  <c r="I1265" i="10" s="1"/>
  <c r="H1265" i="10"/>
  <c r="H1265" i="10" a="1"/>
  <c r="G1265" i="10" a="1"/>
  <c r="G1265" i="10" s="1"/>
  <c r="F1265" i="10" a="1"/>
  <c r="F1265" i="10" s="1"/>
  <c r="E1265" i="10" a="1"/>
  <c r="E1265" i="10" s="1"/>
  <c r="D1265" i="10" a="1"/>
  <c r="D1265" i="10" s="1"/>
  <c r="J1264" i="10" a="1"/>
  <c r="J1264" i="10" s="1"/>
  <c r="I1264" i="10" a="1"/>
  <c r="I1264" i="10" s="1"/>
  <c r="H1264" i="10" a="1"/>
  <c r="H1264" i="10" s="1"/>
  <c r="G1264" i="10" a="1"/>
  <c r="G1264" i="10" s="1"/>
  <c r="F1264" i="10" a="1"/>
  <c r="F1264" i="10" s="1"/>
  <c r="E1264" i="10" a="1"/>
  <c r="E1264" i="10" s="1"/>
  <c r="D1264" i="10" a="1"/>
  <c r="D1264" i="10" s="1"/>
  <c r="J1263" i="10" a="1"/>
  <c r="J1263" i="10" s="1"/>
  <c r="I1263" i="10" a="1"/>
  <c r="I1263" i="10" s="1"/>
  <c r="H1263" i="10" a="1"/>
  <c r="H1263" i="10" s="1"/>
  <c r="G1263" i="10" a="1"/>
  <c r="G1263" i="10" s="1"/>
  <c r="F1263" i="10" a="1"/>
  <c r="F1263" i="10" s="1"/>
  <c r="E1263" i="10" a="1"/>
  <c r="E1263" i="10" s="1"/>
  <c r="D1263" i="10"/>
  <c r="D1263" i="10" a="1"/>
  <c r="J1262" i="10"/>
  <c r="J1262" i="10" a="1"/>
  <c r="I1262" i="10" a="1"/>
  <c r="I1262" i="10" s="1"/>
  <c r="H1262" i="10" a="1"/>
  <c r="H1262" i="10" s="1"/>
  <c r="G1262" i="10" a="1"/>
  <c r="G1262" i="10" s="1"/>
  <c r="F1262" i="10" a="1"/>
  <c r="F1262" i="10" s="1"/>
  <c r="E1262" i="10" a="1"/>
  <c r="E1262" i="10" s="1"/>
  <c r="D1262" i="10"/>
  <c r="D1262" i="10" a="1"/>
  <c r="J1261" i="10" a="1"/>
  <c r="J1261" i="10" s="1"/>
  <c r="I1261" i="10" a="1"/>
  <c r="I1261" i="10" s="1"/>
  <c r="H1261" i="10" a="1"/>
  <c r="H1261" i="10" s="1"/>
  <c r="G1261" i="10" a="1"/>
  <c r="G1261" i="10" s="1"/>
  <c r="F1261" i="10"/>
  <c r="F1261" i="10" a="1"/>
  <c r="E1261" i="10"/>
  <c r="E1261" i="10" a="1"/>
  <c r="D1261" i="10" a="1"/>
  <c r="D1261" i="10" s="1"/>
  <c r="J1260" i="10"/>
  <c r="J1260" i="10" a="1"/>
  <c r="I1260" i="10" a="1"/>
  <c r="I1260" i="10" s="1"/>
  <c r="H1260" i="10" a="1"/>
  <c r="H1260" i="10" s="1"/>
  <c r="G1260" i="10" a="1"/>
  <c r="G1260" i="10" s="1"/>
  <c r="F1260" i="10" a="1"/>
  <c r="F1260" i="10" s="1"/>
  <c r="E1260" i="10" a="1"/>
  <c r="E1260" i="10" s="1"/>
  <c r="D1260" i="10" a="1"/>
  <c r="D1260" i="10" s="1"/>
  <c r="J1259" i="10" a="1"/>
  <c r="J1259" i="10" s="1"/>
  <c r="I1259" i="10" a="1"/>
  <c r="I1259" i="10" s="1"/>
  <c r="H1259" i="10" a="1"/>
  <c r="H1259" i="10" s="1"/>
  <c r="G1259" i="10"/>
  <c r="G1259" i="10" a="1"/>
  <c r="F1259" i="10" a="1"/>
  <c r="F1259" i="10" s="1"/>
  <c r="E1259" i="10" a="1"/>
  <c r="E1259" i="10" s="1"/>
  <c r="D1259" i="10" a="1"/>
  <c r="D1259" i="10" s="1"/>
  <c r="J1258" i="10" a="1"/>
  <c r="J1258" i="10" s="1"/>
  <c r="I1258" i="10" a="1"/>
  <c r="I1258" i="10" s="1"/>
  <c r="H1258" i="10"/>
  <c r="H1258" i="10" a="1"/>
  <c r="G1258" i="10" a="1"/>
  <c r="G1258" i="10" s="1"/>
  <c r="F1258" i="10" a="1"/>
  <c r="F1258" i="10" s="1"/>
  <c r="E1258" i="10" a="1"/>
  <c r="E1258" i="10" s="1"/>
  <c r="D1258" i="10" a="1"/>
  <c r="D1258" i="10" s="1"/>
  <c r="J1257" i="10"/>
  <c r="J1257" i="10" a="1"/>
  <c r="I1257" i="10" a="1"/>
  <c r="I1257" i="10" s="1"/>
  <c r="H1257" i="10" a="1"/>
  <c r="H1257" i="10" s="1"/>
  <c r="G1257" i="10"/>
  <c r="G1257" i="10" a="1"/>
  <c r="F1257" i="10" a="1"/>
  <c r="F1257" i="10" s="1"/>
  <c r="E1257" i="10" a="1"/>
  <c r="E1257" i="10" s="1"/>
  <c r="D1257" i="10" a="1"/>
  <c r="D1257" i="10" s="1"/>
  <c r="J1256" i="10" a="1"/>
  <c r="J1256" i="10" s="1"/>
  <c r="I1256" i="10" a="1"/>
  <c r="I1256" i="10" s="1"/>
  <c r="H1256" i="10" a="1"/>
  <c r="H1256" i="10" s="1"/>
  <c r="G1256" i="10" a="1"/>
  <c r="G1256" i="10" s="1"/>
  <c r="F1256" i="10" a="1"/>
  <c r="F1256" i="10" s="1"/>
  <c r="E1256" i="10" a="1"/>
  <c r="E1256" i="10" s="1"/>
  <c r="D1256" i="10"/>
  <c r="D1256" i="10" a="1"/>
  <c r="J1255" i="10" a="1"/>
  <c r="J1255" i="10" s="1"/>
  <c r="I1255" i="10" a="1"/>
  <c r="I1255" i="10" s="1"/>
  <c r="H1255" i="10" a="1"/>
  <c r="H1255" i="10" s="1"/>
  <c r="G1255" i="10" a="1"/>
  <c r="G1255" i="10" s="1"/>
  <c r="F1255" i="10" a="1"/>
  <c r="F1255" i="10" s="1"/>
  <c r="E1255" i="10"/>
  <c r="E1255" i="10" a="1"/>
  <c r="D1255" i="10" a="1"/>
  <c r="D1255" i="10" s="1"/>
  <c r="J1254" i="10" a="1"/>
  <c r="J1254" i="10" s="1"/>
  <c r="I1254" i="10" a="1"/>
  <c r="I1254" i="10" s="1"/>
  <c r="H1254" i="10" a="1"/>
  <c r="H1254" i="10" s="1"/>
  <c r="G1254" i="10"/>
  <c r="G1254" i="10" a="1"/>
  <c r="F1254" i="10"/>
  <c r="F1254" i="10" a="1"/>
  <c r="E1254" i="10" a="1"/>
  <c r="E1254" i="10" s="1"/>
  <c r="D1254" i="10"/>
  <c r="D1254" i="10" a="1"/>
  <c r="J1253" i="10" a="1"/>
  <c r="J1253" i="10" s="1"/>
  <c r="I1253" i="10" a="1"/>
  <c r="I1253" i="10" s="1"/>
  <c r="H1253" i="10" a="1"/>
  <c r="H1253" i="10" s="1"/>
  <c r="G1253" i="10" a="1"/>
  <c r="G1253" i="10" s="1"/>
  <c r="F1253" i="10" a="1"/>
  <c r="F1253" i="10" s="1"/>
  <c r="E1253" i="10" a="1"/>
  <c r="E1253" i="10" s="1"/>
  <c r="D1253" i="10" a="1"/>
  <c r="D1253" i="10" s="1"/>
  <c r="J1252" i="10" a="1"/>
  <c r="J1252" i="10" s="1"/>
  <c r="I1252" i="10" a="1"/>
  <c r="I1252" i="10" s="1"/>
  <c r="H1252" i="10"/>
  <c r="H1252" i="10" a="1"/>
  <c r="G1252" i="10" a="1"/>
  <c r="G1252" i="10" s="1"/>
  <c r="F1252" i="10" a="1"/>
  <c r="F1252" i="10" s="1"/>
  <c r="E1252" i="10" a="1"/>
  <c r="E1252" i="10" s="1"/>
  <c r="D1252" i="10" a="1"/>
  <c r="D1252" i="10" s="1"/>
  <c r="J1251" i="10" a="1"/>
  <c r="J1251" i="10" s="1"/>
  <c r="I1251" i="10" a="1"/>
  <c r="I1251" i="10" s="1"/>
  <c r="H1251" i="10" a="1"/>
  <c r="H1251" i="10" s="1"/>
  <c r="G1251" i="10" a="1"/>
  <c r="G1251" i="10" s="1"/>
  <c r="F1251" i="10" a="1"/>
  <c r="F1251" i="10" s="1"/>
  <c r="E1251" i="10" a="1"/>
  <c r="E1251" i="10" s="1"/>
  <c r="D1251" i="10"/>
  <c r="D1251" i="10" a="1"/>
  <c r="J1250" i="10"/>
  <c r="J1250" i="10" a="1"/>
  <c r="I1250" i="10" a="1"/>
  <c r="I1250" i="10" s="1"/>
  <c r="H1250" i="10"/>
  <c r="H1250" i="10" a="1"/>
  <c r="G1250" i="10" a="1"/>
  <c r="G1250" i="10" s="1"/>
  <c r="F1250" i="10" a="1"/>
  <c r="F1250" i="10" s="1"/>
  <c r="E1250" i="10" a="1"/>
  <c r="E1250" i="10" s="1"/>
  <c r="D1250" i="10" a="1"/>
  <c r="D1250" i="10" s="1"/>
  <c r="J1249" i="10" a="1"/>
  <c r="J1249" i="10" s="1"/>
  <c r="I1249" i="10" a="1"/>
  <c r="I1249" i="10" s="1"/>
  <c r="H1249" i="10" a="1"/>
  <c r="H1249" i="10" s="1"/>
  <c r="G1249" i="10" a="1"/>
  <c r="G1249" i="10" s="1"/>
  <c r="F1249" i="10" a="1"/>
  <c r="F1249" i="10" s="1"/>
  <c r="E1249" i="10"/>
  <c r="E1249" i="10" a="1"/>
  <c r="D1249" i="10" a="1"/>
  <c r="D1249" i="10" s="1"/>
  <c r="J1248" i="10" a="1"/>
  <c r="J1248" i="10" s="1"/>
  <c r="I1248" i="10" a="1"/>
  <c r="I1248" i="10" s="1"/>
  <c r="H1248" i="10" a="1"/>
  <c r="H1248" i="10" s="1"/>
  <c r="G1248" i="10" a="1"/>
  <c r="G1248" i="10" s="1"/>
  <c r="F1248" i="10"/>
  <c r="F1248" i="10" a="1"/>
  <c r="E1248" i="10" a="1"/>
  <c r="E1248" i="10" s="1"/>
  <c r="D1248" i="10" a="1"/>
  <c r="D1248" i="10" s="1"/>
  <c r="J1247" i="10" a="1"/>
  <c r="J1247" i="10" s="1"/>
  <c r="I1247" i="10" a="1"/>
  <c r="I1247" i="10" s="1"/>
  <c r="H1247" i="10"/>
  <c r="H1247" i="10" a="1"/>
  <c r="G1247" i="10"/>
  <c r="G1247" i="10" a="1"/>
  <c r="F1247" i="10" a="1"/>
  <c r="F1247" i="10" s="1"/>
  <c r="E1247" i="10"/>
  <c r="E1247" i="10" a="1"/>
  <c r="D1247" i="10" a="1"/>
  <c r="D1247" i="10" s="1"/>
  <c r="J1246" i="10" a="1"/>
  <c r="J1246" i="10" s="1"/>
  <c r="I1246" i="10" a="1"/>
  <c r="I1246" i="10" s="1"/>
  <c r="H1246" i="10" a="1"/>
  <c r="H1246" i="10" s="1"/>
  <c r="G1246" i="10" a="1"/>
  <c r="G1246" i="10" s="1"/>
  <c r="F1246" i="10" a="1"/>
  <c r="F1246" i="10" s="1"/>
  <c r="E1246" i="10" a="1"/>
  <c r="E1246" i="10" s="1"/>
  <c r="D1246" i="10" a="1"/>
  <c r="D1246" i="10" s="1"/>
  <c r="J1245" i="10" a="1"/>
  <c r="J1245" i="10" s="1"/>
  <c r="I1245" i="10" a="1"/>
  <c r="I1245" i="10" s="1"/>
  <c r="H1245" i="10" a="1"/>
  <c r="H1245" i="10" s="1"/>
  <c r="G1245" i="10" a="1"/>
  <c r="G1245" i="10" s="1"/>
  <c r="F1245" i="10" a="1"/>
  <c r="F1245" i="10" s="1"/>
  <c r="E1245" i="10" a="1"/>
  <c r="E1245" i="10" s="1"/>
  <c r="D1245" i="10" a="1"/>
  <c r="D1245" i="10" s="1"/>
  <c r="J1244" i="10"/>
  <c r="J1244" i="10" a="1"/>
  <c r="I1244" i="10" a="1"/>
  <c r="I1244" i="10" s="1"/>
  <c r="H1244" i="10" a="1"/>
  <c r="H1244" i="10" s="1"/>
  <c r="G1244" i="10" a="1"/>
  <c r="G1244" i="10" s="1"/>
  <c r="F1244" i="10" a="1"/>
  <c r="F1244" i="10" s="1"/>
  <c r="E1244" i="10"/>
  <c r="E1244" i="10" a="1"/>
  <c r="D1244" i="10"/>
  <c r="D1244" i="10" a="1"/>
  <c r="J1243" i="10" a="1"/>
  <c r="J1243" i="10" s="1"/>
  <c r="I1243" i="10" a="1"/>
  <c r="I1243" i="10" s="1"/>
  <c r="H1243" i="10" a="1"/>
  <c r="H1243" i="10" s="1"/>
  <c r="G1243" i="10" a="1"/>
  <c r="G1243" i="10" s="1"/>
  <c r="F1243" i="10" a="1"/>
  <c r="F1243" i="10" s="1"/>
  <c r="E1243" i="10" a="1"/>
  <c r="E1243" i="10" s="1"/>
  <c r="D1243" i="10" a="1"/>
  <c r="D1243" i="10" s="1"/>
  <c r="J1242" i="10" a="1"/>
  <c r="J1242" i="10" s="1"/>
  <c r="I1242" i="10" a="1"/>
  <c r="I1242" i="10" s="1"/>
  <c r="H1242" i="10" a="1"/>
  <c r="H1242" i="10" s="1"/>
  <c r="G1242" i="10" a="1"/>
  <c r="G1242" i="10" s="1"/>
  <c r="F1242" i="10"/>
  <c r="F1242" i="10" a="1"/>
  <c r="E1242" i="10" a="1"/>
  <c r="E1242" i="10" s="1"/>
  <c r="D1242" i="10" a="1"/>
  <c r="D1242" i="10" s="1"/>
  <c r="J1241" i="10" a="1"/>
  <c r="J1241" i="10" s="1"/>
  <c r="I1241" i="10" a="1"/>
  <c r="I1241" i="10" s="1"/>
  <c r="H1241" i="10" a="1"/>
  <c r="H1241" i="10" s="1"/>
  <c r="G1241" i="10"/>
  <c r="G1241" i="10" a="1"/>
  <c r="F1241" i="10" a="1"/>
  <c r="F1241" i="10" s="1"/>
  <c r="E1241" i="10" a="1"/>
  <c r="E1241" i="10" s="1"/>
  <c r="D1241" i="10" a="1"/>
  <c r="D1241" i="10" s="1"/>
  <c r="J1240" i="10" a="1"/>
  <c r="J1240" i="10" s="1"/>
  <c r="I1240" i="10" a="1"/>
  <c r="I1240" i="10" s="1"/>
  <c r="H1240" i="10"/>
  <c r="H1240" i="10" a="1"/>
  <c r="G1240" i="10" a="1"/>
  <c r="G1240" i="10" s="1"/>
  <c r="F1240" i="10"/>
  <c r="F1240" i="10" a="1"/>
  <c r="E1240" i="10" a="1"/>
  <c r="E1240" i="10" s="1"/>
  <c r="D1240" i="10" a="1"/>
  <c r="D1240" i="10" s="1"/>
  <c r="J1239" i="10" a="1"/>
  <c r="J1239" i="10" s="1"/>
  <c r="I1239" i="10" a="1"/>
  <c r="I1239" i="10" s="1"/>
  <c r="H1239" i="10" a="1"/>
  <c r="H1239" i="10" s="1"/>
  <c r="G1239" i="10" a="1"/>
  <c r="G1239" i="10" s="1"/>
  <c r="F1239" i="10"/>
  <c r="F1239" i="10" a="1"/>
  <c r="E1239" i="10"/>
  <c r="E1239" i="10" a="1"/>
  <c r="D1239" i="10" a="1"/>
  <c r="D1239" i="10" s="1"/>
  <c r="J1238" i="10" a="1"/>
  <c r="J1238" i="10" s="1"/>
  <c r="I1238" i="10" a="1"/>
  <c r="I1238" i="10" s="1"/>
  <c r="H1238" i="10" a="1"/>
  <c r="H1238" i="10" s="1"/>
  <c r="G1238" i="10"/>
  <c r="G1238" i="10" a="1"/>
  <c r="F1238" i="10" a="1"/>
  <c r="F1238" i="10" s="1"/>
  <c r="E1238" i="10" a="1"/>
  <c r="E1238" i="10" s="1"/>
  <c r="D1238" i="10" a="1"/>
  <c r="D1238" i="10" s="1"/>
  <c r="J1237" i="10" a="1"/>
  <c r="J1237" i="10" s="1"/>
  <c r="I1237" i="10" a="1"/>
  <c r="I1237" i="10" s="1"/>
  <c r="H1237" i="10"/>
  <c r="H1237" i="10" a="1"/>
  <c r="G1237" i="10"/>
  <c r="G1237" i="10" a="1"/>
  <c r="F1237" i="10" a="1"/>
  <c r="F1237" i="10" s="1"/>
  <c r="E1237" i="10" a="1"/>
  <c r="E1237" i="10" s="1"/>
  <c r="D1237" i="10"/>
  <c r="D1237" i="10" a="1"/>
  <c r="J1236" i="10" a="1"/>
  <c r="J1236" i="10" s="1"/>
  <c r="I1236" i="10" a="1"/>
  <c r="I1236" i="10" s="1"/>
  <c r="H1236" i="10" a="1"/>
  <c r="H1236" i="10" s="1"/>
  <c r="G1236" i="10" a="1"/>
  <c r="G1236" i="10" s="1"/>
  <c r="F1236" i="10" a="1"/>
  <c r="F1236" i="10" s="1"/>
  <c r="E1236" i="10" a="1"/>
  <c r="E1236" i="10" s="1"/>
  <c r="D1236" i="10" a="1"/>
  <c r="D1236" i="10" s="1"/>
  <c r="J1235" i="10"/>
  <c r="J1235" i="10" a="1"/>
  <c r="I1235" i="10" a="1"/>
  <c r="I1235" i="10" s="1"/>
  <c r="H1235" i="10" a="1"/>
  <c r="H1235" i="10" s="1"/>
  <c r="G1235" i="10" a="1"/>
  <c r="G1235" i="10" s="1"/>
  <c r="F1235" i="10"/>
  <c r="F1235" i="10" a="1"/>
  <c r="E1235" i="10" a="1"/>
  <c r="E1235" i="10" s="1"/>
  <c r="D1235" i="10"/>
  <c r="D1235" i="10" a="1"/>
  <c r="J1234" i="10" a="1"/>
  <c r="J1234" i="10" s="1"/>
  <c r="I1234" i="10" a="1"/>
  <c r="I1234" i="10" s="1"/>
  <c r="H1234" i="10" a="1"/>
  <c r="H1234" i="10" s="1"/>
  <c r="G1234" i="10" a="1"/>
  <c r="G1234" i="10" s="1"/>
  <c r="F1234" i="10" a="1"/>
  <c r="F1234" i="10" s="1"/>
  <c r="E1234" i="10"/>
  <c r="E1234" i="10" a="1"/>
  <c r="D1234" i="10"/>
  <c r="D1234" i="10" a="1"/>
  <c r="J1233" i="10" a="1"/>
  <c r="J1233" i="10" s="1"/>
  <c r="I1233" i="10" a="1"/>
  <c r="I1233" i="10" s="1"/>
  <c r="H1233" i="10"/>
  <c r="H1233" i="10" a="1"/>
  <c r="G1233" i="10" a="1"/>
  <c r="G1233" i="10" s="1"/>
  <c r="F1233" i="10"/>
  <c r="F1233" i="10" a="1"/>
  <c r="E1233" i="10" a="1"/>
  <c r="E1233" i="10" s="1"/>
  <c r="D1233" i="10" a="1"/>
  <c r="D1233" i="10" s="1"/>
  <c r="J1232" i="10" a="1"/>
  <c r="J1232" i="10" s="1"/>
  <c r="I1232" i="10" a="1"/>
  <c r="I1232" i="10" s="1"/>
  <c r="H1232" i="10" a="1"/>
  <c r="H1232" i="10" s="1"/>
  <c r="G1232" i="10"/>
  <c r="G1232" i="10" a="1"/>
  <c r="F1232" i="10"/>
  <c r="F1232" i="10" a="1"/>
  <c r="E1232" i="10" a="1"/>
  <c r="E1232" i="10" s="1"/>
  <c r="D1232" i="10" a="1"/>
  <c r="D1232" i="10" s="1"/>
  <c r="J1231" i="10"/>
  <c r="J1231" i="10" a="1"/>
  <c r="I1231" i="10" a="1"/>
  <c r="I1231" i="10" s="1"/>
  <c r="H1231" i="10"/>
  <c r="H1231" i="10" a="1"/>
  <c r="G1231" i="10" a="1"/>
  <c r="G1231" i="10" s="1"/>
  <c r="F1231" i="10" a="1"/>
  <c r="F1231" i="10" s="1"/>
  <c r="E1231" i="10" a="1"/>
  <c r="E1231" i="10" s="1"/>
  <c r="D1231" i="10" a="1"/>
  <c r="D1231" i="10" s="1"/>
  <c r="J1230" i="10" a="1"/>
  <c r="J1230" i="10" s="1"/>
  <c r="I1230" i="10" a="1"/>
  <c r="I1230" i="10" s="1"/>
  <c r="H1230" i="10"/>
  <c r="H1230" i="10" a="1"/>
  <c r="G1230" i="10" a="1"/>
  <c r="G1230" i="10" s="1"/>
  <c r="F1230" i="10" a="1"/>
  <c r="F1230" i="10" s="1"/>
  <c r="E1230" i="10" a="1"/>
  <c r="E1230" i="10" s="1"/>
  <c r="D1230" i="10" a="1"/>
  <c r="D1230" i="10" s="1"/>
  <c r="J1229" i="10"/>
  <c r="J1229" i="10" a="1"/>
  <c r="I1229" i="10" a="1"/>
  <c r="I1229" i="10" s="1"/>
  <c r="H1229" i="10" a="1"/>
  <c r="H1229" i="10" s="1"/>
  <c r="G1229" i="10" a="1"/>
  <c r="G1229" i="10" s="1"/>
  <c r="F1229" i="10" a="1"/>
  <c r="F1229" i="10" s="1"/>
  <c r="E1229" i="10" a="1"/>
  <c r="E1229" i="10" s="1"/>
  <c r="D1229" i="10"/>
  <c r="D1229" i="10" a="1"/>
  <c r="J1228" i="10"/>
  <c r="J1228" i="10" a="1"/>
  <c r="I1228" i="10" a="1"/>
  <c r="I1228" i="10" s="1"/>
  <c r="H1228" i="10" a="1"/>
  <c r="H1228" i="10" s="1"/>
  <c r="G1228" i="10" a="1"/>
  <c r="G1228" i="10" s="1"/>
  <c r="F1228" i="10" a="1"/>
  <c r="F1228" i="10" s="1"/>
  <c r="E1228" i="10"/>
  <c r="E1228" i="10" a="1"/>
  <c r="D1228" i="10" a="1"/>
  <c r="D1228" i="10" s="1"/>
  <c r="J1227" i="10" a="1"/>
  <c r="J1227" i="10" s="1"/>
  <c r="I1227" i="10" a="1"/>
  <c r="I1227" i="10" s="1"/>
  <c r="H1227" i="10" a="1"/>
  <c r="H1227" i="10" s="1"/>
  <c r="G1227" i="10" a="1"/>
  <c r="G1227" i="10" s="1"/>
  <c r="F1227" i="10"/>
  <c r="F1227" i="10" a="1"/>
  <c r="E1227" i="10"/>
  <c r="E1227" i="10" a="1"/>
  <c r="D1227" i="10" a="1"/>
  <c r="D1227" i="10" s="1"/>
  <c r="J1226" i="10" a="1"/>
  <c r="J1226" i="10" s="1"/>
  <c r="I1226" i="10" a="1"/>
  <c r="I1226" i="10" s="1"/>
  <c r="H1226" i="10" a="1"/>
  <c r="H1226" i="10" s="1"/>
  <c r="G1226" i="10"/>
  <c r="G1226" i="10" a="1"/>
  <c r="F1226" i="10" a="1"/>
  <c r="F1226" i="10" s="1"/>
  <c r="E1226" i="10" a="1"/>
  <c r="E1226" i="10" s="1"/>
  <c r="D1226" i="10" a="1"/>
  <c r="D1226" i="10" s="1"/>
  <c r="J1225" i="10" a="1"/>
  <c r="J1225" i="10" s="1"/>
  <c r="I1225" i="10" a="1"/>
  <c r="I1225" i="10" s="1"/>
  <c r="H1225" i="10"/>
  <c r="H1225" i="10" a="1"/>
  <c r="G1225" i="10"/>
  <c r="G1225" i="10" a="1"/>
  <c r="F1225" i="10" a="1"/>
  <c r="F1225" i="10" s="1"/>
  <c r="E1225" i="10" a="1"/>
  <c r="E1225" i="10" s="1"/>
  <c r="D1225" i="10" a="1"/>
  <c r="D1225" i="10" s="1"/>
  <c r="J1224" i="10" a="1"/>
  <c r="J1224" i="10" s="1"/>
  <c r="I1224" i="10" a="1"/>
  <c r="I1224" i="10" s="1"/>
  <c r="H1224" i="10" a="1"/>
  <c r="H1224" i="10" s="1"/>
  <c r="G1224" i="10" a="1"/>
  <c r="G1224" i="10" s="1"/>
  <c r="F1224" i="10" a="1"/>
  <c r="F1224" i="10" s="1"/>
  <c r="E1224" i="10" a="1"/>
  <c r="E1224" i="10" s="1"/>
  <c r="D1224" i="10" a="1"/>
  <c r="D1224" i="10" s="1"/>
  <c r="J1223" i="10"/>
  <c r="J1223" i="10" a="1"/>
  <c r="I1223" i="10" a="1"/>
  <c r="I1223" i="10" s="1"/>
  <c r="H1223" i="10" a="1"/>
  <c r="H1223" i="10" s="1"/>
  <c r="G1223" i="10" a="1"/>
  <c r="G1223" i="10" s="1"/>
  <c r="F1223" i="10" a="1"/>
  <c r="F1223" i="10" s="1"/>
  <c r="E1223" i="10" a="1"/>
  <c r="E1223" i="10" s="1"/>
  <c r="D1223" i="10"/>
  <c r="D1223" i="10" a="1"/>
  <c r="J1222" i="10" a="1"/>
  <c r="J1222" i="10" s="1"/>
  <c r="I1222" i="10" a="1"/>
  <c r="I1222" i="10" s="1"/>
  <c r="H1222" i="10" a="1"/>
  <c r="H1222" i="10" s="1"/>
  <c r="G1222" i="10" a="1"/>
  <c r="G1222" i="10" s="1"/>
  <c r="F1222" i="10" a="1"/>
  <c r="F1222" i="10" s="1"/>
  <c r="E1222" i="10"/>
  <c r="E1222" i="10" a="1"/>
  <c r="D1222" i="10"/>
  <c r="D1222" i="10" a="1"/>
  <c r="J1221" i="10" a="1"/>
  <c r="J1221" i="10" s="1"/>
  <c r="I1221" i="10" a="1"/>
  <c r="I1221" i="10" s="1"/>
  <c r="H1221" i="10" a="1"/>
  <c r="H1221" i="10" s="1"/>
  <c r="G1221" i="10" a="1"/>
  <c r="G1221" i="10" s="1"/>
  <c r="F1221" i="10" a="1"/>
  <c r="F1221" i="10" s="1"/>
  <c r="E1221" i="10" a="1"/>
  <c r="E1221" i="10" s="1"/>
  <c r="D1221" i="10" a="1"/>
  <c r="D1221" i="10" s="1"/>
  <c r="J1220" i="10" a="1"/>
  <c r="J1220" i="10" s="1"/>
  <c r="I1220" i="10" a="1"/>
  <c r="I1220" i="10" s="1"/>
  <c r="H1220" i="10" a="1"/>
  <c r="H1220" i="10" s="1"/>
  <c r="G1220" i="10"/>
  <c r="G1220" i="10" a="1"/>
  <c r="F1220" i="10"/>
  <c r="F1220" i="10" a="1"/>
  <c r="E1220" i="10" a="1"/>
  <c r="E1220" i="10" s="1"/>
  <c r="D1220" i="10" a="1"/>
  <c r="D1220" i="10" s="1"/>
  <c r="J1219" i="10" a="1"/>
  <c r="J1219" i="10" s="1"/>
  <c r="I1219" i="10" a="1"/>
  <c r="I1219" i="10" s="1"/>
  <c r="H1219" i="10" a="1"/>
  <c r="H1219" i="10" s="1"/>
  <c r="G1219" i="10" a="1"/>
  <c r="G1219" i="10" s="1"/>
  <c r="F1219" i="10" a="1"/>
  <c r="F1219" i="10" s="1"/>
  <c r="E1219" i="10" a="1"/>
  <c r="E1219" i="10" s="1"/>
  <c r="D1219" i="10" a="1"/>
  <c r="D1219" i="10" s="1"/>
  <c r="J1218" i="10" a="1"/>
  <c r="J1218" i="10" s="1"/>
  <c r="I1218" i="10" a="1"/>
  <c r="I1218" i="10" s="1"/>
  <c r="H1218" i="10"/>
  <c r="H1218" i="10" a="1"/>
  <c r="G1218" i="10" a="1"/>
  <c r="G1218" i="10" s="1"/>
  <c r="F1218" i="10" a="1"/>
  <c r="F1218" i="10" s="1"/>
  <c r="E1218" i="10" a="1"/>
  <c r="E1218" i="10" s="1"/>
  <c r="D1218" i="10" a="1"/>
  <c r="D1218" i="10" s="1"/>
  <c r="J1217" i="10" a="1"/>
  <c r="J1217" i="10" s="1"/>
  <c r="I1217" i="10" a="1"/>
  <c r="I1217" i="10" s="1"/>
  <c r="H1217" i="10" a="1"/>
  <c r="H1217" i="10" s="1"/>
  <c r="G1217" i="10" a="1"/>
  <c r="G1217" i="10" s="1"/>
  <c r="F1217" i="10" a="1"/>
  <c r="F1217" i="10" s="1"/>
  <c r="E1217" i="10" a="1"/>
  <c r="E1217" i="10" s="1"/>
  <c r="D1217" i="10"/>
  <c r="D1217" i="10" a="1"/>
  <c r="J1216" i="10"/>
  <c r="J1216" i="10" a="1"/>
  <c r="I1216" i="10" a="1"/>
  <c r="I1216" i="10" s="1"/>
  <c r="H1216" i="10" a="1"/>
  <c r="H1216" i="10" s="1"/>
  <c r="G1216" i="10" a="1"/>
  <c r="G1216" i="10" s="1"/>
  <c r="F1216" i="10" a="1"/>
  <c r="F1216" i="10" s="1"/>
  <c r="E1216" i="10" a="1"/>
  <c r="E1216" i="10" s="1"/>
  <c r="D1216" i="10" a="1"/>
  <c r="D1216" i="10" s="1"/>
  <c r="J1215" i="10" a="1"/>
  <c r="J1215" i="10" s="1"/>
  <c r="I1215" i="10" a="1"/>
  <c r="I1215" i="10" s="1"/>
  <c r="H1215" i="10" a="1"/>
  <c r="H1215" i="10" s="1"/>
  <c r="G1215" i="10" a="1"/>
  <c r="G1215" i="10" s="1"/>
  <c r="F1215" i="10"/>
  <c r="F1215" i="10" a="1"/>
  <c r="E1215" i="10"/>
  <c r="E1215" i="10" a="1"/>
  <c r="D1215" i="10" a="1"/>
  <c r="D1215" i="10" s="1"/>
  <c r="J1214" i="10" a="1"/>
  <c r="J1214" i="10" s="1"/>
  <c r="I1214" i="10" a="1"/>
  <c r="I1214" i="10" s="1"/>
  <c r="H1214" i="10" a="1"/>
  <c r="H1214" i="10" s="1"/>
  <c r="G1214" i="10" a="1"/>
  <c r="G1214" i="10" s="1"/>
  <c r="F1214" i="10" a="1"/>
  <c r="F1214" i="10" s="1"/>
  <c r="E1214" i="10" a="1"/>
  <c r="E1214" i="10" s="1"/>
  <c r="D1214" i="10" a="1"/>
  <c r="D1214" i="10" s="1"/>
  <c r="J1213" i="10" a="1"/>
  <c r="J1213" i="10" s="1"/>
  <c r="I1213" i="10" a="1"/>
  <c r="I1213" i="10" s="1"/>
  <c r="H1213" i="10"/>
  <c r="H1213" i="10" a="1"/>
  <c r="G1213" i="10"/>
  <c r="G1213" i="10" a="1"/>
  <c r="F1213" i="10" a="1"/>
  <c r="F1213" i="10" s="1"/>
  <c r="E1213" i="10" a="1"/>
  <c r="E1213" i="10" s="1"/>
  <c r="D1213" i="10" a="1"/>
  <c r="D1213" i="10" s="1"/>
  <c r="J1212" i="10" a="1"/>
  <c r="J1212" i="10" s="1"/>
  <c r="I1212" i="10" a="1"/>
  <c r="I1212" i="10" s="1"/>
  <c r="H1212" i="10" a="1"/>
  <c r="H1212" i="10" s="1"/>
  <c r="G1212" i="10" a="1"/>
  <c r="G1212" i="10" s="1"/>
  <c r="F1212" i="10" a="1"/>
  <c r="F1212" i="10" s="1"/>
  <c r="E1212" i="10" a="1"/>
  <c r="E1212" i="10" s="1"/>
  <c r="D1212" i="10" a="1"/>
  <c r="D1212" i="10" s="1"/>
  <c r="J1211" i="10"/>
  <c r="J1211" i="10" a="1"/>
  <c r="I1211" i="10" a="1"/>
  <c r="I1211" i="10" s="1"/>
  <c r="H1211" i="10" a="1"/>
  <c r="H1211" i="10" s="1"/>
  <c r="G1211" i="10" a="1"/>
  <c r="G1211" i="10" s="1"/>
  <c r="F1211" i="10" a="1"/>
  <c r="F1211" i="10" s="1"/>
  <c r="E1211" i="10" a="1"/>
  <c r="E1211" i="10" s="1"/>
  <c r="D1211" i="10" a="1"/>
  <c r="D1211" i="10" s="1"/>
  <c r="J1210" i="10" a="1"/>
  <c r="J1210" i="10" s="1"/>
  <c r="I1210" i="10" a="1"/>
  <c r="I1210" i="10" s="1"/>
  <c r="H1210" i="10" a="1"/>
  <c r="H1210" i="10" s="1"/>
  <c r="G1210" i="10" a="1"/>
  <c r="G1210" i="10" s="1"/>
  <c r="F1210" i="10" a="1"/>
  <c r="F1210" i="10" s="1"/>
  <c r="E1210" i="10"/>
  <c r="E1210" i="10" a="1"/>
  <c r="D1210" i="10"/>
  <c r="D1210" i="10" a="1"/>
  <c r="J1209" i="10" a="1"/>
  <c r="J1209" i="10" s="1"/>
  <c r="I1209" i="10" a="1"/>
  <c r="I1209" i="10" s="1"/>
  <c r="H1209" i="10" a="1"/>
  <c r="H1209" i="10" s="1"/>
  <c r="G1209" i="10" a="1"/>
  <c r="G1209" i="10" s="1"/>
  <c r="F1209" i="10" a="1"/>
  <c r="F1209" i="10" s="1"/>
  <c r="E1209" i="10" a="1"/>
  <c r="E1209" i="10" s="1"/>
  <c r="D1209" i="10" a="1"/>
  <c r="D1209" i="10" s="1"/>
  <c r="J1208" i="10" a="1"/>
  <c r="J1208" i="10" s="1"/>
  <c r="I1208" i="10" a="1"/>
  <c r="I1208" i="10" s="1"/>
  <c r="H1208" i="10" a="1"/>
  <c r="H1208" i="10" s="1"/>
  <c r="G1208" i="10"/>
  <c r="G1208" i="10" a="1"/>
  <c r="F1208" i="10"/>
  <c r="F1208" i="10" a="1"/>
  <c r="E1208" i="10" a="1"/>
  <c r="E1208" i="10" s="1"/>
  <c r="D1208" i="10" a="1"/>
  <c r="D1208" i="10" s="1"/>
  <c r="J1207" i="10" a="1"/>
  <c r="J1207" i="10" s="1"/>
  <c r="I1207" i="10" a="1"/>
  <c r="I1207" i="10" s="1"/>
  <c r="H1207" i="10" a="1"/>
  <c r="H1207" i="10" s="1"/>
  <c r="G1207" i="10" a="1"/>
  <c r="G1207" i="10" s="1"/>
  <c r="F1207" i="10" a="1"/>
  <c r="F1207" i="10" s="1"/>
  <c r="E1207" i="10" a="1"/>
  <c r="E1207" i="10" s="1"/>
  <c r="D1207" i="10" a="1"/>
  <c r="D1207" i="10" s="1"/>
  <c r="J1206" i="10" a="1"/>
  <c r="J1206" i="10" s="1"/>
  <c r="I1206" i="10" a="1"/>
  <c r="I1206" i="10" s="1"/>
  <c r="H1206" i="10"/>
  <c r="H1206" i="10" a="1"/>
  <c r="G1206" i="10" a="1"/>
  <c r="G1206" i="10" s="1"/>
  <c r="F1206" i="10" a="1"/>
  <c r="F1206" i="10" s="1"/>
  <c r="E1206" i="10" a="1"/>
  <c r="E1206" i="10" s="1"/>
  <c r="D1206" i="10" a="1"/>
  <c r="D1206" i="10" s="1"/>
  <c r="J1205" i="10" a="1"/>
  <c r="J1205" i="10" s="1"/>
  <c r="I1205" i="10" a="1"/>
  <c r="I1205" i="10" s="1"/>
  <c r="H1205" i="10" a="1"/>
  <c r="H1205" i="10" s="1"/>
  <c r="G1205" i="10" a="1"/>
  <c r="G1205" i="10" s="1"/>
  <c r="F1205" i="10" a="1"/>
  <c r="F1205" i="10" s="1"/>
  <c r="E1205" i="10" a="1"/>
  <c r="E1205" i="10" s="1"/>
  <c r="D1205" i="10" a="1"/>
  <c r="D1205" i="10" s="1"/>
  <c r="J1204" i="10"/>
  <c r="J1204" i="10" a="1"/>
  <c r="I1204" i="10" a="1"/>
  <c r="I1204" i="10" s="1"/>
  <c r="H1204" i="10" a="1"/>
  <c r="H1204" i="10" s="1"/>
  <c r="G1204" i="10" a="1"/>
  <c r="G1204" i="10" s="1"/>
  <c r="F1204" i="10" a="1"/>
  <c r="F1204" i="10" s="1"/>
  <c r="E1204" i="10" a="1"/>
  <c r="E1204" i="10" s="1"/>
  <c r="D1204" i="10" a="1"/>
  <c r="D1204" i="10" s="1"/>
  <c r="J1203" i="10" a="1"/>
  <c r="J1203" i="10" s="1"/>
  <c r="I1203" i="10" a="1"/>
  <c r="I1203" i="10" s="1"/>
  <c r="H1203" i="10" a="1"/>
  <c r="H1203" i="10" s="1"/>
  <c r="G1203" i="10" a="1"/>
  <c r="G1203" i="10" s="1"/>
  <c r="F1203" i="10"/>
  <c r="F1203" i="10" a="1"/>
  <c r="E1203" i="10"/>
  <c r="E1203" i="10" a="1"/>
  <c r="D1203" i="10" a="1"/>
  <c r="D1203" i="10" s="1"/>
  <c r="J1202" i="10" a="1"/>
  <c r="J1202" i="10" s="1"/>
  <c r="I1202" i="10" a="1"/>
  <c r="I1202" i="10" s="1"/>
  <c r="H1202" i="10" a="1"/>
  <c r="H1202" i="10" s="1"/>
  <c r="G1202" i="10" a="1"/>
  <c r="G1202" i="10" s="1"/>
  <c r="F1202" i="10" a="1"/>
  <c r="F1202" i="10" s="1"/>
  <c r="E1202" i="10" a="1"/>
  <c r="E1202" i="10" s="1"/>
  <c r="D1202" i="10" a="1"/>
  <c r="D1202" i="10" s="1"/>
  <c r="J1201" i="10" a="1"/>
  <c r="J1201" i="10" s="1"/>
  <c r="I1201" i="10" a="1"/>
  <c r="I1201" i="10" s="1"/>
  <c r="H1201" i="10" a="1"/>
  <c r="H1201" i="10" s="1"/>
  <c r="G1201" i="10"/>
  <c r="G1201" i="10" a="1"/>
  <c r="F1201" i="10" a="1"/>
  <c r="F1201" i="10" s="1"/>
  <c r="E1201" i="10" a="1"/>
  <c r="E1201" i="10" s="1"/>
  <c r="D1201" i="10" a="1"/>
  <c r="D1201" i="10" s="1"/>
  <c r="J1200" i="10" a="1"/>
  <c r="J1200" i="10" s="1"/>
  <c r="I1200" i="10" a="1"/>
  <c r="I1200" i="10" s="1"/>
  <c r="H1200" i="10" a="1"/>
  <c r="H1200" i="10" s="1"/>
  <c r="G1200" i="10" a="1"/>
  <c r="G1200" i="10" s="1"/>
  <c r="F1200" i="10" a="1"/>
  <c r="F1200" i="10" s="1"/>
  <c r="E1200" i="10" a="1"/>
  <c r="E1200" i="10" s="1"/>
  <c r="D1200" i="10" a="1"/>
  <c r="D1200" i="10" s="1"/>
  <c r="J1199" i="10" a="1"/>
  <c r="J1199" i="10" s="1"/>
  <c r="I1199" i="10" a="1"/>
  <c r="I1199" i="10" s="1"/>
  <c r="H1199" i="10" a="1"/>
  <c r="H1199" i="10" s="1"/>
  <c r="G1199" i="10" a="1"/>
  <c r="G1199" i="10" s="1"/>
  <c r="F1199" i="10" a="1"/>
  <c r="F1199" i="10" s="1"/>
  <c r="E1199" i="10" a="1"/>
  <c r="E1199" i="10" s="1"/>
  <c r="D1199" i="10" a="1"/>
  <c r="D1199" i="10" s="1"/>
  <c r="J1198" i="10" a="1"/>
  <c r="J1198" i="10" s="1"/>
  <c r="I1198" i="10" a="1"/>
  <c r="I1198" i="10" s="1"/>
  <c r="H1198" i="10" a="1"/>
  <c r="H1198" i="10" s="1"/>
  <c r="G1198" i="10" a="1"/>
  <c r="G1198" i="10" s="1"/>
  <c r="F1198" i="10" a="1"/>
  <c r="F1198" i="10" s="1"/>
  <c r="E1198" i="10"/>
  <c r="E1198" i="10" a="1"/>
  <c r="D1198" i="10"/>
  <c r="D1198" i="10" a="1"/>
  <c r="J1197" i="10" a="1"/>
  <c r="J1197" i="10" s="1"/>
  <c r="I1197" i="10" a="1"/>
  <c r="I1197" i="10" s="1"/>
  <c r="H1197" i="10" a="1"/>
  <c r="H1197" i="10" s="1"/>
  <c r="G1197" i="10" a="1"/>
  <c r="G1197" i="10" s="1"/>
  <c r="F1197" i="10" a="1"/>
  <c r="F1197" i="10" s="1"/>
  <c r="E1197" i="10" a="1"/>
  <c r="E1197" i="10" s="1"/>
  <c r="D1197" i="10" a="1"/>
  <c r="D1197" i="10" s="1"/>
  <c r="J1196" i="10" a="1"/>
  <c r="J1196" i="10" s="1"/>
  <c r="I1196" i="10" a="1"/>
  <c r="I1196" i="10" s="1"/>
  <c r="H1196" i="10" a="1"/>
  <c r="H1196" i="10" s="1"/>
  <c r="G1196" i="10" a="1"/>
  <c r="G1196" i="10" s="1"/>
  <c r="F1196" i="10"/>
  <c r="F1196" i="10" a="1"/>
  <c r="E1196" i="10" a="1"/>
  <c r="E1196" i="10" s="1"/>
  <c r="D1196" i="10" a="1"/>
  <c r="D1196" i="10" s="1"/>
  <c r="J1195" i="10" a="1"/>
  <c r="J1195" i="10" s="1"/>
  <c r="I1195" i="10" a="1"/>
  <c r="I1195" i="10" s="1"/>
  <c r="H1195" i="10" a="1"/>
  <c r="H1195" i="10" s="1"/>
  <c r="G1195" i="10" a="1"/>
  <c r="G1195" i="10" s="1"/>
  <c r="F1195" i="10" a="1"/>
  <c r="F1195" i="10" s="1"/>
  <c r="E1195" i="10" a="1"/>
  <c r="E1195" i="10" s="1"/>
  <c r="D1195" i="10" a="1"/>
  <c r="D1195" i="10" s="1"/>
  <c r="J1194" i="10" a="1"/>
  <c r="J1194" i="10" s="1"/>
  <c r="I1194" i="10" a="1"/>
  <c r="I1194" i="10" s="1"/>
  <c r="H1194" i="10"/>
  <c r="H1194" i="10" a="1"/>
  <c r="G1194" i="10" a="1"/>
  <c r="G1194" i="10" s="1"/>
  <c r="F1194" i="10" a="1"/>
  <c r="F1194" i="10" s="1"/>
  <c r="E1194" i="10" a="1"/>
  <c r="E1194" i="10" s="1"/>
  <c r="D1194" i="10" a="1"/>
  <c r="D1194" i="10" s="1"/>
  <c r="J1193" i="10" a="1"/>
  <c r="J1193" i="10" s="1"/>
  <c r="I1193" i="10" a="1"/>
  <c r="I1193" i="10" s="1"/>
  <c r="H1193" i="10" a="1"/>
  <c r="H1193" i="10" s="1"/>
  <c r="G1193" i="10" a="1"/>
  <c r="G1193" i="10" s="1"/>
  <c r="F1193" i="10" a="1"/>
  <c r="F1193" i="10" s="1"/>
  <c r="E1193" i="10" a="1"/>
  <c r="E1193" i="10" s="1"/>
  <c r="D1193" i="10"/>
  <c r="D1193" i="10" a="1"/>
  <c r="J1192" i="10" a="1"/>
  <c r="J1192" i="10" s="1"/>
  <c r="I1192" i="10" a="1"/>
  <c r="I1192" i="10" s="1"/>
  <c r="H1192" i="10" a="1"/>
  <c r="H1192" i="10" s="1"/>
  <c r="G1192" i="10" a="1"/>
  <c r="G1192" i="10" s="1"/>
  <c r="F1192" i="10" a="1"/>
  <c r="F1192" i="10" s="1"/>
  <c r="E1192" i="10" a="1"/>
  <c r="E1192" i="10" s="1"/>
  <c r="D1192" i="10" a="1"/>
  <c r="D1192" i="10" s="1"/>
  <c r="J1191" i="10" a="1"/>
  <c r="J1191" i="10" s="1"/>
  <c r="I1191" i="10" a="1"/>
  <c r="I1191" i="10" s="1"/>
  <c r="H1191" i="10" a="1"/>
  <c r="H1191" i="10" s="1"/>
  <c r="G1191" i="10" a="1"/>
  <c r="G1191" i="10" s="1"/>
  <c r="F1191" i="10"/>
  <c r="F1191" i="10" a="1"/>
  <c r="E1191" i="10" a="1"/>
  <c r="E1191" i="10" s="1"/>
  <c r="D1191" i="10" a="1"/>
  <c r="D1191" i="10" s="1"/>
  <c r="J1190" i="10" a="1"/>
  <c r="J1190" i="10" s="1"/>
  <c r="I1190" i="10" a="1"/>
  <c r="I1190" i="10" s="1"/>
  <c r="H1190" i="10" a="1"/>
  <c r="H1190" i="10" s="1"/>
  <c r="G1190" i="10" a="1"/>
  <c r="G1190" i="10" s="1"/>
  <c r="F1190" i="10" a="1"/>
  <c r="F1190" i="10" s="1"/>
  <c r="E1190" i="10" a="1"/>
  <c r="E1190" i="10" s="1"/>
  <c r="D1190" i="10" a="1"/>
  <c r="D1190" i="10" s="1"/>
  <c r="J1189" i="10" a="1"/>
  <c r="J1189" i="10" s="1"/>
  <c r="I1189" i="10" a="1"/>
  <c r="I1189" i="10" s="1"/>
  <c r="H1189" i="10"/>
  <c r="H1189" i="10" a="1"/>
  <c r="G1189" i="10"/>
  <c r="G1189" i="10" a="1"/>
  <c r="F1189" i="10" a="1"/>
  <c r="F1189" i="10" s="1"/>
  <c r="E1189" i="10" a="1"/>
  <c r="E1189" i="10" s="1"/>
  <c r="D1189" i="10" a="1"/>
  <c r="D1189" i="10" s="1"/>
  <c r="J1188" i="10" a="1"/>
  <c r="J1188" i="10" s="1"/>
  <c r="I1188" i="10" a="1"/>
  <c r="I1188" i="10" s="1"/>
  <c r="H1188" i="10" a="1"/>
  <c r="H1188" i="10" s="1"/>
  <c r="G1188" i="10" a="1"/>
  <c r="G1188" i="10" s="1"/>
  <c r="F1188" i="10" a="1"/>
  <c r="F1188" i="10" s="1"/>
  <c r="E1188" i="10" a="1"/>
  <c r="E1188" i="10" s="1"/>
  <c r="D1188" i="10" a="1"/>
  <c r="D1188" i="10" s="1"/>
  <c r="J1187" i="10"/>
  <c r="J1187" i="10" a="1"/>
  <c r="I1187" i="10" a="1"/>
  <c r="I1187" i="10" s="1"/>
  <c r="H1187" i="10" a="1"/>
  <c r="H1187" i="10" s="1"/>
  <c r="G1187" i="10" a="1"/>
  <c r="G1187" i="10" s="1"/>
  <c r="F1187" i="10" a="1"/>
  <c r="F1187" i="10" s="1"/>
  <c r="E1187" i="10" a="1"/>
  <c r="E1187" i="10" s="1"/>
  <c r="D1187" i="10" a="1"/>
  <c r="D1187" i="10" s="1"/>
  <c r="J1186" i="10" a="1"/>
  <c r="J1186" i="10" s="1"/>
  <c r="I1186" i="10" a="1"/>
  <c r="I1186" i="10" s="1"/>
  <c r="H1186" i="10" a="1"/>
  <c r="H1186" i="10" s="1"/>
  <c r="G1186" i="10" a="1"/>
  <c r="G1186" i="10" s="1"/>
  <c r="F1186" i="10" a="1"/>
  <c r="F1186" i="10" s="1"/>
  <c r="E1186" i="10" a="1"/>
  <c r="E1186" i="10" s="1"/>
  <c r="D1186" i="10"/>
  <c r="D1186" i="10" a="1"/>
  <c r="J1185" i="10" a="1"/>
  <c r="J1185" i="10" s="1"/>
  <c r="I1185" i="10" a="1"/>
  <c r="I1185" i="10" s="1"/>
  <c r="H1185" i="10" a="1"/>
  <c r="H1185" i="10" s="1"/>
  <c r="G1185" i="10" a="1"/>
  <c r="G1185" i="10" s="1"/>
  <c r="F1185" i="10" a="1"/>
  <c r="F1185" i="10" s="1"/>
  <c r="E1185" i="10" a="1"/>
  <c r="E1185" i="10" s="1"/>
  <c r="D1185" i="10" a="1"/>
  <c r="D1185" i="10" s="1"/>
  <c r="J1184" i="10" a="1"/>
  <c r="J1184" i="10" s="1"/>
  <c r="I1184" i="10" a="1"/>
  <c r="I1184" i="10" s="1"/>
  <c r="H1184" i="10" a="1"/>
  <c r="H1184" i="10" s="1"/>
  <c r="G1184" i="10"/>
  <c r="G1184" i="10" a="1"/>
  <c r="F1184" i="10" a="1"/>
  <c r="F1184" i="10" s="1"/>
  <c r="E1184" i="10" a="1"/>
  <c r="E1184" i="10" s="1"/>
  <c r="D1184" i="10" a="1"/>
  <c r="D1184" i="10" s="1"/>
  <c r="J1183" i="10" a="1"/>
  <c r="J1183" i="10" s="1"/>
  <c r="I1183" i="10" a="1"/>
  <c r="I1183" i="10" s="1"/>
  <c r="H1183" i="10" a="1"/>
  <c r="H1183" i="10" s="1"/>
  <c r="G1183" i="10" a="1"/>
  <c r="G1183" i="10" s="1"/>
  <c r="F1183" i="10" a="1"/>
  <c r="F1183" i="10" s="1"/>
  <c r="E1183" i="10" a="1"/>
  <c r="E1183" i="10" s="1"/>
  <c r="D1183" i="10" a="1"/>
  <c r="D1183" i="10" s="1"/>
  <c r="J1182" i="10" a="1"/>
  <c r="J1182" i="10" s="1"/>
  <c r="I1182" i="10" a="1"/>
  <c r="I1182" i="10" s="1"/>
  <c r="H1182" i="10" a="1"/>
  <c r="H1182" i="10" s="1"/>
  <c r="G1182" i="10" a="1"/>
  <c r="G1182" i="10" s="1"/>
  <c r="F1182" i="10" a="1"/>
  <c r="F1182" i="10" s="1"/>
  <c r="E1182" i="10" a="1"/>
  <c r="E1182" i="10" s="1"/>
  <c r="D1182" i="10" a="1"/>
  <c r="D1182" i="10" s="1"/>
  <c r="J1181" i="10" a="1"/>
  <c r="J1181" i="10" s="1"/>
  <c r="I1181" i="10" a="1"/>
  <c r="I1181" i="10" s="1"/>
  <c r="H1181" i="10" a="1"/>
  <c r="H1181" i="10" s="1"/>
  <c r="G1181" i="10" a="1"/>
  <c r="G1181" i="10" s="1"/>
  <c r="F1181" i="10" a="1"/>
  <c r="F1181" i="10" s="1"/>
  <c r="E1181" i="10" a="1"/>
  <c r="E1181" i="10" s="1"/>
  <c r="D1181" i="10"/>
  <c r="D1181" i="10" a="1"/>
  <c r="J1180" i="10" a="1"/>
  <c r="J1180" i="10" s="1"/>
  <c r="I1180" i="10" a="1"/>
  <c r="I1180" i="10" s="1"/>
  <c r="H1180" i="10" a="1"/>
  <c r="H1180" i="10" s="1"/>
  <c r="G1180" i="10" a="1"/>
  <c r="G1180" i="10" s="1"/>
  <c r="F1180" i="10" a="1"/>
  <c r="F1180" i="10" s="1"/>
  <c r="E1180" i="10"/>
  <c r="E1180" i="10" a="1"/>
  <c r="D1180" i="10" a="1"/>
  <c r="D1180" i="10" s="1"/>
  <c r="J1179" i="10" a="1"/>
  <c r="J1179" i="10" s="1"/>
  <c r="I1179" i="10" a="1"/>
  <c r="I1179" i="10" s="1"/>
  <c r="H1179" i="10" a="1"/>
  <c r="H1179" i="10" s="1"/>
  <c r="G1179" i="10" a="1"/>
  <c r="G1179" i="10" s="1"/>
  <c r="F1179" i="10" a="1"/>
  <c r="F1179" i="10" s="1"/>
  <c r="E1179" i="10" a="1"/>
  <c r="E1179" i="10" s="1"/>
  <c r="D1179" i="10" a="1"/>
  <c r="D1179" i="10" s="1"/>
  <c r="J1178" i="10" a="1"/>
  <c r="J1178" i="10" s="1"/>
  <c r="I1178" i="10" a="1"/>
  <c r="I1178" i="10" s="1"/>
  <c r="H1178" i="10" a="1"/>
  <c r="H1178" i="10" s="1"/>
  <c r="G1178" i="10" a="1"/>
  <c r="G1178" i="10" s="1"/>
  <c r="F1178" i="10" a="1"/>
  <c r="F1178" i="10" s="1"/>
  <c r="E1178" i="10" a="1"/>
  <c r="E1178" i="10" s="1"/>
  <c r="D1178" i="10" a="1"/>
  <c r="D1178" i="10" s="1"/>
  <c r="J1177" i="10" a="1"/>
  <c r="J1177" i="10" s="1"/>
  <c r="I1177" i="10" a="1"/>
  <c r="I1177" i="10" s="1"/>
  <c r="H1177" i="10"/>
  <c r="H1177" i="10" a="1"/>
  <c r="G1177" i="10"/>
  <c r="G1177" i="10" a="1"/>
  <c r="F1177" i="10" a="1"/>
  <c r="F1177" i="10" s="1"/>
  <c r="E1177" i="10" a="1"/>
  <c r="E1177" i="10" s="1"/>
  <c r="D1177" i="10" a="1"/>
  <c r="D1177" i="10" s="1"/>
  <c r="J1176" i="10" a="1"/>
  <c r="J1176" i="10" s="1"/>
  <c r="I1176" i="10" a="1"/>
  <c r="I1176" i="10" s="1"/>
  <c r="H1176" i="10" a="1"/>
  <c r="H1176" i="10" s="1"/>
  <c r="G1176" i="10" a="1"/>
  <c r="G1176" i="10" s="1"/>
  <c r="F1176" i="10" a="1"/>
  <c r="F1176" i="10" s="1"/>
  <c r="E1176" i="10" a="1"/>
  <c r="E1176" i="10" s="1"/>
  <c r="D1176" i="10" a="1"/>
  <c r="D1176" i="10" s="1"/>
  <c r="J1175" i="10" a="1"/>
  <c r="J1175" i="10" s="1"/>
  <c r="I1175" i="10" a="1"/>
  <c r="I1175" i="10" s="1"/>
  <c r="H1175" i="10" a="1"/>
  <c r="H1175" i="10" s="1"/>
  <c r="G1175" i="10" a="1"/>
  <c r="G1175" i="10" s="1"/>
  <c r="F1175" i="10" a="1"/>
  <c r="F1175" i="10" s="1"/>
  <c r="E1175" i="10" a="1"/>
  <c r="E1175" i="10" s="1"/>
  <c r="D1175" i="10"/>
  <c r="D1175" i="10" a="1"/>
  <c r="J1174" i="10" a="1"/>
  <c r="J1174" i="10" s="1"/>
  <c r="I1174" i="10" a="1"/>
  <c r="I1174" i="10" s="1"/>
  <c r="H1174" i="10" a="1"/>
  <c r="H1174" i="10" s="1"/>
  <c r="G1174" i="10" a="1"/>
  <c r="G1174" i="10" s="1"/>
  <c r="F1174" i="10" a="1"/>
  <c r="F1174" i="10" s="1"/>
  <c r="E1174" i="10"/>
  <c r="E1174" i="10" a="1"/>
  <c r="D1174" i="10" a="1"/>
  <c r="D1174" i="10" s="1"/>
  <c r="J1173" i="10" a="1"/>
  <c r="J1173" i="10" s="1"/>
  <c r="I1173" i="10" a="1"/>
  <c r="I1173" i="10" s="1"/>
  <c r="H1173" i="10" a="1"/>
  <c r="H1173" i="10" s="1"/>
  <c r="G1173" i="10" a="1"/>
  <c r="G1173" i="10" s="1"/>
  <c r="F1173" i="10" a="1"/>
  <c r="F1173" i="10" s="1"/>
  <c r="E1173" i="10"/>
  <c r="E1173" i="10" a="1"/>
  <c r="D1173" i="10" a="1"/>
  <c r="D1173" i="10" s="1"/>
  <c r="J1172" i="10" a="1"/>
  <c r="J1172" i="10" s="1"/>
  <c r="I1172" i="10" a="1"/>
  <c r="I1172" i="10" s="1"/>
  <c r="H1172" i="10" a="1"/>
  <c r="H1172" i="10" s="1"/>
  <c r="G1172" i="10" a="1"/>
  <c r="G1172" i="10" s="1"/>
  <c r="F1172" i="10"/>
  <c r="F1172" i="10" a="1"/>
  <c r="E1172" i="10" a="1"/>
  <c r="E1172" i="10" s="1"/>
  <c r="D1172" i="10" a="1"/>
  <c r="D1172" i="10" s="1"/>
  <c r="J1171" i="10" a="1"/>
  <c r="J1171" i="10" s="1"/>
  <c r="I1171" i="10" a="1"/>
  <c r="I1171" i="10" s="1"/>
  <c r="H1171" i="10"/>
  <c r="H1171" i="10" a="1"/>
  <c r="G1171" i="10" a="1"/>
  <c r="G1171" i="10" s="1"/>
  <c r="F1171" i="10" a="1"/>
  <c r="F1171" i="10" s="1"/>
  <c r="E1171" i="10" a="1"/>
  <c r="E1171" i="10" s="1"/>
  <c r="D1171" i="10" a="1"/>
  <c r="D1171" i="10" s="1"/>
  <c r="J1170" i="10" a="1"/>
  <c r="J1170" i="10" s="1"/>
  <c r="I1170" i="10" a="1"/>
  <c r="I1170" i="10" s="1"/>
  <c r="H1170" i="10"/>
  <c r="H1170" i="10" a="1"/>
  <c r="G1170" i="10" a="1"/>
  <c r="G1170" i="10" s="1"/>
  <c r="F1170" i="10" a="1"/>
  <c r="F1170" i="10" s="1"/>
  <c r="E1170" i="10" a="1"/>
  <c r="E1170" i="10" s="1"/>
  <c r="D1170" i="10" a="1"/>
  <c r="D1170" i="10" s="1"/>
  <c r="J1169" i="10" a="1"/>
  <c r="J1169" i="10" s="1"/>
  <c r="I1169" i="10" a="1"/>
  <c r="I1169" i="10" s="1"/>
  <c r="H1169" i="10" a="1"/>
  <c r="H1169" i="10" s="1"/>
  <c r="G1169" i="10" a="1"/>
  <c r="G1169" i="10" s="1"/>
  <c r="F1169" i="10" a="1"/>
  <c r="F1169" i="10" s="1"/>
  <c r="E1169" i="10" a="1"/>
  <c r="E1169" i="10" s="1"/>
  <c r="D1169" i="10"/>
  <c r="D1169" i="10" a="1"/>
  <c r="J1168" i="10" a="1"/>
  <c r="J1168" i="10" s="1"/>
  <c r="I1168" i="10" a="1"/>
  <c r="I1168" i="10" s="1"/>
  <c r="H1168" i="10" a="1"/>
  <c r="H1168" i="10" s="1"/>
  <c r="G1168" i="10" a="1"/>
  <c r="G1168" i="10" s="1"/>
  <c r="F1168" i="10" a="1"/>
  <c r="F1168" i="10" s="1"/>
  <c r="E1168" i="10" a="1"/>
  <c r="E1168" i="10" s="1"/>
  <c r="D1168" i="10"/>
  <c r="D1168" i="10" a="1"/>
  <c r="J1167" i="10" a="1"/>
  <c r="J1167" i="10" s="1"/>
  <c r="I1167" i="10" a="1"/>
  <c r="I1167" i="10" s="1"/>
  <c r="H1167" i="10" a="1"/>
  <c r="H1167" i="10" s="1"/>
  <c r="G1167" i="10" a="1"/>
  <c r="G1167" i="10" s="1"/>
  <c r="F1167" i="10" a="1"/>
  <c r="F1167" i="10" s="1"/>
  <c r="E1167" i="10"/>
  <c r="E1167" i="10" a="1"/>
  <c r="D1167" i="10" a="1"/>
  <c r="D1167" i="10" s="1"/>
  <c r="J1166" i="10" a="1"/>
  <c r="J1166" i="10" s="1"/>
  <c r="I1166" i="10" a="1"/>
  <c r="I1166" i="10" s="1"/>
  <c r="H1166" i="10" a="1"/>
  <c r="H1166" i="10" s="1"/>
  <c r="G1166" i="10"/>
  <c r="G1166" i="10" a="1"/>
  <c r="F1166" i="10" a="1"/>
  <c r="F1166" i="10" s="1"/>
  <c r="E1166" i="10" a="1"/>
  <c r="E1166" i="10" s="1"/>
  <c r="D1166" i="10" a="1"/>
  <c r="D1166" i="10" s="1"/>
  <c r="J1165" i="10" a="1"/>
  <c r="J1165" i="10" s="1"/>
  <c r="I1165" i="10" a="1"/>
  <c r="I1165" i="10" s="1"/>
  <c r="H1165" i="10" a="1"/>
  <c r="H1165" i="10" s="1"/>
  <c r="G1165" i="10"/>
  <c r="G1165" i="10" a="1"/>
  <c r="F1165" i="10" a="1"/>
  <c r="F1165" i="10" s="1"/>
  <c r="E1165" i="10" a="1"/>
  <c r="E1165" i="10" s="1"/>
  <c r="D1165" i="10" a="1"/>
  <c r="D1165" i="10" s="1"/>
  <c r="J1164" i="10" a="1"/>
  <c r="J1164" i="10" s="1"/>
  <c r="I1164" i="10" a="1"/>
  <c r="I1164" i="10" s="1"/>
  <c r="H1164" i="10"/>
  <c r="H1164" i="10" a="1"/>
  <c r="G1164" i="10" a="1"/>
  <c r="G1164" i="10" s="1"/>
  <c r="F1164" i="10" a="1"/>
  <c r="F1164" i="10" s="1"/>
  <c r="E1164" i="10" a="1"/>
  <c r="E1164" i="10" s="1"/>
  <c r="D1164" i="10" a="1"/>
  <c r="D1164" i="10" s="1"/>
  <c r="J1163" i="10"/>
  <c r="J1163" i="10" a="1"/>
  <c r="I1163" i="10" a="1"/>
  <c r="I1163" i="10" s="1"/>
  <c r="H1163" i="10" a="1"/>
  <c r="H1163" i="10" s="1"/>
  <c r="G1163" i="10" a="1"/>
  <c r="G1163" i="10" s="1"/>
  <c r="F1163" i="10" a="1"/>
  <c r="F1163" i="10" s="1"/>
  <c r="E1163" i="10" a="1"/>
  <c r="E1163" i="10" s="1"/>
  <c r="D1163" i="10" a="1"/>
  <c r="D1163" i="10" s="1"/>
  <c r="J1162" i="10"/>
  <c r="J1162" i="10" a="1"/>
  <c r="I1162" i="10" a="1"/>
  <c r="I1162" i="10" s="1"/>
  <c r="H1162" i="10" a="1"/>
  <c r="H1162" i="10" s="1"/>
  <c r="G1162" i="10" a="1"/>
  <c r="G1162" i="10" s="1"/>
  <c r="F1162" i="10" a="1"/>
  <c r="F1162" i="10" s="1"/>
  <c r="E1162" i="10"/>
  <c r="E1162" i="10" a="1"/>
  <c r="D1162" i="10"/>
  <c r="D1162" i="10" a="1"/>
  <c r="J1161" i="10" a="1"/>
  <c r="J1161" i="10" s="1"/>
  <c r="I1161" i="10" a="1"/>
  <c r="I1161" i="10" s="1"/>
  <c r="H1161" i="10" a="1"/>
  <c r="H1161" i="10" s="1"/>
  <c r="G1161" i="10" a="1"/>
  <c r="G1161" i="10" s="1"/>
  <c r="F1161" i="10"/>
  <c r="F1161" i="10" a="1"/>
  <c r="E1161" i="10" a="1"/>
  <c r="E1161" i="10" s="1"/>
  <c r="D1161" i="10" a="1"/>
  <c r="D1161" i="10" s="1"/>
  <c r="J1160" i="10" a="1"/>
  <c r="J1160" i="10" s="1"/>
  <c r="I1160" i="10" a="1"/>
  <c r="I1160" i="10" s="1"/>
  <c r="H1160" i="10" a="1"/>
  <c r="H1160" i="10" s="1"/>
  <c r="G1160" i="10" a="1"/>
  <c r="G1160" i="10" s="1"/>
  <c r="F1160" i="10"/>
  <c r="F1160" i="10" a="1"/>
  <c r="E1160" i="10" a="1"/>
  <c r="E1160" i="10" s="1"/>
  <c r="D1160" i="10" a="1"/>
  <c r="D1160" i="10" s="1"/>
  <c r="J1159" i="10" a="1"/>
  <c r="J1159" i="10" s="1"/>
  <c r="I1159" i="10" a="1"/>
  <c r="I1159" i="10" s="1"/>
  <c r="H1159" i="10" a="1"/>
  <c r="H1159" i="10" s="1"/>
  <c r="G1159" i="10"/>
  <c r="G1159" i="10" a="1"/>
  <c r="F1159" i="10" a="1"/>
  <c r="F1159" i="10" s="1"/>
  <c r="E1159" i="10" a="1"/>
  <c r="E1159" i="10" s="1"/>
  <c r="D1159" i="10" a="1"/>
  <c r="D1159" i="10" s="1"/>
  <c r="J1158" i="10" a="1"/>
  <c r="J1158" i="10" s="1"/>
  <c r="I1158" i="10" a="1"/>
  <c r="I1158" i="10" s="1"/>
  <c r="H1158" i="10" a="1"/>
  <c r="H1158" i="10" s="1"/>
  <c r="G1158" i="10" a="1"/>
  <c r="G1158" i="10" s="1"/>
  <c r="F1158" i="10" a="1"/>
  <c r="F1158" i="10" s="1"/>
  <c r="E1158" i="10" a="1"/>
  <c r="E1158" i="10" s="1"/>
  <c r="D1158" i="10" a="1"/>
  <c r="D1158" i="10" s="1"/>
  <c r="J1157" i="10" a="1"/>
  <c r="J1157" i="10" s="1"/>
  <c r="I1157" i="10" a="1"/>
  <c r="I1157" i="10" s="1"/>
  <c r="H1157" i="10" a="1"/>
  <c r="H1157" i="10" s="1"/>
  <c r="G1157" i="10" a="1"/>
  <c r="G1157" i="10" s="1"/>
  <c r="F1157" i="10" a="1"/>
  <c r="F1157" i="10" s="1"/>
  <c r="E1157" i="10" a="1"/>
  <c r="E1157" i="10" s="1"/>
  <c r="D1157" i="10"/>
  <c r="D1157" i="10" a="1"/>
  <c r="J1156" i="10"/>
  <c r="J1156" i="10" a="1"/>
  <c r="I1156" i="10" a="1"/>
  <c r="I1156" i="10" s="1"/>
  <c r="H1156" i="10" a="1"/>
  <c r="H1156" i="10" s="1"/>
  <c r="G1156" i="10" a="1"/>
  <c r="G1156" i="10" s="1"/>
  <c r="F1156" i="10" a="1"/>
  <c r="F1156" i="10" s="1"/>
  <c r="E1156" i="10"/>
  <c r="E1156" i="10" a="1"/>
  <c r="D1156" i="10" a="1"/>
  <c r="D1156" i="10" s="1"/>
  <c r="J1155" i="10" a="1"/>
  <c r="J1155" i="10" s="1"/>
  <c r="I1155" i="10" a="1"/>
  <c r="I1155" i="10" s="1"/>
  <c r="H1155" i="10" a="1"/>
  <c r="H1155" i="10" s="1"/>
  <c r="G1155" i="10" a="1"/>
  <c r="G1155" i="10" s="1"/>
  <c r="F1155" i="10" a="1"/>
  <c r="F1155" i="10" s="1"/>
  <c r="E1155" i="10"/>
  <c r="E1155" i="10" a="1"/>
  <c r="D1155" i="10" a="1"/>
  <c r="D1155" i="10" s="1"/>
  <c r="J1154" i="10" a="1"/>
  <c r="J1154" i="10" s="1"/>
  <c r="I1154" i="10" a="1"/>
  <c r="I1154" i="10" s="1"/>
  <c r="H1154" i="10" a="1"/>
  <c r="H1154" i="10" s="1"/>
  <c r="G1154" i="10"/>
  <c r="G1154" i="10" a="1"/>
  <c r="F1154" i="10"/>
  <c r="F1154" i="10" a="1"/>
  <c r="E1154" i="10" a="1"/>
  <c r="E1154" i="10" s="1"/>
  <c r="D1154" i="10" a="1"/>
  <c r="D1154" i="10" s="1"/>
  <c r="J1153" i="10" a="1"/>
  <c r="J1153" i="10" s="1"/>
  <c r="I1153" i="10" a="1"/>
  <c r="I1153" i="10" s="1"/>
  <c r="H1153" i="10"/>
  <c r="H1153" i="10" a="1"/>
  <c r="G1153" i="10" a="1"/>
  <c r="G1153" i="10" s="1"/>
  <c r="F1153" i="10" a="1"/>
  <c r="F1153" i="10" s="1"/>
  <c r="E1153" i="10" a="1"/>
  <c r="E1153" i="10" s="1"/>
  <c r="D1153" i="10" a="1"/>
  <c r="D1153" i="10" s="1"/>
  <c r="J1152" i="10" a="1"/>
  <c r="J1152" i="10" s="1"/>
  <c r="I1152" i="10" a="1"/>
  <c r="I1152" i="10" s="1"/>
  <c r="H1152" i="10"/>
  <c r="H1152" i="10" a="1"/>
  <c r="G1152" i="10" a="1"/>
  <c r="G1152" i="10" s="1"/>
  <c r="F1152" i="10" a="1"/>
  <c r="F1152" i="10" s="1"/>
  <c r="E1152" i="10" a="1"/>
  <c r="E1152" i="10" s="1"/>
  <c r="D1152" i="10" a="1"/>
  <c r="D1152" i="10" s="1"/>
  <c r="J1151" i="10" a="1"/>
  <c r="J1151" i="10" s="1"/>
  <c r="I1151" i="10" a="1"/>
  <c r="I1151" i="10" s="1"/>
  <c r="H1151" i="10" a="1"/>
  <c r="H1151" i="10" s="1"/>
  <c r="G1151" i="10" a="1"/>
  <c r="G1151" i="10" s="1"/>
  <c r="F1151" i="10" a="1"/>
  <c r="F1151" i="10" s="1"/>
  <c r="E1151" i="10" a="1"/>
  <c r="E1151" i="10" s="1"/>
  <c r="D1151" i="10"/>
  <c r="D1151" i="10" a="1"/>
  <c r="J1150" i="10" a="1"/>
  <c r="J1150" i="10" s="1"/>
  <c r="I1150" i="10" a="1"/>
  <c r="I1150" i="10" s="1"/>
  <c r="H1150" i="10" a="1"/>
  <c r="H1150" i="10" s="1"/>
  <c r="G1150" i="10" a="1"/>
  <c r="G1150" i="10" s="1"/>
  <c r="F1150" i="10" a="1"/>
  <c r="F1150" i="10" s="1"/>
  <c r="E1150" i="10" a="1"/>
  <c r="E1150" i="10" s="1"/>
  <c r="D1150" i="10"/>
  <c r="D1150" i="10" a="1"/>
  <c r="J1149" i="10" a="1"/>
  <c r="J1149" i="10" s="1"/>
  <c r="I1149" i="10" a="1"/>
  <c r="I1149" i="10" s="1"/>
  <c r="H1149" i="10" a="1"/>
  <c r="H1149" i="10" s="1"/>
  <c r="G1149" i="10" a="1"/>
  <c r="G1149" i="10" s="1"/>
  <c r="F1149" i="10" a="1"/>
  <c r="F1149" i="10" s="1"/>
  <c r="E1149" i="10"/>
  <c r="E1149" i="10" a="1"/>
  <c r="D1149" i="10" a="1"/>
  <c r="D1149" i="10" s="1"/>
  <c r="J1148" i="10" a="1"/>
  <c r="J1148" i="10" s="1"/>
  <c r="I1148" i="10" a="1"/>
  <c r="I1148" i="10" s="1"/>
  <c r="H1148" i="10" a="1"/>
  <c r="H1148" i="10" s="1"/>
  <c r="G1148" i="10"/>
  <c r="G1148" i="10" a="1"/>
  <c r="F1148" i="10" a="1"/>
  <c r="F1148" i="10" s="1"/>
  <c r="E1148" i="10" a="1"/>
  <c r="E1148" i="10" s="1"/>
  <c r="D1148" i="10" a="1"/>
  <c r="D1148" i="10" s="1"/>
  <c r="J1147" i="10" a="1"/>
  <c r="J1147" i="10" s="1"/>
  <c r="I1147" i="10" a="1"/>
  <c r="I1147" i="10" s="1"/>
  <c r="H1147" i="10" a="1"/>
  <c r="H1147" i="10" s="1"/>
  <c r="G1147" i="10"/>
  <c r="G1147" i="10" a="1"/>
  <c r="F1147" i="10" a="1"/>
  <c r="F1147" i="10" s="1"/>
  <c r="E1147" i="10" a="1"/>
  <c r="E1147" i="10" s="1"/>
  <c r="D1147" i="10" a="1"/>
  <c r="D1147" i="10" s="1"/>
  <c r="J1146" i="10" a="1"/>
  <c r="J1146" i="10" s="1"/>
  <c r="I1146" i="10" a="1"/>
  <c r="I1146" i="10" s="1"/>
  <c r="H1146" i="10"/>
  <c r="H1146" i="10" a="1"/>
  <c r="G1146" i="10" a="1"/>
  <c r="G1146" i="10" s="1"/>
  <c r="F1146" i="10" a="1"/>
  <c r="F1146" i="10" s="1"/>
  <c r="E1146" i="10" a="1"/>
  <c r="E1146" i="10" s="1"/>
  <c r="D1146" i="10" a="1"/>
  <c r="D1146" i="10" s="1"/>
  <c r="J1145" i="10"/>
  <c r="J1145" i="10" a="1"/>
  <c r="I1145" i="10" a="1"/>
  <c r="I1145" i="10" s="1"/>
  <c r="H1145" i="10" a="1"/>
  <c r="H1145" i="10" s="1"/>
  <c r="G1145" i="10" a="1"/>
  <c r="G1145" i="10" s="1"/>
  <c r="F1145" i="10" a="1"/>
  <c r="F1145" i="10" s="1"/>
  <c r="E1145" i="10" a="1"/>
  <c r="E1145" i="10" s="1"/>
  <c r="D1145" i="10" a="1"/>
  <c r="D1145" i="10" s="1"/>
  <c r="J1144" i="10"/>
  <c r="J1144" i="10" a="1"/>
  <c r="I1144" i="10" a="1"/>
  <c r="I1144" i="10" s="1"/>
  <c r="H1144" i="10" a="1"/>
  <c r="H1144" i="10" s="1"/>
  <c r="G1144" i="10" a="1"/>
  <c r="G1144" i="10" s="1"/>
  <c r="F1144" i="10" a="1"/>
  <c r="F1144" i="10" s="1"/>
  <c r="E1144" i="10" a="1"/>
  <c r="E1144" i="10" s="1"/>
  <c r="D1144" i="10"/>
  <c r="D1144" i="10" a="1"/>
  <c r="J1143" i="10" a="1"/>
  <c r="J1143" i="10" s="1"/>
  <c r="I1143" i="10" a="1"/>
  <c r="I1143" i="10" s="1"/>
  <c r="H1143" i="10" a="1"/>
  <c r="H1143" i="10" s="1"/>
  <c r="G1143" i="10" a="1"/>
  <c r="G1143" i="10" s="1"/>
  <c r="F1143" i="10"/>
  <c r="F1143" i="10" a="1"/>
  <c r="E1143" i="10" a="1"/>
  <c r="E1143" i="10" s="1"/>
  <c r="D1143" i="10" a="1"/>
  <c r="D1143" i="10" s="1"/>
  <c r="J1142" i="10" a="1"/>
  <c r="J1142" i="10" s="1"/>
  <c r="I1142" i="10" a="1"/>
  <c r="I1142" i="10" s="1"/>
  <c r="H1142" i="10" a="1"/>
  <c r="H1142" i="10" s="1"/>
  <c r="G1142" i="10" a="1"/>
  <c r="G1142" i="10" s="1"/>
  <c r="F1142" i="10"/>
  <c r="F1142" i="10" a="1"/>
  <c r="E1142" i="10" a="1"/>
  <c r="E1142" i="10" s="1"/>
  <c r="D1142" i="10" a="1"/>
  <c r="D1142" i="10" s="1"/>
  <c r="J1141" i="10" a="1"/>
  <c r="J1141" i="10" s="1"/>
  <c r="I1141" i="10" a="1"/>
  <c r="I1141" i="10" s="1"/>
  <c r="H1141" i="10" a="1"/>
  <c r="H1141" i="10" s="1"/>
  <c r="G1141" i="10"/>
  <c r="G1141" i="10" a="1"/>
  <c r="F1141" i="10" a="1"/>
  <c r="F1141" i="10" s="1"/>
  <c r="E1141" i="10" a="1"/>
  <c r="E1141" i="10" s="1"/>
  <c r="D1141" i="10" a="1"/>
  <c r="D1141" i="10" s="1"/>
  <c r="J1140" i="10" a="1"/>
  <c r="J1140" i="10" s="1"/>
  <c r="I1140" i="10" a="1"/>
  <c r="I1140" i="10" s="1"/>
  <c r="H1140" i="10" a="1"/>
  <c r="H1140" i="10" s="1"/>
  <c r="G1140" i="10" a="1"/>
  <c r="G1140" i="10" s="1"/>
  <c r="F1140" i="10" a="1"/>
  <c r="F1140" i="10" s="1"/>
  <c r="E1140" i="10" a="1"/>
  <c r="E1140" i="10" s="1"/>
  <c r="D1140" i="10" a="1"/>
  <c r="D1140" i="10" s="1"/>
  <c r="J1139" i="10" a="1"/>
  <c r="J1139" i="10" s="1"/>
  <c r="I1139" i="10" a="1"/>
  <c r="I1139" i="10" s="1"/>
  <c r="H1139" i="10" a="1"/>
  <c r="H1139" i="10" s="1"/>
  <c r="G1139" i="10" a="1"/>
  <c r="G1139" i="10" s="1"/>
  <c r="F1139" i="10" a="1"/>
  <c r="F1139" i="10" s="1"/>
  <c r="E1139" i="10" a="1"/>
  <c r="E1139" i="10" s="1"/>
  <c r="D1139" i="10" a="1"/>
  <c r="D1139" i="10" s="1"/>
  <c r="J1138" i="10"/>
  <c r="J1138" i="10" a="1"/>
  <c r="I1138" i="10" a="1"/>
  <c r="I1138" i="10" s="1"/>
  <c r="H1138" i="10" a="1"/>
  <c r="H1138" i="10" s="1"/>
  <c r="G1138" i="10" a="1"/>
  <c r="G1138" i="10" s="1"/>
  <c r="F1138" i="10" a="1"/>
  <c r="F1138" i="10" s="1"/>
  <c r="E1138" i="10"/>
  <c r="E1138" i="10" a="1"/>
  <c r="D1138" i="10" a="1"/>
  <c r="D1138" i="10" s="1"/>
  <c r="J1137" i="10" a="1"/>
  <c r="J1137" i="10" s="1"/>
  <c r="I1137" i="10" a="1"/>
  <c r="I1137" i="10" s="1"/>
  <c r="H1137" i="10"/>
  <c r="H1137" i="10" a="1"/>
  <c r="G1137" i="10" a="1"/>
  <c r="G1137" i="10" s="1"/>
  <c r="F1137" i="10"/>
  <c r="F1137" i="10" a="1"/>
  <c r="E1137" i="10" a="1"/>
  <c r="E1137" i="10" s="1"/>
  <c r="D1137" i="10" a="1"/>
  <c r="D1137" i="10" s="1"/>
  <c r="J1136" i="10" a="1"/>
  <c r="J1136" i="10" s="1"/>
  <c r="I1136" i="10" a="1"/>
  <c r="I1136" i="10" s="1"/>
  <c r="H1136" i="10"/>
  <c r="H1136" i="10" a="1"/>
  <c r="G1136" i="10" a="1"/>
  <c r="G1136" i="10" s="1"/>
  <c r="F1136" i="10"/>
  <c r="F1136" i="10" a="1"/>
  <c r="E1136" i="10" a="1"/>
  <c r="E1136" i="10" s="1"/>
  <c r="D1136" i="10" a="1"/>
  <c r="D1136" i="10" s="1"/>
  <c r="J1135" i="10" a="1"/>
  <c r="J1135" i="10" s="1"/>
  <c r="I1135" i="10" a="1"/>
  <c r="I1135" i="10" s="1"/>
  <c r="H1135" i="10"/>
  <c r="H1135" i="10" a="1"/>
  <c r="G1135" i="10"/>
  <c r="G1135" i="10" a="1"/>
  <c r="F1135" i="10" a="1"/>
  <c r="F1135" i="10" s="1"/>
  <c r="E1135" i="10"/>
  <c r="E1135" i="10" a="1"/>
  <c r="D1135" i="10" a="1"/>
  <c r="D1135" i="10" s="1"/>
  <c r="J1134" i="10"/>
  <c r="J1134" i="10" a="1"/>
  <c r="I1134" i="10" a="1"/>
  <c r="I1134" i="10" s="1"/>
  <c r="H1134" i="10"/>
  <c r="H1134" i="10" a="1"/>
  <c r="G1134" i="10" a="1"/>
  <c r="G1134" i="10" s="1"/>
  <c r="F1134" i="10" a="1"/>
  <c r="F1134" i="10" s="1"/>
  <c r="E1134" i="10"/>
  <c r="E1134" i="10" a="1"/>
  <c r="D1134" i="10" a="1"/>
  <c r="D1134" i="10" s="1"/>
  <c r="J1133" i="10"/>
  <c r="J1133" i="10" a="1"/>
  <c r="I1133" i="10" a="1"/>
  <c r="I1133" i="10" s="1"/>
  <c r="H1133" i="10" a="1"/>
  <c r="H1133" i="10" s="1"/>
  <c r="G1133" i="10" a="1"/>
  <c r="G1133" i="10" s="1"/>
  <c r="F1133" i="10" a="1"/>
  <c r="F1133" i="10" s="1"/>
  <c r="E1133" i="10" a="1"/>
  <c r="E1133" i="10" s="1"/>
  <c r="D1133" i="10"/>
  <c r="D1133" i="10" a="1"/>
  <c r="J1132" i="10" a="1"/>
  <c r="J1132" i="10" s="1"/>
  <c r="I1132" i="10" a="1"/>
  <c r="I1132" i="10" s="1"/>
  <c r="H1132" i="10" a="1"/>
  <c r="H1132" i="10" s="1"/>
  <c r="G1132" i="10" a="1"/>
  <c r="G1132" i="10" s="1"/>
  <c r="F1132" i="10" a="1"/>
  <c r="F1132" i="10" s="1"/>
  <c r="E1132" i="10"/>
  <c r="E1132" i="10" a="1"/>
  <c r="D1132" i="10"/>
  <c r="D1132" i="10" a="1"/>
  <c r="J1131" i="10" a="1"/>
  <c r="J1131" i="10" s="1"/>
  <c r="I1131" i="10" a="1"/>
  <c r="I1131" i="10" s="1"/>
  <c r="H1131" i="10" a="1"/>
  <c r="H1131" i="10" s="1"/>
  <c r="G1131" i="10" a="1"/>
  <c r="G1131" i="10" s="1"/>
  <c r="F1131" i="10" a="1"/>
  <c r="F1131" i="10" s="1"/>
  <c r="E1131" i="10"/>
  <c r="E1131" i="10" a="1"/>
  <c r="D1131" i="10" a="1"/>
  <c r="D1131" i="10" s="1"/>
  <c r="J1130" i="10" a="1"/>
  <c r="J1130" i="10" s="1"/>
  <c r="I1130" i="10" a="1"/>
  <c r="I1130" i="10" s="1"/>
  <c r="H1130" i="10" a="1"/>
  <c r="H1130" i="10" s="1"/>
  <c r="G1130" i="10" a="1"/>
  <c r="G1130" i="10" s="1"/>
  <c r="F1130" i="10" a="1"/>
  <c r="F1130" i="10" s="1"/>
  <c r="E1130" i="10" a="1"/>
  <c r="E1130" i="10" s="1"/>
  <c r="D1130" i="10"/>
  <c r="D1130" i="10" a="1"/>
  <c r="J1129" i="10" a="1"/>
  <c r="J1129" i="10" s="1"/>
  <c r="I1129" i="10" a="1"/>
  <c r="I1129" i="10" s="1"/>
  <c r="H1129" i="10"/>
  <c r="H1129" i="10" a="1"/>
  <c r="G1129" i="10" a="1"/>
  <c r="G1129" i="10" s="1"/>
  <c r="F1129" i="10" a="1"/>
  <c r="F1129" i="10" s="1"/>
  <c r="E1129" i="10" a="1"/>
  <c r="E1129" i="10" s="1"/>
  <c r="D1129" i="10" a="1"/>
  <c r="D1129" i="10" s="1"/>
  <c r="J1128" i="10" a="1"/>
  <c r="J1128" i="10" s="1"/>
  <c r="I1128" i="10" a="1"/>
  <c r="I1128" i="10" s="1"/>
  <c r="H1128" i="10"/>
  <c r="H1128" i="10" a="1"/>
  <c r="G1128" i="10" a="1"/>
  <c r="G1128" i="10" s="1"/>
  <c r="F1128" i="10" a="1"/>
  <c r="F1128" i="10" s="1"/>
  <c r="E1128" i="10" a="1"/>
  <c r="E1128" i="10" s="1"/>
  <c r="D1128" i="10" a="1"/>
  <c r="D1128" i="10" s="1"/>
  <c r="J1127" i="10"/>
  <c r="J1127" i="10" a="1"/>
  <c r="I1127" i="10" a="1"/>
  <c r="I1127" i="10" s="1"/>
  <c r="H1127" i="10" a="1"/>
  <c r="H1127" i="10" s="1"/>
  <c r="G1127" i="10" a="1"/>
  <c r="G1127" i="10" s="1"/>
  <c r="F1127" i="10"/>
  <c r="F1127" i="10" a="1"/>
  <c r="E1127" i="10" a="1"/>
  <c r="E1127" i="10" s="1"/>
  <c r="D1127" i="10"/>
  <c r="D1127" i="10" a="1"/>
  <c r="J1126" i="10" a="1"/>
  <c r="J1126" i="10" s="1"/>
  <c r="I1126" i="10" a="1"/>
  <c r="I1126" i="10" s="1"/>
  <c r="H1126" i="10" a="1"/>
  <c r="H1126" i="10" s="1"/>
  <c r="G1126" i="10" a="1"/>
  <c r="G1126" i="10" s="1"/>
  <c r="F1126" i="10" a="1"/>
  <c r="F1126" i="10" s="1"/>
  <c r="E1126" i="10" a="1"/>
  <c r="E1126" i="10" s="1"/>
  <c r="D1126" i="10"/>
  <c r="D1126" i="10" a="1"/>
  <c r="J1125" i="10" a="1"/>
  <c r="J1125" i="10" s="1"/>
  <c r="I1125" i="10" a="1"/>
  <c r="I1125" i="10" s="1"/>
  <c r="H1125" i="10" a="1"/>
  <c r="H1125" i="10" s="1"/>
  <c r="G1125" i="10" a="1"/>
  <c r="G1125" i="10" s="1"/>
  <c r="F1125" i="10" a="1"/>
  <c r="F1125" i="10" s="1"/>
  <c r="E1125" i="10"/>
  <c r="E1125" i="10" a="1"/>
  <c r="D1125" i="10" a="1"/>
  <c r="D1125" i="10" s="1"/>
  <c r="J1124" i="10"/>
  <c r="J1124" i="10" a="1"/>
  <c r="I1124" i="10" a="1"/>
  <c r="I1124" i="10" s="1"/>
  <c r="H1124" i="10"/>
  <c r="H1124" i="10" a="1"/>
  <c r="G1124" i="10" a="1"/>
  <c r="G1124" i="10" s="1"/>
  <c r="F1124" i="10"/>
  <c r="F1124" i="10" a="1"/>
  <c r="E1124" i="10" a="1"/>
  <c r="E1124" i="10" s="1"/>
  <c r="D1124" i="10" a="1"/>
  <c r="D1124" i="10" s="1"/>
  <c r="J1123" i="10" a="1"/>
  <c r="J1123" i="10" s="1"/>
  <c r="I1123" i="10" a="1"/>
  <c r="I1123" i="10" s="1"/>
  <c r="H1123" i="10"/>
  <c r="H1123" i="10" a="1"/>
  <c r="G1123" i="10" a="1"/>
  <c r="G1123" i="10" s="1"/>
  <c r="F1123" i="10" a="1"/>
  <c r="F1123" i="10" s="1"/>
  <c r="E1123" i="10" a="1"/>
  <c r="E1123" i="10" s="1"/>
  <c r="D1123" i="10" a="1"/>
  <c r="D1123" i="10" s="1"/>
  <c r="J1122" i="10" a="1"/>
  <c r="J1122" i="10" s="1"/>
  <c r="I1122" i="10" a="1"/>
  <c r="I1122" i="10" s="1"/>
  <c r="H1122" i="10" a="1"/>
  <c r="H1122" i="10" s="1"/>
  <c r="G1122" i="10" a="1"/>
  <c r="G1122" i="10" s="1"/>
  <c r="F1122" i="10" a="1"/>
  <c r="F1122" i="10" s="1"/>
  <c r="E1122" i="10"/>
  <c r="E1122" i="10" a="1"/>
  <c r="D1122" i="10" a="1"/>
  <c r="D1122" i="10" s="1"/>
  <c r="J1121" i="10"/>
  <c r="J1121" i="10" a="1"/>
  <c r="I1121" i="10" a="1"/>
  <c r="I1121" i="10" s="1"/>
  <c r="H1121" i="10" a="1"/>
  <c r="H1121" i="10" s="1"/>
  <c r="G1121" i="10"/>
  <c r="G1121" i="10" a="1"/>
  <c r="F1121" i="10" a="1"/>
  <c r="F1121" i="10" s="1"/>
  <c r="E1121" i="10"/>
  <c r="E1121" i="10" a="1"/>
  <c r="D1121" i="10" a="1"/>
  <c r="D1121" i="10" s="1"/>
  <c r="J1120" i="10"/>
  <c r="J1120" i="10" a="1"/>
  <c r="I1120" i="10" a="1"/>
  <c r="I1120" i="10" s="1"/>
  <c r="H1120" i="10" a="1"/>
  <c r="H1120" i="10" s="1"/>
  <c r="G1120" i="10"/>
  <c r="G1120" i="10" a="1"/>
  <c r="F1120" i="10" a="1"/>
  <c r="F1120" i="10" s="1"/>
  <c r="E1120" i="10" a="1"/>
  <c r="E1120" i="10" s="1"/>
  <c r="D1120" i="10" a="1"/>
  <c r="D1120" i="10" s="1"/>
  <c r="J1119" i="10" a="1"/>
  <c r="J1119" i="10" s="1"/>
  <c r="I1119" i="10" a="1"/>
  <c r="I1119" i="10" s="1"/>
  <c r="H1119" i="10" a="1"/>
  <c r="H1119" i="10" s="1"/>
  <c r="G1119" i="10"/>
  <c r="G1119" i="10" a="1"/>
  <c r="F1119" i="10"/>
  <c r="F1119" i="10" a="1"/>
  <c r="E1119" i="10" a="1"/>
  <c r="E1119" i="10" s="1"/>
  <c r="D1119" i="10" a="1"/>
  <c r="D1119" i="10" s="1"/>
  <c r="J1118" i="10" a="1"/>
  <c r="J1118" i="10" s="1"/>
  <c r="I1118" i="10" a="1"/>
  <c r="I1118" i="10" s="1"/>
  <c r="H1118" i="10" a="1"/>
  <c r="H1118" i="10" s="1"/>
  <c r="G1118" i="10" a="1"/>
  <c r="G1118" i="10" s="1"/>
  <c r="F1118" i="10" a="1"/>
  <c r="F1118" i="10" s="1"/>
  <c r="E1118" i="10" a="1"/>
  <c r="E1118" i="10" s="1"/>
  <c r="D1118" i="10" a="1"/>
  <c r="D1118" i="10" s="1"/>
  <c r="J1117" i="10" a="1"/>
  <c r="J1117" i="10" s="1"/>
  <c r="I1117" i="10" a="1"/>
  <c r="I1117" i="10" s="1"/>
  <c r="H1117" i="10"/>
  <c r="H1117" i="10" a="1"/>
  <c r="G1117" i="10" a="1"/>
  <c r="G1117" i="10" s="1"/>
  <c r="F1117" i="10" a="1"/>
  <c r="F1117" i="10" s="1"/>
  <c r="E1117" i="10" a="1"/>
  <c r="E1117" i="10" s="1"/>
  <c r="D1117" i="10"/>
  <c r="D1117" i="10" a="1"/>
  <c r="J1116" i="10" a="1"/>
  <c r="J1116" i="10" s="1"/>
  <c r="I1116" i="10" a="1"/>
  <c r="I1116" i="10" s="1"/>
  <c r="H1116" i="10"/>
  <c r="H1116" i="10" a="1"/>
  <c r="G1116" i="10" a="1"/>
  <c r="G1116" i="10" s="1"/>
  <c r="F1116" i="10" a="1"/>
  <c r="F1116" i="10" s="1"/>
  <c r="E1116" i="10" a="1"/>
  <c r="E1116" i="10" s="1"/>
  <c r="D1116" i="10" a="1"/>
  <c r="D1116" i="10" s="1"/>
  <c r="J1115" i="10" a="1"/>
  <c r="J1115" i="10" s="1"/>
  <c r="I1115" i="10" a="1"/>
  <c r="I1115" i="10" s="1"/>
  <c r="H1115" i="10" a="1"/>
  <c r="H1115" i="10" s="1"/>
  <c r="G1115" i="10" a="1"/>
  <c r="G1115" i="10" s="1"/>
  <c r="F1115" i="10" a="1"/>
  <c r="F1115" i="10" s="1"/>
  <c r="E1115" i="10" a="1"/>
  <c r="E1115" i="10" s="1"/>
  <c r="D1115" i="10"/>
  <c r="D1115" i="10" a="1"/>
  <c r="J1114" i="10"/>
  <c r="J1114" i="10" a="1"/>
  <c r="I1114" i="10" a="1"/>
  <c r="I1114" i="10" s="1"/>
  <c r="H1114" i="10"/>
  <c r="H1114" i="10" a="1"/>
  <c r="G1114" i="10" a="1"/>
  <c r="G1114" i="10" s="1"/>
  <c r="F1114" i="10"/>
  <c r="F1114" i="10" a="1"/>
  <c r="E1114" i="10" a="1"/>
  <c r="E1114" i="10" s="1"/>
  <c r="D1114" i="10" a="1"/>
  <c r="D1114" i="10" s="1"/>
  <c r="J1113" i="10"/>
  <c r="J1113" i="10" a="1"/>
  <c r="I1113" i="10" a="1"/>
  <c r="I1113" i="10" s="1"/>
  <c r="H1113" i="10" a="1"/>
  <c r="H1113" i="10" s="1"/>
  <c r="G1113" i="10" a="1"/>
  <c r="G1113" i="10" s="1"/>
  <c r="F1113" i="10" a="1"/>
  <c r="F1113" i="10" s="1"/>
  <c r="E1113" i="10" a="1"/>
  <c r="E1113" i="10" s="1"/>
  <c r="D1113" i="10" a="1"/>
  <c r="D1113" i="10" s="1"/>
  <c r="J1112" i="10"/>
  <c r="J1112" i="10" a="1"/>
  <c r="I1112" i="10" a="1"/>
  <c r="I1112" i="10" s="1"/>
  <c r="H1112" i="10" a="1"/>
  <c r="H1112" i="10" s="1"/>
  <c r="G1112" i="10"/>
  <c r="G1112" i="10" a="1"/>
  <c r="F1112" i="10" a="1"/>
  <c r="F1112" i="10" s="1"/>
  <c r="E1112" i="10" a="1"/>
  <c r="E1112" i="10" s="1"/>
  <c r="D1112" i="10"/>
  <c r="D1112" i="10" a="1"/>
  <c r="J1111" i="10"/>
  <c r="J1111" i="10" a="1"/>
  <c r="I1111" i="10" a="1"/>
  <c r="I1111" i="10" s="1"/>
  <c r="H1111" i="10"/>
  <c r="H1111" i="10" a="1"/>
  <c r="G1111" i="10" a="1"/>
  <c r="G1111" i="10" s="1"/>
  <c r="F1111" i="10" a="1"/>
  <c r="F1111" i="10" s="1"/>
  <c r="E1111" i="10"/>
  <c r="E1111" i="10" a="1"/>
  <c r="D1111" i="10"/>
  <c r="D1111" i="10" a="1"/>
  <c r="J1110" i="10" a="1"/>
  <c r="J1110" i="10" s="1"/>
  <c r="I1110" i="10" a="1"/>
  <c r="I1110" i="10" s="1"/>
  <c r="H1110" i="10" a="1"/>
  <c r="H1110" i="10" s="1"/>
  <c r="G1110" i="10" a="1"/>
  <c r="G1110" i="10" s="1"/>
  <c r="F1110" i="10"/>
  <c r="F1110" i="10" a="1"/>
  <c r="E1110" i="10" a="1"/>
  <c r="E1110" i="10" s="1"/>
  <c r="D1110" i="10"/>
  <c r="D1110" i="10" a="1"/>
  <c r="J1109" i="10"/>
  <c r="J1109" i="10" a="1"/>
  <c r="I1109" i="10" a="1"/>
  <c r="I1109" i="10" s="1"/>
  <c r="H1109" i="10" a="1"/>
  <c r="H1109" i="10" s="1"/>
  <c r="G1109" i="10"/>
  <c r="G1109" i="10" a="1"/>
  <c r="F1109" i="10"/>
  <c r="F1109" i="10" a="1"/>
  <c r="E1109" i="10" a="1"/>
  <c r="E1109" i="10" s="1"/>
  <c r="D1109" i="10"/>
  <c r="D1109" i="10" a="1"/>
  <c r="J1108" i="10" a="1"/>
  <c r="J1108" i="10" s="1"/>
  <c r="I1108" i="10" a="1"/>
  <c r="I1108" i="10" s="1"/>
  <c r="H1108" i="10"/>
  <c r="H1108" i="10" a="1"/>
  <c r="G1108" i="10" a="1"/>
  <c r="G1108" i="10" s="1"/>
  <c r="F1108" i="10"/>
  <c r="F1108" i="10" a="1"/>
  <c r="E1108" i="10"/>
  <c r="E1108" i="10" a="1"/>
  <c r="D1108" i="10" a="1"/>
  <c r="D1108" i="10" s="1"/>
  <c r="J1107" i="10" a="1"/>
  <c r="J1107" i="10" s="1"/>
  <c r="I1107" i="10" a="1"/>
  <c r="I1107" i="10" s="1"/>
  <c r="H1107" i="10"/>
  <c r="H1107" i="10" a="1"/>
  <c r="G1107" i="10" a="1"/>
  <c r="G1107" i="10" s="1"/>
  <c r="F1107" i="10"/>
  <c r="F1107" i="10" a="1"/>
  <c r="E1107" i="10" a="1"/>
  <c r="E1107" i="10" s="1"/>
  <c r="D1107" i="10" a="1"/>
  <c r="D1107" i="10" s="1"/>
  <c r="J1106" i="10"/>
  <c r="J1106" i="10" a="1"/>
  <c r="I1106" i="10" a="1"/>
  <c r="I1106" i="10" s="1"/>
  <c r="H1106" i="10"/>
  <c r="H1106" i="10" a="1"/>
  <c r="G1106" i="10"/>
  <c r="G1106" i="10" a="1"/>
  <c r="F1106" i="10" a="1"/>
  <c r="F1106" i="10" s="1"/>
  <c r="E1106" i="10"/>
  <c r="E1106" i="10" a="1"/>
  <c r="D1106" i="10"/>
  <c r="D1106" i="10" a="1"/>
  <c r="J1105" i="10"/>
  <c r="J1105" i="10" a="1"/>
  <c r="I1105" i="10" a="1"/>
  <c r="I1105" i="10" s="1"/>
  <c r="H1105" i="10"/>
  <c r="H1105" i="10" a="1"/>
  <c r="G1105" i="10" a="1"/>
  <c r="G1105" i="10" s="1"/>
  <c r="F1105" i="10" a="1"/>
  <c r="F1105" i="10" s="1"/>
  <c r="E1105" i="10"/>
  <c r="E1105" i="10" a="1"/>
  <c r="D1105" i="10" a="1"/>
  <c r="D1105" i="10" s="1"/>
  <c r="J1104" i="10"/>
  <c r="J1104" i="10" a="1"/>
  <c r="I1104" i="10" a="1"/>
  <c r="I1104" i="10" s="1"/>
  <c r="H1104" i="10" a="1"/>
  <c r="H1104" i="10" s="1"/>
  <c r="G1104" i="10" a="1"/>
  <c r="G1104" i="10" s="1"/>
  <c r="F1104" i="10"/>
  <c r="F1104" i="10" a="1"/>
  <c r="E1104" i="10"/>
  <c r="E1104" i="10" a="1"/>
  <c r="D1104" i="10" a="1"/>
  <c r="D1104" i="10" s="1"/>
  <c r="J1103" i="10"/>
  <c r="J1103" i="10" a="1"/>
  <c r="I1103" i="10" a="1"/>
  <c r="I1103" i="10" s="1"/>
  <c r="H1103" i="10" a="1"/>
  <c r="H1103" i="10" s="1"/>
  <c r="G1103" i="10"/>
  <c r="G1103" i="10" a="1"/>
  <c r="F1103" i="10" a="1"/>
  <c r="F1103" i="10" s="1"/>
  <c r="E1103" i="10"/>
  <c r="E1103" i="10" a="1"/>
  <c r="D1103" i="10"/>
  <c r="D1103" i="10" a="1"/>
  <c r="J1102" i="10" a="1"/>
  <c r="J1102" i="10" s="1"/>
  <c r="I1102" i="10" a="1"/>
  <c r="I1102" i="10" s="1"/>
  <c r="H1102" i="10"/>
  <c r="H1102" i="10" a="1"/>
  <c r="G1102" i="10"/>
  <c r="G1102" i="10" a="1"/>
  <c r="F1102" i="10" a="1"/>
  <c r="F1102" i="10" s="1"/>
  <c r="E1102" i="10"/>
  <c r="E1102" i="10" a="1"/>
  <c r="D1102" i="10" a="1"/>
  <c r="D1102" i="10" s="1"/>
  <c r="J1101" i="10" a="1"/>
  <c r="J1101" i="10" s="1"/>
  <c r="I1101" i="10" a="1"/>
  <c r="I1101" i="10" s="1"/>
  <c r="H1101" i="10" a="1"/>
  <c r="H1101" i="10" s="1"/>
  <c r="G1101" i="10"/>
  <c r="G1101" i="10" a="1"/>
  <c r="F1101" i="10"/>
  <c r="F1101" i="10" a="1"/>
  <c r="E1101" i="10" a="1"/>
  <c r="E1101" i="10" s="1"/>
  <c r="D1101" i="10"/>
  <c r="D1101" i="10" a="1"/>
  <c r="J1100" i="10"/>
  <c r="J1100" i="10" a="1"/>
  <c r="I1100" i="10" a="1"/>
  <c r="I1100" i="10" s="1"/>
  <c r="H1100" i="10" a="1"/>
  <c r="H1100" i="10" s="1"/>
  <c r="G1100" i="10"/>
  <c r="G1100" i="10" a="1"/>
  <c r="F1100" i="10" a="1"/>
  <c r="F1100" i="10" s="1"/>
  <c r="E1100" i="10" a="1"/>
  <c r="E1100" i="10" s="1"/>
  <c r="D1100" i="10"/>
  <c r="D1100" i="10" a="1"/>
  <c r="J1099" i="10" a="1"/>
  <c r="J1099" i="10" s="1"/>
  <c r="I1099" i="10" a="1"/>
  <c r="I1099" i="10" s="1"/>
  <c r="H1099" i="10"/>
  <c r="H1099" i="10" a="1"/>
  <c r="G1099" i="10" a="1"/>
  <c r="G1099" i="10" s="1"/>
  <c r="F1099" i="10" a="1"/>
  <c r="F1099" i="10" s="1"/>
  <c r="E1099" i="10"/>
  <c r="E1099" i="10" a="1"/>
  <c r="D1099" i="10"/>
  <c r="D1099" i="10" a="1"/>
  <c r="J1098" i="10" a="1"/>
  <c r="J1098" i="10" s="1"/>
  <c r="I1098" i="10" a="1"/>
  <c r="I1098" i="10" s="1"/>
  <c r="H1098" i="10" a="1"/>
  <c r="H1098" i="10" s="1"/>
  <c r="G1098" i="10" a="1"/>
  <c r="G1098" i="10" s="1"/>
  <c r="F1098" i="10"/>
  <c r="F1098" i="10" a="1"/>
  <c r="E1098" i="10" a="1"/>
  <c r="E1098" i="10" s="1"/>
  <c r="D1098" i="10"/>
  <c r="D1098" i="10" a="1"/>
  <c r="J1097" i="10"/>
  <c r="J1097" i="10" a="1"/>
  <c r="I1097" i="10" a="1"/>
  <c r="I1097" i="10" s="1"/>
  <c r="H1097" i="10" a="1"/>
  <c r="H1097" i="10" s="1"/>
  <c r="G1097" i="10"/>
  <c r="G1097" i="10" a="1"/>
  <c r="F1097" i="10"/>
  <c r="F1097" i="10" a="1"/>
  <c r="E1097" i="10" a="1"/>
  <c r="E1097" i="10" s="1"/>
  <c r="D1097" i="10"/>
  <c r="D1097" i="10" a="1"/>
  <c r="J1096" i="10" a="1"/>
  <c r="J1096" i="10" s="1"/>
  <c r="I1096" i="10" a="1"/>
  <c r="I1096" i="10" s="1"/>
  <c r="H1096" i="10"/>
  <c r="H1096" i="10" a="1"/>
  <c r="G1096" i="10" a="1"/>
  <c r="G1096" i="10" s="1"/>
  <c r="F1096" i="10"/>
  <c r="F1096" i="10" a="1"/>
  <c r="E1096" i="10"/>
  <c r="E1096" i="10" a="1"/>
  <c r="D1096" i="10" a="1"/>
  <c r="D1096" i="10" s="1"/>
  <c r="J1095" i="10" a="1"/>
  <c r="J1095" i="10" s="1"/>
  <c r="I1095" i="10" a="1"/>
  <c r="I1095" i="10" s="1"/>
  <c r="H1095" i="10"/>
  <c r="H1095" i="10" a="1"/>
  <c r="G1095" i="10" a="1"/>
  <c r="G1095" i="10" s="1"/>
  <c r="F1095" i="10"/>
  <c r="F1095" i="10" a="1"/>
  <c r="E1095" i="10" a="1"/>
  <c r="E1095" i="10" s="1"/>
  <c r="D1095" i="10" a="1"/>
  <c r="D1095" i="10" s="1"/>
  <c r="J1094" i="10"/>
  <c r="J1094" i="10" a="1"/>
  <c r="I1094" i="10" a="1"/>
  <c r="I1094" i="10" s="1"/>
  <c r="H1094" i="10"/>
  <c r="H1094" i="10" a="1"/>
  <c r="G1094" i="10"/>
  <c r="G1094" i="10" a="1"/>
  <c r="F1094" i="10" a="1"/>
  <c r="F1094" i="10" s="1"/>
  <c r="E1094" i="10" a="1"/>
  <c r="E1094" i="10" s="1"/>
  <c r="D1094" i="10"/>
  <c r="D1094" i="10" a="1"/>
  <c r="J1093" i="10"/>
  <c r="J1093" i="10" a="1"/>
  <c r="I1093" i="10" a="1"/>
  <c r="I1093" i="10" s="1"/>
  <c r="H1093" i="10"/>
  <c r="H1093" i="10" a="1"/>
  <c r="G1093" i="10" a="1"/>
  <c r="G1093" i="10" s="1"/>
  <c r="F1093" i="10" a="1"/>
  <c r="F1093" i="10" s="1"/>
  <c r="E1093" i="10"/>
  <c r="E1093" i="10" a="1"/>
  <c r="D1093" i="10" a="1"/>
  <c r="D1093" i="10" s="1"/>
  <c r="J1092" i="10"/>
  <c r="J1092" i="10" a="1"/>
  <c r="I1092" i="10" a="1"/>
  <c r="I1092" i="10" s="1"/>
  <c r="H1092" i="10" a="1"/>
  <c r="H1092" i="10" s="1"/>
  <c r="G1092" i="10" a="1"/>
  <c r="G1092" i="10" s="1"/>
  <c r="F1092" i="10"/>
  <c r="F1092" i="10" a="1"/>
  <c r="E1092" i="10"/>
  <c r="E1092" i="10" a="1"/>
  <c r="D1092" i="10" a="1"/>
  <c r="D1092" i="10" s="1"/>
  <c r="J1091" i="10"/>
  <c r="J1091" i="10" a="1"/>
  <c r="I1091" i="10" a="1"/>
  <c r="I1091" i="10" s="1"/>
  <c r="H1091" i="10" a="1"/>
  <c r="H1091" i="10" s="1"/>
  <c r="G1091" i="10"/>
  <c r="G1091" i="10" a="1"/>
  <c r="F1091" i="10" a="1"/>
  <c r="F1091" i="10" s="1"/>
  <c r="E1091" i="10"/>
  <c r="E1091" i="10" a="1"/>
  <c r="D1091" i="10"/>
  <c r="D1091" i="10" a="1"/>
  <c r="J1090" i="10" a="1"/>
  <c r="J1090" i="10" s="1"/>
  <c r="I1090" i="10" a="1"/>
  <c r="I1090" i="10" s="1"/>
  <c r="H1090" i="10"/>
  <c r="H1090" i="10" a="1"/>
  <c r="G1090" i="10" a="1"/>
  <c r="G1090" i="10" s="1"/>
  <c r="F1090" i="10" a="1"/>
  <c r="F1090" i="10" s="1"/>
  <c r="E1090" i="10"/>
  <c r="E1090" i="10" a="1"/>
  <c r="D1090" i="10" a="1"/>
  <c r="D1090" i="10" s="1"/>
  <c r="J1089" i="10" a="1"/>
  <c r="J1089" i="10" s="1"/>
  <c r="I1089" i="10" a="1"/>
  <c r="I1089" i="10" s="1"/>
  <c r="H1089" i="10" a="1"/>
  <c r="H1089" i="10" s="1"/>
  <c r="G1089" i="10"/>
  <c r="G1089" i="10" a="1"/>
  <c r="F1089" i="10"/>
  <c r="F1089" i="10" a="1"/>
  <c r="E1089" i="10" a="1"/>
  <c r="E1089" i="10" s="1"/>
  <c r="D1089" i="10"/>
  <c r="D1089" i="10" a="1"/>
  <c r="J1088" i="10"/>
  <c r="J1088" i="10" a="1"/>
  <c r="I1088" i="10" a="1"/>
  <c r="I1088" i="10" s="1"/>
  <c r="H1088" i="10" a="1"/>
  <c r="H1088" i="10" s="1"/>
  <c r="G1088" i="10"/>
  <c r="G1088" i="10" a="1"/>
  <c r="F1088" i="10" a="1"/>
  <c r="F1088" i="10" s="1"/>
  <c r="E1088" i="10" a="1"/>
  <c r="E1088" i="10" s="1"/>
  <c r="D1088" i="10"/>
  <c r="D1088" i="10" a="1"/>
  <c r="J1087" i="10" a="1"/>
  <c r="J1087" i="10" s="1"/>
  <c r="I1087" i="10" a="1"/>
  <c r="I1087" i="10" s="1"/>
  <c r="H1087" i="10"/>
  <c r="H1087" i="10" a="1"/>
  <c r="G1087" i="10" a="1"/>
  <c r="G1087" i="10" s="1"/>
  <c r="F1087" i="10" a="1"/>
  <c r="F1087" i="10" s="1"/>
  <c r="E1087" i="10"/>
  <c r="E1087" i="10" a="1"/>
  <c r="D1087" i="10" a="1"/>
  <c r="D1087" i="10" s="1"/>
  <c r="J1086" i="10" a="1"/>
  <c r="J1086" i="10" s="1"/>
  <c r="I1086" i="10" a="1"/>
  <c r="I1086" i="10" s="1"/>
  <c r="H1086" i="10" a="1"/>
  <c r="H1086" i="10" s="1"/>
  <c r="G1086" i="10" a="1"/>
  <c r="G1086" i="10" s="1"/>
  <c r="F1086" i="10"/>
  <c r="F1086" i="10" a="1"/>
  <c r="E1086" i="10" a="1"/>
  <c r="E1086" i="10" s="1"/>
  <c r="D1086" i="10"/>
  <c r="D1086" i="10" a="1"/>
  <c r="J1085" i="10"/>
  <c r="J1085" i="10" a="1"/>
  <c r="I1085" i="10" a="1"/>
  <c r="I1085" i="10" s="1"/>
  <c r="H1085" i="10"/>
  <c r="H1085" i="10" a="1"/>
  <c r="G1085" i="10"/>
  <c r="G1085" i="10" a="1"/>
  <c r="F1085" i="10" a="1"/>
  <c r="F1085" i="10" s="1"/>
  <c r="E1085" i="10" a="1"/>
  <c r="E1085" i="10" s="1"/>
  <c r="D1085" i="10"/>
  <c r="D1085" i="10" a="1"/>
  <c r="J1084" i="10" a="1"/>
  <c r="J1084" i="10" s="1"/>
  <c r="I1084" i="10" a="1"/>
  <c r="I1084" i="10" s="1"/>
  <c r="H1084" i="10"/>
  <c r="H1084" i="10" a="1"/>
  <c r="G1084" i="10" a="1"/>
  <c r="G1084" i="10" s="1"/>
  <c r="F1084" i="10"/>
  <c r="F1084" i="10" a="1"/>
  <c r="E1084" i="10"/>
  <c r="E1084" i="10" a="1"/>
  <c r="D1084" i="10" a="1"/>
  <c r="D1084" i="10" s="1"/>
  <c r="J1083" i="10"/>
  <c r="J1083" i="10" a="1"/>
  <c r="I1083" i="10" a="1"/>
  <c r="I1083" i="10" s="1"/>
  <c r="H1083" i="10" a="1"/>
  <c r="H1083" i="10" s="1"/>
  <c r="G1083" i="10" a="1"/>
  <c r="G1083" i="10" s="1"/>
  <c r="F1083" i="10"/>
  <c r="F1083" i="10" a="1"/>
  <c r="E1083" i="10" a="1"/>
  <c r="E1083" i="10" s="1"/>
  <c r="D1083" i="10" a="1"/>
  <c r="D1083" i="10" s="1"/>
  <c r="J1082" i="10"/>
  <c r="J1082" i="10" a="1"/>
  <c r="I1082" i="10" a="1"/>
  <c r="I1082" i="10" s="1"/>
  <c r="H1082" i="10"/>
  <c r="H1082" i="10" a="1"/>
  <c r="G1082" i="10"/>
  <c r="G1082" i="10" a="1"/>
  <c r="F1082" i="10" a="1"/>
  <c r="F1082" i="10" s="1"/>
  <c r="E1082" i="10" a="1"/>
  <c r="E1082" i="10" s="1"/>
  <c r="D1082" i="10"/>
  <c r="D1082" i="10" a="1"/>
  <c r="J1081" i="10" a="1"/>
  <c r="J1081" i="10" s="1"/>
  <c r="I1081" i="10" a="1"/>
  <c r="I1081" i="10" s="1"/>
  <c r="H1081" i="10"/>
  <c r="H1081" i="10" a="1"/>
  <c r="G1081" i="10" a="1"/>
  <c r="G1081" i="10" s="1"/>
  <c r="F1081" i="10" a="1"/>
  <c r="F1081" i="10" s="1"/>
  <c r="E1081" i="10"/>
  <c r="E1081" i="10" a="1"/>
  <c r="D1081" i="10" a="1"/>
  <c r="D1081" i="10" s="1"/>
  <c r="J1080" i="10"/>
  <c r="J1080" i="10" a="1"/>
  <c r="I1080" i="10" a="1"/>
  <c r="I1080" i="10" s="1"/>
  <c r="H1080" i="10" a="1"/>
  <c r="H1080" i="10" s="1"/>
  <c r="G1080" i="10" a="1"/>
  <c r="G1080" i="10" s="1"/>
  <c r="F1080" i="10"/>
  <c r="F1080" i="10" a="1"/>
  <c r="E1080" i="10" a="1"/>
  <c r="E1080" i="10" s="1"/>
  <c r="D1080" i="10" a="1"/>
  <c r="D1080" i="10" s="1"/>
  <c r="J1079" i="10"/>
  <c r="J1079" i="10" a="1"/>
  <c r="I1079" i="10" a="1"/>
  <c r="I1079" i="10" s="1"/>
  <c r="H1079" i="10" a="1"/>
  <c r="H1079" i="10" s="1"/>
  <c r="G1079" i="10"/>
  <c r="G1079" i="10" a="1"/>
  <c r="F1079" i="10" a="1"/>
  <c r="F1079" i="10" s="1"/>
  <c r="E1079" i="10"/>
  <c r="E1079" i="10" a="1"/>
  <c r="D1079" i="10"/>
  <c r="D1079" i="10" a="1"/>
  <c r="J1078" i="10" a="1"/>
  <c r="J1078" i="10" s="1"/>
  <c r="I1078" i="10" a="1"/>
  <c r="I1078" i="10" s="1"/>
  <c r="H1078" i="10"/>
  <c r="H1078" i="10" a="1"/>
  <c r="G1078" i="10" a="1"/>
  <c r="G1078" i="10" s="1"/>
  <c r="F1078" i="10" a="1"/>
  <c r="F1078" i="10" s="1"/>
  <c r="E1078" i="10"/>
  <c r="E1078" i="10" a="1"/>
  <c r="D1078" i="10" a="1"/>
  <c r="D1078" i="10" s="1"/>
  <c r="J1077" i="10" a="1"/>
  <c r="J1077" i="10" s="1"/>
  <c r="I1077" i="10" a="1"/>
  <c r="I1077" i="10" s="1"/>
  <c r="H1077" i="10" a="1"/>
  <c r="H1077" i="10" s="1"/>
  <c r="G1077" i="10"/>
  <c r="G1077" i="10" a="1"/>
  <c r="F1077" i="10"/>
  <c r="F1077" i="10" a="1"/>
  <c r="E1077" i="10" a="1"/>
  <c r="E1077" i="10" s="1"/>
  <c r="D1077" i="10"/>
  <c r="D1077" i="10" a="1"/>
  <c r="J1076" i="10"/>
  <c r="J1076" i="10" a="1"/>
  <c r="I1076" i="10" a="1"/>
  <c r="I1076" i="10" s="1"/>
  <c r="H1076" i="10" a="1"/>
  <c r="H1076" i="10" s="1"/>
  <c r="G1076" i="10"/>
  <c r="G1076" i="10" a="1"/>
  <c r="F1076" i="10" a="1"/>
  <c r="F1076" i="10" s="1"/>
  <c r="E1076" i="10" a="1"/>
  <c r="E1076" i="10" s="1"/>
  <c r="D1076" i="10"/>
  <c r="D1076" i="10" a="1"/>
  <c r="J1075" i="10" a="1"/>
  <c r="J1075" i="10" s="1"/>
  <c r="I1075" i="10" a="1"/>
  <c r="I1075" i="10" s="1"/>
  <c r="H1075" i="10"/>
  <c r="H1075" i="10" a="1"/>
  <c r="G1075" i="10" a="1"/>
  <c r="G1075" i="10" s="1"/>
  <c r="F1075" i="10" a="1"/>
  <c r="F1075" i="10" s="1"/>
  <c r="E1075" i="10"/>
  <c r="E1075" i="10" a="1"/>
  <c r="D1075" i="10" a="1"/>
  <c r="D1075" i="10" s="1"/>
  <c r="J1074" i="10" a="1"/>
  <c r="J1074" i="10" s="1"/>
  <c r="I1074" i="10" a="1"/>
  <c r="I1074" i="10" s="1"/>
  <c r="H1074" i="10" a="1"/>
  <c r="H1074" i="10" s="1"/>
  <c r="G1074" i="10" a="1"/>
  <c r="G1074" i="10" s="1"/>
  <c r="F1074" i="10"/>
  <c r="F1074" i="10" a="1"/>
  <c r="E1074" i="10" a="1"/>
  <c r="E1074" i="10" s="1"/>
  <c r="D1074" i="10"/>
  <c r="D1074" i="10" a="1"/>
  <c r="J1073" i="10"/>
  <c r="J1073" i="10" a="1"/>
  <c r="I1073" i="10" a="1"/>
  <c r="I1073" i="10" s="1"/>
  <c r="H1073" i="10" a="1"/>
  <c r="H1073" i="10" s="1"/>
  <c r="G1073" i="10"/>
  <c r="G1073" i="10" a="1"/>
  <c r="F1073" i="10" a="1"/>
  <c r="F1073" i="10" s="1"/>
  <c r="E1073" i="10" a="1"/>
  <c r="E1073" i="10" s="1"/>
  <c r="D1073" i="10"/>
  <c r="D1073" i="10" a="1"/>
  <c r="J1072" i="10" a="1"/>
  <c r="J1072" i="10" s="1"/>
  <c r="I1072" i="10" a="1"/>
  <c r="I1072" i="10" s="1"/>
  <c r="H1072" i="10"/>
  <c r="H1072" i="10" a="1"/>
  <c r="G1072" i="10" a="1"/>
  <c r="G1072" i="10" s="1"/>
  <c r="F1072" i="10" a="1"/>
  <c r="F1072" i="10" s="1"/>
  <c r="E1072" i="10"/>
  <c r="E1072" i="10" a="1"/>
  <c r="D1072" i="10" a="1"/>
  <c r="D1072" i="10" s="1"/>
  <c r="J1071" i="10" a="1"/>
  <c r="J1071" i="10" s="1"/>
  <c r="I1071" i="10" a="1"/>
  <c r="I1071" i="10" s="1"/>
  <c r="H1071" i="10" a="1"/>
  <c r="H1071" i="10" s="1"/>
  <c r="G1071" i="10" a="1"/>
  <c r="G1071" i="10" s="1"/>
  <c r="F1071" i="10"/>
  <c r="F1071" i="10" a="1"/>
  <c r="E1071" i="10" a="1"/>
  <c r="E1071" i="10" s="1"/>
  <c r="D1071" i="10" a="1"/>
  <c r="D1071" i="10" s="1"/>
  <c r="J1070" i="10"/>
  <c r="J1070" i="10" a="1"/>
  <c r="I1070" i="10" a="1"/>
  <c r="I1070" i="10" s="1"/>
  <c r="H1070" i="10" a="1"/>
  <c r="H1070" i="10" s="1"/>
  <c r="G1070" i="10"/>
  <c r="G1070" i="10" a="1"/>
  <c r="F1070" i="10" a="1"/>
  <c r="F1070" i="10" s="1"/>
  <c r="E1070" i="10"/>
  <c r="E1070" i="10" a="1"/>
  <c r="D1070" i="10"/>
  <c r="D1070" i="10" a="1"/>
  <c r="J1069" i="10" a="1"/>
  <c r="J1069" i="10" s="1"/>
  <c r="I1069" i="10" a="1"/>
  <c r="I1069" i="10" s="1"/>
  <c r="H1069" i="10"/>
  <c r="H1069" i="10" a="1"/>
  <c r="G1069" i="10" a="1"/>
  <c r="G1069" i="10" s="1"/>
  <c r="F1069" i="10" a="1"/>
  <c r="F1069" i="10" s="1"/>
  <c r="E1069" i="10"/>
  <c r="E1069" i="10" a="1"/>
  <c r="D1069" i="10" a="1"/>
  <c r="D1069" i="10" s="1"/>
  <c r="J1068" i="10" a="1"/>
  <c r="J1068" i="10" s="1"/>
  <c r="I1068" i="10" a="1"/>
  <c r="I1068" i="10" s="1"/>
  <c r="H1068" i="10" a="1"/>
  <c r="H1068" i="10" s="1"/>
  <c r="G1068" i="10" a="1"/>
  <c r="G1068" i="10" s="1"/>
  <c r="F1068" i="10"/>
  <c r="F1068" i="10" a="1"/>
  <c r="E1068" i="10" a="1"/>
  <c r="E1068" i="10" s="1"/>
  <c r="D1068" i="10" a="1"/>
  <c r="D1068" i="10" s="1"/>
  <c r="J1067" i="10"/>
  <c r="J1067" i="10" a="1"/>
  <c r="I1067" i="10" a="1"/>
  <c r="I1067" i="10" s="1"/>
  <c r="H1067" i="10" a="1"/>
  <c r="H1067" i="10" s="1"/>
  <c r="G1067" i="10"/>
  <c r="G1067" i="10" a="1"/>
  <c r="F1067" i="10" a="1"/>
  <c r="F1067" i="10" s="1"/>
  <c r="E1067" i="10" a="1"/>
  <c r="E1067" i="10" s="1"/>
  <c r="D1067" i="10"/>
  <c r="D1067" i="10" a="1"/>
  <c r="J1066" i="10" a="1"/>
  <c r="J1066" i="10" s="1"/>
  <c r="I1066" i="10" a="1"/>
  <c r="I1066" i="10" s="1"/>
  <c r="H1066" i="10"/>
  <c r="H1066" i="10" a="1"/>
  <c r="G1066" i="10" a="1"/>
  <c r="G1066" i="10" s="1"/>
  <c r="F1066" i="10" a="1"/>
  <c r="F1066" i="10" s="1"/>
  <c r="E1066" i="10"/>
  <c r="E1066" i="10" a="1"/>
  <c r="D1066" i="10" a="1"/>
  <c r="D1066" i="10" s="1"/>
  <c r="J1065" i="10" a="1"/>
  <c r="J1065" i="10" s="1"/>
  <c r="I1065" i="10" a="1"/>
  <c r="I1065" i="10" s="1"/>
  <c r="H1065" i="10" a="1"/>
  <c r="H1065" i="10" s="1"/>
  <c r="G1065" i="10" a="1"/>
  <c r="G1065" i="10" s="1"/>
  <c r="F1065" i="10" a="1"/>
  <c r="F1065" i="10" s="1"/>
  <c r="E1065" i="10" a="1"/>
  <c r="E1065" i="10" s="1"/>
  <c r="D1065" i="10"/>
  <c r="D1065" i="10" a="1"/>
  <c r="J1064" i="10"/>
  <c r="J1064" i="10" a="1"/>
  <c r="I1064" i="10" a="1"/>
  <c r="I1064" i="10" s="1"/>
  <c r="H1064" i="10" a="1"/>
  <c r="H1064" i="10" s="1"/>
  <c r="G1064" i="10"/>
  <c r="G1064" i="10" a="1"/>
  <c r="F1064" i="10" a="1"/>
  <c r="F1064" i="10" s="1"/>
  <c r="E1064" i="10" a="1"/>
  <c r="E1064" i="10" s="1"/>
  <c r="D1064" i="10"/>
  <c r="D1064" i="10" a="1"/>
  <c r="J1063" i="10" a="1"/>
  <c r="J1063" i="10" s="1"/>
  <c r="I1063" i="10" a="1"/>
  <c r="I1063" i="10" s="1"/>
  <c r="H1063" i="10" a="1"/>
  <c r="H1063" i="10" s="1"/>
  <c r="G1063" i="10" a="1"/>
  <c r="G1063" i="10" s="1"/>
  <c r="F1063" i="10" a="1"/>
  <c r="F1063" i="10" s="1"/>
  <c r="E1063" i="10"/>
  <c r="E1063" i="10" a="1"/>
  <c r="D1063" i="10" a="1"/>
  <c r="D1063" i="10" s="1"/>
  <c r="J1062" i="10" a="1"/>
  <c r="J1062" i="10" s="1"/>
  <c r="I1062" i="10" a="1"/>
  <c r="I1062" i="10" s="1"/>
  <c r="H1062" i="10" a="1"/>
  <c r="H1062" i="10" s="1"/>
  <c r="G1062" i="10" a="1"/>
  <c r="G1062" i="10" s="1"/>
  <c r="F1062" i="10"/>
  <c r="F1062" i="10" a="1"/>
  <c r="E1062" i="10" a="1"/>
  <c r="E1062" i="10" s="1"/>
  <c r="D1062" i="10" a="1"/>
  <c r="D1062" i="10" s="1"/>
  <c r="J1061" i="10" a="1"/>
  <c r="J1061" i="10" s="1"/>
  <c r="I1061" i="10" a="1"/>
  <c r="I1061" i="10" s="1"/>
  <c r="H1061" i="10" a="1"/>
  <c r="H1061" i="10" s="1"/>
  <c r="G1061" i="10"/>
  <c r="G1061" i="10" a="1"/>
  <c r="F1061" i="10" a="1"/>
  <c r="F1061" i="10" s="1"/>
  <c r="E1061" i="10" a="1"/>
  <c r="E1061" i="10" s="1"/>
  <c r="D1061" i="10" a="1"/>
  <c r="D1061" i="10" s="1"/>
  <c r="J1060" i="10" a="1"/>
  <c r="J1060" i="10" s="1"/>
  <c r="I1060" i="10" a="1"/>
  <c r="I1060" i="10" s="1"/>
  <c r="H1060" i="10"/>
  <c r="H1060" i="10" a="1"/>
  <c r="G1060" i="10" a="1"/>
  <c r="G1060" i="10" s="1"/>
  <c r="F1060" i="10" a="1"/>
  <c r="F1060" i="10" s="1"/>
  <c r="E1060" i="10" a="1"/>
  <c r="E1060" i="10" s="1"/>
  <c r="D1060" i="10" a="1"/>
  <c r="D1060" i="10" s="1"/>
  <c r="J1059" i="10"/>
  <c r="J1059" i="10" a="1"/>
  <c r="I1059" i="10" a="1"/>
  <c r="I1059" i="10" s="1"/>
  <c r="H1059" i="10" a="1"/>
  <c r="H1059" i="10" s="1"/>
  <c r="G1059" i="10" a="1"/>
  <c r="G1059" i="10" s="1"/>
  <c r="F1059" i="10" a="1"/>
  <c r="F1059" i="10" s="1"/>
  <c r="E1059" i="10" a="1"/>
  <c r="E1059" i="10" s="1"/>
  <c r="D1059" i="10" a="1"/>
  <c r="D1059" i="10" s="1"/>
  <c r="J1058" i="10"/>
  <c r="J1058" i="10" a="1"/>
  <c r="I1058" i="10" a="1"/>
  <c r="I1058" i="10" s="1"/>
  <c r="H1058" i="10" a="1"/>
  <c r="H1058" i="10" s="1"/>
  <c r="G1058" i="10" a="1"/>
  <c r="G1058" i="10" s="1"/>
  <c r="F1058" i="10" a="1"/>
  <c r="F1058" i="10" s="1"/>
  <c r="E1058" i="10"/>
  <c r="E1058" i="10" a="1"/>
  <c r="D1058" i="10"/>
  <c r="D1058" i="10" a="1"/>
  <c r="J1057" i="10" a="1"/>
  <c r="J1057" i="10" s="1"/>
  <c r="I1057" i="10" a="1"/>
  <c r="I1057" i="10" s="1"/>
  <c r="H1057" i="10" a="1"/>
  <c r="H1057" i="10" s="1"/>
  <c r="G1057" i="10" a="1"/>
  <c r="G1057" i="10" s="1"/>
  <c r="F1057" i="10" a="1"/>
  <c r="F1057" i="10" s="1"/>
  <c r="E1057" i="10"/>
  <c r="E1057" i="10" a="1"/>
  <c r="D1057" i="10" a="1"/>
  <c r="D1057" i="10" s="1"/>
  <c r="J1056" i="10" a="1"/>
  <c r="J1056" i="10" s="1"/>
  <c r="I1056" i="10" a="1"/>
  <c r="I1056" i="10" s="1"/>
  <c r="H1056" i="10" a="1"/>
  <c r="H1056" i="10" s="1"/>
  <c r="G1056" i="10"/>
  <c r="G1056" i="10" a="1"/>
  <c r="F1056" i="10"/>
  <c r="F1056" i="10" a="1"/>
  <c r="E1056" i="10" a="1"/>
  <c r="E1056" i="10" s="1"/>
  <c r="D1056" i="10" a="1"/>
  <c r="D1056" i="10" s="1"/>
  <c r="J1055" i="10" a="1"/>
  <c r="J1055" i="10" s="1"/>
  <c r="I1055" i="10" a="1"/>
  <c r="I1055" i="10" s="1"/>
  <c r="H1055" i="10" a="1"/>
  <c r="H1055" i="10" s="1"/>
  <c r="G1055" i="10"/>
  <c r="G1055" i="10" a="1"/>
  <c r="F1055" i="10" a="1"/>
  <c r="F1055" i="10" s="1"/>
  <c r="E1055" i="10" a="1"/>
  <c r="E1055" i="10" s="1"/>
  <c r="D1055" i="10" a="1"/>
  <c r="D1055" i="10" s="1"/>
  <c r="J1054" i="10" a="1"/>
  <c r="J1054" i="10" s="1"/>
  <c r="I1054" i="10" a="1"/>
  <c r="I1054" i="10" s="1"/>
  <c r="H1054" i="10"/>
  <c r="H1054" i="10" a="1"/>
  <c r="G1054" i="10" a="1"/>
  <c r="G1054" i="10" s="1"/>
  <c r="F1054" i="10" a="1"/>
  <c r="F1054" i="10" s="1"/>
  <c r="E1054" i="10" a="1"/>
  <c r="E1054" i="10" s="1"/>
  <c r="D1054" i="10" a="1"/>
  <c r="D1054" i="10" s="1"/>
  <c r="J1053" i="10" a="1"/>
  <c r="J1053" i="10" s="1"/>
  <c r="I1053" i="10" a="1"/>
  <c r="I1053" i="10" s="1"/>
  <c r="H1053" i="10" a="1"/>
  <c r="H1053" i="10" s="1"/>
  <c r="G1053" i="10" a="1"/>
  <c r="G1053" i="10" s="1"/>
  <c r="F1053" i="10" a="1"/>
  <c r="F1053" i="10" s="1"/>
  <c r="E1053" i="10" a="1"/>
  <c r="E1053" i="10" s="1"/>
  <c r="D1053" i="10" a="1"/>
  <c r="D1053" i="10" s="1"/>
  <c r="J1052" i="10"/>
  <c r="J1052" i="10" a="1"/>
  <c r="I1052" i="10" a="1"/>
  <c r="I1052" i="10" s="1"/>
  <c r="H1052" i="10" a="1"/>
  <c r="H1052" i="10" s="1"/>
  <c r="G1052" i="10" a="1"/>
  <c r="G1052" i="10" s="1"/>
  <c r="F1052" i="10" a="1"/>
  <c r="F1052" i="10" s="1"/>
  <c r="E1052" i="10" a="1"/>
  <c r="E1052" i="10" s="1"/>
  <c r="D1052" i="10"/>
  <c r="D1052" i="10" a="1"/>
  <c r="J1051" i="10" a="1"/>
  <c r="J1051" i="10" s="1"/>
  <c r="I1051" i="10" a="1"/>
  <c r="I1051" i="10" s="1"/>
  <c r="H1051" i="10" a="1"/>
  <c r="H1051" i="10" s="1"/>
  <c r="G1051" i="10" a="1"/>
  <c r="G1051" i="10" s="1"/>
  <c r="F1051" i="10" a="1"/>
  <c r="F1051" i="10" s="1"/>
  <c r="E1051" i="10"/>
  <c r="E1051" i="10" a="1"/>
  <c r="D1051" i="10" a="1"/>
  <c r="D1051" i="10" s="1"/>
  <c r="J1050" i="10" a="1"/>
  <c r="J1050" i="10" s="1"/>
  <c r="I1050" i="10" a="1"/>
  <c r="I1050" i="10" s="1"/>
  <c r="H1050" i="10" a="1"/>
  <c r="H1050" i="10" s="1"/>
  <c r="G1050" i="10" a="1"/>
  <c r="G1050" i="10" s="1"/>
  <c r="F1050" i="10"/>
  <c r="F1050" i="10" a="1"/>
  <c r="E1050" i="10" a="1"/>
  <c r="E1050" i="10" s="1"/>
  <c r="D1050" i="10" a="1"/>
  <c r="D1050" i="10" s="1"/>
  <c r="J1049" i="10" a="1"/>
  <c r="J1049" i="10" s="1"/>
  <c r="I1049" i="10" a="1"/>
  <c r="I1049" i="10" s="1"/>
  <c r="H1049" i="10" a="1"/>
  <c r="H1049" i="10" s="1"/>
  <c r="G1049" i="10"/>
  <c r="G1049" i="10" a="1"/>
  <c r="F1049" i="10" a="1"/>
  <c r="F1049" i="10" s="1"/>
  <c r="E1049" i="10" a="1"/>
  <c r="E1049" i="10" s="1"/>
  <c r="D1049" i="10" a="1"/>
  <c r="D1049" i="10" s="1"/>
  <c r="J1048" i="10" a="1"/>
  <c r="J1048" i="10" s="1"/>
  <c r="I1048" i="10" a="1"/>
  <c r="I1048" i="10" s="1"/>
  <c r="H1048" i="10"/>
  <c r="H1048" i="10" a="1"/>
  <c r="G1048" i="10" a="1"/>
  <c r="G1048" i="10" s="1"/>
  <c r="F1048" i="10" a="1"/>
  <c r="F1048" i="10" s="1"/>
  <c r="E1048" i="10" a="1"/>
  <c r="E1048" i="10" s="1"/>
  <c r="D1048" i="10" a="1"/>
  <c r="D1048" i="10" s="1"/>
  <c r="J1047" i="10" a="1"/>
  <c r="J1047" i="10" s="1"/>
  <c r="I1047" i="10" a="1"/>
  <c r="I1047" i="10" s="1"/>
  <c r="H1047" i="10" a="1"/>
  <c r="H1047" i="10" s="1"/>
  <c r="G1047" i="10" a="1"/>
  <c r="G1047" i="10" s="1"/>
  <c r="F1047" i="10" a="1"/>
  <c r="F1047" i="10" s="1"/>
  <c r="E1047" i="10" a="1"/>
  <c r="E1047" i="10" s="1"/>
  <c r="D1047" i="10" a="1"/>
  <c r="D1047" i="10" s="1"/>
  <c r="J1046" i="10"/>
  <c r="J1046" i="10" a="1"/>
  <c r="I1046" i="10" a="1"/>
  <c r="I1046" i="10" s="1"/>
  <c r="H1046" i="10" a="1"/>
  <c r="H1046" i="10" s="1"/>
  <c r="G1046" i="10" a="1"/>
  <c r="G1046" i="10" s="1"/>
  <c r="F1046" i="10" a="1"/>
  <c r="F1046" i="10" s="1"/>
  <c r="E1046" i="10"/>
  <c r="E1046" i="10" a="1"/>
  <c r="D1046" i="10"/>
  <c r="D1046" i="10" a="1"/>
  <c r="J1045" i="10" a="1"/>
  <c r="J1045" i="10" s="1"/>
  <c r="I1045" i="10" a="1"/>
  <c r="I1045" i="10" s="1"/>
  <c r="H1045" i="10" a="1"/>
  <c r="H1045" i="10" s="1"/>
  <c r="G1045" i="10" a="1"/>
  <c r="G1045" i="10" s="1"/>
  <c r="F1045" i="10" a="1"/>
  <c r="F1045" i="10" s="1"/>
  <c r="E1045" i="10"/>
  <c r="E1045" i="10" a="1"/>
  <c r="D1045" i="10" a="1"/>
  <c r="D1045" i="10" s="1"/>
  <c r="J1044" i="10" a="1"/>
  <c r="J1044" i="10" s="1"/>
  <c r="I1044" i="10" a="1"/>
  <c r="I1044" i="10" s="1"/>
  <c r="H1044" i="10" a="1"/>
  <c r="H1044" i="10" s="1"/>
  <c r="G1044" i="10"/>
  <c r="G1044" i="10" a="1"/>
  <c r="F1044" i="10"/>
  <c r="F1044" i="10" a="1"/>
  <c r="E1044" i="10" a="1"/>
  <c r="E1044" i="10" s="1"/>
  <c r="D1044" i="10" a="1"/>
  <c r="D1044" i="10" s="1"/>
  <c r="J1043" i="10" a="1"/>
  <c r="J1043" i="10" s="1"/>
  <c r="I1043" i="10" a="1"/>
  <c r="I1043" i="10" s="1"/>
  <c r="H1043" i="10" a="1"/>
  <c r="H1043" i="10" s="1"/>
  <c r="G1043" i="10"/>
  <c r="G1043" i="10" a="1"/>
  <c r="F1043" i="10" a="1"/>
  <c r="F1043" i="10" s="1"/>
  <c r="E1043" i="10" a="1"/>
  <c r="E1043" i="10" s="1"/>
  <c r="D1043" i="10" a="1"/>
  <c r="D1043" i="10" s="1"/>
  <c r="J1042" i="10" a="1"/>
  <c r="J1042" i="10" s="1"/>
  <c r="I1042" i="10" a="1"/>
  <c r="I1042" i="10" s="1"/>
  <c r="H1042" i="10"/>
  <c r="H1042" i="10" a="1"/>
  <c r="G1042" i="10" a="1"/>
  <c r="G1042" i="10" s="1"/>
  <c r="F1042" i="10" a="1"/>
  <c r="F1042" i="10" s="1"/>
  <c r="E1042" i="10" a="1"/>
  <c r="E1042" i="10" s="1"/>
  <c r="D1042" i="10" a="1"/>
  <c r="D1042" i="10" s="1"/>
  <c r="J1041" i="10" a="1"/>
  <c r="J1041" i="10" s="1"/>
  <c r="I1041" i="10" a="1"/>
  <c r="I1041" i="10" s="1"/>
  <c r="H1041" i="10" a="1"/>
  <c r="H1041" i="10" s="1"/>
  <c r="G1041" i="10" a="1"/>
  <c r="G1041" i="10" s="1"/>
  <c r="F1041" i="10" a="1"/>
  <c r="F1041" i="10" s="1"/>
  <c r="E1041" i="10" a="1"/>
  <c r="E1041" i="10" s="1"/>
  <c r="D1041" i="10" a="1"/>
  <c r="D1041" i="10" s="1"/>
  <c r="J1040" i="10"/>
  <c r="J1040" i="10" a="1"/>
  <c r="I1040" i="10" a="1"/>
  <c r="I1040" i="10" s="1"/>
  <c r="H1040" i="10" a="1"/>
  <c r="H1040" i="10" s="1"/>
  <c r="G1040" i="10" a="1"/>
  <c r="G1040" i="10" s="1"/>
  <c r="F1040" i="10" a="1"/>
  <c r="F1040" i="10" s="1"/>
  <c r="E1040" i="10" a="1"/>
  <c r="E1040" i="10" s="1"/>
  <c r="D1040" i="10" a="1"/>
  <c r="D1040" i="10" s="1"/>
  <c r="J1039" i="10" a="1"/>
  <c r="J1039" i="10" s="1"/>
  <c r="I1039" i="10" a="1"/>
  <c r="I1039" i="10" s="1"/>
  <c r="H1039" i="10" a="1"/>
  <c r="H1039" i="10" s="1"/>
  <c r="G1039" i="10" a="1"/>
  <c r="G1039" i="10" s="1"/>
  <c r="F1039" i="10"/>
  <c r="F1039" i="10" a="1"/>
  <c r="E1039" i="10" a="1"/>
  <c r="E1039" i="10" s="1"/>
  <c r="D1039" i="10" a="1"/>
  <c r="D1039" i="10" s="1"/>
  <c r="J1038" i="10" a="1"/>
  <c r="J1038" i="10" s="1"/>
  <c r="I1038" i="10" a="1"/>
  <c r="I1038" i="10" s="1"/>
  <c r="H1038" i="10" a="1"/>
  <c r="H1038" i="10" s="1"/>
  <c r="G1038" i="10" a="1"/>
  <c r="G1038" i="10" s="1"/>
  <c r="F1038" i="10" a="1"/>
  <c r="F1038" i="10" s="1"/>
  <c r="E1038" i="10" a="1"/>
  <c r="E1038" i="10" s="1"/>
  <c r="D1038" i="10" a="1"/>
  <c r="D1038" i="10" s="1"/>
  <c r="J1037" i="10" a="1"/>
  <c r="J1037" i="10" s="1"/>
  <c r="I1037" i="10" a="1"/>
  <c r="I1037" i="10" s="1"/>
  <c r="H1037" i="10"/>
  <c r="H1037" i="10" a="1"/>
  <c r="G1037" i="10" a="1"/>
  <c r="G1037" i="10" s="1"/>
  <c r="F1037" i="10" a="1"/>
  <c r="F1037" i="10" s="1"/>
  <c r="E1037" i="10" a="1"/>
  <c r="E1037" i="10" s="1"/>
  <c r="D1037" i="10" a="1"/>
  <c r="D1037" i="10" s="1"/>
  <c r="J1036" i="10" a="1"/>
  <c r="J1036" i="10" s="1"/>
  <c r="I1036" i="10" a="1"/>
  <c r="I1036" i="10" s="1"/>
  <c r="H1036" i="10" a="1"/>
  <c r="H1036" i="10" s="1"/>
  <c r="G1036" i="10" a="1"/>
  <c r="G1036" i="10" s="1"/>
  <c r="F1036" i="10" a="1"/>
  <c r="F1036" i="10" s="1"/>
  <c r="E1036" i="10" a="1"/>
  <c r="E1036" i="10" s="1"/>
  <c r="D1036" i="10" a="1"/>
  <c r="D1036" i="10" s="1"/>
  <c r="J1035" i="10" a="1"/>
  <c r="J1035" i="10" s="1"/>
  <c r="I1035" i="10" a="1"/>
  <c r="I1035" i="10" s="1"/>
  <c r="H1035" i="10" a="1"/>
  <c r="H1035" i="10" s="1"/>
  <c r="G1035" i="10" a="1"/>
  <c r="G1035" i="10" s="1"/>
  <c r="F1035" i="10" a="1"/>
  <c r="F1035" i="10" s="1"/>
  <c r="E1035" i="10" a="1"/>
  <c r="E1035" i="10" s="1"/>
  <c r="D1035" i="10" a="1"/>
  <c r="D1035" i="10" s="1"/>
  <c r="J1034" i="10" a="1"/>
  <c r="J1034" i="10" s="1"/>
  <c r="I1034" i="10" a="1"/>
  <c r="I1034" i="10" s="1"/>
  <c r="H1034" i="10" a="1"/>
  <c r="H1034" i="10" s="1"/>
  <c r="G1034" i="10" a="1"/>
  <c r="G1034" i="10" s="1"/>
  <c r="F1034" i="10" a="1"/>
  <c r="F1034" i="10" s="1"/>
  <c r="E1034" i="10" a="1"/>
  <c r="E1034" i="10" s="1"/>
  <c r="D1034" i="10" a="1"/>
  <c r="D1034" i="10" s="1"/>
  <c r="J1033" i="10" a="1"/>
  <c r="J1033" i="10" s="1"/>
  <c r="I1033" i="10" a="1"/>
  <c r="I1033" i="10" s="1"/>
  <c r="H1033" i="10" a="1"/>
  <c r="H1033" i="10" s="1"/>
  <c r="G1033" i="10" a="1"/>
  <c r="G1033" i="10" s="1"/>
  <c r="F1033" i="10" a="1"/>
  <c r="F1033" i="10" s="1"/>
  <c r="E1033" i="10" a="1"/>
  <c r="E1033" i="10" s="1"/>
  <c r="D1033" i="10" a="1"/>
  <c r="D1033" i="10" s="1"/>
  <c r="J1032" i="10" a="1"/>
  <c r="J1032" i="10" s="1"/>
  <c r="I1032" i="10" a="1"/>
  <c r="I1032" i="10" s="1"/>
  <c r="H1032" i="10" a="1"/>
  <c r="H1032" i="10" s="1"/>
  <c r="G1032" i="10" a="1"/>
  <c r="G1032" i="10" s="1"/>
  <c r="F1032" i="10" a="1"/>
  <c r="F1032" i="10" s="1"/>
  <c r="E1032" i="10" a="1"/>
  <c r="E1032" i="10" s="1"/>
  <c r="D1032" i="10" a="1"/>
  <c r="D1032" i="10" s="1"/>
  <c r="J1031" i="10" a="1"/>
  <c r="J1031" i="10" s="1"/>
  <c r="I1031" i="10" a="1"/>
  <c r="I1031" i="10" s="1"/>
  <c r="H1031" i="10" a="1"/>
  <c r="H1031" i="10" s="1"/>
  <c r="G1031" i="10" a="1"/>
  <c r="G1031" i="10" s="1"/>
  <c r="F1031" i="10" a="1"/>
  <c r="F1031" i="10" s="1"/>
  <c r="E1031" i="10" a="1"/>
  <c r="E1031" i="10" s="1"/>
  <c r="D1031" i="10" a="1"/>
  <c r="D1031" i="10" s="1"/>
  <c r="J1030" i="10" a="1"/>
  <c r="J1030" i="10" s="1"/>
  <c r="I1030" i="10" a="1"/>
  <c r="I1030" i="10" s="1"/>
  <c r="H1030" i="10" a="1"/>
  <c r="H1030" i="10" s="1"/>
  <c r="G1030" i="10" a="1"/>
  <c r="G1030" i="10" s="1"/>
  <c r="F1030" i="10" a="1"/>
  <c r="F1030" i="10" s="1"/>
  <c r="E1030" i="10" a="1"/>
  <c r="E1030" i="10" s="1"/>
  <c r="D1030" i="10" a="1"/>
  <c r="D1030" i="10" s="1"/>
  <c r="J1029" i="10" a="1"/>
  <c r="J1029" i="10" s="1"/>
  <c r="I1029" i="10" a="1"/>
  <c r="I1029" i="10" s="1"/>
  <c r="H1029" i="10" a="1"/>
  <c r="H1029" i="10" s="1"/>
  <c r="G1029" i="10" a="1"/>
  <c r="G1029" i="10" s="1"/>
  <c r="F1029" i="10" a="1"/>
  <c r="F1029" i="10" s="1"/>
  <c r="E1029" i="10" a="1"/>
  <c r="E1029" i="10" s="1"/>
  <c r="D1029" i="10" a="1"/>
  <c r="D1029" i="10" s="1"/>
  <c r="J1028" i="10" a="1"/>
  <c r="J1028" i="10" s="1"/>
  <c r="I1028" i="10" a="1"/>
  <c r="I1028" i="10" s="1"/>
  <c r="H1028" i="10" a="1"/>
  <c r="H1028" i="10" s="1"/>
  <c r="G1028" i="10" a="1"/>
  <c r="G1028" i="10" s="1"/>
  <c r="F1028" i="10" a="1"/>
  <c r="F1028" i="10" s="1"/>
  <c r="E1028" i="10" a="1"/>
  <c r="E1028" i="10" s="1"/>
  <c r="D1028" i="10" a="1"/>
  <c r="D1028" i="10" s="1"/>
  <c r="J1027" i="10" a="1"/>
  <c r="J1027" i="10" s="1"/>
  <c r="I1027" i="10" a="1"/>
  <c r="I1027" i="10" s="1"/>
  <c r="H1027" i="10" a="1"/>
  <c r="H1027" i="10" s="1"/>
  <c r="G1027" i="10" a="1"/>
  <c r="G1027" i="10" s="1"/>
  <c r="F1027" i="10"/>
  <c r="F1027" i="10" a="1"/>
  <c r="E1027" i="10" a="1"/>
  <c r="E1027" i="10" s="1"/>
  <c r="D1027" i="10" a="1"/>
  <c r="D1027" i="10" s="1"/>
  <c r="J1026" i="10" a="1"/>
  <c r="J1026" i="10" s="1"/>
  <c r="I1026" i="10" a="1"/>
  <c r="I1026" i="10" s="1"/>
  <c r="H1026" i="10" a="1"/>
  <c r="H1026" i="10" s="1"/>
  <c r="G1026" i="10" a="1"/>
  <c r="G1026" i="10" s="1"/>
  <c r="F1026" i="10" a="1"/>
  <c r="F1026" i="10" s="1"/>
  <c r="E1026" i="10" a="1"/>
  <c r="E1026" i="10" s="1"/>
  <c r="D1026" i="10" a="1"/>
  <c r="D1026" i="10" s="1"/>
  <c r="J1025" i="10" a="1"/>
  <c r="J1025" i="10" s="1"/>
  <c r="I1025" i="10" a="1"/>
  <c r="I1025" i="10" s="1"/>
  <c r="H1025" i="10" a="1"/>
  <c r="H1025" i="10" s="1"/>
  <c r="G1025" i="10" a="1"/>
  <c r="G1025" i="10" s="1"/>
  <c r="F1025" i="10" a="1"/>
  <c r="F1025" i="10" s="1"/>
  <c r="E1025" i="10" a="1"/>
  <c r="E1025" i="10" s="1"/>
  <c r="D1025" i="10" a="1"/>
  <c r="D1025" i="10" s="1"/>
  <c r="J1024" i="10" a="1"/>
  <c r="J1024" i="10" s="1"/>
  <c r="I1024" i="10" a="1"/>
  <c r="I1024" i="10" s="1"/>
  <c r="H1024" i="10" a="1"/>
  <c r="H1024" i="10" s="1"/>
  <c r="G1024" i="10" a="1"/>
  <c r="G1024" i="10" s="1"/>
  <c r="F1024" i="10" a="1"/>
  <c r="F1024" i="10" s="1"/>
  <c r="E1024" i="10" a="1"/>
  <c r="E1024" i="10" s="1"/>
  <c r="D1024" i="10" a="1"/>
  <c r="D1024" i="10" s="1"/>
  <c r="J1023" i="10" a="1"/>
  <c r="J1023" i="10" s="1"/>
  <c r="I1023" i="10" a="1"/>
  <c r="I1023" i="10" s="1"/>
  <c r="H1023" i="10" a="1"/>
  <c r="H1023" i="10" s="1"/>
  <c r="G1023" i="10" a="1"/>
  <c r="G1023" i="10" s="1"/>
  <c r="F1023" i="10" a="1"/>
  <c r="F1023" i="10" s="1"/>
  <c r="E1023" i="10" a="1"/>
  <c r="E1023" i="10" s="1"/>
  <c r="D1023" i="10" a="1"/>
  <c r="D1023" i="10" s="1"/>
  <c r="J1022" i="10" a="1"/>
  <c r="J1022" i="10" s="1"/>
  <c r="I1022" i="10" a="1"/>
  <c r="I1022" i="10" s="1"/>
  <c r="H1022" i="10" a="1"/>
  <c r="H1022" i="10" s="1"/>
  <c r="G1022" i="10" a="1"/>
  <c r="G1022" i="10" s="1"/>
  <c r="F1022" i="10" a="1"/>
  <c r="F1022" i="10" s="1"/>
  <c r="E1022" i="10" a="1"/>
  <c r="E1022" i="10" s="1"/>
  <c r="D1022" i="10" a="1"/>
  <c r="D1022" i="10" s="1"/>
  <c r="J1021" i="10" a="1"/>
  <c r="J1021" i="10" s="1"/>
  <c r="I1021" i="10" a="1"/>
  <c r="I1021" i="10" s="1"/>
  <c r="H1021" i="10" a="1"/>
  <c r="H1021" i="10" s="1"/>
  <c r="G1021" i="10" a="1"/>
  <c r="G1021" i="10" s="1"/>
  <c r="F1021" i="10" a="1"/>
  <c r="F1021" i="10" s="1"/>
  <c r="E1021" i="10" a="1"/>
  <c r="E1021" i="10" s="1"/>
  <c r="D1021" i="10" a="1"/>
  <c r="D1021" i="10" s="1"/>
  <c r="J1020" i="10" a="1"/>
  <c r="J1020" i="10" s="1"/>
  <c r="I1020" i="10" a="1"/>
  <c r="I1020" i="10" s="1"/>
  <c r="H1020" i="10" a="1"/>
  <c r="H1020" i="10" s="1"/>
  <c r="G1020" i="10" a="1"/>
  <c r="G1020" i="10" s="1"/>
  <c r="F1020" i="10" a="1"/>
  <c r="F1020" i="10" s="1"/>
  <c r="E1020" i="10" a="1"/>
  <c r="E1020" i="10" s="1"/>
  <c r="D1020" i="10" a="1"/>
  <c r="D1020" i="10" s="1"/>
  <c r="J1019" i="10" a="1"/>
  <c r="J1019" i="10" s="1"/>
  <c r="I1019" i="10" a="1"/>
  <c r="I1019" i="10" s="1"/>
  <c r="H1019" i="10" a="1"/>
  <c r="H1019" i="10" s="1"/>
  <c r="G1019" i="10" a="1"/>
  <c r="G1019" i="10" s="1"/>
  <c r="F1019" i="10" a="1"/>
  <c r="F1019" i="10" s="1"/>
  <c r="E1019" i="10" a="1"/>
  <c r="E1019" i="10" s="1"/>
  <c r="D1019" i="10" a="1"/>
  <c r="D1019" i="10" s="1"/>
  <c r="J1018" i="10" a="1"/>
  <c r="J1018" i="10" s="1"/>
  <c r="I1018" i="10" a="1"/>
  <c r="I1018" i="10" s="1"/>
  <c r="H1018" i="10" a="1"/>
  <c r="H1018" i="10" s="1"/>
  <c r="G1018" i="10" a="1"/>
  <c r="G1018" i="10" s="1"/>
  <c r="F1018" i="10" a="1"/>
  <c r="F1018" i="10" s="1"/>
  <c r="E1018" i="10" a="1"/>
  <c r="E1018" i="10" s="1"/>
  <c r="D1018" i="10" a="1"/>
  <c r="D1018" i="10" s="1"/>
  <c r="J1017" i="10"/>
  <c r="J1017" i="10" a="1"/>
  <c r="I1017" i="10" a="1"/>
  <c r="I1017" i="10" s="1"/>
  <c r="H1017" i="10" a="1"/>
  <c r="H1017" i="10" s="1"/>
  <c r="G1017" i="10" a="1"/>
  <c r="G1017" i="10" s="1"/>
  <c r="F1017" i="10" a="1"/>
  <c r="F1017" i="10" s="1"/>
  <c r="E1017" i="10" a="1"/>
  <c r="E1017" i="10" s="1"/>
  <c r="D1017" i="10" a="1"/>
  <c r="D1017" i="10" s="1"/>
  <c r="J1016" i="10"/>
  <c r="J1016" i="10" a="1"/>
  <c r="I1016" i="10" a="1"/>
  <c r="I1016" i="10" s="1"/>
  <c r="H1016" i="10" a="1"/>
  <c r="H1016" i="10" s="1"/>
  <c r="G1016" i="10" a="1"/>
  <c r="G1016" i="10" s="1"/>
  <c r="F1016" i="10" a="1"/>
  <c r="F1016" i="10" s="1"/>
  <c r="E1016" i="10" a="1"/>
  <c r="E1016" i="10" s="1"/>
  <c r="D1016" i="10"/>
  <c r="D1016" i="10" a="1"/>
  <c r="J1015" i="10" a="1"/>
  <c r="J1015" i="10" s="1"/>
  <c r="I1015" i="10" a="1"/>
  <c r="I1015" i="10" s="1"/>
  <c r="H1015" i="10" a="1"/>
  <c r="H1015" i="10" s="1"/>
  <c r="G1015" i="10" a="1"/>
  <c r="G1015" i="10" s="1"/>
  <c r="F1015" i="10"/>
  <c r="F1015" i="10" a="1"/>
  <c r="E1015" i="10"/>
  <c r="E1015" i="10" a="1"/>
  <c r="D1015" i="10"/>
  <c r="D1015" i="10" a="1"/>
  <c r="J1014" i="10" a="1"/>
  <c r="J1014" i="10" s="1"/>
  <c r="I1014" i="10" a="1"/>
  <c r="I1014" i="10" s="1"/>
  <c r="H1014" i="10" a="1"/>
  <c r="H1014" i="10" s="1"/>
  <c r="G1014" i="10"/>
  <c r="G1014" i="10" a="1"/>
  <c r="F1014" i="10" a="1"/>
  <c r="F1014" i="10" s="1"/>
  <c r="E1014" i="10" a="1"/>
  <c r="E1014" i="10" s="1"/>
  <c r="D1014" i="10" a="1"/>
  <c r="D1014" i="10" s="1"/>
  <c r="J1013" i="10" a="1"/>
  <c r="J1013" i="10" s="1"/>
  <c r="I1013" i="10" a="1"/>
  <c r="I1013" i="10" s="1"/>
  <c r="H1013" i="10"/>
  <c r="H1013" i="10" a="1"/>
  <c r="G1013" i="10" a="1"/>
  <c r="G1013" i="10" s="1"/>
  <c r="F1013" i="10" a="1"/>
  <c r="F1013" i="10" s="1"/>
  <c r="E1013" i="10" a="1"/>
  <c r="E1013" i="10" s="1"/>
  <c r="D1013" i="10" a="1"/>
  <c r="D1013" i="10" s="1"/>
  <c r="J1012" i="10" a="1"/>
  <c r="J1012" i="10" s="1"/>
  <c r="I1012" i="10" a="1"/>
  <c r="I1012" i="10" s="1"/>
  <c r="H1012" i="10" a="1"/>
  <c r="H1012" i="10" s="1"/>
  <c r="G1012" i="10" a="1"/>
  <c r="G1012" i="10" s="1"/>
  <c r="F1012" i="10" a="1"/>
  <c r="F1012" i="10" s="1"/>
  <c r="E1012" i="10" a="1"/>
  <c r="E1012" i="10" s="1"/>
  <c r="D1012" i="10" a="1"/>
  <c r="D1012" i="10" s="1"/>
  <c r="J1011" i="10"/>
  <c r="J1011" i="10" a="1"/>
  <c r="I1011" i="10" a="1"/>
  <c r="I1011" i="10" s="1"/>
  <c r="H1011" i="10" a="1"/>
  <c r="H1011" i="10" s="1"/>
  <c r="G1011" i="10" a="1"/>
  <c r="G1011" i="10" s="1"/>
  <c r="F1011" i="10" a="1"/>
  <c r="F1011" i="10" s="1"/>
  <c r="E1011" i="10" a="1"/>
  <c r="E1011" i="10" s="1"/>
  <c r="D1011" i="10" a="1"/>
  <c r="D1011" i="10" s="1"/>
  <c r="J1010" i="10" a="1"/>
  <c r="J1010" i="10" s="1"/>
  <c r="I1010" i="10" a="1"/>
  <c r="I1010" i="10" s="1"/>
  <c r="H1010" i="10" a="1"/>
  <c r="H1010" i="10" s="1"/>
  <c r="G1010" i="10" a="1"/>
  <c r="G1010" i="10" s="1"/>
  <c r="F1010" i="10" a="1"/>
  <c r="F1010" i="10" s="1"/>
  <c r="E1010" i="10" a="1"/>
  <c r="E1010" i="10" s="1"/>
  <c r="D1010" i="10" a="1"/>
  <c r="D1010" i="10" s="1"/>
  <c r="J1009" i="10" a="1"/>
  <c r="J1009" i="10" s="1"/>
  <c r="I1009" i="10" a="1"/>
  <c r="I1009" i="10" s="1"/>
  <c r="H1009" i="10" a="1"/>
  <c r="H1009" i="10" s="1"/>
  <c r="G1009" i="10" a="1"/>
  <c r="G1009" i="10" s="1"/>
  <c r="F1009" i="10" a="1"/>
  <c r="F1009" i="10" s="1"/>
  <c r="E1009" i="10" a="1"/>
  <c r="E1009" i="10" s="1"/>
  <c r="D1009" i="10" a="1"/>
  <c r="D1009" i="10" s="1"/>
  <c r="J1008" i="10" a="1"/>
  <c r="J1008" i="10" s="1"/>
  <c r="I1008" i="10" a="1"/>
  <c r="I1008" i="10" s="1"/>
  <c r="H1008" i="10" a="1"/>
  <c r="H1008" i="10" s="1"/>
  <c r="G1008" i="10"/>
  <c r="G1008" i="10" a="1"/>
  <c r="F1008" i="10" a="1"/>
  <c r="F1008" i="10" s="1"/>
  <c r="E1008" i="10"/>
  <c r="E1008" i="10" a="1"/>
  <c r="D1008" i="10" a="1"/>
  <c r="D1008" i="10" s="1"/>
  <c r="J1007" i="10" a="1"/>
  <c r="J1007" i="10" s="1"/>
  <c r="I1007" i="10" a="1"/>
  <c r="I1007" i="10" s="1"/>
  <c r="H1007" i="10" a="1"/>
  <c r="H1007" i="10" s="1"/>
  <c r="G1007" i="10" a="1"/>
  <c r="G1007" i="10" s="1"/>
  <c r="F1007" i="10" a="1"/>
  <c r="F1007" i="10" s="1"/>
  <c r="E1007" i="10" a="1"/>
  <c r="E1007" i="10" s="1"/>
  <c r="D1007" i="10" a="1"/>
  <c r="D1007" i="10" s="1"/>
  <c r="J1006" i="10" a="1"/>
  <c r="J1006" i="10" s="1"/>
  <c r="I1006" i="10" a="1"/>
  <c r="I1006" i="10" s="1"/>
  <c r="H1006" i="10"/>
  <c r="H1006" i="10" a="1"/>
  <c r="G1006" i="10"/>
  <c r="G1006" i="10" a="1"/>
  <c r="F1006" i="10" a="1"/>
  <c r="F1006" i="10" s="1"/>
  <c r="E1006" i="10" a="1"/>
  <c r="E1006" i="10" s="1"/>
  <c r="D1006" i="10" a="1"/>
  <c r="D1006" i="10" s="1"/>
  <c r="J1005" i="10" a="1"/>
  <c r="J1005" i="10" s="1"/>
  <c r="I1005" i="10" a="1"/>
  <c r="I1005" i="10" s="1"/>
  <c r="H1005" i="10" a="1"/>
  <c r="H1005" i="10" s="1"/>
  <c r="G1005" i="10" a="1"/>
  <c r="G1005" i="10" s="1"/>
  <c r="F1005" i="10" a="1"/>
  <c r="F1005" i="10" s="1"/>
  <c r="E1005" i="10" a="1"/>
  <c r="E1005" i="10" s="1"/>
  <c r="D1005" i="10"/>
  <c r="D1005" i="10" a="1"/>
  <c r="J1004" i="10" a="1"/>
  <c r="J1004" i="10" s="1"/>
  <c r="I1004" i="10" a="1"/>
  <c r="I1004" i="10" s="1"/>
  <c r="H1004" i="10" a="1"/>
  <c r="H1004" i="10" s="1"/>
  <c r="G1004" i="10" a="1"/>
  <c r="G1004" i="10" s="1"/>
  <c r="F1004" i="10" a="1"/>
  <c r="F1004" i="10" s="1"/>
  <c r="E1004" i="10"/>
  <c r="E1004" i="10" a="1"/>
  <c r="D1004" i="10"/>
  <c r="D1004" i="10" a="1"/>
  <c r="J1003" i="10" a="1"/>
  <c r="J1003" i="10" s="1"/>
  <c r="I1003" i="10" a="1"/>
  <c r="I1003" i="10" s="1"/>
  <c r="H1003" i="10" a="1"/>
  <c r="H1003" i="10" s="1"/>
  <c r="G1003" i="10" a="1"/>
  <c r="G1003" i="10" s="1"/>
  <c r="F1003" i="10"/>
  <c r="F1003" i="10" a="1"/>
  <c r="E1003" i="10" a="1"/>
  <c r="E1003" i="10" s="1"/>
  <c r="D1003" i="10" a="1"/>
  <c r="D1003" i="10" s="1"/>
  <c r="J1002" i="10" a="1"/>
  <c r="J1002" i="10" s="1"/>
  <c r="I1002" i="10" a="1"/>
  <c r="I1002" i="10" s="1"/>
  <c r="H1002" i="10" a="1"/>
  <c r="H1002" i="10" s="1"/>
  <c r="G1002" i="10"/>
  <c r="G1002" i="10" a="1"/>
  <c r="F1002" i="10" a="1"/>
  <c r="F1002" i="10" s="1"/>
  <c r="E1002" i="10" a="1"/>
  <c r="E1002" i="10" s="1"/>
  <c r="D1002" i="10"/>
  <c r="D1002" i="10" a="1"/>
  <c r="J1001" i="10" a="1"/>
  <c r="J1001" i="10" s="1"/>
  <c r="I1001" i="10" a="1"/>
  <c r="I1001" i="10" s="1"/>
  <c r="H1001" i="10" a="1"/>
  <c r="H1001" i="10" s="1"/>
  <c r="G1001" i="10" a="1"/>
  <c r="G1001" i="10" s="1"/>
  <c r="F1001" i="10"/>
  <c r="F1001" i="10" a="1"/>
  <c r="E1001" i="10" a="1"/>
  <c r="E1001" i="10" s="1"/>
  <c r="D1001" i="10"/>
  <c r="D1001" i="10" a="1"/>
  <c r="J1000" i="10" a="1"/>
  <c r="J1000" i="10" s="1"/>
  <c r="I1000" i="10" a="1"/>
  <c r="I1000" i="10" s="1"/>
  <c r="H1000" i="10" a="1"/>
  <c r="H1000" i="10" s="1"/>
  <c r="G1000" i="10"/>
  <c r="G1000" i="10" a="1"/>
  <c r="F1000" i="10" a="1"/>
  <c r="F1000" i="10" s="1"/>
  <c r="E1000" i="10" a="1"/>
  <c r="E1000" i="10" s="1"/>
  <c r="D1000" i="10"/>
  <c r="D1000" i="10" a="1"/>
  <c r="J999" i="10"/>
  <c r="J999" i="10" a="1"/>
  <c r="I999" i="10" a="1"/>
  <c r="I999" i="10" s="1"/>
  <c r="H999" i="10" a="1"/>
  <c r="H999" i="10" s="1"/>
  <c r="G999" i="10"/>
  <c r="G999" i="10" a="1"/>
  <c r="F999" i="10" a="1"/>
  <c r="F999" i="10" s="1"/>
  <c r="E999" i="10" a="1"/>
  <c r="E999" i="10" s="1"/>
  <c r="D999" i="10" a="1"/>
  <c r="D999" i="10" s="1"/>
  <c r="J998" i="10" a="1"/>
  <c r="J998" i="10" s="1"/>
  <c r="I998" i="10" a="1"/>
  <c r="I998" i="10" s="1"/>
  <c r="H998" i="10" a="1"/>
  <c r="H998" i="10" s="1"/>
  <c r="G998" i="10" a="1"/>
  <c r="G998" i="10" s="1"/>
  <c r="F998" i="10"/>
  <c r="F998" i="10" a="1"/>
  <c r="E998" i="10"/>
  <c r="E998" i="10" a="1"/>
  <c r="D998" i="10" a="1"/>
  <c r="D998" i="10" s="1"/>
  <c r="J997" i="10" a="1"/>
  <c r="J997" i="10" s="1"/>
  <c r="I997" i="10" a="1"/>
  <c r="I997" i="10" s="1"/>
  <c r="H997" i="10" a="1"/>
  <c r="H997" i="10" s="1"/>
  <c r="G997" i="10" a="1"/>
  <c r="G997" i="10" s="1"/>
  <c r="F997" i="10" a="1"/>
  <c r="F997" i="10" s="1"/>
  <c r="E997" i="10" a="1"/>
  <c r="E997" i="10" s="1"/>
  <c r="D997" i="10"/>
  <c r="D997" i="10" a="1"/>
  <c r="J996" i="10" a="1"/>
  <c r="J996" i="10" s="1"/>
  <c r="I996" i="10" a="1"/>
  <c r="I996" i="10" s="1"/>
  <c r="H996" i="10"/>
  <c r="H996" i="10" a="1"/>
  <c r="G996" i="10" a="1"/>
  <c r="G996" i="10" s="1"/>
  <c r="F996" i="10" a="1"/>
  <c r="F996" i="10" s="1"/>
  <c r="E996" i="10" a="1"/>
  <c r="E996" i="10" s="1"/>
  <c r="D996" i="10"/>
  <c r="D996" i="10" a="1"/>
  <c r="J995" i="10" a="1"/>
  <c r="J995" i="10" s="1"/>
  <c r="I995" i="10" a="1"/>
  <c r="I995" i="10" s="1"/>
  <c r="H995" i="10" a="1"/>
  <c r="H995" i="10" s="1"/>
  <c r="G995" i="10" a="1"/>
  <c r="G995" i="10" s="1"/>
  <c r="F995" i="10"/>
  <c r="F995" i="10" a="1"/>
  <c r="E995" i="10" a="1"/>
  <c r="E995" i="10" s="1"/>
  <c r="D995" i="10" a="1"/>
  <c r="D995" i="10" s="1"/>
  <c r="J994" i="10"/>
  <c r="J994" i="10" a="1"/>
  <c r="I994" i="10" a="1"/>
  <c r="I994" i="10" s="1"/>
  <c r="H994" i="10" a="1"/>
  <c r="H994" i="10" s="1"/>
  <c r="G994" i="10" a="1"/>
  <c r="G994" i="10" s="1"/>
  <c r="F994" i="10"/>
  <c r="F994" i="10" a="1"/>
  <c r="E994" i="10" a="1"/>
  <c r="E994" i="10" s="1"/>
  <c r="D994" i="10" a="1"/>
  <c r="D994" i="10" s="1"/>
  <c r="J993" i="10" a="1"/>
  <c r="J993" i="10" s="1"/>
  <c r="I993" i="10" a="1"/>
  <c r="I993" i="10" s="1"/>
  <c r="H993" i="10"/>
  <c r="H993" i="10" a="1"/>
  <c r="G993" i="10" a="1"/>
  <c r="G993" i="10" s="1"/>
  <c r="F993" i="10" a="1"/>
  <c r="F993" i="10" s="1"/>
  <c r="E993" i="10"/>
  <c r="E993" i="10" a="1"/>
  <c r="D993" i="10" a="1"/>
  <c r="D993" i="10" s="1"/>
  <c r="J992" i="10" a="1"/>
  <c r="J992" i="10" s="1"/>
  <c r="I992" i="10" a="1"/>
  <c r="I992" i="10" s="1"/>
  <c r="H992" i="10"/>
  <c r="H992" i="10" a="1"/>
  <c r="G992" i="10" a="1"/>
  <c r="G992" i="10" s="1"/>
  <c r="F992" i="10" a="1"/>
  <c r="F992" i="10" s="1"/>
  <c r="E992" i="10" a="1"/>
  <c r="E992" i="10" s="1"/>
  <c r="D992" i="10" a="1"/>
  <c r="D992" i="10" s="1"/>
  <c r="J991" i="10"/>
  <c r="J991" i="10" a="1"/>
  <c r="I991" i="10" a="1"/>
  <c r="I991" i="10" s="1"/>
  <c r="H991" i="10" a="1"/>
  <c r="H991" i="10" s="1"/>
  <c r="G991" i="10"/>
  <c r="G991" i="10" a="1"/>
  <c r="F991" i="10" a="1"/>
  <c r="F991" i="10" s="1"/>
  <c r="E991" i="10" a="1"/>
  <c r="E991" i="10" s="1"/>
  <c r="D991" i="10" a="1"/>
  <c r="D991" i="10" s="1"/>
  <c r="J990" i="10"/>
  <c r="J990" i="10" a="1"/>
  <c r="I990" i="10" a="1"/>
  <c r="I990" i="10" s="1"/>
  <c r="H990" i="10" a="1"/>
  <c r="H990" i="10" s="1"/>
  <c r="G990" i="10" a="1"/>
  <c r="G990" i="10" s="1"/>
  <c r="F990" i="10" a="1"/>
  <c r="F990" i="10" s="1"/>
  <c r="E990" i="10"/>
  <c r="E990" i="10" a="1"/>
  <c r="D990" i="10" a="1"/>
  <c r="D990" i="10" s="1"/>
  <c r="J989" i="10" a="1"/>
  <c r="J989" i="10" s="1"/>
  <c r="I989" i="10" a="1"/>
  <c r="I989" i="10" s="1"/>
  <c r="H989" i="10" a="1"/>
  <c r="H989" i="10" s="1"/>
  <c r="G989" i="10" a="1"/>
  <c r="G989" i="10" s="1"/>
  <c r="F989" i="10" a="1"/>
  <c r="F989" i="10" s="1"/>
  <c r="E989" i="10"/>
  <c r="E989" i="10" a="1"/>
  <c r="D989" i="10" a="1"/>
  <c r="D989" i="10" s="1"/>
  <c r="J988" i="10" a="1"/>
  <c r="J988" i="10" s="1"/>
  <c r="I988" i="10" a="1"/>
  <c r="I988" i="10" s="1"/>
  <c r="H988" i="10" a="1"/>
  <c r="H988" i="10" s="1"/>
  <c r="G988" i="10"/>
  <c r="G988" i="10" a="1"/>
  <c r="F988" i="10" a="1"/>
  <c r="F988" i="10" s="1"/>
  <c r="E988" i="10" a="1"/>
  <c r="E988" i="10" s="1"/>
  <c r="D988" i="10"/>
  <c r="D988" i="10" a="1"/>
  <c r="J987" i="10" a="1"/>
  <c r="J987" i="10" s="1"/>
  <c r="I987" i="10" a="1"/>
  <c r="I987" i="10" s="1"/>
  <c r="H987" i="10" a="1"/>
  <c r="H987" i="10" s="1"/>
  <c r="G987" i="10"/>
  <c r="G987" i="10" a="1"/>
  <c r="F987" i="10" a="1"/>
  <c r="F987" i="10" s="1"/>
  <c r="E987" i="10" a="1"/>
  <c r="E987" i="10" s="1"/>
  <c r="D987" i="10" a="1"/>
  <c r="D987" i="10" s="1"/>
  <c r="J986" i="10" a="1"/>
  <c r="J986" i="10" s="1"/>
  <c r="I986" i="10" a="1"/>
  <c r="I986" i="10" s="1"/>
  <c r="H986" i="10" a="1"/>
  <c r="H986" i="10" s="1"/>
  <c r="G986" i="10" a="1"/>
  <c r="G986" i="10" s="1"/>
  <c r="F986" i="10"/>
  <c r="F986" i="10" a="1"/>
  <c r="E986" i="10" a="1"/>
  <c r="E986" i="10" s="1"/>
  <c r="D986" i="10" a="1"/>
  <c r="D986" i="10" s="1"/>
  <c r="J985" i="10" a="1"/>
  <c r="J985" i="10" s="1"/>
  <c r="I985" i="10" a="1"/>
  <c r="I985" i="10" s="1"/>
  <c r="H985" i="10" a="1"/>
  <c r="H985" i="10" s="1"/>
  <c r="G985" i="10" a="1"/>
  <c r="G985" i="10" s="1"/>
  <c r="F985" i="10" a="1"/>
  <c r="F985" i="10" s="1"/>
  <c r="E985" i="10" a="1"/>
  <c r="E985" i="10" s="1"/>
  <c r="D985" i="10"/>
  <c r="D985" i="10" a="1"/>
  <c r="J984" i="10" a="1"/>
  <c r="J984" i="10" s="1"/>
  <c r="I984" i="10" a="1"/>
  <c r="I984" i="10" s="1"/>
  <c r="H984" i="10"/>
  <c r="H984" i="10" a="1"/>
  <c r="G984" i="10" a="1"/>
  <c r="G984" i="10" s="1"/>
  <c r="F984" i="10" a="1"/>
  <c r="F984" i="10" s="1"/>
  <c r="E984" i="10" a="1"/>
  <c r="E984" i="10" s="1"/>
  <c r="D984" i="10" a="1"/>
  <c r="D984" i="10" s="1"/>
  <c r="J983" i="10" a="1"/>
  <c r="J983" i="10" s="1"/>
  <c r="I983" i="10" a="1"/>
  <c r="I983" i="10" s="1"/>
  <c r="H983" i="10" a="1"/>
  <c r="H983" i="10" s="1"/>
  <c r="G983" i="10" a="1"/>
  <c r="G983" i="10" s="1"/>
  <c r="F983" i="10" a="1"/>
  <c r="F983" i="10" s="1"/>
  <c r="E983" i="10" a="1"/>
  <c r="E983" i="10" s="1"/>
  <c r="D983" i="10" a="1"/>
  <c r="D983" i="10" s="1"/>
  <c r="J982" i="10"/>
  <c r="J982" i="10" a="1"/>
  <c r="I982" i="10" a="1"/>
  <c r="I982" i="10" s="1"/>
  <c r="H982" i="10" a="1"/>
  <c r="H982" i="10" s="1"/>
  <c r="G982" i="10" a="1"/>
  <c r="G982" i="10" s="1"/>
  <c r="F982" i="10" a="1"/>
  <c r="F982" i="10" s="1"/>
  <c r="E982" i="10" a="1"/>
  <c r="E982" i="10" s="1"/>
  <c r="D982" i="10" a="1"/>
  <c r="D982" i="10" s="1"/>
  <c r="J981" i="10" a="1"/>
  <c r="J981" i="10" s="1"/>
  <c r="I981" i="10" a="1"/>
  <c r="I981" i="10" s="1"/>
  <c r="H981" i="10" a="1"/>
  <c r="H981" i="10" s="1"/>
  <c r="G981" i="10" a="1"/>
  <c r="G981" i="10" s="1"/>
  <c r="F981" i="10" a="1"/>
  <c r="F981" i="10" s="1"/>
  <c r="E981" i="10"/>
  <c r="E981" i="10" a="1"/>
  <c r="D981" i="10" a="1"/>
  <c r="D981" i="10" s="1"/>
  <c r="J980" i="10" a="1"/>
  <c r="J980" i="10" s="1"/>
  <c r="I980" i="10" a="1"/>
  <c r="I980" i="10" s="1"/>
  <c r="H980" i="10" a="1"/>
  <c r="H980" i="10" s="1"/>
  <c r="G980" i="10" a="1"/>
  <c r="G980" i="10" s="1"/>
  <c r="F980" i="10" a="1"/>
  <c r="F980" i="10" s="1"/>
  <c r="E980" i="10" a="1"/>
  <c r="E980" i="10" s="1"/>
  <c r="D980" i="10" a="1"/>
  <c r="D980" i="10" s="1"/>
  <c r="J979" i="10" a="1"/>
  <c r="J979" i="10" s="1"/>
  <c r="I979" i="10" a="1"/>
  <c r="I979" i="10" s="1"/>
  <c r="H979" i="10" a="1"/>
  <c r="H979" i="10" s="1"/>
  <c r="G979" i="10"/>
  <c r="G979" i="10" a="1"/>
  <c r="F979" i="10" a="1"/>
  <c r="F979" i="10" s="1"/>
  <c r="E979" i="10" a="1"/>
  <c r="E979" i="10" s="1"/>
  <c r="D979" i="10" a="1"/>
  <c r="D979" i="10" s="1"/>
  <c r="J978" i="10" a="1"/>
  <c r="J978" i="10" s="1"/>
  <c r="I978" i="10" a="1"/>
  <c r="I978" i="10" s="1"/>
  <c r="H978" i="10" a="1"/>
  <c r="H978" i="10" s="1"/>
  <c r="G978" i="10" a="1"/>
  <c r="G978" i="10" s="1"/>
  <c r="F978" i="10" a="1"/>
  <c r="F978" i="10" s="1"/>
  <c r="E978" i="10" a="1"/>
  <c r="E978" i="10" s="1"/>
  <c r="D978" i="10" a="1"/>
  <c r="D978" i="10" s="1"/>
  <c r="J977" i="10" a="1"/>
  <c r="J977" i="10" s="1"/>
  <c r="I977" i="10" a="1"/>
  <c r="I977" i="10" s="1"/>
  <c r="H977" i="10" a="1"/>
  <c r="H977" i="10" s="1"/>
  <c r="G977" i="10" a="1"/>
  <c r="G977" i="10" s="1"/>
  <c r="F977" i="10" a="1"/>
  <c r="F977" i="10" s="1"/>
  <c r="E977" i="10" a="1"/>
  <c r="E977" i="10" s="1"/>
  <c r="D977" i="10" a="1"/>
  <c r="D977" i="10" s="1"/>
  <c r="J976" i="10" a="1"/>
  <c r="J976" i="10" s="1"/>
  <c r="I976" i="10" a="1"/>
  <c r="I976" i="10" s="1"/>
  <c r="H976" i="10" a="1"/>
  <c r="H976" i="10" s="1"/>
  <c r="G976" i="10" a="1"/>
  <c r="G976" i="10" s="1"/>
  <c r="F976" i="10" a="1"/>
  <c r="F976" i="10" s="1"/>
  <c r="E976" i="10" a="1"/>
  <c r="E976" i="10" s="1"/>
  <c r="D976" i="10"/>
  <c r="D976" i="10" a="1"/>
  <c r="J975" i="10" a="1"/>
  <c r="J975" i="10" s="1"/>
  <c r="I975" i="10" a="1"/>
  <c r="I975" i="10" s="1"/>
  <c r="H975" i="10" a="1"/>
  <c r="H975" i="10" s="1"/>
  <c r="G975" i="10" a="1"/>
  <c r="G975" i="10" s="1"/>
  <c r="F975" i="10" a="1"/>
  <c r="F975" i="10" s="1"/>
  <c r="E975" i="10" a="1"/>
  <c r="E975" i="10" s="1"/>
  <c r="D975" i="10" a="1"/>
  <c r="D975" i="10" s="1"/>
  <c r="J974" i="10" a="1"/>
  <c r="J974" i="10" s="1"/>
  <c r="I974" i="10" a="1"/>
  <c r="I974" i="10" s="1"/>
  <c r="H974" i="10" a="1"/>
  <c r="H974" i="10" s="1"/>
  <c r="G974" i="10" a="1"/>
  <c r="G974" i="10" s="1"/>
  <c r="F974" i="10"/>
  <c r="F974" i="10" a="1"/>
  <c r="E974" i="10" a="1"/>
  <c r="E974" i="10" s="1"/>
  <c r="D974" i="10" a="1"/>
  <c r="D974" i="10" s="1"/>
  <c r="J973" i="10" a="1"/>
  <c r="J973" i="10" s="1"/>
  <c r="I973" i="10" a="1"/>
  <c r="I973" i="10" s="1"/>
  <c r="H973" i="10" a="1"/>
  <c r="H973" i="10" s="1"/>
  <c r="G973" i="10" a="1"/>
  <c r="G973" i="10" s="1"/>
  <c r="F973" i="10" a="1"/>
  <c r="F973" i="10" s="1"/>
  <c r="E973" i="10" a="1"/>
  <c r="E973" i="10" s="1"/>
  <c r="D973" i="10" a="1"/>
  <c r="D973" i="10" s="1"/>
  <c r="J972" i="10" a="1"/>
  <c r="J972" i="10" s="1"/>
  <c r="I972" i="10" a="1"/>
  <c r="I972" i="10" s="1"/>
  <c r="H972" i="10"/>
  <c r="H972" i="10" a="1"/>
  <c r="G972" i="10" a="1"/>
  <c r="G972" i="10" s="1"/>
  <c r="F972" i="10" a="1"/>
  <c r="F972" i="10" s="1"/>
  <c r="E972" i="10" a="1"/>
  <c r="E972" i="10" s="1"/>
  <c r="D972" i="10" a="1"/>
  <c r="D972" i="10" s="1"/>
  <c r="J971" i="10" a="1"/>
  <c r="J971" i="10" s="1"/>
  <c r="I971" i="10" a="1"/>
  <c r="I971" i="10" s="1"/>
  <c r="H971" i="10" a="1"/>
  <c r="H971" i="10" s="1"/>
  <c r="G971" i="10" a="1"/>
  <c r="G971" i="10" s="1"/>
  <c r="F971" i="10" a="1"/>
  <c r="F971" i="10" s="1"/>
  <c r="E971" i="10" a="1"/>
  <c r="E971" i="10" s="1"/>
  <c r="D971" i="10" a="1"/>
  <c r="D971" i="10" s="1"/>
  <c r="J970" i="10"/>
  <c r="J970" i="10" a="1"/>
  <c r="I970" i="10" a="1"/>
  <c r="I970" i="10" s="1"/>
  <c r="H970" i="10" a="1"/>
  <c r="H970" i="10" s="1"/>
  <c r="G970" i="10" a="1"/>
  <c r="G970" i="10" s="1"/>
  <c r="F970" i="10" a="1"/>
  <c r="F970" i="10" s="1"/>
  <c r="E970" i="10" a="1"/>
  <c r="E970" i="10" s="1"/>
  <c r="D970" i="10" a="1"/>
  <c r="D970" i="10" s="1"/>
  <c r="J969" i="10" a="1"/>
  <c r="J969" i="10" s="1"/>
  <c r="I969" i="10" a="1"/>
  <c r="I969" i="10" s="1"/>
  <c r="H969" i="10" a="1"/>
  <c r="H969" i="10" s="1"/>
  <c r="G969" i="10" a="1"/>
  <c r="G969" i="10" s="1"/>
  <c r="F969" i="10" a="1"/>
  <c r="F969" i="10" s="1"/>
  <c r="E969" i="10"/>
  <c r="E969" i="10" a="1"/>
  <c r="D969" i="10" a="1"/>
  <c r="D969" i="10" s="1"/>
  <c r="J968" i="10" a="1"/>
  <c r="J968" i="10" s="1"/>
  <c r="I968" i="10" a="1"/>
  <c r="I968" i="10" s="1"/>
  <c r="H968" i="10" a="1"/>
  <c r="H968" i="10" s="1"/>
  <c r="G968" i="10" a="1"/>
  <c r="G968" i="10" s="1"/>
  <c r="F968" i="10" a="1"/>
  <c r="F968" i="10" s="1"/>
  <c r="E968" i="10" a="1"/>
  <c r="E968" i="10" s="1"/>
  <c r="D968" i="10" a="1"/>
  <c r="D968" i="10" s="1"/>
  <c r="J967" i="10" a="1"/>
  <c r="J967" i="10" s="1"/>
  <c r="I967" i="10" a="1"/>
  <c r="I967" i="10" s="1"/>
  <c r="H967" i="10" a="1"/>
  <c r="H967" i="10" s="1"/>
  <c r="G967" i="10"/>
  <c r="G967" i="10" a="1"/>
  <c r="F967" i="10" a="1"/>
  <c r="F967" i="10" s="1"/>
  <c r="E967" i="10" a="1"/>
  <c r="E967" i="10" s="1"/>
  <c r="D967" i="10" a="1"/>
  <c r="D967" i="10" s="1"/>
  <c r="J966" i="10" a="1"/>
  <c r="J966" i="10" s="1"/>
  <c r="I966" i="10" a="1"/>
  <c r="I966" i="10" s="1"/>
  <c r="H966" i="10" a="1"/>
  <c r="H966" i="10" s="1"/>
  <c r="G966" i="10" a="1"/>
  <c r="G966" i="10" s="1"/>
  <c r="F966" i="10" a="1"/>
  <c r="F966" i="10" s="1"/>
  <c r="E966" i="10" a="1"/>
  <c r="E966" i="10" s="1"/>
  <c r="D966" i="10" a="1"/>
  <c r="D966" i="10" s="1"/>
  <c r="J965" i="10" a="1"/>
  <c r="J965" i="10" s="1"/>
  <c r="I965" i="10" a="1"/>
  <c r="I965" i="10" s="1"/>
  <c r="H965" i="10" a="1"/>
  <c r="H965" i="10" s="1"/>
  <c r="G965" i="10" a="1"/>
  <c r="G965" i="10" s="1"/>
  <c r="F965" i="10" a="1"/>
  <c r="F965" i="10" s="1"/>
  <c r="E965" i="10" a="1"/>
  <c r="E965" i="10" s="1"/>
  <c r="D965" i="10" a="1"/>
  <c r="D965" i="10" s="1"/>
  <c r="J964" i="10" a="1"/>
  <c r="J964" i="10" s="1"/>
  <c r="I964" i="10" a="1"/>
  <c r="I964" i="10" s="1"/>
  <c r="H964" i="10" a="1"/>
  <c r="H964" i="10" s="1"/>
  <c r="G964" i="10" a="1"/>
  <c r="G964" i="10" s="1"/>
  <c r="F964" i="10" a="1"/>
  <c r="F964" i="10" s="1"/>
  <c r="E964" i="10" a="1"/>
  <c r="E964" i="10" s="1"/>
  <c r="D964" i="10"/>
  <c r="D964" i="10" a="1"/>
  <c r="J963" i="10" a="1"/>
  <c r="J963" i="10" s="1"/>
  <c r="I963" i="10" a="1"/>
  <c r="I963" i="10" s="1"/>
  <c r="H963" i="10" a="1"/>
  <c r="H963" i="10" s="1"/>
  <c r="G963" i="10" a="1"/>
  <c r="G963" i="10" s="1"/>
  <c r="F963" i="10" a="1"/>
  <c r="F963" i="10" s="1"/>
  <c r="E963" i="10" a="1"/>
  <c r="E963" i="10" s="1"/>
  <c r="D963" i="10" a="1"/>
  <c r="D963" i="10" s="1"/>
  <c r="J962" i="10" a="1"/>
  <c r="J962" i="10" s="1"/>
  <c r="I962" i="10" a="1"/>
  <c r="I962" i="10" s="1"/>
  <c r="H962" i="10" a="1"/>
  <c r="H962" i="10" s="1"/>
  <c r="G962" i="10" a="1"/>
  <c r="G962" i="10" s="1"/>
  <c r="F962" i="10"/>
  <c r="F962" i="10" a="1"/>
  <c r="E962" i="10" a="1"/>
  <c r="E962" i="10" s="1"/>
  <c r="D962" i="10" a="1"/>
  <c r="D962" i="10" s="1"/>
  <c r="J961" i="10" a="1"/>
  <c r="J961" i="10" s="1"/>
  <c r="I961" i="10" a="1"/>
  <c r="I961" i="10" s="1"/>
  <c r="H961" i="10" a="1"/>
  <c r="H961" i="10" s="1"/>
  <c r="G961" i="10" a="1"/>
  <c r="G961" i="10" s="1"/>
  <c r="F961" i="10" a="1"/>
  <c r="F961" i="10" s="1"/>
  <c r="E961" i="10" a="1"/>
  <c r="E961" i="10" s="1"/>
  <c r="D961" i="10" a="1"/>
  <c r="D961" i="10" s="1"/>
  <c r="J960" i="10" a="1"/>
  <c r="J960" i="10" s="1"/>
  <c r="I960" i="10" a="1"/>
  <c r="I960" i="10" s="1"/>
  <c r="H960" i="10"/>
  <c r="H960" i="10" a="1"/>
  <c r="G960" i="10" a="1"/>
  <c r="G960" i="10" s="1"/>
  <c r="F960" i="10" a="1"/>
  <c r="F960" i="10" s="1"/>
  <c r="E960" i="10" a="1"/>
  <c r="E960" i="10" s="1"/>
  <c r="D960" i="10" a="1"/>
  <c r="D960" i="10" s="1"/>
  <c r="J959" i="10" a="1"/>
  <c r="J959" i="10" s="1"/>
  <c r="I959" i="10" a="1"/>
  <c r="I959" i="10" s="1"/>
  <c r="H959" i="10" a="1"/>
  <c r="H959" i="10" s="1"/>
  <c r="G959" i="10" a="1"/>
  <c r="G959" i="10" s="1"/>
  <c r="F959" i="10" a="1"/>
  <c r="F959" i="10" s="1"/>
  <c r="E959" i="10" a="1"/>
  <c r="E959" i="10" s="1"/>
  <c r="D959" i="10" a="1"/>
  <c r="D959" i="10" s="1"/>
  <c r="J958" i="10"/>
  <c r="J958" i="10" a="1"/>
  <c r="I958" i="10" a="1"/>
  <c r="I958" i="10" s="1"/>
  <c r="H958" i="10" a="1"/>
  <c r="H958" i="10" s="1"/>
  <c r="G958" i="10" a="1"/>
  <c r="G958" i="10" s="1"/>
  <c r="F958" i="10" a="1"/>
  <c r="F958" i="10" s="1"/>
  <c r="E958" i="10" a="1"/>
  <c r="E958" i="10" s="1"/>
  <c r="D958" i="10" a="1"/>
  <c r="D958" i="10" s="1"/>
  <c r="J957" i="10" a="1"/>
  <c r="J957" i="10" s="1"/>
  <c r="I957" i="10" a="1"/>
  <c r="I957" i="10" s="1"/>
  <c r="H957" i="10" a="1"/>
  <c r="H957" i="10" s="1"/>
  <c r="G957" i="10" a="1"/>
  <c r="G957" i="10" s="1"/>
  <c r="F957" i="10" a="1"/>
  <c r="F957" i="10" s="1"/>
  <c r="E957" i="10"/>
  <c r="E957" i="10" a="1"/>
  <c r="D957" i="10" a="1"/>
  <c r="D957" i="10" s="1"/>
  <c r="J956" i="10" a="1"/>
  <c r="J956" i="10" s="1"/>
  <c r="I956" i="10" a="1"/>
  <c r="I956" i="10" s="1"/>
  <c r="H956" i="10" a="1"/>
  <c r="H956" i="10" s="1"/>
  <c r="G956" i="10" a="1"/>
  <c r="G956" i="10" s="1"/>
  <c r="F956" i="10" a="1"/>
  <c r="F956" i="10" s="1"/>
  <c r="E956" i="10" a="1"/>
  <c r="E956" i="10" s="1"/>
  <c r="D956" i="10" a="1"/>
  <c r="D956" i="10" s="1"/>
  <c r="J955" i="10" a="1"/>
  <c r="J955" i="10" s="1"/>
  <c r="I955" i="10" a="1"/>
  <c r="I955" i="10" s="1"/>
  <c r="H955" i="10" a="1"/>
  <c r="H955" i="10" s="1"/>
  <c r="G955" i="10"/>
  <c r="G955" i="10" a="1"/>
  <c r="F955" i="10" a="1"/>
  <c r="F955" i="10" s="1"/>
  <c r="E955" i="10" a="1"/>
  <c r="E955" i="10" s="1"/>
  <c r="D955" i="10" a="1"/>
  <c r="D955" i="10" s="1"/>
  <c r="J954" i="10" a="1"/>
  <c r="J954" i="10" s="1"/>
  <c r="I954" i="10" a="1"/>
  <c r="I954" i="10" s="1"/>
  <c r="H954" i="10" a="1"/>
  <c r="H954" i="10" s="1"/>
  <c r="G954" i="10" a="1"/>
  <c r="G954" i="10" s="1"/>
  <c r="F954" i="10" a="1"/>
  <c r="F954" i="10" s="1"/>
  <c r="E954" i="10" a="1"/>
  <c r="E954" i="10" s="1"/>
  <c r="D954" i="10" a="1"/>
  <c r="D954" i="10" s="1"/>
  <c r="J953" i="10" a="1"/>
  <c r="J953" i="10" s="1"/>
  <c r="I953" i="10" a="1"/>
  <c r="I953" i="10" s="1"/>
  <c r="H953" i="10" a="1"/>
  <c r="H953" i="10" s="1"/>
  <c r="G953" i="10" a="1"/>
  <c r="G953" i="10" s="1"/>
  <c r="F953" i="10" a="1"/>
  <c r="F953" i="10" s="1"/>
  <c r="E953" i="10" a="1"/>
  <c r="E953" i="10" s="1"/>
  <c r="D953" i="10" a="1"/>
  <c r="D953" i="10" s="1"/>
  <c r="J952" i="10" a="1"/>
  <c r="J952" i="10" s="1"/>
  <c r="I952" i="10" a="1"/>
  <c r="I952" i="10" s="1"/>
  <c r="H952" i="10" a="1"/>
  <c r="H952" i="10" s="1"/>
  <c r="G952" i="10" a="1"/>
  <c r="G952" i="10" s="1"/>
  <c r="F952" i="10" a="1"/>
  <c r="F952" i="10" s="1"/>
  <c r="E952" i="10" a="1"/>
  <c r="E952" i="10" s="1"/>
  <c r="D952" i="10"/>
  <c r="D952" i="10" a="1"/>
  <c r="J951" i="10" a="1"/>
  <c r="J951" i="10" s="1"/>
  <c r="I951" i="10" a="1"/>
  <c r="I951" i="10" s="1"/>
  <c r="H951" i="10" a="1"/>
  <c r="H951" i="10" s="1"/>
  <c r="G951" i="10" a="1"/>
  <c r="G951" i="10" s="1"/>
  <c r="F951" i="10" a="1"/>
  <c r="F951" i="10" s="1"/>
  <c r="E951" i="10" a="1"/>
  <c r="E951" i="10" s="1"/>
  <c r="D951" i="10" a="1"/>
  <c r="D951" i="10" s="1"/>
  <c r="J950" i="10" a="1"/>
  <c r="J950" i="10" s="1"/>
  <c r="I950" i="10" a="1"/>
  <c r="I950" i="10" s="1"/>
  <c r="H950" i="10" a="1"/>
  <c r="H950" i="10" s="1"/>
  <c r="G950" i="10" a="1"/>
  <c r="G950" i="10" s="1"/>
  <c r="F950" i="10"/>
  <c r="F950" i="10" a="1"/>
  <c r="E950" i="10" a="1"/>
  <c r="E950" i="10" s="1"/>
  <c r="D950" i="10" a="1"/>
  <c r="D950" i="10" s="1"/>
  <c r="J949" i="10" a="1"/>
  <c r="J949" i="10" s="1"/>
  <c r="I949" i="10" a="1"/>
  <c r="I949" i="10" s="1"/>
  <c r="H949" i="10" a="1"/>
  <c r="H949" i="10" s="1"/>
  <c r="G949" i="10" a="1"/>
  <c r="G949" i="10" s="1"/>
  <c r="F949" i="10" a="1"/>
  <c r="F949" i="10" s="1"/>
  <c r="E949" i="10" a="1"/>
  <c r="E949" i="10" s="1"/>
  <c r="D949" i="10" a="1"/>
  <c r="D949" i="10" s="1"/>
  <c r="J948" i="10" a="1"/>
  <c r="J948" i="10" s="1"/>
  <c r="I948" i="10" a="1"/>
  <c r="I948" i="10" s="1"/>
  <c r="H948" i="10"/>
  <c r="H948" i="10" a="1"/>
  <c r="G948" i="10" a="1"/>
  <c r="G948" i="10" s="1"/>
  <c r="F948" i="10" a="1"/>
  <c r="F948" i="10" s="1"/>
  <c r="E948" i="10" a="1"/>
  <c r="E948" i="10" s="1"/>
  <c r="D948" i="10" a="1"/>
  <c r="D948" i="10" s="1"/>
  <c r="J947" i="10" a="1"/>
  <c r="J947" i="10" s="1"/>
  <c r="I947" i="10" a="1"/>
  <c r="I947" i="10" s="1"/>
  <c r="H947" i="10" a="1"/>
  <c r="H947" i="10" s="1"/>
  <c r="G947" i="10" a="1"/>
  <c r="G947" i="10" s="1"/>
  <c r="F947" i="10" a="1"/>
  <c r="F947" i="10" s="1"/>
  <c r="E947" i="10" a="1"/>
  <c r="E947" i="10" s="1"/>
  <c r="D947" i="10" a="1"/>
  <c r="D947" i="10" s="1"/>
  <c r="J946" i="10"/>
  <c r="J946" i="10" a="1"/>
  <c r="I946" i="10" a="1"/>
  <c r="I946" i="10" s="1"/>
  <c r="H946" i="10" a="1"/>
  <c r="H946" i="10" s="1"/>
  <c r="G946" i="10" a="1"/>
  <c r="G946" i="10" s="1"/>
  <c r="F946" i="10" a="1"/>
  <c r="F946" i="10" s="1"/>
  <c r="E946" i="10" a="1"/>
  <c r="E946" i="10" s="1"/>
  <c r="D946" i="10" a="1"/>
  <c r="D946" i="10" s="1"/>
  <c r="J945" i="10" a="1"/>
  <c r="J945" i="10" s="1"/>
  <c r="I945" i="10" a="1"/>
  <c r="I945" i="10" s="1"/>
  <c r="H945" i="10" a="1"/>
  <c r="H945" i="10" s="1"/>
  <c r="G945" i="10" a="1"/>
  <c r="G945" i="10" s="1"/>
  <c r="F945" i="10" a="1"/>
  <c r="F945" i="10" s="1"/>
  <c r="E945" i="10"/>
  <c r="E945" i="10" a="1"/>
  <c r="D945" i="10" a="1"/>
  <c r="D945" i="10" s="1"/>
  <c r="J944" i="10" a="1"/>
  <c r="J944" i="10" s="1"/>
  <c r="I944" i="10" a="1"/>
  <c r="I944" i="10" s="1"/>
  <c r="H944" i="10" a="1"/>
  <c r="H944" i="10" s="1"/>
  <c r="G944" i="10" a="1"/>
  <c r="G944" i="10" s="1"/>
  <c r="F944" i="10" a="1"/>
  <c r="F944" i="10" s="1"/>
  <c r="E944" i="10" a="1"/>
  <c r="E944" i="10" s="1"/>
  <c r="D944" i="10" a="1"/>
  <c r="D944" i="10" s="1"/>
  <c r="J943" i="10" a="1"/>
  <c r="J943" i="10" s="1"/>
  <c r="I943" i="10" a="1"/>
  <c r="I943" i="10" s="1"/>
  <c r="H943" i="10" a="1"/>
  <c r="H943" i="10" s="1"/>
  <c r="G943" i="10"/>
  <c r="G943" i="10" a="1"/>
  <c r="F943" i="10" a="1"/>
  <c r="F943" i="10" s="1"/>
  <c r="E943" i="10" a="1"/>
  <c r="E943" i="10" s="1"/>
  <c r="D943" i="10" a="1"/>
  <c r="D943" i="10" s="1"/>
  <c r="J942" i="10" a="1"/>
  <c r="J942" i="10" s="1"/>
  <c r="I942" i="10" a="1"/>
  <c r="I942" i="10" s="1"/>
  <c r="H942" i="10" a="1"/>
  <c r="H942" i="10" s="1"/>
  <c r="G942" i="10" a="1"/>
  <c r="G942" i="10" s="1"/>
  <c r="F942" i="10" a="1"/>
  <c r="F942" i="10" s="1"/>
  <c r="E942" i="10" a="1"/>
  <c r="E942" i="10" s="1"/>
  <c r="D942" i="10" a="1"/>
  <c r="D942" i="10" s="1"/>
  <c r="J941" i="10" a="1"/>
  <c r="J941" i="10" s="1"/>
  <c r="I941" i="10" a="1"/>
  <c r="I941" i="10" s="1"/>
  <c r="H941" i="10" a="1"/>
  <c r="H941" i="10" s="1"/>
  <c r="G941" i="10" a="1"/>
  <c r="G941" i="10" s="1"/>
  <c r="F941" i="10" a="1"/>
  <c r="F941" i="10" s="1"/>
  <c r="E941" i="10" a="1"/>
  <c r="E941" i="10" s="1"/>
  <c r="D941" i="10" a="1"/>
  <c r="D941" i="10" s="1"/>
  <c r="J940" i="10" a="1"/>
  <c r="J940" i="10" s="1"/>
  <c r="I940" i="10" a="1"/>
  <c r="I940" i="10" s="1"/>
  <c r="H940" i="10" a="1"/>
  <c r="H940" i="10" s="1"/>
  <c r="G940" i="10" a="1"/>
  <c r="G940" i="10" s="1"/>
  <c r="F940" i="10" a="1"/>
  <c r="F940" i="10" s="1"/>
  <c r="E940" i="10" a="1"/>
  <c r="E940" i="10" s="1"/>
  <c r="D940" i="10"/>
  <c r="D940" i="10" a="1"/>
  <c r="J939" i="10" a="1"/>
  <c r="J939" i="10" s="1"/>
  <c r="I939" i="10" a="1"/>
  <c r="I939" i="10" s="1"/>
  <c r="H939" i="10" a="1"/>
  <c r="H939" i="10" s="1"/>
  <c r="G939" i="10" a="1"/>
  <c r="G939" i="10" s="1"/>
  <c r="F939" i="10" a="1"/>
  <c r="F939" i="10" s="1"/>
  <c r="E939" i="10" a="1"/>
  <c r="E939" i="10" s="1"/>
  <c r="D939" i="10" a="1"/>
  <c r="D939" i="10" s="1"/>
  <c r="J938" i="10" a="1"/>
  <c r="J938" i="10" s="1"/>
  <c r="I938" i="10" a="1"/>
  <c r="I938" i="10" s="1"/>
  <c r="H938" i="10" a="1"/>
  <c r="H938" i="10" s="1"/>
  <c r="G938" i="10" a="1"/>
  <c r="G938" i="10" s="1"/>
  <c r="F938" i="10"/>
  <c r="F938" i="10" a="1"/>
  <c r="E938" i="10" a="1"/>
  <c r="E938" i="10" s="1"/>
  <c r="D938" i="10" a="1"/>
  <c r="D938" i="10" s="1"/>
  <c r="J937" i="10" a="1"/>
  <c r="J937" i="10" s="1"/>
  <c r="I937" i="10" a="1"/>
  <c r="I937" i="10" s="1"/>
  <c r="H937" i="10" a="1"/>
  <c r="H937" i="10" s="1"/>
  <c r="G937" i="10" a="1"/>
  <c r="G937" i="10" s="1"/>
  <c r="F937" i="10" a="1"/>
  <c r="F937" i="10" s="1"/>
  <c r="E937" i="10" a="1"/>
  <c r="E937" i="10" s="1"/>
  <c r="D937" i="10" a="1"/>
  <c r="D937" i="10" s="1"/>
  <c r="J936" i="10" a="1"/>
  <c r="J936" i="10" s="1"/>
  <c r="I936" i="10" a="1"/>
  <c r="I936" i="10" s="1"/>
  <c r="H936" i="10"/>
  <c r="H936" i="10" a="1"/>
  <c r="G936" i="10" a="1"/>
  <c r="G936" i="10" s="1"/>
  <c r="F936" i="10" a="1"/>
  <c r="F936" i="10" s="1"/>
  <c r="E936" i="10" a="1"/>
  <c r="E936" i="10" s="1"/>
  <c r="D936" i="10" a="1"/>
  <c r="D936" i="10" s="1"/>
  <c r="J935" i="10" a="1"/>
  <c r="J935" i="10" s="1"/>
  <c r="I935" i="10" a="1"/>
  <c r="I935" i="10" s="1"/>
  <c r="H935" i="10" a="1"/>
  <c r="H935" i="10" s="1"/>
  <c r="G935" i="10" a="1"/>
  <c r="G935" i="10" s="1"/>
  <c r="F935" i="10" a="1"/>
  <c r="F935" i="10" s="1"/>
  <c r="E935" i="10" a="1"/>
  <c r="E935" i="10" s="1"/>
  <c r="D935" i="10" a="1"/>
  <c r="D935" i="10" s="1"/>
  <c r="J934" i="10"/>
  <c r="J934" i="10" a="1"/>
  <c r="I934" i="10" a="1"/>
  <c r="I934" i="10" s="1"/>
  <c r="H934" i="10" a="1"/>
  <c r="H934" i="10" s="1"/>
  <c r="G934" i="10" a="1"/>
  <c r="G934" i="10" s="1"/>
  <c r="F934" i="10" a="1"/>
  <c r="F934" i="10" s="1"/>
  <c r="E934" i="10" a="1"/>
  <c r="E934" i="10" s="1"/>
  <c r="D934" i="10" a="1"/>
  <c r="D934" i="10" s="1"/>
  <c r="J933" i="10" a="1"/>
  <c r="J933" i="10" s="1"/>
  <c r="I933" i="10" a="1"/>
  <c r="I933" i="10" s="1"/>
  <c r="H933" i="10" a="1"/>
  <c r="H933" i="10" s="1"/>
  <c r="G933" i="10" a="1"/>
  <c r="G933" i="10" s="1"/>
  <c r="F933" i="10" a="1"/>
  <c r="F933" i="10" s="1"/>
  <c r="E933" i="10"/>
  <c r="E933" i="10" a="1"/>
  <c r="D933" i="10" a="1"/>
  <c r="D933" i="10" s="1"/>
  <c r="J932" i="10" a="1"/>
  <c r="J932" i="10" s="1"/>
  <c r="I932" i="10" a="1"/>
  <c r="I932" i="10" s="1"/>
  <c r="H932" i="10" a="1"/>
  <c r="H932" i="10" s="1"/>
  <c r="G932" i="10" a="1"/>
  <c r="G932" i="10" s="1"/>
  <c r="F932" i="10" a="1"/>
  <c r="F932" i="10" s="1"/>
  <c r="E932" i="10" a="1"/>
  <c r="E932" i="10" s="1"/>
  <c r="D932" i="10" a="1"/>
  <c r="D932" i="10" s="1"/>
  <c r="J931" i="10" a="1"/>
  <c r="J931" i="10" s="1"/>
  <c r="I931" i="10" a="1"/>
  <c r="I931" i="10" s="1"/>
  <c r="H931" i="10" a="1"/>
  <c r="H931" i="10" s="1"/>
  <c r="G931" i="10"/>
  <c r="G931" i="10" a="1"/>
  <c r="F931" i="10" a="1"/>
  <c r="F931" i="10" s="1"/>
  <c r="E931" i="10" a="1"/>
  <c r="E931" i="10" s="1"/>
  <c r="D931" i="10" a="1"/>
  <c r="D931" i="10" s="1"/>
  <c r="J930" i="10" a="1"/>
  <c r="J930" i="10" s="1"/>
  <c r="I930" i="10" a="1"/>
  <c r="I930" i="10" s="1"/>
  <c r="H930" i="10" a="1"/>
  <c r="H930" i="10" s="1"/>
  <c r="G930" i="10" a="1"/>
  <c r="G930" i="10" s="1"/>
  <c r="F930" i="10" a="1"/>
  <c r="F930" i="10" s="1"/>
  <c r="E930" i="10" a="1"/>
  <c r="E930" i="10" s="1"/>
  <c r="D930" i="10" a="1"/>
  <c r="D930" i="10" s="1"/>
  <c r="J929" i="10" a="1"/>
  <c r="J929" i="10" s="1"/>
  <c r="I929" i="10" a="1"/>
  <c r="I929" i="10" s="1"/>
  <c r="H929" i="10" a="1"/>
  <c r="H929" i="10" s="1"/>
  <c r="G929" i="10" a="1"/>
  <c r="G929" i="10" s="1"/>
  <c r="F929" i="10" a="1"/>
  <c r="F929" i="10" s="1"/>
  <c r="E929" i="10" a="1"/>
  <c r="E929" i="10" s="1"/>
  <c r="D929" i="10" a="1"/>
  <c r="D929" i="10" s="1"/>
  <c r="J928" i="10" a="1"/>
  <c r="J928" i="10" s="1"/>
  <c r="I928" i="10" a="1"/>
  <c r="I928" i="10" s="1"/>
  <c r="H928" i="10" a="1"/>
  <c r="H928" i="10" s="1"/>
  <c r="G928" i="10" a="1"/>
  <c r="G928" i="10" s="1"/>
  <c r="F928" i="10" a="1"/>
  <c r="F928" i="10" s="1"/>
  <c r="E928" i="10" a="1"/>
  <c r="E928" i="10" s="1"/>
  <c r="D928" i="10"/>
  <c r="D928" i="10" a="1"/>
  <c r="J927" i="10" a="1"/>
  <c r="J927" i="10" s="1"/>
  <c r="I927" i="10" a="1"/>
  <c r="I927" i="10" s="1"/>
  <c r="H927" i="10" a="1"/>
  <c r="H927" i="10" s="1"/>
  <c r="G927" i="10" a="1"/>
  <c r="G927" i="10" s="1"/>
  <c r="F927" i="10" a="1"/>
  <c r="F927" i="10" s="1"/>
  <c r="E927" i="10" a="1"/>
  <c r="E927" i="10" s="1"/>
  <c r="D927" i="10" a="1"/>
  <c r="D927" i="10" s="1"/>
  <c r="J926" i="10" a="1"/>
  <c r="J926" i="10" s="1"/>
  <c r="I926" i="10" a="1"/>
  <c r="I926" i="10" s="1"/>
  <c r="H926" i="10" a="1"/>
  <c r="H926" i="10" s="1"/>
  <c r="G926" i="10" a="1"/>
  <c r="G926" i="10" s="1"/>
  <c r="F926" i="10"/>
  <c r="F926" i="10" a="1"/>
  <c r="E926" i="10" a="1"/>
  <c r="E926" i="10" s="1"/>
  <c r="D926" i="10" a="1"/>
  <c r="D926" i="10" s="1"/>
  <c r="J925" i="10" a="1"/>
  <c r="J925" i="10" s="1"/>
  <c r="I925" i="10" a="1"/>
  <c r="I925" i="10" s="1"/>
  <c r="H925" i="10" a="1"/>
  <c r="H925" i="10" s="1"/>
  <c r="G925" i="10" a="1"/>
  <c r="G925" i="10" s="1"/>
  <c r="F925" i="10" a="1"/>
  <c r="F925" i="10" s="1"/>
  <c r="E925" i="10" a="1"/>
  <c r="E925" i="10" s="1"/>
  <c r="D925" i="10" a="1"/>
  <c r="D925" i="10" s="1"/>
  <c r="J924" i="10" a="1"/>
  <c r="J924" i="10" s="1"/>
  <c r="I924" i="10" a="1"/>
  <c r="I924" i="10" s="1"/>
  <c r="H924" i="10" a="1"/>
  <c r="H924" i="10" s="1"/>
  <c r="G924" i="10" a="1"/>
  <c r="G924" i="10" s="1"/>
  <c r="F924" i="10" a="1"/>
  <c r="F924" i="10" s="1"/>
  <c r="E924" i="10" a="1"/>
  <c r="E924" i="10" s="1"/>
  <c r="D924" i="10" a="1"/>
  <c r="D924" i="10" s="1"/>
  <c r="J923" i="10" a="1"/>
  <c r="J923" i="10" s="1"/>
  <c r="I923" i="10" a="1"/>
  <c r="I923" i="10" s="1"/>
  <c r="H923" i="10" a="1"/>
  <c r="H923" i="10" s="1"/>
  <c r="G923" i="10" a="1"/>
  <c r="G923" i="10" s="1"/>
  <c r="F923" i="10" a="1"/>
  <c r="F923" i="10" s="1"/>
  <c r="E923" i="10" a="1"/>
  <c r="E923" i="10" s="1"/>
  <c r="D923" i="10" a="1"/>
  <c r="D923" i="10" s="1"/>
  <c r="J922" i="10"/>
  <c r="J922" i="10" a="1"/>
  <c r="I922" i="10" a="1"/>
  <c r="I922" i="10" s="1"/>
  <c r="H922" i="10" a="1"/>
  <c r="H922" i="10" s="1"/>
  <c r="G922" i="10" a="1"/>
  <c r="G922" i="10" s="1"/>
  <c r="F922" i="10" a="1"/>
  <c r="F922" i="10" s="1"/>
  <c r="E922" i="10" a="1"/>
  <c r="E922" i="10" s="1"/>
  <c r="D922" i="10" a="1"/>
  <c r="D922" i="10" s="1"/>
  <c r="J921" i="10" a="1"/>
  <c r="J921" i="10" s="1"/>
  <c r="I921" i="10" a="1"/>
  <c r="I921" i="10" s="1"/>
  <c r="H921" i="10" a="1"/>
  <c r="H921" i="10" s="1"/>
  <c r="G921" i="10" a="1"/>
  <c r="G921" i="10" s="1"/>
  <c r="F921" i="10" a="1"/>
  <c r="F921" i="10" s="1"/>
  <c r="E921" i="10"/>
  <c r="E921" i="10" a="1"/>
  <c r="D921" i="10" a="1"/>
  <c r="D921" i="10" s="1"/>
  <c r="J920" i="10" a="1"/>
  <c r="J920" i="10" s="1"/>
  <c r="I920" i="10" a="1"/>
  <c r="I920" i="10" s="1"/>
  <c r="H920" i="10" a="1"/>
  <c r="H920" i="10" s="1"/>
  <c r="G920" i="10" a="1"/>
  <c r="G920" i="10" s="1"/>
  <c r="F920" i="10" a="1"/>
  <c r="F920" i="10" s="1"/>
  <c r="E920" i="10" a="1"/>
  <c r="E920" i="10" s="1"/>
  <c r="D920" i="10" a="1"/>
  <c r="D920" i="10" s="1"/>
  <c r="J919" i="10" a="1"/>
  <c r="J919" i="10" s="1"/>
  <c r="I919" i="10" a="1"/>
  <c r="I919" i="10" s="1"/>
  <c r="H919" i="10" a="1"/>
  <c r="H919" i="10" s="1"/>
  <c r="G919" i="10" a="1"/>
  <c r="G919" i="10" s="1"/>
  <c r="F919" i="10" a="1"/>
  <c r="F919" i="10" s="1"/>
  <c r="E919" i="10" a="1"/>
  <c r="E919" i="10" s="1"/>
  <c r="D919" i="10" a="1"/>
  <c r="D919" i="10" s="1"/>
  <c r="J918" i="10" a="1"/>
  <c r="J918" i="10" s="1"/>
  <c r="I918" i="10" a="1"/>
  <c r="I918" i="10" s="1"/>
  <c r="H918" i="10" a="1"/>
  <c r="H918" i="10" s="1"/>
  <c r="G918" i="10" a="1"/>
  <c r="G918" i="10" s="1"/>
  <c r="F918" i="10" a="1"/>
  <c r="F918" i="10" s="1"/>
  <c r="E918" i="10" a="1"/>
  <c r="E918" i="10" s="1"/>
  <c r="D918" i="10" a="1"/>
  <c r="D918" i="10" s="1"/>
  <c r="J917" i="10" a="1"/>
  <c r="J917" i="10" s="1"/>
  <c r="I917" i="10" a="1"/>
  <c r="I917" i="10" s="1"/>
  <c r="H917" i="10" a="1"/>
  <c r="H917" i="10" s="1"/>
  <c r="G917" i="10" a="1"/>
  <c r="G917" i="10" s="1"/>
  <c r="F917" i="10" a="1"/>
  <c r="F917" i="10" s="1"/>
  <c r="E917" i="10" a="1"/>
  <c r="E917" i="10" s="1"/>
  <c r="D917" i="10" a="1"/>
  <c r="D917" i="10" s="1"/>
  <c r="J916" i="10" a="1"/>
  <c r="J916" i="10" s="1"/>
  <c r="I916" i="10" a="1"/>
  <c r="I916" i="10" s="1"/>
  <c r="H916" i="10" a="1"/>
  <c r="H916" i="10" s="1"/>
  <c r="G916" i="10" a="1"/>
  <c r="G916" i="10" s="1"/>
  <c r="F916" i="10" a="1"/>
  <c r="F916" i="10" s="1"/>
  <c r="E916" i="10" a="1"/>
  <c r="E916" i="10" s="1"/>
  <c r="D916" i="10" a="1"/>
  <c r="D916" i="10" s="1"/>
  <c r="J915" i="10" a="1"/>
  <c r="J915" i="10" s="1"/>
  <c r="I915" i="10" a="1"/>
  <c r="I915" i="10" s="1"/>
  <c r="H915" i="10" a="1"/>
  <c r="H915" i="10" s="1"/>
  <c r="G915" i="10" a="1"/>
  <c r="G915" i="10" s="1"/>
  <c r="F915" i="10" a="1"/>
  <c r="F915" i="10" s="1"/>
  <c r="E915" i="10" a="1"/>
  <c r="E915" i="10" s="1"/>
  <c r="D915" i="10" a="1"/>
  <c r="D915" i="10" s="1"/>
  <c r="J914" i="10" a="1"/>
  <c r="J914" i="10" s="1"/>
  <c r="I914" i="10" a="1"/>
  <c r="I914" i="10" s="1"/>
  <c r="H914" i="10" a="1"/>
  <c r="H914" i="10" s="1"/>
  <c r="G914" i="10" a="1"/>
  <c r="G914" i="10" s="1"/>
  <c r="F914" i="10"/>
  <c r="F914" i="10" a="1"/>
  <c r="E914" i="10" a="1"/>
  <c r="E914" i="10" s="1"/>
  <c r="D914" i="10" a="1"/>
  <c r="D914" i="10" s="1"/>
  <c r="J913" i="10" a="1"/>
  <c r="J913" i="10" s="1"/>
  <c r="I913" i="10" a="1"/>
  <c r="I913" i="10" s="1"/>
  <c r="H913" i="10" a="1"/>
  <c r="H913" i="10" s="1"/>
  <c r="G913" i="10" a="1"/>
  <c r="G913" i="10" s="1"/>
  <c r="F913" i="10" a="1"/>
  <c r="F913" i="10" s="1"/>
  <c r="E913" i="10" a="1"/>
  <c r="E913" i="10" s="1"/>
  <c r="D913" i="10" a="1"/>
  <c r="D913" i="10" s="1"/>
  <c r="J912" i="10" a="1"/>
  <c r="J912" i="10" s="1"/>
  <c r="I912" i="10" a="1"/>
  <c r="I912" i="10" s="1"/>
  <c r="H912" i="10" a="1"/>
  <c r="H912" i="10" s="1"/>
  <c r="G912" i="10" a="1"/>
  <c r="G912" i="10" s="1"/>
  <c r="F912" i="10" a="1"/>
  <c r="F912" i="10" s="1"/>
  <c r="E912" i="10" a="1"/>
  <c r="E912" i="10" s="1"/>
  <c r="D912" i="10" a="1"/>
  <c r="D912" i="10" s="1"/>
  <c r="J911" i="10" a="1"/>
  <c r="J911" i="10" s="1"/>
  <c r="I911" i="10" a="1"/>
  <c r="I911" i="10" s="1"/>
  <c r="H911" i="10" a="1"/>
  <c r="H911" i="10" s="1"/>
  <c r="G911" i="10" a="1"/>
  <c r="G911" i="10" s="1"/>
  <c r="F911" i="10" a="1"/>
  <c r="F911" i="10" s="1"/>
  <c r="E911" i="10" a="1"/>
  <c r="E911" i="10" s="1"/>
  <c r="D911" i="10" a="1"/>
  <c r="D911" i="10" s="1"/>
  <c r="J910" i="10"/>
  <c r="J910" i="10" a="1"/>
  <c r="I910" i="10" a="1"/>
  <c r="I910" i="10" s="1"/>
  <c r="H910" i="10" a="1"/>
  <c r="H910" i="10" s="1"/>
  <c r="G910" i="10" a="1"/>
  <c r="G910" i="10" s="1"/>
  <c r="F910" i="10" a="1"/>
  <c r="F910" i="10" s="1"/>
  <c r="E910" i="10" a="1"/>
  <c r="E910" i="10" s="1"/>
  <c r="D910" i="10" a="1"/>
  <c r="D910" i="10" s="1"/>
  <c r="J909" i="10" a="1"/>
  <c r="J909" i="10" s="1"/>
  <c r="I909" i="10" a="1"/>
  <c r="I909" i="10" s="1"/>
  <c r="H909" i="10" a="1"/>
  <c r="H909" i="10" s="1"/>
  <c r="G909" i="10" a="1"/>
  <c r="G909" i="10" s="1"/>
  <c r="F909" i="10" a="1"/>
  <c r="F909" i="10" s="1"/>
  <c r="E909" i="10"/>
  <c r="E909" i="10" a="1"/>
  <c r="D909" i="10" a="1"/>
  <c r="D909" i="10" s="1"/>
  <c r="J908" i="10" a="1"/>
  <c r="J908" i="10" s="1"/>
  <c r="I908" i="10" a="1"/>
  <c r="I908" i="10" s="1"/>
  <c r="H908" i="10" a="1"/>
  <c r="H908" i="10" s="1"/>
  <c r="G908" i="10" a="1"/>
  <c r="G908" i="10" s="1"/>
  <c r="F908" i="10" a="1"/>
  <c r="F908" i="10" s="1"/>
  <c r="E908" i="10" a="1"/>
  <c r="E908" i="10" s="1"/>
  <c r="D908" i="10" a="1"/>
  <c r="D908" i="10" s="1"/>
  <c r="J907" i="10" a="1"/>
  <c r="J907" i="10" s="1"/>
  <c r="I907" i="10" a="1"/>
  <c r="I907" i="10" s="1"/>
  <c r="H907" i="10" a="1"/>
  <c r="H907" i="10" s="1"/>
  <c r="G907" i="10"/>
  <c r="G907" i="10" a="1"/>
  <c r="F907" i="10" a="1"/>
  <c r="F907" i="10" s="1"/>
  <c r="E907" i="10" a="1"/>
  <c r="E907" i="10" s="1"/>
  <c r="D907" i="10" a="1"/>
  <c r="D907" i="10" s="1"/>
  <c r="J906" i="10" a="1"/>
  <c r="J906" i="10" s="1"/>
  <c r="I906" i="10" a="1"/>
  <c r="I906" i="10" s="1"/>
  <c r="H906" i="10" a="1"/>
  <c r="H906" i="10" s="1"/>
  <c r="G906" i="10" a="1"/>
  <c r="G906" i="10" s="1"/>
  <c r="F906" i="10" a="1"/>
  <c r="F906" i="10" s="1"/>
  <c r="E906" i="10" a="1"/>
  <c r="E906" i="10" s="1"/>
  <c r="D906" i="10" a="1"/>
  <c r="D906" i="10" s="1"/>
  <c r="J905" i="10" a="1"/>
  <c r="J905" i="10" s="1"/>
  <c r="I905" i="10" a="1"/>
  <c r="I905" i="10" s="1"/>
  <c r="H905" i="10" a="1"/>
  <c r="H905" i="10" s="1"/>
  <c r="G905" i="10" a="1"/>
  <c r="G905" i="10" s="1"/>
  <c r="F905" i="10" a="1"/>
  <c r="F905" i="10" s="1"/>
  <c r="E905" i="10" a="1"/>
  <c r="E905" i="10" s="1"/>
  <c r="D905" i="10" a="1"/>
  <c r="D905" i="10" s="1"/>
  <c r="J904" i="10" a="1"/>
  <c r="J904" i="10" s="1"/>
  <c r="I904" i="10" a="1"/>
  <c r="I904" i="10" s="1"/>
  <c r="H904" i="10" a="1"/>
  <c r="H904" i="10" s="1"/>
  <c r="G904" i="10" a="1"/>
  <c r="G904" i="10" s="1"/>
  <c r="F904" i="10" a="1"/>
  <c r="F904" i="10" s="1"/>
  <c r="E904" i="10" a="1"/>
  <c r="E904" i="10" s="1"/>
  <c r="D904" i="10"/>
  <c r="D904" i="10" a="1"/>
  <c r="J903" i="10" a="1"/>
  <c r="J903" i="10" s="1"/>
  <c r="I903" i="10" a="1"/>
  <c r="I903" i="10" s="1"/>
  <c r="H903" i="10" a="1"/>
  <c r="H903" i="10" s="1"/>
  <c r="G903" i="10" a="1"/>
  <c r="G903" i="10" s="1"/>
  <c r="F903" i="10" a="1"/>
  <c r="F903" i="10" s="1"/>
  <c r="E903" i="10" a="1"/>
  <c r="E903" i="10" s="1"/>
  <c r="D903" i="10" a="1"/>
  <c r="D903" i="10" s="1"/>
  <c r="J902" i="10" a="1"/>
  <c r="J902" i="10" s="1"/>
  <c r="I902" i="10" a="1"/>
  <c r="I902" i="10" s="1"/>
  <c r="H902" i="10" a="1"/>
  <c r="H902" i="10" s="1"/>
  <c r="G902" i="10" a="1"/>
  <c r="G902" i="10" s="1"/>
  <c r="F902" i="10" a="1"/>
  <c r="F902" i="10" s="1"/>
  <c r="E902" i="10" a="1"/>
  <c r="E902" i="10" s="1"/>
  <c r="D902" i="10" a="1"/>
  <c r="D902" i="10" s="1"/>
  <c r="J901" i="10" a="1"/>
  <c r="J901" i="10" s="1"/>
  <c r="I901" i="10" a="1"/>
  <c r="I901" i="10" s="1"/>
  <c r="H901" i="10" a="1"/>
  <c r="H901" i="10" s="1"/>
  <c r="G901" i="10" a="1"/>
  <c r="G901" i="10" s="1"/>
  <c r="F901" i="10" a="1"/>
  <c r="F901" i="10" s="1"/>
  <c r="E901" i="10" a="1"/>
  <c r="E901" i="10" s="1"/>
  <c r="D901" i="10" a="1"/>
  <c r="D901" i="10" s="1"/>
  <c r="J900" i="10" a="1"/>
  <c r="J900" i="10" s="1"/>
  <c r="I900" i="10" a="1"/>
  <c r="I900" i="10" s="1"/>
  <c r="H900" i="10" a="1"/>
  <c r="H900" i="10" s="1"/>
  <c r="G900" i="10" a="1"/>
  <c r="G900" i="10" s="1"/>
  <c r="F900" i="10" a="1"/>
  <c r="F900" i="10" s="1"/>
  <c r="E900" i="10" a="1"/>
  <c r="E900" i="10" s="1"/>
  <c r="D900" i="10" a="1"/>
  <c r="D900" i="10" s="1"/>
  <c r="J899" i="10" a="1"/>
  <c r="J899" i="10" s="1"/>
  <c r="I899" i="10" a="1"/>
  <c r="I899" i="10" s="1"/>
  <c r="H899" i="10" a="1"/>
  <c r="H899" i="10" s="1"/>
  <c r="G899" i="10" a="1"/>
  <c r="G899" i="10" s="1"/>
  <c r="F899" i="10" a="1"/>
  <c r="F899" i="10" s="1"/>
  <c r="E899" i="10" a="1"/>
  <c r="E899" i="10" s="1"/>
  <c r="D899" i="10" a="1"/>
  <c r="D899" i="10" s="1"/>
  <c r="J898" i="10" a="1"/>
  <c r="J898" i="10" s="1"/>
  <c r="I898" i="10" a="1"/>
  <c r="I898" i="10" s="1"/>
  <c r="H898" i="10" a="1"/>
  <c r="H898" i="10" s="1"/>
  <c r="G898" i="10" a="1"/>
  <c r="G898" i="10" s="1"/>
  <c r="F898" i="10"/>
  <c r="F898" i="10" a="1"/>
  <c r="E898" i="10" a="1"/>
  <c r="E898" i="10" s="1"/>
  <c r="D898" i="10" a="1"/>
  <c r="D898" i="10" s="1"/>
  <c r="J897" i="10" a="1"/>
  <c r="J897" i="10" s="1"/>
  <c r="I897" i="10" a="1"/>
  <c r="I897" i="10" s="1"/>
  <c r="H897" i="10" a="1"/>
  <c r="H897" i="10" s="1"/>
  <c r="G897" i="10" a="1"/>
  <c r="G897" i="10" s="1"/>
  <c r="F897" i="10" a="1"/>
  <c r="F897" i="10" s="1"/>
  <c r="E897" i="10" a="1"/>
  <c r="E897" i="10" s="1"/>
  <c r="D897" i="10" a="1"/>
  <c r="D897" i="10" s="1"/>
  <c r="J896" i="10" a="1"/>
  <c r="J896" i="10" s="1"/>
  <c r="I896" i="10" a="1"/>
  <c r="I896" i="10" s="1"/>
  <c r="H896" i="10" a="1"/>
  <c r="H896" i="10" s="1"/>
  <c r="G896" i="10" a="1"/>
  <c r="G896" i="10" s="1"/>
  <c r="F896" i="10" a="1"/>
  <c r="F896" i="10" s="1"/>
  <c r="E896" i="10" a="1"/>
  <c r="E896" i="10" s="1"/>
  <c r="D896" i="10" a="1"/>
  <c r="D896" i="10" s="1"/>
  <c r="J895" i="10"/>
  <c r="J895" i="10" a="1"/>
  <c r="I895" i="10" a="1"/>
  <c r="I895" i="10" s="1"/>
  <c r="H895" i="10" a="1"/>
  <c r="H895" i="10" s="1"/>
  <c r="G895" i="10"/>
  <c r="G895" i="10" a="1"/>
  <c r="F895" i="10" a="1"/>
  <c r="F895" i="10" s="1"/>
  <c r="E895" i="10" a="1"/>
  <c r="E895" i="10" s="1"/>
  <c r="D895" i="10" a="1"/>
  <c r="D895" i="10" s="1"/>
  <c r="J894" i="10"/>
  <c r="J894" i="10" a="1"/>
  <c r="I894" i="10" a="1"/>
  <c r="I894" i="10" s="1"/>
  <c r="H894" i="10" a="1"/>
  <c r="H894" i="10" s="1"/>
  <c r="G894" i="10" a="1"/>
  <c r="G894" i="10" s="1"/>
  <c r="F894" i="10" a="1"/>
  <c r="F894" i="10" s="1"/>
  <c r="E894" i="10"/>
  <c r="E894" i="10" a="1"/>
  <c r="D894" i="10" a="1"/>
  <c r="D894" i="10" s="1"/>
  <c r="J893" i="10" a="1"/>
  <c r="J893" i="10" s="1"/>
  <c r="I893" i="10" a="1"/>
  <c r="I893" i="10" s="1"/>
  <c r="H893" i="10" a="1"/>
  <c r="H893" i="10" s="1"/>
  <c r="G893" i="10" a="1"/>
  <c r="G893" i="10" s="1"/>
  <c r="F893" i="10" a="1"/>
  <c r="F893" i="10" s="1"/>
  <c r="E893" i="10"/>
  <c r="E893" i="10" a="1"/>
  <c r="D893" i="10" a="1"/>
  <c r="D893" i="10" s="1"/>
  <c r="J892" i="10" a="1"/>
  <c r="J892" i="10" s="1"/>
  <c r="I892" i="10" a="1"/>
  <c r="I892" i="10" s="1"/>
  <c r="H892" i="10" a="1"/>
  <c r="H892" i="10" s="1"/>
  <c r="G892" i="10" a="1"/>
  <c r="G892" i="10" s="1"/>
  <c r="F892" i="10" a="1"/>
  <c r="F892" i="10" s="1"/>
  <c r="E892" i="10" a="1"/>
  <c r="E892" i="10" s="1"/>
  <c r="D892" i="10" a="1"/>
  <c r="D892" i="10" s="1"/>
  <c r="J891" i="10" a="1"/>
  <c r="J891" i="10" s="1"/>
  <c r="I891" i="10" a="1"/>
  <c r="I891" i="10" s="1"/>
  <c r="H891" i="10" a="1"/>
  <c r="H891" i="10" s="1"/>
  <c r="G891" i="10" a="1"/>
  <c r="G891" i="10" s="1"/>
  <c r="F891" i="10" a="1"/>
  <c r="F891" i="10" s="1"/>
  <c r="E891" i="10" a="1"/>
  <c r="E891" i="10" s="1"/>
  <c r="D891" i="10" a="1"/>
  <c r="D891" i="10" s="1"/>
  <c r="J890" i="10" a="1"/>
  <c r="J890" i="10" s="1"/>
  <c r="I890" i="10" a="1"/>
  <c r="I890" i="10" s="1"/>
  <c r="H890" i="10" a="1"/>
  <c r="H890" i="10" s="1"/>
  <c r="G890" i="10" a="1"/>
  <c r="G890" i="10" s="1"/>
  <c r="F890" i="10" a="1"/>
  <c r="F890" i="10" s="1"/>
  <c r="E890" i="10" a="1"/>
  <c r="E890" i="10" s="1"/>
  <c r="D890" i="10" a="1"/>
  <c r="D890" i="10" s="1"/>
  <c r="J889" i="10" a="1"/>
  <c r="J889" i="10" s="1"/>
  <c r="I889" i="10" a="1"/>
  <c r="I889" i="10" s="1"/>
  <c r="H889" i="10" a="1"/>
  <c r="H889" i="10" s="1"/>
  <c r="G889" i="10" a="1"/>
  <c r="G889" i="10" s="1"/>
  <c r="F889" i="10" a="1"/>
  <c r="F889" i="10" s="1"/>
  <c r="E889" i="10" a="1"/>
  <c r="E889" i="10" s="1"/>
  <c r="D889" i="10"/>
  <c r="D889" i="10" a="1"/>
  <c r="J888" i="10" a="1"/>
  <c r="J888" i="10" s="1"/>
  <c r="I888" i="10" a="1"/>
  <c r="I888" i="10" s="1"/>
  <c r="H888" i="10" a="1"/>
  <c r="H888" i="10" s="1"/>
  <c r="G888" i="10" a="1"/>
  <c r="G888" i="10" s="1"/>
  <c r="F888" i="10" a="1"/>
  <c r="F888" i="10" s="1"/>
  <c r="E888" i="10" a="1"/>
  <c r="E888" i="10" s="1"/>
  <c r="D888" i="10"/>
  <c r="D888" i="10" a="1"/>
  <c r="J887" i="10" a="1"/>
  <c r="J887" i="10" s="1"/>
  <c r="I887" i="10" a="1"/>
  <c r="I887" i="10" s="1"/>
  <c r="H887" i="10" a="1"/>
  <c r="H887" i="10" s="1"/>
  <c r="G887" i="10" a="1"/>
  <c r="G887" i="10" s="1"/>
  <c r="F887" i="10" a="1"/>
  <c r="F887" i="10" s="1"/>
  <c r="E887" i="10" a="1"/>
  <c r="E887" i="10" s="1"/>
  <c r="D887" i="10" a="1"/>
  <c r="D887" i="10" s="1"/>
  <c r="J886" i="10" a="1"/>
  <c r="J886" i="10" s="1"/>
  <c r="I886" i="10" a="1"/>
  <c r="I886" i="10" s="1"/>
  <c r="H886" i="10" a="1"/>
  <c r="H886" i="10" s="1"/>
  <c r="G886" i="10" a="1"/>
  <c r="G886" i="10" s="1"/>
  <c r="F886" i="10" a="1"/>
  <c r="F886" i="10" s="1"/>
  <c r="E886" i="10" a="1"/>
  <c r="E886" i="10" s="1"/>
  <c r="D886" i="10" a="1"/>
  <c r="D886" i="10" s="1"/>
  <c r="J885" i="10" a="1"/>
  <c r="J885" i="10" s="1"/>
  <c r="I885" i="10" a="1"/>
  <c r="I885" i="10" s="1"/>
  <c r="H885" i="10" a="1"/>
  <c r="H885" i="10" s="1"/>
  <c r="G885" i="10" a="1"/>
  <c r="G885" i="10" s="1"/>
  <c r="F885" i="10" a="1"/>
  <c r="F885" i="10" s="1"/>
  <c r="E885" i="10"/>
  <c r="E885" i="10" a="1"/>
  <c r="D885" i="10" a="1"/>
  <c r="D885" i="10" s="1"/>
  <c r="J884" i="10" a="1"/>
  <c r="J884" i="10" s="1"/>
  <c r="I884" i="10" a="1"/>
  <c r="I884" i="10" s="1"/>
  <c r="H884" i="10"/>
  <c r="H884" i="10" a="1"/>
  <c r="G884" i="10" a="1"/>
  <c r="G884" i="10" s="1"/>
  <c r="F884" i="10" a="1"/>
  <c r="F884" i="10" s="1"/>
  <c r="E884" i="10" a="1"/>
  <c r="E884" i="10" s="1"/>
  <c r="D884" i="10" a="1"/>
  <c r="D884" i="10" s="1"/>
  <c r="J883" i="10"/>
  <c r="J883" i="10" a="1"/>
  <c r="I883" i="10" a="1"/>
  <c r="I883" i="10" s="1"/>
  <c r="H883" i="10"/>
  <c r="H883" i="10" a="1"/>
  <c r="G883" i="10" a="1"/>
  <c r="G883" i="10" s="1"/>
  <c r="F883" i="10" a="1"/>
  <c r="F883" i="10" s="1"/>
  <c r="E883" i="10" a="1"/>
  <c r="E883" i="10" s="1"/>
  <c r="D883" i="10" a="1"/>
  <c r="D883" i="10" s="1"/>
  <c r="J882" i="10"/>
  <c r="J882" i="10" a="1"/>
  <c r="I882" i="10" a="1"/>
  <c r="I882" i="10" s="1"/>
  <c r="H882" i="10" a="1"/>
  <c r="H882" i="10" s="1"/>
  <c r="G882" i="10" a="1"/>
  <c r="G882" i="10" s="1"/>
  <c r="F882" i="10"/>
  <c r="F882" i="10" a="1"/>
  <c r="E882" i="10" a="1"/>
  <c r="E882" i="10" s="1"/>
  <c r="D882" i="10" a="1"/>
  <c r="D882" i="10" s="1"/>
  <c r="J881" i="10" a="1"/>
  <c r="J881" i="10" s="1"/>
  <c r="I881" i="10" a="1"/>
  <c r="I881" i="10" s="1"/>
  <c r="H881" i="10"/>
  <c r="H881" i="10" a="1"/>
  <c r="G881" i="10" a="1"/>
  <c r="G881" i="10" s="1"/>
  <c r="F881" i="10" a="1"/>
  <c r="F881" i="10" s="1"/>
  <c r="E881" i="10"/>
  <c r="E881" i="10" a="1"/>
  <c r="D881" i="10" a="1"/>
  <c r="D881" i="10" s="1"/>
  <c r="J880" i="10" a="1"/>
  <c r="J880" i="10" s="1"/>
  <c r="I880" i="10" a="1"/>
  <c r="I880" i="10" s="1"/>
  <c r="H880" i="10"/>
  <c r="H880" i="10" a="1"/>
  <c r="G880" i="10" a="1"/>
  <c r="G880" i="10" s="1"/>
  <c r="F880" i="10" a="1"/>
  <c r="F880" i="10" s="1"/>
  <c r="E880" i="10" a="1"/>
  <c r="E880" i="10" s="1"/>
  <c r="D880" i="10" a="1"/>
  <c r="D880" i="10" s="1"/>
  <c r="J879" i="10"/>
  <c r="J879" i="10" a="1"/>
  <c r="I879" i="10" a="1"/>
  <c r="I879" i="10" s="1"/>
  <c r="H879" i="10" a="1"/>
  <c r="H879" i="10" s="1"/>
  <c r="G879" i="10" a="1"/>
  <c r="G879" i="10" s="1"/>
  <c r="F879" i="10" a="1"/>
  <c r="F879" i="10" s="1"/>
  <c r="E879" i="10" a="1"/>
  <c r="E879" i="10" s="1"/>
  <c r="D879" i="10" a="1"/>
  <c r="D879" i="10" s="1"/>
  <c r="J878" i="10"/>
  <c r="J878" i="10" a="1"/>
  <c r="I878" i="10" a="1"/>
  <c r="I878" i="10" s="1"/>
  <c r="H878" i="10" a="1"/>
  <c r="H878" i="10" s="1"/>
  <c r="G878" i="10" a="1"/>
  <c r="G878" i="10" s="1"/>
  <c r="F878" i="10"/>
  <c r="F878" i="10" a="1"/>
  <c r="E878" i="10" a="1"/>
  <c r="E878" i="10" s="1"/>
  <c r="D878" i="10" a="1"/>
  <c r="D878" i="10" s="1"/>
  <c r="J877" i="10" a="1"/>
  <c r="J877" i="10" s="1"/>
  <c r="I877" i="10" a="1"/>
  <c r="I877" i="10" s="1"/>
  <c r="H877" i="10" a="1"/>
  <c r="H877" i="10" s="1"/>
  <c r="G877" i="10" a="1"/>
  <c r="G877" i="10" s="1"/>
  <c r="F877" i="10" a="1"/>
  <c r="F877" i="10" s="1"/>
  <c r="E877" i="10"/>
  <c r="E877" i="10" a="1"/>
  <c r="D877" i="10"/>
  <c r="D877" i="10" a="1"/>
  <c r="J876" i="10" a="1"/>
  <c r="J876" i="10" s="1"/>
  <c r="I876" i="10" a="1"/>
  <c r="I876" i="10" s="1"/>
  <c r="H876" i="10" a="1"/>
  <c r="H876" i="10" s="1"/>
  <c r="G876" i="10"/>
  <c r="G876" i="10" a="1"/>
  <c r="F876" i="10" a="1"/>
  <c r="F876" i="10" s="1"/>
  <c r="E876" i="10" a="1"/>
  <c r="E876" i="10" s="1"/>
  <c r="D876" i="10" a="1"/>
  <c r="D876" i="10" s="1"/>
  <c r="J875" i="10" a="1"/>
  <c r="J875" i="10" s="1"/>
  <c r="I875" i="10" a="1"/>
  <c r="I875" i="10" s="1"/>
  <c r="H875" i="10" a="1"/>
  <c r="H875" i="10" s="1"/>
  <c r="G875" i="10" a="1"/>
  <c r="G875" i="10" s="1"/>
  <c r="F875" i="10" a="1"/>
  <c r="F875" i="10" s="1"/>
  <c r="E875" i="10"/>
  <c r="E875" i="10" a="1"/>
  <c r="D875" i="10" a="1"/>
  <c r="D875" i="10" s="1"/>
  <c r="J874" i="10"/>
  <c r="J874" i="10" a="1"/>
  <c r="I874" i="10" a="1"/>
  <c r="I874" i="10" s="1"/>
  <c r="H874" i="10" a="1"/>
  <c r="H874" i="10" s="1"/>
  <c r="G874" i="10" a="1"/>
  <c r="G874" i="10" s="1"/>
  <c r="F874" i="10"/>
  <c r="F874" i="10" a="1"/>
  <c r="E874" i="10" a="1"/>
  <c r="E874" i="10" s="1"/>
  <c r="D874" i="10" a="1"/>
  <c r="D874" i="10" s="1"/>
  <c r="J873" i="10" a="1"/>
  <c r="J873" i="10" s="1"/>
  <c r="I873" i="10" a="1"/>
  <c r="I873" i="10" s="1"/>
  <c r="H873" i="10"/>
  <c r="H873" i="10" a="1"/>
  <c r="G873" i="10" a="1"/>
  <c r="G873" i="10" s="1"/>
  <c r="F873" i="10" a="1"/>
  <c r="F873" i="10" s="1"/>
  <c r="E873" i="10"/>
  <c r="E873" i="10" a="1"/>
  <c r="D873" i="10" a="1"/>
  <c r="D873" i="10" s="1"/>
  <c r="J872" i="10" a="1"/>
  <c r="J872" i="10" s="1"/>
  <c r="I872" i="10" a="1"/>
  <c r="I872" i="10" s="1"/>
  <c r="H872" i="10" a="1"/>
  <c r="H872" i="10" s="1"/>
  <c r="G872" i="10" a="1"/>
  <c r="G872" i="10" s="1"/>
  <c r="F872" i="10" a="1"/>
  <c r="F872" i="10" s="1"/>
  <c r="E872" i="10" a="1"/>
  <c r="E872" i="10" s="1"/>
  <c r="D872" i="10" a="1"/>
  <c r="D872" i="10" s="1"/>
  <c r="J871" i="10"/>
  <c r="J871" i="10" a="1"/>
  <c r="I871" i="10" a="1"/>
  <c r="I871" i="10" s="1"/>
  <c r="H871" i="10" a="1"/>
  <c r="H871" i="10" s="1"/>
  <c r="G871" i="10" a="1"/>
  <c r="G871" i="10" s="1"/>
  <c r="F871" i="10"/>
  <c r="F871" i="10" a="1"/>
  <c r="E871" i="10" a="1"/>
  <c r="E871" i="10" s="1"/>
  <c r="D871" i="10" a="1"/>
  <c r="D871" i="10" s="1"/>
  <c r="J870" i="10"/>
  <c r="J870" i="10" a="1"/>
  <c r="I870" i="10" a="1"/>
  <c r="I870" i="10" s="1"/>
  <c r="H870" i="10" a="1"/>
  <c r="H870" i="10" s="1"/>
  <c r="G870" i="10" a="1"/>
  <c r="G870" i="10" s="1"/>
  <c r="F870" i="10"/>
  <c r="F870" i="10" a="1"/>
  <c r="E870" i="10"/>
  <c r="E870" i="10" a="1"/>
  <c r="D870" i="10" a="1"/>
  <c r="D870" i="10" s="1"/>
  <c r="J869" i="10" a="1"/>
  <c r="J869" i="10" s="1"/>
  <c r="I869" i="10" a="1"/>
  <c r="I869" i="10" s="1"/>
  <c r="H869" i="10" a="1"/>
  <c r="H869" i="10" s="1"/>
  <c r="G869" i="10" a="1"/>
  <c r="G869" i="10" s="1"/>
  <c r="F869" i="10"/>
  <c r="F869" i="10" a="1"/>
  <c r="E869" i="10" a="1"/>
  <c r="E869" i="10" s="1"/>
  <c r="D869" i="10" a="1"/>
  <c r="D869" i="10" s="1"/>
  <c r="J868" i="10" a="1"/>
  <c r="J868" i="10" s="1"/>
  <c r="I868" i="10" a="1"/>
  <c r="I868" i="10" s="1"/>
  <c r="H868" i="10"/>
  <c r="H868" i="10" a="1"/>
  <c r="G868" i="10"/>
  <c r="G868" i="10" a="1"/>
  <c r="F868" i="10" a="1"/>
  <c r="F868" i="10" s="1"/>
  <c r="E868" i="10" a="1"/>
  <c r="E868" i="10" s="1"/>
  <c r="D868" i="10"/>
  <c r="D868" i="10" a="1"/>
  <c r="J867" i="10"/>
  <c r="J867" i="10" a="1"/>
  <c r="I867" i="10" a="1"/>
  <c r="I867" i="10" s="1"/>
  <c r="H867" i="10" a="1"/>
  <c r="H867" i="10" s="1"/>
  <c r="G867" i="10"/>
  <c r="G867" i="10" a="1"/>
  <c r="F867" i="10" a="1"/>
  <c r="F867" i="10" s="1"/>
  <c r="E867" i="10" a="1"/>
  <c r="E867" i="10" s="1"/>
  <c r="D867" i="10" a="1"/>
  <c r="D867" i="10" s="1"/>
  <c r="J866" i="10" a="1"/>
  <c r="J866" i="10" s="1"/>
  <c r="I866" i="10" a="1"/>
  <c r="I866" i="10" s="1"/>
  <c r="H866" i="10"/>
  <c r="H866" i="10" a="1"/>
  <c r="G866" i="10"/>
  <c r="G866" i="10" a="1"/>
  <c r="F866" i="10"/>
  <c r="F866" i="10" a="1"/>
  <c r="E866" i="10" a="1"/>
  <c r="E866" i="10" s="1"/>
  <c r="D866" i="10" a="1"/>
  <c r="D866" i="10" s="1"/>
  <c r="J865" i="10" a="1"/>
  <c r="J865" i="10" s="1"/>
  <c r="I865" i="10" a="1"/>
  <c r="I865" i="10" s="1"/>
  <c r="H865" i="10" a="1"/>
  <c r="H865" i="10" s="1"/>
  <c r="G865" i="10" a="1"/>
  <c r="G865" i="10" s="1"/>
  <c r="F865" i="10"/>
  <c r="F865" i="10" a="1"/>
  <c r="E865" i="10" a="1"/>
  <c r="E865" i="10" s="1"/>
  <c r="D865" i="10" a="1"/>
  <c r="D865" i="10" s="1"/>
  <c r="J864" i="10" a="1"/>
  <c r="J864" i="10" s="1"/>
  <c r="I864" i="10" a="1"/>
  <c r="I864" i="10" s="1"/>
  <c r="H864" i="10"/>
  <c r="H864" i="10" a="1"/>
  <c r="G864" i="10" a="1"/>
  <c r="G864" i="10" s="1"/>
  <c r="F864" i="10" a="1"/>
  <c r="F864" i="10" s="1"/>
  <c r="E864" i="10"/>
  <c r="E864" i="10" a="1"/>
  <c r="D864" i="10" a="1"/>
  <c r="D864" i="10" s="1"/>
  <c r="J863" i="10" a="1"/>
  <c r="J863" i="10" s="1"/>
  <c r="I863" i="10" a="1"/>
  <c r="I863" i="10" s="1"/>
  <c r="H863" i="10"/>
  <c r="H863" i="10" a="1"/>
  <c r="G863" i="10"/>
  <c r="G863" i="10" a="1"/>
  <c r="F863" i="10" a="1"/>
  <c r="F863" i="10" s="1"/>
  <c r="E863" i="10"/>
  <c r="E863" i="10" a="1"/>
  <c r="D863" i="10" a="1"/>
  <c r="D863" i="10" s="1"/>
  <c r="J862" i="10"/>
  <c r="J862" i="10" a="1"/>
  <c r="I862" i="10" a="1"/>
  <c r="I862" i="10" s="1"/>
  <c r="H862" i="10" a="1"/>
  <c r="H862" i="10" s="1"/>
  <c r="G862" i="10"/>
  <c r="G862" i="10" a="1"/>
  <c r="F862" i="10"/>
  <c r="F862" i="10" a="1"/>
  <c r="E862" i="10"/>
  <c r="E862" i="10" a="1"/>
  <c r="D862" i="10" a="1"/>
  <c r="D862" i="10" s="1"/>
  <c r="J861" i="10" a="1"/>
  <c r="J861" i="10" s="1"/>
  <c r="I861" i="10" a="1"/>
  <c r="I861" i="10" s="1"/>
  <c r="H861" i="10" a="1"/>
  <c r="H861" i="10" s="1"/>
  <c r="G861" i="10" a="1"/>
  <c r="G861" i="10" s="1"/>
  <c r="F861" i="10"/>
  <c r="F861" i="10" a="1"/>
  <c r="E861" i="10" a="1"/>
  <c r="E861" i="10" s="1"/>
  <c r="D861" i="10"/>
  <c r="D861" i="10" a="1"/>
  <c r="J860" i="10" a="1"/>
  <c r="J860" i="10" s="1"/>
  <c r="I860" i="10" a="1"/>
  <c r="I860" i="10" s="1"/>
  <c r="H860" i="10"/>
  <c r="H860" i="10" a="1"/>
  <c r="G860" i="10" a="1"/>
  <c r="G860" i="10" s="1"/>
  <c r="F860" i="10"/>
  <c r="F860" i="10" a="1"/>
  <c r="E860" i="10" a="1"/>
  <c r="E860" i="10" s="1"/>
  <c r="D860" i="10"/>
  <c r="D860" i="10" a="1"/>
  <c r="J859" i="10" a="1"/>
  <c r="J859" i="10" s="1"/>
  <c r="I859" i="10" a="1"/>
  <c r="I859" i="10" s="1"/>
  <c r="H859" i="10" a="1"/>
  <c r="H859" i="10" s="1"/>
  <c r="G859" i="10"/>
  <c r="G859" i="10" a="1"/>
  <c r="F859" i="10" a="1"/>
  <c r="F859" i="10" s="1"/>
  <c r="E859" i="10" a="1"/>
  <c r="E859" i="10" s="1"/>
  <c r="D859" i="10" a="1"/>
  <c r="D859" i="10" s="1"/>
  <c r="J858" i="10"/>
  <c r="J858" i="10" a="1"/>
  <c r="I858" i="10" a="1"/>
  <c r="I858" i="10" s="1"/>
  <c r="H858" i="10" a="1"/>
  <c r="H858" i="10" s="1"/>
  <c r="G858" i="10"/>
  <c r="G858" i="10" a="1"/>
  <c r="F858" i="10"/>
  <c r="F858" i="10" a="1"/>
  <c r="E858" i="10" a="1"/>
  <c r="E858" i="10" s="1"/>
  <c r="D858" i="10" a="1"/>
  <c r="D858" i="10" s="1"/>
  <c r="J857" i="10"/>
  <c r="J857" i="10" a="1"/>
  <c r="I857" i="10" a="1"/>
  <c r="I857" i="10" s="1"/>
  <c r="H857" i="10"/>
  <c r="H857" i="10" a="1"/>
  <c r="G857" i="10" a="1"/>
  <c r="G857" i="10" s="1"/>
  <c r="F857" i="10" a="1"/>
  <c r="F857" i="10" s="1"/>
  <c r="E857" i="10"/>
  <c r="E857" i="10" a="1"/>
  <c r="D857" i="10"/>
  <c r="D857" i="10" a="1"/>
  <c r="J856" i="10"/>
  <c r="J856" i="10" a="1"/>
  <c r="I856" i="10" a="1"/>
  <c r="I856" i="10" s="1"/>
  <c r="H856" i="10"/>
  <c r="H856" i="10" a="1"/>
  <c r="G856" i="10" a="1"/>
  <c r="G856" i="10" s="1"/>
  <c r="F856" i="10" a="1"/>
  <c r="F856" i="10" s="1"/>
  <c r="E856" i="10" a="1"/>
  <c r="E856" i="10" s="1"/>
  <c r="D856" i="10"/>
  <c r="D856" i="10" a="1"/>
  <c r="J855" i="10" a="1"/>
  <c r="J855" i="10" s="1"/>
  <c r="I855" i="10" a="1"/>
  <c r="I855" i="10" s="1"/>
  <c r="H855" i="10" a="1"/>
  <c r="H855" i="10" s="1"/>
  <c r="G855" i="10"/>
  <c r="G855" i="10" a="1"/>
  <c r="F855" i="10" a="1"/>
  <c r="F855" i="10" s="1"/>
  <c r="E855" i="10"/>
  <c r="E855" i="10" a="1"/>
  <c r="D855" i="10"/>
  <c r="D855" i="10" a="1"/>
  <c r="J854" i="10"/>
  <c r="J854" i="10" a="1"/>
  <c r="I854" i="10" a="1"/>
  <c r="I854" i="10" s="1"/>
  <c r="H854" i="10" a="1"/>
  <c r="H854" i="10" s="1"/>
  <c r="G854" i="10" a="1"/>
  <c r="G854" i="10" s="1"/>
  <c r="F854" i="10" a="1"/>
  <c r="F854" i="10" s="1"/>
  <c r="E854" i="10"/>
  <c r="E854" i="10" a="1"/>
  <c r="D854" i="10" a="1"/>
  <c r="D854" i="10" s="1"/>
  <c r="J853" i="10"/>
  <c r="J853" i="10" a="1"/>
  <c r="I853" i="10" a="1"/>
  <c r="I853" i="10" s="1"/>
  <c r="H853" i="10" a="1"/>
  <c r="H853" i="10" s="1"/>
  <c r="G853" i="10" a="1"/>
  <c r="G853" i="10" s="1"/>
  <c r="F853" i="10"/>
  <c r="F853" i="10" a="1"/>
  <c r="E853" i="10"/>
  <c r="E853" i="10" a="1"/>
  <c r="D853" i="10" a="1"/>
  <c r="D853" i="10" s="1"/>
  <c r="J852" i="10"/>
  <c r="J852" i="10" a="1"/>
  <c r="I852" i="10" a="1"/>
  <c r="I852" i="10" s="1"/>
  <c r="H852" i="10" a="1"/>
  <c r="H852" i="10" s="1"/>
  <c r="G852" i="10" a="1"/>
  <c r="G852" i="10" s="1"/>
  <c r="F852" i="10" a="1"/>
  <c r="F852" i="10" s="1"/>
  <c r="E852" i="10" a="1"/>
  <c r="E852" i="10" s="1"/>
  <c r="D852" i="10"/>
  <c r="D852" i="10" a="1"/>
  <c r="J851" i="10" a="1"/>
  <c r="J851" i="10" s="1"/>
  <c r="I851" i="10" a="1"/>
  <c r="I851" i="10" s="1"/>
  <c r="H851" i="10" a="1"/>
  <c r="H851" i="10" s="1"/>
  <c r="G851" i="10"/>
  <c r="G851" i="10" a="1"/>
  <c r="F851" i="10" a="1"/>
  <c r="F851" i="10" s="1"/>
  <c r="E851" i="10"/>
  <c r="E851" i="10" a="1"/>
  <c r="D851" i="10" a="1"/>
  <c r="D851" i="10" s="1"/>
  <c r="J850" i="10" a="1"/>
  <c r="J850" i="10" s="1"/>
  <c r="I850" i="10" a="1"/>
  <c r="I850" i="10" s="1"/>
  <c r="H850" i="10" a="1"/>
  <c r="H850" i="10" s="1"/>
  <c r="G850" i="10"/>
  <c r="G850" i="10" a="1"/>
  <c r="F850" i="10"/>
  <c r="F850" i="10" a="1"/>
  <c r="E850" i="10"/>
  <c r="E850" i="10" a="1"/>
  <c r="D850" i="10" a="1"/>
  <c r="D850" i="10" s="1"/>
  <c r="J849" i="10" a="1"/>
  <c r="J849" i="10" s="1"/>
  <c r="I849" i="10" a="1"/>
  <c r="I849" i="10" s="1"/>
  <c r="H849" i="10" a="1"/>
  <c r="H849" i="10" s="1"/>
  <c r="G849" i="10" a="1"/>
  <c r="G849" i="10" s="1"/>
  <c r="F849" i="10"/>
  <c r="F849" i="10" a="1"/>
  <c r="E849" i="10" a="1"/>
  <c r="E849" i="10" s="1"/>
  <c r="D849" i="10" a="1"/>
  <c r="D849" i="10" s="1"/>
  <c r="J848" i="10" a="1"/>
  <c r="J848" i="10" s="1"/>
  <c r="I848" i="10" a="1"/>
  <c r="I848" i="10" s="1"/>
  <c r="H848" i="10"/>
  <c r="H848" i="10" a="1"/>
  <c r="G848" i="10" a="1"/>
  <c r="G848" i="10" s="1"/>
  <c r="F848" i="10" a="1"/>
  <c r="F848" i="10" s="1"/>
  <c r="E848" i="10" a="1"/>
  <c r="E848" i="10" s="1"/>
  <c r="D848" i="10"/>
  <c r="D848" i="10" a="1"/>
  <c r="J847" i="10" a="1"/>
  <c r="J847" i="10" s="1"/>
  <c r="I847" i="10" a="1"/>
  <c r="I847" i="10" s="1"/>
  <c r="H847" i="10" a="1"/>
  <c r="H847" i="10" s="1"/>
  <c r="G847" i="10"/>
  <c r="G847" i="10" a="1"/>
  <c r="F847" i="10" a="1"/>
  <c r="F847" i="10" s="1"/>
  <c r="E847" i="10" a="1"/>
  <c r="E847" i="10" s="1"/>
  <c r="D847" i="10" a="1"/>
  <c r="D847" i="10" s="1"/>
  <c r="J846" i="10"/>
  <c r="J846" i="10" a="1"/>
  <c r="I846" i="10" a="1"/>
  <c r="I846" i="10" s="1"/>
  <c r="H846" i="10" a="1"/>
  <c r="H846" i="10" s="1"/>
  <c r="G846" i="10" a="1"/>
  <c r="G846" i="10" s="1"/>
  <c r="F846" i="10"/>
  <c r="F846" i="10" a="1"/>
  <c r="E846" i="10" a="1"/>
  <c r="E846" i="10" s="1"/>
  <c r="D846" i="10"/>
  <c r="D846" i="10" a="1"/>
  <c r="J845" i="10"/>
  <c r="J845" i="10" a="1"/>
  <c r="I845" i="10" a="1"/>
  <c r="I845" i="10" s="1"/>
  <c r="H845" i="10"/>
  <c r="H845" i="10" a="1"/>
  <c r="G845" i="10" a="1"/>
  <c r="G845" i="10" s="1"/>
  <c r="F845" i="10"/>
  <c r="F845" i="10" a="1"/>
  <c r="E845" i="10"/>
  <c r="E845" i="10" a="1"/>
  <c r="D845" i="10"/>
  <c r="D845" i="10" a="1"/>
  <c r="J844" i="10"/>
  <c r="J844" i="10" a="1"/>
  <c r="I844" i="10" a="1"/>
  <c r="I844" i="10" s="1"/>
  <c r="H844" i="10"/>
  <c r="H844" i="10" a="1"/>
  <c r="G844" i="10" a="1"/>
  <c r="G844" i="10" s="1"/>
  <c r="F844" i="10" a="1"/>
  <c r="F844" i="10" s="1"/>
  <c r="E844" i="10"/>
  <c r="E844" i="10" a="1"/>
  <c r="D844" i="10"/>
  <c r="D844" i="10" a="1"/>
  <c r="J843" i="10" a="1"/>
  <c r="J843" i="10" s="1"/>
  <c r="I843" i="10" a="1"/>
  <c r="I843" i="10" s="1"/>
  <c r="H843" i="10" a="1"/>
  <c r="H843" i="10" s="1"/>
  <c r="G843" i="10"/>
  <c r="G843" i="10" a="1"/>
  <c r="F843" i="10" a="1"/>
  <c r="F843" i="10" s="1"/>
  <c r="E843" i="10" a="1"/>
  <c r="E843" i="10" s="1"/>
  <c r="D843" i="10"/>
  <c r="D843" i="10" a="1"/>
  <c r="J842" i="10"/>
  <c r="J842" i="10" a="1"/>
  <c r="I842" i="10" a="1"/>
  <c r="I842" i="10" s="1"/>
  <c r="H842" i="10"/>
  <c r="H842" i="10" a="1"/>
  <c r="G842" i="10" a="1"/>
  <c r="G842" i="10" s="1"/>
  <c r="F842" i="10"/>
  <c r="F842" i="10" a="1"/>
  <c r="E842" i="10"/>
  <c r="E842" i="10" a="1"/>
  <c r="D842" i="10" a="1"/>
  <c r="D842" i="10" s="1"/>
  <c r="J841" i="10"/>
  <c r="J841" i="10" a="1"/>
  <c r="I841" i="10" a="1"/>
  <c r="I841" i="10" s="1"/>
  <c r="H841" i="10"/>
  <c r="H841" i="10" a="1"/>
  <c r="G841" i="10" a="1"/>
  <c r="G841" i="10" s="1"/>
  <c r="F841" i="10" a="1"/>
  <c r="F841" i="10" s="1"/>
  <c r="E841" i="10"/>
  <c r="E841" i="10" a="1"/>
  <c r="D841" i="10" a="1"/>
  <c r="D841" i="10" s="1"/>
  <c r="J840" i="10" a="1"/>
  <c r="J840" i="10" s="1"/>
  <c r="I840" i="10" a="1"/>
  <c r="I840" i="10" s="1"/>
  <c r="H840" i="10" a="1"/>
  <c r="H840" i="10" s="1"/>
  <c r="G840" i="10"/>
  <c r="G840" i="10" a="1"/>
  <c r="F840" i="10" a="1"/>
  <c r="F840" i="10" s="1"/>
  <c r="E840" i="10"/>
  <c r="E840" i="10" a="1"/>
  <c r="D840" i="10"/>
  <c r="D840" i="10" a="1"/>
  <c r="J839" i="10" a="1"/>
  <c r="J839" i="10" s="1"/>
  <c r="I839" i="10" a="1"/>
  <c r="I839" i="10" s="1"/>
  <c r="H839" i="10" a="1"/>
  <c r="H839" i="10" s="1"/>
  <c r="G839" i="10"/>
  <c r="G839" i="10" a="1"/>
  <c r="F839" i="10" a="1"/>
  <c r="F839" i="10" s="1"/>
  <c r="E839" i="10"/>
  <c r="E839" i="10" a="1"/>
  <c r="D839" i="10" a="1"/>
  <c r="D839" i="10" s="1"/>
  <c r="J838" i="10"/>
  <c r="J838" i="10" a="1"/>
  <c r="I838" i="10" a="1"/>
  <c r="I838" i="10" s="1"/>
  <c r="H838" i="10" a="1"/>
  <c r="H838" i="10" s="1"/>
  <c r="G838" i="10" a="1"/>
  <c r="G838" i="10" s="1"/>
  <c r="F838" i="10"/>
  <c r="F838" i="10" a="1"/>
  <c r="E838" i="10"/>
  <c r="E838" i="10" a="1"/>
  <c r="D838" i="10" a="1"/>
  <c r="D838" i="10" s="1"/>
  <c r="J837" i="10"/>
  <c r="J837" i="10" a="1"/>
  <c r="I837" i="10" a="1"/>
  <c r="I837" i="10" s="1"/>
  <c r="H837" i="10" a="1"/>
  <c r="H837" i="10" s="1"/>
  <c r="G837" i="10" a="1"/>
  <c r="G837" i="10" s="1"/>
  <c r="F837" i="10"/>
  <c r="F837" i="10" a="1"/>
  <c r="E837" i="10" a="1"/>
  <c r="E837" i="10" s="1"/>
  <c r="D837" i="10"/>
  <c r="D837" i="10" a="1"/>
  <c r="J836" i="10" a="1"/>
  <c r="J836" i="10" s="1"/>
  <c r="I836" i="10" a="1"/>
  <c r="I836" i="10" s="1"/>
  <c r="H836" i="10"/>
  <c r="H836" i="10" a="1"/>
  <c r="G836" i="10"/>
  <c r="G836" i="10" a="1"/>
  <c r="F836" i="10" a="1"/>
  <c r="F836" i="10" s="1"/>
  <c r="E836" i="10" a="1"/>
  <c r="E836" i="10" s="1"/>
  <c r="D836" i="10"/>
  <c r="D836" i="10" a="1"/>
  <c r="J835" i="10" a="1"/>
  <c r="J835" i="10" s="1"/>
  <c r="I835" i="10" a="1"/>
  <c r="I835" i="10" s="1"/>
  <c r="H835" i="10" a="1"/>
  <c r="H835" i="10" s="1"/>
  <c r="G835" i="10"/>
  <c r="G835" i="10" a="1"/>
  <c r="F835" i="10" a="1"/>
  <c r="F835" i="10" s="1"/>
  <c r="E835" i="10" a="1"/>
  <c r="E835" i="10" s="1"/>
  <c r="D835" i="10"/>
  <c r="D835" i="10" a="1"/>
  <c r="J834" i="10"/>
  <c r="J834" i="10" a="1"/>
  <c r="I834" i="10" a="1"/>
  <c r="I834" i="10" s="1"/>
  <c r="H834" i="10"/>
  <c r="H834" i="10" a="1"/>
  <c r="G834" i="10" a="1"/>
  <c r="G834" i="10" s="1"/>
  <c r="F834" i="10"/>
  <c r="F834" i="10" a="1"/>
  <c r="E834" i="10" a="1"/>
  <c r="E834" i="10" s="1"/>
  <c r="D834" i="10" a="1"/>
  <c r="D834" i="10" s="1"/>
  <c r="J833" i="10" a="1"/>
  <c r="J833" i="10" s="1"/>
  <c r="I833" i="10" a="1"/>
  <c r="I833" i="10" s="1"/>
  <c r="H833" i="10"/>
  <c r="H833" i="10" a="1"/>
  <c r="G833" i="10" a="1"/>
  <c r="G833" i="10" s="1"/>
  <c r="F833" i="10" a="1"/>
  <c r="F833" i="10" s="1"/>
  <c r="E833" i="10"/>
  <c r="E833" i="10" a="1"/>
  <c r="D833" i="10" a="1"/>
  <c r="D833" i="10" s="1"/>
  <c r="J832" i="10" a="1"/>
  <c r="J832" i="10" s="1"/>
  <c r="I832" i="10" a="1"/>
  <c r="I832" i="10" s="1"/>
  <c r="H832" i="10"/>
  <c r="H832" i="10" a="1"/>
  <c r="G832" i="10" a="1"/>
  <c r="G832" i="10" s="1"/>
  <c r="F832" i="10"/>
  <c r="F832" i="10" a="1"/>
  <c r="E832" i="10" a="1"/>
  <c r="E832" i="10" s="1"/>
  <c r="D832" i="10" a="1"/>
  <c r="D832" i="10" s="1"/>
  <c r="J831" i="10" a="1"/>
  <c r="J831" i="10" s="1"/>
  <c r="I831" i="10" a="1"/>
  <c r="I831" i="10" s="1"/>
  <c r="H831" i="10" a="1"/>
  <c r="H831" i="10" s="1"/>
  <c r="G831" i="10"/>
  <c r="G831" i="10" a="1"/>
  <c r="F831" i="10" a="1"/>
  <c r="F831" i="10" s="1"/>
  <c r="E831" i="10" a="1"/>
  <c r="E831" i="10" s="1"/>
  <c r="D831" i="10" a="1"/>
  <c r="D831" i="10" s="1"/>
  <c r="J830" i="10"/>
  <c r="J830" i="10" a="1"/>
  <c r="I830" i="10" a="1"/>
  <c r="I830" i="10" s="1"/>
  <c r="H830" i="10"/>
  <c r="H830" i="10" a="1"/>
  <c r="G830" i="10"/>
  <c r="G830" i="10" a="1"/>
  <c r="F830" i="10" a="1"/>
  <c r="F830" i="10" s="1"/>
  <c r="E830" i="10" a="1"/>
  <c r="E830" i="10" s="1"/>
  <c r="D830" i="10" a="1"/>
  <c r="D830" i="10" s="1"/>
  <c r="J829" i="10"/>
  <c r="J829" i="10" a="1"/>
  <c r="I829" i="10" a="1"/>
  <c r="I829" i="10" s="1"/>
  <c r="H829" i="10" a="1"/>
  <c r="H829" i="10" s="1"/>
  <c r="G829" i="10" a="1"/>
  <c r="G829" i="10" s="1"/>
  <c r="F829" i="10" a="1"/>
  <c r="F829" i="10" s="1"/>
  <c r="E829" i="10"/>
  <c r="E829" i="10" a="1"/>
  <c r="D829" i="10" a="1"/>
  <c r="D829" i="10" s="1"/>
  <c r="J828" i="10" a="1"/>
  <c r="J828" i="10" s="1"/>
  <c r="I828" i="10" a="1"/>
  <c r="I828" i="10" s="1"/>
  <c r="H828" i="10" a="1"/>
  <c r="H828" i="10" s="1"/>
  <c r="G828" i="10" a="1"/>
  <c r="G828" i="10" s="1"/>
  <c r="F828" i="10" a="1"/>
  <c r="F828" i="10" s="1"/>
  <c r="E828" i="10"/>
  <c r="E828" i="10" a="1"/>
  <c r="D828" i="10"/>
  <c r="D828" i="10" a="1"/>
  <c r="J827" i="10" a="1"/>
  <c r="J827" i="10" s="1"/>
  <c r="I827" i="10" a="1"/>
  <c r="I827" i="10" s="1"/>
  <c r="H827" i="10" a="1"/>
  <c r="H827" i="10" s="1"/>
  <c r="G827" i="10"/>
  <c r="G827" i="10" a="1"/>
  <c r="F827" i="10" a="1"/>
  <c r="F827" i="10" s="1"/>
  <c r="E827" i="10"/>
  <c r="E827" i="10" a="1"/>
  <c r="D827" i="10" a="1"/>
  <c r="D827" i="10" s="1"/>
  <c r="J826" i="10"/>
  <c r="J826" i="10" a="1"/>
  <c r="I826" i="10" a="1"/>
  <c r="I826" i="10" s="1"/>
  <c r="H826" i="10" a="1"/>
  <c r="H826" i="10" s="1"/>
  <c r="G826" i="10" a="1"/>
  <c r="G826" i="10" s="1"/>
  <c r="F826" i="10"/>
  <c r="F826" i="10" a="1"/>
  <c r="E826" i="10"/>
  <c r="E826" i="10" a="1"/>
  <c r="D826" i="10" a="1"/>
  <c r="D826" i="10" s="1"/>
  <c r="J825" i="10" a="1"/>
  <c r="J825" i="10" s="1"/>
  <c r="I825" i="10" a="1"/>
  <c r="I825" i="10" s="1"/>
  <c r="H825" i="10" a="1"/>
  <c r="H825" i="10" s="1"/>
  <c r="G825" i="10"/>
  <c r="G825" i="10" a="1"/>
  <c r="F825" i="10"/>
  <c r="F825" i="10" a="1"/>
  <c r="E825" i="10" a="1"/>
  <c r="E825" i="10" s="1"/>
  <c r="D825" i="10"/>
  <c r="D825" i="10" a="1"/>
  <c r="J824" i="10" a="1"/>
  <c r="J824" i="10" s="1"/>
  <c r="I824" i="10" a="1"/>
  <c r="I824" i="10" s="1"/>
  <c r="H824" i="10"/>
  <c r="H824" i="10" a="1"/>
  <c r="G824" i="10" a="1"/>
  <c r="G824" i="10" s="1"/>
  <c r="F824" i="10"/>
  <c r="F824" i="10" a="1"/>
  <c r="E824" i="10" a="1"/>
  <c r="E824" i="10" s="1"/>
  <c r="D824" i="10"/>
  <c r="D824" i="10" a="1"/>
  <c r="J823" i="10" a="1"/>
  <c r="J823" i="10" s="1"/>
  <c r="I823" i="10" a="1"/>
  <c r="I823" i="10" s="1"/>
  <c r="H823" i="10"/>
  <c r="H823" i="10" a="1"/>
  <c r="G823" i="10"/>
  <c r="G823" i="10" a="1"/>
  <c r="F823" i="10" a="1"/>
  <c r="F823" i="10" s="1"/>
  <c r="E823" i="10" a="1"/>
  <c r="E823" i="10" s="1"/>
  <c r="D823" i="10" a="1"/>
  <c r="D823" i="10" s="1"/>
  <c r="J822" i="10"/>
  <c r="J822" i="10" a="1"/>
  <c r="I822" i="10" a="1"/>
  <c r="I822" i="10" s="1"/>
  <c r="H822" i="10" a="1"/>
  <c r="H822" i="10" s="1"/>
  <c r="G822" i="10"/>
  <c r="G822" i="10" a="1"/>
  <c r="F822" i="10"/>
  <c r="F822" i="10" a="1"/>
  <c r="E822" i="10" a="1"/>
  <c r="E822" i="10" s="1"/>
  <c r="D822" i="10"/>
  <c r="D822" i="10" a="1"/>
  <c r="J821" i="10" a="1"/>
  <c r="J821" i="10" s="1"/>
  <c r="I821" i="10" a="1"/>
  <c r="I821" i="10" s="1"/>
  <c r="H821" i="10"/>
  <c r="H821" i="10" a="1"/>
  <c r="G821" i="10" a="1"/>
  <c r="G821" i="10" s="1"/>
  <c r="F821" i="10"/>
  <c r="F821" i="10" a="1"/>
  <c r="E821" i="10"/>
  <c r="E821" i="10" a="1"/>
  <c r="D821" i="10"/>
  <c r="D821" i="10" a="1"/>
  <c r="J820" i="10" a="1"/>
  <c r="J820" i="10" s="1"/>
  <c r="I820" i="10" a="1"/>
  <c r="I820" i="10" s="1"/>
  <c r="H820" i="10"/>
  <c r="H820" i="10" a="1"/>
  <c r="G820" i="10" a="1"/>
  <c r="G820" i="10" s="1"/>
  <c r="F820" i="10" a="1"/>
  <c r="F820" i="10" s="1"/>
  <c r="E820" i="10"/>
  <c r="E820" i="10" a="1"/>
  <c r="D820" i="10" a="1"/>
  <c r="D820" i="10" s="1"/>
  <c r="J819" i="10"/>
  <c r="J819" i="10" a="1"/>
  <c r="I819" i="10" a="1"/>
  <c r="I819" i="10" s="1"/>
  <c r="H819" i="10"/>
  <c r="H819" i="10" a="1"/>
  <c r="G819" i="10"/>
  <c r="G819" i="10" a="1"/>
  <c r="F819" i="10" a="1"/>
  <c r="F819" i="10" s="1"/>
  <c r="E819" i="10"/>
  <c r="E819" i="10" a="1"/>
  <c r="D819" i="10" a="1"/>
  <c r="D819" i="10" s="1"/>
  <c r="J818" i="10"/>
  <c r="J818" i="10" a="1"/>
  <c r="I818" i="10" a="1"/>
  <c r="I818" i="10" s="1"/>
  <c r="H818" i="10"/>
  <c r="H818" i="10" a="1"/>
  <c r="G818" i="10" a="1"/>
  <c r="G818" i="10" s="1"/>
  <c r="F818" i="10"/>
  <c r="F818" i="10" a="1"/>
  <c r="E818" i="10" a="1"/>
  <c r="E818" i="10" s="1"/>
  <c r="D818" i="10" a="1"/>
  <c r="D818" i="10" s="1"/>
  <c r="J817" i="10" a="1"/>
  <c r="J817" i="10" s="1"/>
  <c r="I817" i="10" a="1"/>
  <c r="I817" i="10" s="1"/>
  <c r="H817" i="10" a="1"/>
  <c r="H817" i="10" s="1"/>
  <c r="G817" i="10" a="1"/>
  <c r="G817" i="10" s="1"/>
  <c r="F817" i="10"/>
  <c r="F817" i="10" a="1"/>
  <c r="E817" i="10"/>
  <c r="E817" i="10" a="1"/>
  <c r="D817" i="10" a="1"/>
  <c r="D817" i="10" s="1"/>
  <c r="J816" i="10" a="1"/>
  <c r="J816" i="10" s="1"/>
  <c r="I816" i="10" a="1"/>
  <c r="I816" i="10" s="1"/>
  <c r="H816" i="10" a="1"/>
  <c r="H816" i="10" s="1"/>
  <c r="G816" i="10"/>
  <c r="G816" i="10" a="1"/>
  <c r="F816" i="10" a="1"/>
  <c r="F816" i="10" s="1"/>
  <c r="E816" i="10" a="1"/>
  <c r="E816" i="10" s="1"/>
  <c r="D816" i="10"/>
  <c r="D816" i="10" a="1"/>
  <c r="J815" i="10"/>
  <c r="J815" i="10" a="1"/>
  <c r="I815" i="10" a="1"/>
  <c r="I815" i="10" s="1"/>
  <c r="H815" i="10" a="1"/>
  <c r="H815" i="10" s="1"/>
  <c r="G815" i="10"/>
  <c r="G815" i="10" a="1"/>
  <c r="F815" i="10" a="1"/>
  <c r="F815" i="10" s="1"/>
  <c r="E815" i="10" a="1"/>
  <c r="E815" i="10" s="1"/>
  <c r="D815" i="10" a="1"/>
  <c r="D815" i="10" s="1"/>
  <c r="J814" i="10"/>
  <c r="J814" i="10" a="1"/>
  <c r="I814" i="10" a="1"/>
  <c r="I814" i="10" s="1"/>
  <c r="H814" i="10" a="1"/>
  <c r="H814" i="10" s="1"/>
  <c r="G814" i="10"/>
  <c r="G814" i="10" a="1"/>
  <c r="F814" i="10"/>
  <c r="F814" i="10" a="1"/>
  <c r="E814" i="10" a="1"/>
  <c r="E814" i="10" s="1"/>
  <c r="D814" i="10"/>
  <c r="D814" i="10" a="1"/>
  <c r="J813" i="10" a="1"/>
  <c r="J813" i="10" s="1"/>
  <c r="I813" i="10" a="1"/>
  <c r="I813" i="10" s="1"/>
  <c r="H813" i="10" a="1"/>
  <c r="H813" i="10" s="1"/>
  <c r="G813" i="10" a="1"/>
  <c r="G813" i="10" s="1"/>
  <c r="F813" i="10" a="1"/>
  <c r="F813" i="10" s="1"/>
  <c r="E813" i="10" a="1"/>
  <c r="E813" i="10" s="1"/>
  <c r="D813" i="10" a="1"/>
  <c r="D813" i="10" s="1"/>
  <c r="J812" i="10" a="1"/>
  <c r="J812" i="10" s="1"/>
  <c r="I812" i="10" a="1"/>
  <c r="I812" i="10" s="1"/>
  <c r="H812" i="10"/>
  <c r="H812" i="10" a="1"/>
  <c r="G812" i="10" a="1"/>
  <c r="G812" i="10" s="1"/>
  <c r="F812" i="10" a="1"/>
  <c r="F812" i="10" s="1"/>
  <c r="E812" i="10"/>
  <c r="E812" i="10" a="1"/>
  <c r="D812" i="10" a="1"/>
  <c r="D812" i="10" s="1"/>
  <c r="J811" i="10" a="1"/>
  <c r="J811" i="10" s="1"/>
  <c r="I811" i="10" a="1"/>
  <c r="I811" i="10" s="1"/>
  <c r="H811" i="10" a="1"/>
  <c r="H811" i="10" s="1"/>
  <c r="G811" i="10" a="1"/>
  <c r="G811" i="10" s="1"/>
  <c r="F811" i="10" a="1"/>
  <c r="F811" i="10" s="1"/>
  <c r="E811" i="10" a="1"/>
  <c r="E811" i="10" s="1"/>
  <c r="D811" i="10" a="1"/>
  <c r="D811" i="10" s="1"/>
  <c r="J810" i="10"/>
  <c r="J810" i="10" a="1"/>
  <c r="I810" i="10" a="1"/>
  <c r="I810" i="10" s="1"/>
  <c r="H810" i="10" a="1"/>
  <c r="H810" i="10" s="1"/>
  <c r="G810" i="10" a="1"/>
  <c r="G810" i="10" s="1"/>
  <c r="F810" i="10"/>
  <c r="F810" i="10" a="1"/>
  <c r="E810" i="10" a="1"/>
  <c r="E810" i="10" s="1"/>
  <c r="D810" i="10"/>
  <c r="D810" i="10" a="1"/>
  <c r="J809" i="10"/>
  <c r="J809" i="10" a="1"/>
  <c r="I809" i="10" a="1"/>
  <c r="I809" i="10" s="1"/>
  <c r="H809" i="10" a="1"/>
  <c r="H809" i="10" s="1"/>
  <c r="G809" i="10" a="1"/>
  <c r="G809" i="10" s="1"/>
  <c r="F809" i="10"/>
  <c r="F809" i="10" a="1"/>
  <c r="E809" i="10"/>
  <c r="E809" i="10" a="1"/>
  <c r="D809" i="10" a="1"/>
  <c r="D809" i="10" s="1"/>
  <c r="J808" i="10" a="1"/>
  <c r="J808" i="10" s="1"/>
  <c r="I808" i="10" a="1"/>
  <c r="I808" i="10" s="1"/>
  <c r="H808" i="10" a="1"/>
  <c r="H808" i="10" s="1"/>
  <c r="G808" i="10" a="1"/>
  <c r="G808" i="10" s="1"/>
  <c r="F808" i="10" a="1"/>
  <c r="F808" i="10" s="1"/>
  <c r="E808" i="10"/>
  <c r="E808" i="10" a="1"/>
  <c r="D808" i="10" a="1"/>
  <c r="D808" i="10" s="1"/>
  <c r="J807" i="10" a="1"/>
  <c r="J807" i="10" s="1"/>
  <c r="I807" i="10" a="1"/>
  <c r="I807" i="10" s="1"/>
  <c r="H807" i="10"/>
  <c r="H807" i="10" a="1"/>
  <c r="G807" i="10"/>
  <c r="G807" i="10" a="1"/>
  <c r="F807" i="10" a="1"/>
  <c r="F807" i="10" s="1"/>
  <c r="E807" i="10" a="1"/>
  <c r="E807" i="10" s="1"/>
  <c r="D807" i="10" a="1"/>
  <c r="D807" i="10" s="1"/>
  <c r="J806" i="10" a="1"/>
  <c r="J806" i="10" s="1"/>
  <c r="I806" i="10" a="1"/>
  <c r="I806" i="10" s="1"/>
  <c r="H806" i="10"/>
  <c r="H806" i="10" a="1"/>
  <c r="G806" i="10" a="1"/>
  <c r="G806" i="10" s="1"/>
  <c r="F806" i="10"/>
  <c r="F806" i="10" a="1"/>
  <c r="E806" i="10" a="1"/>
  <c r="E806" i="10" s="1"/>
  <c r="D806" i="10" a="1"/>
  <c r="D806" i="10" s="1"/>
  <c r="J805" i="10" a="1"/>
  <c r="J805" i="10" s="1"/>
  <c r="I805" i="10" a="1"/>
  <c r="I805" i="10" s="1"/>
  <c r="H805" i="10"/>
  <c r="H805" i="10" a="1"/>
  <c r="G805" i="10" a="1"/>
  <c r="G805" i="10" s="1"/>
  <c r="F805" i="10" a="1"/>
  <c r="F805" i="10" s="1"/>
  <c r="E805" i="10" a="1"/>
  <c r="E805" i="10" s="1"/>
  <c r="D805" i="10" a="1"/>
  <c r="D805" i="10" s="1"/>
  <c r="J804" i="10"/>
  <c r="J804" i="10" a="1"/>
  <c r="I804" i="10" a="1"/>
  <c r="I804" i="10" s="1"/>
  <c r="H804" i="10" a="1"/>
  <c r="H804" i="10" s="1"/>
  <c r="G804" i="10"/>
  <c r="G804" i="10" a="1"/>
  <c r="F804" i="10" a="1"/>
  <c r="F804" i="10" s="1"/>
  <c r="E804" i="10"/>
  <c r="E804" i="10" a="1"/>
  <c r="D804" i="10"/>
  <c r="D804" i="10" a="1"/>
  <c r="J803" i="10"/>
  <c r="J803" i="10" a="1"/>
  <c r="I803" i="10" a="1"/>
  <c r="I803" i="10" s="1"/>
  <c r="H803" i="10" a="1"/>
  <c r="H803" i="10" s="1"/>
  <c r="G803" i="10" a="1"/>
  <c r="G803" i="10" s="1"/>
  <c r="F803" i="10" a="1"/>
  <c r="F803" i="10" s="1"/>
  <c r="E803" i="10" a="1"/>
  <c r="E803" i="10" s="1"/>
  <c r="D803" i="10"/>
  <c r="D803" i="10" a="1"/>
  <c r="J802" i="10"/>
  <c r="J802" i="10" a="1"/>
  <c r="I802" i="10" a="1"/>
  <c r="I802" i="10" s="1"/>
  <c r="H802" i="10" a="1"/>
  <c r="H802" i="10" s="1"/>
  <c r="G802" i="10" a="1"/>
  <c r="G802" i="10" s="1"/>
  <c r="F802" i="10"/>
  <c r="F802" i="10" a="1"/>
  <c r="E802" i="10" a="1"/>
  <c r="E802" i="10" s="1"/>
  <c r="D802" i="10"/>
  <c r="D802" i="10" a="1"/>
  <c r="J801" i="10"/>
  <c r="J801" i="10" a="1"/>
  <c r="I801" i="10" a="1"/>
  <c r="I801" i="10" s="1"/>
  <c r="H801" i="10" a="1"/>
  <c r="H801" i="10" s="1"/>
  <c r="G801" i="10"/>
  <c r="G801" i="10" a="1"/>
  <c r="F801" i="10" a="1"/>
  <c r="F801" i="10" s="1"/>
  <c r="E801" i="10"/>
  <c r="E801" i="10" a="1"/>
  <c r="D801" i="10"/>
  <c r="D801" i="10" a="1"/>
  <c r="J800" i="10" a="1"/>
  <c r="J800" i="10" s="1"/>
  <c r="I800" i="10" a="1"/>
  <c r="I800" i="10" s="1"/>
  <c r="H800" i="10"/>
  <c r="H800" i="10" a="1"/>
  <c r="G800" i="10"/>
  <c r="G800" i="10" a="1"/>
  <c r="F800" i="10" a="1"/>
  <c r="F800" i="10" s="1"/>
  <c r="E800" i="10" a="1"/>
  <c r="E800" i="10" s="1"/>
  <c r="D800" i="10"/>
  <c r="D800" i="10" a="1"/>
  <c r="J799" i="10" a="1"/>
  <c r="J799" i="10" s="1"/>
  <c r="I799" i="10" a="1"/>
  <c r="I799" i="10" s="1"/>
  <c r="H799" i="10"/>
  <c r="H799" i="10" a="1"/>
  <c r="G799" i="10" a="1"/>
  <c r="G799" i="10" s="1"/>
  <c r="F799" i="10"/>
  <c r="F799" i="10" a="1"/>
  <c r="E799" i="10" a="1"/>
  <c r="E799" i="10" s="1"/>
  <c r="D799" i="10"/>
  <c r="D799" i="10" a="1"/>
  <c r="J798" i="10"/>
  <c r="J798" i="10" a="1"/>
  <c r="I798" i="10" a="1"/>
  <c r="I798" i="10" s="1"/>
  <c r="H798" i="10"/>
  <c r="H798" i="10" a="1"/>
  <c r="G798" i="10" a="1"/>
  <c r="G798" i="10" s="1"/>
  <c r="F798" i="10" a="1"/>
  <c r="F798" i="10" s="1"/>
  <c r="E798" i="10" a="1"/>
  <c r="E798" i="10" s="1"/>
  <c r="D798" i="10"/>
  <c r="D798" i="10" a="1"/>
  <c r="J797" i="10" a="1"/>
  <c r="J797" i="10" s="1"/>
  <c r="I797" i="10" a="1"/>
  <c r="I797" i="10" s="1"/>
  <c r="H797" i="10" a="1"/>
  <c r="H797" i="10" s="1"/>
  <c r="G797" i="10" a="1"/>
  <c r="G797" i="10" s="1"/>
  <c r="F797" i="10" a="1"/>
  <c r="F797" i="10" s="1"/>
  <c r="E797" i="10"/>
  <c r="E797" i="10" a="1"/>
  <c r="D797" i="10" a="1"/>
  <c r="D797" i="10" s="1"/>
  <c r="J796" i="10" a="1"/>
  <c r="J796" i="10" s="1"/>
  <c r="I796" i="10" a="1"/>
  <c r="I796" i="10" s="1"/>
  <c r="H796" i="10" a="1"/>
  <c r="H796" i="10" s="1"/>
  <c r="G796" i="10" a="1"/>
  <c r="G796" i="10" s="1"/>
  <c r="F796" i="10" a="1"/>
  <c r="F796" i="10" s="1"/>
  <c r="E796" i="10"/>
  <c r="E796" i="10" a="1"/>
  <c r="D796" i="10" a="1"/>
  <c r="D796" i="10" s="1"/>
  <c r="J795" i="10"/>
  <c r="J795" i="10" a="1"/>
  <c r="I795" i="10" a="1"/>
  <c r="I795" i="10" s="1"/>
  <c r="H795" i="10" a="1"/>
  <c r="H795" i="10" s="1"/>
  <c r="G795" i="10"/>
  <c r="G795" i="10" a="1"/>
  <c r="F795" i="10"/>
  <c r="F795" i="10" a="1"/>
  <c r="E795" i="10" a="1"/>
  <c r="E795" i="10" s="1"/>
  <c r="D795" i="10" a="1"/>
  <c r="D795" i="10" s="1"/>
  <c r="J794" i="10"/>
  <c r="J794" i="10" a="1"/>
  <c r="I794" i="10" a="1"/>
  <c r="I794" i="10" s="1"/>
  <c r="H794" i="10" a="1"/>
  <c r="H794" i="10" s="1"/>
  <c r="G794" i="10" a="1"/>
  <c r="G794" i="10" s="1"/>
  <c r="F794" i="10" a="1"/>
  <c r="F794" i="10" s="1"/>
  <c r="E794" i="10" a="1"/>
  <c r="E794" i="10" s="1"/>
  <c r="D794" i="10" a="1"/>
  <c r="D794" i="10" s="1"/>
  <c r="J793" i="10"/>
  <c r="J793" i="10" a="1"/>
  <c r="I793" i="10" a="1"/>
  <c r="I793" i="10" s="1"/>
  <c r="H793" i="10" a="1"/>
  <c r="H793" i="10" s="1"/>
  <c r="G793" i="10"/>
  <c r="G793" i="10" a="1"/>
  <c r="F793" i="10" a="1"/>
  <c r="F793" i="10" s="1"/>
  <c r="E793" i="10" a="1"/>
  <c r="E793" i="10" s="1"/>
  <c r="D793" i="10" a="1"/>
  <c r="D793" i="10" s="1"/>
  <c r="J792" i="10" a="1"/>
  <c r="J792" i="10" s="1"/>
  <c r="I792" i="10" a="1"/>
  <c r="I792" i="10" s="1"/>
  <c r="H792" i="10" a="1"/>
  <c r="H792" i="10" s="1"/>
  <c r="G792" i="10" a="1"/>
  <c r="G792" i="10" s="1"/>
  <c r="F792" i="10" a="1"/>
  <c r="F792" i="10" s="1"/>
  <c r="E792" i="10"/>
  <c r="E792" i="10" a="1"/>
  <c r="D792" i="10" a="1"/>
  <c r="D792" i="10" s="1"/>
  <c r="J791" i="10" a="1"/>
  <c r="J791" i="10" s="1"/>
  <c r="I791" i="10" a="1"/>
  <c r="I791" i="10" s="1"/>
  <c r="H791" i="10"/>
  <c r="H791" i="10" a="1"/>
  <c r="G791" i="10" a="1"/>
  <c r="G791" i="10" s="1"/>
  <c r="F791" i="10" a="1"/>
  <c r="F791" i="10" s="1"/>
  <c r="E791" i="10"/>
  <c r="E791" i="10" a="1"/>
  <c r="D791" i="10" a="1"/>
  <c r="D791" i="10" s="1"/>
  <c r="J790" i="10" a="1"/>
  <c r="J790" i="10" s="1"/>
  <c r="I790" i="10" a="1"/>
  <c r="I790" i="10" s="1"/>
  <c r="H790" i="10" a="1"/>
  <c r="H790" i="10" s="1"/>
  <c r="G790" i="10" a="1"/>
  <c r="G790" i="10" s="1"/>
  <c r="F790" i="10" a="1"/>
  <c r="F790" i="10" s="1"/>
  <c r="E790" i="10" a="1"/>
  <c r="E790" i="10" s="1"/>
  <c r="D790" i="10" a="1"/>
  <c r="D790" i="10" s="1"/>
  <c r="J789" i="10" a="1"/>
  <c r="J789" i="10" s="1"/>
  <c r="I789" i="10" a="1"/>
  <c r="I789" i="10" s="1"/>
  <c r="H789" i="10" a="1"/>
  <c r="H789" i="10" s="1"/>
  <c r="G789" i="10"/>
  <c r="G789" i="10" a="1"/>
  <c r="F789" i="10"/>
  <c r="F789" i="10" a="1"/>
  <c r="E789" i="10" a="1"/>
  <c r="E789" i="10" s="1"/>
  <c r="D789" i="10" a="1"/>
  <c r="D789" i="10" s="1"/>
  <c r="J788" i="10" a="1"/>
  <c r="J788" i="10" s="1"/>
  <c r="I788" i="10" a="1"/>
  <c r="I788" i="10" s="1"/>
  <c r="H788" i="10" a="1"/>
  <c r="H788" i="10" s="1"/>
  <c r="G788" i="10" a="1"/>
  <c r="G788" i="10" s="1"/>
  <c r="F788" i="10" a="1"/>
  <c r="F788" i="10" s="1"/>
  <c r="E788" i="10" a="1"/>
  <c r="E788" i="10" s="1"/>
  <c r="D788" i="10" a="1"/>
  <c r="D788" i="10" s="1"/>
  <c r="J787" i="10" a="1"/>
  <c r="J787" i="10" s="1"/>
  <c r="I787" i="10" a="1"/>
  <c r="I787" i="10" s="1"/>
  <c r="H787" i="10"/>
  <c r="H787" i="10" a="1"/>
  <c r="G787" i="10" a="1"/>
  <c r="G787" i="10" s="1"/>
  <c r="F787" i="10" a="1"/>
  <c r="F787" i="10" s="1"/>
  <c r="E787" i="10" a="1"/>
  <c r="E787" i="10" s="1"/>
  <c r="D787" i="10"/>
  <c r="D787" i="10" a="1"/>
  <c r="J786" i="10"/>
  <c r="J786" i="10" a="1"/>
  <c r="I786" i="10" a="1"/>
  <c r="I786" i="10" s="1"/>
  <c r="H786" i="10" a="1"/>
  <c r="H786" i="10" s="1"/>
  <c r="G786" i="10" a="1"/>
  <c r="G786" i="10" s="1"/>
  <c r="F786" i="10" a="1"/>
  <c r="F786" i="10" s="1"/>
  <c r="E786" i="10" a="1"/>
  <c r="E786" i="10" s="1"/>
  <c r="D786" i="10"/>
  <c r="D786" i="10" a="1"/>
  <c r="J785" i="10" a="1"/>
  <c r="J785" i="10" s="1"/>
  <c r="I785" i="10" a="1"/>
  <c r="I785" i="10" s="1"/>
  <c r="H785" i="10" a="1"/>
  <c r="H785" i="10" s="1"/>
  <c r="G785" i="10" a="1"/>
  <c r="G785" i="10" s="1"/>
  <c r="F785" i="10"/>
  <c r="F785" i="10" a="1"/>
  <c r="E785" i="10"/>
  <c r="E785" i="10" a="1"/>
  <c r="D785" i="10"/>
  <c r="D785" i="10" a="1"/>
  <c r="J784" i="10" a="1"/>
  <c r="J784" i="10" s="1"/>
  <c r="I784" i="10" a="1"/>
  <c r="I784" i="10" s="1"/>
  <c r="H784" i="10" a="1"/>
  <c r="H784" i="10" s="1"/>
  <c r="G784" i="10" a="1"/>
  <c r="G784" i="10" s="1"/>
  <c r="F784" i="10"/>
  <c r="F784" i="10" a="1"/>
  <c r="E784" i="10"/>
  <c r="E784" i="10" a="1"/>
  <c r="D784" i="10" a="1"/>
  <c r="D784" i="10" s="1"/>
  <c r="J783" i="10"/>
  <c r="J783" i="10" a="1"/>
  <c r="I783" i="10" a="1"/>
  <c r="I783" i="10" s="1"/>
  <c r="H783" i="10"/>
  <c r="H783" i="10" a="1"/>
  <c r="G783" i="10" a="1"/>
  <c r="G783" i="10" s="1"/>
  <c r="F783" i="10"/>
  <c r="F783" i="10" a="1"/>
  <c r="E783" i="10"/>
  <c r="E783" i="10" a="1"/>
  <c r="D783" i="10" a="1"/>
  <c r="D783" i="10" s="1"/>
  <c r="J782" i="10" a="1"/>
  <c r="J782" i="10" s="1"/>
  <c r="I782" i="10" a="1"/>
  <c r="I782" i="10" s="1"/>
  <c r="H782" i="10" a="1"/>
  <c r="H782" i="10" s="1"/>
  <c r="G782" i="10"/>
  <c r="G782" i="10" a="1"/>
  <c r="F782" i="10"/>
  <c r="F782" i="10" a="1"/>
  <c r="E782" i="10" a="1"/>
  <c r="E782" i="10" s="1"/>
  <c r="D782" i="10" a="1"/>
  <c r="D782" i="10" s="1"/>
  <c r="J781" i="10" a="1"/>
  <c r="J781" i="10" s="1"/>
  <c r="I781" i="10" a="1"/>
  <c r="I781" i="10" s="1"/>
  <c r="H781" i="10" a="1"/>
  <c r="H781" i="10" s="1"/>
  <c r="G781" i="10" a="1"/>
  <c r="G781" i="10" s="1"/>
  <c r="F781" i="10"/>
  <c r="F781" i="10" a="1"/>
  <c r="E781" i="10" a="1"/>
  <c r="E781" i="10" s="1"/>
  <c r="D781" i="10" a="1"/>
  <c r="D781" i="10" s="1"/>
  <c r="J780" i="10"/>
  <c r="J780" i="10" a="1"/>
  <c r="I780" i="10" a="1"/>
  <c r="I780" i="10" s="1"/>
  <c r="H780" i="10"/>
  <c r="H780" i="10" a="1"/>
  <c r="G780" i="10"/>
  <c r="G780" i="10" a="1"/>
  <c r="F780" i="10" a="1"/>
  <c r="F780" i="10" s="1"/>
  <c r="E780" i="10" a="1"/>
  <c r="E780" i="10" s="1"/>
  <c r="D780" i="10" a="1"/>
  <c r="D780" i="10" s="1"/>
  <c r="J779" i="10"/>
  <c r="J779" i="10" a="1"/>
  <c r="I779" i="10" a="1"/>
  <c r="I779" i="10" s="1"/>
  <c r="H779" i="10" a="1"/>
  <c r="H779" i="10" s="1"/>
  <c r="G779" i="10"/>
  <c r="G779" i="10" a="1"/>
  <c r="F779" i="10" a="1"/>
  <c r="F779" i="10" s="1"/>
  <c r="E779" i="10" a="1"/>
  <c r="E779" i="10" s="1"/>
  <c r="D779" i="10"/>
  <c r="D779" i="10" a="1"/>
  <c r="J778" i="10" a="1"/>
  <c r="J778" i="10" s="1"/>
  <c r="I778" i="10" a="1"/>
  <c r="I778" i="10" s="1"/>
  <c r="H778" i="10" a="1"/>
  <c r="H778" i="10" s="1"/>
  <c r="G778" i="10"/>
  <c r="G778" i="10" a="1"/>
  <c r="F778" i="10" a="1"/>
  <c r="F778" i="10" s="1"/>
  <c r="E778" i="10" a="1"/>
  <c r="E778" i="10" s="1"/>
  <c r="D778" i="10"/>
  <c r="D778" i="10" a="1"/>
  <c r="J777" i="10" a="1"/>
  <c r="J777" i="10" s="1"/>
  <c r="I777" i="10" a="1"/>
  <c r="I777" i="10" s="1"/>
  <c r="H777" i="10" a="1"/>
  <c r="H777" i="10" s="1"/>
  <c r="G777" i="10"/>
  <c r="G777" i="10" a="1"/>
  <c r="F777" i="10" a="1"/>
  <c r="F777" i="10" s="1"/>
  <c r="E777" i="10"/>
  <c r="E777" i="10" a="1"/>
  <c r="D777" i="10" a="1"/>
  <c r="D777" i="10" s="1"/>
  <c r="J776" i="10" a="1"/>
  <c r="J776" i="10" s="1"/>
  <c r="I776" i="10" a="1"/>
  <c r="I776" i="10" s="1"/>
  <c r="H776" i="10"/>
  <c r="H776" i="10" a="1"/>
  <c r="G776" i="10" a="1"/>
  <c r="G776" i="10" s="1"/>
  <c r="F776" i="10" a="1"/>
  <c r="F776" i="10" s="1"/>
  <c r="E776" i="10"/>
  <c r="E776" i="10" a="1"/>
  <c r="D776" i="10" a="1"/>
  <c r="D776" i="10" s="1"/>
  <c r="J775" i="10" a="1"/>
  <c r="J775" i="10" s="1"/>
  <c r="I775" i="10" a="1"/>
  <c r="I775" i="10" s="1"/>
  <c r="H775" i="10"/>
  <c r="H775" i="10" a="1"/>
  <c r="G775" i="10" a="1"/>
  <c r="G775" i="10" s="1"/>
  <c r="F775" i="10"/>
  <c r="F775" i="10" a="1"/>
  <c r="E775" i="10" a="1"/>
  <c r="E775" i="10" s="1"/>
  <c r="D775" i="10" a="1"/>
  <c r="D775" i="10" s="1"/>
  <c r="J774" i="10" a="1"/>
  <c r="J774" i="10" s="1"/>
  <c r="I774" i="10" a="1"/>
  <c r="I774" i="10" s="1"/>
  <c r="H774" i="10" a="1"/>
  <c r="H774" i="10" s="1"/>
  <c r="G774" i="10" a="1"/>
  <c r="G774" i="10" s="1"/>
  <c r="F774" i="10"/>
  <c r="F774" i="10" a="1"/>
  <c r="E774" i="10" a="1"/>
  <c r="E774" i="10" s="1"/>
  <c r="D774" i="10" a="1"/>
  <c r="D774" i="10" s="1"/>
  <c r="J773" i="10" a="1"/>
  <c r="J773" i="10" s="1"/>
  <c r="I773" i="10" a="1"/>
  <c r="I773" i="10" s="1"/>
  <c r="H773" i="10" a="1"/>
  <c r="H773" i="10" s="1"/>
  <c r="G773" i="10" a="1"/>
  <c r="G773" i="10" s="1"/>
  <c r="F773" i="10" a="1"/>
  <c r="F773" i="10" s="1"/>
  <c r="E773" i="10" a="1"/>
  <c r="E773" i="10" s="1"/>
  <c r="D773" i="10" a="1"/>
  <c r="D773" i="10" s="1"/>
  <c r="J772" i="10"/>
  <c r="J772" i="10" a="1"/>
  <c r="I772" i="10" a="1"/>
  <c r="I772" i="10" s="1"/>
  <c r="H772" i="10" a="1"/>
  <c r="H772" i="10" s="1"/>
  <c r="G772" i="10" a="1"/>
  <c r="G772" i="10" s="1"/>
  <c r="F772" i="10" a="1"/>
  <c r="F772" i="10" s="1"/>
  <c r="E772" i="10" a="1"/>
  <c r="E772" i="10" s="1"/>
  <c r="D772" i="10" a="1"/>
  <c r="D772" i="10" s="1"/>
  <c r="J771" i="10" a="1"/>
  <c r="J771" i="10" s="1"/>
  <c r="I771" i="10" a="1"/>
  <c r="I771" i="10" s="1"/>
  <c r="H771" i="10"/>
  <c r="H771" i="10" a="1"/>
  <c r="G771" i="10" a="1"/>
  <c r="G771" i="10" s="1"/>
  <c r="F771" i="10" a="1"/>
  <c r="F771" i="10" s="1"/>
  <c r="E771" i="10" a="1"/>
  <c r="E771" i="10" s="1"/>
  <c r="D771" i="10"/>
  <c r="D771" i="10" a="1"/>
  <c r="J770" i="10" a="1"/>
  <c r="J770" i="10" s="1"/>
  <c r="I770" i="10" a="1"/>
  <c r="I770" i="10" s="1"/>
  <c r="H770" i="10"/>
  <c r="H770" i="10" a="1"/>
  <c r="G770" i="10" a="1"/>
  <c r="G770" i="10" s="1"/>
  <c r="F770" i="10" a="1"/>
  <c r="F770" i="10" s="1"/>
  <c r="E770" i="10" a="1"/>
  <c r="E770" i="10" s="1"/>
  <c r="D770" i="10" a="1"/>
  <c r="D770" i="10" s="1"/>
  <c r="J769" i="10" a="1"/>
  <c r="J769" i="10" s="1"/>
  <c r="I769" i="10" a="1"/>
  <c r="I769" i="10" s="1"/>
  <c r="H769" i="10" a="1"/>
  <c r="H769" i="10" s="1"/>
  <c r="G769" i="10" a="1"/>
  <c r="G769" i="10" s="1"/>
  <c r="F769" i="10" a="1"/>
  <c r="F769" i="10" s="1"/>
  <c r="E769" i="10"/>
  <c r="E769" i="10" a="1"/>
  <c r="D769" i="10" a="1"/>
  <c r="D769" i="10" s="1"/>
  <c r="J768" i="10"/>
  <c r="J768" i="10" a="1"/>
  <c r="I768" i="10" a="1"/>
  <c r="I768" i="10" s="1"/>
  <c r="H768" i="10" a="1"/>
  <c r="H768" i="10" s="1"/>
  <c r="G768" i="10" a="1"/>
  <c r="G768" i="10" s="1"/>
  <c r="F768" i="10" a="1"/>
  <c r="F768" i="10" s="1"/>
  <c r="E768" i="10"/>
  <c r="E768" i="10" a="1"/>
  <c r="D768" i="10" a="1"/>
  <c r="D768" i="10" s="1"/>
  <c r="J767" i="10" a="1"/>
  <c r="J767" i="10" s="1"/>
  <c r="I767" i="10" a="1"/>
  <c r="I767" i="10" s="1"/>
  <c r="H767" i="10" a="1"/>
  <c r="H767" i="10" s="1"/>
  <c r="G767" i="10" a="1"/>
  <c r="G767" i="10" s="1"/>
  <c r="F767" i="10" a="1"/>
  <c r="F767" i="10" s="1"/>
  <c r="E767" i="10" a="1"/>
  <c r="E767" i="10" s="1"/>
  <c r="D767" i="10"/>
  <c r="D767" i="10" a="1"/>
  <c r="J766" i="10" a="1"/>
  <c r="J766" i="10" s="1"/>
  <c r="I766" i="10" a="1"/>
  <c r="I766" i="10" s="1"/>
  <c r="H766" i="10" a="1"/>
  <c r="H766" i="10" s="1"/>
  <c r="G766" i="10" a="1"/>
  <c r="G766" i="10" s="1"/>
  <c r="F766" i="10"/>
  <c r="F766" i="10" a="1"/>
  <c r="E766" i="10" a="1"/>
  <c r="E766" i="10" s="1"/>
  <c r="D766" i="10" a="1"/>
  <c r="D766" i="10" s="1"/>
  <c r="J765" i="10" a="1"/>
  <c r="J765" i="10" s="1"/>
  <c r="I765" i="10" a="1"/>
  <c r="I765" i="10" s="1"/>
  <c r="H765" i="10" a="1"/>
  <c r="H765" i="10" s="1"/>
  <c r="G765" i="10"/>
  <c r="G765" i="10" a="1"/>
  <c r="F765" i="10" a="1"/>
  <c r="F765" i="10" s="1"/>
  <c r="E765" i="10"/>
  <c r="E765" i="10" a="1"/>
  <c r="D765" i="10" a="1"/>
  <c r="D765" i="10" s="1"/>
  <c r="J764" i="10" a="1"/>
  <c r="J764" i="10" s="1"/>
  <c r="I764" i="10" a="1"/>
  <c r="I764" i="10" s="1"/>
  <c r="H764" i="10" a="1"/>
  <c r="H764" i="10" s="1"/>
  <c r="G764" i="10"/>
  <c r="G764" i="10" a="1"/>
  <c r="F764" i="10" a="1"/>
  <c r="F764" i="10" s="1"/>
  <c r="E764" i="10" a="1"/>
  <c r="E764" i="10" s="1"/>
  <c r="D764" i="10" a="1"/>
  <c r="D764" i="10" s="1"/>
  <c r="J763" i="10" a="1"/>
  <c r="J763" i="10" s="1"/>
  <c r="I763" i="10" a="1"/>
  <c r="I763" i="10" s="1"/>
  <c r="H763" i="10"/>
  <c r="H763" i="10" a="1"/>
  <c r="G763" i="10" a="1"/>
  <c r="G763" i="10" s="1"/>
  <c r="F763" i="10"/>
  <c r="F763" i="10" a="1"/>
  <c r="E763" i="10" a="1"/>
  <c r="E763" i="10" s="1"/>
  <c r="D763" i="10"/>
  <c r="D763" i="10" a="1"/>
  <c r="J762" i="10" a="1"/>
  <c r="J762" i="10" s="1"/>
  <c r="I762" i="10" a="1"/>
  <c r="I762" i="10" s="1"/>
  <c r="H762" i="10"/>
  <c r="H762" i="10" a="1"/>
  <c r="G762" i="10" a="1"/>
  <c r="G762" i="10" s="1"/>
  <c r="F762" i="10" a="1"/>
  <c r="F762" i="10" s="1"/>
  <c r="E762" i="10" a="1"/>
  <c r="E762" i="10" s="1"/>
  <c r="D762" i="10" a="1"/>
  <c r="D762" i="10" s="1"/>
  <c r="J761" i="10"/>
  <c r="J761" i="10" a="1"/>
  <c r="I761" i="10" a="1"/>
  <c r="I761" i="10" s="1"/>
  <c r="H761" i="10" a="1"/>
  <c r="H761" i="10" s="1"/>
  <c r="G761" i="10" a="1"/>
  <c r="G761" i="10" s="1"/>
  <c r="F761" i="10" a="1"/>
  <c r="F761" i="10" s="1"/>
  <c r="E761" i="10"/>
  <c r="E761" i="10" a="1"/>
  <c r="D761" i="10" a="1"/>
  <c r="D761" i="10" s="1"/>
  <c r="J760" i="10" a="1"/>
  <c r="J760" i="10" s="1"/>
  <c r="I760" i="10" a="1"/>
  <c r="I760" i="10" s="1"/>
  <c r="H760" i="10" a="1"/>
  <c r="H760" i="10" s="1"/>
  <c r="G760" i="10" a="1"/>
  <c r="G760" i="10" s="1"/>
  <c r="F760" i="10"/>
  <c r="F760" i="10" a="1"/>
  <c r="E760" i="10" a="1"/>
  <c r="E760" i="10" s="1"/>
  <c r="D760" i="10"/>
  <c r="D760" i="10" a="1"/>
  <c r="J759" i="10"/>
  <c r="J759" i="10" a="1"/>
  <c r="I759" i="10" a="1"/>
  <c r="I759" i="10" s="1"/>
  <c r="H759" i="10" a="1"/>
  <c r="H759" i="10" s="1"/>
  <c r="G759" i="10" a="1"/>
  <c r="G759" i="10" s="1"/>
  <c r="F759" i="10"/>
  <c r="F759" i="10" a="1"/>
  <c r="E759" i="10" a="1"/>
  <c r="E759" i="10" s="1"/>
  <c r="D759" i="10" a="1"/>
  <c r="D759" i="10" s="1"/>
  <c r="J758" i="10"/>
  <c r="J758" i="10" a="1"/>
  <c r="I758" i="10" a="1"/>
  <c r="I758" i="10" s="1"/>
  <c r="H758" i="10" a="1"/>
  <c r="H758" i="10" s="1"/>
  <c r="G758" i="10"/>
  <c r="G758" i="10" a="1"/>
  <c r="F758" i="10" a="1"/>
  <c r="F758" i="10" s="1"/>
  <c r="E758" i="10"/>
  <c r="E758" i="10" a="1"/>
  <c r="D758" i="10" a="1"/>
  <c r="D758" i="10" s="1"/>
  <c r="J757" i="10"/>
  <c r="J757" i="10" a="1"/>
  <c r="I757" i="10" a="1"/>
  <c r="I757" i="10" s="1"/>
  <c r="H757" i="10" a="1"/>
  <c r="H757" i="10" s="1"/>
  <c r="G757" i="10"/>
  <c r="G757" i="10" a="1"/>
  <c r="F757" i="10" a="1"/>
  <c r="F757" i="10" s="1"/>
  <c r="E757" i="10" a="1"/>
  <c r="E757" i="10" s="1"/>
  <c r="D757" i="10" a="1"/>
  <c r="D757" i="10" s="1"/>
  <c r="J756" i="10"/>
  <c r="J756" i="10" a="1"/>
  <c r="I756" i="10" a="1"/>
  <c r="I756" i="10" s="1"/>
  <c r="H756" i="10"/>
  <c r="H756" i="10" a="1"/>
  <c r="G756" i="10" a="1"/>
  <c r="G756" i="10" s="1"/>
  <c r="F756" i="10" a="1"/>
  <c r="F756" i="10" s="1"/>
  <c r="E756" i="10" a="1"/>
  <c r="E756" i="10" s="1"/>
  <c r="D756" i="10"/>
  <c r="D756" i="10" a="1"/>
  <c r="J755" i="10" a="1"/>
  <c r="J755" i="10" s="1"/>
  <c r="I755" i="10" a="1"/>
  <c r="I755" i="10" s="1"/>
  <c r="H755" i="10"/>
  <c r="H755" i="10" a="1"/>
  <c r="G755" i="10" a="1"/>
  <c r="G755" i="10" s="1"/>
  <c r="F755" i="10" a="1"/>
  <c r="F755" i="10" s="1"/>
  <c r="E755" i="10" a="1"/>
  <c r="E755" i="10" s="1"/>
  <c r="D755" i="10"/>
  <c r="D755" i="10" a="1"/>
  <c r="J754" i="10" a="1"/>
  <c r="J754" i="10" s="1"/>
  <c r="I754" i="10" a="1"/>
  <c r="I754" i="10" s="1"/>
  <c r="H754" i="10" a="1"/>
  <c r="H754" i="10" s="1"/>
  <c r="G754" i="10" a="1"/>
  <c r="G754" i="10" s="1"/>
  <c r="F754" i="10" a="1"/>
  <c r="F754" i="10" s="1"/>
  <c r="E754" i="10"/>
  <c r="E754" i="10" a="1"/>
  <c r="D754" i="10" a="1"/>
  <c r="D754" i="10" s="1"/>
  <c r="J753" i="10" a="1"/>
  <c r="J753" i="10" s="1"/>
  <c r="I753" i="10" a="1"/>
  <c r="I753" i="10" s="1"/>
  <c r="H753" i="10" a="1"/>
  <c r="H753" i="10" s="1"/>
  <c r="G753" i="10" a="1"/>
  <c r="G753" i="10" s="1"/>
  <c r="F753" i="10" a="1"/>
  <c r="F753" i="10" s="1"/>
  <c r="E753" i="10"/>
  <c r="E753" i="10" a="1"/>
  <c r="D753" i="10" a="1"/>
  <c r="D753" i="10" s="1"/>
  <c r="J752" i="10" a="1"/>
  <c r="J752" i="10" s="1"/>
  <c r="I752" i="10" a="1"/>
  <c r="I752" i="10" s="1"/>
  <c r="H752" i="10" a="1"/>
  <c r="H752" i="10" s="1"/>
  <c r="G752" i="10" a="1"/>
  <c r="G752" i="10" s="1"/>
  <c r="F752" i="10"/>
  <c r="F752" i="10" a="1"/>
  <c r="E752" i="10" a="1"/>
  <c r="E752" i="10" s="1"/>
  <c r="D752" i="10" a="1"/>
  <c r="D752" i="10" s="1"/>
  <c r="J751" i="10" a="1"/>
  <c r="J751" i="10" s="1"/>
  <c r="I751" i="10" a="1"/>
  <c r="I751" i="10" s="1"/>
  <c r="H751" i="10" a="1"/>
  <c r="H751" i="10" s="1"/>
  <c r="G751" i="10" a="1"/>
  <c r="G751" i="10" s="1"/>
  <c r="F751" i="10" a="1"/>
  <c r="F751" i="10" s="1"/>
  <c r="E751" i="10" a="1"/>
  <c r="E751" i="10" s="1"/>
  <c r="D751" i="10"/>
  <c r="D751" i="10" a="1"/>
  <c r="J750" i="10" a="1"/>
  <c r="J750" i="10" s="1"/>
  <c r="I750" i="10" a="1"/>
  <c r="I750" i="10" s="1"/>
  <c r="H750" i="10" a="1"/>
  <c r="H750" i="10" s="1"/>
  <c r="G750" i="10"/>
  <c r="G750" i="10" a="1"/>
  <c r="F750" i="10" a="1"/>
  <c r="F750" i="10" s="1"/>
  <c r="E750" i="10" a="1"/>
  <c r="E750" i="10" s="1"/>
  <c r="D750" i="10"/>
  <c r="D750" i="10" a="1"/>
  <c r="J749" i="10" a="1"/>
  <c r="J749" i="10" s="1"/>
  <c r="I749" i="10" a="1"/>
  <c r="I749" i="10" s="1"/>
  <c r="H749" i="10" a="1"/>
  <c r="H749" i="10" s="1"/>
  <c r="G749" i="10" a="1"/>
  <c r="G749" i="10" s="1"/>
  <c r="F749" i="10" a="1"/>
  <c r="F749" i="10" s="1"/>
  <c r="E749" i="10"/>
  <c r="E749" i="10" a="1"/>
  <c r="D749" i="10" a="1"/>
  <c r="D749" i="10" s="1"/>
  <c r="J748" i="10" a="1"/>
  <c r="J748" i="10" s="1"/>
  <c r="I748" i="10" a="1"/>
  <c r="I748" i="10" s="1"/>
  <c r="H748" i="10"/>
  <c r="H748" i="10" a="1"/>
  <c r="G748" i="10" a="1"/>
  <c r="G748" i="10" s="1"/>
  <c r="F748" i="10"/>
  <c r="F748" i="10" a="1"/>
  <c r="E748" i="10"/>
  <c r="E748" i="10" a="1"/>
  <c r="D748" i="10" a="1"/>
  <c r="D748" i="10" s="1"/>
  <c r="J747" i="10" a="1"/>
  <c r="J747" i="10" s="1"/>
  <c r="I747" i="10" a="1"/>
  <c r="I747" i="10" s="1"/>
  <c r="H747" i="10"/>
  <c r="H747" i="10" a="1"/>
  <c r="G747" i="10" a="1"/>
  <c r="G747" i="10" s="1"/>
  <c r="F747" i="10" a="1"/>
  <c r="F747" i="10" s="1"/>
  <c r="E747" i="10" a="1"/>
  <c r="E747" i="10" s="1"/>
  <c r="D747" i="10" a="1"/>
  <c r="D747" i="10" s="1"/>
  <c r="J746" i="10" a="1"/>
  <c r="J746" i="10" s="1"/>
  <c r="I746" i="10" a="1"/>
  <c r="I746" i="10" s="1"/>
  <c r="H746" i="10" a="1"/>
  <c r="H746" i="10" s="1"/>
  <c r="G746" i="10"/>
  <c r="G746" i="10" a="1"/>
  <c r="F746" i="10"/>
  <c r="F746" i="10" a="1"/>
  <c r="E746" i="10" a="1"/>
  <c r="E746" i="10" s="1"/>
  <c r="D746" i="10" a="1"/>
  <c r="D746" i="10" s="1"/>
  <c r="J745" i="10"/>
  <c r="J745" i="10" a="1"/>
  <c r="I745" i="10" a="1"/>
  <c r="I745" i="10" s="1"/>
  <c r="H745" i="10" a="1"/>
  <c r="H745" i="10" s="1"/>
  <c r="G745" i="10" a="1"/>
  <c r="G745" i="10" s="1"/>
  <c r="F745" i="10" a="1"/>
  <c r="F745" i="10" s="1"/>
  <c r="E745" i="10" a="1"/>
  <c r="E745" i="10" s="1"/>
  <c r="D745" i="10" a="1"/>
  <c r="D745" i="10" s="1"/>
  <c r="J744" i="10" a="1"/>
  <c r="J744" i="10" s="1"/>
  <c r="I744" i="10" a="1"/>
  <c r="I744" i="10" s="1"/>
  <c r="H744" i="10"/>
  <c r="H744" i="10" a="1"/>
  <c r="G744" i="10" a="1"/>
  <c r="G744" i="10" s="1"/>
  <c r="F744" i="10" a="1"/>
  <c r="F744" i="10" s="1"/>
  <c r="E744" i="10"/>
  <c r="E744" i="10" a="1"/>
  <c r="D744" i="10"/>
  <c r="D744" i="10" a="1"/>
  <c r="J743" i="10"/>
  <c r="J743" i="10" a="1"/>
  <c r="I743" i="10" a="1"/>
  <c r="I743" i="10" s="1"/>
  <c r="H743" i="10" a="1"/>
  <c r="H743" i="10" s="1"/>
  <c r="G743" i="10" a="1"/>
  <c r="G743" i="10" s="1"/>
  <c r="F743" i="10" a="1"/>
  <c r="F743" i="10" s="1"/>
  <c r="E743" i="10"/>
  <c r="E743" i="10" a="1"/>
  <c r="D743" i="10" a="1"/>
  <c r="D743" i="10" s="1"/>
  <c r="J742" i="10" a="1"/>
  <c r="J742" i="10" s="1"/>
  <c r="I742" i="10" a="1"/>
  <c r="I742" i="10" s="1"/>
  <c r="H742" i="10" a="1"/>
  <c r="H742" i="10" s="1"/>
  <c r="G742" i="10"/>
  <c r="G742" i="10" a="1"/>
  <c r="F742" i="10" a="1"/>
  <c r="F742" i="10" s="1"/>
  <c r="E742" i="10"/>
  <c r="E742" i="10" a="1"/>
  <c r="D742" i="10"/>
  <c r="D742" i="10" a="1"/>
  <c r="J741" i="10" a="1"/>
  <c r="J741" i="10" s="1"/>
  <c r="I741" i="10" a="1"/>
  <c r="I741" i="10" s="1"/>
  <c r="H741" i="10" a="1"/>
  <c r="H741" i="10" s="1"/>
  <c r="G741" i="10" a="1"/>
  <c r="G741" i="10" s="1"/>
  <c r="F741" i="10"/>
  <c r="F741" i="10" a="1"/>
  <c r="E741" i="10"/>
  <c r="E741" i="10" a="1"/>
  <c r="D741" i="10" a="1"/>
  <c r="D741" i="10" s="1"/>
  <c r="J740" i="10" a="1"/>
  <c r="J740" i="10" s="1"/>
  <c r="I740" i="10" a="1"/>
  <c r="I740" i="10" s="1"/>
  <c r="H740" i="10"/>
  <c r="H740" i="10" a="1"/>
  <c r="G740" i="10" a="1"/>
  <c r="G740" i="10" s="1"/>
  <c r="F740" i="10" a="1"/>
  <c r="F740" i="10" s="1"/>
  <c r="E740" i="10"/>
  <c r="E740" i="10" a="1"/>
  <c r="D740" i="10" a="1"/>
  <c r="D740" i="10" s="1"/>
  <c r="J739" i="10" a="1"/>
  <c r="J739" i="10" s="1"/>
  <c r="I739" i="10" a="1"/>
  <c r="I739" i="10" s="1"/>
  <c r="H739" i="10" a="1"/>
  <c r="H739" i="10" s="1"/>
  <c r="G739" i="10"/>
  <c r="G739" i="10" a="1"/>
  <c r="F739" i="10" a="1"/>
  <c r="F739" i="10" s="1"/>
  <c r="E739" i="10" a="1"/>
  <c r="E739" i="10" s="1"/>
  <c r="D739" i="10"/>
  <c r="D739" i="10" a="1"/>
  <c r="J738" i="10" a="1"/>
  <c r="J738" i="10" s="1"/>
  <c r="I738" i="10" a="1"/>
  <c r="I738" i="10" s="1"/>
  <c r="H738" i="10" a="1"/>
  <c r="H738" i="10" s="1"/>
  <c r="G738" i="10" a="1"/>
  <c r="G738" i="10" s="1"/>
  <c r="F738" i="10"/>
  <c r="F738" i="10" a="1"/>
  <c r="E738" i="10" a="1"/>
  <c r="E738" i="10" s="1"/>
  <c r="D738" i="10" a="1"/>
  <c r="D738" i="10" s="1"/>
  <c r="J737" i="10"/>
  <c r="J737" i="10" a="1"/>
  <c r="I737" i="10" a="1"/>
  <c r="I737" i="10" s="1"/>
  <c r="H737" i="10"/>
  <c r="H737" i="10" a="1"/>
  <c r="G737" i="10" a="1"/>
  <c r="G737" i="10" s="1"/>
  <c r="F737" i="10"/>
  <c r="F737" i="10" a="1"/>
  <c r="E737" i="10"/>
  <c r="E737" i="10" a="1"/>
  <c r="D737" i="10" a="1"/>
  <c r="D737" i="10" s="1"/>
  <c r="J736" i="10"/>
  <c r="J736" i="10" a="1"/>
  <c r="I736" i="10" a="1"/>
  <c r="I736" i="10" s="1"/>
  <c r="H736" i="10" a="1"/>
  <c r="H736" i="10" s="1"/>
  <c r="G736" i="10" a="1"/>
  <c r="G736" i="10" s="1"/>
  <c r="F736" i="10"/>
  <c r="F736" i="10" a="1"/>
  <c r="E736" i="10" a="1"/>
  <c r="E736" i="10" s="1"/>
  <c r="D736" i="10"/>
  <c r="D736" i="10" a="1"/>
  <c r="J735" i="10" a="1"/>
  <c r="J735" i="10" s="1"/>
  <c r="I735" i="10" a="1"/>
  <c r="I735" i="10" s="1"/>
  <c r="H735" i="10" a="1"/>
  <c r="H735" i="10" s="1"/>
  <c r="G735" i="10"/>
  <c r="G735" i="10" a="1"/>
  <c r="F735" i="10"/>
  <c r="F735" i="10" a="1"/>
  <c r="E735" i="10" a="1"/>
  <c r="E735" i="10" s="1"/>
  <c r="D735" i="10"/>
  <c r="D735" i="10" a="1"/>
  <c r="J734" i="10" a="1"/>
  <c r="J734" i="10" s="1"/>
  <c r="I734" i="10" a="1"/>
  <c r="I734" i="10" s="1"/>
  <c r="H734" i="10"/>
  <c r="H734" i="10" a="1"/>
  <c r="G734" i="10"/>
  <c r="G734" i="10" a="1"/>
  <c r="F734" i="10" a="1"/>
  <c r="F734" i="10" s="1"/>
  <c r="E734" i="10"/>
  <c r="E734" i="10" a="1"/>
  <c r="D734" i="10" a="1"/>
  <c r="D734" i="10" s="1"/>
  <c r="J733" i="10"/>
  <c r="J733" i="10" a="1"/>
  <c r="I733" i="10" a="1"/>
  <c r="I733" i="10" s="1"/>
  <c r="H733" i="10" a="1"/>
  <c r="H733" i="10" s="1"/>
  <c r="G733" i="10"/>
  <c r="G733" i="10" a="1"/>
  <c r="F733" i="10"/>
  <c r="F733" i="10" a="1"/>
  <c r="E733" i="10" a="1"/>
  <c r="E733" i="10" s="1"/>
  <c r="D733" i="10" a="1"/>
  <c r="D733" i="10" s="1"/>
  <c r="J732" i="10" a="1"/>
  <c r="J732" i="10" s="1"/>
  <c r="I732" i="10" a="1"/>
  <c r="I732" i="10" s="1"/>
  <c r="H732" i="10" a="1"/>
  <c r="H732" i="10" s="1"/>
  <c r="G732" i="10"/>
  <c r="G732" i="10" a="1"/>
  <c r="F732" i="10" a="1"/>
  <c r="F732" i="10" s="1"/>
  <c r="E732" i="10"/>
  <c r="E732" i="10" a="1"/>
  <c r="D732" i="10" a="1"/>
  <c r="D732" i="10" s="1"/>
  <c r="J731" i="10" a="1"/>
  <c r="J731" i="10" s="1"/>
  <c r="I731" i="10" a="1"/>
  <c r="I731" i="10" s="1"/>
  <c r="H731" i="10"/>
  <c r="H731" i="10" a="1"/>
  <c r="G731" i="10" a="1"/>
  <c r="G731" i="10" s="1"/>
  <c r="F731" i="10" a="1"/>
  <c r="F731" i="10" s="1"/>
  <c r="E731" i="10" a="1"/>
  <c r="E731" i="10" s="1"/>
  <c r="D731" i="10" a="1"/>
  <c r="D731" i="10" s="1"/>
  <c r="J730" i="10" a="1"/>
  <c r="J730" i="10" s="1"/>
  <c r="I730" i="10" a="1"/>
  <c r="I730" i="10" s="1"/>
  <c r="H730" i="10" a="1"/>
  <c r="H730" i="10" s="1"/>
  <c r="G730" i="10"/>
  <c r="G730" i="10" a="1"/>
  <c r="F730" i="10" a="1"/>
  <c r="F730" i="10" s="1"/>
  <c r="E730" i="10" a="1"/>
  <c r="E730" i="10" s="1"/>
  <c r="D730" i="10"/>
  <c r="D730" i="10" a="1"/>
  <c r="J729" i="10"/>
  <c r="J729" i="10" a="1"/>
  <c r="I729" i="10" a="1"/>
  <c r="I729" i="10" s="1"/>
  <c r="H729" i="10" a="1"/>
  <c r="H729" i="10" s="1"/>
  <c r="G729" i="10" a="1"/>
  <c r="G729" i="10" s="1"/>
  <c r="F729" i="10" a="1"/>
  <c r="F729" i="10" s="1"/>
  <c r="E729" i="10" a="1"/>
  <c r="E729" i="10" s="1"/>
  <c r="D729" i="10"/>
  <c r="D729" i="10" a="1"/>
  <c r="J728" i="10" a="1"/>
  <c r="J728" i="10" s="1"/>
  <c r="I728" i="10" a="1"/>
  <c r="I728" i="10" s="1"/>
  <c r="H728" i="10" a="1"/>
  <c r="H728" i="10" s="1"/>
  <c r="G728" i="10" a="1"/>
  <c r="G728" i="10" s="1"/>
  <c r="F728" i="10"/>
  <c r="F728" i="10" a="1"/>
  <c r="E728" i="10" a="1"/>
  <c r="E728" i="10" s="1"/>
  <c r="D728" i="10" a="1"/>
  <c r="D728" i="10" s="1"/>
  <c r="J727" i="10" a="1"/>
  <c r="J727" i="10" s="1"/>
  <c r="I727" i="10" a="1"/>
  <c r="I727" i="10" s="1"/>
  <c r="H727" i="10" a="1"/>
  <c r="H727" i="10" s="1"/>
  <c r="G727" i="10" a="1"/>
  <c r="G727" i="10" s="1"/>
  <c r="F727" i="10"/>
  <c r="F727" i="10" a="1"/>
  <c r="E727" i="10" a="1"/>
  <c r="E727" i="10" s="1"/>
  <c r="D727" i="10"/>
  <c r="D727" i="10" a="1"/>
  <c r="J726" i="10" a="1"/>
  <c r="J726" i="10" s="1"/>
  <c r="I726" i="10" a="1"/>
  <c r="I726" i="10" s="1"/>
  <c r="H726" i="10"/>
  <c r="H726" i="10" a="1"/>
  <c r="G726" i="10" a="1"/>
  <c r="G726" i="10" s="1"/>
  <c r="F726" i="10" a="1"/>
  <c r="F726" i="10" s="1"/>
  <c r="E726" i="10" a="1"/>
  <c r="E726" i="10" s="1"/>
  <c r="D726" i="10"/>
  <c r="D726" i="10" a="1"/>
  <c r="J725" i="10" a="1"/>
  <c r="J725" i="10" s="1"/>
  <c r="I725" i="10" a="1"/>
  <c r="I725" i="10" s="1"/>
  <c r="H725" i="10"/>
  <c r="H725" i="10" a="1"/>
  <c r="G725" i="10" a="1"/>
  <c r="G725" i="10" s="1"/>
  <c r="F725" i="10"/>
  <c r="F725" i="10" a="1"/>
  <c r="E725" i="10" a="1"/>
  <c r="E725" i="10" s="1"/>
  <c r="D725" i="10" a="1"/>
  <c r="D725" i="10" s="1"/>
  <c r="J724" i="10"/>
  <c r="J724" i="10" a="1"/>
  <c r="I724" i="10" a="1"/>
  <c r="I724" i="10" s="1"/>
  <c r="H724" i="10" a="1"/>
  <c r="H724" i="10" s="1"/>
  <c r="G724" i="10" a="1"/>
  <c r="G724" i="10" s="1"/>
  <c r="F724" i="10" a="1"/>
  <c r="F724" i="10" s="1"/>
  <c r="E724" i="10" a="1"/>
  <c r="E724" i="10" s="1"/>
  <c r="D724" i="10" a="1"/>
  <c r="D724" i="10" s="1"/>
  <c r="J723" i="10"/>
  <c r="J723" i="10" a="1"/>
  <c r="I723" i="10" a="1"/>
  <c r="I723" i="10" s="1"/>
  <c r="H723" i="10"/>
  <c r="H723" i="10" a="1"/>
  <c r="G723" i="10"/>
  <c r="G723" i="10" a="1"/>
  <c r="F723" i="10" a="1"/>
  <c r="F723" i="10" s="1"/>
  <c r="E723" i="10"/>
  <c r="E723" i="10" a="1"/>
  <c r="D723" i="10" a="1"/>
  <c r="D723" i="10" s="1"/>
  <c r="J722" i="10" a="1"/>
  <c r="J722" i="10" s="1"/>
  <c r="I722" i="10" a="1"/>
  <c r="I722" i="10" s="1"/>
  <c r="H722" i="10" a="1"/>
  <c r="H722" i="10" s="1"/>
  <c r="G722" i="10" a="1"/>
  <c r="G722" i="10" s="1"/>
  <c r="F722" i="10" a="1"/>
  <c r="F722" i="10" s="1"/>
  <c r="E722" i="10"/>
  <c r="E722" i="10" a="1"/>
  <c r="D722" i="10" a="1"/>
  <c r="D722" i="10" s="1"/>
  <c r="J721" i="10"/>
  <c r="J721" i="10" a="1"/>
  <c r="I721" i="10" a="1"/>
  <c r="I721" i="10" s="1"/>
  <c r="H721" i="10" a="1"/>
  <c r="H721" i="10" s="1"/>
  <c r="G721" i="10"/>
  <c r="G721" i="10" a="1"/>
  <c r="F721" i="10" a="1"/>
  <c r="F721" i="10" s="1"/>
  <c r="E721" i="10" a="1"/>
  <c r="E721" i="10" s="1"/>
  <c r="D721" i="10" a="1"/>
  <c r="D721" i="10" s="1"/>
  <c r="J720" i="10" a="1"/>
  <c r="J720" i="10" s="1"/>
  <c r="I720" i="10" a="1"/>
  <c r="I720" i="10" s="1"/>
  <c r="H720" i="10" a="1"/>
  <c r="H720" i="10" s="1"/>
  <c r="G720" i="10"/>
  <c r="G720" i="10" a="1"/>
  <c r="F720" i="10" a="1"/>
  <c r="F720" i="10" s="1"/>
  <c r="E720" i="10"/>
  <c r="E720" i="10" a="1"/>
  <c r="D720" i="10" a="1"/>
  <c r="D720" i="10" s="1"/>
  <c r="J719" i="10" a="1"/>
  <c r="J719" i="10" s="1"/>
  <c r="I719" i="10" a="1"/>
  <c r="I719" i="10" s="1"/>
  <c r="H719" i="10" a="1"/>
  <c r="H719" i="10" s="1"/>
  <c r="G719" i="10" a="1"/>
  <c r="G719" i="10" s="1"/>
  <c r="F719" i="10" a="1"/>
  <c r="F719" i="10" s="1"/>
  <c r="E719" i="10"/>
  <c r="E719" i="10" a="1"/>
  <c r="D719" i="10" a="1"/>
  <c r="D719" i="10" s="1"/>
  <c r="J718" i="10" a="1"/>
  <c r="J718" i="10" s="1"/>
  <c r="I718" i="10" a="1"/>
  <c r="I718" i="10" s="1"/>
  <c r="H718" i="10" a="1"/>
  <c r="H718" i="10" s="1"/>
  <c r="G718" i="10"/>
  <c r="G718" i="10" a="1"/>
  <c r="F718" i="10" a="1"/>
  <c r="F718" i="10" s="1"/>
  <c r="E718" i="10" a="1"/>
  <c r="E718" i="10" s="1"/>
  <c r="D718" i="10"/>
  <c r="D718" i="10" a="1"/>
  <c r="J717" i="10" a="1"/>
  <c r="J717" i="10" s="1"/>
  <c r="I717" i="10" a="1"/>
  <c r="I717" i="10" s="1"/>
  <c r="H717" i="10" a="1"/>
  <c r="H717" i="10" s="1"/>
  <c r="G717" i="10" a="1"/>
  <c r="G717" i="10" s="1"/>
  <c r="F717" i="10" a="1"/>
  <c r="F717" i="10" s="1"/>
  <c r="E717" i="10" a="1"/>
  <c r="E717" i="10" s="1"/>
  <c r="D717" i="10"/>
  <c r="D717" i="10" a="1"/>
  <c r="J716" i="10" a="1"/>
  <c r="J716" i="10" s="1"/>
  <c r="I716" i="10" a="1"/>
  <c r="I716" i="10" s="1"/>
  <c r="H716" i="10"/>
  <c r="H716" i="10" a="1"/>
  <c r="G716" i="10" a="1"/>
  <c r="G716" i="10" s="1"/>
  <c r="F716" i="10"/>
  <c r="F716" i="10" a="1"/>
  <c r="E716" i="10" a="1"/>
  <c r="E716" i="10" s="1"/>
  <c r="D716" i="10" a="1"/>
  <c r="D716" i="10" s="1"/>
  <c r="J715" i="10" a="1"/>
  <c r="J715" i="10" s="1"/>
  <c r="I715" i="10" a="1"/>
  <c r="I715" i="10" s="1"/>
  <c r="H715" i="10" a="1"/>
  <c r="H715" i="10" s="1"/>
  <c r="G715" i="10" a="1"/>
  <c r="G715" i="10" s="1"/>
  <c r="F715" i="10"/>
  <c r="F715" i="10" a="1"/>
  <c r="E715" i="10" a="1"/>
  <c r="E715" i="10" s="1"/>
  <c r="D715" i="10"/>
  <c r="D715" i="10" a="1"/>
  <c r="J714" i="10" a="1"/>
  <c r="J714" i="10" s="1"/>
  <c r="I714" i="10" a="1"/>
  <c r="I714" i="10" s="1"/>
  <c r="H714" i="10"/>
  <c r="H714" i="10" a="1"/>
  <c r="G714" i="10" a="1"/>
  <c r="G714" i="10" s="1"/>
  <c r="F714" i="10" a="1"/>
  <c r="F714" i="10" s="1"/>
  <c r="E714" i="10" a="1"/>
  <c r="E714" i="10" s="1"/>
  <c r="D714" i="10" a="1"/>
  <c r="D714" i="10" s="1"/>
  <c r="J713" i="10" a="1"/>
  <c r="J713" i="10" s="1"/>
  <c r="I713" i="10" a="1"/>
  <c r="I713" i="10" s="1"/>
  <c r="H713" i="10"/>
  <c r="H713" i="10" a="1"/>
  <c r="G713" i="10" a="1"/>
  <c r="G713" i="10" s="1"/>
  <c r="F713" i="10"/>
  <c r="F713" i="10" a="1"/>
  <c r="E713" i="10" a="1"/>
  <c r="E713" i="10" s="1"/>
  <c r="D713" i="10" a="1"/>
  <c r="D713" i="10" s="1"/>
  <c r="J712" i="10"/>
  <c r="J712" i="10" a="1"/>
  <c r="I712" i="10" a="1"/>
  <c r="I712" i="10" s="1"/>
  <c r="H712" i="10" a="1"/>
  <c r="H712" i="10" s="1"/>
  <c r="G712" i="10" a="1"/>
  <c r="G712" i="10" s="1"/>
  <c r="F712" i="10"/>
  <c r="F712" i="10" a="1"/>
  <c r="E712" i="10" a="1"/>
  <c r="E712" i="10" s="1"/>
  <c r="D712" i="10" a="1"/>
  <c r="D712" i="10" s="1"/>
  <c r="J711" i="10"/>
  <c r="J711" i="10" a="1"/>
  <c r="I711" i="10" a="1"/>
  <c r="I711" i="10" s="1"/>
  <c r="H711" i="10"/>
  <c r="H711" i="10" a="1"/>
  <c r="G711" i="10" a="1"/>
  <c r="G711" i="10" s="1"/>
  <c r="F711" i="10" a="1"/>
  <c r="F711" i="10" s="1"/>
  <c r="E711" i="10" a="1"/>
  <c r="E711" i="10" s="1"/>
  <c r="D711" i="10" a="1"/>
  <c r="D711" i="10" s="1"/>
  <c r="J710" i="10" a="1"/>
  <c r="J710" i="10" s="1"/>
  <c r="I710" i="10" a="1"/>
  <c r="I710" i="10" s="1"/>
  <c r="H710" i="10" a="1"/>
  <c r="H710" i="10" s="1"/>
  <c r="G710" i="10" a="1"/>
  <c r="G710" i="10" s="1"/>
  <c r="F710" i="10" a="1"/>
  <c r="F710" i="10" s="1"/>
  <c r="E710" i="10"/>
  <c r="E710" i="10" a="1"/>
  <c r="D710" i="10" a="1"/>
  <c r="D710" i="10" s="1"/>
  <c r="J709" i="10"/>
  <c r="J709" i="10" a="1"/>
  <c r="I709" i="10" a="1"/>
  <c r="I709" i="10" s="1"/>
  <c r="H709" i="10" a="1"/>
  <c r="H709" i="10" s="1"/>
  <c r="G709" i="10" a="1"/>
  <c r="G709" i="10" s="1"/>
  <c r="F709" i="10" a="1"/>
  <c r="F709" i="10" s="1"/>
  <c r="E709" i="10" a="1"/>
  <c r="E709" i="10" s="1"/>
  <c r="D709" i="10" a="1"/>
  <c r="D709" i="10" s="1"/>
  <c r="J708" i="10" a="1"/>
  <c r="J708" i="10" s="1"/>
  <c r="I708" i="10" a="1"/>
  <c r="I708" i="10" s="1"/>
  <c r="H708" i="10" a="1"/>
  <c r="H708" i="10" s="1"/>
  <c r="G708" i="10" a="1"/>
  <c r="G708" i="10" s="1"/>
  <c r="F708" i="10" a="1"/>
  <c r="F708" i="10" s="1"/>
  <c r="E708" i="10"/>
  <c r="E708" i="10" a="1"/>
  <c r="D708" i="10" a="1"/>
  <c r="D708" i="10" s="1"/>
  <c r="J707" i="10" a="1"/>
  <c r="J707" i="10" s="1"/>
  <c r="I707" i="10" a="1"/>
  <c r="I707" i="10" s="1"/>
  <c r="H707" i="10" a="1"/>
  <c r="H707" i="10" s="1"/>
  <c r="G707" i="10" a="1"/>
  <c r="G707" i="10" s="1"/>
  <c r="F707" i="10" a="1"/>
  <c r="F707" i="10" s="1"/>
  <c r="E707" i="10" a="1"/>
  <c r="E707" i="10" s="1"/>
  <c r="D707" i="10" a="1"/>
  <c r="D707" i="10" s="1"/>
  <c r="J706" i="10" a="1"/>
  <c r="J706" i="10" s="1"/>
  <c r="I706" i="10" a="1"/>
  <c r="I706" i="10" s="1"/>
  <c r="H706" i="10" a="1"/>
  <c r="H706" i="10" s="1"/>
  <c r="G706" i="10"/>
  <c r="G706" i="10" a="1"/>
  <c r="F706" i="10" a="1"/>
  <c r="F706" i="10" s="1"/>
  <c r="E706" i="10" a="1"/>
  <c r="E706" i="10" s="1"/>
  <c r="D706" i="10" a="1"/>
  <c r="D706" i="10" s="1"/>
  <c r="J705" i="10" a="1"/>
  <c r="J705" i="10" s="1"/>
  <c r="I705" i="10" a="1"/>
  <c r="I705" i="10" s="1"/>
  <c r="H705" i="10" a="1"/>
  <c r="H705" i="10" s="1"/>
  <c r="G705" i="10"/>
  <c r="G705" i="10" a="1"/>
  <c r="F705" i="10" a="1"/>
  <c r="F705" i="10" s="1"/>
  <c r="E705" i="10" a="1"/>
  <c r="E705" i="10" s="1"/>
  <c r="D705" i="10"/>
  <c r="D705" i="10" a="1"/>
  <c r="J704" i="10" a="1"/>
  <c r="J704" i="10" s="1"/>
  <c r="I704" i="10" a="1"/>
  <c r="I704" i="10" s="1"/>
  <c r="H704" i="10" a="1"/>
  <c r="H704" i="10" s="1"/>
  <c r="G704" i="10" a="1"/>
  <c r="G704" i="10" s="1"/>
  <c r="F704" i="10" a="1"/>
  <c r="F704" i="10" s="1"/>
  <c r="E704" i="10" a="1"/>
  <c r="E704" i="10" s="1"/>
  <c r="D704" i="10" a="1"/>
  <c r="D704" i="10" s="1"/>
  <c r="J703" i="10" a="1"/>
  <c r="J703" i="10" s="1"/>
  <c r="I703" i="10" a="1"/>
  <c r="I703" i="10" s="1"/>
  <c r="H703" i="10" a="1"/>
  <c r="H703" i="10" s="1"/>
  <c r="G703" i="10" a="1"/>
  <c r="G703" i="10" s="1"/>
  <c r="F703" i="10"/>
  <c r="F703" i="10" a="1"/>
  <c r="E703" i="10" a="1"/>
  <c r="E703" i="10" s="1"/>
  <c r="D703" i="10"/>
  <c r="D703" i="10" a="1"/>
  <c r="J702" i="10"/>
  <c r="J702" i="10" a="1"/>
  <c r="I702" i="10" a="1"/>
  <c r="I702" i="10" s="1"/>
  <c r="H702" i="10" a="1"/>
  <c r="H702" i="10" s="1"/>
  <c r="G702" i="10" a="1"/>
  <c r="G702" i="10" s="1"/>
  <c r="F702" i="10" a="1"/>
  <c r="F702" i="10" s="1"/>
  <c r="E702" i="10" a="1"/>
  <c r="E702" i="10" s="1"/>
  <c r="D702" i="10" a="1"/>
  <c r="D702" i="10" s="1"/>
  <c r="J701" i="10" a="1"/>
  <c r="J701" i="10" s="1"/>
  <c r="I701" i="10" a="1"/>
  <c r="I701" i="10" s="1"/>
  <c r="H701" i="10" a="1"/>
  <c r="H701" i="10" s="1"/>
  <c r="G701" i="10" a="1"/>
  <c r="G701" i="10" s="1"/>
  <c r="F701" i="10"/>
  <c r="F701" i="10" a="1"/>
  <c r="E701" i="10" a="1"/>
  <c r="E701" i="10" s="1"/>
  <c r="D701" i="10" a="1"/>
  <c r="D701" i="10" s="1"/>
  <c r="J700" i="10"/>
  <c r="J700" i="10" a="1"/>
  <c r="I700" i="10" a="1"/>
  <c r="I700" i="10" s="1"/>
  <c r="H700" i="10" a="1"/>
  <c r="H700" i="10" s="1"/>
  <c r="G700" i="10" a="1"/>
  <c r="G700" i="10" s="1"/>
  <c r="F700" i="10"/>
  <c r="F700" i="10" a="1"/>
  <c r="E700" i="10" a="1"/>
  <c r="E700" i="10" s="1"/>
  <c r="D700" i="10" a="1"/>
  <c r="D700" i="10" s="1"/>
  <c r="J699" i="10"/>
  <c r="J699" i="10" a="1"/>
  <c r="I699" i="10" a="1"/>
  <c r="I699" i="10" s="1"/>
  <c r="H699" i="10" a="1"/>
  <c r="H699" i="10" s="1"/>
  <c r="G699" i="10"/>
  <c r="G699" i="10" a="1"/>
  <c r="F699" i="10" a="1"/>
  <c r="F699" i="10" s="1"/>
  <c r="E699" i="10" a="1"/>
  <c r="E699" i="10" s="1"/>
  <c r="D699" i="10"/>
  <c r="D699" i="10" a="1"/>
  <c r="J698" i="10" a="1"/>
  <c r="J698" i="10" s="1"/>
  <c r="I698" i="10" a="1"/>
  <c r="I698" i="10" s="1"/>
  <c r="H698" i="10"/>
  <c r="H698" i="10" a="1"/>
  <c r="G698" i="10" a="1"/>
  <c r="G698" i="10" s="1"/>
  <c r="F698" i="10" a="1"/>
  <c r="F698" i="10" s="1"/>
  <c r="E698" i="10"/>
  <c r="E698" i="10" a="1"/>
  <c r="D698" i="10" a="1"/>
  <c r="D698" i="10" s="1"/>
  <c r="J697" i="10" a="1"/>
  <c r="J697" i="10" s="1"/>
  <c r="I697" i="10" a="1"/>
  <c r="I697" i="10" s="1"/>
  <c r="H697" i="10" a="1"/>
  <c r="H697" i="10" s="1"/>
  <c r="G697" i="10" a="1"/>
  <c r="G697" i="10" s="1"/>
  <c r="F697" i="10" a="1"/>
  <c r="F697" i="10" s="1"/>
  <c r="E697" i="10" a="1"/>
  <c r="E697" i="10" s="1"/>
  <c r="D697" i="10" a="1"/>
  <c r="D697" i="10" s="1"/>
  <c r="J696" i="10" a="1"/>
  <c r="J696" i="10" s="1"/>
  <c r="I696" i="10" a="1"/>
  <c r="I696" i="10" s="1"/>
  <c r="H696" i="10" a="1"/>
  <c r="H696" i="10" s="1"/>
  <c r="G696" i="10"/>
  <c r="G696" i="10" a="1"/>
  <c r="F696" i="10" a="1"/>
  <c r="F696" i="10" s="1"/>
  <c r="E696" i="10"/>
  <c r="E696" i="10" a="1"/>
  <c r="D696" i="10" a="1"/>
  <c r="D696" i="10" s="1"/>
  <c r="J695" i="10" a="1"/>
  <c r="J695" i="10" s="1"/>
  <c r="I695" i="10" a="1"/>
  <c r="I695" i="10" s="1"/>
  <c r="H695" i="10" a="1"/>
  <c r="H695" i="10" s="1"/>
  <c r="G695" i="10" a="1"/>
  <c r="G695" i="10" s="1"/>
  <c r="F695" i="10"/>
  <c r="F695" i="10" a="1"/>
  <c r="E695" i="10"/>
  <c r="E695" i="10" a="1"/>
  <c r="D695" i="10" a="1"/>
  <c r="D695" i="10" s="1"/>
  <c r="J694" i="10" a="1"/>
  <c r="J694" i="10" s="1"/>
  <c r="I694" i="10" a="1"/>
  <c r="I694" i="10" s="1"/>
  <c r="H694" i="10"/>
  <c r="H694" i="10" a="1"/>
  <c r="G694" i="10"/>
  <c r="G694" i="10" a="1"/>
  <c r="F694" i="10" a="1"/>
  <c r="F694" i="10" s="1"/>
  <c r="E694" i="10" a="1"/>
  <c r="E694" i="10" s="1"/>
  <c r="D694" i="10" a="1"/>
  <c r="D694" i="10" s="1"/>
  <c r="J693" i="10" a="1"/>
  <c r="J693" i="10" s="1"/>
  <c r="I693" i="10" a="1"/>
  <c r="I693" i="10" s="1"/>
  <c r="H693" i="10"/>
  <c r="H693" i="10" a="1"/>
  <c r="G693" i="10" a="1"/>
  <c r="G693" i="10" s="1"/>
  <c r="F693" i="10" a="1"/>
  <c r="F693" i="10" s="1"/>
  <c r="E693" i="10" a="1"/>
  <c r="E693" i="10" s="1"/>
  <c r="D693" i="10"/>
  <c r="D693" i="10" a="1"/>
  <c r="J692" i="10" a="1"/>
  <c r="J692" i="10" s="1"/>
  <c r="I692" i="10" a="1"/>
  <c r="I692" i="10" s="1"/>
  <c r="H692" i="10"/>
  <c r="H692" i="10" a="1"/>
  <c r="G692" i="10" a="1"/>
  <c r="G692" i="10" s="1"/>
  <c r="F692" i="10"/>
  <c r="F692" i="10" a="1"/>
  <c r="E692" i="10" a="1"/>
  <c r="E692" i="10" s="1"/>
  <c r="D692" i="10" a="1"/>
  <c r="D692" i="10" s="1"/>
  <c r="J691" i="10" a="1"/>
  <c r="J691" i="10" s="1"/>
  <c r="I691" i="10" a="1"/>
  <c r="I691" i="10" s="1"/>
  <c r="H691" i="10" a="1"/>
  <c r="H691" i="10" s="1"/>
  <c r="G691" i="10" a="1"/>
  <c r="G691" i="10" s="1"/>
  <c r="F691" i="10" a="1"/>
  <c r="F691" i="10" s="1"/>
  <c r="E691" i="10"/>
  <c r="E691" i="10" a="1"/>
  <c r="D691" i="10"/>
  <c r="D691" i="10" a="1"/>
  <c r="J690" i="10" a="1"/>
  <c r="J690" i="10" s="1"/>
  <c r="I690" i="10" a="1"/>
  <c r="I690" i="10" s="1"/>
  <c r="H690" i="10"/>
  <c r="H690" i="10" a="1"/>
  <c r="G690" i="10" a="1"/>
  <c r="G690" i="10" s="1"/>
  <c r="F690" i="10" a="1"/>
  <c r="F690" i="10" s="1"/>
  <c r="E690" i="10" a="1"/>
  <c r="E690" i="10" s="1"/>
  <c r="D690" i="10"/>
  <c r="D690" i="10" a="1"/>
  <c r="J689" i="10" a="1"/>
  <c r="J689" i="10" s="1"/>
  <c r="I689" i="10" a="1"/>
  <c r="I689" i="10" s="1"/>
  <c r="H689" i="10" a="1"/>
  <c r="H689" i="10" s="1"/>
  <c r="G689" i="10"/>
  <c r="G689" i="10" a="1"/>
  <c r="F689" i="10" a="1"/>
  <c r="F689" i="10" s="1"/>
  <c r="E689" i="10"/>
  <c r="E689" i="10" a="1"/>
  <c r="D689" i="10" a="1"/>
  <c r="D689" i="10" s="1"/>
  <c r="J688" i="10" a="1"/>
  <c r="J688" i="10" s="1"/>
  <c r="I688" i="10" a="1"/>
  <c r="I688" i="10" s="1"/>
  <c r="H688" i="10" a="1"/>
  <c r="H688" i="10" s="1"/>
  <c r="G688" i="10"/>
  <c r="G688" i="10" a="1"/>
  <c r="F688" i="10"/>
  <c r="F688" i="10" a="1"/>
  <c r="E688" i="10" a="1"/>
  <c r="E688" i="10" s="1"/>
  <c r="D688" i="10" a="1"/>
  <c r="D688" i="10" s="1"/>
  <c r="J687" i="10"/>
  <c r="J687" i="10" a="1"/>
  <c r="I687" i="10" a="1"/>
  <c r="I687" i="10" s="1"/>
  <c r="H687" i="10" a="1"/>
  <c r="H687" i="10" s="1"/>
  <c r="G687" i="10"/>
  <c r="G687" i="10" a="1"/>
  <c r="F687" i="10" a="1"/>
  <c r="F687" i="10" s="1"/>
  <c r="E687" i="10"/>
  <c r="E687" i="10" a="1"/>
  <c r="D687" i="10" a="1"/>
  <c r="D687" i="10" s="1"/>
  <c r="J686" i="10" a="1"/>
  <c r="J686" i="10" s="1"/>
  <c r="I686" i="10" a="1"/>
  <c r="I686" i="10" s="1"/>
  <c r="H686" i="10" a="1"/>
  <c r="H686" i="10" s="1"/>
  <c r="G686" i="10" a="1"/>
  <c r="G686" i="10" s="1"/>
  <c r="F686" i="10" a="1"/>
  <c r="F686" i="10" s="1"/>
  <c r="E686" i="10"/>
  <c r="E686" i="10" a="1"/>
  <c r="D686" i="10" a="1"/>
  <c r="D686" i="10" s="1"/>
  <c r="J685" i="10"/>
  <c r="J685" i="10" a="1"/>
  <c r="I685" i="10" a="1"/>
  <c r="I685" i="10" s="1"/>
  <c r="H685" i="10" a="1"/>
  <c r="H685" i="10" s="1"/>
  <c r="G685" i="10" a="1"/>
  <c r="G685" i="10" s="1"/>
  <c r="F685" i="10" a="1"/>
  <c r="F685" i="10" s="1"/>
  <c r="E685" i="10" a="1"/>
  <c r="E685" i="10" s="1"/>
  <c r="D685" i="10"/>
  <c r="D685" i="10" a="1"/>
  <c r="J684" i="10"/>
  <c r="J684" i="10" a="1"/>
  <c r="I684" i="10" a="1"/>
  <c r="I684" i="10" s="1"/>
  <c r="H684" i="10" a="1"/>
  <c r="H684" i="10" s="1"/>
  <c r="G684" i="10" a="1"/>
  <c r="G684" i="10" s="1"/>
  <c r="F684" i="10"/>
  <c r="F684" i="10" a="1"/>
  <c r="E684" i="10"/>
  <c r="E684" i="10" a="1"/>
  <c r="D684" i="10" a="1"/>
  <c r="D684" i="10" s="1"/>
  <c r="J683" i="10" a="1"/>
  <c r="J683" i="10" s="1"/>
  <c r="I683" i="10" a="1"/>
  <c r="I683" i="10" s="1"/>
  <c r="H683" i="10" a="1"/>
  <c r="H683" i="10" s="1"/>
  <c r="G683" i="10" a="1"/>
  <c r="G683" i="10" s="1"/>
  <c r="F683" i="10"/>
  <c r="F683" i="10" a="1"/>
  <c r="E683" i="10" a="1"/>
  <c r="E683" i="10" s="1"/>
  <c r="D683" i="10" a="1"/>
  <c r="D683" i="10" s="1"/>
  <c r="J682" i="10" a="1"/>
  <c r="J682" i="10" s="1"/>
  <c r="I682" i="10" a="1"/>
  <c r="I682" i="10" s="1"/>
  <c r="H682" i="10" a="1"/>
  <c r="H682" i="10" s="1"/>
  <c r="G682" i="10" a="1"/>
  <c r="G682" i="10" s="1"/>
  <c r="F682" i="10"/>
  <c r="F682" i="10" a="1"/>
  <c r="E682" i="10" a="1"/>
  <c r="E682" i="10" s="1"/>
  <c r="D682" i="10"/>
  <c r="D682" i="10" a="1"/>
  <c r="J681" i="10"/>
  <c r="J681" i="10" a="1"/>
  <c r="I681" i="10" a="1"/>
  <c r="I681" i="10" s="1"/>
  <c r="H681" i="10" a="1"/>
  <c r="H681" i="10" s="1"/>
  <c r="G681" i="10" a="1"/>
  <c r="G681" i="10" s="1"/>
  <c r="F681" i="10" a="1"/>
  <c r="F681" i="10" s="1"/>
  <c r="E681" i="10" a="1"/>
  <c r="E681" i="10" s="1"/>
  <c r="D681" i="10" a="1"/>
  <c r="D681" i="10" s="1"/>
  <c r="J680" i="10"/>
  <c r="J680" i="10" a="1"/>
  <c r="I680" i="10" a="1"/>
  <c r="I680" i="10" s="1"/>
  <c r="H680" i="10" a="1"/>
  <c r="H680" i="10" s="1"/>
  <c r="G680" i="10" a="1"/>
  <c r="G680" i="10" s="1"/>
  <c r="F680" i="10"/>
  <c r="F680" i="10" a="1"/>
  <c r="E680" i="10" a="1"/>
  <c r="E680" i="10" s="1"/>
  <c r="D680" i="10" a="1"/>
  <c r="D680" i="10" s="1"/>
  <c r="J679" i="10" a="1"/>
  <c r="J679" i="10" s="1"/>
  <c r="I679" i="10" a="1"/>
  <c r="I679" i="10" s="1"/>
  <c r="H679" i="10" a="1"/>
  <c r="H679" i="10" s="1"/>
  <c r="G679" i="10" a="1"/>
  <c r="G679" i="10" s="1"/>
  <c r="F679" i="10" a="1"/>
  <c r="F679" i="10" s="1"/>
  <c r="E679" i="10"/>
  <c r="E679" i="10" a="1"/>
  <c r="D679" i="10" a="1"/>
  <c r="D679" i="10" s="1"/>
  <c r="J678" i="10"/>
  <c r="J678" i="10" a="1"/>
  <c r="I678" i="10" a="1"/>
  <c r="I678" i="10" s="1"/>
  <c r="H678" i="10" a="1"/>
  <c r="H678" i="10" s="1"/>
  <c r="G678" i="10"/>
  <c r="G678" i="10" a="1"/>
  <c r="F678" i="10" a="1"/>
  <c r="F678" i="10" s="1"/>
  <c r="E678" i="10"/>
  <c r="E678" i="10" a="1"/>
  <c r="D678" i="10"/>
  <c r="D678" i="10" a="1"/>
  <c r="J677" i="10" a="1"/>
  <c r="J677" i="10" s="1"/>
  <c r="I677" i="10" a="1"/>
  <c r="I677" i="10" s="1"/>
  <c r="H677" i="10"/>
  <c r="H677" i="10" a="1"/>
  <c r="G677" i="10" a="1"/>
  <c r="G677" i="10" s="1"/>
  <c r="F677" i="10" a="1"/>
  <c r="F677" i="10" s="1"/>
  <c r="E677" i="10"/>
  <c r="E677" i="10" a="1"/>
  <c r="D677" i="10" a="1"/>
  <c r="D677" i="10" s="1"/>
  <c r="J676" i="10" a="1"/>
  <c r="J676" i="10" s="1"/>
  <c r="I676" i="10" a="1"/>
  <c r="I676" i="10" s="1"/>
  <c r="H676" i="10" a="1"/>
  <c r="H676" i="10" s="1"/>
  <c r="G676" i="10" a="1"/>
  <c r="G676" i="10" s="1"/>
  <c r="F676" i="10" a="1"/>
  <c r="F676" i="10" s="1"/>
  <c r="E676" i="10" a="1"/>
  <c r="E676" i="10" s="1"/>
  <c r="D676" i="10" a="1"/>
  <c r="D676" i="10" s="1"/>
  <c r="J675" i="10"/>
  <c r="J675" i="10" a="1"/>
  <c r="I675" i="10" a="1"/>
  <c r="I675" i="10" s="1"/>
  <c r="H675" i="10"/>
  <c r="H675" i="10" a="1"/>
  <c r="G675" i="10" a="1"/>
  <c r="G675" i="10" s="1"/>
  <c r="F675" i="10" a="1"/>
  <c r="F675" i="10" s="1"/>
  <c r="E675" i="10"/>
  <c r="E675" i="10" a="1"/>
  <c r="D675" i="10" a="1"/>
  <c r="D675" i="10" s="1"/>
  <c r="J674" i="10" a="1"/>
  <c r="J674" i="10" s="1"/>
  <c r="I674" i="10" a="1"/>
  <c r="I674" i="10" s="1"/>
  <c r="H674" i="10"/>
  <c r="H674" i="10" a="1"/>
  <c r="G674" i="10" a="1"/>
  <c r="G674" i="10" s="1"/>
  <c r="F674" i="10" a="1"/>
  <c r="F674" i="10" s="1"/>
  <c r="E674" i="10" a="1"/>
  <c r="E674" i="10" s="1"/>
  <c r="D674" i="10"/>
  <c r="D674" i="10" a="1"/>
  <c r="J673" i="10"/>
  <c r="J673" i="10" a="1"/>
  <c r="I673" i="10" a="1"/>
  <c r="I673" i="10" s="1"/>
  <c r="H673" i="10" a="1"/>
  <c r="H673" i="10" s="1"/>
  <c r="G673" i="10" a="1"/>
  <c r="G673" i="10" s="1"/>
  <c r="F673" i="10" a="1"/>
  <c r="F673" i="10" s="1"/>
  <c r="E673" i="10" a="1"/>
  <c r="E673" i="10" s="1"/>
  <c r="D673" i="10"/>
  <c r="D673" i="10" a="1"/>
  <c r="J672" i="10" a="1"/>
  <c r="J672" i="10" s="1"/>
  <c r="I672" i="10" a="1"/>
  <c r="I672" i="10" s="1"/>
  <c r="H672" i="10" a="1"/>
  <c r="H672" i="10" s="1"/>
  <c r="G672" i="10"/>
  <c r="G672" i="10" a="1"/>
  <c r="F672" i="10" a="1"/>
  <c r="F672" i="10" s="1"/>
  <c r="E672" i="10" a="1"/>
  <c r="E672" i="10" s="1"/>
  <c r="D672" i="10"/>
  <c r="D672" i="10" a="1"/>
  <c r="J671" i="10" a="1"/>
  <c r="J671" i="10" s="1"/>
  <c r="I671" i="10" a="1"/>
  <c r="I671" i="10" s="1"/>
  <c r="H671" i="10"/>
  <c r="H671" i="10" a="1"/>
  <c r="G671" i="10" a="1"/>
  <c r="G671" i="10" s="1"/>
  <c r="F671" i="10" a="1"/>
  <c r="F671" i="10" s="1"/>
  <c r="E671" i="10" a="1"/>
  <c r="E671" i="10" s="1"/>
  <c r="D671" i="10" a="1"/>
  <c r="D671" i="10" s="1"/>
  <c r="J670" i="10" a="1"/>
  <c r="J670" i="10" s="1"/>
  <c r="I670" i="10" a="1"/>
  <c r="I670" i="10" s="1"/>
  <c r="H670" i="10"/>
  <c r="H670" i="10" a="1"/>
  <c r="G670" i="10"/>
  <c r="G670" i="10" a="1"/>
  <c r="F670" i="10" a="1"/>
  <c r="F670" i="10" s="1"/>
  <c r="E670" i="10" a="1"/>
  <c r="E670" i="10" s="1"/>
  <c r="D670" i="10"/>
  <c r="D670" i="10" a="1"/>
  <c r="J669" i="10" a="1"/>
  <c r="J669" i="10" s="1"/>
  <c r="I669" i="10" a="1"/>
  <c r="I669" i="10" s="1"/>
  <c r="H669" i="10" a="1"/>
  <c r="H669" i="10" s="1"/>
  <c r="G669" i="10"/>
  <c r="G669" i="10" a="1"/>
  <c r="F669" i="10" a="1"/>
  <c r="F669" i="10" s="1"/>
  <c r="E669" i="10" a="1"/>
  <c r="E669" i="10" s="1"/>
  <c r="D669" i="10" a="1"/>
  <c r="D669" i="10" s="1"/>
  <c r="J668" i="10"/>
  <c r="J668" i="10" a="1"/>
  <c r="I668" i="10" a="1"/>
  <c r="I668" i="10" s="1"/>
  <c r="H668" i="10"/>
  <c r="H668" i="10" a="1"/>
  <c r="G668" i="10" a="1"/>
  <c r="G668" i="10" s="1"/>
  <c r="F668" i="10" a="1"/>
  <c r="F668" i="10" s="1"/>
  <c r="E668" i="10"/>
  <c r="E668" i="10" a="1"/>
  <c r="D668" i="10" a="1"/>
  <c r="D668" i="10" s="1"/>
  <c r="J667" i="10"/>
  <c r="J667" i="10" a="1"/>
  <c r="I667" i="10" a="1"/>
  <c r="I667" i="10" s="1"/>
  <c r="H667" i="10" a="1"/>
  <c r="H667" i="10" s="1"/>
  <c r="G667" i="10" a="1"/>
  <c r="G667" i="10" s="1"/>
  <c r="F667" i="10"/>
  <c r="F667" i="10" a="1"/>
  <c r="E667" i="10" a="1"/>
  <c r="E667" i="10" s="1"/>
  <c r="D667" i="10" a="1"/>
  <c r="D667" i="10" s="1"/>
  <c r="J666" i="10"/>
  <c r="J666" i="10" a="1"/>
  <c r="I666" i="10" a="1"/>
  <c r="I666" i="10" s="1"/>
  <c r="H666" i="10"/>
  <c r="H666" i="10" a="1"/>
  <c r="G666" i="10" a="1"/>
  <c r="G666" i="10" s="1"/>
  <c r="F666" i="10" a="1"/>
  <c r="F666" i="10" s="1"/>
  <c r="E666" i="10" a="1"/>
  <c r="E666" i="10" s="1"/>
  <c r="D666" i="10" a="1"/>
  <c r="D666" i="10" s="1"/>
  <c r="J665" i="10" a="1"/>
  <c r="J665" i="10" s="1"/>
  <c r="I665" i="10" a="1"/>
  <c r="I665" i="10" s="1"/>
  <c r="H665" i="10"/>
  <c r="H665" i="10" a="1"/>
  <c r="G665" i="10" a="1"/>
  <c r="G665" i="10" s="1"/>
  <c r="F665" i="10"/>
  <c r="F665" i="10" a="1"/>
  <c r="E665" i="10" a="1"/>
  <c r="E665" i="10" s="1"/>
  <c r="D665" i="10" a="1"/>
  <c r="D665" i="10" s="1"/>
  <c r="J664" i="10" a="1"/>
  <c r="J664" i="10" s="1"/>
  <c r="I664" i="10" a="1"/>
  <c r="I664" i="10" s="1"/>
  <c r="H664" i="10" a="1"/>
  <c r="H664" i="10" s="1"/>
  <c r="G664" i="10"/>
  <c r="G664" i="10" a="1"/>
  <c r="F664" i="10"/>
  <c r="F664" i="10" a="1"/>
  <c r="E664" i="10" a="1"/>
  <c r="E664" i="10" s="1"/>
  <c r="D664" i="10" a="1"/>
  <c r="D664" i="10" s="1"/>
  <c r="J663" i="10" a="1"/>
  <c r="J663" i="10" s="1"/>
  <c r="I663" i="10" a="1"/>
  <c r="I663" i="10" s="1"/>
  <c r="H663" i="10"/>
  <c r="H663" i="10" a="1"/>
  <c r="G663" i="10" a="1"/>
  <c r="G663" i="10" s="1"/>
  <c r="F663" i="10" a="1"/>
  <c r="F663" i="10" s="1"/>
  <c r="E663" i="10" a="1"/>
  <c r="E663" i="10" s="1"/>
  <c r="D663" i="10" a="1"/>
  <c r="D663" i="10" s="1"/>
  <c r="J662" i="10" a="1"/>
  <c r="J662" i="10" s="1"/>
  <c r="I662" i="10" a="1"/>
  <c r="I662" i="10" s="1"/>
  <c r="H662" i="10" a="1"/>
  <c r="H662" i="10" s="1"/>
  <c r="G662" i="10" a="1"/>
  <c r="G662" i="10" s="1"/>
  <c r="F662" i="10" a="1"/>
  <c r="F662" i="10" s="1"/>
  <c r="E662" i="10"/>
  <c r="E662" i="10" a="1"/>
  <c r="D662" i="10" a="1"/>
  <c r="D662" i="10" s="1"/>
  <c r="J661" i="10" a="1"/>
  <c r="J661" i="10" s="1"/>
  <c r="I661" i="10" a="1"/>
  <c r="I661" i="10" s="1"/>
  <c r="H661" i="10" a="1"/>
  <c r="H661" i="10" s="1"/>
  <c r="G661" i="10"/>
  <c r="G661" i="10" a="1"/>
  <c r="F661" i="10"/>
  <c r="F661" i="10" a="1"/>
  <c r="E661" i="10" a="1"/>
  <c r="E661" i="10" s="1"/>
  <c r="D661" i="10" a="1"/>
  <c r="D661" i="10" s="1"/>
  <c r="J660" i="10" a="1"/>
  <c r="J660" i="10" s="1"/>
  <c r="I660" i="10" a="1"/>
  <c r="I660" i="10" s="1"/>
  <c r="H660" i="10" a="1"/>
  <c r="H660" i="10" s="1"/>
  <c r="G660" i="10" a="1"/>
  <c r="G660" i="10" s="1"/>
  <c r="F660" i="10"/>
  <c r="F660" i="10" a="1"/>
  <c r="E660" i="10"/>
  <c r="E660" i="10" a="1"/>
  <c r="D660" i="10" a="1"/>
  <c r="D660" i="10" s="1"/>
  <c r="J659" i="10" a="1"/>
  <c r="J659" i="10" s="1"/>
  <c r="I659" i="10" a="1"/>
  <c r="I659" i="10" s="1"/>
  <c r="H659" i="10" a="1"/>
  <c r="H659" i="10" s="1"/>
  <c r="G659" i="10" a="1"/>
  <c r="G659" i="10" s="1"/>
  <c r="F659" i="10" a="1"/>
  <c r="F659" i="10" s="1"/>
  <c r="E659" i="10"/>
  <c r="E659" i="10" a="1"/>
  <c r="D659" i="10" a="1"/>
  <c r="D659" i="10" s="1"/>
  <c r="J658" i="10" a="1"/>
  <c r="J658" i="10" s="1"/>
  <c r="I658" i="10" a="1"/>
  <c r="I658" i="10" s="1"/>
  <c r="H658" i="10"/>
  <c r="H658" i="10" a="1"/>
  <c r="G658" i="10" a="1"/>
  <c r="G658" i="10" s="1"/>
  <c r="F658" i="10"/>
  <c r="F658" i="10" a="1"/>
  <c r="E658" i="10" a="1"/>
  <c r="E658" i="10" s="1"/>
  <c r="D658" i="10" a="1"/>
  <c r="D658" i="10" s="1"/>
  <c r="J657" i="10"/>
  <c r="J657" i="10" a="1"/>
  <c r="I657" i="10" a="1"/>
  <c r="I657" i="10" s="1"/>
  <c r="H657" i="10"/>
  <c r="H657" i="10" a="1"/>
  <c r="G657" i="10"/>
  <c r="G657" i="10" a="1"/>
  <c r="F657" i="10" a="1"/>
  <c r="F657" i="10" s="1"/>
  <c r="E657" i="10" a="1"/>
  <c r="E657" i="10" s="1"/>
  <c r="D657" i="10"/>
  <c r="D657" i="10" a="1"/>
  <c r="J656" i="10" a="1"/>
  <c r="J656" i="10" s="1"/>
  <c r="I656" i="10" a="1"/>
  <c r="I656" i="10" s="1"/>
  <c r="H656" i="10"/>
  <c r="H656" i="10" a="1"/>
  <c r="G656" i="10" a="1"/>
  <c r="G656" i="10" s="1"/>
  <c r="F656" i="10"/>
  <c r="F656" i="10" a="1"/>
  <c r="E656" i="10" a="1"/>
  <c r="E656" i="10" s="1"/>
  <c r="D656" i="10" a="1"/>
  <c r="D656" i="10" s="1"/>
  <c r="J655" i="10" a="1"/>
  <c r="J655" i="10" s="1"/>
  <c r="I655" i="10" a="1"/>
  <c r="I655" i="10" s="1"/>
  <c r="H655" i="10" a="1"/>
  <c r="H655" i="10" s="1"/>
  <c r="G655" i="10" a="1"/>
  <c r="G655" i="10" s="1"/>
  <c r="F655" i="10"/>
  <c r="F655" i="10" a="1"/>
  <c r="E655" i="10" a="1"/>
  <c r="E655" i="10" s="1"/>
  <c r="D655" i="10"/>
  <c r="D655" i="10" a="1"/>
  <c r="J654" i="10" a="1"/>
  <c r="J654" i="10" s="1"/>
  <c r="I654" i="10" a="1"/>
  <c r="I654" i="10" s="1"/>
  <c r="H654" i="10" a="1"/>
  <c r="H654" i="10" s="1"/>
  <c r="G654" i="10" a="1"/>
  <c r="G654" i="10" s="1"/>
  <c r="F654" i="10" a="1"/>
  <c r="F654" i="10" s="1"/>
  <c r="E654" i="10"/>
  <c r="E654" i="10" a="1"/>
  <c r="D654" i="10"/>
  <c r="D654" i="10" a="1"/>
  <c r="J653" i="10" a="1"/>
  <c r="J653" i="10" s="1"/>
  <c r="I653" i="10" a="1"/>
  <c r="I653" i="10" s="1"/>
  <c r="H653" i="10" a="1"/>
  <c r="H653" i="10" s="1"/>
  <c r="G653" i="10"/>
  <c r="G653" i="10" a="1"/>
  <c r="F653" i="10"/>
  <c r="F653" i="10" a="1"/>
  <c r="E653" i="10" a="1"/>
  <c r="E653" i="10" s="1"/>
  <c r="D653" i="10" a="1"/>
  <c r="D653" i="10" s="1"/>
  <c r="J652" i="10" a="1"/>
  <c r="J652" i="10" s="1"/>
  <c r="I652" i="10" a="1"/>
  <c r="I652" i="10" s="1"/>
  <c r="H652" i="10" a="1"/>
  <c r="H652" i="10" s="1"/>
  <c r="G652" i="10"/>
  <c r="G652" i="10" a="1"/>
  <c r="F652" i="10" a="1"/>
  <c r="F652" i="10" s="1"/>
  <c r="E652" i="10" a="1"/>
  <c r="E652" i="10" s="1"/>
  <c r="D652" i="10" a="1"/>
  <c r="D652" i="10" s="1"/>
  <c r="J651" i="10"/>
  <c r="J651" i="10" a="1"/>
  <c r="I651" i="10" a="1"/>
  <c r="I651" i="10" s="1"/>
  <c r="H651" i="10" a="1"/>
  <c r="H651" i="10" s="1"/>
  <c r="G651" i="10"/>
  <c r="G651" i="10" a="1"/>
  <c r="F651" i="10" a="1"/>
  <c r="F651" i="10" s="1"/>
  <c r="E651" i="10"/>
  <c r="E651" i="10" a="1"/>
  <c r="D651" i="10"/>
  <c r="D651" i="10" a="1"/>
  <c r="J650" i="10" a="1"/>
  <c r="J650" i="10" s="1"/>
  <c r="I650" i="10" a="1"/>
  <c r="I650" i="10" s="1"/>
  <c r="H650" i="10" a="1"/>
  <c r="H650" i="10" s="1"/>
  <c r="G650" i="10" a="1"/>
  <c r="G650" i="10" s="1"/>
  <c r="F650" i="10" a="1"/>
  <c r="F650" i="10" s="1"/>
  <c r="E650" i="10" a="1"/>
  <c r="E650" i="10" s="1"/>
  <c r="D650" i="10"/>
  <c r="D650" i="10" a="1"/>
  <c r="J649" i="10"/>
  <c r="J649" i="10" a="1"/>
  <c r="I649" i="10" a="1"/>
  <c r="I649" i="10" s="1"/>
  <c r="H649" i="10" a="1"/>
  <c r="H649" i="10" s="1"/>
  <c r="G649" i="10"/>
  <c r="G649" i="10" a="1"/>
  <c r="F649" i="10" a="1"/>
  <c r="F649" i="10" s="1"/>
  <c r="E649" i="10" a="1"/>
  <c r="E649" i="10" s="1"/>
  <c r="D649" i="10" a="1"/>
  <c r="D649" i="10" s="1"/>
  <c r="J648" i="10"/>
  <c r="J648" i="10" a="1"/>
  <c r="I648" i="10" a="1"/>
  <c r="I648" i="10" s="1"/>
  <c r="H648" i="10" a="1"/>
  <c r="H648" i="10" s="1"/>
  <c r="G648" i="10" a="1"/>
  <c r="G648" i="10" s="1"/>
  <c r="F648" i="10"/>
  <c r="F648" i="10" a="1"/>
  <c r="E648" i="10" a="1"/>
  <c r="E648" i="10" s="1"/>
  <c r="D648" i="10"/>
  <c r="D648" i="10" a="1"/>
  <c r="J647" i="10" a="1"/>
  <c r="J647" i="10" s="1"/>
  <c r="I647" i="10" a="1"/>
  <c r="I647" i="10" s="1"/>
  <c r="H647" i="10"/>
  <c r="H647" i="10" a="1"/>
  <c r="G647" i="10" a="1"/>
  <c r="G647" i="10" s="1"/>
  <c r="F647" i="10"/>
  <c r="F647" i="10" a="1"/>
  <c r="E647" i="10"/>
  <c r="E647" i="10" a="1"/>
  <c r="D647" i="10" a="1"/>
  <c r="D647" i="10" s="1"/>
  <c r="J646" i="10" a="1"/>
  <c r="J646" i="10" s="1"/>
  <c r="I646" i="10" a="1"/>
  <c r="I646" i="10" s="1"/>
  <c r="H646" i="10" a="1"/>
  <c r="H646" i="10" s="1"/>
  <c r="G646" i="10" a="1"/>
  <c r="G646" i="10" s="1"/>
  <c r="F646" i="10"/>
  <c r="F646" i="10" a="1"/>
  <c r="E646" i="10" a="1"/>
  <c r="E646" i="10" s="1"/>
  <c r="D646" i="10"/>
  <c r="D646" i="10" a="1"/>
  <c r="J645" i="10" a="1"/>
  <c r="J645" i="10" s="1"/>
  <c r="I645" i="10" a="1"/>
  <c r="I645" i="10" s="1"/>
  <c r="H645" i="10" a="1"/>
  <c r="H645" i="10" s="1"/>
  <c r="G645" i="10" a="1"/>
  <c r="G645" i="10" s="1"/>
  <c r="F645" i="10" a="1"/>
  <c r="F645" i="10" s="1"/>
  <c r="E645" i="10" a="1"/>
  <c r="E645" i="10" s="1"/>
  <c r="D645" i="10"/>
  <c r="D645" i="10" a="1"/>
  <c r="J644" i="10" a="1"/>
  <c r="J644" i="10" s="1"/>
  <c r="I644" i="10" a="1"/>
  <c r="I644" i="10" s="1"/>
  <c r="H644" i="10" a="1"/>
  <c r="H644" i="10" s="1"/>
  <c r="G644" i="10" a="1"/>
  <c r="G644" i="10" s="1"/>
  <c r="F644" i="10" a="1"/>
  <c r="F644" i="10" s="1"/>
  <c r="E644" i="10" a="1"/>
  <c r="E644" i="10" s="1"/>
  <c r="D644" i="10" a="1"/>
  <c r="D644" i="10" s="1"/>
  <c r="J643" i="10"/>
  <c r="J643" i="10" a="1"/>
  <c r="I643" i="10" a="1"/>
  <c r="I643" i="10" s="1"/>
  <c r="H643" i="10" a="1"/>
  <c r="H643" i="10" s="1"/>
  <c r="G643" i="10" a="1"/>
  <c r="G643" i="10" s="1"/>
  <c r="F643" i="10" a="1"/>
  <c r="F643" i="10" s="1"/>
  <c r="E643" i="10"/>
  <c r="E643" i="10" a="1"/>
  <c r="D643" i="10"/>
  <c r="D643" i="10" a="1"/>
  <c r="J642" i="10" a="1"/>
  <c r="J642" i="10" s="1"/>
  <c r="I642" i="10" a="1"/>
  <c r="I642" i="10" s="1"/>
  <c r="H642" i="10" a="1"/>
  <c r="H642" i="10" s="1"/>
  <c r="G642" i="10" a="1"/>
  <c r="G642" i="10" s="1"/>
  <c r="F642" i="10" a="1"/>
  <c r="F642" i="10" s="1"/>
  <c r="E642" i="10"/>
  <c r="E642" i="10" a="1"/>
  <c r="D642" i="10" a="1"/>
  <c r="D642" i="10" s="1"/>
  <c r="J641" i="10" a="1"/>
  <c r="J641" i="10" s="1"/>
  <c r="I641" i="10" a="1"/>
  <c r="I641" i="10" s="1"/>
  <c r="H641" i="10"/>
  <c r="H641" i="10" a="1"/>
  <c r="G641" i="10" a="1"/>
  <c r="G641" i="10" s="1"/>
  <c r="F641" i="10" a="1"/>
  <c r="F641" i="10" s="1"/>
  <c r="E641" i="10"/>
  <c r="E641" i="10" a="1"/>
  <c r="D641" i="10" a="1"/>
  <c r="D641" i="10" s="1"/>
  <c r="J640" i="10"/>
  <c r="J640" i="10" a="1"/>
  <c r="I640" i="10" a="1"/>
  <c r="I640" i="10" s="1"/>
  <c r="H640" i="10" a="1"/>
  <c r="H640" i="10" s="1"/>
  <c r="G640" i="10" a="1"/>
  <c r="G640" i="10" s="1"/>
  <c r="F640" i="10" a="1"/>
  <c r="F640" i="10" s="1"/>
  <c r="E640" i="10" a="1"/>
  <c r="E640" i="10" s="1"/>
  <c r="D640" i="10" a="1"/>
  <c r="D640" i="10" s="1"/>
  <c r="J639" i="10" a="1"/>
  <c r="J639" i="10" s="1"/>
  <c r="I639" i="10" a="1"/>
  <c r="I639" i="10" s="1"/>
  <c r="H639" i="10"/>
  <c r="H639" i="10" a="1"/>
  <c r="G639" i="10" a="1"/>
  <c r="G639" i="10" s="1"/>
  <c r="F639" i="10" a="1"/>
  <c r="F639" i="10" s="1"/>
  <c r="E639" i="10"/>
  <c r="E639" i="10" a="1"/>
  <c r="D639" i="10" a="1"/>
  <c r="D639" i="10" s="1"/>
  <c r="J638" i="10" a="1"/>
  <c r="J638" i="10" s="1"/>
  <c r="I638" i="10" a="1"/>
  <c r="I638" i="10" s="1"/>
  <c r="H638" i="10"/>
  <c r="H638" i="10" a="1"/>
  <c r="G638" i="10" a="1"/>
  <c r="G638" i="10" s="1"/>
  <c r="F638" i="10" a="1"/>
  <c r="F638" i="10" s="1"/>
  <c r="E638" i="10" a="1"/>
  <c r="E638" i="10" s="1"/>
  <c r="D638" i="10"/>
  <c r="D638" i="10" a="1"/>
  <c r="J637" i="10" a="1"/>
  <c r="J637" i="10" s="1"/>
  <c r="I637" i="10" a="1"/>
  <c r="I637" i="10" s="1"/>
  <c r="H637" i="10" a="1"/>
  <c r="H637" i="10" s="1"/>
  <c r="G637" i="10" a="1"/>
  <c r="G637" i="10" s="1"/>
  <c r="F637" i="10"/>
  <c r="F637" i="10" a="1"/>
  <c r="E637" i="10" a="1"/>
  <c r="E637" i="10" s="1"/>
  <c r="D637" i="10"/>
  <c r="D637" i="10" a="1"/>
  <c r="J636" i="10"/>
  <c r="J636" i="10" a="1"/>
  <c r="I636" i="10" a="1"/>
  <c r="I636" i="10" s="1"/>
  <c r="H636" i="10" a="1"/>
  <c r="H636" i="10" s="1"/>
  <c r="G636" i="10"/>
  <c r="G636" i="10" a="1"/>
  <c r="F636" i="10" a="1"/>
  <c r="F636" i="10" s="1"/>
  <c r="E636" i="10" a="1"/>
  <c r="E636" i="10" s="1"/>
  <c r="D636" i="10"/>
  <c r="D636" i="10" a="1"/>
  <c r="J635" i="10" a="1"/>
  <c r="J635" i="10" s="1"/>
  <c r="I635" i="10" a="1"/>
  <c r="I635" i="10" s="1"/>
  <c r="H635" i="10" a="1"/>
  <c r="H635" i="10" s="1"/>
  <c r="G635" i="10" a="1"/>
  <c r="G635" i="10" s="1"/>
  <c r="F635" i="10" a="1"/>
  <c r="F635" i="10" s="1"/>
  <c r="E635" i="10" a="1"/>
  <c r="E635" i="10" s="1"/>
  <c r="D635" i="10"/>
  <c r="D635" i="10" a="1"/>
  <c r="J634" i="10"/>
  <c r="J634" i="10" a="1"/>
  <c r="I634" i="10" a="1"/>
  <c r="I634" i="10" s="1"/>
  <c r="H634" i="10"/>
  <c r="H634" i="10" a="1"/>
  <c r="G634" i="10" a="1"/>
  <c r="G634" i="10" s="1"/>
  <c r="F634" i="10" a="1"/>
  <c r="F634" i="10" s="1"/>
  <c r="E634" i="10"/>
  <c r="E634" i="10" a="1"/>
  <c r="D634" i="10" a="1"/>
  <c r="D634" i="10" s="1"/>
  <c r="J633" i="10"/>
  <c r="J633" i="10" a="1"/>
  <c r="I633" i="10" a="1"/>
  <c r="I633" i="10" s="1"/>
  <c r="H633" i="10" a="1"/>
  <c r="H633" i="10" s="1"/>
  <c r="G633" i="10" a="1"/>
  <c r="G633" i="10" s="1"/>
  <c r="F633" i="10"/>
  <c r="F633" i="10" a="1"/>
  <c r="E633" i="10"/>
  <c r="E633" i="10" a="1"/>
  <c r="D633" i="10" a="1"/>
  <c r="D633" i="10" s="1"/>
  <c r="J632" i="10"/>
  <c r="J632" i="10" a="1"/>
  <c r="I632" i="10" a="1"/>
  <c r="I632" i="10" s="1"/>
  <c r="H632" i="10" a="1"/>
  <c r="H632" i="10" s="1"/>
  <c r="G632" i="10"/>
  <c r="G632" i="10" a="1"/>
  <c r="F632" i="10" a="1"/>
  <c r="F632" i="10" s="1"/>
  <c r="E632" i="10"/>
  <c r="E632" i="10" a="1"/>
  <c r="D632" i="10"/>
  <c r="D632" i="10" a="1"/>
  <c r="J631" i="10" a="1"/>
  <c r="J631" i="10" s="1"/>
  <c r="I631" i="10" a="1"/>
  <c r="I631" i="10" s="1"/>
  <c r="H631" i="10"/>
  <c r="H631" i="10" a="1"/>
  <c r="G631" i="10"/>
  <c r="G631" i="10" a="1"/>
  <c r="F631" i="10" a="1"/>
  <c r="F631" i="10" s="1"/>
  <c r="E631" i="10"/>
  <c r="E631" i="10" a="1"/>
  <c r="D631" i="10" a="1"/>
  <c r="D631" i="10" s="1"/>
  <c r="J630" i="10" a="1"/>
  <c r="J630" i="10" s="1"/>
  <c r="I630" i="10" a="1"/>
  <c r="I630" i="10" s="1"/>
  <c r="H630" i="10" a="1"/>
  <c r="H630" i="10" s="1"/>
  <c r="G630" i="10"/>
  <c r="G630" i="10" a="1"/>
  <c r="F630" i="10"/>
  <c r="F630" i="10" a="1"/>
  <c r="E630" i="10" a="1"/>
  <c r="E630" i="10" s="1"/>
  <c r="D630" i="10" a="1"/>
  <c r="D630" i="10" s="1"/>
  <c r="J629" i="10"/>
  <c r="J629" i="10" a="1"/>
  <c r="I629" i="10" a="1"/>
  <c r="I629" i="10" s="1"/>
  <c r="H629" i="10" a="1"/>
  <c r="H629" i="10" s="1"/>
  <c r="G629" i="10"/>
  <c r="G629" i="10" a="1"/>
  <c r="F629" i="10" a="1"/>
  <c r="F629" i="10" s="1"/>
  <c r="E629" i="10" a="1"/>
  <c r="E629" i="10" s="1"/>
  <c r="D629" i="10"/>
  <c r="D629" i="10" a="1"/>
  <c r="J628" i="10" a="1"/>
  <c r="J628" i="10" s="1"/>
  <c r="I628" i="10" a="1"/>
  <c r="I628" i="10" s="1"/>
  <c r="H628" i="10"/>
  <c r="H628" i="10" a="1"/>
  <c r="G628" i="10" a="1"/>
  <c r="G628" i="10" s="1"/>
  <c r="F628" i="10" a="1"/>
  <c r="F628" i="10" s="1"/>
  <c r="E628" i="10"/>
  <c r="E628" i="10" a="1"/>
  <c r="D628" i="10" a="1"/>
  <c r="D628" i="10" s="1"/>
  <c r="J627" i="10" a="1"/>
  <c r="J627" i="10" s="1"/>
  <c r="I627" i="10" a="1"/>
  <c r="I627" i="10" s="1"/>
  <c r="H627" i="10" a="1"/>
  <c r="H627" i="10" s="1"/>
  <c r="G627" i="10" a="1"/>
  <c r="G627" i="10" s="1"/>
  <c r="F627" i="10"/>
  <c r="F627" i="10" a="1"/>
  <c r="E627" i="10" a="1"/>
  <c r="E627" i="10" s="1"/>
  <c r="D627" i="10"/>
  <c r="D627" i="10" a="1"/>
  <c r="J626" i="10"/>
  <c r="J626" i="10" a="1"/>
  <c r="I626" i="10" a="1"/>
  <c r="I626" i="10" s="1"/>
  <c r="H626" i="10" a="1"/>
  <c r="H626" i="10" s="1"/>
  <c r="G626" i="10"/>
  <c r="G626" i="10" a="1"/>
  <c r="F626" i="10" a="1"/>
  <c r="F626" i="10" s="1"/>
  <c r="E626" i="10" a="1"/>
  <c r="E626" i="10" s="1"/>
  <c r="D626" i="10"/>
  <c r="D626" i="10" a="1"/>
  <c r="J625" i="10" a="1"/>
  <c r="J625" i="10" s="1"/>
  <c r="I625" i="10" a="1"/>
  <c r="I625" i="10" s="1"/>
  <c r="H625" i="10"/>
  <c r="H625" i="10" a="1"/>
  <c r="G625" i="10" a="1"/>
  <c r="G625" i="10" s="1"/>
  <c r="F625" i="10"/>
  <c r="F625" i="10" a="1"/>
  <c r="E625" i="10"/>
  <c r="E625" i="10" a="1"/>
  <c r="D625" i="10" a="1"/>
  <c r="D625" i="10" s="1"/>
  <c r="J624" i="10" a="1"/>
  <c r="J624" i="10" s="1"/>
  <c r="I624" i="10" a="1"/>
  <c r="I624" i="10" s="1"/>
  <c r="H624" i="10" a="1"/>
  <c r="H624" i="10" s="1"/>
  <c r="G624" i="10" a="1"/>
  <c r="G624" i="10" s="1"/>
  <c r="F624" i="10"/>
  <c r="F624" i="10" a="1"/>
  <c r="E624" i="10" a="1"/>
  <c r="E624" i="10" s="1"/>
  <c r="D624" i="10" a="1"/>
  <c r="D624" i="10" s="1"/>
  <c r="J623" i="10"/>
  <c r="J623" i="10" a="1"/>
  <c r="I623" i="10" a="1"/>
  <c r="I623" i="10" s="1"/>
  <c r="H623" i="10"/>
  <c r="H623" i="10" a="1"/>
  <c r="G623" i="10"/>
  <c r="G623" i="10" a="1"/>
  <c r="F623" i="10" a="1"/>
  <c r="F623" i="10" s="1"/>
  <c r="E623" i="10" a="1"/>
  <c r="E623" i="10" s="1"/>
  <c r="D623" i="10"/>
  <c r="D623" i="10" a="1"/>
  <c r="J622" i="10" a="1"/>
  <c r="J622" i="10" s="1"/>
  <c r="I622" i="10" a="1"/>
  <c r="I622" i="10" s="1"/>
  <c r="H622" i="10"/>
  <c r="H622" i="10" a="1"/>
  <c r="G622" i="10" a="1"/>
  <c r="G622" i="10" s="1"/>
  <c r="F622" i="10" a="1"/>
  <c r="F622" i="10" s="1"/>
  <c r="E622" i="10"/>
  <c r="E622" i="10" a="1"/>
  <c r="D622" i="10" a="1"/>
  <c r="D622" i="10" s="1"/>
  <c r="J621" i="10"/>
  <c r="J621" i="10" a="1"/>
  <c r="I621" i="10" a="1"/>
  <c r="I621" i="10" s="1"/>
  <c r="H621" i="10" a="1"/>
  <c r="H621" i="10" s="1"/>
  <c r="G621" i="10" a="1"/>
  <c r="G621" i="10" s="1"/>
  <c r="F621" i="10"/>
  <c r="F621" i="10" a="1"/>
  <c r="E621" i="10" a="1"/>
  <c r="E621" i="10" s="1"/>
  <c r="D621" i="10" a="1"/>
  <c r="D621" i="10" s="1"/>
  <c r="J620" i="10"/>
  <c r="J620" i="10" a="1"/>
  <c r="I620" i="10" a="1"/>
  <c r="I620" i="10" s="1"/>
  <c r="H620" i="10" a="1"/>
  <c r="H620" i="10" s="1"/>
  <c r="G620" i="10"/>
  <c r="G620" i="10" a="1"/>
  <c r="F620" i="10" a="1"/>
  <c r="F620" i="10" s="1"/>
  <c r="E620" i="10"/>
  <c r="E620" i="10" a="1"/>
  <c r="D620" i="10"/>
  <c r="D620" i="10" a="1"/>
  <c r="J619" i="10" a="1"/>
  <c r="J619" i="10" s="1"/>
  <c r="I619" i="10" a="1"/>
  <c r="I619" i="10" s="1"/>
  <c r="H619" i="10"/>
  <c r="H619" i="10" a="1"/>
  <c r="G619" i="10" a="1"/>
  <c r="G619" i="10" s="1"/>
  <c r="F619" i="10" a="1"/>
  <c r="F619" i="10" s="1"/>
  <c r="E619" i="10"/>
  <c r="E619" i="10" a="1"/>
  <c r="D619" i="10" a="1"/>
  <c r="D619" i="10" s="1"/>
  <c r="J618" i="10" a="1"/>
  <c r="J618" i="10" s="1"/>
  <c r="I618" i="10" a="1"/>
  <c r="I618" i="10" s="1"/>
  <c r="H618" i="10" a="1"/>
  <c r="H618" i="10" s="1"/>
  <c r="G618" i="10"/>
  <c r="G618" i="10" a="1"/>
  <c r="F618" i="10"/>
  <c r="F618" i="10" a="1"/>
  <c r="E618" i="10" a="1"/>
  <c r="E618" i="10" s="1"/>
  <c r="D618" i="10" a="1"/>
  <c r="D618" i="10" s="1"/>
  <c r="J617" i="10"/>
  <c r="J617" i="10" a="1"/>
  <c r="I617" i="10" a="1"/>
  <c r="I617" i="10" s="1"/>
  <c r="H617" i="10" a="1"/>
  <c r="H617" i="10" s="1"/>
  <c r="G617" i="10"/>
  <c r="G617" i="10" a="1"/>
  <c r="F617" i="10" a="1"/>
  <c r="F617" i="10" s="1"/>
  <c r="E617" i="10" a="1"/>
  <c r="E617" i="10" s="1"/>
  <c r="D617" i="10"/>
  <c r="D617" i="10" a="1"/>
  <c r="J616" i="10" a="1"/>
  <c r="J616" i="10" s="1"/>
  <c r="I616" i="10" a="1"/>
  <c r="I616" i="10" s="1"/>
  <c r="H616" i="10"/>
  <c r="H616" i="10" a="1"/>
  <c r="G616" i="10" a="1"/>
  <c r="G616" i="10" s="1"/>
  <c r="F616" i="10" a="1"/>
  <c r="F616" i="10" s="1"/>
  <c r="E616" i="10"/>
  <c r="E616" i="10" a="1"/>
  <c r="D616" i="10" a="1"/>
  <c r="D616" i="10" s="1"/>
  <c r="J615" i="10" a="1"/>
  <c r="J615" i="10" s="1"/>
  <c r="I615" i="10" a="1"/>
  <c r="I615" i="10" s="1"/>
  <c r="H615" i="10" a="1"/>
  <c r="H615" i="10" s="1"/>
  <c r="G615" i="10" a="1"/>
  <c r="G615" i="10" s="1"/>
  <c r="F615" i="10"/>
  <c r="F615" i="10" a="1"/>
  <c r="E615" i="10" a="1"/>
  <c r="E615" i="10" s="1"/>
  <c r="D615" i="10"/>
  <c r="D615" i="10" a="1"/>
  <c r="J614" i="10"/>
  <c r="J614" i="10" a="1"/>
  <c r="I614" i="10" a="1"/>
  <c r="I614" i="10" s="1"/>
  <c r="H614" i="10" a="1"/>
  <c r="H614" i="10" s="1"/>
  <c r="G614" i="10"/>
  <c r="G614" i="10" a="1"/>
  <c r="F614" i="10" a="1"/>
  <c r="F614" i="10" s="1"/>
  <c r="E614" i="10" a="1"/>
  <c r="E614" i="10" s="1"/>
  <c r="D614" i="10"/>
  <c r="D614" i="10" a="1"/>
  <c r="J613" i="10" a="1"/>
  <c r="J613" i="10" s="1"/>
  <c r="I613" i="10" a="1"/>
  <c r="I613" i="10" s="1"/>
  <c r="H613" i="10"/>
  <c r="H613" i="10" a="1"/>
  <c r="G613" i="10" a="1"/>
  <c r="G613" i="10" s="1"/>
  <c r="F613" i="10"/>
  <c r="F613" i="10" a="1"/>
  <c r="E613" i="10"/>
  <c r="E613" i="10" a="1"/>
  <c r="D613" i="10" a="1"/>
  <c r="D613" i="10" s="1"/>
  <c r="J612" i="10" a="1"/>
  <c r="J612" i="10" s="1"/>
  <c r="I612" i="10" a="1"/>
  <c r="I612" i="10" s="1"/>
  <c r="H612" i="10" a="1"/>
  <c r="H612" i="10" s="1"/>
  <c r="G612" i="10" a="1"/>
  <c r="G612" i="10" s="1"/>
  <c r="F612" i="10"/>
  <c r="F612" i="10" a="1"/>
  <c r="E612" i="10" a="1"/>
  <c r="E612" i="10" s="1"/>
  <c r="D612" i="10" a="1"/>
  <c r="D612" i="10" s="1"/>
  <c r="J611" i="10"/>
  <c r="J611" i="10" a="1"/>
  <c r="I611" i="10" a="1"/>
  <c r="I611" i="10" s="1"/>
  <c r="H611" i="10"/>
  <c r="H611" i="10" a="1"/>
  <c r="G611" i="10"/>
  <c r="G611" i="10" a="1"/>
  <c r="F611" i="10" a="1"/>
  <c r="F611" i="10" s="1"/>
  <c r="E611" i="10" a="1"/>
  <c r="E611" i="10" s="1"/>
  <c r="D611" i="10"/>
  <c r="D611" i="10" a="1"/>
  <c r="J610" i="10" a="1"/>
  <c r="J610" i="10" s="1"/>
  <c r="I610" i="10" a="1"/>
  <c r="I610" i="10" s="1"/>
  <c r="H610" i="10"/>
  <c r="H610" i="10" a="1"/>
  <c r="G610" i="10" a="1"/>
  <c r="G610" i="10" s="1"/>
  <c r="F610" i="10" a="1"/>
  <c r="F610" i="10" s="1"/>
  <c r="E610" i="10"/>
  <c r="E610" i="10" a="1"/>
  <c r="D610" i="10" a="1"/>
  <c r="D610" i="10" s="1"/>
  <c r="J609" i="10"/>
  <c r="J609" i="10" a="1"/>
  <c r="I609" i="10" a="1"/>
  <c r="I609" i="10" s="1"/>
  <c r="H609" i="10" a="1"/>
  <c r="H609" i="10" s="1"/>
  <c r="G609" i="10" a="1"/>
  <c r="G609" i="10" s="1"/>
  <c r="F609" i="10"/>
  <c r="F609" i="10" a="1"/>
  <c r="E609" i="10" a="1"/>
  <c r="E609" i="10" s="1"/>
  <c r="D609" i="10" a="1"/>
  <c r="D609" i="10" s="1"/>
  <c r="J608" i="10"/>
  <c r="J608" i="10" a="1"/>
  <c r="I608" i="10" a="1"/>
  <c r="I608" i="10" s="1"/>
  <c r="H608" i="10" a="1"/>
  <c r="H608" i="10" s="1"/>
  <c r="G608" i="10"/>
  <c r="G608" i="10" a="1"/>
  <c r="F608" i="10" a="1"/>
  <c r="F608" i="10" s="1"/>
  <c r="E608" i="10"/>
  <c r="E608" i="10" a="1"/>
  <c r="D608" i="10"/>
  <c r="D608" i="10" a="1"/>
  <c r="J607" i="10" a="1"/>
  <c r="J607" i="10" s="1"/>
  <c r="I607" i="10" a="1"/>
  <c r="I607" i="10" s="1"/>
  <c r="H607" i="10"/>
  <c r="H607" i="10" a="1"/>
  <c r="G607" i="10" a="1"/>
  <c r="G607" i="10" s="1"/>
  <c r="F607" i="10" a="1"/>
  <c r="F607" i="10" s="1"/>
  <c r="E607" i="10"/>
  <c r="E607" i="10" a="1"/>
  <c r="D607" i="10" a="1"/>
  <c r="D607" i="10" s="1"/>
  <c r="J606" i="10" a="1"/>
  <c r="J606" i="10" s="1"/>
  <c r="I606" i="10" a="1"/>
  <c r="I606" i="10" s="1"/>
  <c r="H606" i="10" a="1"/>
  <c r="H606" i="10" s="1"/>
  <c r="G606" i="10"/>
  <c r="G606" i="10" a="1"/>
  <c r="F606" i="10"/>
  <c r="F606" i="10" a="1"/>
  <c r="E606" i="10" a="1"/>
  <c r="E606" i="10" s="1"/>
  <c r="D606" i="10" a="1"/>
  <c r="D606" i="10" s="1"/>
  <c r="J605" i="10"/>
  <c r="J605" i="10" a="1"/>
  <c r="I605" i="10" a="1"/>
  <c r="I605" i="10" s="1"/>
  <c r="H605" i="10" a="1"/>
  <c r="H605" i="10" s="1"/>
  <c r="G605" i="10"/>
  <c r="G605" i="10" a="1"/>
  <c r="F605" i="10" a="1"/>
  <c r="F605" i="10" s="1"/>
  <c r="E605" i="10" a="1"/>
  <c r="E605" i="10" s="1"/>
  <c r="D605" i="10"/>
  <c r="D605" i="10" a="1"/>
  <c r="J604" i="10" a="1"/>
  <c r="J604" i="10" s="1"/>
  <c r="I604" i="10" a="1"/>
  <c r="I604" i="10" s="1"/>
  <c r="H604" i="10"/>
  <c r="H604" i="10" a="1"/>
  <c r="G604" i="10" a="1"/>
  <c r="G604" i="10" s="1"/>
  <c r="F604" i="10" a="1"/>
  <c r="F604" i="10" s="1"/>
  <c r="E604" i="10"/>
  <c r="E604" i="10" a="1"/>
  <c r="D604" i="10" a="1"/>
  <c r="D604" i="10" s="1"/>
  <c r="J603" i="10" a="1"/>
  <c r="J603" i="10" s="1"/>
  <c r="I603" i="10" a="1"/>
  <c r="I603" i="10" s="1"/>
  <c r="H603" i="10" a="1"/>
  <c r="H603" i="10" s="1"/>
  <c r="G603" i="10" a="1"/>
  <c r="G603" i="10" s="1"/>
  <c r="F603" i="10"/>
  <c r="F603" i="10" a="1"/>
  <c r="E603" i="10" a="1"/>
  <c r="E603" i="10" s="1"/>
  <c r="D603" i="10"/>
  <c r="D603" i="10" a="1"/>
  <c r="J602" i="10"/>
  <c r="J602" i="10" a="1"/>
  <c r="I602" i="10" a="1"/>
  <c r="I602" i="10" s="1"/>
  <c r="H602" i="10" a="1"/>
  <c r="H602" i="10" s="1"/>
  <c r="G602" i="10"/>
  <c r="G602" i="10" a="1"/>
  <c r="F602" i="10" a="1"/>
  <c r="F602" i="10" s="1"/>
  <c r="E602" i="10" a="1"/>
  <c r="E602" i="10" s="1"/>
  <c r="D602" i="10"/>
  <c r="D602" i="10" a="1"/>
  <c r="J601" i="10" a="1"/>
  <c r="J601" i="10" s="1"/>
  <c r="I601" i="10" a="1"/>
  <c r="I601" i="10" s="1"/>
  <c r="H601" i="10"/>
  <c r="H601" i="10" a="1"/>
  <c r="G601" i="10" a="1"/>
  <c r="G601" i="10" s="1"/>
  <c r="F601" i="10"/>
  <c r="F601" i="10" a="1"/>
  <c r="E601" i="10"/>
  <c r="E601" i="10" a="1"/>
  <c r="D601" i="10" a="1"/>
  <c r="D601" i="10" s="1"/>
  <c r="J600" i="10" a="1"/>
  <c r="J600" i="10" s="1"/>
  <c r="I600" i="10" a="1"/>
  <c r="I600" i="10" s="1"/>
  <c r="H600" i="10" a="1"/>
  <c r="H600" i="10" s="1"/>
  <c r="G600" i="10" a="1"/>
  <c r="G600" i="10" s="1"/>
  <c r="F600" i="10"/>
  <c r="F600" i="10" a="1"/>
  <c r="E600" i="10" a="1"/>
  <c r="E600" i="10" s="1"/>
  <c r="D600" i="10" a="1"/>
  <c r="D600" i="10" s="1"/>
  <c r="J599" i="10"/>
  <c r="J599" i="10" a="1"/>
  <c r="I599" i="10" a="1"/>
  <c r="I599" i="10" s="1"/>
  <c r="H599" i="10"/>
  <c r="H599" i="10" a="1"/>
  <c r="G599" i="10"/>
  <c r="G599" i="10" a="1"/>
  <c r="F599" i="10" a="1"/>
  <c r="F599" i="10" s="1"/>
  <c r="E599" i="10" a="1"/>
  <c r="E599" i="10" s="1"/>
  <c r="D599" i="10"/>
  <c r="D599" i="10" a="1"/>
  <c r="J598" i="10" a="1"/>
  <c r="J598" i="10" s="1"/>
  <c r="I598" i="10" a="1"/>
  <c r="I598" i="10" s="1"/>
  <c r="H598" i="10"/>
  <c r="H598" i="10" a="1"/>
  <c r="G598" i="10" a="1"/>
  <c r="G598" i="10" s="1"/>
  <c r="F598" i="10" a="1"/>
  <c r="F598" i="10" s="1"/>
  <c r="E598" i="10"/>
  <c r="E598" i="10" a="1"/>
  <c r="D598" i="10" a="1"/>
  <c r="D598" i="10" s="1"/>
  <c r="J597" i="10"/>
  <c r="J597" i="10" a="1"/>
  <c r="I597" i="10" a="1"/>
  <c r="I597" i="10" s="1"/>
  <c r="H597" i="10" a="1"/>
  <c r="H597" i="10" s="1"/>
  <c r="G597" i="10" a="1"/>
  <c r="G597" i="10" s="1"/>
  <c r="F597" i="10"/>
  <c r="F597" i="10" a="1"/>
  <c r="E597" i="10" a="1"/>
  <c r="E597" i="10" s="1"/>
  <c r="D597" i="10" a="1"/>
  <c r="D597" i="10" s="1"/>
  <c r="J596" i="10"/>
  <c r="J596" i="10" a="1"/>
  <c r="I596" i="10" a="1"/>
  <c r="I596" i="10" s="1"/>
  <c r="H596" i="10" a="1"/>
  <c r="H596" i="10" s="1"/>
  <c r="G596" i="10"/>
  <c r="G596" i="10" a="1"/>
  <c r="F596" i="10" a="1"/>
  <c r="F596" i="10" s="1"/>
  <c r="E596" i="10"/>
  <c r="E596" i="10" a="1"/>
  <c r="D596" i="10"/>
  <c r="D596" i="10" a="1"/>
  <c r="J595" i="10" a="1"/>
  <c r="J595" i="10" s="1"/>
  <c r="I595" i="10" a="1"/>
  <c r="I595" i="10" s="1"/>
  <c r="H595" i="10"/>
  <c r="H595" i="10" a="1"/>
  <c r="G595" i="10" a="1"/>
  <c r="G595" i="10" s="1"/>
  <c r="F595" i="10" a="1"/>
  <c r="F595" i="10" s="1"/>
  <c r="E595" i="10"/>
  <c r="E595" i="10" a="1"/>
  <c r="D595" i="10" a="1"/>
  <c r="D595" i="10" s="1"/>
  <c r="J594" i="10" a="1"/>
  <c r="J594" i="10" s="1"/>
  <c r="I594" i="10" a="1"/>
  <c r="I594" i="10" s="1"/>
  <c r="H594" i="10" a="1"/>
  <c r="H594" i="10" s="1"/>
  <c r="G594" i="10"/>
  <c r="G594" i="10" a="1"/>
  <c r="F594" i="10"/>
  <c r="F594" i="10" a="1"/>
  <c r="E594" i="10" a="1"/>
  <c r="E594" i="10" s="1"/>
  <c r="D594" i="10" a="1"/>
  <c r="D594" i="10" s="1"/>
  <c r="J593" i="10"/>
  <c r="J593" i="10" a="1"/>
  <c r="I593" i="10" a="1"/>
  <c r="I593" i="10" s="1"/>
  <c r="H593" i="10" a="1"/>
  <c r="H593" i="10" s="1"/>
  <c r="G593" i="10"/>
  <c r="G593" i="10" a="1"/>
  <c r="F593" i="10" a="1"/>
  <c r="F593" i="10" s="1"/>
  <c r="E593" i="10" a="1"/>
  <c r="E593" i="10" s="1"/>
  <c r="D593" i="10"/>
  <c r="D593" i="10" a="1"/>
  <c r="J592" i="10" a="1"/>
  <c r="J592" i="10" s="1"/>
  <c r="I592" i="10" a="1"/>
  <c r="I592" i="10" s="1"/>
  <c r="H592" i="10"/>
  <c r="H592" i="10" a="1"/>
  <c r="G592" i="10" a="1"/>
  <c r="G592" i="10" s="1"/>
  <c r="F592" i="10" a="1"/>
  <c r="F592" i="10" s="1"/>
  <c r="E592" i="10"/>
  <c r="E592" i="10" a="1"/>
  <c r="D592" i="10" a="1"/>
  <c r="D592" i="10" s="1"/>
  <c r="J591" i="10" a="1"/>
  <c r="J591" i="10" s="1"/>
  <c r="I591" i="10" a="1"/>
  <c r="I591" i="10" s="1"/>
  <c r="H591" i="10" a="1"/>
  <c r="H591" i="10" s="1"/>
  <c r="G591" i="10" a="1"/>
  <c r="G591" i="10" s="1"/>
  <c r="F591" i="10"/>
  <c r="F591" i="10" a="1"/>
  <c r="E591" i="10" a="1"/>
  <c r="E591" i="10" s="1"/>
  <c r="D591" i="10"/>
  <c r="D591" i="10" a="1"/>
  <c r="J590" i="10"/>
  <c r="J590" i="10" a="1"/>
  <c r="I590" i="10" a="1"/>
  <c r="I590" i="10" s="1"/>
  <c r="H590" i="10" a="1"/>
  <c r="H590" i="10" s="1"/>
  <c r="G590" i="10"/>
  <c r="G590" i="10" a="1"/>
  <c r="F590" i="10" a="1"/>
  <c r="F590" i="10" s="1"/>
  <c r="E590" i="10" a="1"/>
  <c r="E590" i="10" s="1"/>
  <c r="D590" i="10"/>
  <c r="D590" i="10" a="1"/>
  <c r="J589" i="10" a="1"/>
  <c r="J589" i="10" s="1"/>
  <c r="I589" i="10" a="1"/>
  <c r="I589" i="10" s="1"/>
  <c r="H589" i="10"/>
  <c r="H589" i="10" a="1"/>
  <c r="G589" i="10" a="1"/>
  <c r="G589" i="10" s="1"/>
  <c r="F589" i="10"/>
  <c r="F589" i="10" a="1"/>
  <c r="E589" i="10"/>
  <c r="E589" i="10" a="1"/>
  <c r="D589" i="10" a="1"/>
  <c r="D589" i="10" s="1"/>
  <c r="J588" i="10" a="1"/>
  <c r="J588" i="10" s="1"/>
  <c r="I588" i="10" a="1"/>
  <c r="I588" i="10" s="1"/>
  <c r="H588" i="10" a="1"/>
  <c r="H588" i="10" s="1"/>
  <c r="G588" i="10" a="1"/>
  <c r="G588" i="10" s="1"/>
  <c r="F588" i="10"/>
  <c r="F588" i="10" a="1"/>
  <c r="E588" i="10" a="1"/>
  <c r="E588" i="10" s="1"/>
  <c r="D588" i="10" a="1"/>
  <c r="D588" i="10" s="1"/>
  <c r="J587" i="10"/>
  <c r="J587" i="10" a="1"/>
  <c r="I587" i="10" a="1"/>
  <c r="I587" i="10" s="1"/>
  <c r="H587" i="10"/>
  <c r="H587" i="10" a="1"/>
  <c r="G587" i="10"/>
  <c r="G587" i="10" a="1"/>
  <c r="F587" i="10" a="1"/>
  <c r="F587" i="10" s="1"/>
  <c r="E587" i="10" a="1"/>
  <c r="E587" i="10" s="1"/>
  <c r="D587" i="10"/>
  <c r="D587" i="10" a="1"/>
  <c r="J586" i="10" a="1"/>
  <c r="J586" i="10" s="1"/>
  <c r="I586" i="10" a="1"/>
  <c r="I586" i="10" s="1"/>
  <c r="H586" i="10"/>
  <c r="H586" i="10" a="1"/>
  <c r="G586" i="10" a="1"/>
  <c r="G586" i="10" s="1"/>
  <c r="F586" i="10" a="1"/>
  <c r="F586" i="10" s="1"/>
  <c r="E586" i="10"/>
  <c r="E586" i="10" a="1"/>
  <c r="D586" i="10" a="1"/>
  <c r="D586" i="10" s="1"/>
  <c r="J585" i="10"/>
  <c r="J585" i="10" a="1"/>
  <c r="I585" i="10" a="1"/>
  <c r="I585" i="10" s="1"/>
  <c r="H585" i="10" a="1"/>
  <c r="H585" i="10" s="1"/>
  <c r="G585" i="10" a="1"/>
  <c r="G585" i="10" s="1"/>
  <c r="F585" i="10"/>
  <c r="F585" i="10" a="1"/>
  <c r="E585" i="10" a="1"/>
  <c r="E585" i="10" s="1"/>
  <c r="D585" i="10" a="1"/>
  <c r="D585" i="10" s="1"/>
  <c r="J584" i="10"/>
  <c r="J584" i="10" a="1"/>
  <c r="I584" i="10" a="1"/>
  <c r="I584" i="10" s="1"/>
  <c r="H584" i="10" a="1"/>
  <c r="H584" i="10" s="1"/>
  <c r="G584" i="10"/>
  <c r="G584" i="10" a="1"/>
  <c r="F584" i="10" a="1"/>
  <c r="F584" i="10" s="1"/>
  <c r="E584" i="10"/>
  <c r="E584" i="10" a="1"/>
  <c r="D584" i="10"/>
  <c r="D584" i="10" a="1"/>
  <c r="J583" i="10" a="1"/>
  <c r="J583" i="10" s="1"/>
  <c r="I583" i="10" a="1"/>
  <c r="I583" i="10" s="1"/>
  <c r="H583" i="10"/>
  <c r="H583" i="10" a="1"/>
  <c r="G583" i="10" a="1"/>
  <c r="G583" i="10" s="1"/>
  <c r="F583" i="10" a="1"/>
  <c r="F583" i="10" s="1"/>
  <c r="E583" i="10"/>
  <c r="E583" i="10" a="1"/>
  <c r="D583" i="10" a="1"/>
  <c r="D583" i="10" s="1"/>
  <c r="J582" i="10" a="1"/>
  <c r="J582" i="10" s="1"/>
  <c r="I582" i="10" a="1"/>
  <c r="I582" i="10" s="1"/>
  <c r="H582" i="10" a="1"/>
  <c r="H582" i="10" s="1"/>
  <c r="G582" i="10"/>
  <c r="G582" i="10" a="1"/>
  <c r="F582" i="10" a="1"/>
  <c r="F582" i="10" s="1"/>
  <c r="E582" i="10" a="1"/>
  <c r="E582" i="10" s="1"/>
  <c r="D582" i="10" a="1"/>
  <c r="D582" i="10" s="1"/>
  <c r="J581" i="10"/>
  <c r="J581" i="10" a="1"/>
  <c r="I581" i="10" a="1"/>
  <c r="I581" i="10" s="1"/>
  <c r="H581" i="10" a="1"/>
  <c r="H581" i="10" s="1"/>
  <c r="G581" i="10"/>
  <c r="G581" i="10" a="1"/>
  <c r="F581" i="10" a="1"/>
  <c r="F581" i="10" s="1"/>
  <c r="E581" i="10" a="1"/>
  <c r="E581" i="10" s="1"/>
  <c r="D581" i="10"/>
  <c r="D581" i="10" a="1"/>
  <c r="J580" i="10" a="1"/>
  <c r="J580" i="10" s="1"/>
  <c r="I580" i="10" a="1"/>
  <c r="I580" i="10" s="1"/>
  <c r="H580" i="10" a="1"/>
  <c r="H580" i="10" s="1"/>
  <c r="G580" i="10" a="1"/>
  <c r="G580" i="10" s="1"/>
  <c r="F580" i="10" a="1"/>
  <c r="F580" i="10" s="1"/>
  <c r="E580" i="10"/>
  <c r="E580" i="10" a="1"/>
  <c r="D580" i="10" a="1"/>
  <c r="D580" i="10" s="1"/>
  <c r="J579" i="10" a="1"/>
  <c r="J579" i="10" s="1"/>
  <c r="I579" i="10" a="1"/>
  <c r="I579" i="10" s="1"/>
  <c r="H579" i="10" a="1"/>
  <c r="H579" i="10" s="1"/>
  <c r="G579" i="10" a="1"/>
  <c r="G579" i="10" s="1"/>
  <c r="F579" i="10"/>
  <c r="F579" i="10" a="1"/>
  <c r="E579" i="10" a="1"/>
  <c r="E579" i="10" s="1"/>
  <c r="D579" i="10"/>
  <c r="D579" i="10" a="1"/>
  <c r="J578" i="10" a="1"/>
  <c r="J578" i="10" s="1"/>
  <c r="I578" i="10" a="1"/>
  <c r="I578" i="10" s="1"/>
  <c r="H578" i="10" a="1"/>
  <c r="H578" i="10" s="1"/>
  <c r="G578" i="10"/>
  <c r="G578" i="10" a="1"/>
  <c r="F578" i="10" a="1"/>
  <c r="F578" i="10" s="1"/>
  <c r="E578" i="10" a="1"/>
  <c r="E578" i="10" s="1"/>
  <c r="D578" i="10"/>
  <c r="D578" i="10" a="1"/>
  <c r="J577" i="10" a="1"/>
  <c r="J577" i="10" s="1"/>
  <c r="I577" i="10" a="1"/>
  <c r="I577" i="10" s="1"/>
  <c r="H577" i="10"/>
  <c r="H577" i="10" a="1"/>
  <c r="G577" i="10" a="1"/>
  <c r="G577" i="10" s="1"/>
  <c r="F577" i="10"/>
  <c r="F577" i="10" a="1"/>
  <c r="E577" i="10" a="1"/>
  <c r="E577" i="10" s="1"/>
  <c r="D577" i="10" a="1"/>
  <c r="D577" i="10" s="1"/>
  <c r="J576" i="10" a="1"/>
  <c r="J576" i="10" s="1"/>
  <c r="I576" i="10" a="1"/>
  <c r="I576" i="10" s="1"/>
  <c r="H576" i="10" a="1"/>
  <c r="H576" i="10" s="1"/>
  <c r="G576" i="10" a="1"/>
  <c r="G576" i="10" s="1"/>
  <c r="F576" i="10"/>
  <c r="F576" i="10" a="1"/>
  <c r="E576" i="10" a="1"/>
  <c r="E576" i="10" s="1"/>
  <c r="D576" i="10" a="1"/>
  <c r="D576" i="10" s="1"/>
  <c r="J575" i="10"/>
  <c r="J575" i="10" a="1"/>
  <c r="I575" i="10" a="1"/>
  <c r="I575" i="10" s="1"/>
  <c r="H575" i="10"/>
  <c r="H575" i="10" a="1"/>
  <c r="G575" i="10" a="1"/>
  <c r="G575" i="10" s="1"/>
  <c r="F575" i="10" a="1"/>
  <c r="F575" i="10" s="1"/>
  <c r="E575" i="10" a="1"/>
  <c r="E575" i="10" s="1"/>
  <c r="D575" i="10"/>
  <c r="D575" i="10" a="1"/>
  <c r="J574" i="10" a="1"/>
  <c r="J574" i="10" s="1"/>
  <c r="I574" i="10" a="1"/>
  <c r="I574" i="10" s="1"/>
  <c r="H574" i="10"/>
  <c r="H574" i="10" a="1"/>
  <c r="G574" i="10" a="1"/>
  <c r="G574" i="10" s="1"/>
  <c r="F574" i="10" a="1"/>
  <c r="F574" i="10" s="1"/>
  <c r="E574" i="10"/>
  <c r="E574" i="10" a="1"/>
  <c r="D574" i="10" a="1"/>
  <c r="D574" i="10" s="1"/>
  <c r="J573" i="10"/>
  <c r="J573" i="10" a="1"/>
  <c r="I573" i="10" a="1"/>
  <c r="I573" i="10" s="1"/>
  <c r="H573" i="10" a="1"/>
  <c r="H573" i="10" s="1"/>
  <c r="G573" i="10" a="1"/>
  <c r="G573" i="10" s="1"/>
  <c r="F573" i="10"/>
  <c r="F573" i="10" a="1"/>
  <c r="E573" i="10" a="1"/>
  <c r="E573" i="10" s="1"/>
  <c r="D573" i="10" a="1"/>
  <c r="D573" i="10" s="1"/>
  <c r="J572" i="10"/>
  <c r="J572" i="10" a="1"/>
  <c r="I572" i="10" a="1"/>
  <c r="I572" i="10" s="1"/>
  <c r="H572" i="10" a="1"/>
  <c r="H572" i="10" s="1"/>
  <c r="G572" i="10"/>
  <c r="G572" i="10" a="1"/>
  <c r="F572" i="10" a="1"/>
  <c r="F572" i="10" s="1"/>
  <c r="E572" i="10"/>
  <c r="E572" i="10" a="1"/>
  <c r="D572" i="10" a="1"/>
  <c r="D572" i="10" s="1"/>
  <c r="J571" i="10" a="1"/>
  <c r="J571" i="10" s="1"/>
  <c r="I571" i="10" a="1"/>
  <c r="I571" i="10" s="1"/>
  <c r="H571" i="10"/>
  <c r="H571" i="10" a="1"/>
  <c r="G571" i="10" a="1"/>
  <c r="G571" i="10" s="1"/>
  <c r="F571" i="10" a="1"/>
  <c r="F571" i="10" s="1"/>
  <c r="E571" i="10"/>
  <c r="E571" i="10" a="1"/>
  <c r="D571" i="10" a="1"/>
  <c r="D571" i="10" s="1"/>
  <c r="J570" i="10" a="1"/>
  <c r="J570" i="10" s="1"/>
  <c r="I570" i="10" a="1"/>
  <c r="I570" i="10" s="1"/>
  <c r="H570" i="10" a="1"/>
  <c r="H570" i="10" s="1"/>
  <c r="G570" i="10"/>
  <c r="G570" i="10" a="1"/>
  <c r="F570" i="10" a="1"/>
  <c r="F570" i="10" s="1"/>
  <c r="E570" i="10" a="1"/>
  <c r="E570" i="10" s="1"/>
  <c r="D570" i="10" a="1"/>
  <c r="D570" i="10" s="1"/>
  <c r="J569" i="10"/>
  <c r="J569" i="10" a="1"/>
  <c r="I569" i="10" a="1"/>
  <c r="I569" i="10" s="1"/>
  <c r="H569" i="10" a="1"/>
  <c r="H569" i="10" s="1"/>
  <c r="G569" i="10"/>
  <c r="G569" i="10" a="1"/>
  <c r="F569" i="10" a="1"/>
  <c r="F569" i="10" s="1"/>
  <c r="E569" i="10" a="1"/>
  <c r="E569" i="10" s="1"/>
  <c r="D569" i="10"/>
  <c r="D569" i="10" a="1"/>
  <c r="J568" i="10" a="1"/>
  <c r="J568" i="10" s="1"/>
  <c r="I568" i="10" a="1"/>
  <c r="I568" i="10" s="1"/>
  <c r="H568" i="10" a="1"/>
  <c r="H568" i="10" s="1"/>
  <c r="G568" i="10" a="1"/>
  <c r="G568" i="10" s="1"/>
  <c r="F568" i="10" a="1"/>
  <c r="F568" i="10" s="1"/>
  <c r="E568" i="10"/>
  <c r="E568" i="10" a="1"/>
  <c r="D568" i="10" a="1"/>
  <c r="D568" i="10" s="1"/>
  <c r="J567" i="10" a="1"/>
  <c r="J567" i="10" s="1"/>
  <c r="I567" i="10" a="1"/>
  <c r="I567" i="10" s="1"/>
  <c r="H567" i="10" a="1"/>
  <c r="H567" i="10" s="1"/>
  <c r="G567" i="10" a="1"/>
  <c r="G567" i="10" s="1"/>
  <c r="F567" i="10"/>
  <c r="F567" i="10" a="1"/>
  <c r="E567" i="10" a="1"/>
  <c r="E567" i="10" s="1"/>
  <c r="D567" i="10"/>
  <c r="D567" i="10" a="1"/>
  <c r="J566" i="10" a="1"/>
  <c r="J566" i="10" s="1"/>
  <c r="I566" i="10" a="1"/>
  <c r="I566" i="10" s="1"/>
  <c r="H566" i="10" a="1"/>
  <c r="H566" i="10" s="1"/>
  <c r="G566" i="10"/>
  <c r="G566" i="10" a="1"/>
  <c r="F566" i="10" a="1"/>
  <c r="F566" i="10" s="1"/>
  <c r="E566" i="10" a="1"/>
  <c r="E566" i="10" s="1"/>
  <c r="D566" i="10"/>
  <c r="D566" i="10" a="1"/>
  <c r="J565" i="10" a="1"/>
  <c r="J565" i="10" s="1"/>
  <c r="I565" i="10" a="1"/>
  <c r="I565" i="10" s="1"/>
  <c r="H565" i="10"/>
  <c r="H565" i="10" a="1"/>
  <c r="G565" i="10" a="1"/>
  <c r="G565" i="10" s="1"/>
  <c r="F565" i="10"/>
  <c r="F565" i="10" a="1"/>
  <c r="E565" i="10" a="1"/>
  <c r="E565" i="10" s="1"/>
  <c r="D565" i="10" a="1"/>
  <c r="D565" i="10" s="1"/>
  <c r="J564" i="10" a="1"/>
  <c r="J564" i="10" s="1"/>
  <c r="I564" i="10" a="1"/>
  <c r="I564" i="10" s="1"/>
  <c r="H564" i="10" a="1"/>
  <c r="H564" i="10" s="1"/>
  <c r="G564" i="10" a="1"/>
  <c r="G564" i="10" s="1"/>
  <c r="F564" i="10"/>
  <c r="F564" i="10" a="1"/>
  <c r="E564" i="10" a="1"/>
  <c r="E564" i="10" s="1"/>
  <c r="D564" i="10" a="1"/>
  <c r="D564" i="10" s="1"/>
  <c r="J563" i="10"/>
  <c r="J563" i="10" a="1"/>
  <c r="I563" i="10" a="1"/>
  <c r="I563" i="10" s="1"/>
  <c r="H563" i="10"/>
  <c r="H563" i="10" a="1"/>
  <c r="G563" i="10" a="1"/>
  <c r="G563" i="10" s="1"/>
  <c r="F563" i="10" a="1"/>
  <c r="F563" i="10" s="1"/>
  <c r="E563" i="10" a="1"/>
  <c r="E563" i="10" s="1"/>
  <c r="D563" i="10"/>
  <c r="D563" i="10" a="1"/>
  <c r="J562" i="10" a="1"/>
  <c r="J562" i="10" s="1"/>
  <c r="I562" i="10" a="1"/>
  <c r="I562" i="10" s="1"/>
  <c r="H562" i="10"/>
  <c r="H562" i="10" a="1"/>
  <c r="G562" i="10" a="1"/>
  <c r="G562" i="10" s="1"/>
  <c r="F562" i="10" a="1"/>
  <c r="F562" i="10" s="1"/>
  <c r="E562" i="10"/>
  <c r="E562" i="10" a="1"/>
  <c r="D562" i="10" a="1"/>
  <c r="D562" i="10" s="1"/>
  <c r="J561" i="10"/>
  <c r="J561" i="10" a="1"/>
  <c r="I561" i="10" a="1"/>
  <c r="I561" i="10" s="1"/>
  <c r="H561" i="10" a="1"/>
  <c r="H561" i="10" s="1"/>
  <c r="G561" i="10" a="1"/>
  <c r="G561" i="10" s="1"/>
  <c r="F561" i="10"/>
  <c r="F561" i="10" a="1"/>
  <c r="E561" i="10" a="1"/>
  <c r="E561" i="10" s="1"/>
  <c r="D561" i="10" a="1"/>
  <c r="D561" i="10" s="1"/>
  <c r="J560" i="10"/>
  <c r="J560" i="10" a="1"/>
  <c r="I560" i="10" a="1"/>
  <c r="I560" i="10" s="1"/>
  <c r="H560" i="10" a="1"/>
  <c r="H560" i="10" s="1"/>
  <c r="G560" i="10"/>
  <c r="G560" i="10" a="1"/>
  <c r="F560" i="10" a="1"/>
  <c r="F560" i="10" s="1"/>
  <c r="E560" i="10"/>
  <c r="E560" i="10" a="1"/>
  <c r="D560" i="10" a="1"/>
  <c r="D560" i="10" s="1"/>
  <c r="J559" i="10" a="1"/>
  <c r="J559" i="10" s="1"/>
  <c r="I559" i="10" a="1"/>
  <c r="I559" i="10" s="1"/>
  <c r="H559" i="10"/>
  <c r="H559" i="10" a="1"/>
  <c r="G559" i="10" a="1"/>
  <c r="G559" i="10" s="1"/>
  <c r="F559" i="10" a="1"/>
  <c r="F559" i="10" s="1"/>
  <c r="E559" i="10"/>
  <c r="E559" i="10" a="1"/>
  <c r="D559" i="10" a="1"/>
  <c r="D559" i="10" s="1"/>
  <c r="J558" i="10" a="1"/>
  <c r="J558" i="10" s="1"/>
  <c r="I558" i="10" a="1"/>
  <c r="I558" i="10" s="1"/>
  <c r="H558" i="10" a="1"/>
  <c r="H558" i="10" s="1"/>
  <c r="G558" i="10"/>
  <c r="G558" i="10" a="1"/>
  <c r="F558" i="10" a="1"/>
  <c r="F558" i="10" s="1"/>
  <c r="E558" i="10" a="1"/>
  <c r="E558" i="10" s="1"/>
  <c r="D558" i="10" a="1"/>
  <c r="D558" i="10" s="1"/>
  <c r="J557" i="10"/>
  <c r="J557" i="10" a="1"/>
  <c r="I557" i="10" a="1"/>
  <c r="I557" i="10" s="1"/>
  <c r="H557" i="10" a="1"/>
  <c r="H557" i="10" s="1"/>
  <c r="G557" i="10"/>
  <c r="G557" i="10" a="1"/>
  <c r="F557" i="10" a="1"/>
  <c r="F557" i="10" s="1"/>
  <c r="E557" i="10" a="1"/>
  <c r="E557" i="10" s="1"/>
  <c r="D557" i="10"/>
  <c r="D557" i="10" a="1"/>
  <c r="J556" i="10" a="1"/>
  <c r="J556" i="10" s="1"/>
  <c r="I556" i="10" a="1"/>
  <c r="I556" i="10" s="1"/>
  <c r="H556" i="10" a="1"/>
  <c r="H556" i="10" s="1"/>
  <c r="G556" i="10" a="1"/>
  <c r="G556" i="10" s="1"/>
  <c r="F556" i="10" a="1"/>
  <c r="F556" i="10" s="1"/>
  <c r="E556" i="10"/>
  <c r="E556" i="10" a="1"/>
  <c r="D556" i="10" a="1"/>
  <c r="D556" i="10" s="1"/>
  <c r="J555" i="10" a="1"/>
  <c r="J555" i="10" s="1"/>
  <c r="I555" i="10" a="1"/>
  <c r="I555" i="10" s="1"/>
  <c r="H555" i="10" a="1"/>
  <c r="H555" i="10" s="1"/>
  <c r="G555" i="10" a="1"/>
  <c r="G555" i="10" s="1"/>
  <c r="F555" i="10"/>
  <c r="F555" i="10" a="1"/>
  <c r="E555" i="10" a="1"/>
  <c r="E555" i="10" s="1"/>
  <c r="D555" i="10"/>
  <c r="D555" i="10" a="1"/>
  <c r="J554" i="10" a="1"/>
  <c r="J554" i="10" s="1"/>
  <c r="I554" i="10" a="1"/>
  <c r="I554" i="10" s="1"/>
  <c r="H554" i="10" a="1"/>
  <c r="H554" i="10" s="1"/>
  <c r="G554" i="10"/>
  <c r="G554" i="10" a="1"/>
  <c r="F554" i="10" a="1"/>
  <c r="F554" i="10" s="1"/>
  <c r="E554" i="10" a="1"/>
  <c r="E554" i="10" s="1"/>
  <c r="D554" i="10"/>
  <c r="D554" i="10" a="1"/>
  <c r="J553" i="10" a="1"/>
  <c r="J553" i="10" s="1"/>
  <c r="I553" i="10" a="1"/>
  <c r="I553" i="10" s="1"/>
  <c r="H553" i="10"/>
  <c r="H553" i="10" a="1"/>
  <c r="G553" i="10" a="1"/>
  <c r="G553" i="10" s="1"/>
  <c r="F553" i="10"/>
  <c r="F553" i="10" a="1"/>
  <c r="E553" i="10" a="1"/>
  <c r="E553" i="10" s="1"/>
  <c r="D553" i="10" a="1"/>
  <c r="D553" i="10" s="1"/>
  <c r="J552" i="10" a="1"/>
  <c r="J552" i="10" s="1"/>
  <c r="I552" i="10" a="1"/>
  <c r="I552" i="10" s="1"/>
  <c r="H552" i="10" a="1"/>
  <c r="H552" i="10" s="1"/>
  <c r="G552" i="10" a="1"/>
  <c r="G552" i="10" s="1"/>
  <c r="F552" i="10"/>
  <c r="F552" i="10" a="1"/>
  <c r="E552" i="10" a="1"/>
  <c r="E552" i="10" s="1"/>
  <c r="D552" i="10" a="1"/>
  <c r="D552" i="10" s="1"/>
  <c r="J551" i="10"/>
  <c r="J551" i="10" a="1"/>
  <c r="I551" i="10" a="1"/>
  <c r="I551" i="10" s="1"/>
  <c r="H551" i="10"/>
  <c r="H551" i="10" a="1"/>
  <c r="G551" i="10" a="1"/>
  <c r="G551" i="10" s="1"/>
  <c r="F551" i="10" a="1"/>
  <c r="F551" i="10" s="1"/>
  <c r="E551" i="10" a="1"/>
  <c r="E551" i="10" s="1"/>
  <c r="D551" i="10"/>
  <c r="D551" i="10" a="1"/>
  <c r="J550" i="10" a="1"/>
  <c r="J550" i="10" s="1"/>
  <c r="I550" i="10" a="1"/>
  <c r="I550" i="10" s="1"/>
  <c r="H550" i="10"/>
  <c r="H550" i="10" a="1"/>
  <c r="G550" i="10" a="1"/>
  <c r="G550" i="10" s="1"/>
  <c r="F550" i="10" a="1"/>
  <c r="F550" i="10" s="1"/>
  <c r="E550" i="10"/>
  <c r="E550" i="10" a="1"/>
  <c r="D550" i="10" a="1"/>
  <c r="D550" i="10" s="1"/>
  <c r="J549" i="10"/>
  <c r="J549" i="10" a="1"/>
  <c r="I549" i="10" a="1"/>
  <c r="I549" i="10" s="1"/>
  <c r="H549" i="10" a="1"/>
  <c r="H549" i="10" s="1"/>
  <c r="G549" i="10" a="1"/>
  <c r="G549" i="10" s="1"/>
  <c r="F549" i="10"/>
  <c r="F549" i="10" a="1"/>
  <c r="E549" i="10" a="1"/>
  <c r="E549" i="10" s="1"/>
  <c r="D549" i="10" a="1"/>
  <c r="D549" i="10" s="1"/>
  <c r="J548" i="10"/>
  <c r="J548" i="10" a="1"/>
  <c r="I548" i="10" a="1"/>
  <c r="I548" i="10" s="1"/>
  <c r="H548" i="10" a="1"/>
  <c r="H548" i="10" s="1"/>
  <c r="G548" i="10"/>
  <c r="G548" i="10" a="1"/>
  <c r="F548" i="10" a="1"/>
  <c r="F548" i="10" s="1"/>
  <c r="E548" i="10"/>
  <c r="E548" i="10" a="1"/>
  <c r="D548" i="10" a="1"/>
  <c r="D548" i="10" s="1"/>
  <c r="J547" i="10" a="1"/>
  <c r="J547" i="10" s="1"/>
  <c r="I547" i="10" a="1"/>
  <c r="I547" i="10" s="1"/>
  <c r="H547" i="10"/>
  <c r="H547" i="10" a="1"/>
  <c r="G547" i="10" a="1"/>
  <c r="G547" i="10" s="1"/>
  <c r="F547" i="10" a="1"/>
  <c r="F547" i="10" s="1"/>
  <c r="E547" i="10"/>
  <c r="E547" i="10" a="1"/>
  <c r="D547" i="10" a="1"/>
  <c r="D547" i="10" s="1"/>
  <c r="J546" i="10" a="1"/>
  <c r="J546" i="10" s="1"/>
  <c r="I546" i="10" a="1"/>
  <c r="I546" i="10" s="1"/>
  <c r="H546" i="10" a="1"/>
  <c r="H546" i="10" s="1"/>
  <c r="G546" i="10"/>
  <c r="G546" i="10" a="1"/>
  <c r="F546" i="10" a="1"/>
  <c r="F546" i="10" s="1"/>
  <c r="E546" i="10" a="1"/>
  <c r="E546" i="10" s="1"/>
  <c r="D546" i="10" a="1"/>
  <c r="D546" i="10" s="1"/>
  <c r="J545" i="10"/>
  <c r="J545" i="10" a="1"/>
  <c r="I545" i="10" a="1"/>
  <c r="I545" i="10" s="1"/>
  <c r="H545" i="10" a="1"/>
  <c r="H545" i="10" s="1"/>
  <c r="G545" i="10"/>
  <c r="G545" i="10" a="1"/>
  <c r="F545" i="10" a="1"/>
  <c r="F545" i="10" s="1"/>
  <c r="E545" i="10" a="1"/>
  <c r="E545" i="10" s="1"/>
  <c r="D545" i="10"/>
  <c r="D545" i="10" a="1"/>
  <c r="J544" i="10" a="1"/>
  <c r="J544" i="10" s="1"/>
  <c r="I544" i="10" a="1"/>
  <c r="I544" i="10" s="1"/>
  <c r="H544" i="10" a="1"/>
  <c r="H544" i="10" s="1"/>
  <c r="G544" i="10" a="1"/>
  <c r="G544" i="10" s="1"/>
  <c r="F544" i="10" a="1"/>
  <c r="F544" i="10" s="1"/>
  <c r="E544" i="10"/>
  <c r="E544" i="10" a="1"/>
  <c r="D544" i="10" a="1"/>
  <c r="D544" i="10" s="1"/>
  <c r="J543" i="10" a="1"/>
  <c r="J543" i="10" s="1"/>
  <c r="I543" i="10" a="1"/>
  <c r="I543" i="10" s="1"/>
  <c r="H543" i="10" a="1"/>
  <c r="H543" i="10" s="1"/>
  <c r="G543" i="10" a="1"/>
  <c r="G543" i="10" s="1"/>
  <c r="F543" i="10"/>
  <c r="F543" i="10" a="1"/>
  <c r="E543" i="10" a="1"/>
  <c r="E543" i="10" s="1"/>
  <c r="D543" i="10"/>
  <c r="D543" i="10" a="1"/>
  <c r="J542" i="10" a="1"/>
  <c r="J542" i="10" s="1"/>
  <c r="I542" i="10" a="1"/>
  <c r="I542" i="10" s="1"/>
  <c r="H542" i="10" a="1"/>
  <c r="H542" i="10" s="1"/>
  <c r="G542" i="10"/>
  <c r="G542" i="10" a="1"/>
  <c r="F542" i="10" a="1"/>
  <c r="F542" i="10" s="1"/>
  <c r="E542" i="10" a="1"/>
  <c r="E542" i="10" s="1"/>
  <c r="D542" i="10"/>
  <c r="D542" i="10" a="1"/>
  <c r="J541" i="10" a="1"/>
  <c r="J541" i="10" s="1"/>
  <c r="I541" i="10" a="1"/>
  <c r="I541" i="10" s="1"/>
  <c r="H541" i="10"/>
  <c r="H541" i="10" a="1"/>
  <c r="G541" i="10" a="1"/>
  <c r="G541" i="10" s="1"/>
  <c r="F541" i="10"/>
  <c r="F541" i="10" a="1"/>
  <c r="E541" i="10" a="1"/>
  <c r="E541" i="10" s="1"/>
  <c r="D541" i="10" a="1"/>
  <c r="D541" i="10" s="1"/>
  <c r="J540" i="10" a="1"/>
  <c r="J540" i="10" s="1"/>
  <c r="I540" i="10" a="1"/>
  <c r="I540" i="10" s="1"/>
  <c r="H540" i="10" a="1"/>
  <c r="H540" i="10" s="1"/>
  <c r="G540" i="10" a="1"/>
  <c r="G540" i="10" s="1"/>
  <c r="F540" i="10"/>
  <c r="F540" i="10" a="1"/>
  <c r="E540" i="10" a="1"/>
  <c r="E540" i="10" s="1"/>
  <c r="D540" i="10" a="1"/>
  <c r="D540" i="10" s="1"/>
  <c r="J539" i="10"/>
  <c r="J539" i="10" a="1"/>
  <c r="I539" i="10" a="1"/>
  <c r="I539" i="10" s="1"/>
  <c r="H539" i="10"/>
  <c r="H539" i="10" a="1"/>
  <c r="G539" i="10" a="1"/>
  <c r="G539" i="10" s="1"/>
  <c r="F539" i="10" a="1"/>
  <c r="F539" i="10" s="1"/>
  <c r="E539" i="10" a="1"/>
  <c r="E539" i="10" s="1"/>
  <c r="D539" i="10"/>
  <c r="D539" i="10" a="1"/>
  <c r="J538" i="10" a="1"/>
  <c r="J538" i="10" s="1"/>
  <c r="I538" i="10" a="1"/>
  <c r="I538" i="10" s="1"/>
  <c r="H538" i="10"/>
  <c r="H538" i="10" a="1"/>
  <c r="G538" i="10" a="1"/>
  <c r="G538" i="10" s="1"/>
  <c r="F538" i="10" a="1"/>
  <c r="F538" i="10" s="1"/>
  <c r="E538" i="10"/>
  <c r="E538" i="10" a="1"/>
  <c r="D538" i="10" a="1"/>
  <c r="D538" i="10" s="1"/>
  <c r="J537" i="10"/>
  <c r="J537" i="10" a="1"/>
  <c r="I537" i="10" a="1"/>
  <c r="I537" i="10" s="1"/>
  <c r="H537" i="10" a="1"/>
  <c r="H537" i="10" s="1"/>
  <c r="G537" i="10" a="1"/>
  <c r="G537" i="10" s="1"/>
  <c r="F537" i="10"/>
  <c r="F537" i="10" a="1"/>
  <c r="E537" i="10" a="1"/>
  <c r="E537" i="10" s="1"/>
  <c r="D537" i="10" a="1"/>
  <c r="D537" i="10" s="1"/>
  <c r="J536" i="10"/>
  <c r="J536" i="10" a="1"/>
  <c r="I536" i="10" a="1"/>
  <c r="I536" i="10" s="1"/>
  <c r="H536" i="10" a="1"/>
  <c r="H536" i="10" s="1"/>
  <c r="G536" i="10"/>
  <c r="G536" i="10" a="1"/>
  <c r="F536" i="10" a="1"/>
  <c r="F536" i="10" s="1"/>
  <c r="E536" i="10"/>
  <c r="E536" i="10" a="1"/>
  <c r="D536" i="10" a="1"/>
  <c r="D536" i="10" s="1"/>
  <c r="J535" i="10" a="1"/>
  <c r="J535" i="10" s="1"/>
  <c r="I535" i="10" a="1"/>
  <c r="I535" i="10" s="1"/>
  <c r="H535" i="10"/>
  <c r="H535" i="10" a="1"/>
  <c r="G535" i="10" a="1"/>
  <c r="G535" i="10" s="1"/>
  <c r="F535" i="10" a="1"/>
  <c r="F535" i="10" s="1"/>
  <c r="E535" i="10"/>
  <c r="E535" i="10" a="1"/>
  <c r="D535" i="10" a="1"/>
  <c r="D535" i="10" s="1"/>
  <c r="J534" i="10" a="1"/>
  <c r="J534" i="10" s="1"/>
  <c r="I534" i="10" a="1"/>
  <c r="I534" i="10" s="1"/>
  <c r="H534" i="10" a="1"/>
  <c r="H534" i="10" s="1"/>
  <c r="G534" i="10"/>
  <c r="G534" i="10" a="1"/>
  <c r="F534" i="10" a="1"/>
  <c r="F534" i="10" s="1"/>
  <c r="E534" i="10" a="1"/>
  <c r="E534" i="10" s="1"/>
  <c r="D534" i="10" a="1"/>
  <c r="D534" i="10" s="1"/>
  <c r="J533" i="10"/>
  <c r="J533" i="10" a="1"/>
  <c r="I533" i="10" a="1"/>
  <c r="I533" i="10" s="1"/>
  <c r="H533" i="10" a="1"/>
  <c r="H533" i="10" s="1"/>
  <c r="G533" i="10"/>
  <c r="G533" i="10" a="1"/>
  <c r="F533" i="10" a="1"/>
  <c r="F533" i="10" s="1"/>
  <c r="E533" i="10" a="1"/>
  <c r="E533" i="10" s="1"/>
  <c r="D533" i="10"/>
  <c r="D533" i="10" a="1"/>
  <c r="J532" i="10" a="1"/>
  <c r="J532" i="10" s="1"/>
  <c r="I532" i="10" a="1"/>
  <c r="I532" i="10" s="1"/>
  <c r="H532" i="10" a="1"/>
  <c r="H532" i="10" s="1"/>
  <c r="G532" i="10" a="1"/>
  <c r="G532" i="10" s="1"/>
  <c r="F532" i="10" a="1"/>
  <c r="F532" i="10" s="1"/>
  <c r="E532" i="10"/>
  <c r="E532" i="10" a="1"/>
  <c r="D532" i="10" a="1"/>
  <c r="D532" i="10" s="1"/>
  <c r="J531" i="10" a="1"/>
  <c r="J531" i="10" s="1"/>
  <c r="I531" i="10" a="1"/>
  <c r="I531" i="10" s="1"/>
  <c r="H531" i="10" a="1"/>
  <c r="H531" i="10" s="1"/>
  <c r="G531" i="10" a="1"/>
  <c r="G531" i="10" s="1"/>
  <c r="F531" i="10"/>
  <c r="F531" i="10" a="1"/>
  <c r="E531" i="10" a="1"/>
  <c r="E531" i="10" s="1"/>
  <c r="D531" i="10"/>
  <c r="D531" i="10" a="1"/>
  <c r="J530" i="10" a="1"/>
  <c r="J530" i="10" s="1"/>
  <c r="I530" i="10" a="1"/>
  <c r="I530" i="10" s="1"/>
  <c r="H530" i="10" a="1"/>
  <c r="H530" i="10" s="1"/>
  <c r="G530" i="10"/>
  <c r="G530" i="10" a="1"/>
  <c r="F530" i="10" a="1"/>
  <c r="F530" i="10" s="1"/>
  <c r="E530" i="10" a="1"/>
  <c r="E530" i="10" s="1"/>
  <c r="D530" i="10"/>
  <c r="D530" i="10" a="1"/>
  <c r="J529" i="10" a="1"/>
  <c r="J529" i="10" s="1"/>
  <c r="I529" i="10" a="1"/>
  <c r="I529" i="10" s="1"/>
  <c r="H529" i="10"/>
  <c r="H529" i="10" a="1"/>
  <c r="G529" i="10" a="1"/>
  <c r="G529" i="10" s="1"/>
  <c r="F529" i="10"/>
  <c r="F529" i="10" a="1"/>
  <c r="E529" i="10" a="1"/>
  <c r="E529" i="10" s="1"/>
  <c r="D529" i="10" a="1"/>
  <c r="D529" i="10" s="1"/>
  <c r="J528" i="10" a="1"/>
  <c r="J528" i="10" s="1"/>
  <c r="I528" i="10" a="1"/>
  <c r="I528" i="10" s="1"/>
  <c r="H528" i="10" a="1"/>
  <c r="H528" i="10" s="1"/>
  <c r="G528" i="10" a="1"/>
  <c r="G528" i="10" s="1"/>
  <c r="F528" i="10"/>
  <c r="F528" i="10" a="1"/>
  <c r="E528" i="10" a="1"/>
  <c r="E528" i="10" s="1"/>
  <c r="D528" i="10" a="1"/>
  <c r="D528" i="10" s="1"/>
  <c r="J527" i="10" a="1"/>
  <c r="J527" i="10" s="1"/>
  <c r="I527" i="10" a="1"/>
  <c r="I527" i="10" s="1"/>
  <c r="H527" i="10"/>
  <c r="H527" i="10" a="1"/>
  <c r="G527" i="10" a="1"/>
  <c r="G527" i="10" s="1"/>
  <c r="F527" i="10" a="1"/>
  <c r="F527" i="10" s="1"/>
  <c r="E527" i="10" a="1"/>
  <c r="E527" i="10" s="1"/>
  <c r="D527" i="10" a="1"/>
  <c r="D527" i="10" s="1"/>
  <c r="J526" i="10" a="1"/>
  <c r="J526" i="10" s="1"/>
  <c r="I526" i="10" a="1"/>
  <c r="I526" i="10" s="1"/>
  <c r="H526" i="10"/>
  <c r="H526" i="10" a="1"/>
  <c r="G526" i="10" a="1"/>
  <c r="G526" i="10" s="1"/>
  <c r="F526" i="10" a="1"/>
  <c r="F526" i="10" s="1"/>
  <c r="E526" i="10" a="1"/>
  <c r="E526" i="10" s="1"/>
  <c r="D526" i="10" a="1"/>
  <c r="D526" i="10" s="1"/>
  <c r="J525" i="10"/>
  <c r="J525" i="10" a="1"/>
  <c r="I525" i="10" a="1"/>
  <c r="I525" i="10" s="1"/>
  <c r="H525" i="10" a="1"/>
  <c r="H525" i="10" s="1"/>
  <c r="G525" i="10" a="1"/>
  <c r="G525" i="10" s="1"/>
  <c r="F525" i="10" a="1"/>
  <c r="F525" i="10" s="1"/>
  <c r="E525" i="10" a="1"/>
  <c r="E525" i="10" s="1"/>
  <c r="D525" i="10" a="1"/>
  <c r="D525" i="10" s="1"/>
  <c r="J524" i="10"/>
  <c r="J524" i="10" a="1"/>
  <c r="I524" i="10" a="1"/>
  <c r="I524" i="10" s="1"/>
  <c r="H524" i="10" a="1"/>
  <c r="H524" i="10" s="1"/>
  <c r="G524" i="10" a="1"/>
  <c r="G524" i="10" s="1"/>
  <c r="F524" i="10" a="1"/>
  <c r="F524" i="10" s="1"/>
  <c r="E524" i="10" a="1"/>
  <c r="E524" i="10" s="1"/>
  <c r="D524" i="10" a="1"/>
  <c r="D524" i="10" s="1"/>
  <c r="J523" i="10" a="1"/>
  <c r="J523" i="10" s="1"/>
  <c r="I523" i="10" a="1"/>
  <c r="I523" i="10" s="1"/>
  <c r="H523" i="10" a="1"/>
  <c r="H523" i="10" s="1"/>
  <c r="G523" i="10" a="1"/>
  <c r="G523" i="10" s="1"/>
  <c r="F523" i="10" a="1"/>
  <c r="F523" i="10" s="1"/>
  <c r="E523" i="10"/>
  <c r="E523" i="10" a="1"/>
  <c r="D523" i="10" a="1"/>
  <c r="D523" i="10" s="1"/>
  <c r="J522" i="10" a="1"/>
  <c r="J522" i="10" s="1"/>
  <c r="I522" i="10" a="1"/>
  <c r="I522" i="10" s="1"/>
  <c r="H522" i="10" a="1"/>
  <c r="H522" i="10" s="1"/>
  <c r="G522" i="10" a="1"/>
  <c r="G522" i="10" s="1"/>
  <c r="F522" i="10" a="1"/>
  <c r="F522" i="10" s="1"/>
  <c r="E522" i="10" a="1"/>
  <c r="E522" i="10" s="1"/>
  <c r="D522" i="10" a="1"/>
  <c r="D522" i="10" s="1"/>
  <c r="J521" i="10" a="1"/>
  <c r="J521" i="10" s="1"/>
  <c r="I521" i="10" a="1"/>
  <c r="I521" i="10" s="1"/>
  <c r="H521" i="10" a="1"/>
  <c r="H521" i="10" s="1"/>
  <c r="G521" i="10" a="1"/>
  <c r="G521" i="10" s="1"/>
  <c r="F521" i="10" a="1"/>
  <c r="F521" i="10" s="1"/>
  <c r="E521" i="10" a="1"/>
  <c r="E521" i="10" s="1"/>
  <c r="D521" i="10" a="1"/>
  <c r="D521" i="10" s="1"/>
  <c r="J520" i="10" a="1"/>
  <c r="J520" i="10" s="1"/>
  <c r="I520" i="10" a="1"/>
  <c r="I520" i="10" s="1"/>
  <c r="H520" i="10" a="1"/>
  <c r="H520" i="10" s="1"/>
  <c r="G520" i="10" a="1"/>
  <c r="G520" i="10" s="1"/>
  <c r="F520" i="10" a="1"/>
  <c r="F520" i="10" s="1"/>
  <c r="E520" i="10" a="1"/>
  <c r="E520" i="10" s="1"/>
  <c r="D520" i="10" a="1"/>
  <c r="D520" i="10" s="1"/>
  <c r="J519" i="10" a="1"/>
  <c r="J519" i="10" s="1"/>
  <c r="I519" i="10" a="1"/>
  <c r="I519" i="10" s="1"/>
  <c r="H519" i="10" a="1"/>
  <c r="H519" i="10" s="1"/>
  <c r="G519" i="10" a="1"/>
  <c r="G519" i="10" s="1"/>
  <c r="F519" i="10" a="1"/>
  <c r="F519" i="10" s="1"/>
  <c r="E519" i="10" a="1"/>
  <c r="E519" i="10" s="1"/>
  <c r="D519" i="10" a="1"/>
  <c r="D519" i="10" s="1"/>
  <c r="J518" i="10" a="1"/>
  <c r="J518" i="10" s="1"/>
  <c r="I518" i="10" a="1"/>
  <c r="I518" i="10" s="1"/>
  <c r="H518" i="10" a="1"/>
  <c r="H518" i="10" s="1"/>
  <c r="G518" i="10" a="1"/>
  <c r="G518" i="10" s="1"/>
  <c r="F518" i="10" a="1"/>
  <c r="F518" i="10" s="1"/>
  <c r="E518" i="10" a="1"/>
  <c r="E518" i="10" s="1"/>
  <c r="D518" i="10" a="1"/>
  <c r="D518" i="10" s="1"/>
  <c r="J517" i="10" a="1"/>
  <c r="J517" i="10" s="1"/>
  <c r="I517" i="10" a="1"/>
  <c r="I517" i="10" s="1"/>
  <c r="H517" i="10" a="1"/>
  <c r="H517" i="10" s="1"/>
  <c r="G517" i="10" a="1"/>
  <c r="G517" i="10" s="1"/>
  <c r="F517" i="10" a="1"/>
  <c r="F517" i="10" s="1"/>
  <c r="E517" i="10" a="1"/>
  <c r="E517" i="10" s="1"/>
  <c r="D517" i="10" a="1"/>
  <c r="D517" i="10" s="1"/>
  <c r="J516" i="10" a="1"/>
  <c r="J516" i="10" s="1"/>
  <c r="I516" i="10" a="1"/>
  <c r="I516" i="10" s="1"/>
  <c r="H516" i="10" a="1"/>
  <c r="H516" i="10" s="1"/>
  <c r="G516" i="10" a="1"/>
  <c r="G516" i="10" s="1"/>
  <c r="F516" i="10" a="1"/>
  <c r="F516" i="10" s="1"/>
  <c r="E516" i="10" a="1"/>
  <c r="E516" i="10" s="1"/>
  <c r="D516" i="10" a="1"/>
  <c r="D516" i="10" s="1"/>
  <c r="J515" i="10" a="1"/>
  <c r="J515" i="10" s="1"/>
  <c r="I515" i="10" a="1"/>
  <c r="I515" i="10" s="1"/>
  <c r="H515" i="10" a="1"/>
  <c r="H515" i="10" s="1"/>
  <c r="G515" i="10" a="1"/>
  <c r="G515" i="10" s="1"/>
  <c r="F515" i="10" a="1"/>
  <c r="F515" i="10" s="1"/>
  <c r="E515" i="10" a="1"/>
  <c r="E515" i="10" s="1"/>
  <c r="D515" i="10" a="1"/>
  <c r="D515" i="10" s="1"/>
  <c r="J514" i="10" a="1"/>
  <c r="J514" i="10" s="1"/>
  <c r="I514" i="10" a="1"/>
  <c r="I514" i="10" s="1"/>
  <c r="H514" i="10" a="1"/>
  <c r="H514" i="10" s="1"/>
  <c r="G514" i="10" a="1"/>
  <c r="G514" i="10" s="1"/>
  <c r="F514" i="10" a="1"/>
  <c r="F514" i="10" s="1"/>
  <c r="E514" i="10" a="1"/>
  <c r="E514" i="10" s="1"/>
  <c r="D514" i="10" a="1"/>
  <c r="D514" i="10" s="1"/>
  <c r="J513" i="10" a="1"/>
  <c r="J513" i="10" s="1"/>
  <c r="I513" i="10" a="1"/>
  <c r="I513" i="10" s="1"/>
  <c r="H513" i="10" a="1"/>
  <c r="H513" i="10" s="1"/>
  <c r="G513" i="10" a="1"/>
  <c r="G513" i="10" s="1"/>
  <c r="F513" i="10" a="1"/>
  <c r="F513" i="10" s="1"/>
  <c r="E513" i="10" a="1"/>
  <c r="E513" i="10" s="1"/>
  <c r="D513" i="10" a="1"/>
  <c r="D513" i="10" s="1"/>
  <c r="J512" i="10" a="1"/>
  <c r="J512" i="10" s="1"/>
  <c r="I512" i="10" a="1"/>
  <c r="I512" i="10" s="1"/>
  <c r="H512" i="10" a="1"/>
  <c r="H512" i="10" s="1"/>
  <c r="G512" i="10" a="1"/>
  <c r="G512" i="10" s="1"/>
  <c r="F512" i="10" a="1"/>
  <c r="F512" i="10" s="1"/>
  <c r="E512" i="10" a="1"/>
  <c r="E512" i="10" s="1"/>
  <c r="D512" i="10" a="1"/>
  <c r="D512" i="10" s="1"/>
  <c r="J511" i="10" a="1"/>
  <c r="J511" i="10" s="1"/>
  <c r="I511" i="10" a="1"/>
  <c r="I511" i="10" s="1"/>
  <c r="H511" i="10" a="1"/>
  <c r="H511" i="10" s="1"/>
  <c r="G511" i="10" a="1"/>
  <c r="G511" i="10" s="1"/>
  <c r="F511" i="10" a="1"/>
  <c r="F511" i="10" s="1"/>
  <c r="E511" i="10" a="1"/>
  <c r="E511" i="10" s="1"/>
  <c r="D511" i="10" a="1"/>
  <c r="D511" i="10" s="1"/>
  <c r="J510" i="10" a="1"/>
  <c r="J510" i="10" s="1"/>
  <c r="I510" i="10" a="1"/>
  <c r="I510" i="10" s="1"/>
  <c r="H510" i="10" a="1"/>
  <c r="H510" i="10" s="1"/>
  <c r="G510" i="10" a="1"/>
  <c r="G510" i="10" s="1"/>
  <c r="F510" i="10" a="1"/>
  <c r="F510" i="10" s="1"/>
  <c r="E510" i="10" a="1"/>
  <c r="E510" i="10" s="1"/>
  <c r="D510" i="10" a="1"/>
  <c r="D510" i="10" s="1"/>
  <c r="J509" i="10" a="1"/>
  <c r="J509" i="10" s="1"/>
  <c r="I509" i="10" a="1"/>
  <c r="I509" i="10" s="1"/>
  <c r="H509" i="10" a="1"/>
  <c r="H509" i="10" s="1"/>
  <c r="G509" i="10" a="1"/>
  <c r="G509" i="10" s="1"/>
  <c r="F509" i="10" a="1"/>
  <c r="F509" i="10" s="1"/>
  <c r="E509" i="10" a="1"/>
  <c r="E509" i="10" s="1"/>
  <c r="D509" i="10" a="1"/>
  <c r="D509" i="10" s="1"/>
  <c r="J508" i="10" a="1"/>
  <c r="J508" i="10" s="1"/>
  <c r="I508" i="10" a="1"/>
  <c r="I508" i="10" s="1"/>
  <c r="H508" i="10" a="1"/>
  <c r="H508" i="10" s="1"/>
  <c r="G508" i="10" a="1"/>
  <c r="G508" i="10" s="1"/>
  <c r="F508" i="10" a="1"/>
  <c r="F508" i="10" s="1"/>
  <c r="E508" i="10" a="1"/>
  <c r="E508" i="10" s="1"/>
  <c r="D508" i="10" a="1"/>
  <c r="D508" i="10" s="1"/>
  <c r="J507" i="10" a="1"/>
  <c r="J507" i="10" s="1"/>
  <c r="I507" i="10" a="1"/>
  <c r="I507" i="10" s="1"/>
  <c r="H507" i="10" a="1"/>
  <c r="H507" i="10" s="1"/>
  <c r="G507" i="10" a="1"/>
  <c r="G507" i="10" s="1"/>
  <c r="F507" i="10" a="1"/>
  <c r="F507" i="10" s="1"/>
  <c r="E507" i="10" a="1"/>
  <c r="E507" i="10" s="1"/>
  <c r="D507" i="10" a="1"/>
  <c r="D507" i="10" s="1"/>
  <c r="J506" i="10" a="1"/>
  <c r="J506" i="10" s="1"/>
  <c r="I506" i="10" a="1"/>
  <c r="I506" i="10" s="1"/>
  <c r="H506" i="10" a="1"/>
  <c r="H506" i="10" s="1"/>
  <c r="G506" i="10" a="1"/>
  <c r="G506" i="10" s="1"/>
  <c r="F506" i="10" a="1"/>
  <c r="F506" i="10" s="1"/>
  <c r="E506" i="10" a="1"/>
  <c r="E506" i="10" s="1"/>
  <c r="D506" i="10" a="1"/>
  <c r="D506" i="10" s="1"/>
  <c r="J505" i="10" a="1"/>
  <c r="J505" i="10" s="1"/>
  <c r="I505" i="10" a="1"/>
  <c r="I505" i="10" s="1"/>
  <c r="H505" i="10" a="1"/>
  <c r="H505" i="10" s="1"/>
  <c r="G505" i="10" a="1"/>
  <c r="G505" i="10" s="1"/>
  <c r="F505" i="10" a="1"/>
  <c r="F505" i="10" s="1"/>
  <c r="E505" i="10" a="1"/>
  <c r="E505" i="10" s="1"/>
  <c r="D505" i="10" a="1"/>
  <c r="D505" i="10" s="1"/>
  <c r="J504" i="10" a="1"/>
  <c r="J504" i="10" s="1"/>
  <c r="I504" i="10" a="1"/>
  <c r="I504" i="10" s="1"/>
  <c r="H504" i="10" a="1"/>
  <c r="H504" i="10" s="1"/>
  <c r="G504" i="10" a="1"/>
  <c r="G504" i="10" s="1"/>
  <c r="F504" i="10" a="1"/>
  <c r="F504" i="10" s="1"/>
  <c r="E504" i="10" a="1"/>
  <c r="E504" i="10" s="1"/>
  <c r="D504" i="10" a="1"/>
  <c r="D504" i="10" s="1"/>
  <c r="J503" i="10" a="1"/>
  <c r="J503" i="10" s="1"/>
  <c r="I503" i="10" a="1"/>
  <c r="I503" i="10" s="1"/>
  <c r="H503" i="10" a="1"/>
  <c r="H503" i="10" s="1"/>
  <c r="G503" i="10" a="1"/>
  <c r="G503" i="10" s="1"/>
  <c r="F503" i="10" a="1"/>
  <c r="F503" i="10" s="1"/>
  <c r="E503" i="10" a="1"/>
  <c r="E503" i="10" s="1"/>
  <c r="D503" i="10" a="1"/>
  <c r="D503" i="10" s="1"/>
  <c r="J502" i="10" a="1"/>
  <c r="J502" i="10" s="1"/>
  <c r="I502" i="10" a="1"/>
  <c r="I502" i="10" s="1"/>
  <c r="H502" i="10" a="1"/>
  <c r="H502" i="10" s="1"/>
  <c r="G502" i="10" a="1"/>
  <c r="G502" i="10" s="1"/>
  <c r="F502" i="10" a="1"/>
  <c r="F502" i="10" s="1"/>
  <c r="E502" i="10" a="1"/>
  <c r="E502" i="10" s="1"/>
  <c r="D502" i="10" a="1"/>
  <c r="D502" i="10" s="1"/>
  <c r="J501" i="10" a="1"/>
  <c r="J501" i="10" s="1"/>
  <c r="I501" i="10" a="1"/>
  <c r="I501" i="10" s="1"/>
  <c r="H501" i="10" a="1"/>
  <c r="H501" i="10" s="1"/>
  <c r="G501" i="10" a="1"/>
  <c r="G501" i="10" s="1"/>
  <c r="F501" i="10" a="1"/>
  <c r="F501" i="10" s="1"/>
  <c r="E501" i="10" a="1"/>
  <c r="E501" i="10" s="1"/>
  <c r="D501" i="10" a="1"/>
  <c r="D501" i="10" s="1"/>
  <c r="J500" i="10" a="1"/>
  <c r="J500" i="10" s="1"/>
  <c r="I500" i="10" a="1"/>
  <c r="I500" i="10" s="1"/>
  <c r="H500" i="10" a="1"/>
  <c r="H500" i="10" s="1"/>
  <c r="G500" i="10" a="1"/>
  <c r="G500" i="10" s="1"/>
  <c r="F500" i="10" a="1"/>
  <c r="F500" i="10" s="1"/>
  <c r="E500" i="10" a="1"/>
  <c r="E500" i="10" s="1"/>
  <c r="D500" i="10" a="1"/>
  <c r="D500" i="10" s="1"/>
  <c r="J499" i="10" a="1"/>
  <c r="J499" i="10" s="1"/>
  <c r="I499" i="10" a="1"/>
  <c r="I499" i="10" s="1"/>
  <c r="H499" i="10" a="1"/>
  <c r="H499" i="10" s="1"/>
  <c r="G499" i="10" a="1"/>
  <c r="G499" i="10" s="1"/>
  <c r="F499" i="10" a="1"/>
  <c r="F499" i="10" s="1"/>
  <c r="E499" i="10" a="1"/>
  <c r="E499" i="10" s="1"/>
  <c r="D499" i="10" a="1"/>
  <c r="D499" i="10" s="1"/>
  <c r="J498" i="10" a="1"/>
  <c r="J498" i="10" s="1"/>
  <c r="I498" i="10" a="1"/>
  <c r="I498" i="10" s="1"/>
  <c r="H498" i="10" a="1"/>
  <c r="H498" i="10" s="1"/>
  <c r="G498" i="10" a="1"/>
  <c r="G498" i="10" s="1"/>
  <c r="F498" i="10" a="1"/>
  <c r="F498" i="10" s="1"/>
  <c r="E498" i="10" a="1"/>
  <c r="E498" i="10" s="1"/>
  <c r="D498" i="10" a="1"/>
  <c r="D498" i="10" s="1"/>
  <c r="J497" i="10" a="1"/>
  <c r="J497" i="10" s="1"/>
  <c r="I497" i="10" a="1"/>
  <c r="I497" i="10" s="1"/>
  <c r="H497" i="10" a="1"/>
  <c r="H497" i="10" s="1"/>
  <c r="G497" i="10" a="1"/>
  <c r="G497" i="10" s="1"/>
  <c r="F497" i="10" a="1"/>
  <c r="F497" i="10" s="1"/>
  <c r="E497" i="10" a="1"/>
  <c r="E497" i="10" s="1"/>
  <c r="D497" i="10" a="1"/>
  <c r="D497" i="10" s="1"/>
  <c r="J496" i="10" a="1"/>
  <c r="J496" i="10" s="1"/>
  <c r="I496" i="10" a="1"/>
  <c r="I496" i="10" s="1"/>
  <c r="H496" i="10" a="1"/>
  <c r="H496" i="10" s="1"/>
  <c r="G496" i="10" a="1"/>
  <c r="G496" i="10" s="1"/>
  <c r="F496" i="10" a="1"/>
  <c r="F496" i="10" s="1"/>
  <c r="E496" i="10" a="1"/>
  <c r="E496" i="10" s="1"/>
  <c r="D496" i="10" a="1"/>
  <c r="D496" i="10" s="1"/>
  <c r="J495" i="10" a="1"/>
  <c r="J495" i="10" s="1"/>
  <c r="I495" i="10" a="1"/>
  <c r="I495" i="10" s="1"/>
  <c r="H495" i="10" a="1"/>
  <c r="H495" i="10" s="1"/>
  <c r="G495" i="10" a="1"/>
  <c r="G495" i="10" s="1"/>
  <c r="F495" i="10" a="1"/>
  <c r="F495" i="10" s="1"/>
  <c r="E495" i="10" a="1"/>
  <c r="E495" i="10" s="1"/>
  <c r="D495" i="10" a="1"/>
  <c r="D495" i="10" s="1"/>
  <c r="J494" i="10" a="1"/>
  <c r="J494" i="10" s="1"/>
  <c r="I494" i="10" a="1"/>
  <c r="I494" i="10" s="1"/>
  <c r="H494" i="10" a="1"/>
  <c r="H494" i="10" s="1"/>
  <c r="G494" i="10" a="1"/>
  <c r="G494" i="10" s="1"/>
  <c r="F494" i="10" a="1"/>
  <c r="F494" i="10" s="1"/>
  <c r="E494" i="10" a="1"/>
  <c r="E494" i="10" s="1"/>
  <c r="D494" i="10" a="1"/>
  <c r="D494" i="10" s="1"/>
  <c r="J493" i="10" a="1"/>
  <c r="J493" i="10" s="1"/>
  <c r="I493" i="10" a="1"/>
  <c r="I493" i="10" s="1"/>
  <c r="H493" i="10" a="1"/>
  <c r="H493" i="10" s="1"/>
  <c r="G493" i="10" a="1"/>
  <c r="G493" i="10" s="1"/>
  <c r="F493" i="10" a="1"/>
  <c r="F493" i="10" s="1"/>
  <c r="E493" i="10" a="1"/>
  <c r="E493" i="10" s="1"/>
  <c r="D493" i="10" a="1"/>
  <c r="D493" i="10" s="1"/>
  <c r="J492" i="10" a="1"/>
  <c r="J492" i="10" s="1"/>
  <c r="I492" i="10" a="1"/>
  <c r="I492" i="10" s="1"/>
  <c r="H492" i="10" a="1"/>
  <c r="H492" i="10" s="1"/>
  <c r="G492" i="10" a="1"/>
  <c r="G492" i="10" s="1"/>
  <c r="F492" i="10" a="1"/>
  <c r="F492" i="10" s="1"/>
  <c r="E492" i="10" a="1"/>
  <c r="E492" i="10" s="1"/>
  <c r="D492" i="10" a="1"/>
  <c r="D492" i="10" s="1"/>
  <c r="J491" i="10" a="1"/>
  <c r="J491" i="10" s="1"/>
  <c r="I491" i="10" a="1"/>
  <c r="I491" i="10" s="1"/>
  <c r="H491" i="10" a="1"/>
  <c r="H491" i="10" s="1"/>
  <c r="G491" i="10" a="1"/>
  <c r="G491" i="10" s="1"/>
  <c r="F491" i="10" a="1"/>
  <c r="F491" i="10" s="1"/>
  <c r="E491" i="10" a="1"/>
  <c r="E491" i="10" s="1"/>
  <c r="D491" i="10" a="1"/>
  <c r="D491" i="10" s="1"/>
  <c r="J490" i="10" a="1"/>
  <c r="J490" i="10" s="1"/>
  <c r="I490" i="10" a="1"/>
  <c r="I490" i="10" s="1"/>
  <c r="H490" i="10" a="1"/>
  <c r="H490" i="10" s="1"/>
  <c r="G490" i="10" a="1"/>
  <c r="G490" i="10" s="1"/>
  <c r="F490" i="10" a="1"/>
  <c r="F490" i="10" s="1"/>
  <c r="E490" i="10" a="1"/>
  <c r="E490" i="10" s="1"/>
  <c r="D490" i="10" a="1"/>
  <c r="D490" i="10" s="1"/>
  <c r="J489" i="10" a="1"/>
  <c r="J489" i="10" s="1"/>
  <c r="I489" i="10" a="1"/>
  <c r="I489" i="10" s="1"/>
  <c r="H489" i="10" a="1"/>
  <c r="H489" i="10" s="1"/>
  <c r="G489" i="10" a="1"/>
  <c r="G489" i="10" s="1"/>
  <c r="F489" i="10" a="1"/>
  <c r="F489" i="10" s="1"/>
  <c r="E489" i="10" a="1"/>
  <c r="E489" i="10" s="1"/>
  <c r="D489" i="10" a="1"/>
  <c r="D489" i="10" s="1"/>
  <c r="J488" i="10" a="1"/>
  <c r="J488" i="10" s="1"/>
  <c r="I488" i="10" a="1"/>
  <c r="I488" i="10" s="1"/>
  <c r="H488" i="10" a="1"/>
  <c r="H488" i="10" s="1"/>
  <c r="G488" i="10" a="1"/>
  <c r="G488" i="10" s="1"/>
  <c r="F488" i="10" a="1"/>
  <c r="F488" i="10" s="1"/>
  <c r="E488" i="10" a="1"/>
  <c r="E488" i="10" s="1"/>
  <c r="D488" i="10" a="1"/>
  <c r="D488" i="10" s="1"/>
  <c r="J487" i="10" a="1"/>
  <c r="J487" i="10" s="1"/>
  <c r="I487" i="10" a="1"/>
  <c r="I487" i="10" s="1"/>
  <c r="H487" i="10" a="1"/>
  <c r="H487" i="10" s="1"/>
  <c r="G487" i="10" a="1"/>
  <c r="G487" i="10" s="1"/>
  <c r="F487" i="10" a="1"/>
  <c r="F487" i="10" s="1"/>
  <c r="E487" i="10" a="1"/>
  <c r="E487" i="10" s="1"/>
  <c r="D487" i="10" a="1"/>
  <c r="D487" i="10" s="1"/>
  <c r="J486" i="10" a="1"/>
  <c r="J486" i="10" s="1"/>
  <c r="I486" i="10" a="1"/>
  <c r="I486" i="10" s="1"/>
  <c r="H486" i="10" a="1"/>
  <c r="H486" i="10" s="1"/>
  <c r="G486" i="10" a="1"/>
  <c r="G486" i="10" s="1"/>
  <c r="F486" i="10" a="1"/>
  <c r="F486" i="10" s="1"/>
  <c r="E486" i="10" a="1"/>
  <c r="E486" i="10" s="1"/>
  <c r="D486" i="10" a="1"/>
  <c r="D486" i="10" s="1"/>
  <c r="J485" i="10" a="1"/>
  <c r="J485" i="10" s="1"/>
  <c r="I485" i="10" a="1"/>
  <c r="I485" i="10" s="1"/>
  <c r="H485" i="10" a="1"/>
  <c r="H485" i="10" s="1"/>
  <c r="G485" i="10" a="1"/>
  <c r="G485" i="10" s="1"/>
  <c r="F485" i="10" a="1"/>
  <c r="F485" i="10" s="1"/>
  <c r="E485" i="10" a="1"/>
  <c r="E485" i="10" s="1"/>
  <c r="D485" i="10" a="1"/>
  <c r="D485" i="10" s="1"/>
  <c r="J484" i="10" a="1"/>
  <c r="J484" i="10" s="1"/>
  <c r="I484" i="10" a="1"/>
  <c r="I484" i="10" s="1"/>
  <c r="H484" i="10" a="1"/>
  <c r="H484" i="10" s="1"/>
  <c r="G484" i="10" a="1"/>
  <c r="G484" i="10" s="1"/>
  <c r="F484" i="10" a="1"/>
  <c r="F484" i="10" s="1"/>
  <c r="E484" i="10" a="1"/>
  <c r="E484" i="10" s="1"/>
  <c r="D484" i="10" a="1"/>
  <c r="D484" i="10" s="1"/>
  <c r="J483" i="10" a="1"/>
  <c r="J483" i="10" s="1"/>
  <c r="I483" i="10" a="1"/>
  <c r="I483" i="10" s="1"/>
  <c r="H483" i="10" a="1"/>
  <c r="H483" i="10" s="1"/>
  <c r="G483" i="10" a="1"/>
  <c r="G483" i="10" s="1"/>
  <c r="F483" i="10" a="1"/>
  <c r="F483" i="10" s="1"/>
  <c r="E483" i="10" a="1"/>
  <c r="E483" i="10" s="1"/>
  <c r="D483" i="10" a="1"/>
  <c r="D483" i="10" s="1"/>
  <c r="J482" i="10" a="1"/>
  <c r="J482" i="10" s="1"/>
  <c r="I482" i="10" a="1"/>
  <c r="I482" i="10" s="1"/>
  <c r="H482" i="10" a="1"/>
  <c r="H482" i="10" s="1"/>
  <c r="G482" i="10" a="1"/>
  <c r="G482" i="10" s="1"/>
  <c r="F482" i="10" a="1"/>
  <c r="F482" i="10" s="1"/>
  <c r="E482" i="10" a="1"/>
  <c r="E482" i="10" s="1"/>
  <c r="D482" i="10" a="1"/>
  <c r="D482" i="10" s="1"/>
  <c r="J481" i="10" a="1"/>
  <c r="J481" i="10" s="1"/>
  <c r="I481" i="10" a="1"/>
  <c r="I481" i="10" s="1"/>
  <c r="H481" i="10" a="1"/>
  <c r="H481" i="10" s="1"/>
  <c r="G481" i="10" a="1"/>
  <c r="G481" i="10" s="1"/>
  <c r="F481" i="10" a="1"/>
  <c r="F481" i="10" s="1"/>
  <c r="E481" i="10" a="1"/>
  <c r="E481" i="10" s="1"/>
  <c r="D481" i="10" a="1"/>
  <c r="D481" i="10" s="1"/>
  <c r="J480" i="10" a="1"/>
  <c r="J480" i="10" s="1"/>
  <c r="I480" i="10" a="1"/>
  <c r="I480" i="10" s="1"/>
  <c r="H480" i="10" a="1"/>
  <c r="H480" i="10" s="1"/>
  <c r="G480" i="10" a="1"/>
  <c r="G480" i="10" s="1"/>
  <c r="F480" i="10" a="1"/>
  <c r="F480" i="10" s="1"/>
  <c r="E480" i="10" a="1"/>
  <c r="E480" i="10" s="1"/>
  <c r="D480" i="10" a="1"/>
  <c r="D480" i="10" s="1"/>
  <c r="J479" i="10" a="1"/>
  <c r="J479" i="10" s="1"/>
  <c r="I479" i="10" a="1"/>
  <c r="I479" i="10" s="1"/>
  <c r="H479" i="10" a="1"/>
  <c r="H479" i="10" s="1"/>
  <c r="G479" i="10" a="1"/>
  <c r="G479" i="10" s="1"/>
  <c r="F479" i="10" a="1"/>
  <c r="F479" i="10" s="1"/>
  <c r="E479" i="10" a="1"/>
  <c r="E479" i="10" s="1"/>
  <c r="D479" i="10" a="1"/>
  <c r="D479" i="10" s="1"/>
  <c r="J478" i="10" a="1"/>
  <c r="J478" i="10" s="1"/>
  <c r="I478" i="10" a="1"/>
  <c r="I478" i="10" s="1"/>
  <c r="H478" i="10" a="1"/>
  <c r="H478" i="10" s="1"/>
  <c r="G478" i="10" a="1"/>
  <c r="G478" i="10" s="1"/>
  <c r="F478" i="10" a="1"/>
  <c r="F478" i="10" s="1"/>
  <c r="E478" i="10" a="1"/>
  <c r="E478" i="10" s="1"/>
  <c r="D478" i="10" a="1"/>
  <c r="D478" i="10" s="1"/>
  <c r="J477" i="10" a="1"/>
  <c r="J477" i="10" s="1"/>
  <c r="I477" i="10" a="1"/>
  <c r="I477" i="10" s="1"/>
  <c r="H477" i="10" a="1"/>
  <c r="H477" i="10" s="1"/>
  <c r="G477" i="10" a="1"/>
  <c r="G477" i="10" s="1"/>
  <c r="F477" i="10" a="1"/>
  <c r="F477" i="10" s="1"/>
  <c r="E477" i="10" a="1"/>
  <c r="E477" i="10" s="1"/>
  <c r="D477" i="10" a="1"/>
  <c r="D477" i="10" s="1"/>
  <c r="J476" i="10" a="1"/>
  <c r="J476" i="10" s="1"/>
  <c r="I476" i="10" a="1"/>
  <c r="I476" i="10" s="1"/>
  <c r="H476" i="10" a="1"/>
  <c r="H476" i="10" s="1"/>
  <c r="G476" i="10" a="1"/>
  <c r="G476" i="10" s="1"/>
  <c r="F476" i="10" a="1"/>
  <c r="F476" i="10" s="1"/>
  <c r="E476" i="10" a="1"/>
  <c r="E476" i="10" s="1"/>
  <c r="D476" i="10" a="1"/>
  <c r="D476" i="10" s="1"/>
  <c r="J475" i="10" a="1"/>
  <c r="J475" i="10" s="1"/>
  <c r="I475" i="10" a="1"/>
  <c r="I475" i="10" s="1"/>
  <c r="H475" i="10" a="1"/>
  <c r="H475" i="10" s="1"/>
  <c r="G475" i="10" a="1"/>
  <c r="G475" i="10" s="1"/>
  <c r="F475" i="10" a="1"/>
  <c r="F475" i="10" s="1"/>
  <c r="E475" i="10" a="1"/>
  <c r="E475" i="10" s="1"/>
  <c r="D475" i="10" a="1"/>
  <c r="D475" i="10" s="1"/>
  <c r="J474" i="10" a="1"/>
  <c r="J474" i="10" s="1"/>
  <c r="I474" i="10" a="1"/>
  <c r="I474" i="10" s="1"/>
  <c r="H474" i="10" a="1"/>
  <c r="H474" i="10" s="1"/>
  <c r="G474" i="10" a="1"/>
  <c r="G474" i="10" s="1"/>
  <c r="F474" i="10" a="1"/>
  <c r="F474" i="10" s="1"/>
  <c r="E474" i="10" a="1"/>
  <c r="E474" i="10" s="1"/>
  <c r="D474" i="10" a="1"/>
  <c r="D474" i="10" s="1"/>
  <c r="J473" i="10" a="1"/>
  <c r="J473" i="10" s="1"/>
  <c r="I473" i="10" a="1"/>
  <c r="I473" i="10" s="1"/>
  <c r="H473" i="10" a="1"/>
  <c r="H473" i="10" s="1"/>
  <c r="G473" i="10" a="1"/>
  <c r="G473" i="10" s="1"/>
  <c r="F473" i="10" a="1"/>
  <c r="F473" i="10" s="1"/>
  <c r="E473" i="10" a="1"/>
  <c r="E473" i="10" s="1"/>
  <c r="D473" i="10" a="1"/>
  <c r="D473" i="10" s="1"/>
  <c r="J472" i="10" a="1"/>
  <c r="J472" i="10" s="1"/>
  <c r="I472" i="10" a="1"/>
  <c r="I472" i="10" s="1"/>
  <c r="H472" i="10" a="1"/>
  <c r="H472" i="10" s="1"/>
  <c r="G472" i="10" a="1"/>
  <c r="G472" i="10" s="1"/>
  <c r="F472" i="10" a="1"/>
  <c r="F472" i="10" s="1"/>
  <c r="E472" i="10" a="1"/>
  <c r="E472" i="10" s="1"/>
  <c r="D472" i="10" a="1"/>
  <c r="D472" i="10" s="1"/>
  <c r="J471" i="10" a="1"/>
  <c r="J471" i="10" s="1"/>
  <c r="I471" i="10" a="1"/>
  <c r="I471" i="10" s="1"/>
  <c r="H471" i="10" a="1"/>
  <c r="H471" i="10" s="1"/>
  <c r="G471" i="10" a="1"/>
  <c r="G471" i="10" s="1"/>
  <c r="F471" i="10" a="1"/>
  <c r="F471" i="10" s="1"/>
  <c r="E471" i="10" a="1"/>
  <c r="E471" i="10" s="1"/>
  <c r="D471" i="10" a="1"/>
  <c r="D471" i="10" s="1"/>
  <c r="J470" i="10" a="1"/>
  <c r="J470" i="10" s="1"/>
  <c r="I470" i="10" a="1"/>
  <c r="I470" i="10" s="1"/>
  <c r="H470" i="10" a="1"/>
  <c r="H470" i="10" s="1"/>
  <c r="G470" i="10" a="1"/>
  <c r="G470" i="10" s="1"/>
  <c r="F470" i="10" a="1"/>
  <c r="F470" i="10" s="1"/>
  <c r="E470" i="10" a="1"/>
  <c r="E470" i="10" s="1"/>
  <c r="D470" i="10" a="1"/>
  <c r="D470" i="10" s="1"/>
  <c r="J469" i="10" a="1"/>
  <c r="J469" i="10" s="1"/>
  <c r="I469" i="10" a="1"/>
  <c r="I469" i="10" s="1"/>
  <c r="H469" i="10" a="1"/>
  <c r="H469" i="10" s="1"/>
  <c r="G469" i="10" a="1"/>
  <c r="G469" i="10" s="1"/>
  <c r="F469" i="10" a="1"/>
  <c r="F469" i="10" s="1"/>
  <c r="E469" i="10" a="1"/>
  <c r="E469" i="10" s="1"/>
  <c r="D469" i="10" a="1"/>
  <c r="D469" i="10" s="1"/>
  <c r="J468" i="10" a="1"/>
  <c r="J468" i="10" s="1"/>
  <c r="I468" i="10" a="1"/>
  <c r="I468" i="10" s="1"/>
  <c r="H468" i="10" a="1"/>
  <c r="H468" i="10" s="1"/>
  <c r="G468" i="10" a="1"/>
  <c r="G468" i="10" s="1"/>
  <c r="F468" i="10" a="1"/>
  <c r="F468" i="10" s="1"/>
  <c r="E468" i="10" a="1"/>
  <c r="E468" i="10" s="1"/>
  <c r="D468" i="10" a="1"/>
  <c r="D468" i="10" s="1"/>
  <c r="J467" i="10" a="1"/>
  <c r="J467" i="10" s="1"/>
  <c r="I467" i="10" a="1"/>
  <c r="I467" i="10" s="1"/>
  <c r="H467" i="10" a="1"/>
  <c r="H467" i="10" s="1"/>
  <c r="G467" i="10" a="1"/>
  <c r="G467" i="10" s="1"/>
  <c r="F467" i="10" a="1"/>
  <c r="F467" i="10" s="1"/>
  <c r="E467" i="10" a="1"/>
  <c r="E467" i="10" s="1"/>
  <c r="D467" i="10" a="1"/>
  <c r="D467" i="10" s="1"/>
  <c r="J466" i="10" a="1"/>
  <c r="J466" i="10" s="1"/>
  <c r="I466" i="10" a="1"/>
  <c r="I466" i="10" s="1"/>
  <c r="H466" i="10" a="1"/>
  <c r="H466" i="10" s="1"/>
  <c r="G466" i="10" a="1"/>
  <c r="G466" i="10" s="1"/>
  <c r="F466" i="10" a="1"/>
  <c r="F466" i="10" s="1"/>
  <c r="E466" i="10" a="1"/>
  <c r="E466" i="10" s="1"/>
  <c r="D466" i="10" a="1"/>
  <c r="D466" i="10" s="1"/>
  <c r="J465" i="10" a="1"/>
  <c r="J465" i="10" s="1"/>
  <c r="I465" i="10" a="1"/>
  <c r="I465" i="10" s="1"/>
  <c r="H465" i="10" a="1"/>
  <c r="H465" i="10" s="1"/>
  <c r="G465" i="10" a="1"/>
  <c r="G465" i="10" s="1"/>
  <c r="F465" i="10" a="1"/>
  <c r="F465" i="10" s="1"/>
  <c r="E465" i="10" a="1"/>
  <c r="E465" i="10" s="1"/>
  <c r="D465" i="10" a="1"/>
  <c r="D465" i="10" s="1"/>
  <c r="J464" i="10" a="1"/>
  <c r="J464" i="10" s="1"/>
  <c r="I464" i="10" a="1"/>
  <c r="I464" i="10" s="1"/>
  <c r="H464" i="10" a="1"/>
  <c r="H464" i="10" s="1"/>
  <c r="G464" i="10" a="1"/>
  <c r="G464" i="10" s="1"/>
  <c r="F464" i="10" a="1"/>
  <c r="F464" i="10" s="1"/>
  <c r="E464" i="10" a="1"/>
  <c r="E464" i="10" s="1"/>
  <c r="D464" i="10" a="1"/>
  <c r="D464" i="10" s="1"/>
  <c r="J463" i="10" a="1"/>
  <c r="J463" i="10" s="1"/>
  <c r="I463" i="10" a="1"/>
  <c r="I463" i="10" s="1"/>
  <c r="H463" i="10" a="1"/>
  <c r="H463" i="10" s="1"/>
  <c r="G463" i="10" a="1"/>
  <c r="G463" i="10" s="1"/>
  <c r="F463" i="10" a="1"/>
  <c r="F463" i="10" s="1"/>
  <c r="E463" i="10" a="1"/>
  <c r="E463" i="10" s="1"/>
  <c r="D463" i="10" a="1"/>
  <c r="D463" i="10" s="1"/>
  <c r="J462" i="10" a="1"/>
  <c r="J462" i="10" s="1"/>
  <c r="I462" i="10" a="1"/>
  <c r="I462" i="10" s="1"/>
  <c r="H462" i="10" a="1"/>
  <c r="H462" i="10" s="1"/>
  <c r="G462" i="10" a="1"/>
  <c r="G462" i="10" s="1"/>
  <c r="F462" i="10" a="1"/>
  <c r="F462" i="10" s="1"/>
  <c r="E462" i="10" a="1"/>
  <c r="E462" i="10" s="1"/>
  <c r="D462" i="10" a="1"/>
  <c r="D462" i="10" s="1"/>
  <c r="J461" i="10" a="1"/>
  <c r="J461" i="10" s="1"/>
  <c r="I461" i="10" a="1"/>
  <c r="I461" i="10" s="1"/>
  <c r="H461" i="10" a="1"/>
  <c r="H461" i="10" s="1"/>
  <c r="G461" i="10" a="1"/>
  <c r="G461" i="10" s="1"/>
  <c r="F461" i="10" a="1"/>
  <c r="F461" i="10" s="1"/>
  <c r="E461" i="10" a="1"/>
  <c r="E461" i="10" s="1"/>
  <c r="D461" i="10" a="1"/>
  <c r="D461" i="10" s="1"/>
  <c r="J460" i="10" a="1"/>
  <c r="J460" i="10" s="1"/>
  <c r="I460" i="10" a="1"/>
  <c r="I460" i="10" s="1"/>
  <c r="H460" i="10" a="1"/>
  <c r="H460" i="10" s="1"/>
  <c r="G460" i="10" a="1"/>
  <c r="G460" i="10" s="1"/>
  <c r="F460" i="10" a="1"/>
  <c r="F460" i="10" s="1"/>
  <c r="E460" i="10" a="1"/>
  <c r="E460" i="10" s="1"/>
  <c r="D460" i="10" a="1"/>
  <c r="D460" i="10" s="1"/>
  <c r="J459" i="10" a="1"/>
  <c r="J459" i="10" s="1"/>
  <c r="I459" i="10" a="1"/>
  <c r="I459" i="10" s="1"/>
  <c r="H459" i="10" a="1"/>
  <c r="H459" i="10" s="1"/>
  <c r="G459" i="10" a="1"/>
  <c r="G459" i="10" s="1"/>
  <c r="F459" i="10" a="1"/>
  <c r="F459" i="10" s="1"/>
  <c r="E459" i="10" a="1"/>
  <c r="E459" i="10" s="1"/>
  <c r="D459" i="10" a="1"/>
  <c r="D459" i="10" s="1"/>
  <c r="J458" i="10" a="1"/>
  <c r="J458" i="10" s="1"/>
  <c r="I458" i="10" a="1"/>
  <c r="I458" i="10" s="1"/>
  <c r="H458" i="10" a="1"/>
  <c r="H458" i="10" s="1"/>
  <c r="G458" i="10" a="1"/>
  <c r="G458" i="10" s="1"/>
  <c r="F458" i="10" a="1"/>
  <c r="F458" i="10" s="1"/>
  <c r="E458" i="10" a="1"/>
  <c r="E458" i="10" s="1"/>
  <c r="D458" i="10" a="1"/>
  <c r="D458" i="10" s="1"/>
  <c r="J457" i="10" a="1"/>
  <c r="J457" i="10" s="1"/>
  <c r="I457" i="10" a="1"/>
  <c r="I457" i="10" s="1"/>
  <c r="H457" i="10" a="1"/>
  <c r="H457" i="10" s="1"/>
  <c r="G457" i="10" a="1"/>
  <c r="G457" i="10" s="1"/>
  <c r="F457" i="10" a="1"/>
  <c r="F457" i="10" s="1"/>
  <c r="E457" i="10" a="1"/>
  <c r="E457" i="10" s="1"/>
  <c r="D457" i="10" a="1"/>
  <c r="D457" i="10" s="1"/>
  <c r="J456" i="10" a="1"/>
  <c r="J456" i="10" s="1"/>
  <c r="I456" i="10" a="1"/>
  <c r="I456" i="10" s="1"/>
  <c r="H456" i="10" a="1"/>
  <c r="H456" i="10" s="1"/>
  <c r="G456" i="10" a="1"/>
  <c r="G456" i="10" s="1"/>
  <c r="F456" i="10" a="1"/>
  <c r="F456" i="10" s="1"/>
  <c r="E456" i="10" a="1"/>
  <c r="E456" i="10" s="1"/>
  <c r="D456" i="10" a="1"/>
  <c r="D456" i="10" s="1"/>
  <c r="J455" i="10" a="1"/>
  <c r="J455" i="10" s="1"/>
  <c r="I455" i="10" a="1"/>
  <c r="I455" i="10" s="1"/>
  <c r="H455" i="10" a="1"/>
  <c r="H455" i="10" s="1"/>
  <c r="G455" i="10" a="1"/>
  <c r="G455" i="10" s="1"/>
  <c r="F455" i="10" a="1"/>
  <c r="F455" i="10" s="1"/>
  <c r="E455" i="10" a="1"/>
  <c r="E455" i="10" s="1"/>
  <c r="D455" i="10" a="1"/>
  <c r="D455" i="10" s="1"/>
  <c r="J454" i="10" a="1"/>
  <c r="J454" i="10" s="1"/>
  <c r="I454" i="10" a="1"/>
  <c r="I454" i="10" s="1"/>
  <c r="H454" i="10" a="1"/>
  <c r="H454" i="10" s="1"/>
  <c r="G454" i="10" a="1"/>
  <c r="G454" i="10" s="1"/>
  <c r="F454" i="10" a="1"/>
  <c r="F454" i="10" s="1"/>
  <c r="E454" i="10" a="1"/>
  <c r="E454" i="10" s="1"/>
  <c r="D454" i="10" a="1"/>
  <c r="D454" i="10" s="1"/>
  <c r="J453" i="10" a="1"/>
  <c r="J453" i="10" s="1"/>
  <c r="I453" i="10" a="1"/>
  <c r="I453" i="10" s="1"/>
  <c r="H453" i="10" a="1"/>
  <c r="H453" i="10" s="1"/>
  <c r="G453" i="10" a="1"/>
  <c r="G453" i="10" s="1"/>
  <c r="F453" i="10" a="1"/>
  <c r="F453" i="10" s="1"/>
  <c r="E453" i="10" a="1"/>
  <c r="E453" i="10" s="1"/>
  <c r="D453" i="10" a="1"/>
  <c r="D453" i="10" s="1"/>
  <c r="J452" i="10" a="1"/>
  <c r="J452" i="10" s="1"/>
  <c r="I452" i="10" a="1"/>
  <c r="I452" i="10" s="1"/>
  <c r="H452" i="10" a="1"/>
  <c r="H452" i="10" s="1"/>
  <c r="G452" i="10" a="1"/>
  <c r="G452" i="10" s="1"/>
  <c r="F452" i="10" a="1"/>
  <c r="F452" i="10" s="1"/>
  <c r="E452" i="10" a="1"/>
  <c r="E452" i="10" s="1"/>
  <c r="D452" i="10" a="1"/>
  <c r="D452" i="10" s="1"/>
  <c r="J451" i="10" a="1"/>
  <c r="J451" i="10" s="1"/>
  <c r="I451" i="10" a="1"/>
  <c r="I451" i="10" s="1"/>
  <c r="H451" i="10" a="1"/>
  <c r="H451" i="10" s="1"/>
  <c r="G451" i="10" a="1"/>
  <c r="G451" i="10" s="1"/>
  <c r="F451" i="10" a="1"/>
  <c r="F451" i="10" s="1"/>
  <c r="E451" i="10" a="1"/>
  <c r="E451" i="10" s="1"/>
  <c r="D451" i="10" a="1"/>
  <c r="D451" i="10" s="1"/>
  <c r="J450" i="10" a="1"/>
  <c r="J450" i="10" s="1"/>
  <c r="I450" i="10" a="1"/>
  <c r="I450" i="10" s="1"/>
  <c r="H450" i="10" a="1"/>
  <c r="H450" i="10" s="1"/>
  <c r="G450" i="10" a="1"/>
  <c r="G450" i="10" s="1"/>
  <c r="F450" i="10" a="1"/>
  <c r="F450" i="10" s="1"/>
  <c r="E450" i="10" a="1"/>
  <c r="E450" i="10" s="1"/>
  <c r="D450" i="10" a="1"/>
  <c r="D450" i="10" s="1"/>
  <c r="J449" i="10" a="1"/>
  <c r="J449" i="10" s="1"/>
  <c r="I449" i="10" a="1"/>
  <c r="I449" i="10" s="1"/>
  <c r="H449" i="10" a="1"/>
  <c r="H449" i="10" s="1"/>
  <c r="G449" i="10" a="1"/>
  <c r="G449" i="10" s="1"/>
  <c r="F449" i="10" a="1"/>
  <c r="F449" i="10" s="1"/>
  <c r="E449" i="10" a="1"/>
  <c r="E449" i="10" s="1"/>
  <c r="D449" i="10" a="1"/>
  <c r="D449" i="10" s="1"/>
  <c r="J448" i="10" a="1"/>
  <c r="J448" i="10" s="1"/>
  <c r="I448" i="10" a="1"/>
  <c r="I448" i="10" s="1"/>
  <c r="H448" i="10" a="1"/>
  <c r="H448" i="10" s="1"/>
  <c r="G448" i="10" a="1"/>
  <c r="G448" i="10" s="1"/>
  <c r="F448" i="10" a="1"/>
  <c r="F448" i="10" s="1"/>
  <c r="E448" i="10" a="1"/>
  <c r="E448" i="10" s="1"/>
  <c r="D448" i="10" a="1"/>
  <c r="D448" i="10" s="1"/>
  <c r="J447" i="10" a="1"/>
  <c r="J447" i="10" s="1"/>
  <c r="I447" i="10" a="1"/>
  <c r="I447" i="10" s="1"/>
  <c r="H447" i="10" a="1"/>
  <c r="H447" i="10" s="1"/>
  <c r="G447" i="10" a="1"/>
  <c r="G447" i="10" s="1"/>
  <c r="F447" i="10" a="1"/>
  <c r="F447" i="10" s="1"/>
  <c r="E447" i="10" a="1"/>
  <c r="E447" i="10" s="1"/>
  <c r="D447" i="10" a="1"/>
  <c r="D447" i="10" s="1"/>
  <c r="J446" i="10" a="1"/>
  <c r="J446" i="10" s="1"/>
  <c r="I446" i="10" a="1"/>
  <c r="I446" i="10" s="1"/>
  <c r="H446" i="10" a="1"/>
  <c r="H446" i="10" s="1"/>
  <c r="G446" i="10" a="1"/>
  <c r="G446" i="10" s="1"/>
  <c r="F446" i="10" a="1"/>
  <c r="F446" i="10" s="1"/>
  <c r="E446" i="10" a="1"/>
  <c r="E446" i="10" s="1"/>
  <c r="D446" i="10" a="1"/>
  <c r="D446" i="10" s="1"/>
  <c r="J445" i="10" a="1"/>
  <c r="J445" i="10" s="1"/>
  <c r="I445" i="10" a="1"/>
  <c r="I445" i="10" s="1"/>
  <c r="H445" i="10" a="1"/>
  <c r="H445" i="10" s="1"/>
  <c r="G445" i="10" a="1"/>
  <c r="G445" i="10" s="1"/>
  <c r="F445" i="10"/>
  <c r="F445" i="10" a="1"/>
  <c r="E445" i="10" a="1"/>
  <c r="E445" i="10" s="1"/>
  <c r="D445" i="10" a="1"/>
  <c r="D445" i="10" s="1"/>
  <c r="J444" i="10" a="1"/>
  <c r="J444" i="10" s="1"/>
  <c r="I444" i="10" a="1"/>
  <c r="I444" i="10" s="1"/>
  <c r="H444" i="10" a="1"/>
  <c r="H444" i="10" s="1"/>
  <c r="G444" i="10" a="1"/>
  <c r="G444" i="10" s="1"/>
  <c r="F444" i="10" a="1"/>
  <c r="F444" i="10" s="1"/>
  <c r="E444" i="10" a="1"/>
  <c r="E444" i="10" s="1"/>
  <c r="D444" i="10" a="1"/>
  <c r="D444" i="10" s="1"/>
  <c r="J443" i="10" a="1"/>
  <c r="J443" i="10" s="1"/>
  <c r="I443" i="10" a="1"/>
  <c r="I443" i="10" s="1"/>
  <c r="H443" i="10" a="1"/>
  <c r="H443" i="10" s="1"/>
  <c r="G443" i="10" a="1"/>
  <c r="G443" i="10" s="1"/>
  <c r="F443" i="10" a="1"/>
  <c r="F443" i="10" s="1"/>
  <c r="E443" i="10" a="1"/>
  <c r="E443" i="10" s="1"/>
  <c r="D443" i="10" a="1"/>
  <c r="D443" i="10" s="1"/>
  <c r="J442" i="10" a="1"/>
  <c r="J442" i="10" s="1"/>
  <c r="I442" i="10" a="1"/>
  <c r="I442" i="10" s="1"/>
  <c r="H442" i="10"/>
  <c r="H442" i="10" a="1"/>
  <c r="G442" i="10" a="1"/>
  <c r="G442" i="10" s="1"/>
  <c r="F442" i="10" a="1"/>
  <c r="F442" i="10" s="1"/>
  <c r="E442" i="10" a="1"/>
  <c r="E442" i="10" s="1"/>
  <c r="D442" i="10" a="1"/>
  <c r="D442" i="10" s="1"/>
  <c r="J441" i="10" a="1"/>
  <c r="J441" i="10" s="1"/>
  <c r="I441" i="10" a="1"/>
  <c r="I441" i="10" s="1"/>
  <c r="H441" i="10" a="1"/>
  <c r="H441" i="10" s="1"/>
  <c r="G441" i="10" a="1"/>
  <c r="G441" i="10" s="1"/>
  <c r="F441" i="10" a="1"/>
  <c r="F441" i="10" s="1"/>
  <c r="E441" i="10" a="1"/>
  <c r="E441" i="10" s="1"/>
  <c r="D441" i="10" a="1"/>
  <c r="D441" i="10" s="1"/>
  <c r="J440" i="10" a="1"/>
  <c r="J440" i="10" s="1"/>
  <c r="I440" i="10" a="1"/>
  <c r="I440" i="10" s="1"/>
  <c r="H440" i="10" a="1"/>
  <c r="H440" i="10" s="1"/>
  <c r="G440" i="10" a="1"/>
  <c r="G440" i="10" s="1"/>
  <c r="F440" i="10" a="1"/>
  <c r="F440" i="10" s="1"/>
  <c r="E440" i="10" a="1"/>
  <c r="E440" i="10" s="1"/>
  <c r="D440" i="10" a="1"/>
  <c r="D440" i="10" s="1"/>
  <c r="J439" i="10"/>
  <c r="J439" i="10" a="1"/>
  <c r="I439" i="10" a="1"/>
  <c r="I439" i="10" s="1"/>
  <c r="H439" i="10" a="1"/>
  <c r="H439" i="10" s="1"/>
  <c r="G439" i="10" a="1"/>
  <c r="G439" i="10" s="1"/>
  <c r="F439" i="10" a="1"/>
  <c r="F439" i="10" s="1"/>
  <c r="E439" i="10" a="1"/>
  <c r="E439" i="10" s="1"/>
  <c r="D439" i="10" a="1"/>
  <c r="D439" i="10" s="1"/>
  <c r="J438" i="10" a="1"/>
  <c r="J438" i="10" s="1"/>
  <c r="I438" i="10" a="1"/>
  <c r="I438" i="10" s="1"/>
  <c r="H438" i="10" a="1"/>
  <c r="H438" i="10" s="1"/>
  <c r="G438" i="10"/>
  <c r="G438" i="10" a="1"/>
  <c r="F438" i="10" a="1"/>
  <c r="F438" i="10" s="1"/>
  <c r="E438" i="10" a="1"/>
  <c r="E438" i="10" s="1"/>
  <c r="D438" i="10" a="1"/>
  <c r="D438" i="10" s="1"/>
  <c r="J437" i="10" a="1"/>
  <c r="J437" i="10" s="1"/>
  <c r="I437" i="10" a="1"/>
  <c r="I437" i="10" s="1"/>
  <c r="H437" i="10" a="1"/>
  <c r="H437" i="10" s="1"/>
  <c r="G437" i="10" a="1"/>
  <c r="G437" i="10" s="1"/>
  <c r="F437" i="10" a="1"/>
  <c r="F437" i="10" s="1"/>
  <c r="E437" i="10" a="1"/>
  <c r="E437" i="10" s="1"/>
  <c r="D437" i="10" a="1"/>
  <c r="D437" i="10" s="1"/>
  <c r="J436" i="10" a="1"/>
  <c r="J436" i="10" s="1"/>
  <c r="I436" i="10" a="1"/>
  <c r="I436" i="10" s="1"/>
  <c r="H436" i="10" a="1"/>
  <c r="H436" i="10" s="1"/>
  <c r="G436" i="10" a="1"/>
  <c r="G436" i="10" s="1"/>
  <c r="F436" i="10" a="1"/>
  <c r="F436" i="10" s="1"/>
  <c r="E436" i="10" a="1"/>
  <c r="E436" i="10" s="1"/>
  <c r="D436" i="10" a="1"/>
  <c r="D436" i="10" s="1"/>
  <c r="J435" i="10" a="1"/>
  <c r="J435" i="10" s="1"/>
  <c r="I435" i="10" a="1"/>
  <c r="I435" i="10" s="1"/>
  <c r="H435" i="10" a="1"/>
  <c r="H435" i="10" s="1"/>
  <c r="G435" i="10" a="1"/>
  <c r="G435" i="10" s="1"/>
  <c r="F435" i="10" a="1"/>
  <c r="F435" i="10" s="1"/>
  <c r="E435" i="10" a="1"/>
  <c r="E435" i="10" s="1"/>
  <c r="D435" i="10" a="1"/>
  <c r="D435" i="10" s="1"/>
  <c r="J434" i="10" a="1"/>
  <c r="J434" i="10" s="1"/>
  <c r="I434" i="10" a="1"/>
  <c r="I434" i="10" s="1"/>
  <c r="H434" i="10" a="1"/>
  <c r="H434" i="10" s="1"/>
  <c r="G434" i="10" a="1"/>
  <c r="G434" i="10" s="1"/>
  <c r="F434" i="10" a="1"/>
  <c r="F434" i="10" s="1"/>
  <c r="E434" i="10" a="1"/>
  <c r="E434" i="10" s="1"/>
  <c r="D434" i="10" a="1"/>
  <c r="D434" i="10" s="1"/>
  <c r="J433" i="10" a="1"/>
  <c r="J433" i="10" s="1"/>
  <c r="I433" i="10" a="1"/>
  <c r="I433" i="10" s="1"/>
  <c r="H433" i="10" a="1"/>
  <c r="H433" i="10" s="1"/>
  <c r="G433" i="10" a="1"/>
  <c r="G433" i="10" s="1"/>
  <c r="F433" i="10" a="1"/>
  <c r="F433" i="10" s="1"/>
  <c r="E433" i="10" a="1"/>
  <c r="E433" i="10" s="1"/>
  <c r="D433" i="10"/>
  <c r="D433" i="10" a="1"/>
  <c r="J432" i="10" a="1"/>
  <c r="J432" i="10" s="1"/>
  <c r="I432" i="10" a="1"/>
  <c r="I432" i="10" s="1"/>
  <c r="H432" i="10" a="1"/>
  <c r="H432" i="10" s="1"/>
  <c r="G432" i="10" a="1"/>
  <c r="G432" i="10" s="1"/>
  <c r="F432" i="10" a="1"/>
  <c r="F432" i="10" s="1"/>
  <c r="E432" i="10" a="1"/>
  <c r="E432" i="10" s="1"/>
  <c r="D432" i="10" a="1"/>
  <c r="D432" i="10" s="1"/>
  <c r="J431" i="10" a="1"/>
  <c r="J431" i="10" s="1"/>
  <c r="I431" i="10" a="1"/>
  <c r="I431" i="10" s="1"/>
  <c r="H431" i="10"/>
  <c r="H431" i="10" a="1"/>
  <c r="G431" i="10" a="1"/>
  <c r="G431" i="10" s="1"/>
  <c r="F431" i="10" a="1"/>
  <c r="F431" i="10" s="1"/>
  <c r="E431" i="10" a="1"/>
  <c r="E431" i="10" s="1"/>
  <c r="D431" i="10" a="1"/>
  <c r="D431" i="10" s="1"/>
  <c r="J430" i="10" a="1"/>
  <c r="J430" i="10" s="1"/>
  <c r="I430" i="10" a="1"/>
  <c r="I430" i="10" s="1"/>
  <c r="H430" i="10" a="1"/>
  <c r="H430" i="10" s="1"/>
  <c r="G430" i="10" a="1"/>
  <c r="G430" i="10" s="1"/>
  <c r="F430" i="10" a="1"/>
  <c r="F430" i="10" s="1"/>
  <c r="E430" i="10" a="1"/>
  <c r="E430" i="10" s="1"/>
  <c r="D430" i="10" a="1"/>
  <c r="D430" i="10" s="1"/>
  <c r="J429" i="10" a="1"/>
  <c r="J429" i="10" s="1"/>
  <c r="I429" i="10" a="1"/>
  <c r="I429" i="10" s="1"/>
  <c r="H429" i="10" a="1"/>
  <c r="H429" i="10" s="1"/>
  <c r="G429" i="10" a="1"/>
  <c r="G429" i="10" s="1"/>
  <c r="F429" i="10" a="1"/>
  <c r="F429" i="10" s="1"/>
  <c r="E429" i="10" a="1"/>
  <c r="E429" i="10" s="1"/>
  <c r="D429" i="10" a="1"/>
  <c r="D429" i="10" s="1"/>
  <c r="J428" i="10" a="1"/>
  <c r="J428" i="10" s="1"/>
  <c r="I428" i="10" a="1"/>
  <c r="I428" i="10" s="1"/>
  <c r="H428" i="10"/>
  <c r="H428" i="10" a="1"/>
  <c r="G428" i="10" a="1"/>
  <c r="G428" i="10" s="1"/>
  <c r="F428" i="10" a="1"/>
  <c r="F428" i="10" s="1"/>
  <c r="E428" i="10"/>
  <c r="E428" i="10" a="1"/>
  <c r="D428" i="10" a="1"/>
  <c r="D428" i="10" s="1"/>
  <c r="J427" i="10" a="1"/>
  <c r="J427" i="10" s="1"/>
  <c r="I427" i="10" a="1"/>
  <c r="I427" i="10" s="1"/>
  <c r="H427" i="10"/>
  <c r="H427" i="10" a="1"/>
  <c r="G427" i="10" a="1"/>
  <c r="G427" i="10" s="1"/>
  <c r="F427" i="10" a="1"/>
  <c r="F427" i="10" s="1"/>
  <c r="E427" i="10" a="1"/>
  <c r="E427" i="10" s="1"/>
  <c r="D427" i="10" a="1"/>
  <c r="D427" i="10" s="1"/>
  <c r="J426" i="10"/>
  <c r="J426" i="10" a="1"/>
  <c r="I426" i="10" a="1"/>
  <c r="I426" i="10" s="1"/>
  <c r="H426" i="10" a="1"/>
  <c r="H426" i="10" s="1"/>
  <c r="G426" i="10" a="1"/>
  <c r="G426" i="10" s="1"/>
  <c r="F426" i="10" a="1"/>
  <c r="F426" i="10" s="1"/>
  <c r="E426" i="10"/>
  <c r="E426" i="10" a="1"/>
  <c r="D426" i="10" a="1"/>
  <c r="D426" i="10" s="1"/>
  <c r="J425" i="10" a="1"/>
  <c r="J425" i="10" s="1"/>
  <c r="I425" i="10" a="1"/>
  <c r="I425" i="10" s="1"/>
  <c r="H425" i="10" a="1"/>
  <c r="H425" i="10" s="1"/>
  <c r="G425" i="10"/>
  <c r="G425" i="10" a="1"/>
  <c r="F425" i="10" a="1"/>
  <c r="F425" i="10" s="1"/>
  <c r="E425" i="10" a="1"/>
  <c r="E425" i="10" s="1"/>
  <c r="D425" i="10" a="1"/>
  <c r="D425" i="10" s="1"/>
  <c r="J424" i="10" a="1"/>
  <c r="J424" i="10" s="1"/>
  <c r="I424" i="10" a="1"/>
  <c r="I424" i="10" s="1"/>
  <c r="H424" i="10" a="1"/>
  <c r="H424" i="10" s="1"/>
  <c r="G424" i="10" a="1"/>
  <c r="G424" i="10" s="1"/>
  <c r="F424" i="10" a="1"/>
  <c r="F424" i="10" s="1"/>
  <c r="E424" i="10" a="1"/>
  <c r="E424" i="10" s="1"/>
  <c r="D424" i="10"/>
  <c r="D424" i="10" a="1"/>
  <c r="J423" i="10" a="1"/>
  <c r="J423" i="10" s="1"/>
  <c r="I423" i="10" a="1"/>
  <c r="I423" i="10" s="1"/>
  <c r="H423" i="10" a="1"/>
  <c r="H423" i="10" s="1"/>
  <c r="G423" i="10"/>
  <c r="G423" i="10" a="1"/>
  <c r="F423" i="10"/>
  <c r="F423" i="10" a="1"/>
  <c r="E423" i="10" a="1"/>
  <c r="E423" i="10" s="1"/>
  <c r="D423" i="10" a="1"/>
  <c r="D423" i="10" s="1"/>
  <c r="J422" i="10" a="1"/>
  <c r="J422" i="10" s="1"/>
  <c r="I422" i="10" a="1"/>
  <c r="I422" i="10" s="1"/>
  <c r="H422" i="10" a="1"/>
  <c r="H422" i="10" s="1"/>
  <c r="G422" i="10" a="1"/>
  <c r="G422" i="10" s="1"/>
  <c r="F422" i="10" a="1"/>
  <c r="F422" i="10" s="1"/>
  <c r="E422" i="10" a="1"/>
  <c r="E422" i="10" s="1"/>
  <c r="D422" i="10" a="1"/>
  <c r="D422" i="10" s="1"/>
  <c r="J421" i="10" a="1"/>
  <c r="J421" i="10" s="1"/>
  <c r="I421" i="10" a="1"/>
  <c r="I421" i="10" s="1"/>
  <c r="H421" i="10" a="1"/>
  <c r="H421" i="10" s="1"/>
  <c r="G421" i="10" a="1"/>
  <c r="G421" i="10" s="1"/>
  <c r="F421" i="10"/>
  <c r="F421" i="10" a="1"/>
  <c r="E421" i="10" a="1"/>
  <c r="E421" i="10" s="1"/>
  <c r="D421" i="10" a="1"/>
  <c r="D421" i="10" s="1"/>
  <c r="J420" i="10" a="1"/>
  <c r="J420" i="10" s="1"/>
  <c r="I420" i="10" a="1"/>
  <c r="I420" i="10" s="1"/>
  <c r="H420" i="10"/>
  <c r="H420" i="10" a="1"/>
  <c r="G420" i="10" a="1"/>
  <c r="G420" i="10" s="1"/>
  <c r="F420" i="10" a="1"/>
  <c r="F420" i="10" s="1"/>
  <c r="E420" i="10" a="1"/>
  <c r="E420" i="10" s="1"/>
  <c r="D420" i="10"/>
  <c r="D420" i="10" a="1"/>
  <c r="J419" i="10" a="1"/>
  <c r="J419" i="10" s="1"/>
  <c r="I419" i="10" a="1"/>
  <c r="I419" i="10" s="1"/>
  <c r="H419" i="10" a="1"/>
  <c r="H419" i="10" s="1"/>
  <c r="G419" i="10" a="1"/>
  <c r="G419" i="10" s="1"/>
  <c r="F419" i="10"/>
  <c r="F419" i="10" a="1"/>
  <c r="E419" i="10" a="1"/>
  <c r="E419" i="10" s="1"/>
  <c r="D419" i="10" a="1"/>
  <c r="D419" i="10" s="1"/>
  <c r="J418" i="10" a="1"/>
  <c r="J418" i="10" s="1"/>
  <c r="I418" i="10" a="1"/>
  <c r="I418" i="10" s="1"/>
  <c r="H418" i="10"/>
  <c r="H418" i="10" a="1"/>
  <c r="G418" i="10" a="1"/>
  <c r="G418" i="10" s="1"/>
  <c r="F418" i="10" a="1"/>
  <c r="F418" i="10" s="1"/>
  <c r="E418" i="10" a="1"/>
  <c r="E418" i="10" s="1"/>
  <c r="D418" i="10" a="1"/>
  <c r="D418" i="10" s="1"/>
  <c r="J417" i="10"/>
  <c r="J417" i="10" a="1"/>
  <c r="I417" i="10" a="1"/>
  <c r="I417" i="10" s="1"/>
  <c r="H417" i="10" a="1"/>
  <c r="H417" i="10" s="1"/>
  <c r="G417" i="10" a="1"/>
  <c r="G417" i="10" s="1"/>
  <c r="F417" i="10"/>
  <c r="F417" i="10" a="1"/>
  <c r="E417" i="10"/>
  <c r="E417" i="10" a="1"/>
  <c r="D417" i="10" a="1"/>
  <c r="D417" i="10" s="1"/>
  <c r="J416" i="10" a="1"/>
  <c r="J416" i="10" s="1"/>
  <c r="I416" i="10" a="1"/>
  <c r="I416" i="10" s="1"/>
  <c r="H416" i="10" a="1"/>
  <c r="H416" i="10" s="1"/>
  <c r="G416" i="10"/>
  <c r="G416" i="10" a="1"/>
  <c r="F416" i="10" a="1"/>
  <c r="F416" i="10" s="1"/>
  <c r="E416" i="10" a="1"/>
  <c r="E416" i="10" s="1"/>
  <c r="D416" i="10" a="1"/>
  <c r="D416" i="10" s="1"/>
  <c r="J415" i="10" a="1"/>
  <c r="J415" i="10" s="1"/>
  <c r="I415" i="10" a="1"/>
  <c r="I415" i="10" s="1"/>
  <c r="H415" i="10"/>
  <c r="H415" i="10" a="1"/>
  <c r="G415" i="10" a="1"/>
  <c r="G415" i="10" s="1"/>
  <c r="F415" i="10" a="1"/>
  <c r="F415" i="10" s="1"/>
  <c r="E415" i="10"/>
  <c r="E415" i="10" a="1"/>
  <c r="D415" i="10" a="1"/>
  <c r="D415" i="10" s="1"/>
  <c r="J414" i="10" a="1"/>
  <c r="J414" i="10" s="1"/>
  <c r="I414" i="10" a="1"/>
  <c r="I414" i="10" s="1"/>
  <c r="H414" i="10" a="1"/>
  <c r="H414" i="10" s="1"/>
  <c r="G414" i="10" a="1"/>
  <c r="G414" i="10" s="1"/>
  <c r="F414" i="10" a="1"/>
  <c r="F414" i="10" s="1"/>
  <c r="E414" i="10" a="1"/>
  <c r="E414" i="10" s="1"/>
  <c r="D414" i="10" a="1"/>
  <c r="D414" i="10" s="1"/>
  <c r="J413" i="10"/>
  <c r="J413" i="10" a="1"/>
  <c r="I413" i="10" a="1"/>
  <c r="I413" i="10" s="1"/>
  <c r="H413" i="10" a="1"/>
  <c r="H413" i="10" s="1"/>
  <c r="G413" i="10" a="1"/>
  <c r="G413" i="10" s="1"/>
  <c r="F413" i="10" a="1"/>
  <c r="F413" i="10" s="1"/>
  <c r="E413" i="10"/>
  <c r="E413" i="10" a="1"/>
  <c r="D413" i="10"/>
  <c r="D413" i="10" a="1"/>
  <c r="J412" i="10" a="1"/>
  <c r="J412" i="10" s="1"/>
  <c r="I412" i="10" a="1"/>
  <c r="I412" i="10" s="1"/>
  <c r="H412" i="10" a="1"/>
  <c r="H412" i="10" s="1"/>
  <c r="G412" i="10"/>
  <c r="G412" i="10" a="1"/>
  <c r="F412" i="10" a="1"/>
  <c r="F412" i="10" s="1"/>
  <c r="E412" i="10" a="1"/>
  <c r="E412" i="10" s="1"/>
  <c r="D412" i="10" a="1"/>
  <c r="D412" i="10" s="1"/>
  <c r="J411" i="10" a="1"/>
  <c r="J411" i="10" s="1"/>
  <c r="I411" i="10" a="1"/>
  <c r="I411" i="10" s="1"/>
  <c r="H411" i="10" a="1"/>
  <c r="H411" i="10" s="1"/>
  <c r="G411" i="10" a="1"/>
  <c r="G411" i="10" s="1"/>
  <c r="F411" i="10" a="1"/>
  <c r="F411" i="10" s="1"/>
  <c r="E411" i="10" a="1"/>
  <c r="E411" i="10" s="1"/>
  <c r="D411" i="10"/>
  <c r="D411" i="10" a="1"/>
  <c r="J410" i="10" a="1"/>
  <c r="J410" i="10" s="1"/>
  <c r="I410" i="10" a="1"/>
  <c r="I410" i="10" s="1"/>
  <c r="H410" i="10" a="1"/>
  <c r="H410" i="10" s="1"/>
  <c r="G410" i="10"/>
  <c r="G410" i="10" a="1"/>
  <c r="F410" i="10"/>
  <c r="F410" i="10" a="1"/>
  <c r="E410" i="10" a="1"/>
  <c r="E410" i="10" s="1"/>
  <c r="D410" i="10" a="1"/>
  <c r="D410" i="10" s="1"/>
  <c r="J409" i="10" a="1"/>
  <c r="J409" i="10" s="1"/>
  <c r="I409" i="10" a="1"/>
  <c r="I409" i="10" s="1"/>
  <c r="H409" i="10"/>
  <c r="H409" i="10" a="1"/>
  <c r="G409" i="10" a="1"/>
  <c r="G409" i="10" s="1"/>
  <c r="F409" i="10" a="1"/>
  <c r="F409" i="10" s="1"/>
  <c r="E409" i="10" a="1"/>
  <c r="E409" i="10" s="1"/>
  <c r="D409" i="10" a="1"/>
  <c r="D409" i="10" s="1"/>
  <c r="J408" i="10" a="1"/>
  <c r="J408" i="10" s="1"/>
  <c r="I408" i="10" a="1"/>
  <c r="I408" i="10" s="1"/>
  <c r="H408" i="10" a="1"/>
  <c r="H408" i="10" s="1"/>
  <c r="G408" i="10" a="1"/>
  <c r="G408" i="10" s="1"/>
  <c r="F408" i="10"/>
  <c r="F408" i="10" a="1"/>
  <c r="E408" i="10" a="1"/>
  <c r="E408" i="10" s="1"/>
  <c r="D408" i="10" a="1"/>
  <c r="D408" i="10" s="1"/>
  <c r="J407" i="10" a="1"/>
  <c r="J407" i="10" s="1"/>
  <c r="I407" i="10" a="1"/>
  <c r="I407" i="10" s="1"/>
  <c r="H407" i="10"/>
  <c r="H407" i="10" a="1"/>
  <c r="G407" i="10" a="1"/>
  <c r="G407" i="10" s="1"/>
  <c r="F407" i="10" a="1"/>
  <c r="F407" i="10" s="1"/>
  <c r="E407" i="10" a="1"/>
  <c r="E407" i="10" s="1"/>
  <c r="D407" i="10"/>
  <c r="D407" i="10" a="1"/>
  <c r="J406" i="10" a="1"/>
  <c r="J406" i="10" s="1"/>
  <c r="I406" i="10" a="1"/>
  <c r="I406" i="10" s="1"/>
  <c r="H406" i="10" a="1"/>
  <c r="H406" i="10" s="1"/>
  <c r="G406" i="10" a="1"/>
  <c r="G406" i="10" s="1"/>
  <c r="F406" i="10"/>
  <c r="F406" i="10" a="1"/>
  <c r="E406" i="10"/>
  <c r="E406" i="10" a="1"/>
  <c r="D406" i="10" a="1"/>
  <c r="D406" i="10" s="1"/>
  <c r="J405" i="10" a="1"/>
  <c r="J405" i="10" s="1"/>
  <c r="I405" i="10" a="1"/>
  <c r="I405" i="10" s="1"/>
  <c r="H405" i="10"/>
  <c r="H405" i="10" a="1"/>
  <c r="G405" i="10" a="1"/>
  <c r="G405" i="10" s="1"/>
  <c r="F405" i="10" a="1"/>
  <c r="F405" i="10" s="1"/>
  <c r="E405" i="10" a="1"/>
  <c r="E405" i="10" s="1"/>
  <c r="D405" i="10" a="1"/>
  <c r="D405" i="10" s="1"/>
  <c r="J404" i="10"/>
  <c r="J404" i="10" a="1"/>
  <c r="I404" i="10" a="1"/>
  <c r="I404" i="10" s="1"/>
  <c r="H404" i="10" a="1"/>
  <c r="H404" i="10" s="1"/>
  <c r="G404" i="10" a="1"/>
  <c r="G404" i="10" s="1"/>
  <c r="F404" i="10" a="1"/>
  <c r="F404" i="10" s="1"/>
  <c r="E404" i="10"/>
  <c r="E404" i="10" a="1"/>
  <c r="D404" i="10" a="1"/>
  <c r="D404" i="10" s="1"/>
  <c r="J403" i="10" a="1"/>
  <c r="J403" i="10" s="1"/>
  <c r="I403" i="10" a="1"/>
  <c r="I403" i="10" s="1"/>
  <c r="H403" i="10"/>
  <c r="H403" i="10" a="1"/>
  <c r="G403" i="10" a="1"/>
  <c r="G403" i="10" s="1"/>
  <c r="F403" i="10" a="1"/>
  <c r="F403" i="10" s="1"/>
  <c r="E403" i="10" a="1"/>
  <c r="E403" i="10" s="1"/>
  <c r="D403" i="10" a="1"/>
  <c r="D403" i="10" s="1"/>
  <c r="J402" i="10" a="1"/>
  <c r="J402" i="10" s="1"/>
  <c r="I402" i="10" a="1"/>
  <c r="I402" i="10" s="1"/>
  <c r="H402" i="10" a="1"/>
  <c r="H402" i="10" s="1"/>
  <c r="G402" i="10" a="1"/>
  <c r="G402" i="10" s="1"/>
  <c r="F402" i="10" a="1"/>
  <c r="F402" i="10" s="1"/>
  <c r="E402" i="10"/>
  <c r="E402" i="10" a="1"/>
  <c r="D402" i="10" a="1"/>
  <c r="D402" i="10" s="1"/>
  <c r="J401" i="10" a="1"/>
  <c r="J401" i="10" s="1"/>
  <c r="I401" i="10" a="1"/>
  <c r="I401" i="10" s="1"/>
  <c r="H401" i="10" a="1"/>
  <c r="H401" i="10" s="1"/>
  <c r="G401" i="10" a="1"/>
  <c r="G401" i="10" s="1"/>
  <c r="F401" i="10" a="1"/>
  <c r="F401" i="10" s="1"/>
  <c r="E401" i="10" a="1"/>
  <c r="E401" i="10" s="1"/>
  <c r="D401" i="10" a="1"/>
  <c r="D401" i="10" s="1"/>
  <c r="J400" i="10" a="1"/>
  <c r="J400" i="10" s="1"/>
  <c r="I400" i="10" a="1"/>
  <c r="I400" i="10" s="1"/>
  <c r="H400" i="10" a="1"/>
  <c r="H400" i="10" s="1"/>
  <c r="G400" i="10" a="1"/>
  <c r="G400" i="10" s="1"/>
  <c r="F400" i="10" a="1"/>
  <c r="F400" i="10" s="1"/>
  <c r="E400" i="10"/>
  <c r="E400" i="10" a="1"/>
  <c r="D400" i="10"/>
  <c r="D400" i="10" a="1"/>
  <c r="J399" i="10" a="1"/>
  <c r="J399" i="10" s="1"/>
  <c r="I399" i="10" a="1"/>
  <c r="I399" i="10" s="1"/>
  <c r="H399" i="10" a="1"/>
  <c r="H399" i="10" s="1"/>
  <c r="G399" i="10"/>
  <c r="G399" i="10" a="1"/>
  <c r="F399" i="10" a="1"/>
  <c r="F399" i="10" s="1"/>
  <c r="E399" i="10" a="1"/>
  <c r="E399" i="10" s="1"/>
  <c r="D399" i="10" a="1"/>
  <c r="D399" i="10" s="1"/>
  <c r="J398" i="10" a="1"/>
  <c r="J398" i="10" s="1"/>
  <c r="I398" i="10" a="1"/>
  <c r="I398" i="10" s="1"/>
  <c r="H398" i="10" a="1"/>
  <c r="H398" i="10" s="1"/>
  <c r="G398" i="10" a="1"/>
  <c r="G398" i="10" s="1"/>
  <c r="F398" i="10" a="1"/>
  <c r="F398" i="10" s="1"/>
  <c r="E398" i="10" a="1"/>
  <c r="E398" i="10" s="1"/>
  <c r="D398" i="10"/>
  <c r="D398" i="10" a="1"/>
  <c r="J397" i="10" a="1"/>
  <c r="J397" i="10" s="1"/>
  <c r="I397" i="10" a="1"/>
  <c r="I397" i="10" s="1"/>
  <c r="H397" i="10" a="1"/>
  <c r="H397" i="10" s="1"/>
  <c r="G397" i="10" a="1"/>
  <c r="G397" i="10" s="1"/>
  <c r="F397" i="10"/>
  <c r="F397" i="10" a="1"/>
  <c r="E397" i="10" a="1"/>
  <c r="E397" i="10" s="1"/>
  <c r="D397" i="10" a="1"/>
  <c r="D397" i="10" s="1"/>
  <c r="J396" i="10" a="1"/>
  <c r="J396" i="10" s="1"/>
  <c r="I396" i="10" a="1"/>
  <c r="I396" i="10" s="1"/>
  <c r="H396" i="10"/>
  <c r="H396" i="10" a="1"/>
  <c r="G396" i="10" a="1"/>
  <c r="G396" i="10" s="1"/>
  <c r="F396" i="10" a="1"/>
  <c r="F396" i="10" s="1"/>
  <c r="E396" i="10" a="1"/>
  <c r="E396" i="10" s="1"/>
  <c r="D396" i="10" a="1"/>
  <c r="D396" i="10" s="1"/>
  <c r="J395" i="10"/>
  <c r="J395" i="10" a="1"/>
  <c r="I395" i="10" a="1"/>
  <c r="I395" i="10" s="1"/>
  <c r="H395" i="10" a="1"/>
  <c r="H395" i="10" s="1"/>
  <c r="G395" i="10" a="1"/>
  <c r="G395" i="10" s="1"/>
  <c r="F395" i="10"/>
  <c r="F395" i="10" a="1"/>
  <c r="E395" i="10" a="1"/>
  <c r="E395" i="10" s="1"/>
  <c r="D395" i="10" a="1"/>
  <c r="D395" i="10" s="1"/>
  <c r="J394" i="10" a="1"/>
  <c r="J394" i="10" s="1"/>
  <c r="I394" i="10" a="1"/>
  <c r="I394" i="10" s="1"/>
  <c r="H394" i="10"/>
  <c r="H394" i="10" a="1"/>
  <c r="G394" i="10" a="1"/>
  <c r="G394" i="10" s="1"/>
  <c r="F394" i="10" a="1"/>
  <c r="F394" i="10" s="1"/>
  <c r="E394" i="10" a="1"/>
  <c r="E394" i="10" s="1"/>
  <c r="D394" i="10" a="1"/>
  <c r="D394" i="10" s="1"/>
  <c r="J393" i="10" a="1"/>
  <c r="J393" i="10" s="1"/>
  <c r="I393" i="10" a="1"/>
  <c r="I393" i="10" s="1"/>
  <c r="H393" i="10" a="1"/>
  <c r="H393" i="10" s="1"/>
  <c r="G393" i="10" a="1"/>
  <c r="G393" i="10" s="1"/>
  <c r="F393" i="10"/>
  <c r="F393" i="10" a="1"/>
  <c r="E393" i="10"/>
  <c r="E393" i="10" a="1"/>
  <c r="D393" i="10" a="1"/>
  <c r="D393" i="10" s="1"/>
  <c r="J392" i="10" a="1"/>
  <c r="J392" i="10" s="1"/>
  <c r="I392" i="10" a="1"/>
  <c r="I392" i="10" s="1"/>
  <c r="H392" i="10"/>
  <c r="H392" i="10" a="1"/>
  <c r="G392" i="10"/>
  <c r="G392" i="10" a="1"/>
  <c r="F392" i="10" a="1"/>
  <c r="F392" i="10" s="1"/>
  <c r="E392" i="10" a="1"/>
  <c r="E392" i="10" s="1"/>
  <c r="D392" i="10" a="1"/>
  <c r="D392" i="10" s="1"/>
  <c r="J391" i="10"/>
  <c r="J391" i="10" a="1"/>
  <c r="I391" i="10" a="1"/>
  <c r="I391" i="10" s="1"/>
  <c r="H391" i="10" a="1"/>
  <c r="H391" i="10" s="1"/>
  <c r="G391" i="10" a="1"/>
  <c r="G391" i="10" s="1"/>
  <c r="F391" i="10" a="1"/>
  <c r="F391" i="10" s="1"/>
  <c r="E391" i="10"/>
  <c r="E391" i="10" a="1"/>
  <c r="D391" i="10" a="1"/>
  <c r="D391" i="10" s="1"/>
  <c r="J390" i="10" a="1"/>
  <c r="J390" i="10" s="1"/>
  <c r="I390" i="10" a="1"/>
  <c r="I390" i="10" s="1"/>
  <c r="H390" i="10" a="1"/>
  <c r="H390" i="10" s="1"/>
  <c r="G390" i="10" a="1"/>
  <c r="G390" i="10" s="1"/>
  <c r="F390" i="10" a="1"/>
  <c r="F390" i="10" s="1"/>
  <c r="E390" i="10" a="1"/>
  <c r="E390" i="10" s="1"/>
  <c r="D390" i="10" a="1"/>
  <c r="D390" i="10" s="1"/>
  <c r="J389" i="10" a="1"/>
  <c r="J389" i="10" s="1"/>
  <c r="I389" i="10" a="1"/>
  <c r="I389" i="10" s="1"/>
  <c r="H389" i="10" a="1"/>
  <c r="H389" i="10" s="1"/>
  <c r="G389" i="10" a="1"/>
  <c r="G389" i="10" s="1"/>
  <c r="F389" i="10" a="1"/>
  <c r="F389" i="10" s="1"/>
  <c r="E389" i="10"/>
  <c r="E389" i="10" a="1"/>
  <c r="D389" i="10"/>
  <c r="D389" i="10" a="1"/>
  <c r="J388" i="10" a="1"/>
  <c r="J388" i="10" s="1"/>
  <c r="I388" i="10" a="1"/>
  <c r="I388" i="10" s="1"/>
  <c r="H388" i="10" a="1"/>
  <c r="H388" i="10" s="1"/>
  <c r="G388" i="10"/>
  <c r="G388" i="10" a="1"/>
  <c r="F388" i="10" a="1"/>
  <c r="F388" i="10" s="1"/>
  <c r="E388" i="10" a="1"/>
  <c r="E388" i="10" s="1"/>
  <c r="D388" i="10" a="1"/>
  <c r="D388" i="10" s="1"/>
  <c r="J387" i="10" a="1"/>
  <c r="J387" i="10" s="1"/>
  <c r="I387" i="10" a="1"/>
  <c r="I387" i="10" s="1"/>
  <c r="H387" i="10" a="1"/>
  <c r="H387" i="10" s="1"/>
  <c r="G387" i="10" a="1"/>
  <c r="G387" i="10" s="1"/>
  <c r="F387" i="10" a="1"/>
  <c r="F387" i="10" s="1"/>
  <c r="E387" i="10" a="1"/>
  <c r="E387" i="10" s="1"/>
  <c r="D387" i="10" a="1"/>
  <c r="D387" i="10" s="1"/>
  <c r="J386" i="10" a="1"/>
  <c r="J386" i="10" s="1"/>
  <c r="I386" i="10" a="1"/>
  <c r="I386" i="10" s="1"/>
  <c r="H386" i="10" a="1"/>
  <c r="H386" i="10" s="1"/>
  <c r="G386" i="10"/>
  <c r="G386" i="10" a="1"/>
  <c r="F386" i="10"/>
  <c r="F386" i="10" a="1"/>
  <c r="E386" i="10" a="1"/>
  <c r="E386" i="10" s="1"/>
  <c r="D386" i="10" a="1"/>
  <c r="D386" i="10" s="1"/>
  <c r="J385" i="10" a="1"/>
  <c r="J385" i="10" s="1"/>
  <c r="I385" i="10" a="1"/>
  <c r="I385" i="10" s="1"/>
  <c r="H385" i="10" a="1"/>
  <c r="H385" i="10" s="1"/>
  <c r="G385" i="10" a="1"/>
  <c r="G385" i="10" s="1"/>
  <c r="F385" i="10" a="1"/>
  <c r="F385" i="10" s="1"/>
  <c r="E385" i="10" a="1"/>
  <c r="E385" i="10" s="1"/>
  <c r="D385" i="10"/>
  <c r="D385" i="10" a="1"/>
  <c r="J384" i="10" a="1"/>
  <c r="J384" i="10" s="1"/>
  <c r="I384" i="10" a="1"/>
  <c r="I384" i="10" s="1"/>
  <c r="H384" i="10" a="1"/>
  <c r="H384" i="10" s="1"/>
  <c r="G384" i="10" a="1"/>
  <c r="G384" i="10" s="1"/>
  <c r="F384" i="10"/>
  <c r="F384" i="10" a="1"/>
  <c r="E384" i="10" a="1"/>
  <c r="E384" i="10" s="1"/>
  <c r="D384" i="10"/>
  <c r="D384" i="10" a="1"/>
  <c r="J383" i="10"/>
  <c r="J383" i="10" a="1"/>
  <c r="I383" i="10" a="1"/>
  <c r="I383" i="10" s="1"/>
  <c r="H383" i="10" a="1"/>
  <c r="H383" i="10" s="1"/>
  <c r="G383" i="10" a="1"/>
  <c r="G383" i="10" s="1"/>
  <c r="F383" i="10" a="1"/>
  <c r="F383" i="10" s="1"/>
  <c r="E383" i="10" a="1"/>
  <c r="E383" i="10" s="1"/>
  <c r="D383" i="10" a="1"/>
  <c r="D383" i="10" s="1"/>
  <c r="J382" i="10" a="1"/>
  <c r="J382" i="10" s="1"/>
  <c r="I382" i="10" a="1"/>
  <c r="I382" i="10" s="1"/>
  <c r="H382" i="10" a="1"/>
  <c r="H382" i="10" s="1"/>
  <c r="G382" i="10" a="1"/>
  <c r="G382" i="10" s="1"/>
  <c r="F382" i="10" a="1"/>
  <c r="F382" i="10" s="1"/>
  <c r="E382" i="10" a="1"/>
  <c r="E382" i="10" s="1"/>
  <c r="D382" i="10" a="1"/>
  <c r="D382" i="10" s="1"/>
  <c r="J381" i="10" a="1"/>
  <c r="J381" i="10" s="1"/>
  <c r="I381" i="10" a="1"/>
  <c r="I381" i="10" s="1"/>
  <c r="H381" i="10" a="1"/>
  <c r="H381" i="10" s="1"/>
  <c r="G381" i="10" a="1"/>
  <c r="G381" i="10" s="1"/>
  <c r="F381" i="10" a="1"/>
  <c r="F381" i="10" s="1"/>
  <c r="E381" i="10" a="1"/>
  <c r="E381" i="10" s="1"/>
  <c r="D381" i="10" a="1"/>
  <c r="D381" i="10" s="1"/>
  <c r="J380" i="10" a="1"/>
  <c r="J380" i="10" s="1"/>
  <c r="I380" i="10" a="1"/>
  <c r="I380" i="10" s="1"/>
  <c r="H380" i="10" a="1"/>
  <c r="H380" i="10" s="1"/>
  <c r="G380" i="10" a="1"/>
  <c r="G380" i="10" s="1"/>
  <c r="F380" i="10" a="1"/>
  <c r="F380" i="10" s="1"/>
  <c r="E380" i="10" a="1"/>
  <c r="E380" i="10" s="1"/>
  <c r="D380" i="10" a="1"/>
  <c r="D380" i="10" s="1"/>
  <c r="J379" i="10" a="1"/>
  <c r="J379" i="10" s="1"/>
  <c r="I379" i="10" a="1"/>
  <c r="I379" i="10" s="1"/>
  <c r="H379" i="10" a="1"/>
  <c r="H379" i="10" s="1"/>
  <c r="G379" i="10" a="1"/>
  <c r="G379" i="10" s="1"/>
  <c r="F379" i="10" a="1"/>
  <c r="F379" i="10" s="1"/>
  <c r="E379" i="10" a="1"/>
  <c r="E379" i="10" s="1"/>
  <c r="D379" i="10" a="1"/>
  <c r="D379" i="10" s="1"/>
  <c r="J378" i="10" a="1"/>
  <c r="J378" i="10" s="1"/>
  <c r="I378" i="10" a="1"/>
  <c r="I378" i="10" s="1"/>
  <c r="H378" i="10" a="1"/>
  <c r="H378" i="10" s="1"/>
  <c r="G378" i="10" a="1"/>
  <c r="G378" i="10" s="1"/>
  <c r="F378" i="10" a="1"/>
  <c r="F378" i="10" s="1"/>
  <c r="E378" i="10" a="1"/>
  <c r="E378" i="10" s="1"/>
  <c r="D378" i="10" a="1"/>
  <c r="D378" i="10" s="1"/>
  <c r="J377" i="10" a="1"/>
  <c r="J377" i="10" s="1"/>
  <c r="I377" i="10" a="1"/>
  <c r="I377" i="10" s="1"/>
  <c r="H377" i="10" a="1"/>
  <c r="H377" i="10" s="1"/>
  <c r="G377" i="10" a="1"/>
  <c r="G377" i="10" s="1"/>
  <c r="F377" i="10" a="1"/>
  <c r="F377" i="10" s="1"/>
  <c r="E377" i="10" a="1"/>
  <c r="E377" i="10" s="1"/>
  <c r="D377" i="10" a="1"/>
  <c r="D377" i="10" s="1"/>
  <c r="J376" i="10" a="1"/>
  <c r="J376" i="10" s="1"/>
  <c r="I376" i="10" a="1"/>
  <c r="I376" i="10" s="1"/>
  <c r="H376" i="10" a="1"/>
  <c r="H376" i="10" s="1"/>
  <c r="G376" i="10" a="1"/>
  <c r="G376" i="10" s="1"/>
  <c r="F376" i="10" a="1"/>
  <c r="F376" i="10" s="1"/>
  <c r="E376" i="10" a="1"/>
  <c r="E376" i="10" s="1"/>
  <c r="D376" i="10" a="1"/>
  <c r="D376" i="10" s="1"/>
  <c r="J375" i="10" a="1"/>
  <c r="J375" i="10" s="1"/>
  <c r="I375" i="10" a="1"/>
  <c r="I375" i="10" s="1"/>
  <c r="H375" i="10" a="1"/>
  <c r="H375" i="10" s="1"/>
  <c r="G375" i="10" a="1"/>
  <c r="G375" i="10" s="1"/>
  <c r="F375" i="10" a="1"/>
  <c r="F375" i="10" s="1"/>
  <c r="E375" i="10" a="1"/>
  <c r="E375" i="10" s="1"/>
  <c r="D375" i="10" a="1"/>
  <c r="D375" i="10" s="1"/>
  <c r="J374" i="10" a="1"/>
  <c r="J374" i="10" s="1"/>
  <c r="I374" i="10" a="1"/>
  <c r="I374" i="10" s="1"/>
  <c r="H374" i="10" a="1"/>
  <c r="H374" i="10" s="1"/>
  <c r="G374" i="10" a="1"/>
  <c r="G374" i="10" s="1"/>
  <c r="F374" i="10" a="1"/>
  <c r="F374" i="10" s="1"/>
  <c r="E374" i="10" a="1"/>
  <c r="E374" i="10" s="1"/>
  <c r="D374" i="10" a="1"/>
  <c r="D374" i="10" s="1"/>
  <c r="J373" i="10" a="1"/>
  <c r="J373" i="10" s="1"/>
  <c r="I373" i="10" a="1"/>
  <c r="I373" i="10" s="1"/>
  <c r="H373" i="10" a="1"/>
  <c r="H373" i="10" s="1"/>
  <c r="G373" i="10" a="1"/>
  <c r="G373" i="10" s="1"/>
  <c r="F373" i="10" a="1"/>
  <c r="F373" i="10" s="1"/>
  <c r="E373" i="10" a="1"/>
  <c r="E373" i="10" s="1"/>
  <c r="D373" i="10" a="1"/>
  <c r="D373" i="10" s="1"/>
  <c r="J372" i="10" a="1"/>
  <c r="J372" i="10" s="1"/>
  <c r="I372" i="10" a="1"/>
  <c r="I372" i="10" s="1"/>
  <c r="H372" i="10" a="1"/>
  <c r="H372" i="10" s="1"/>
  <c r="G372" i="10" a="1"/>
  <c r="G372" i="10" s="1"/>
  <c r="F372" i="10" a="1"/>
  <c r="F372" i="10" s="1"/>
  <c r="E372" i="10" a="1"/>
  <c r="E372" i="10" s="1"/>
  <c r="D372" i="10" a="1"/>
  <c r="D372" i="10" s="1"/>
  <c r="J371" i="10" a="1"/>
  <c r="J371" i="10" s="1"/>
  <c r="I371" i="10" a="1"/>
  <c r="I371" i="10" s="1"/>
  <c r="H371" i="10" a="1"/>
  <c r="H371" i="10" s="1"/>
  <c r="G371" i="10" a="1"/>
  <c r="G371" i="10" s="1"/>
  <c r="F371" i="10" a="1"/>
  <c r="F371" i="10" s="1"/>
  <c r="E371" i="10" a="1"/>
  <c r="E371" i="10" s="1"/>
  <c r="D371" i="10" a="1"/>
  <c r="D371" i="10" s="1"/>
  <c r="J370" i="10" a="1"/>
  <c r="J370" i="10" s="1"/>
  <c r="I370" i="10" a="1"/>
  <c r="I370" i="10" s="1"/>
  <c r="H370" i="10" a="1"/>
  <c r="H370" i="10" s="1"/>
  <c r="G370" i="10" a="1"/>
  <c r="G370" i="10" s="1"/>
  <c r="F370" i="10" a="1"/>
  <c r="F370" i="10" s="1"/>
  <c r="E370" i="10" a="1"/>
  <c r="E370" i="10" s="1"/>
  <c r="D370" i="10" a="1"/>
  <c r="D370" i="10" s="1"/>
  <c r="J369" i="10" a="1"/>
  <c r="J369" i="10" s="1"/>
  <c r="I369" i="10" a="1"/>
  <c r="I369" i="10" s="1"/>
  <c r="H369" i="10" a="1"/>
  <c r="H369" i="10" s="1"/>
  <c r="G369" i="10" a="1"/>
  <c r="G369" i="10" s="1"/>
  <c r="F369" i="10" a="1"/>
  <c r="F369" i="10" s="1"/>
  <c r="E369" i="10" a="1"/>
  <c r="E369" i="10" s="1"/>
  <c r="D369" i="10" a="1"/>
  <c r="D369" i="10" s="1"/>
  <c r="J368" i="10" a="1"/>
  <c r="J368" i="10" s="1"/>
  <c r="I368" i="10" a="1"/>
  <c r="I368" i="10" s="1"/>
  <c r="H368" i="10" a="1"/>
  <c r="H368" i="10" s="1"/>
  <c r="G368" i="10" a="1"/>
  <c r="G368" i="10" s="1"/>
  <c r="F368" i="10" a="1"/>
  <c r="F368" i="10" s="1"/>
  <c r="E368" i="10" a="1"/>
  <c r="E368" i="10" s="1"/>
  <c r="D368" i="10" a="1"/>
  <c r="D368" i="10" s="1"/>
  <c r="J367" i="10" a="1"/>
  <c r="J367" i="10" s="1"/>
  <c r="I367" i="10" a="1"/>
  <c r="I367" i="10" s="1"/>
  <c r="H367" i="10" a="1"/>
  <c r="H367" i="10" s="1"/>
  <c r="G367" i="10" a="1"/>
  <c r="G367" i="10" s="1"/>
  <c r="F367" i="10" a="1"/>
  <c r="F367" i="10" s="1"/>
  <c r="E367" i="10" a="1"/>
  <c r="E367" i="10" s="1"/>
  <c r="D367" i="10" a="1"/>
  <c r="D367" i="10" s="1"/>
  <c r="J366" i="10" a="1"/>
  <c r="J366" i="10" s="1"/>
  <c r="I366" i="10" a="1"/>
  <c r="I366" i="10" s="1"/>
  <c r="H366" i="10" a="1"/>
  <c r="H366" i="10" s="1"/>
  <c r="G366" i="10" a="1"/>
  <c r="G366" i="10" s="1"/>
  <c r="F366" i="10" a="1"/>
  <c r="F366" i="10" s="1"/>
  <c r="E366" i="10" a="1"/>
  <c r="E366" i="10" s="1"/>
  <c r="D366" i="10" a="1"/>
  <c r="D366" i="10" s="1"/>
  <c r="J365" i="10" a="1"/>
  <c r="J365" i="10" s="1"/>
  <c r="I365" i="10" a="1"/>
  <c r="I365" i="10" s="1"/>
  <c r="H365" i="10" a="1"/>
  <c r="H365" i="10" s="1"/>
  <c r="G365" i="10" a="1"/>
  <c r="G365" i="10" s="1"/>
  <c r="F365" i="10" a="1"/>
  <c r="F365" i="10" s="1"/>
  <c r="E365" i="10" a="1"/>
  <c r="E365" i="10" s="1"/>
  <c r="D365" i="10" a="1"/>
  <c r="D365" i="10" s="1"/>
  <c r="J364" i="10" a="1"/>
  <c r="J364" i="10" s="1"/>
  <c r="I364" i="10" a="1"/>
  <c r="I364" i="10" s="1"/>
  <c r="H364" i="10" a="1"/>
  <c r="H364" i="10" s="1"/>
  <c r="G364" i="10" a="1"/>
  <c r="G364" i="10" s="1"/>
  <c r="F364" i="10" a="1"/>
  <c r="F364" i="10" s="1"/>
  <c r="E364" i="10" a="1"/>
  <c r="E364" i="10" s="1"/>
  <c r="D364" i="10" a="1"/>
  <c r="D364" i="10" s="1"/>
  <c r="J363" i="10" a="1"/>
  <c r="J363" i="10" s="1"/>
  <c r="I363" i="10" a="1"/>
  <c r="I363" i="10" s="1"/>
  <c r="H363" i="10" a="1"/>
  <c r="H363" i="10" s="1"/>
  <c r="G363" i="10" a="1"/>
  <c r="G363" i="10" s="1"/>
  <c r="F363" i="10" a="1"/>
  <c r="F363" i="10" s="1"/>
  <c r="E363" i="10" a="1"/>
  <c r="E363" i="10" s="1"/>
  <c r="D363" i="10" a="1"/>
  <c r="D363" i="10" s="1"/>
  <c r="J362" i="10" a="1"/>
  <c r="J362" i="10" s="1"/>
  <c r="I362" i="10" a="1"/>
  <c r="I362" i="10" s="1"/>
  <c r="H362" i="10" a="1"/>
  <c r="H362" i="10" s="1"/>
  <c r="G362" i="10" a="1"/>
  <c r="G362" i="10" s="1"/>
  <c r="F362" i="10" a="1"/>
  <c r="F362" i="10" s="1"/>
  <c r="E362" i="10" a="1"/>
  <c r="E362" i="10" s="1"/>
  <c r="D362" i="10" a="1"/>
  <c r="D362" i="10" s="1"/>
  <c r="J361" i="10" a="1"/>
  <c r="J361" i="10" s="1"/>
  <c r="I361" i="10" a="1"/>
  <c r="I361" i="10" s="1"/>
  <c r="H361" i="10" a="1"/>
  <c r="H361" i="10" s="1"/>
  <c r="G361" i="10" a="1"/>
  <c r="G361" i="10" s="1"/>
  <c r="F361" i="10" a="1"/>
  <c r="F361" i="10" s="1"/>
  <c r="E361" i="10" a="1"/>
  <c r="E361" i="10" s="1"/>
  <c r="D361" i="10" a="1"/>
  <c r="D361" i="10" s="1"/>
  <c r="J360" i="10" a="1"/>
  <c r="J360" i="10" s="1"/>
  <c r="I360" i="10" a="1"/>
  <c r="I360" i="10" s="1"/>
  <c r="H360" i="10" a="1"/>
  <c r="H360" i="10" s="1"/>
  <c r="G360" i="10" a="1"/>
  <c r="G360" i="10" s="1"/>
  <c r="F360" i="10" a="1"/>
  <c r="F360" i="10" s="1"/>
  <c r="E360" i="10" a="1"/>
  <c r="E360" i="10" s="1"/>
  <c r="D360" i="10" a="1"/>
  <c r="D360" i="10" s="1"/>
  <c r="J359" i="10" a="1"/>
  <c r="J359" i="10" s="1"/>
  <c r="I359" i="10" a="1"/>
  <c r="I359" i="10" s="1"/>
  <c r="H359" i="10" a="1"/>
  <c r="H359" i="10" s="1"/>
  <c r="G359" i="10" a="1"/>
  <c r="G359" i="10" s="1"/>
  <c r="F359" i="10" a="1"/>
  <c r="F359" i="10" s="1"/>
  <c r="E359" i="10" a="1"/>
  <c r="E359" i="10" s="1"/>
  <c r="D359" i="10" a="1"/>
  <c r="D359" i="10" s="1"/>
  <c r="J358" i="10" a="1"/>
  <c r="J358" i="10" s="1"/>
  <c r="I358" i="10" a="1"/>
  <c r="I358" i="10" s="1"/>
  <c r="H358" i="10" a="1"/>
  <c r="H358" i="10" s="1"/>
  <c r="G358" i="10" a="1"/>
  <c r="G358" i="10" s="1"/>
  <c r="F358" i="10" a="1"/>
  <c r="F358" i="10" s="1"/>
  <c r="E358" i="10" a="1"/>
  <c r="E358" i="10" s="1"/>
  <c r="D358" i="10" a="1"/>
  <c r="D358" i="10" s="1"/>
  <c r="J357" i="10" a="1"/>
  <c r="J357" i="10" s="1"/>
  <c r="I357" i="10" a="1"/>
  <c r="I357" i="10" s="1"/>
  <c r="H357" i="10" a="1"/>
  <c r="H357" i="10" s="1"/>
  <c r="G357" i="10" a="1"/>
  <c r="G357" i="10" s="1"/>
  <c r="F357" i="10" a="1"/>
  <c r="F357" i="10" s="1"/>
  <c r="E357" i="10" a="1"/>
  <c r="E357" i="10" s="1"/>
  <c r="D357" i="10" a="1"/>
  <c r="D357" i="10" s="1"/>
  <c r="J356" i="10" a="1"/>
  <c r="J356" i="10" s="1"/>
  <c r="I356" i="10" a="1"/>
  <c r="I356" i="10" s="1"/>
  <c r="H356" i="10" a="1"/>
  <c r="H356" i="10" s="1"/>
  <c r="G356" i="10" a="1"/>
  <c r="G356" i="10" s="1"/>
  <c r="F356" i="10" a="1"/>
  <c r="F356" i="10" s="1"/>
  <c r="E356" i="10" a="1"/>
  <c r="E356" i="10" s="1"/>
  <c r="D356" i="10" a="1"/>
  <c r="D356" i="10" s="1"/>
  <c r="J355" i="10" a="1"/>
  <c r="J355" i="10" s="1"/>
  <c r="I355" i="10" a="1"/>
  <c r="I355" i="10" s="1"/>
  <c r="H355" i="10" a="1"/>
  <c r="H355" i="10" s="1"/>
  <c r="G355" i="10" a="1"/>
  <c r="G355" i="10" s="1"/>
  <c r="F355" i="10" a="1"/>
  <c r="F355" i="10" s="1"/>
  <c r="E355" i="10" a="1"/>
  <c r="E355" i="10" s="1"/>
  <c r="D355" i="10" a="1"/>
  <c r="D355" i="10" s="1"/>
  <c r="J354" i="10" a="1"/>
  <c r="J354" i="10" s="1"/>
  <c r="I354" i="10" a="1"/>
  <c r="I354" i="10" s="1"/>
  <c r="H354" i="10" a="1"/>
  <c r="H354" i="10" s="1"/>
  <c r="G354" i="10" a="1"/>
  <c r="G354" i="10" s="1"/>
  <c r="F354" i="10" a="1"/>
  <c r="F354" i="10" s="1"/>
  <c r="E354" i="10" a="1"/>
  <c r="E354" i="10" s="1"/>
  <c r="D354" i="10" a="1"/>
  <c r="D354" i="10" s="1"/>
  <c r="J353" i="10" a="1"/>
  <c r="J353" i="10" s="1"/>
  <c r="I353" i="10" a="1"/>
  <c r="I353" i="10" s="1"/>
  <c r="H353" i="10" a="1"/>
  <c r="H353" i="10" s="1"/>
  <c r="G353" i="10" a="1"/>
  <c r="G353" i="10" s="1"/>
  <c r="F353" i="10" a="1"/>
  <c r="F353" i="10" s="1"/>
  <c r="E353" i="10" a="1"/>
  <c r="E353" i="10" s="1"/>
  <c r="D353" i="10" a="1"/>
  <c r="D353" i="10" s="1"/>
  <c r="J352" i="10" a="1"/>
  <c r="J352" i="10" s="1"/>
  <c r="I352" i="10" a="1"/>
  <c r="I352" i="10" s="1"/>
  <c r="H352" i="10" a="1"/>
  <c r="H352" i="10" s="1"/>
  <c r="G352" i="10" a="1"/>
  <c r="G352" i="10" s="1"/>
  <c r="F352" i="10" a="1"/>
  <c r="F352" i="10" s="1"/>
  <c r="E352" i="10" a="1"/>
  <c r="E352" i="10" s="1"/>
  <c r="D352" i="10" a="1"/>
  <c r="D352" i="10" s="1"/>
  <c r="J351" i="10" a="1"/>
  <c r="J351" i="10" s="1"/>
  <c r="I351" i="10" a="1"/>
  <c r="I351" i="10" s="1"/>
  <c r="H351" i="10" a="1"/>
  <c r="H351" i="10" s="1"/>
  <c r="G351" i="10" a="1"/>
  <c r="G351" i="10" s="1"/>
  <c r="F351" i="10" a="1"/>
  <c r="F351" i="10" s="1"/>
  <c r="E351" i="10" a="1"/>
  <c r="E351" i="10" s="1"/>
  <c r="D351" i="10" a="1"/>
  <c r="D351" i="10" s="1"/>
  <c r="J350" i="10" a="1"/>
  <c r="J350" i="10" s="1"/>
  <c r="I350" i="10" a="1"/>
  <c r="I350" i="10" s="1"/>
  <c r="H350" i="10" a="1"/>
  <c r="H350" i="10" s="1"/>
  <c r="G350" i="10" a="1"/>
  <c r="G350" i="10" s="1"/>
  <c r="F350" i="10" a="1"/>
  <c r="F350" i="10" s="1"/>
  <c r="E350" i="10" a="1"/>
  <c r="E350" i="10" s="1"/>
  <c r="D350" i="10" a="1"/>
  <c r="D350" i="10" s="1"/>
  <c r="J349" i="10" a="1"/>
  <c r="J349" i="10" s="1"/>
  <c r="I349" i="10" a="1"/>
  <c r="I349" i="10" s="1"/>
  <c r="H349" i="10" a="1"/>
  <c r="H349" i="10" s="1"/>
  <c r="G349" i="10" a="1"/>
  <c r="G349" i="10" s="1"/>
  <c r="F349" i="10" a="1"/>
  <c r="F349" i="10" s="1"/>
  <c r="E349" i="10" a="1"/>
  <c r="E349" i="10" s="1"/>
  <c r="D349" i="10" a="1"/>
  <c r="D349" i="10" s="1"/>
  <c r="J348" i="10" a="1"/>
  <c r="J348" i="10" s="1"/>
  <c r="I348" i="10" a="1"/>
  <c r="I348" i="10" s="1"/>
  <c r="H348" i="10" a="1"/>
  <c r="H348" i="10" s="1"/>
  <c r="G348" i="10" a="1"/>
  <c r="G348" i="10" s="1"/>
  <c r="F348" i="10" a="1"/>
  <c r="F348" i="10" s="1"/>
  <c r="E348" i="10" a="1"/>
  <c r="E348" i="10" s="1"/>
  <c r="D348" i="10" a="1"/>
  <c r="D348" i="10" s="1"/>
  <c r="J347" i="10" a="1"/>
  <c r="J347" i="10" s="1"/>
  <c r="I347" i="10" a="1"/>
  <c r="I347" i="10" s="1"/>
  <c r="H347" i="10" a="1"/>
  <c r="H347" i="10" s="1"/>
  <c r="G347" i="10" a="1"/>
  <c r="G347" i="10" s="1"/>
  <c r="F347" i="10" a="1"/>
  <c r="F347" i="10" s="1"/>
  <c r="E347" i="10" a="1"/>
  <c r="E347" i="10" s="1"/>
  <c r="D347" i="10" a="1"/>
  <c r="D347" i="10" s="1"/>
  <c r="J346" i="10" a="1"/>
  <c r="J346" i="10" s="1"/>
  <c r="I346" i="10" a="1"/>
  <c r="I346" i="10" s="1"/>
  <c r="H346" i="10" a="1"/>
  <c r="H346" i="10" s="1"/>
  <c r="G346" i="10" a="1"/>
  <c r="G346" i="10" s="1"/>
  <c r="F346" i="10" a="1"/>
  <c r="F346" i="10" s="1"/>
  <c r="E346" i="10" a="1"/>
  <c r="E346" i="10" s="1"/>
  <c r="D346" i="10" a="1"/>
  <c r="D346" i="10" s="1"/>
  <c r="J345" i="10" a="1"/>
  <c r="J345" i="10" s="1"/>
  <c r="I345" i="10" a="1"/>
  <c r="I345" i="10" s="1"/>
  <c r="H345" i="10" a="1"/>
  <c r="H345" i="10" s="1"/>
  <c r="G345" i="10" a="1"/>
  <c r="G345" i="10" s="1"/>
  <c r="F345" i="10" a="1"/>
  <c r="F345" i="10" s="1"/>
  <c r="E345" i="10" a="1"/>
  <c r="E345" i="10" s="1"/>
  <c r="D345" i="10" a="1"/>
  <c r="D345" i="10" s="1"/>
  <c r="J344" i="10" a="1"/>
  <c r="J344" i="10" s="1"/>
  <c r="I344" i="10" a="1"/>
  <c r="I344" i="10" s="1"/>
  <c r="H344" i="10" a="1"/>
  <c r="H344" i="10" s="1"/>
  <c r="G344" i="10" a="1"/>
  <c r="G344" i="10" s="1"/>
  <c r="F344" i="10" a="1"/>
  <c r="F344" i="10" s="1"/>
  <c r="E344" i="10" a="1"/>
  <c r="E344" i="10" s="1"/>
  <c r="D344" i="10" a="1"/>
  <c r="D344" i="10" s="1"/>
  <c r="J343" i="10" a="1"/>
  <c r="J343" i="10" s="1"/>
  <c r="I343" i="10" a="1"/>
  <c r="I343" i="10" s="1"/>
  <c r="H343" i="10" a="1"/>
  <c r="H343" i="10" s="1"/>
  <c r="G343" i="10" a="1"/>
  <c r="G343" i="10" s="1"/>
  <c r="F343" i="10" a="1"/>
  <c r="F343" i="10" s="1"/>
  <c r="E343" i="10" a="1"/>
  <c r="E343" i="10" s="1"/>
  <c r="D343" i="10" a="1"/>
  <c r="D343" i="10" s="1"/>
  <c r="J342" i="10" a="1"/>
  <c r="J342" i="10" s="1"/>
  <c r="I342" i="10" a="1"/>
  <c r="I342" i="10" s="1"/>
  <c r="H342" i="10" a="1"/>
  <c r="H342" i="10" s="1"/>
  <c r="G342" i="10" a="1"/>
  <c r="G342" i="10" s="1"/>
  <c r="F342" i="10" a="1"/>
  <c r="F342" i="10" s="1"/>
  <c r="E342" i="10" a="1"/>
  <c r="E342" i="10" s="1"/>
  <c r="D342" i="10" a="1"/>
  <c r="D342" i="10" s="1"/>
  <c r="J341" i="10" a="1"/>
  <c r="J341" i="10" s="1"/>
  <c r="I341" i="10" a="1"/>
  <c r="I341" i="10" s="1"/>
  <c r="H341" i="10" a="1"/>
  <c r="H341" i="10" s="1"/>
  <c r="G341" i="10" a="1"/>
  <c r="G341" i="10" s="1"/>
  <c r="F341" i="10" a="1"/>
  <c r="F341" i="10" s="1"/>
  <c r="E341" i="10" a="1"/>
  <c r="E341" i="10" s="1"/>
  <c r="D341" i="10" a="1"/>
  <c r="D341" i="10" s="1"/>
  <c r="J340" i="10" a="1"/>
  <c r="J340" i="10" s="1"/>
  <c r="I340" i="10" a="1"/>
  <c r="I340" i="10" s="1"/>
  <c r="H340" i="10" a="1"/>
  <c r="H340" i="10" s="1"/>
  <c r="G340" i="10" a="1"/>
  <c r="G340" i="10" s="1"/>
  <c r="F340" i="10" a="1"/>
  <c r="F340" i="10" s="1"/>
  <c r="E340" i="10" a="1"/>
  <c r="E340" i="10" s="1"/>
  <c r="D340" i="10" a="1"/>
  <c r="D340" i="10" s="1"/>
  <c r="J339" i="10" a="1"/>
  <c r="J339" i="10" s="1"/>
  <c r="I339" i="10" a="1"/>
  <c r="I339" i="10" s="1"/>
  <c r="H339" i="10" a="1"/>
  <c r="H339" i="10" s="1"/>
  <c r="G339" i="10" a="1"/>
  <c r="G339" i="10" s="1"/>
  <c r="F339" i="10" a="1"/>
  <c r="F339" i="10" s="1"/>
  <c r="E339" i="10" a="1"/>
  <c r="E339" i="10" s="1"/>
  <c r="D339" i="10" a="1"/>
  <c r="D339" i="10" s="1"/>
  <c r="J338" i="10" a="1"/>
  <c r="J338" i="10" s="1"/>
  <c r="I338" i="10" a="1"/>
  <c r="I338" i="10" s="1"/>
  <c r="H338" i="10" a="1"/>
  <c r="H338" i="10" s="1"/>
  <c r="G338" i="10" a="1"/>
  <c r="G338" i="10" s="1"/>
  <c r="F338" i="10" a="1"/>
  <c r="F338" i="10" s="1"/>
  <c r="E338" i="10" a="1"/>
  <c r="E338" i="10" s="1"/>
  <c r="D338" i="10" a="1"/>
  <c r="D338" i="10" s="1"/>
  <c r="J337" i="10" a="1"/>
  <c r="J337" i="10" s="1"/>
  <c r="I337" i="10" a="1"/>
  <c r="I337" i="10" s="1"/>
  <c r="H337" i="10" a="1"/>
  <c r="H337" i="10" s="1"/>
  <c r="G337" i="10" a="1"/>
  <c r="G337" i="10" s="1"/>
  <c r="F337" i="10" a="1"/>
  <c r="F337" i="10" s="1"/>
  <c r="E337" i="10" a="1"/>
  <c r="E337" i="10" s="1"/>
  <c r="D337" i="10" a="1"/>
  <c r="D337" i="10" s="1"/>
  <c r="J336" i="10" a="1"/>
  <c r="J336" i="10" s="1"/>
  <c r="I336" i="10" a="1"/>
  <c r="I336" i="10" s="1"/>
  <c r="H336" i="10" a="1"/>
  <c r="H336" i="10" s="1"/>
  <c r="G336" i="10" a="1"/>
  <c r="G336" i="10" s="1"/>
  <c r="F336" i="10" a="1"/>
  <c r="F336" i="10" s="1"/>
  <c r="E336" i="10" a="1"/>
  <c r="E336" i="10" s="1"/>
  <c r="D336" i="10" a="1"/>
  <c r="D336" i="10" s="1"/>
  <c r="J335" i="10" a="1"/>
  <c r="J335" i="10" s="1"/>
  <c r="I335" i="10" a="1"/>
  <c r="I335" i="10" s="1"/>
  <c r="H335" i="10" a="1"/>
  <c r="H335" i="10" s="1"/>
  <c r="G335" i="10" a="1"/>
  <c r="G335" i="10" s="1"/>
  <c r="F335" i="10" a="1"/>
  <c r="F335" i="10" s="1"/>
  <c r="E335" i="10" a="1"/>
  <c r="E335" i="10" s="1"/>
  <c r="D335" i="10" a="1"/>
  <c r="D335" i="10" s="1"/>
  <c r="J334" i="10" a="1"/>
  <c r="J334" i="10" s="1"/>
  <c r="I334" i="10" a="1"/>
  <c r="I334" i="10" s="1"/>
  <c r="H334" i="10" a="1"/>
  <c r="H334" i="10" s="1"/>
  <c r="G334" i="10" a="1"/>
  <c r="G334" i="10" s="1"/>
  <c r="F334" i="10" a="1"/>
  <c r="F334" i="10" s="1"/>
  <c r="E334" i="10" a="1"/>
  <c r="E334" i="10" s="1"/>
  <c r="D334" i="10" a="1"/>
  <c r="D334" i="10" s="1"/>
  <c r="J333" i="10" a="1"/>
  <c r="J333" i="10" s="1"/>
  <c r="I333" i="10" a="1"/>
  <c r="I333" i="10" s="1"/>
  <c r="H333" i="10" a="1"/>
  <c r="H333" i="10" s="1"/>
  <c r="G333" i="10" a="1"/>
  <c r="G333" i="10" s="1"/>
  <c r="F333" i="10" a="1"/>
  <c r="F333" i="10" s="1"/>
  <c r="E333" i="10" a="1"/>
  <c r="E333" i="10" s="1"/>
  <c r="D333" i="10" a="1"/>
  <c r="D333" i="10" s="1"/>
  <c r="J332" i="10" a="1"/>
  <c r="J332" i="10" s="1"/>
  <c r="I332" i="10" a="1"/>
  <c r="I332" i="10" s="1"/>
  <c r="H332" i="10" a="1"/>
  <c r="H332" i="10" s="1"/>
  <c r="G332" i="10" a="1"/>
  <c r="G332" i="10" s="1"/>
  <c r="F332" i="10" a="1"/>
  <c r="F332" i="10" s="1"/>
  <c r="E332" i="10" a="1"/>
  <c r="E332" i="10" s="1"/>
  <c r="D332" i="10" a="1"/>
  <c r="D332" i="10" s="1"/>
  <c r="J331" i="10" a="1"/>
  <c r="J331" i="10" s="1"/>
  <c r="I331" i="10" a="1"/>
  <c r="I331" i="10" s="1"/>
  <c r="H331" i="10" a="1"/>
  <c r="H331" i="10" s="1"/>
  <c r="G331" i="10" a="1"/>
  <c r="G331" i="10" s="1"/>
  <c r="F331" i="10" a="1"/>
  <c r="F331" i="10" s="1"/>
  <c r="E331" i="10" a="1"/>
  <c r="E331" i="10" s="1"/>
  <c r="D331" i="10" a="1"/>
  <c r="D331" i="10" s="1"/>
  <c r="J330" i="10" a="1"/>
  <c r="J330" i="10" s="1"/>
  <c r="I330" i="10" a="1"/>
  <c r="I330" i="10" s="1"/>
  <c r="H330" i="10" a="1"/>
  <c r="H330" i="10" s="1"/>
  <c r="G330" i="10" a="1"/>
  <c r="G330" i="10" s="1"/>
  <c r="F330" i="10" a="1"/>
  <c r="F330" i="10" s="1"/>
  <c r="E330" i="10" a="1"/>
  <c r="E330" i="10" s="1"/>
  <c r="D330" i="10" a="1"/>
  <c r="D330" i="10" s="1"/>
  <c r="J329" i="10" a="1"/>
  <c r="J329" i="10" s="1"/>
  <c r="I329" i="10" a="1"/>
  <c r="I329" i="10" s="1"/>
  <c r="H329" i="10" a="1"/>
  <c r="H329" i="10" s="1"/>
  <c r="G329" i="10" a="1"/>
  <c r="G329" i="10" s="1"/>
  <c r="F329" i="10" a="1"/>
  <c r="F329" i="10" s="1"/>
  <c r="E329" i="10" a="1"/>
  <c r="E329" i="10" s="1"/>
  <c r="D329" i="10" a="1"/>
  <c r="D329" i="10" s="1"/>
  <c r="J328" i="10" a="1"/>
  <c r="J328" i="10" s="1"/>
  <c r="I328" i="10" a="1"/>
  <c r="I328" i="10" s="1"/>
  <c r="H328" i="10" a="1"/>
  <c r="H328" i="10" s="1"/>
  <c r="G328" i="10" a="1"/>
  <c r="G328" i="10" s="1"/>
  <c r="F328" i="10" a="1"/>
  <c r="F328" i="10" s="1"/>
  <c r="E328" i="10" a="1"/>
  <c r="E328" i="10" s="1"/>
  <c r="D328" i="10" a="1"/>
  <c r="D328" i="10" s="1"/>
  <c r="J327" i="10" a="1"/>
  <c r="J327" i="10" s="1"/>
  <c r="I327" i="10" a="1"/>
  <c r="I327" i="10" s="1"/>
  <c r="H327" i="10" a="1"/>
  <c r="H327" i="10" s="1"/>
  <c r="G327" i="10" a="1"/>
  <c r="G327" i="10" s="1"/>
  <c r="F327" i="10" a="1"/>
  <c r="F327" i="10" s="1"/>
  <c r="E327" i="10" a="1"/>
  <c r="E327" i="10" s="1"/>
  <c r="D327" i="10" a="1"/>
  <c r="D327" i="10" s="1"/>
  <c r="J326" i="10" a="1"/>
  <c r="J326" i="10" s="1"/>
  <c r="I326" i="10" a="1"/>
  <c r="I326" i="10" s="1"/>
  <c r="H326" i="10" a="1"/>
  <c r="H326" i="10" s="1"/>
  <c r="G326" i="10" a="1"/>
  <c r="G326" i="10" s="1"/>
  <c r="F326" i="10" a="1"/>
  <c r="F326" i="10" s="1"/>
  <c r="E326" i="10" a="1"/>
  <c r="E326" i="10" s="1"/>
  <c r="D326" i="10" a="1"/>
  <c r="D326" i="10" s="1"/>
  <c r="J325" i="10" a="1"/>
  <c r="J325" i="10" s="1"/>
  <c r="I325" i="10" a="1"/>
  <c r="I325" i="10" s="1"/>
  <c r="H325" i="10" a="1"/>
  <c r="H325" i="10" s="1"/>
  <c r="G325" i="10" a="1"/>
  <c r="G325" i="10" s="1"/>
  <c r="F325" i="10" a="1"/>
  <c r="F325" i="10" s="1"/>
  <c r="E325" i="10" a="1"/>
  <c r="E325" i="10" s="1"/>
  <c r="D325" i="10" a="1"/>
  <c r="D325" i="10" s="1"/>
  <c r="J324" i="10" a="1"/>
  <c r="J324" i="10" s="1"/>
  <c r="I324" i="10" a="1"/>
  <c r="I324" i="10" s="1"/>
  <c r="H324" i="10" a="1"/>
  <c r="H324" i="10" s="1"/>
  <c r="G324" i="10" a="1"/>
  <c r="G324" i="10" s="1"/>
  <c r="F324" i="10" a="1"/>
  <c r="F324" i="10" s="1"/>
  <c r="E324" i="10" a="1"/>
  <c r="E324" i="10" s="1"/>
  <c r="D324" i="10" a="1"/>
  <c r="D324" i="10" s="1"/>
  <c r="J323" i="10" a="1"/>
  <c r="J323" i="10" s="1"/>
  <c r="I323" i="10" a="1"/>
  <c r="I323" i="10" s="1"/>
  <c r="H323" i="10" a="1"/>
  <c r="H323" i="10" s="1"/>
  <c r="G323" i="10" a="1"/>
  <c r="G323" i="10" s="1"/>
  <c r="F323" i="10" a="1"/>
  <c r="F323" i="10" s="1"/>
  <c r="E323" i="10" a="1"/>
  <c r="E323" i="10" s="1"/>
  <c r="D323" i="10" a="1"/>
  <c r="D323" i="10" s="1"/>
  <c r="J322" i="10" a="1"/>
  <c r="J322" i="10" s="1"/>
  <c r="I322" i="10" a="1"/>
  <c r="I322" i="10" s="1"/>
  <c r="H322" i="10" a="1"/>
  <c r="H322" i="10" s="1"/>
  <c r="G322" i="10" a="1"/>
  <c r="G322" i="10" s="1"/>
  <c r="F322" i="10" a="1"/>
  <c r="F322" i="10" s="1"/>
  <c r="E322" i="10" a="1"/>
  <c r="E322" i="10" s="1"/>
  <c r="D322" i="10" a="1"/>
  <c r="D322" i="10" s="1"/>
  <c r="J321" i="10" a="1"/>
  <c r="J321" i="10" s="1"/>
  <c r="I321" i="10" a="1"/>
  <c r="I321" i="10" s="1"/>
  <c r="H321" i="10" a="1"/>
  <c r="H321" i="10" s="1"/>
  <c r="G321" i="10" a="1"/>
  <c r="G321" i="10" s="1"/>
  <c r="F321" i="10" a="1"/>
  <c r="F321" i="10" s="1"/>
  <c r="E321" i="10" a="1"/>
  <c r="E321" i="10" s="1"/>
  <c r="D321" i="10" a="1"/>
  <c r="D321" i="10" s="1"/>
  <c r="J320" i="10" a="1"/>
  <c r="J320" i="10" s="1"/>
  <c r="I320" i="10" a="1"/>
  <c r="I320" i="10" s="1"/>
  <c r="H320" i="10" a="1"/>
  <c r="H320" i="10" s="1"/>
  <c r="G320" i="10" a="1"/>
  <c r="G320" i="10" s="1"/>
  <c r="F320" i="10" a="1"/>
  <c r="F320" i="10" s="1"/>
  <c r="E320" i="10" a="1"/>
  <c r="E320" i="10" s="1"/>
  <c r="D320" i="10" a="1"/>
  <c r="D320" i="10" s="1"/>
  <c r="J319" i="10" a="1"/>
  <c r="J319" i="10" s="1"/>
  <c r="I319" i="10" a="1"/>
  <c r="I319" i="10" s="1"/>
  <c r="H319" i="10" a="1"/>
  <c r="H319" i="10" s="1"/>
  <c r="G319" i="10" a="1"/>
  <c r="G319" i="10" s="1"/>
  <c r="F319" i="10" a="1"/>
  <c r="F319" i="10" s="1"/>
  <c r="E319" i="10" a="1"/>
  <c r="E319" i="10" s="1"/>
  <c r="D319" i="10" a="1"/>
  <c r="D319" i="10" s="1"/>
  <c r="J318" i="10" a="1"/>
  <c r="J318" i="10" s="1"/>
  <c r="I318" i="10" a="1"/>
  <c r="I318" i="10" s="1"/>
  <c r="H318" i="10" a="1"/>
  <c r="H318" i="10" s="1"/>
  <c r="G318" i="10" a="1"/>
  <c r="G318" i="10" s="1"/>
  <c r="F318" i="10" a="1"/>
  <c r="F318" i="10" s="1"/>
  <c r="E318" i="10" a="1"/>
  <c r="E318" i="10" s="1"/>
  <c r="D318" i="10" a="1"/>
  <c r="D318" i="10" s="1"/>
  <c r="J317" i="10" a="1"/>
  <c r="J317" i="10" s="1"/>
  <c r="I317" i="10" a="1"/>
  <c r="I317" i="10" s="1"/>
  <c r="H317" i="10" a="1"/>
  <c r="H317" i="10" s="1"/>
  <c r="G317" i="10" a="1"/>
  <c r="G317" i="10" s="1"/>
  <c r="F317" i="10" a="1"/>
  <c r="F317" i="10" s="1"/>
  <c r="E317" i="10" a="1"/>
  <c r="E317" i="10" s="1"/>
  <c r="D317" i="10" a="1"/>
  <c r="D317" i="10" s="1"/>
  <c r="J316" i="10" a="1"/>
  <c r="J316" i="10" s="1"/>
  <c r="I316" i="10" a="1"/>
  <c r="I316" i="10" s="1"/>
  <c r="H316" i="10" a="1"/>
  <c r="H316" i="10" s="1"/>
  <c r="G316" i="10" a="1"/>
  <c r="G316" i="10" s="1"/>
  <c r="F316" i="10" a="1"/>
  <c r="F316" i="10" s="1"/>
  <c r="E316" i="10" a="1"/>
  <c r="E316" i="10" s="1"/>
  <c r="D316" i="10" a="1"/>
  <c r="D316" i="10" s="1"/>
  <c r="J315" i="10" a="1"/>
  <c r="J315" i="10" s="1"/>
  <c r="I315" i="10" a="1"/>
  <c r="I315" i="10" s="1"/>
  <c r="H315" i="10" a="1"/>
  <c r="H315" i="10" s="1"/>
  <c r="G315" i="10" a="1"/>
  <c r="G315" i="10" s="1"/>
  <c r="F315" i="10" a="1"/>
  <c r="F315" i="10" s="1"/>
  <c r="E315" i="10" a="1"/>
  <c r="E315" i="10" s="1"/>
  <c r="D315" i="10" a="1"/>
  <c r="D315" i="10" s="1"/>
  <c r="J314" i="10" a="1"/>
  <c r="J314" i="10" s="1"/>
  <c r="I314" i="10" a="1"/>
  <c r="I314" i="10" s="1"/>
  <c r="H314" i="10" a="1"/>
  <c r="H314" i="10" s="1"/>
  <c r="G314" i="10" a="1"/>
  <c r="G314" i="10" s="1"/>
  <c r="F314" i="10" a="1"/>
  <c r="F314" i="10" s="1"/>
  <c r="E314" i="10" a="1"/>
  <c r="E314" i="10" s="1"/>
  <c r="D314" i="10" a="1"/>
  <c r="D314" i="10" s="1"/>
  <c r="J313" i="10" a="1"/>
  <c r="J313" i="10" s="1"/>
  <c r="I313" i="10" a="1"/>
  <c r="I313" i="10" s="1"/>
  <c r="H313" i="10" a="1"/>
  <c r="H313" i="10" s="1"/>
  <c r="G313" i="10" a="1"/>
  <c r="G313" i="10" s="1"/>
  <c r="F313" i="10" a="1"/>
  <c r="F313" i="10" s="1"/>
  <c r="E313" i="10" a="1"/>
  <c r="E313" i="10" s="1"/>
  <c r="D313" i="10" a="1"/>
  <c r="D313" i="10" s="1"/>
  <c r="J312" i="10" a="1"/>
  <c r="J312" i="10" s="1"/>
  <c r="I312" i="10" a="1"/>
  <c r="I312" i="10" s="1"/>
  <c r="H312" i="10" a="1"/>
  <c r="H312" i="10" s="1"/>
  <c r="G312" i="10" a="1"/>
  <c r="G312" i="10" s="1"/>
  <c r="F312" i="10" a="1"/>
  <c r="F312" i="10" s="1"/>
  <c r="E312" i="10" a="1"/>
  <c r="E312" i="10" s="1"/>
  <c r="D312" i="10" a="1"/>
  <c r="D312" i="10" s="1"/>
  <c r="J311" i="10" a="1"/>
  <c r="J311" i="10" s="1"/>
  <c r="I311" i="10" a="1"/>
  <c r="I311" i="10" s="1"/>
  <c r="H311" i="10" a="1"/>
  <c r="H311" i="10" s="1"/>
  <c r="G311" i="10" a="1"/>
  <c r="G311" i="10" s="1"/>
  <c r="F311" i="10" a="1"/>
  <c r="F311" i="10" s="1"/>
  <c r="E311" i="10" a="1"/>
  <c r="E311" i="10" s="1"/>
  <c r="D311" i="10" a="1"/>
  <c r="D311" i="10" s="1"/>
  <c r="J310" i="10" a="1"/>
  <c r="J310" i="10" s="1"/>
  <c r="I310" i="10" a="1"/>
  <c r="I310" i="10" s="1"/>
  <c r="H310" i="10" a="1"/>
  <c r="H310" i="10" s="1"/>
  <c r="G310" i="10" a="1"/>
  <c r="G310" i="10" s="1"/>
  <c r="F310" i="10" a="1"/>
  <c r="F310" i="10" s="1"/>
  <c r="E310" i="10" a="1"/>
  <c r="E310" i="10" s="1"/>
  <c r="D310" i="10" a="1"/>
  <c r="D310" i="10" s="1"/>
  <c r="J309" i="10" a="1"/>
  <c r="J309" i="10" s="1"/>
  <c r="I309" i="10" a="1"/>
  <c r="I309" i="10" s="1"/>
  <c r="H309" i="10" a="1"/>
  <c r="H309" i="10" s="1"/>
  <c r="G309" i="10" a="1"/>
  <c r="G309" i="10" s="1"/>
  <c r="F309" i="10" a="1"/>
  <c r="F309" i="10" s="1"/>
  <c r="E309" i="10" a="1"/>
  <c r="E309" i="10" s="1"/>
  <c r="D309" i="10" a="1"/>
  <c r="D309" i="10" s="1"/>
  <c r="J308" i="10" a="1"/>
  <c r="J308" i="10" s="1"/>
  <c r="I308" i="10" a="1"/>
  <c r="I308" i="10" s="1"/>
  <c r="H308" i="10" a="1"/>
  <c r="H308" i="10" s="1"/>
  <c r="G308" i="10" a="1"/>
  <c r="G308" i="10" s="1"/>
  <c r="F308" i="10" a="1"/>
  <c r="F308" i="10" s="1"/>
  <c r="E308" i="10" a="1"/>
  <c r="E308" i="10" s="1"/>
  <c r="D308" i="10" a="1"/>
  <c r="D308" i="10" s="1"/>
  <c r="J307" i="10" a="1"/>
  <c r="J307" i="10" s="1"/>
  <c r="I307" i="10" a="1"/>
  <c r="I307" i="10" s="1"/>
  <c r="H307" i="10" a="1"/>
  <c r="H307" i="10" s="1"/>
  <c r="G307" i="10" a="1"/>
  <c r="G307" i="10" s="1"/>
  <c r="F307" i="10" a="1"/>
  <c r="F307" i="10" s="1"/>
  <c r="E307" i="10" a="1"/>
  <c r="E307" i="10" s="1"/>
  <c r="D307" i="10" a="1"/>
  <c r="D307" i="10" s="1"/>
  <c r="J306" i="10" a="1"/>
  <c r="J306" i="10" s="1"/>
  <c r="I306" i="10" a="1"/>
  <c r="I306" i="10" s="1"/>
  <c r="H306" i="10" a="1"/>
  <c r="H306" i="10" s="1"/>
  <c r="G306" i="10" a="1"/>
  <c r="G306" i="10" s="1"/>
  <c r="F306" i="10" a="1"/>
  <c r="F306" i="10" s="1"/>
  <c r="E306" i="10" a="1"/>
  <c r="E306" i="10" s="1"/>
  <c r="D306" i="10" a="1"/>
  <c r="D306" i="10" s="1"/>
  <c r="J305" i="10" a="1"/>
  <c r="J305" i="10" s="1"/>
  <c r="I305" i="10" a="1"/>
  <c r="I305" i="10" s="1"/>
  <c r="H305" i="10" a="1"/>
  <c r="H305" i="10" s="1"/>
  <c r="G305" i="10" a="1"/>
  <c r="G305" i="10" s="1"/>
  <c r="F305" i="10" a="1"/>
  <c r="F305" i="10" s="1"/>
  <c r="E305" i="10" a="1"/>
  <c r="E305" i="10" s="1"/>
  <c r="D305" i="10" a="1"/>
  <c r="D305" i="10" s="1"/>
  <c r="J304" i="10" a="1"/>
  <c r="J304" i="10" s="1"/>
  <c r="I304" i="10" a="1"/>
  <c r="I304" i="10" s="1"/>
  <c r="H304" i="10" a="1"/>
  <c r="H304" i="10" s="1"/>
  <c r="G304" i="10" a="1"/>
  <c r="G304" i="10" s="1"/>
  <c r="F304" i="10" a="1"/>
  <c r="F304" i="10" s="1"/>
  <c r="E304" i="10" a="1"/>
  <c r="E304" i="10" s="1"/>
  <c r="D304" i="10" a="1"/>
  <c r="D304" i="10" s="1"/>
  <c r="J303" i="10" a="1"/>
  <c r="J303" i="10" s="1"/>
  <c r="I303" i="10" a="1"/>
  <c r="I303" i="10" s="1"/>
  <c r="H303" i="10" a="1"/>
  <c r="H303" i="10" s="1"/>
  <c r="G303" i="10" a="1"/>
  <c r="G303" i="10" s="1"/>
  <c r="F303" i="10" a="1"/>
  <c r="F303" i="10" s="1"/>
  <c r="E303" i="10" a="1"/>
  <c r="E303" i="10" s="1"/>
  <c r="D303" i="10" a="1"/>
  <c r="D303" i="10" s="1"/>
  <c r="J302" i="10" a="1"/>
  <c r="J302" i="10" s="1"/>
  <c r="I302" i="10" a="1"/>
  <c r="I302" i="10" s="1"/>
  <c r="H302" i="10" a="1"/>
  <c r="H302" i="10" s="1"/>
  <c r="G302" i="10" a="1"/>
  <c r="G302" i="10" s="1"/>
  <c r="F302" i="10" a="1"/>
  <c r="F302" i="10" s="1"/>
  <c r="E302" i="10" a="1"/>
  <c r="E302" i="10" s="1"/>
  <c r="D302" i="10" a="1"/>
  <c r="D302" i="10" s="1"/>
  <c r="J301" i="10" a="1"/>
  <c r="J301" i="10" s="1"/>
  <c r="I301" i="10" a="1"/>
  <c r="I301" i="10" s="1"/>
  <c r="H301" i="10" a="1"/>
  <c r="H301" i="10" s="1"/>
  <c r="G301" i="10" a="1"/>
  <c r="G301" i="10" s="1"/>
  <c r="F301" i="10" a="1"/>
  <c r="F301" i="10" s="1"/>
  <c r="E301" i="10" a="1"/>
  <c r="E301" i="10" s="1"/>
  <c r="D301" i="10" a="1"/>
  <c r="D301" i="10" s="1"/>
  <c r="J300" i="10" a="1"/>
  <c r="J300" i="10" s="1"/>
  <c r="I300" i="10" a="1"/>
  <c r="I300" i="10" s="1"/>
  <c r="H300" i="10" a="1"/>
  <c r="H300" i="10" s="1"/>
  <c r="G300" i="10" a="1"/>
  <c r="G300" i="10" s="1"/>
  <c r="F300" i="10" a="1"/>
  <c r="F300" i="10" s="1"/>
  <c r="E300" i="10" a="1"/>
  <c r="E300" i="10" s="1"/>
  <c r="D300" i="10" a="1"/>
  <c r="D300" i="10" s="1"/>
  <c r="J299" i="10" a="1"/>
  <c r="J299" i="10" s="1"/>
  <c r="I299" i="10" a="1"/>
  <c r="I299" i="10" s="1"/>
  <c r="H299" i="10" a="1"/>
  <c r="H299" i="10" s="1"/>
  <c r="G299" i="10" a="1"/>
  <c r="G299" i="10" s="1"/>
  <c r="F299" i="10" a="1"/>
  <c r="F299" i="10" s="1"/>
  <c r="E299" i="10" a="1"/>
  <c r="E299" i="10" s="1"/>
  <c r="D299" i="10" a="1"/>
  <c r="D299" i="10" s="1"/>
  <c r="J298" i="10" a="1"/>
  <c r="J298" i="10" s="1"/>
  <c r="I298" i="10" a="1"/>
  <c r="I298" i="10" s="1"/>
  <c r="H298" i="10" a="1"/>
  <c r="H298" i="10" s="1"/>
  <c r="G298" i="10" a="1"/>
  <c r="G298" i="10" s="1"/>
  <c r="F298" i="10" a="1"/>
  <c r="F298" i="10" s="1"/>
  <c r="E298" i="10" a="1"/>
  <c r="E298" i="10" s="1"/>
  <c r="D298" i="10" a="1"/>
  <c r="D298" i="10" s="1"/>
  <c r="J297" i="10" a="1"/>
  <c r="J297" i="10" s="1"/>
  <c r="I297" i="10" a="1"/>
  <c r="I297" i="10" s="1"/>
  <c r="H297" i="10" a="1"/>
  <c r="H297" i="10" s="1"/>
  <c r="G297" i="10" a="1"/>
  <c r="G297" i="10" s="1"/>
  <c r="F297" i="10" a="1"/>
  <c r="F297" i="10" s="1"/>
  <c r="E297" i="10" a="1"/>
  <c r="E297" i="10" s="1"/>
  <c r="D297" i="10" a="1"/>
  <c r="D297" i="10" s="1"/>
  <c r="J296" i="10" a="1"/>
  <c r="J296" i="10" s="1"/>
  <c r="I296" i="10" a="1"/>
  <c r="I296" i="10" s="1"/>
  <c r="H296" i="10" a="1"/>
  <c r="H296" i="10" s="1"/>
  <c r="G296" i="10" a="1"/>
  <c r="G296" i="10" s="1"/>
  <c r="F296" i="10" a="1"/>
  <c r="F296" i="10" s="1"/>
  <c r="E296" i="10" a="1"/>
  <c r="E296" i="10" s="1"/>
  <c r="D296" i="10" a="1"/>
  <c r="D296" i="10" s="1"/>
  <c r="J295" i="10" a="1"/>
  <c r="J295" i="10" s="1"/>
  <c r="I295" i="10" a="1"/>
  <c r="I295" i="10" s="1"/>
  <c r="H295" i="10" a="1"/>
  <c r="H295" i="10" s="1"/>
  <c r="G295" i="10" a="1"/>
  <c r="G295" i="10" s="1"/>
  <c r="F295" i="10" a="1"/>
  <c r="F295" i="10" s="1"/>
  <c r="E295" i="10" a="1"/>
  <c r="E295" i="10" s="1"/>
  <c r="D295" i="10" a="1"/>
  <c r="D295" i="10" s="1"/>
  <c r="J294" i="10" a="1"/>
  <c r="J294" i="10" s="1"/>
  <c r="I294" i="10" a="1"/>
  <c r="I294" i="10" s="1"/>
  <c r="H294" i="10" a="1"/>
  <c r="H294" i="10" s="1"/>
  <c r="G294" i="10" a="1"/>
  <c r="G294" i="10" s="1"/>
  <c r="F294" i="10" a="1"/>
  <c r="F294" i="10" s="1"/>
  <c r="E294" i="10" a="1"/>
  <c r="E294" i="10" s="1"/>
  <c r="D294" i="10" a="1"/>
  <c r="D294" i="10" s="1"/>
  <c r="J293" i="10" a="1"/>
  <c r="J293" i="10" s="1"/>
  <c r="I293" i="10" a="1"/>
  <c r="I293" i="10" s="1"/>
  <c r="H293" i="10" a="1"/>
  <c r="H293" i="10" s="1"/>
  <c r="G293" i="10" a="1"/>
  <c r="G293" i="10" s="1"/>
  <c r="F293" i="10" a="1"/>
  <c r="F293" i="10" s="1"/>
  <c r="E293" i="10" a="1"/>
  <c r="E293" i="10" s="1"/>
  <c r="D293" i="10" a="1"/>
  <c r="D293" i="10" s="1"/>
  <c r="J292" i="10" a="1"/>
  <c r="J292" i="10" s="1"/>
  <c r="I292" i="10" a="1"/>
  <c r="I292" i="10" s="1"/>
  <c r="H292" i="10" a="1"/>
  <c r="H292" i="10" s="1"/>
  <c r="G292" i="10" a="1"/>
  <c r="G292" i="10" s="1"/>
  <c r="F292" i="10" a="1"/>
  <c r="F292" i="10" s="1"/>
  <c r="E292" i="10" a="1"/>
  <c r="E292" i="10" s="1"/>
  <c r="D292" i="10" a="1"/>
  <c r="D292" i="10" s="1"/>
  <c r="J291" i="10" a="1"/>
  <c r="J291" i="10" s="1"/>
  <c r="I291" i="10" a="1"/>
  <c r="I291" i="10" s="1"/>
  <c r="H291" i="10" a="1"/>
  <c r="H291" i="10" s="1"/>
  <c r="G291" i="10" a="1"/>
  <c r="G291" i="10" s="1"/>
  <c r="F291" i="10" a="1"/>
  <c r="F291" i="10" s="1"/>
  <c r="E291" i="10" a="1"/>
  <c r="E291" i="10" s="1"/>
  <c r="D291" i="10" a="1"/>
  <c r="D291" i="10" s="1"/>
  <c r="J290" i="10" a="1"/>
  <c r="J290" i="10" s="1"/>
  <c r="I290" i="10" a="1"/>
  <c r="I290" i="10" s="1"/>
  <c r="H290" i="10" a="1"/>
  <c r="H290" i="10" s="1"/>
  <c r="G290" i="10" a="1"/>
  <c r="G290" i="10" s="1"/>
  <c r="F290" i="10" a="1"/>
  <c r="F290" i="10" s="1"/>
  <c r="E290" i="10" a="1"/>
  <c r="E290" i="10" s="1"/>
  <c r="D290" i="10" a="1"/>
  <c r="D290" i="10" s="1"/>
  <c r="J289" i="10" a="1"/>
  <c r="J289" i="10" s="1"/>
  <c r="I289" i="10" a="1"/>
  <c r="I289" i="10" s="1"/>
  <c r="H289" i="10" a="1"/>
  <c r="H289" i="10" s="1"/>
  <c r="G289" i="10" a="1"/>
  <c r="G289" i="10" s="1"/>
  <c r="F289" i="10" a="1"/>
  <c r="F289" i="10" s="1"/>
  <c r="E289" i="10" a="1"/>
  <c r="E289" i="10" s="1"/>
  <c r="D289" i="10" a="1"/>
  <c r="D289" i="10" s="1"/>
  <c r="J288" i="10" a="1"/>
  <c r="J288" i="10" s="1"/>
  <c r="I288" i="10" a="1"/>
  <c r="I288" i="10" s="1"/>
  <c r="H288" i="10" a="1"/>
  <c r="H288" i="10" s="1"/>
  <c r="G288" i="10" a="1"/>
  <c r="G288" i="10" s="1"/>
  <c r="F288" i="10" a="1"/>
  <c r="F288" i="10" s="1"/>
  <c r="E288" i="10" a="1"/>
  <c r="E288" i="10" s="1"/>
  <c r="D288" i="10" a="1"/>
  <c r="D288" i="10" s="1"/>
  <c r="J287" i="10" a="1"/>
  <c r="J287" i="10" s="1"/>
  <c r="I287" i="10" a="1"/>
  <c r="I287" i="10" s="1"/>
  <c r="H287" i="10" a="1"/>
  <c r="H287" i="10" s="1"/>
  <c r="G287" i="10" a="1"/>
  <c r="G287" i="10" s="1"/>
  <c r="F287" i="10" a="1"/>
  <c r="F287" i="10" s="1"/>
  <c r="E287" i="10" a="1"/>
  <c r="E287" i="10" s="1"/>
  <c r="D287" i="10" a="1"/>
  <c r="D287" i="10" s="1"/>
  <c r="J286" i="10" a="1"/>
  <c r="J286" i="10" s="1"/>
  <c r="I286" i="10" a="1"/>
  <c r="I286" i="10" s="1"/>
  <c r="H286" i="10" a="1"/>
  <c r="H286" i="10" s="1"/>
  <c r="G286" i="10" a="1"/>
  <c r="G286" i="10" s="1"/>
  <c r="F286" i="10" a="1"/>
  <c r="F286" i="10" s="1"/>
  <c r="E286" i="10" a="1"/>
  <c r="E286" i="10" s="1"/>
  <c r="D286" i="10" a="1"/>
  <c r="D286" i="10" s="1"/>
  <c r="J285" i="10" a="1"/>
  <c r="J285" i="10" s="1"/>
  <c r="I285" i="10" a="1"/>
  <c r="I285" i="10" s="1"/>
  <c r="H285" i="10" a="1"/>
  <c r="H285" i="10" s="1"/>
  <c r="G285" i="10" a="1"/>
  <c r="G285" i="10" s="1"/>
  <c r="F285" i="10" a="1"/>
  <c r="F285" i="10" s="1"/>
  <c r="E285" i="10" a="1"/>
  <c r="E285" i="10" s="1"/>
  <c r="D285" i="10" a="1"/>
  <c r="D285" i="10" s="1"/>
  <c r="J284" i="10" a="1"/>
  <c r="J284" i="10" s="1"/>
  <c r="I284" i="10" a="1"/>
  <c r="I284" i="10" s="1"/>
  <c r="H284" i="10" a="1"/>
  <c r="H284" i="10" s="1"/>
  <c r="G284" i="10" a="1"/>
  <c r="G284" i="10" s="1"/>
  <c r="F284" i="10" a="1"/>
  <c r="F284" i="10" s="1"/>
  <c r="E284" i="10" a="1"/>
  <c r="E284" i="10" s="1"/>
  <c r="D284" i="10" a="1"/>
  <c r="D284" i="10" s="1"/>
  <c r="J283" i="10" a="1"/>
  <c r="J283" i="10" s="1"/>
  <c r="I283" i="10" a="1"/>
  <c r="I283" i="10" s="1"/>
  <c r="H283" i="10" a="1"/>
  <c r="H283" i="10" s="1"/>
  <c r="G283" i="10" a="1"/>
  <c r="G283" i="10" s="1"/>
  <c r="F283" i="10" a="1"/>
  <c r="F283" i="10" s="1"/>
  <c r="E283" i="10" a="1"/>
  <c r="E283" i="10" s="1"/>
  <c r="D283" i="10" a="1"/>
  <c r="D283" i="10" s="1"/>
  <c r="J282" i="10" a="1"/>
  <c r="J282" i="10" s="1"/>
  <c r="I282" i="10" a="1"/>
  <c r="I282" i="10" s="1"/>
  <c r="H282" i="10" a="1"/>
  <c r="H282" i="10" s="1"/>
  <c r="G282" i="10" a="1"/>
  <c r="G282" i="10" s="1"/>
  <c r="F282" i="10" a="1"/>
  <c r="F282" i="10" s="1"/>
  <c r="E282" i="10" a="1"/>
  <c r="E282" i="10" s="1"/>
  <c r="D282" i="10" a="1"/>
  <c r="D282" i="10" s="1"/>
  <c r="J281" i="10" a="1"/>
  <c r="J281" i="10" s="1"/>
  <c r="I281" i="10" a="1"/>
  <c r="I281" i="10" s="1"/>
  <c r="H281" i="10" a="1"/>
  <c r="H281" i="10" s="1"/>
  <c r="G281" i="10" a="1"/>
  <c r="G281" i="10" s="1"/>
  <c r="F281" i="10" a="1"/>
  <c r="F281" i="10" s="1"/>
  <c r="E281" i="10" a="1"/>
  <c r="E281" i="10" s="1"/>
  <c r="D281" i="10" a="1"/>
  <c r="D281" i="10" s="1"/>
  <c r="J280" i="10" a="1"/>
  <c r="J280" i="10" s="1"/>
  <c r="I280" i="10" a="1"/>
  <c r="I280" i="10" s="1"/>
  <c r="H280" i="10" a="1"/>
  <c r="H280" i="10" s="1"/>
  <c r="G280" i="10" a="1"/>
  <c r="G280" i="10" s="1"/>
  <c r="F280" i="10" a="1"/>
  <c r="F280" i="10" s="1"/>
  <c r="E280" i="10" a="1"/>
  <c r="E280" i="10" s="1"/>
  <c r="D280" i="10" a="1"/>
  <c r="D280" i="10" s="1"/>
  <c r="J279" i="10" a="1"/>
  <c r="J279" i="10" s="1"/>
  <c r="I279" i="10" a="1"/>
  <c r="I279" i="10" s="1"/>
  <c r="H279" i="10" a="1"/>
  <c r="H279" i="10" s="1"/>
  <c r="G279" i="10" a="1"/>
  <c r="G279" i="10" s="1"/>
  <c r="F279" i="10" a="1"/>
  <c r="F279" i="10" s="1"/>
  <c r="E279" i="10" a="1"/>
  <c r="E279" i="10" s="1"/>
  <c r="D279" i="10" a="1"/>
  <c r="D279" i="10" s="1"/>
  <c r="J278" i="10" a="1"/>
  <c r="J278" i="10" s="1"/>
  <c r="I278" i="10" a="1"/>
  <c r="I278" i="10" s="1"/>
  <c r="H278" i="10" a="1"/>
  <c r="H278" i="10" s="1"/>
  <c r="G278" i="10" a="1"/>
  <c r="G278" i="10" s="1"/>
  <c r="F278" i="10" a="1"/>
  <c r="F278" i="10" s="1"/>
  <c r="E278" i="10" a="1"/>
  <c r="E278" i="10" s="1"/>
  <c r="D278" i="10" a="1"/>
  <c r="D278" i="10" s="1"/>
  <c r="J277" i="10" a="1"/>
  <c r="J277" i="10" s="1"/>
  <c r="I277" i="10" a="1"/>
  <c r="I277" i="10" s="1"/>
  <c r="H277" i="10" a="1"/>
  <c r="H277" i="10" s="1"/>
  <c r="G277" i="10" a="1"/>
  <c r="G277" i="10" s="1"/>
  <c r="F277" i="10" a="1"/>
  <c r="F277" i="10" s="1"/>
  <c r="E277" i="10" a="1"/>
  <c r="E277" i="10" s="1"/>
  <c r="D277" i="10" a="1"/>
  <c r="D277" i="10" s="1"/>
  <c r="J276" i="10" a="1"/>
  <c r="J276" i="10" s="1"/>
  <c r="I276" i="10" a="1"/>
  <c r="I276" i="10" s="1"/>
  <c r="H276" i="10" a="1"/>
  <c r="H276" i="10" s="1"/>
  <c r="G276" i="10" a="1"/>
  <c r="G276" i="10" s="1"/>
  <c r="F276" i="10" a="1"/>
  <c r="F276" i="10" s="1"/>
  <c r="E276" i="10" a="1"/>
  <c r="E276" i="10" s="1"/>
  <c r="D276" i="10" a="1"/>
  <c r="D276" i="10" s="1"/>
  <c r="J275" i="10" a="1"/>
  <c r="J275" i="10" s="1"/>
  <c r="I275" i="10" a="1"/>
  <c r="I275" i="10" s="1"/>
  <c r="H275" i="10" a="1"/>
  <c r="H275" i="10" s="1"/>
  <c r="G275" i="10" a="1"/>
  <c r="G275" i="10" s="1"/>
  <c r="F275" i="10" a="1"/>
  <c r="F275" i="10" s="1"/>
  <c r="E275" i="10" a="1"/>
  <c r="E275" i="10" s="1"/>
  <c r="D275" i="10" a="1"/>
  <c r="D275" i="10" s="1"/>
  <c r="J274" i="10" a="1"/>
  <c r="J274" i="10" s="1"/>
  <c r="I274" i="10" a="1"/>
  <c r="I274" i="10" s="1"/>
  <c r="H274" i="10" a="1"/>
  <c r="H274" i="10" s="1"/>
  <c r="G274" i="10" a="1"/>
  <c r="G274" i="10" s="1"/>
  <c r="F274" i="10" a="1"/>
  <c r="F274" i="10" s="1"/>
  <c r="E274" i="10" a="1"/>
  <c r="E274" i="10" s="1"/>
  <c r="D274" i="10" a="1"/>
  <c r="D274" i="10" s="1"/>
  <c r="J273" i="10" a="1"/>
  <c r="J273" i="10" s="1"/>
  <c r="I273" i="10" a="1"/>
  <c r="I273" i="10" s="1"/>
  <c r="H273" i="10" a="1"/>
  <c r="H273" i="10" s="1"/>
  <c r="G273" i="10" a="1"/>
  <c r="G273" i="10" s="1"/>
  <c r="F273" i="10" a="1"/>
  <c r="F273" i="10" s="1"/>
  <c r="E273" i="10" a="1"/>
  <c r="E273" i="10" s="1"/>
  <c r="D273" i="10" a="1"/>
  <c r="D273" i="10" s="1"/>
  <c r="J272" i="10" a="1"/>
  <c r="J272" i="10" s="1"/>
  <c r="I272" i="10" a="1"/>
  <c r="I272" i="10" s="1"/>
  <c r="H272" i="10" a="1"/>
  <c r="H272" i="10" s="1"/>
  <c r="G272" i="10" a="1"/>
  <c r="G272" i="10" s="1"/>
  <c r="F272" i="10" a="1"/>
  <c r="F272" i="10" s="1"/>
  <c r="E272" i="10" a="1"/>
  <c r="E272" i="10" s="1"/>
  <c r="D272" i="10" a="1"/>
  <c r="D272" i="10" s="1"/>
  <c r="J271" i="10" a="1"/>
  <c r="J271" i="10" s="1"/>
  <c r="I271" i="10" a="1"/>
  <c r="I271" i="10" s="1"/>
  <c r="H271" i="10" a="1"/>
  <c r="H271" i="10" s="1"/>
  <c r="G271" i="10" a="1"/>
  <c r="G271" i="10" s="1"/>
  <c r="F271" i="10" a="1"/>
  <c r="F271" i="10" s="1"/>
  <c r="E271" i="10" a="1"/>
  <c r="E271" i="10" s="1"/>
  <c r="D271" i="10" a="1"/>
  <c r="D271" i="10" s="1"/>
  <c r="J270" i="10" a="1"/>
  <c r="J270" i="10" s="1"/>
  <c r="I270" i="10" a="1"/>
  <c r="I270" i="10" s="1"/>
  <c r="H270" i="10" a="1"/>
  <c r="H270" i="10" s="1"/>
  <c r="G270" i="10" a="1"/>
  <c r="G270" i="10" s="1"/>
  <c r="F270" i="10" a="1"/>
  <c r="F270" i="10" s="1"/>
  <c r="E270" i="10" a="1"/>
  <c r="E270" i="10" s="1"/>
  <c r="D270" i="10" a="1"/>
  <c r="D270" i="10" s="1"/>
  <c r="J269" i="10" a="1"/>
  <c r="J269" i="10" s="1"/>
  <c r="I269" i="10" a="1"/>
  <c r="I269" i="10" s="1"/>
  <c r="H269" i="10" a="1"/>
  <c r="H269" i="10" s="1"/>
  <c r="G269" i="10" a="1"/>
  <c r="G269" i="10" s="1"/>
  <c r="F269" i="10" a="1"/>
  <c r="F269" i="10" s="1"/>
  <c r="E269" i="10" a="1"/>
  <c r="E269" i="10" s="1"/>
  <c r="D269" i="10" a="1"/>
  <c r="D269" i="10" s="1"/>
  <c r="J268" i="10" a="1"/>
  <c r="J268" i="10" s="1"/>
  <c r="I268" i="10" a="1"/>
  <c r="I268" i="10" s="1"/>
  <c r="H268" i="10" a="1"/>
  <c r="H268" i="10" s="1"/>
  <c r="G268" i="10" a="1"/>
  <c r="G268" i="10" s="1"/>
  <c r="F268" i="10" a="1"/>
  <c r="F268" i="10" s="1"/>
  <c r="E268" i="10" a="1"/>
  <c r="E268" i="10" s="1"/>
  <c r="D268" i="10" a="1"/>
  <c r="D268" i="10" s="1"/>
  <c r="J267" i="10" a="1"/>
  <c r="J267" i="10" s="1"/>
  <c r="I267" i="10" a="1"/>
  <c r="I267" i="10" s="1"/>
  <c r="H267" i="10" a="1"/>
  <c r="H267" i="10" s="1"/>
  <c r="G267" i="10" a="1"/>
  <c r="G267" i="10" s="1"/>
  <c r="F267" i="10" a="1"/>
  <c r="F267" i="10" s="1"/>
  <c r="E267" i="10" a="1"/>
  <c r="E267" i="10" s="1"/>
  <c r="D267" i="10" a="1"/>
  <c r="D267" i="10" s="1"/>
  <c r="J266" i="10" a="1"/>
  <c r="J266" i="10" s="1"/>
  <c r="I266" i="10" a="1"/>
  <c r="I266" i="10" s="1"/>
  <c r="H266" i="10" a="1"/>
  <c r="H266" i="10" s="1"/>
  <c r="G266" i="10" a="1"/>
  <c r="G266" i="10" s="1"/>
  <c r="F266" i="10" a="1"/>
  <c r="F266" i="10" s="1"/>
  <c r="E266" i="10" a="1"/>
  <c r="E266" i="10" s="1"/>
  <c r="D266" i="10" a="1"/>
  <c r="D266" i="10" s="1"/>
  <c r="J265" i="10" a="1"/>
  <c r="J265" i="10" s="1"/>
  <c r="I265" i="10" a="1"/>
  <c r="I265" i="10" s="1"/>
  <c r="H265" i="10" a="1"/>
  <c r="H265" i="10" s="1"/>
  <c r="G265" i="10" a="1"/>
  <c r="G265" i="10" s="1"/>
  <c r="F265" i="10" a="1"/>
  <c r="F265" i="10" s="1"/>
  <c r="E265" i="10" a="1"/>
  <c r="E265" i="10" s="1"/>
  <c r="D265" i="10" a="1"/>
  <c r="D265" i="10" s="1"/>
  <c r="J264" i="10" a="1"/>
  <c r="J264" i="10" s="1"/>
  <c r="I264" i="10" a="1"/>
  <c r="I264" i="10" s="1"/>
  <c r="H264" i="10" a="1"/>
  <c r="H264" i="10" s="1"/>
  <c r="G264" i="10" a="1"/>
  <c r="G264" i="10" s="1"/>
  <c r="F264" i="10" a="1"/>
  <c r="F264" i="10" s="1"/>
  <c r="E264" i="10" a="1"/>
  <c r="E264" i="10" s="1"/>
  <c r="D264" i="10" a="1"/>
  <c r="D264" i="10" s="1"/>
  <c r="J263" i="10" a="1"/>
  <c r="J263" i="10" s="1"/>
  <c r="I263" i="10" a="1"/>
  <c r="I263" i="10" s="1"/>
  <c r="H263" i="10" a="1"/>
  <c r="H263" i="10" s="1"/>
  <c r="G263" i="10" a="1"/>
  <c r="G263" i="10" s="1"/>
  <c r="F263" i="10" a="1"/>
  <c r="F263" i="10" s="1"/>
  <c r="E263" i="10" a="1"/>
  <c r="E263" i="10" s="1"/>
  <c r="D263" i="10" a="1"/>
  <c r="D263" i="10" s="1"/>
  <c r="J262" i="10" a="1"/>
  <c r="J262" i="10" s="1"/>
  <c r="I262" i="10" a="1"/>
  <c r="I262" i="10" s="1"/>
  <c r="H262" i="10" a="1"/>
  <c r="H262" i="10" s="1"/>
  <c r="G262" i="10" a="1"/>
  <c r="G262" i="10" s="1"/>
  <c r="F262" i="10" a="1"/>
  <c r="F262" i="10" s="1"/>
  <c r="E262" i="10" a="1"/>
  <c r="E262" i="10" s="1"/>
  <c r="D262" i="10" a="1"/>
  <c r="D262" i="10" s="1"/>
  <c r="J261" i="10" a="1"/>
  <c r="J261" i="10" s="1"/>
  <c r="I261" i="10" a="1"/>
  <c r="I261" i="10" s="1"/>
  <c r="H261" i="10" a="1"/>
  <c r="H261" i="10" s="1"/>
  <c r="G261" i="10" a="1"/>
  <c r="G261" i="10" s="1"/>
  <c r="F261" i="10" a="1"/>
  <c r="F261" i="10" s="1"/>
  <c r="E261" i="10" a="1"/>
  <c r="E261" i="10" s="1"/>
  <c r="D261" i="10" a="1"/>
  <c r="D261" i="10" s="1"/>
  <c r="J260" i="10" a="1"/>
  <c r="J260" i="10" s="1"/>
  <c r="I260" i="10" a="1"/>
  <c r="I260" i="10" s="1"/>
  <c r="H260" i="10" a="1"/>
  <c r="H260" i="10" s="1"/>
  <c r="G260" i="10" a="1"/>
  <c r="G260" i="10" s="1"/>
  <c r="F260" i="10" a="1"/>
  <c r="F260" i="10" s="1"/>
  <c r="E260" i="10" a="1"/>
  <c r="E260" i="10" s="1"/>
  <c r="D260" i="10" a="1"/>
  <c r="D260" i="10" s="1"/>
  <c r="J259" i="10" a="1"/>
  <c r="J259" i="10" s="1"/>
  <c r="I259" i="10" a="1"/>
  <c r="I259" i="10" s="1"/>
  <c r="H259" i="10" a="1"/>
  <c r="H259" i="10" s="1"/>
  <c r="G259" i="10" a="1"/>
  <c r="G259" i="10" s="1"/>
  <c r="F259" i="10" a="1"/>
  <c r="F259" i="10" s="1"/>
  <c r="E259" i="10" a="1"/>
  <c r="E259" i="10" s="1"/>
  <c r="D259" i="10" a="1"/>
  <c r="D259" i="10" s="1"/>
  <c r="J258" i="10" a="1"/>
  <c r="J258" i="10" s="1"/>
  <c r="I258" i="10" a="1"/>
  <c r="I258" i="10" s="1"/>
  <c r="H258" i="10" a="1"/>
  <c r="H258" i="10" s="1"/>
  <c r="G258" i="10" a="1"/>
  <c r="G258" i="10" s="1"/>
  <c r="F258" i="10" a="1"/>
  <c r="F258" i="10" s="1"/>
  <c r="E258" i="10" a="1"/>
  <c r="E258" i="10" s="1"/>
  <c r="D258" i="10" a="1"/>
  <c r="D258" i="10" s="1"/>
  <c r="J257" i="10" a="1"/>
  <c r="J257" i="10" s="1"/>
  <c r="I257" i="10" a="1"/>
  <c r="I257" i="10" s="1"/>
  <c r="H257" i="10" a="1"/>
  <c r="H257" i="10" s="1"/>
  <c r="G257" i="10" a="1"/>
  <c r="G257" i="10" s="1"/>
  <c r="F257" i="10" a="1"/>
  <c r="F257" i="10" s="1"/>
  <c r="E257" i="10" a="1"/>
  <c r="E257" i="10" s="1"/>
  <c r="D257" i="10" a="1"/>
  <c r="D257" i="10" s="1"/>
  <c r="J256" i="10" a="1"/>
  <c r="J256" i="10" s="1"/>
  <c r="I256" i="10" a="1"/>
  <c r="I256" i="10" s="1"/>
  <c r="H256" i="10" a="1"/>
  <c r="H256" i="10" s="1"/>
  <c r="G256" i="10" a="1"/>
  <c r="G256" i="10" s="1"/>
  <c r="F256" i="10" a="1"/>
  <c r="F256" i="10" s="1"/>
  <c r="E256" i="10" a="1"/>
  <c r="E256" i="10" s="1"/>
  <c r="D256" i="10" a="1"/>
  <c r="D256" i="10" s="1"/>
  <c r="J255" i="10" a="1"/>
  <c r="J255" i="10" s="1"/>
  <c r="I255" i="10" a="1"/>
  <c r="I255" i="10" s="1"/>
  <c r="H255" i="10" a="1"/>
  <c r="H255" i="10" s="1"/>
  <c r="G255" i="10" a="1"/>
  <c r="G255" i="10" s="1"/>
  <c r="F255" i="10" a="1"/>
  <c r="F255" i="10" s="1"/>
  <c r="E255" i="10" a="1"/>
  <c r="E255" i="10" s="1"/>
  <c r="D255" i="10" a="1"/>
  <c r="D255" i="10" s="1"/>
  <c r="J254" i="10" a="1"/>
  <c r="J254" i="10" s="1"/>
  <c r="I254" i="10" a="1"/>
  <c r="I254" i="10" s="1"/>
  <c r="H254" i="10" a="1"/>
  <c r="H254" i="10" s="1"/>
  <c r="G254" i="10" a="1"/>
  <c r="G254" i="10" s="1"/>
  <c r="F254" i="10" a="1"/>
  <c r="F254" i="10" s="1"/>
  <c r="E254" i="10" a="1"/>
  <c r="E254" i="10" s="1"/>
  <c r="D254" i="10" a="1"/>
  <c r="D254" i="10" s="1"/>
  <c r="J253" i="10" a="1"/>
  <c r="J253" i="10" s="1"/>
  <c r="I253" i="10" a="1"/>
  <c r="I253" i="10" s="1"/>
  <c r="H253" i="10" a="1"/>
  <c r="H253" i="10" s="1"/>
  <c r="G253" i="10" a="1"/>
  <c r="G253" i="10" s="1"/>
  <c r="F253" i="10" a="1"/>
  <c r="F253" i="10" s="1"/>
  <c r="E253" i="10" a="1"/>
  <c r="E253" i="10" s="1"/>
  <c r="D253" i="10" a="1"/>
  <c r="D253" i="10" s="1"/>
  <c r="J252" i="10" a="1"/>
  <c r="J252" i="10" s="1"/>
  <c r="I252" i="10" a="1"/>
  <c r="I252" i="10" s="1"/>
  <c r="H252" i="10" a="1"/>
  <c r="H252" i="10" s="1"/>
  <c r="G252" i="10" a="1"/>
  <c r="G252" i="10" s="1"/>
  <c r="F252" i="10" a="1"/>
  <c r="F252" i="10" s="1"/>
  <c r="E252" i="10" a="1"/>
  <c r="E252" i="10" s="1"/>
  <c r="D252" i="10" a="1"/>
  <c r="D252" i="10" s="1"/>
  <c r="J251" i="10" a="1"/>
  <c r="J251" i="10" s="1"/>
  <c r="I251" i="10" a="1"/>
  <c r="I251" i="10" s="1"/>
  <c r="H251" i="10" a="1"/>
  <c r="H251" i="10" s="1"/>
  <c r="G251" i="10" a="1"/>
  <c r="G251" i="10" s="1"/>
  <c r="F251" i="10" a="1"/>
  <c r="F251" i="10" s="1"/>
  <c r="E251" i="10" a="1"/>
  <c r="E251" i="10" s="1"/>
  <c r="D251" i="10" a="1"/>
  <c r="D251" i="10" s="1"/>
  <c r="J250" i="10" a="1"/>
  <c r="J250" i="10" s="1"/>
  <c r="I250" i="10" a="1"/>
  <c r="I250" i="10" s="1"/>
  <c r="H250" i="10" a="1"/>
  <c r="H250" i="10" s="1"/>
  <c r="G250" i="10" a="1"/>
  <c r="G250" i="10" s="1"/>
  <c r="F250" i="10" a="1"/>
  <c r="F250" i="10" s="1"/>
  <c r="E250" i="10"/>
  <c r="E250" i="10" a="1"/>
  <c r="D250" i="10" a="1"/>
  <c r="D250" i="10" s="1"/>
  <c r="J249" i="10" a="1"/>
  <c r="J249" i="10" s="1"/>
  <c r="I249" i="10" a="1"/>
  <c r="I249" i="10" s="1"/>
  <c r="H249" i="10" a="1"/>
  <c r="H249" i="10" s="1"/>
  <c r="G249" i="10" a="1"/>
  <c r="G249" i="10" s="1"/>
  <c r="F249" i="10" a="1"/>
  <c r="F249" i="10" s="1"/>
  <c r="E249" i="10" a="1"/>
  <c r="E249" i="10" s="1"/>
  <c r="D249" i="10" a="1"/>
  <c r="D249" i="10" s="1"/>
  <c r="J248" i="10" a="1"/>
  <c r="J248" i="10" s="1"/>
  <c r="I248" i="10" a="1"/>
  <c r="I248" i="10" s="1"/>
  <c r="H248" i="10" a="1"/>
  <c r="H248" i="10" s="1"/>
  <c r="G248" i="10" a="1"/>
  <c r="G248" i="10" s="1"/>
  <c r="F248" i="10" a="1"/>
  <c r="F248" i="10" s="1"/>
  <c r="E248" i="10" a="1"/>
  <c r="E248" i="10" s="1"/>
  <c r="D248" i="10" a="1"/>
  <c r="D248" i="10" s="1"/>
  <c r="J247" i="10" a="1"/>
  <c r="J247" i="10" s="1"/>
  <c r="I247" i="10" a="1"/>
  <c r="I247" i="10" s="1"/>
  <c r="H247" i="10" a="1"/>
  <c r="H247" i="10" s="1"/>
  <c r="G247" i="10" a="1"/>
  <c r="G247" i="10" s="1"/>
  <c r="F247" i="10" a="1"/>
  <c r="F247" i="10" s="1"/>
  <c r="E247" i="10" a="1"/>
  <c r="E247" i="10" s="1"/>
  <c r="D247" i="10" a="1"/>
  <c r="D247" i="10" s="1"/>
  <c r="J246" i="10" a="1"/>
  <c r="J246" i="10" s="1"/>
  <c r="I246" i="10" a="1"/>
  <c r="I246" i="10" s="1"/>
  <c r="H246" i="10" a="1"/>
  <c r="H246" i="10" s="1"/>
  <c r="G246" i="10" a="1"/>
  <c r="G246" i="10" s="1"/>
  <c r="F246" i="10" a="1"/>
  <c r="F246" i="10" s="1"/>
  <c r="E246" i="10" a="1"/>
  <c r="E246" i="10" s="1"/>
  <c r="D246" i="10" a="1"/>
  <c r="D246" i="10" s="1"/>
  <c r="J245" i="10" a="1"/>
  <c r="J245" i="10" s="1"/>
  <c r="I245" i="10" a="1"/>
  <c r="I245" i="10" s="1"/>
  <c r="H245" i="10" a="1"/>
  <c r="H245" i="10" s="1"/>
  <c r="G245" i="10" a="1"/>
  <c r="G245" i="10" s="1"/>
  <c r="F245" i="10" a="1"/>
  <c r="F245" i="10" s="1"/>
  <c r="E245" i="10" a="1"/>
  <c r="E245" i="10" s="1"/>
  <c r="D245" i="10" a="1"/>
  <c r="D245" i="10" s="1"/>
  <c r="J244" i="10" a="1"/>
  <c r="J244" i="10" s="1"/>
  <c r="I244" i="10" a="1"/>
  <c r="I244" i="10" s="1"/>
  <c r="H244" i="10" a="1"/>
  <c r="H244" i="10" s="1"/>
  <c r="G244" i="10" a="1"/>
  <c r="G244" i="10" s="1"/>
  <c r="F244" i="10" a="1"/>
  <c r="F244" i="10" s="1"/>
  <c r="E244" i="10" a="1"/>
  <c r="E244" i="10" s="1"/>
  <c r="D244" i="10" a="1"/>
  <c r="D244" i="10" s="1"/>
  <c r="J243" i="10" a="1"/>
  <c r="J243" i="10" s="1"/>
  <c r="I243" i="10" a="1"/>
  <c r="I243" i="10" s="1"/>
  <c r="H243" i="10" a="1"/>
  <c r="H243" i="10" s="1"/>
  <c r="G243" i="10" a="1"/>
  <c r="G243" i="10" s="1"/>
  <c r="F243" i="10" a="1"/>
  <c r="F243" i="10" s="1"/>
  <c r="E243" i="10" a="1"/>
  <c r="E243" i="10" s="1"/>
  <c r="D243" i="10" a="1"/>
  <c r="D243" i="10" s="1"/>
  <c r="J242" i="10" a="1"/>
  <c r="J242" i="10" s="1"/>
  <c r="I242" i="10" a="1"/>
  <c r="I242" i="10" s="1"/>
  <c r="H242" i="10" a="1"/>
  <c r="H242" i="10" s="1"/>
  <c r="G242" i="10" a="1"/>
  <c r="G242" i="10" s="1"/>
  <c r="F242" i="10" a="1"/>
  <c r="F242" i="10" s="1"/>
  <c r="E242" i="10" a="1"/>
  <c r="E242" i="10" s="1"/>
  <c r="D242" i="10" a="1"/>
  <c r="D242" i="10" s="1"/>
  <c r="J241" i="10" a="1"/>
  <c r="J241" i="10" s="1"/>
  <c r="I241" i="10" a="1"/>
  <c r="I241" i="10" s="1"/>
  <c r="H241" i="10" a="1"/>
  <c r="H241" i="10" s="1"/>
  <c r="G241" i="10" a="1"/>
  <c r="G241" i="10" s="1"/>
  <c r="F241" i="10" a="1"/>
  <c r="F241" i="10" s="1"/>
  <c r="E241" i="10" a="1"/>
  <c r="E241" i="10" s="1"/>
  <c r="D241" i="10" a="1"/>
  <c r="D241" i="10" s="1"/>
  <c r="J240" i="10" a="1"/>
  <c r="J240" i="10" s="1"/>
  <c r="I240" i="10" a="1"/>
  <c r="I240" i="10" s="1"/>
  <c r="H240" i="10" a="1"/>
  <c r="H240" i="10" s="1"/>
  <c r="G240" i="10" a="1"/>
  <c r="G240" i="10" s="1"/>
  <c r="F240" i="10" a="1"/>
  <c r="F240" i="10" s="1"/>
  <c r="E240" i="10" a="1"/>
  <c r="E240" i="10" s="1"/>
  <c r="D240" i="10" a="1"/>
  <c r="D240" i="10" s="1"/>
  <c r="J239" i="10" a="1"/>
  <c r="J239" i="10" s="1"/>
  <c r="I239" i="10" a="1"/>
  <c r="I239" i="10" s="1"/>
  <c r="H239" i="10" a="1"/>
  <c r="H239" i="10" s="1"/>
  <c r="G239" i="10" a="1"/>
  <c r="G239" i="10" s="1"/>
  <c r="F239" i="10" a="1"/>
  <c r="F239" i="10" s="1"/>
  <c r="E239" i="10" a="1"/>
  <c r="E239" i="10" s="1"/>
  <c r="D239" i="10" a="1"/>
  <c r="D239" i="10" s="1"/>
  <c r="J238" i="10" a="1"/>
  <c r="J238" i="10" s="1"/>
  <c r="I238" i="10" a="1"/>
  <c r="I238" i="10" s="1"/>
  <c r="H238" i="10" a="1"/>
  <c r="H238" i="10" s="1"/>
  <c r="G238" i="10" a="1"/>
  <c r="G238" i="10" s="1"/>
  <c r="F238" i="10" a="1"/>
  <c r="F238" i="10" s="1"/>
  <c r="E238" i="10"/>
  <c r="E238" i="10" a="1"/>
  <c r="D238" i="10" a="1"/>
  <c r="D238" i="10" s="1"/>
  <c r="J237" i="10" a="1"/>
  <c r="J237" i="10" s="1"/>
  <c r="I237" i="10" a="1"/>
  <c r="I237" i="10" s="1"/>
  <c r="H237" i="10" a="1"/>
  <c r="H237" i="10" s="1"/>
  <c r="G237" i="10" a="1"/>
  <c r="G237" i="10" s="1"/>
  <c r="F237" i="10" a="1"/>
  <c r="F237" i="10" s="1"/>
  <c r="E237" i="10" a="1"/>
  <c r="E237" i="10" s="1"/>
  <c r="D237" i="10" a="1"/>
  <c r="D237" i="10" s="1"/>
  <c r="J236" i="10" a="1"/>
  <c r="J236" i="10" s="1"/>
  <c r="I236" i="10" a="1"/>
  <c r="I236" i="10" s="1"/>
  <c r="H236" i="10" a="1"/>
  <c r="H236" i="10" s="1"/>
  <c r="G236" i="10" a="1"/>
  <c r="G236" i="10" s="1"/>
  <c r="F236" i="10" a="1"/>
  <c r="F236" i="10" s="1"/>
  <c r="E236" i="10" a="1"/>
  <c r="E236" i="10" s="1"/>
  <c r="D236" i="10" a="1"/>
  <c r="D236" i="10" s="1"/>
  <c r="J235" i="10" a="1"/>
  <c r="J235" i="10" s="1"/>
  <c r="I235" i="10" a="1"/>
  <c r="I235" i="10" s="1"/>
  <c r="H235" i="10" a="1"/>
  <c r="H235" i="10" s="1"/>
  <c r="G235" i="10" a="1"/>
  <c r="G235" i="10" s="1"/>
  <c r="F235" i="10" a="1"/>
  <c r="F235" i="10" s="1"/>
  <c r="E235" i="10" a="1"/>
  <c r="E235" i="10" s="1"/>
  <c r="D235" i="10" a="1"/>
  <c r="D235" i="10" s="1"/>
  <c r="J234" i="10" a="1"/>
  <c r="J234" i="10" s="1"/>
  <c r="I234" i="10" a="1"/>
  <c r="I234" i="10" s="1"/>
  <c r="H234" i="10" a="1"/>
  <c r="H234" i="10" s="1"/>
  <c r="G234" i="10" a="1"/>
  <c r="G234" i="10" s="1"/>
  <c r="F234" i="10" a="1"/>
  <c r="F234" i="10" s="1"/>
  <c r="E234" i="10" a="1"/>
  <c r="E234" i="10" s="1"/>
  <c r="D234" i="10"/>
  <c r="D234" i="10" a="1"/>
  <c r="J233" i="10" a="1"/>
  <c r="J233" i="10" s="1"/>
  <c r="I233" i="10" a="1"/>
  <c r="I233" i="10" s="1"/>
  <c r="H233" i="10" a="1"/>
  <c r="H233" i="10" s="1"/>
  <c r="G233" i="10"/>
  <c r="G233" i="10" a="1"/>
  <c r="F233" i="10" a="1"/>
  <c r="F233" i="10" s="1"/>
  <c r="E233" i="10" a="1"/>
  <c r="E233" i="10" s="1"/>
  <c r="D233" i="10" a="1"/>
  <c r="D233" i="10" s="1"/>
  <c r="J232" i="10" a="1"/>
  <c r="J232" i="10" s="1"/>
  <c r="I232" i="10" a="1"/>
  <c r="I232" i="10" s="1"/>
  <c r="H232" i="10" a="1"/>
  <c r="H232" i="10" s="1"/>
  <c r="G232" i="10" a="1"/>
  <c r="G232" i="10" s="1"/>
  <c r="F232" i="10" a="1"/>
  <c r="F232" i="10" s="1"/>
  <c r="E232" i="10" a="1"/>
  <c r="E232" i="10" s="1"/>
  <c r="D232" i="10" a="1"/>
  <c r="D232" i="10" s="1"/>
  <c r="J231" i="10" a="1"/>
  <c r="J231" i="10" s="1"/>
  <c r="I231" i="10" a="1"/>
  <c r="I231" i="10" s="1"/>
  <c r="H231" i="10" a="1"/>
  <c r="H231" i="10" s="1"/>
  <c r="G231" i="10" a="1"/>
  <c r="G231" i="10" s="1"/>
  <c r="F231" i="10"/>
  <c r="F231" i="10" a="1"/>
  <c r="E231" i="10" a="1"/>
  <c r="E231" i="10" s="1"/>
  <c r="D231" i="10" a="1"/>
  <c r="D231" i="10" s="1"/>
  <c r="J230" i="10"/>
  <c r="J230" i="10" a="1"/>
  <c r="I230" i="10" a="1"/>
  <c r="I230" i="10" s="1"/>
  <c r="H230" i="10"/>
  <c r="H230" i="10" a="1"/>
  <c r="G230" i="10" a="1"/>
  <c r="G230" i="10" s="1"/>
  <c r="F230" i="10" a="1"/>
  <c r="F230" i="10" s="1"/>
  <c r="E230" i="10" a="1"/>
  <c r="E230" i="10" s="1"/>
  <c r="D230" i="10" a="1"/>
  <c r="D230" i="10" s="1"/>
  <c r="J229" i="10" a="1"/>
  <c r="J229" i="10" s="1"/>
  <c r="I229" i="10" a="1"/>
  <c r="I229" i="10" s="1"/>
  <c r="H229" i="10" a="1"/>
  <c r="H229" i="10" s="1"/>
  <c r="G229" i="10" a="1"/>
  <c r="G229" i="10" s="1"/>
  <c r="F229" i="10"/>
  <c r="F229" i="10" a="1"/>
  <c r="E229" i="10"/>
  <c r="E229" i="10" a="1"/>
  <c r="D229" i="10" a="1"/>
  <c r="D229" i="10" s="1"/>
  <c r="J228" i="10"/>
  <c r="J228" i="10" a="1"/>
  <c r="I228" i="10" a="1"/>
  <c r="I228" i="10" s="1"/>
  <c r="H228" i="10"/>
  <c r="H228" i="10" a="1"/>
  <c r="G228" i="10" a="1"/>
  <c r="G228" i="10" s="1"/>
  <c r="F228" i="10"/>
  <c r="F228" i="10" a="1"/>
  <c r="E228" i="10" a="1"/>
  <c r="E228" i="10" s="1"/>
  <c r="D228" i="10" a="1"/>
  <c r="D228" i="10" s="1"/>
  <c r="J227" i="10" a="1"/>
  <c r="J227" i="10" s="1"/>
  <c r="I227" i="10" a="1"/>
  <c r="I227" i="10" s="1"/>
  <c r="H227" i="10"/>
  <c r="H227" i="10" a="1"/>
  <c r="G227" i="10" a="1"/>
  <c r="G227" i="10" s="1"/>
  <c r="F227" i="10" a="1"/>
  <c r="F227" i="10" s="1"/>
  <c r="E227" i="10" a="1"/>
  <c r="E227" i="10" s="1"/>
  <c r="D227" i="10" a="1"/>
  <c r="D227" i="10" s="1"/>
  <c r="J226" i="10" a="1"/>
  <c r="J226" i="10" s="1"/>
  <c r="I226" i="10" a="1"/>
  <c r="I226" i="10" s="1"/>
  <c r="H226" i="10" a="1"/>
  <c r="H226" i="10" s="1"/>
  <c r="G226" i="10"/>
  <c r="G226" i="10" a="1"/>
  <c r="F226" i="10" a="1"/>
  <c r="F226" i="10" s="1"/>
  <c r="E226" i="10"/>
  <c r="E226" i="10" a="1"/>
  <c r="D226" i="10" a="1"/>
  <c r="D226" i="10" s="1"/>
  <c r="J225" i="10"/>
  <c r="J225" i="10" a="1"/>
  <c r="I225" i="10" a="1"/>
  <c r="I225" i="10" s="1"/>
  <c r="H225" i="10" a="1"/>
  <c r="H225" i="10" s="1"/>
  <c r="G225" i="10"/>
  <c r="G225" i="10" a="1"/>
  <c r="F225" i="10" a="1"/>
  <c r="F225" i="10" s="1"/>
  <c r="E225" i="10"/>
  <c r="E225" i="10" a="1"/>
  <c r="D225" i="10" a="1"/>
  <c r="D225" i="10" s="1"/>
  <c r="J224" i="10" a="1"/>
  <c r="J224" i="10" s="1"/>
  <c r="I224" i="10" a="1"/>
  <c r="I224" i="10" s="1"/>
  <c r="H224" i="10" a="1"/>
  <c r="H224" i="10" s="1"/>
  <c r="G224" i="10"/>
  <c r="G224" i="10" a="1"/>
  <c r="F224" i="10" a="1"/>
  <c r="F224" i="10" s="1"/>
  <c r="E224" i="10" a="1"/>
  <c r="E224" i="10" s="1"/>
  <c r="D224" i="10"/>
  <c r="D224" i="10" a="1"/>
  <c r="J223" i="10" a="1"/>
  <c r="J223" i="10" s="1"/>
  <c r="I223" i="10" a="1"/>
  <c r="I223" i="10" s="1"/>
  <c r="H223" i="10" a="1"/>
  <c r="H223" i="10" s="1"/>
  <c r="G223" i="10" a="1"/>
  <c r="G223" i="10" s="1"/>
  <c r="F223" i="10" a="1"/>
  <c r="F223" i="10" s="1"/>
  <c r="E223" i="10"/>
  <c r="E223" i="10" a="1"/>
  <c r="D223" i="10" a="1"/>
  <c r="D223" i="10" s="1"/>
  <c r="J222" i="10" a="1"/>
  <c r="J222" i="10" s="1"/>
  <c r="I222" i="10" a="1"/>
  <c r="I222" i="10" s="1"/>
  <c r="H222" i="10" a="1"/>
  <c r="H222" i="10" s="1"/>
  <c r="G222" i="10" a="1"/>
  <c r="G222" i="10" s="1"/>
  <c r="F222" i="10" a="1"/>
  <c r="F222" i="10" s="1"/>
  <c r="E222" i="10" a="1"/>
  <c r="E222" i="10" s="1"/>
  <c r="D222" i="10" a="1"/>
  <c r="D222" i="10" s="1"/>
  <c r="J221" i="10" a="1"/>
  <c r="J221" i="10" s="1"/>
  <c r="I221" i="10" a="1"/>
  <c r="I221" i="10" s="1"/>
  <c r="H221" i="10" a="1"/>
  <c r="H221" i="10" s="1"/>
  <c r="G221" i="10" a="1"/>
  <c r="G221" i="10" s="1"/>
  <c r="F221" i="10" a="1"/>
  <c r="F221" i="10" s="1"/>
  <c r="E221" i="10" a="1"/>
  <c r="E221" i="10" s="1"/>
  <c r="D221" i="10"/>
  <c r="D221" i="10" a="1"/>
  <c r="J220" i="10" a="1"/>
  <c r="J220" i="10" s="1"/>
  <c r="I220" i="10" a="1"/>
  <c r="I220" i="10" s="1"/>
  <c r="H220" i="10" a="1"/>
  <c r="H220" i="10" s="1"/>
  <c r="G220" i="10" a="1"/>
  <c r="G220" i="10" s="1"/>
  <c r="F220" i="10" a="1"/>
  <c r="F220" i="10" s="1"/>
  <c r="E220" i="10" a="1"/>
  <c r="E220" i="10" s="1"/>
  <c r="D220" i="10"/>
  <c r="D220" i="10" a="1"/>
  <c r="J219" i="10" a="1"/>
  <c r="J219" i="10" s="1"/>
  <c r="I219" i="10" a="1"/>
  <c r="I219" i="10" s="1"/>
  <c r="H219" i="10" a="1"/>
  <c r="H219" i="10" s="1"/>
  <c r="G219" i="10" a="1"/>
  <c r="G219" i="10" s="1"/>
  <c r="F219" i="10" a="1"/>
  <c r="F219" i="10" s="1"/>
  <c r="E219" i="10" a="1"/>
  <c r="E219" i="10" s="1"/>
  <c r="D219" i="10"/>
  <c r="D219" i="10" a="1"/>
  <c r="J218" i="10"/>
  <c r="J218" i="10" a="1"/>
  <c r="I218" i="10" a="1"/>
  <c r="I218" i="10" s="1"/>
  <c r="H218" i="10" a="1"/>
  <c r="H218" i="10" s="1"/>
  <c r="G218" i="10" a="1"/>
  <c r="G218" i="10" s="1"/>
  <c r="F218" i="10"/>
  <c r="F218" i="10" a="1"/>
  <c r="E218" i="10" a="1"/>
  <c r="E218" i="10" s="1"/>
  <c r="D218" i="10" a="1"/>
  <c r="D218" i="10" s="1"/>
  <c r="J217" i="10" a="1"/>
  <c r="J217" i="10" s="1"/>
  <c r="I217" i="10" a="1"/>
  <c r="I217" i="10" s="1"/>
  <c r="H217" i="10"/>
  <c r="H217" i="10" a="1"/>
  <c r="G217" i="10" a="1"/>
  <c r="G217" i="10" s="1"/>
  <c r="F217" i="10" a="1"/>
  <c r="F217" i="10" s="1"/>
  <c r="E217" i="10" a="1"/>
  <c r="E217" i="10" s="1"/>
  <c r="D217" i="10" a="1"/>
  <c r="D217" i="10" s="1"/>
  <c r="J216" i="10" a="1"/>
  <c r="J216" i="10" s="1"/>
  <c r="I216" i="10" a="1"/>
  <c r="I216" i="10" s="1"/>
  <c r="H216" i="10" a="1"/>
  <c r="H216" i="10" s="1"/>
  <c r="G216" i="10" a="1"/>
  <c r="G216" i="10" s="1"/>
  <c r="F216" i="10"/>
  <c r="F216" i="10" a="1"/>
  <c r="E216" i="10"/>
  <c r="E216" i="10" a="1"/>
  <c r="D216" i="10" a="1"/>
  <c r="D216" i="10" s="1"/>
  <c r="J215" i="10" a="1"/>
  <c r="J215" i="10" s="1"/>
  <c r="I215" i="10" a="1"/>
  <c r="I215" i="10" s="1"/>
  <c r="H215" i="10" a="1"/>
  <c r="H215" i="10" s="1"/>
  <c r="G215" i="10"/>
  <c r="G215" i="10" a="1"/>
  <c r="F215" i="10" a="1"/>
  <c r="F215" i="10" s="1"/>
  <c r="E215" i="10" a="1"/>
  <c r="E215" i="10" s="1"/>
  <c r="D215" i="10" a="1"/>
  <c r="D215" i="10" s="1"/>
  <c r="J214" i="10"/>
  <c r="J214" i="10" a="1"/>
  <c r="I214" i="10" a="1"/>
  <c r="I214" i="10" s="1"/>
  <c r="H214" i="10" a="1"/>
  <c r="H214" i="10" s="1"/>
  <c r="G214" i="10" a="1"/>
  <c r="G214" i="10" s="1"/>
  <c r="F214" i="10" a="1"/>
  <c r="F214" i="10" s="1"/>
  <c r="E214" i="10" a="1"/>
  <c r="E214" i="10" s="1"/>
  <c r="D214" i="10" a="1"/>
  <c r="D214" i="10" s="1"/>
  <c r="J213" i="10" a="1"/>
  <c r="J213" i="10" s="1"/>
  <c r="I213" i="10" a="1"/>
  <c r="I213" i="10" s="1"/>
  <c r="H213" i="10" a="1"/>
  <c r="H213" i="10" s="1"/>
  <c r="G213" i="10" a="1"/>
  <c r="G213" i="10" s="1"/>
  <c r="F213" i="10" a="1"/>
  <c r="F213" i="10" s="1"/>
  <c r="E213" i="10"/>
  <c r="E213" i="10" a="1"/>
  <c r="D213" i="10" a="1"/>
  <c r="D213" i="10" s="1"/>
  <c r="J212" i="10" a="1"/>
  <c r="J212" i="10" s="1"/>
  <c r="I212" i="10" a="1"/>
  <c r="I212" i="10" s="1"/>
  <c r="H212" i="10" a="1"/>
  <c r="H212" i="10" s="1"/>
  <c r="G212" i="10" a="1"/>
  <c r="G212" i="10" s="1"/>
  <c r="F212" i="10"/>
  <c r="F212" i="10" a="1"/>
  <c r="E212" i="10" a="1"/>
  <c r="E212" i="10" s="1"/>
  <c r="D212" i="10"/>
  <c r="D212" i="10" a="1"/>
  <c r="J211" i="10" a="1"/>
  <c r="J211" i="10" s="1"/>
  <c r="I211" i="10" a="1"/>
  <c r="I211" i="10" s="1"/>
  <c r="H211" i="10" a="1"/>
  <c r="H211" i="10" s="1"/>
  <c r="G211" i="10"/>
  <c r="G211" i="10" a="1"/>
  <c r="F211" i="10" a="1"/>
  <c r="F211" i="10" s="1"/>
  <c r="E211" i="10" a="1"/>
  <c r="E211" i="10" s="1"/>
  <c r="D211" i="10" a="1"/>
  <c r="D211" i="10" s="1"/>
  <c r="J210" i="10" a="1"/>
  <c r="J210" i="10" s="1"/>
  <c r="I210" i="10" a="1"/>
  <c r="I210" i="10" s="1"/>
  <c r="H210" i="10"/>
  <c r="H210" i="10" a="1"/>
  <c r="G210" i="10" a="1"/>
  <c r="G210" i="10" s="1"/>
  <c r="F210" i="10"/>
  <c r="F210" i="10" a="1"/>
  <c r="E210" i="10" a="1"/>
  <c r="E210" i="10" s="1"/>
  <c r="D210" i="10" a="1"/>
  <c r="D210" i="10" s="1"/>
  <c r="J209" i="10" a="1"/>
  <c r="J209" i="10" s="1"/>
  <c r="I209" i="10" a="1"/>
  <c r="I209" i="10" s="1"/>
  <c r="H209" i="10" a="1"/>
  <c r="H209" i="10" s="1"/>
  <c r="G209" i="10" a="1"/>
  <c r="G209" i="10" s="1"/>
  <c r="F209" i="10" a="1"/>
  <c r="F209" i="10" s="1"/>
  <c r="E209" i="10" a="1"/>
  <c r="E209" i="10" s="1"/>
  <c r="D209" i="10" a="1"/>
  <c r="D209" i="10" s="1"/>
  <c r="J208" i="10" a="1"/>
  <c r="J208" i="10" s="1"/>
  <c r="I208" i="10" a="1"/>
  <c r="I208" i="10" s="1"/>
  <c r="H208" i="10"/>
  <c r="H208" i="10" a="1"/>
  <c r="G208" i="10" a="1"/>
  <c r="G208" i="10" s="1"/>
  <c r="F208" i="10" a="1"/>
  <c r="F208" i="10" s="1"/>
  <c r="E208" i="10" a="1"/>
  <c r="E208" i="10" s="1"/>
  <c r="D208" i="10"/>
  <c r="D208" i="10" a="1"/>
  <c r="J207" i="10" a="1"/>
  <c r="J207" i="10" s="1"/>
  <c r="I207" i="10" a="1"/>
  <c r="I207" i="10" s="1"/>
  <c r="H207" i="10" a="1"/>
  <c r="H207" i="10" s="1"/>
  <c r="G207" i="10" a="1"/>
  <c r="G207" i="10" s="1"/>
  <c r="F207" i="10" a="1"/>
  <c r="F207" i="10" s="1"/>
  <c r="E207" i="10"/>
  <c r="E207" i="10" a="1"/>
  <c r="D207" i="10" a="1"/>
  <c r="D207" i="10" s="1"/>
  <c r="J206" i="10"/>
  <c r="J206" i="10" a="1"/>
  <c r="I206" i="10" a="1"/>
  <c r="I206" i="10" s="1"/>
  <c r="H206" i="10" a="1"/>
  <c r="H206" i="10" s="1"/>
  <c r="G206" i="10" a="1"/>
  <c r="G206" i="10" s="1"/>
  <c r="F206" i="10"/>
  <c r="F206" i="10" a="1"/>
  <c r="E206" i="10" a="1"/>
  <c r="E206" i="10" s="1"/>
  <c r="D206" i="10" a="1"/>
  <c r="D206" i="10" s="1"/>
  <c r="J205" i="10" a="1"/>
  <c r="J205" i="10" s="1"/>
  <c r="I205" i="10" a="1"/>
  <c r="I205" i="10" s="1"/>
  <c r="H205" i="10" a="1"/>
  <c r="H205" i="10" s="1"/>
  <c r="G205" i="10"/>
  <c r="G205" i="10" a="1"/>
  <c r="F205" i="10" a="1"/>
  <c r="F205" i="10" s="1"/>
  <c r="E205" i="10"/>
  <c r="E205" i="10" a="1"/>
  <c r="D205" i="10" a="1"/>
  <c r="D205" i="10" s="1"/>
  <c r="J204" i="10" a="1"/>
  <c r="J204" i="10" s="1"/>
  <c r="I204" i="10" a="1"/>
  <c r="I204" i="10" s="1"/>
  <c r="H204" i="10"/>
  <c r="H204" i="10" a="1"/>
  <c r="G204" i="10" a="1"/>
  <c r="G204" i="10" s="1"/>
  <c r="F204" i="10" a="1"/>
  <c r="F204" i="10" s="1"/>
  <c r="E204" i="10" a="1"/>
  <c r="E204" i="10" s="1"/>
  <c r="D204" i="10" a="1"/>
  <c r="D204" i="10" s="1"/>
  <c r="J203" i="10" a="1"/>
  <c r="J203" i="10" s="1"/>
  <c r="I203" i="10" a="1"/>
  <c r="I203" i="10" s="1"/>
  <c r="H203" i="10" a="1"/>
  <c r="H203" i="10" s="1"/>
  <c r="G203" i="10"/>
  <c r="G203" i="10" a="1"/>
  <c r="F203" i="10" a="1"/>
  <c r="F203" i="10" s="1"/>
  <c r="E203" i="10" a="1"/>
  <c r="E203" i="10" s="1"/>
  <c r="D203" i="10" a="1"/>
  <c r="D203" i="10" s="1"/>
  <c r="J202" i="10"/>
  <c r="J202" i="10" a="1"/>
  <c r="I202" i="10" a="1"/>
  <c r="I202" i="10" s="1"/>
  <c r="H202" i="10" a="1"/>
  <c r="H202" i="10" s="1"/>
  <c r="G202" i="10" a="1"/>
  <c r="G202" i="10" s="1"/>
  <c r="F202" i="10" a="1"/>
  <c r="F202" i="10" s="1"/>
  <c r="E202" i="10" a="1"/>
  <c r="E202" i="10" s="1"/>
  <c r="D202" i="10"/>
  <c r="D202" i="10" a="1"/>
  <c r="J201" i="10" a="1"/>
  <c r="J201" i="10" s="1"/>
  <c r="I201" i="10" a="1"/>
  <c r="I201" i="10" s="1"/>
  <c r="H201" i="10" a="1"/>
  <c r="H201" i="10" s="1"/>
  <c r="G201" i="10" a="1"/>
  <c r="G201" i="10" s="1"/>
  <c r="F201" i="10" a="1"/>
  <c r="F201" i="10" s="1"/>
  <c r="E201" i="10"/>
  <c r="E201" i="10" a="1"/>
  <c r="D201" i="10" a="1"/>
  <c r="D201" i="10" s="1"/>
  <c r="J200" i="10" a="1"/>
  <c r="J200" i="10" s="1"/>
  <c r="I200" i="10" a="1"/>
  <c r="I200" i="10" s="1"/>
  <c r="H200" i="10" a="1"/>
  <c r="H200" i="10" s="1"/>
  <c r="G200" i="10" a="1"/>
  <c r="G200" i="10" s="1"/>
  <c r="F200" i="10"/>
  <c r="F200" i="10" a="1"/>
  <c r="E200" i="10" a="1"/>
  <c r="E200" i="10" s="1"/>
  <c r="D200" i="10"/>
  <c r="D200" i="10" a="1"/>
  <c r="J199" i="10" a="1"/>
  <c r="J199" i="10" s="1"/>
  <c r="I199" i="10" a="1"/>
  <c r="I199" i="10" s="1"/>
  <c r="H199" i="10" a="1"/>
  <c r="H199" i="10" s="1"/>
  <c r="G199" i="10"/>
  <c r="G199" i="10" a="1"/>
  <c r="F199" i="10" a="1"/>
  <c r="F199" i="10" s="1"/>
  <c r="E199" i="10" a="1"/>
  <c r="E199" i="10" s="1"/>
  <c r="D199" i="10" a="1"/>
  <c r="D199" i="10" s="1"/>
  <c r="J198" i="10" a="1"/>
  <c r="J198" i="10" s="1"/>
  <c r="I198" i="10" a="1"/>
  <c r="I198" i="10" s="1"/>
  <c r="H198" i="10"/>
  <c r="H198" i="10" a="1"/>
  <c r="G198" i="10" a="1"/>
  <c r="G198" i="10" s="1"/>
  <c r="F198" i="10"/>
  <c r="F198" i="10" a="1"/>
  <c r="E198" i="10" a="1"/>
  <c r="E198" i="10" s="1"/>
  <c r="D198" i="10" a="1"/>
  <c r="D198" i="10" s="1"/>
  <c r="J197" i="10" a="1"/>
  <c r="J197" i="10" s="1"/>
  <c r="I197" i="10" a="1"/>
  <c r="I197" i="10" s="1"/>
  <c r="H197" i="10" a="1"/>
  <c r="H197" i="10" s="1"/>
  <c r="G197" i="10" a="1"/>
  <c r="G197" i="10" s="1"/>
  <c r="F197" i="10" a="1"/>
  <c r="F197" i="10" s="1"/>
  <c r="E197" i="10" a="1"/>
  <c r="E197" i="10" s="1"/>
  <c r="D197" i="10" a="1"/>
  <c r="D197" i="10" s="1"/>
  <c r="J196" i="10" a="1"/>
  <c r="J196" i="10" s="1"/>
  <c r="I196" i="10" a="1"/>
  <c r="I196" i="10" s="1"/>
  <c r="H196" i="10"/>
  <c r="H196" i="10" a="1"/>
  <c r="G196" i="10" a="1"/>
  <c r="G196" i="10" s="1"/>
  <c r="F196" i="10" a="1"/>
  <c r="F196" i="10" s="1"/>
  <c r="E196" i="10" a="1"/>
  <c r="E196" i="10" s="1"/>
  <c r="D196" i="10"/>
  <c r="D196" i="10" a="1"/>
  <c r="J195" i="10" a="1"/>
  <c r="J195" i="10" s="1"/>
  <c r="I195" i="10" a="1"/>
  <c r="I195" i="10" s="1"/>
  <c r="H195" i="10"/>
  <c r="H195" i="10" a="1"/>
  <c r="G195" i="10" a="1"/>
  <c r="G195" i="10" s="1"/>
  <c r="F195" i="10"/>
  <c r="F195" i="10" a="1"/>
  <c r="E195" i="10" a="1"/>
  <c r="E195" i="10" s="1"/>
  <c r="D195" i="10"/>
  <c r="D195" i="10" a="1"/>
  <c r="J194" i="10"/>
  <c r="J194" i="10" a="1"/>
  <c r="I194" i="10" a="1"/>
  <c r="I194" i="10" s="1"/>
  <c r="H194" i="10" a="1"/>
  <c r="H194" i="10" s="1"/>
  <c r="G194" i="10" a="1"/>
  <c r="G194" i="10" s="1"/>
  <c r="F194" i="10"/>
  <c r="F194" i="10" a="1"/>
  <c r="E194" i="10" a="1"/>
  <c r="E194" i="10" s="1"/>
  <c r="D194" i="10" a="1"/>
  <c r="D194" i="10" s="1"/>
  <c r="J193" i="10"/>
  <c r="J193" i="10" a="1"/>
  <c r="I193" i="10" a="1"/>
  <c r="I193" i="10" s="1"/>
  <c r="H193" i="10" a="1"/>
  <c r="H193" i="10" s="1"/>
  <c r="G193" i="10" a="1"/>
  <c r="G193" i="10" s="1"/>
  <c r="F193" i="10"/>
  <c r="F193" i="10" a="1"/>
  <c r="E193" i="10"/>
  <c r="E193" i="10" a="1"/>
  <c r="D193" i="10" a="1"/>
  <c r="D193" i="10" s="1"/>
  <c r="J192" i="10" a="1"/>
  <c r="J192" i="10" s="1"/>
  <c r="I192" i="10" a="1"/>
  <c r="I192" i="10" s="1"/>
  <c r="H192" i="10"/>
  <c r="H192" i="10" a="1"/>
  <c r="G192" i="10" a="1"/>
  <c r="G192" i="10" s="1"/>
  <c r="F192" i="10" a="1"/>
  <c r="F192" i="10" s="1"/>
  <c r="E192" i="10" a="1"/>
  <c r="E192" i="10" s="1"/>
  <c r="D192" i="10" a="1"/>
  <c r="D192" i="10" s="1"/>
  <c r="J191" i="10"/>
  <c r="J191" i="10" a="1"/>
  <c r="I191" i="10" a="1"/>
  <c r="I191" i="10" s="1"/>
  <c r="H191" i="10" a="1"/>
  <c r="H191" i="10" s="1"/>
  <c r="G191" i="10"/>
  <c r="G191" i="10" a="1"/>
  <c r="F191" i="10" a="1"/>
  <c r="F191" i="10" s="1"/>
  <c r="E191" i="10" a="1"/>
  <c r="E191" i="10" s="1"/>
  <c r="D191" i="10" a="1"/>
  <c r="D191" i="10" s="1"/>
  <c r="J190" i="10"/>
  <c r="J190" i="10" a="1"/>
  <c r="I190" i="10" a="1"/>
  <c r="I190" i="10" s="1"/>
  <c r="H190" i="10" a="1"/>
  <c r="H190" i="10" s="1"/>
  <c r="G190" i="10" a="1"/>
  <c r="G190" i="10" s="1"/>
  <c r="F190" i="10" a="1"/>
  <c r="F190" i="10" s="1"/>
  <c r="E190" i="10" a="1"/>
  <c r="E190" i="10" s="1"/>
  <c r="D190" i="10" a="1"/>
  <c r="D190" i="10" s="1"/>
  <c r="J189" i="10" a="1"/>
  <c r="J189" i="10" s="1"/>
  <c r="I189" i="10" a="1"/>
  <c r="I189" i="10" s="1"/>
  <c r="H189" i="10" a="1"/>
  <c r="H189" i="10" s="1"/>
  <c r="G189" i="10" a="1"/>
  <c r="G189" i="10" s="1"/>
  <c r="F189" i="10" a="1"/>
  <c r="F189" i="10" s="1"/>
  <c r="E189" i="10"/>
  <c r="E189" i="10" a="1"/>
  <c r="D189" i="10" a="1"/>
  <c r="D189" i="10" s="1"/>
  <c r="J188" i="10" a="1"/>
  <c r="J188" i="10" s="1"/>
  <c r="I188" i="10" a="1"/>
  <c r="I188" i="10" s="1"/>
  <c r="H188" i="10" a="1"/>
  <c r="H188" i="10" s="1"/>
  <c r="G188" i="10"/>
  <c r="G188" i="10" a="1"/>
  <c r="F188" i="10" a="1"/>
  <c r="F188" i="10" s="1"/>
  <c r="E188" i="10"/>
  <c r="E188" i="10" a="1"/>
  <c r="D188" i="10"/>
  <c r="D188" i="10" a="1"/>
  <c r="J187" i="10" a="1"/>
  <c r="J187" i="10" s="1"/>
  <c r="I187" i="10" a="1"/>
  <c r="I187" i="10" s="1"/>
  <c r="H187" i="10" a="1"/>
  <c r="H187" i="10" s="1"/>
  <c r="G187" i="10"/>
  <c r="G187" i="10" a="1"/>
  <c r="F187" i="10" a="1"/>
  <c r="F187" i="10" s="1"/>
  <c r="E187" i="10" a="1"/>
  <c r="E187" i="10" s="1"/>
  <c r="D187" i="10"/>
  <c r="D187" i="10" a="1"/>
  <c r="J186" i="10" a="1"/>
  <c r="J186" i="10" s="1"/>
  <c r="I186" i="10" a="1"/>
  <c r="I186" i="10" s="1"/>
  <c r="H186" i="10" a="1"/>
  <c r="H186" i="10" s="1"/>
  <c r="G186" i="10"/>
  <c r="G186" i="10" a="1"/>
  <c r="F186" i="10"/>
  <c r="F186" i="10" a="1"/>
  <c r="E186" i="10" a="1"/>
  <c r="E186" i="10" s="1"/>
  <c r="D186" i="10" a="1"/>
  <c r="D186" i="10" s="1"/>
  <c r="J185" i="10" a="1"/>
  <c r="J185" i="10" s="1"/>
  <c r="I185" i="10" a="1"/>
  <c r="I185" i="10" s="1"/>
  <c r="H185" i="10" a="1"/>
  <c r="H185" i="10" s="1"/>
  <c r="G185" i="10" a="1"/>
  <c r="G185" i="10" s="1"/>
  <c r="F185" i="10" a="1"/>
  <c r="F185" i="10" s="1"/>
  <c r="E185" i="10" a="1"/>
  <c r="E185" i="10" s="1"/>
  <c r="D185" i="10"/>
  <c r="D185" i="10" a="1"/>
  <c r="J184" i="10"/>
  <c r="J184" i="10" a="1"/>
  <c r="I184" i="10" a="1"/>
  <c r="I184" i="10" s="1"/>
  <c r="H184" i="10"/>
  <c r="H184" i="10" a="1"/>
  <c r="G184" i="10" a="1"/>
  <c r="G184" i="10" s="1"/>
  <c r="F184" i="10" a="1"/>
  <c r="F184" i="10" s="1"/>
  <c r="E184" i="10" a="1"/>
  <c r="E184" i="10" s="1"/>
  <c r="D184" i="10"/>
  <c r="D184" i="10" a="1"/>
  <c r="J183" i="10" a="1"/>
  <c r="J183" i="10" s="1"/>
  <c r="I183" i="10" a="1"/>
  <c r="I183" i="10" s="1"/>
  <c r="H183" i="10" a="1"/>
  <c r="H183" i="10" s="1"/>
  <c r="G183" i="10" a="1"/>
  <c r="G183" i="10" s="1"/>
  <c r="F183" i="10" a="1"/>
  <c r="F183" i="10" s="1"/>
  <c r="E183" i="10" a="1"/>
  <c r="E183" i="10" s="1"/>
  <c r="D183" i="10" a="1"/>
  <c r="D183" i="10" s="1"/>
  <c r="J182" i="10"/>
  <c r="J182" i="10" a="1"/>
  <c r="I182" i="10" a="1"/>
  <c r="I182" i="10" s="1"/>
  <c r="H182" i="10" a="1"/>
  <c r="H182" i="10" s="1"/>
  <c r="G182" i="10" a="1"/>
  <c r="G182" i="10" s="1"/>
  <c r="F182" i="10"/>
  <c r="F182" i="10" a="1"/>
  <c r="E182" i="10" a="1"/>
  <c r="E182" i="10" s="1"/>
  <c r="D182" i="10" a="1"/>
  <c r="D182" i="10" s="1"/>
  <c r="J181" i="10"/>
  <c r="J181" i="10" a="1"/>
  <c r="I181" i="10" a="1"/>
  <c r="I181" i="10" s="1"/>
  <c r="H181" i="10"/>
  <c r="H181" i="10" a="1"/>
  <c r="G181" i="10" a="1"/>
  <c r="G181" i="10" s="1"/>
  <c r="F181" i="10"/>
  <c r="F181" i="10" a="1"/>
  <c r="E181" i="10"/>
  <c r="E181" i="10" a="1"/>
  <c r="D181" i="10" a="1"/>
  <c r="D181" i="10" s="1"/>
  <c r="J180" i="10" a="1"/>
  <c r="J180" i="10" s="1"/>
  <c r="I180" i="10" a="1"/>
  <c r="I180" i="10" s="1"/>
  <c r="H180" i="10"/>
  <c r="H180" i="10" a="1"/>
  <c r="G180" i="10" a="1"/>
  <c r="G180" i="10" s="1"/>
  <c r="F180" i="10" a="1"/>
  <c r="F180" i="10" s="1"/>
  <c r="E180" i="10"/>
  <c r="E180" i="10" a="1"/>
  <c r="D180" i="10" a="1"/>
  <c r="D180" i="10" s="1"/>
  <c r="J179" i="10" a="1"/>
  <c r="J179" i="10" s="1"/>
  <c r="I179" i="10" a="1"/>
  <c r="I179" i="10" s="1"/>
  <c r="H179" i="10"/>
  <c r="H179" i="10" a="1"/>
  <c r="G179" i="10"/>
  <c r="G179" i="10" a="1"/>
  <c r="F179" i="10" a="1"/>
  <c r="F179" i="10" s="1"/>
  <c r="E179" i="10" a="1"/>
  <c r="E179" i="10" s="1"/>
  <c r="D179" i="10" a="1"/>
  <c r="D179" i="10" s="1"/>
  <c r="J178" i="10"/>
  <c r="J178" i="10" a="1"/>
  <c r="I178" i="10" a="1"/>
  <c r="I178" i="10" s="1"/>
  <c r="H178" i="10" a="1"/>
  <c r="H178" i="10" s="1"/>
  <c r="G178" i="10" a="1"/>
  <c r="G178" i="10" s="1"/>
  <c r="F178" i="10" a="1"/>
  <c r="F178" i="10" s="1"/>
  <c r="E178" i="10"/>
  <c r="E178" i="10" a="1"/>
  <c r="D178" i="10"/>
  <c r="D178" i="10" a="1"/>
  <c r="J177" i="10" a="1"/>
  <c r="J177" i="10" s="1"/>
  <c r="I177" i="10" a="1"/>
  <c r="I177" i="10" s="1"/>
  <c r="H177" i="10" a="1"/>
  <c r="H177" i="10" s="1"/>
  <c r="G177" i="10" a="1"/>
  <c r="G177" i="10" s="1"/>
  <c r="F177" i="10" a="1"/>
  <c r="F177" i="10" s="1"/>
  <c r="E177" i="10"/>
  <c r="E177" i="10" a="1"/>
  <c r="D177" i="10" a="1"/>
  <c r="D177" i="10" s="1"/>
  <c r="J176" i="10" a="1"/>
  <c r="J176" i="10" s="1"/>
  <c r="I176" i="10" a="1"/>
  <c r="I176" i="10" s="1"/>
  <c r="H176" i="10" a="1"/>
  <c r="H176" i="10" s="1"/>
  <c r="G176" i="10" a="1"/>
  <c r="G176" i="10" s="1"/>
  <c r="F176" i="10" a="1"/>
  <c r="F176" i="10" s="1"/>
  <c r="E176" i="10" a="1"/>
  <c r="E176" i="10" s="1"/>
  <c r="D176" i="10"/>
  <c r="D176" i="10" a="1"/>
  <c r="J175" i="10" a="1"/>
  <c r="J175" i="10" s="1"/>
  <c r="I175" i="10" a="1"/>
  <c r="I175" i="10" s="1"/>
  <c r="H175" i="10" a="1"/>
  <c r="H175" i="10" s="1"/>
  <c r="G175" i="10" a="1"/>
  <c r="G175" i="10" s="1"/>
  <c r="F175" i="10" a="1"/>
  <c r="F175" i="10" s="1"/>
  <c r="E175" i="10" a="1"/>
  <c r="E175" i="10" s="1"/>
  <c r="D175" i="10" a="1"/>
  <c r="D175" i="10" s="1"/>
  <c r="J174" i="10" a="1"/>
  <c r="J174" i="10" s="1"/>
  <c r="I174" i="10" a="1"/>
  <c r="I174" i="10" s="1"/>
  <c r="H174" i="10" a="1"/>
  <c r="H174" i="10" s="1"/>
  <c r="G174" i="10" a="1"/>
  <c r="G174" i="10" s="1"/>
  <c r="F174" i="10"/>
  <c r="F174" i="10" a="1"/>
  <c r="E174" i="10" a="1"/>
  <c r="E174" i="10" s="1"/>
  <c r="D174" i="10" a="1"/>
  <c r="D174" i="10" s="1"/>
  <c r="J173" i="10" a="1"/>
  <c r="J173" i="10" s="1"/>
  <c r="I173" i="10" a="1"/>
  <c r="I173" i="10" s="1"/>
  <c r="H173" i="10" a="1"/>
  <c r="H173" i="10" s="1"/>
  <c r="G173" i="10" a="1"/>
  <c r="G173" i="10" s="1"/>
  <c r="F173" i="10" a="1"/>
  <c r="F173" i="10" s="1"/>
  <c r="E173" i="10" a="1"/>
  <c r="E173" i="10" s="1"/>
  <c r="D173" i="10" a="1"/>
  <c r="D173" i="10" s="1"/>
  <c r="J172" i="10" a="1"/>
  <c r="J172" i="10" s="1"/>
  <c r="I172" i="10" a="1"/>
  <c r="I172" i="10" s="1"/>
  <c r="H172" i="10"/>
  <c r="H172" i="10" a="1"/>
  <c r="G172" i="10" a="1"/>
  <c r="G172" i="10" s="1"/>
  <c r="F172" i="10" a="1"/>
  <c r="F172" i="10" s="1"/>
  <c r="E172" i="10" a="1"/>
  <c r="E172" i="10" s="1"/>
  <c r="D172" i="10" a="1"/>
  <c r="D172" i="10" s="1"/>
  <c r="J171" i="10" a="1"/>
  <c r="J171" i="10" s="1"/>
  <c r="I171" i="10" a="1"/>
  <c r="I171" i="10" s="1"/>
  <c r="H171" i="10" a="1"/>
  <c r="H171" i="10" s="1"/>
  <c r="G171" i="10" a="1"/>
  <c r="G171" i="10" s="1"/>
  <c r="F171" i="10" a="1"/>
  <c r="F171" i="10" s="1"/>
  <c r="E171" i="10" a="1"/>
  <c r="E171" i="10" s="1"/>
  <c r="D171" i="10" a="1"/>
  <c r="D171" i="10" s="1"/>
  <c r="J170" i="10"/>
  <c r="J170" i="10" a="1"/>
  <c r="I170" i="10" a="1"/>
  <c r="I170" i="10" s="1"/>
  <c r="H170" i="10" a="1"/>
  <c r="H170" i="10" s="1"/>
  <c r="G170" i="10" a="1"/>
  <c r="G170" i="10" s="1"/>
  <c r="F170" i="10" a="1"/>
  <c r="F170" i="10" s="1"/>
  <c r="E170" i="10" a="1"/>
  <c r="E170" i="10" s="1"/>
  <c r="D170" i="10" a="1"/>
  <c r="D170" i="10" s="1"/>
  <c r="J169" i="10" a="1"/>
  <c r="J169" i="10" s="1"/>
  <c r="I169" i="10" a="1"/>
  <c r="I169" i="10" s="1"/>
  <c r="H169" i="10" a="1"/>
  <c r="H169" i="10" s="1"/>
  <c r="G169" i="10"/>
  <c r="G169" i="10" a="1"/>
  <c r="F169" i="10" a="1"/>
  <c r="F169" i="10" s="1"/>
  <c r="E169" i="10"/>
  <c r="E169" i="10" a="1"/>
  <c r="D169" i="10" a="1"/>
  <c r="D169" i="10" s="1"/>
  <c r="J168" i="10" a="1"/>
  <c r="J168" i="10" s="1"/>
  <c r="I168" i="10" a="1"/>
  <c r="I168" i="10" s="1"/>
  <c r="H168" i="10" a="1"/>
  <c r="H168" i="10" s="1"/>
  <c r="G168" i="10" a="1"/>
  <c r="G168" i="10" s="1"/>
  <c r="F168" i="10" a="1"/>
  <c r="F168" i="10" s="1"/>
  <c r="E168" i="10" a="1"/>
  <c r="E168" i="10" s="1"/>
  <c r="D168" i="10" a="1"/>
  <c r="D168" i="10" s="1"/>
  <c r="J167" i="10"/>
  <c r="J167" i="10" a="1"/>
  <c r="I167" i="10" a="1"/>
  <c r="I167" i="10" s="1"/>
  <c r="H167" i="10" a="1"/>
  <c r="H167" i="10" s="1"/>
  <c r="G167" i="10"/>
  <c r="G167" i="10" a="1"/>
  <c r="F167" i="10" a="1"/>
  <c r="F167" i="10" s="1"/>
  <c r="E167" i="10" a="1"/>
  <c r="E167" i="10" s="1"/>
  <c r="D167" i="10" a="1"/>
  <c r="D167" i="10" s="1"/>
  <c r="J166" i="10" a="1"/>
  <c r="J166" i="10" s="1"/>
  <c r="I166" i="10" a="1"/>
  <c r="I166" i="10" s="1"/>
  <c r="H166" i="10" a="1"/>
  <c r="H166" i="10" s="1"/>
  <c r="G166" i="10" a="1"/>
  <c r="G166" i="10" s="1"/>
  <c r="F166" i="10" a="1"/>
  <c r="F166" i="10" s="1"/>
  <c r="E166" i="10"/>
  <c r="E166" i="10" a="1"/>
  <c r="D166" i="10"/>
  <c r="D166" i="10" a="1"/>
  <c r="J165" i="10" a="1"/>
  <c r="J165" i="10" s="1"/>
  <c r="I165" i="10" a="1"/>
  <c r="I165" i="10" s="1"/>
  <c r="H165" i="10" a="1"/>
  <c r="H165" i="10" s="1"/>
  <c r="G165" i="10" a="1"/>
  <c r="G165" i="10" s="1"/>
  <c r="F165" i="10" a="1"/>
  <c r="F165" i="10" s="1"/>
  <c r="E165" i="10" a="1"/>
  <c r="E165" i="10" s="1"/>
  <c r="D165" i="10" a="1"/>
  <c r="D165" i="10" s="1"/>
  <c r="J164" i="10" a="1"/>
  <c r="J164" i="10" s="1"/>
  <c r="I164" i="10" a="1"/>
  <c r="I164" i="10" s="1"/>
  <c r="H164" i="10" a="1"/>
  <c r="H164" i="10" s="1"/>
  <c r="G164" i="10"/>
  <c r="G164" i="10" a="1"/>
  <c r="F164" i="10"/>
  <c r="F164" i="10" a="1"/>
  <c r="E164" i="10" a="1"/>
  <c r="E164" i="10" s="1"/>
  <c r="D164" i="10"/>
  <c r="D164" i="10" a="1"/>
  <c r="J163" i="10" a="1"/>
  <c r="J163" i="10" s="1"/>
  <c r="I163" i="10" a="1"/>
  <c r="I163" i="10" s="1"/>
  <c r="H163" i="10" a="1"/>
  <c r="H163" i="10" s="1"/>
  <c r="G163" i="10" a="1"/>
  <c r="G163" i="10" s="1"/>
  <c r="F163" i="10" a="1"/>
  <c r="F163" i="10" s="1"/>
  <c r="E163" i="10" a="1"/>
  <c r="E163" i="10" s="1"/>
  <c r="D163" i="10" a="1"/>
  <c r="D163" i="10" s="1"/>
  <c r="J162" i="10" a="1"/>
  <c r="J162" i="10" s="1"/>
  <c r="I162" i="10" a="1"/>
  <c r="I162" i="10" s="1"/>
  <c r="H162" i="10"/>
  <c r="H162" i="10" a="1"/>
  <c r="G162" i="10" a="1"/>
  <c r="G162" i="10" s="1"/>
  <c r="F162" i="10"/>
  <c r="F162" i="10" a="1"/>
  <c r="E162" i="10" a="1"/>
  <c r="E162" i="10" s="1"/>
  <c r="D162" i="10" a="1"/>
  <c r="D162" i="10" s="1"/>
  <c r="J161" i="10" a="1"/>
  <c r="J161" i="10" s="1"/>
  <c r="I161" i="10" a="1"/>
  <c r="I161" i="10" s="1"/>
  <c r="H161" i="10" a="1"/>
  <c r="H161" i="10" s="1"/>
  <c r="G161" i="10" a="1"/>
  <c r="G161" i="10" s="1"/>
  <c r="F161" i="10"/>
  <c r="F161" i="10" a="1"/>
  <c r="E161" i="10" a="1"/>
  <c r="E161" i="10" s="1"/>
  <c r="D161" i="10"/>
  <c r="D161" i="10" a="1"/>
  <c r="J160" i="10"/>
  <c r="J160" i="10" a="1"/>
  <c r="I160" i="10" a="1"/>
  <c r="I160" i="10" s="1"/>
  <c r="H160" i="10"/>
  <c r="H160" i="10" a="1"/>
  <c r="G160" i="10" a="1"/>
  <c r="G160" i="10" s="1"/>
  <c r="F160" i="10" a="1"/>
  <c r="F160" i="10" s="1"/>
  <c r="E160" i="10" a="1"/>
  <c r="E160" i="10" s="1"/>
  <c r="D160" i="10" a="1"/>
  <c r="D160" i="10" s="1"/>
  <c r="J159" i="10" a="1"/>
  <c r="J159" i="10" s="1"/>
  <c r="I159" i="10" a="1"/>
  <c r="I159" i="10" s="1"/>
  <c r="H159" i="10"/>
  <c r="H159" i="10" a="1"/>
  <c r="G159" i="10" a="1"/>
  <c r="G159" i="10" s="1"/>
  <c r="F159" i="10" a="1"/>
  <c r="F159" i="10" s="1"/>
  <c r="E159" i="10" a="1"/>
  <c r="E159" i="10" s="1"/>
  <c r="D159" i="10"/>
  <c r="D159" i="10" a="1"/>
  <c r="J158" i="10" a="1"/>
  <c r="J158" i="10" s="1"/>
  <c r="I158" i="10" a="1"/>
  <c r="I158" i="10" s="1"/>
  <c r="H158" i="10" a="1"/>
  <c r="H158" i="10" s="1"/>
  <c r="G158" i="10" a="1"/>
  <c r="G158" i="10" s="1"/>
  <c r="F158" i="10" a="1"/>
  <c r="F158" i="10" s="1"/>
  <c r="E158" i="10" a="1"/>
  <c r="E158" i="10" s="1"/>
  <c r="D158" i="10" a="1"/>
  <c r="D158" i="10" s="1"/>
  <c r="J157" i="10"/>
  <c r="J157" i="10" a="1"/>
  <c r="I157" i="10" a="1"/>
  <c r="I157" i="10" s="1"/>
  <c r="H157" i="10"/>
  <c r="H157" i="10" a="1"/>
  <c r="G157" i="10" a="1"/>
  <c r="G157" i="10" s="1"/>
  <c r="F157" i="10"/>
  <c r="F157" i="10" a="1"/>
  <c r="E157" i="10" a="1"/>
  <c r="E157" i="10" s="1"/>
  <c r="D157" i="10" a="1"/>
  <c r="D157" i="10" s="1"/>
  <c r="J156" i="10" a="1"/>
  <c r="J156" i="10" s="1"/>
  <c r="I156" i="10" a="1"/>
  <c r="I156" i="10" s="1"/>
  <c r="H156" i="10" a="1"/>
  <c r="H156" i="10" s="1"/>
  <c r="G156" i="10" a="1"/>
  <c r="G156" i="10" s="1"/>
  <c r="F156" i="10" a="1"/>
  <c r="F156" i="10" s="1"/>
  <c r="E156" i="10" a="1"/>
  <c r="E156" i="10" s="1"/>
  <c r="D156" i="10" a="1"/>
  <c r="D156" i="10" s="1"/>
  <c r="J155" i="10" a="1"/>
  <c r="J155" i="10" s="1"/>
  <c r="I155" i="10" a="1"/>
  <c r="I155" i="10" s="1"/>
  <c r="H155" i="10" a="1"/>
  <c r="H155" i="10" s="1"/>
  <c r="G155" i="10" a="1"/>
  <c r="G155" i="10" s="1"/>
  <c r="F155" i="10" a="1"/>
  <c r="F155" i="10" s="1"/>
  <c r="E155" i="10" a="1"/>
  <c r="E155" i="10" s="1"/>
  <c r="D155" i="10" a="1"/>
  <c r="D155" i="10" s="1"/>
  <c r="J154" i="10" a="1"/>
  <c r="J154" i="10" s="1"/>
  <c r="I154" i="10" a="1"/>
  <c r="I154" i="10" s="1"/>
  <c r="H154" i="10" a="1"/>
  <c r="H154" i="10" s="1"/>
  <c r="G154" i="10"/>
  <c r="G154" i="10" a="1"/>
  <c r="F154" i="10" a="1"/>
  <c r="F154" i="10" s="1"/>
  <c r="E154" i="10" a="1"/>
  <c r="E154" i="10" s="1"/>
  <c r="D154" i="10" a="1"/>
  <c r="D154" i="10" s="1"/>
  <c r="J153" i="10"/>
  <c r="J153" i="10" a="1"/>
  <c r="I153" i="10" a="1"/>
  <c r="I153" i="10" s="1"/>
  <c r="H153" i="10" a="1"/>
  <c r="H153" i="10" s="1"/>
  <c r="G153" i="10" a="1"/>
  <c r="G153" i="10" s="1"/>
  <c r="F153" i="10" a="1"/>
  <c r="F153" i="10" s="1"/>
  <c r="E153" i="10" a="1"/>
  <c r="E153" i="10" s="1"/>
  <c r="D153" i="10" a="1"/>
  <c r="D153" i="10" s="1"/>
  <c r="J152" i="10" a="1"/>
  <c r="J152" i="10" s="1"/>
  <c r="I152" i="10" a="1"/>
  <c r="I152" i="10" s="1"/>
  <c r="H152" i="10" a="1"/>
  <c r="H152" i="10" s="1"/>
  <c r="G152" i="10"/>
  <c r="G152" i="10" a="1"/>
  <c r="F152" i="10" a="1"/>
  <c r="F152" i="10" s="1"/>
  <c r="E152" i="10"/>
  <c r="E152" i="10" a="1"/>
  <c r="D152" i="10" a="1"/>
  <c r="D152" i="10" s="1"/>
  <c r="J151" i="10" a="1"/>
  <c r="J151" i="10" s="1"/>
  <c r="I151" i="10" a="1"/>
  <c r="I151" i="10" s="1"/>
  <c r="H151" i="10" a="1"/>
  <c r="H151" i="10" s="1"/>
  <c r="G151" i="10" a="1"/>
  <c r="G151" i="10" s="1"/>
  <c r="F151" i="10" a="1"/>
  <c r="F151" i="10" s="1"/>
  <c r="E151" i="10" a="1"/>
  <c r="E151" i="10" s="1"/>
  <c r="D151" i="10" a="1"/>
  <c r="D151" i="10" s="1"/>
  <c r="J150" i="10" a="1"/>
  <c r="J150" i="10" s="1"/>
  <c r="I150" i="10" a="1"/>
  <c r="I150" i="10" s="1"/>
  <c r="H150" i="10" a="1"/>
  <c r="H150" i="10" s="1"/>
  <c r="G150" i="10" a="1"/>
  <c r="G150" i="10" s="1"/>
  <c r="F150" i="10" a="1"/>
  <c r="F150" i="10" s="1"/>
  <c r="E150" i="10" a="1"/>
  <c r="E150" i="10" s="1"/>
  <c r="D150" i="10" a="1"/>
  <c r="D150" i="10" s="1"/>
  <c r="J149" i="10" a="1"/>
  <c r="J149" i="10" s="1"/>
  <c r="I149" i="10" a="1"/>
  <c r="I149" i="10" s="1"/>
  <c r="H149" i="10" a="1"/>
  <c r="H149" i="10" s="1"/>
  <c r="G149" i="10" a="1"/>
  <c r="G149" i="10" s="1"/>
  <c r="F149" i="10"/>
  <c r="F149" i="10" a="1"/>
  <c r="E149" i="10" a="1"/>
  <c r="E149" i="10" s="1"/>
  <c r="D149" i="10" a="1"/>
  <c r="D149" i="10" s="1"/>
  <c r="J148" i="10" a="1"/>
  <c r="J148" i="10" s="1"/>
  <c r="I148" i="10" a="1"/>
  <c r="I148" i="10" s="1"/>
  <c r="H148" i="10" a="1"/>
  <c r="H148" i="10" s="1"/>
  <c r="G148" i="10" a="1"/>
  <c r="G148" i="10" s="1"/>
  <c r="F148" i="10" a="1"/>
  <c r="F148" i="10" s="1"/>
  <c r="E148" i="10" a="1"/>
  <c r="E148" i="10" s="1"/>
  <c r="D148" i="10" a="1"/>
  <c r="D148" i="10" s="1"/>
  <c r="J147" i="10" a="1"/>
  <c r="J147" i="10" s="1"/>
  <c r="I147" i="10" a="1"/>
  <c r="I147" i="10" s="1"/>
  <c r="H147" i="10"/>
  <c r="H147" i="10" a="1"/>
  <c r="G147" i="10" a="1"/>
  <c r="G147" i="10" s="1"/>
  <c r="F147" i="10"/>
  <c r="F147" i="10" a="1"/>
  <c r="E147" i="10" a="1"/>
  <c r="E147" i="10" s="1"/>
  <c r="D147" i="10"/>
  <c r="D147" i="10" a="1"/>
  <c r="J146" i="10" a="1"/>
  <c r="J146" i="10" s="1"/>
  <c r="I146" i="10" a="1"/>
  <c r="I146" i="10" s="1"/>
  <c r="H146" i="10" a="1"/>
  <c r="H146" i="10" s="1"/>
  <c r="G146" i="10" a="1"/>
  <c r="G146" i="10" s="1"/>
  <c r="F146" i="10" a="1"/>
  <c r="F146" i="10" s="1"/>
  <c r="E146" i="10" a="1"/>
  <c r="E146" i="10" s="1"/>
  <c r="D146" i="10" a="1"/>
  <c r="D146" i="10" s="1"/>
  <c r="J145" i="10" a="1"/>
  <c r="J145" i="10" s="1"/>
  <c r="I145" i="10" a="1"/>
  <c r="I145" i="10" s="1"/>
  <c r="H145" i="10" a="1"/>
  <c r="H145" i="10" s="1"/>
  <c r="G145" i="10" a="1"/>
  <c r="G145" i="10" s="1"/>
  <c r="F145" i="10" a="1"/>
  <c r="F145" i="10" s="1"/>
  <c r="E145" i="10" a="1"/>
  <c r="E145" i="10" s="1"/>
  <c r="D145" i="10" a="1"/>
  <c r="D145" i="10" s="1"/>
  <c r="J144" i="10" a="1"/>
  <c r="J144" i="10" s="1"/>
  <c r="I144" i="10" a="1"/>
  <c r="I144" i="10" s="1"/>
  <c r="H144" i="10" a="1"/>
  <c r="H144" i="10" s="1"/>
  <c r="G144" i="10" a="1"/>
  <c r="G144" i="10" s="1"/>
  <c r="F144" i="10" a="1"/>
  <c r="F144" i="10" s="1"/>
  <c r="E144" i="10"/>
  <c r="E144" i="10" a="1"/>
  <c r="D144" i="10" a="1"/>
  <c r="D144" i="10" s="1"/>
  <c r="J143" i="10" a="1"/>
  <c r="J143" i="10" s="1"/>
  <c r="I143" i="10" a="1"/>
  <c r="I143" i="10" s="1"/>
  <c r="H143" i="10"/>
  <c r="H143" i="10" a="1"/>
  <c r="G143" i="10" a="1"/>
  <c r="G143" i="10" s="1"/>
  <c r="F143" i="10" a="1"/>
  <c r="F143" i="10" s="1"/>
  <c r="E143" i="10" a="1"/>
  <c r="E143" i="10" s="1"/>
  <c r="D143" i="10" a="1"/>
  <c r="D143" i="10" s="1"/>
  <c r="J142" i="10" a="1"/>
  <c r="J142" i="10" s="1"/>
  <c r="I142" i="10" a="1"/>
  <c r="I142" i="10" s="1"/>
  <c r="H142" i="10" a="1"/>
  <c r="H142" i="10" s="1"/>
  <c r="G142" i="10"/>
  <c r="G142" i="10" a="1"/>
  <c r="F142" i="10" a="1"/>
  <c r="F142" i="10" s="1"/>
  <c r="E142" i="10"/>
  <c r="E142" i="10" a="1"/>
  <c r="D142" i="10" a="1"/>
  <c r="D142" i="10" s="1"/>
  <c r="J141" i="10"/>
  <c r="J141" i="10" a="1"/>
  <c r="I141" i="10" a="1"/>
  <c r="I141" i="10" s="1"/>
  <c r="H141" i="10" a="1"/>
  <c r="H141" i="10" s="1"/>
  <c r="G141" i="10" a="1"/>
  <c r="G141" i="10" s="1"/>
  <c r="F141" i="10" a="1"/>
  <c r="F141" i="10" s="1"/>
  <c r="E141" i="10" a="1"/>
  <c r="E141" i="10" s="1"/>
  <c r="D141" i="10" a="1"/>
  <c r="D141" i="10" s="1"/>
  <c r="J140" i="10" a="1"/>
  <c r="J140" i="10" s="1"/>
  <c r="I140" i="10" a="1"/>
  <c r="I140" i="10" s="1"/>
  <c r="H140" i="10" a="1"/>
  <c r="H140" i="10" s="1"/>
  <c r="G140" i="10" a="1"/>
  <c r="G140" i="10" s="1"/>
  <c r="F140" i="10" a="1"/>
  <c r="F140" i="10" s="1"/>
  <c r="E140" i="10" a="1"/>
  <c r="E140" i="10" s="1"/>
  <c r="D140" i="10" a="1"/>
  <c r="D140" i="10" s="1"/>
  <c r="J139" i="10" a="1"/>
  <c r="J139" i="10" s="1"/>
  <c r="I139" i="10" a="1"/>
  <c r="I139" i="10" s="1"/>
  <c r="H139" i="10" a="1"/>
  <c r="H139" i="10" s="1"/>
  <c r="G139" i="10" a="1"/>
  <c r="G139" i="10" s="1"/>
  <c r="F139" i="10" a="1"/>
  <c r="F139" i="10" s="1"/>
  <c r="E139" i="10" a="1"/>
  <c r="E139" i="10" s="1"/>
  <c r="D139" i="10"/>
  <c r="D139" i="10" a="1"/>
  <c r="J138" i="10" a="1"/>
  <c r="J138" i="10" s="1"/>
  <c r="I138" i="10" a="1"/>
  <c r="I138" i="10" s="1"/>
  <c r="H138" i="10" a="1"/>
  <c r="H138" i="10" s="1"/>
  <c r="G138" i="10"/>
  <c r="G138" i="10" a="1"/>
  <c r="F138" i="10" a="1"/>
  <c r="F138" i="10" s="1"/>
  <c r="E138" i="10" a="1"/>
  <c r="E138" i="10" s="1"/>
  <c r="D138" i="10" a="1"/>
  <c r="D138" i="10" s="1"/>
  <c r="J137" i="10" a="1"/>
  <c r="J137" i="10" s="1"/>
  <c r="I137" i="10" a="1"/>
  <c r="I137" i="10" s="1"/>
  <c r="H137" i="10" a="1"/>
  <c r="H137" i="10" s="1"/>
  <c r="G137" i="10" a="1"/>
  <c r="G137" i="10" s="1"/>
  <c r="F137" i="10"/>
  <c r="F137" i="10" a="1"/>
  <c r="E137" i="10" a="1"/>
  <c r="E137" i="10" s="1"/>
  <c r="D137" i="10" a="1"/>
  <c r="D137" i="10" s="1"/>
  <c r="J136" i="10" a="1"/>
  <c r="J136" i="10" s="1"/>
  <c r="I136" i="10" a="1"/>
  <c r="I136" i="10" s="1"/>
  <c r="H136" i="10"/>
  <c r="H136" i="10" a="1"/>
  <c r="G136" i="10" a="1"/>
  <c r="G136" i="10" s="1"/>
  <c r="F136" i="10" a="1"/>
  <c r="F136" i="10" s="1"/>
  <c r="E136" i="10" a="1"/>
  <c r="E136" i="10" s="1"/>
  <c r="D136" i="10" a="1"/>
  <c r="D136" i="10" s="1"/>
  <c r="J135" i="10" a="1"/>
  <c r="J135" i="10" s="1"/>
  <c r="I135" i="10" a="1"/>
  <c r="I135" i="10" s="1"/>
  <c r="H135" i="10"/>
  <c r="H135" i="10" a="1"/>
  <c r="G135" i="10" a="1"/>
  <c r="G135" i="10" s="1"/>
  <c r="F135" i="10" a="1"/>
  <c r="F135" i="10" s="1"/>
  <c r="E135" i="10"/>
  <c r="E135" i="10" a="1"/>
  <c r="D135" i="10"/>
  <c r="D135" i="10" a="1"/>
  <c r="J134" i="10" a="1"/>
  <c r="J134" i="10" s="1"/>
  <c r="I134" i="10" a="1"/>
  <c r="I134" i="10" s="1"/>
  <c r="H134" i="10" a="1"/>
  <c r="H134" i="10" s="1"/>
  <c r="G134" i="10" a="1"/>
  <c r="G134" i="10" s="1"/>
  <c r="F134" i="10" a="1"/>
  <c r="F134" i="10" s="1"/>
  <c r="E134" i="10" a="1"/>
  <c r="E134" i="10" s="1"/>
  <c r="D134" i="10" a="1"/>
  <c r="D134" i="10" s="1"/>
  <c r="J133" i="10"/>
  <c r="J133" i="10" a="1"/>
  <c r="I133" i="10" a="1"/>
  <c r="I133" i="10" s="1"/>
  <c r="H133" i="10"/>
  <c r="H133" i="10" a="1"/>
  <c r="G133" i="10"/>
  <c r="G133" i="10" a="1"/>
  <c r="F133" i="10" a="1"/>
  <c r="F133" i="10" s="1"/>
  <c r="E133" i="10"/>
  <c r="E133" i="10" a="1"/>
  <c r="D133" i="10" a="1"/>
  <c r="D133" i="10" s="1"/>
  <c r="J132" i="10" a="1"/>
  <c r="J132" i="10" s="1"/>
  <c r="I132" i="10" a="1"/>
  <c r="I132" i="10" s="1"/>
  <c r="H132" i="10" a="1"/>
  <c r="H132" i="10" s="1"/>
  <c r="G132" i="10" a="1"/>
  <c r="G132" i="10" s="1"/>
  <c r="F132" i="10" a="1"/>
  <c r="F132" i="10" s="1"/>
  <c r="E132" i="10"/>
  <c r="E132" i="10" a="1"/>
  <c r="D132" i="10" a="1"/>
  <c r="D132" i="10" s="1"/>
  <c r="J131" i="10" a="1"/>
  <c r="J131" i="10" s="1"/>
  <c r="I131" i="10" a="1"/>
  <c r="I131" i="10" s="1"/>
  <c r="H131" i="10"/>
  <c r="H131" i="10" a="1"/>
  <c r="G131" i="10" a="1"/>
  <c r="G131" i="10" s="1"/>
  <c r="F131" i="10" a="1"/>
  <c r="F131" i="10" s="1"/>
  <c r="E131" i="10" a="1"/>
  <c r="E131" i="10" s="1"/>
  <c r="D131" i="10" a="1"/>
  <c r="D131" i="10" s="1"/>
  <c r="J130" i="10"/>
  <c r="J130" i="10" a="1"/>
  <c r="I130" i="10" a="1"/>
  <c r="I130" i="10" s="1"/>
  <c r="H130" i="10" a="1"/>
  <c r="H130" i="10" s="1"/>
  <c r="G130" i="10" a="1"/>
  <c r="G130" i="10" s="1"/>
  <c r="F130" i="10" a="1"/>
  <c r="F130" i="10" s="1"/>
  <c r="E130" i="10"/>
  <c r="E130" i="10" a="1"/>
  <c r="D130" i="10"/>
  <c r="D130" i="10" a="1"/>
  <c r="J129" i="10" a="1"/>
  <c r="J129" i="10" s="1"/>
  <c r="I129" i="10" a="1"/>
  <c r="I129" i="10" s="1"/>
  <c r="H129" i="10" a="1"/>
  <c r="H129" i="10" s="1"/>
  <c r="G129" i="10" a="1"/>
  <c r="G129" i="10" s="1"/>
  <c r="F129" i="10"/>
  <c r="F129" i="10" a="1"/>
  <c r="E129" i="10"/>
  <c r="E129" i="10" a="1"/>
  <c r="D129" i="10" a="1"/>
  <c r="D129" i="10" s="1"/>
  <c r="J128" i="10" a="1"/>
  <c r="J128" i="10" s="1"/>
  <c r="I128" i="10" a="1"/>
  <c r="I128" i="10" s="1"/>
  <c r="H128" i="10" a="1"/>
  <c r="H128" i="10" s="1"/>
  <c r="G128" i="10"/>
  <c r="G128" i="10" a="1"/>
  <c r="F128" i="10" a="1"/>
  <c r="F128" i="10" s="1"/>
  <c r="E128" i="10"/>
  <c r="E128" i="10" a="1"/>
  <c r="D128" i="10" a="1"/>
  <c r="D128" i="10" s="1"/>
  <c r="J127" i="10" a="1"/>
  <c r="J127" i="10" s="1"/>
  <c r="I127" i="10" a="1"/>
  <c r="I127" i="10" s="1"/>
  <c r="H127" i="10" a="1"/>
  <c r="H127" i="10" s="1"/>
  <c r="G127" i="10"/>
  <c r="G127" i="10" a="1"/>
  <c r="F127" i="10" a="1"/>
  <c r="F127" i="10" s="1"/>
  <c r="E127" i="10" a="1"/>
  <c r="E127" i="10" s="1"/>
  <c r="D127" i="10" a="1"/>
  <c r="D127" i="10" s="1"/>
  <c r="J126" i="10" a="1"/>
  <c r="J126" i="10" s="1"/>
  <c r="I126" i="10" a="1"/>
  <c r="I126" i="10" s="1"/>
  <c r="H126" i="10"/>
  <c r="H126" i="10" a="1"/>
  <c r="G126" i="10" a="1"/>
  <c r="G126" i="10" s="1"/>
  <c r="F126" i="10" a="1"/>
  <c r="F126" i="10" s="1"/>
  <c r="E126" i="10" a="1"/>
  <c r="E126" i="10" s="1"/>
  <c r="D126" i="10" a="1"/>
  <c r="D126" i="10" s="1"/>
  <c r="J125" i="10"/>
  <c r="J125" i="10" a="1"/>
  <c r="I125" i="10" a="1"/>
  <c r="I125" i="10" s="1"/>
  <c r="H125" i="10" a="1"/>
  <c r="H125" i="10" s="1"/>
  <c r="G125" i="10" a="1"/>
  <c r="G125" i="10" s="1"/>
  <c r="F125" i="10" a="1"/>
  <c r="F125" i="10" s="1"/>
  <c r="E125" i="10" a="1"/>
  <c r="E125" i="10" s="1"/>
  <c r="D125" i="10"/>
  <c r="D125" i="10" a="1"/>
  <c r="J124" i="10" a="1"/>
  <c r="J124" i="10" s="1"/>
  <c r="I124" i="10" a="1"/>
  <c r="I124" i="10" s="1"/>
  <c r="H124" i="10" a="1"/>
  <c r="H124" i="10" s="1"/>
  <c r="G124" i="10" a="1"/>
  <c r="G124" i="10" s="1"/>
  <c r="F124" i="10" a="1"/>
  <c r="F124" i="10" s="1"/>
  <c r="E124" i="10"/>
  <c r="E124" i="10" a="1"/>
  <c r="D124" i="10" a="1"/>
  <c r="D124" i="10" s="1"/>
  <c r="J123" i="10" a="1"/>
  <c r="J123" i="10" s="1"/>
  <c r="I123" i="10" a="1"/>
  <c r="I123" i="10" s="1"/>
  <c r="H123" i="10" a="1"/>
  <c r="H123" i="10" s="1"/>
  <c r="G123" i="10" a="1"/>
  <c r="G123" i="10" s="1"/>
  <c r="F123" i="10"/>
  <c r="F123" i="10" a="1"/>
  <c r="E123" i="10" a="1"/>
  <c r="E123" i="10" s="1"/>
  <c r="D123" i="10" a="1"/>
  <c r="D123" i="10" s="1"/>
  <c r="J122" i="10"/>
  <c r="J122" i="10" a="1"/>
  <c r="I122" i="10" a="1"/>
  <c r="I122" i="10" s="1"/>
  <c r="H122" i="10" a="1"/>
  <c r="H122" i="10" s="1"/>
  <c r="G122" i="10" a="1"/>
  <c r="G122" i="10" s="1"/>
  <c r="F122" i="10"/>
  <c r="F122" i="10" a="1"/>
  <c r="E122" i="10" a="1"/>
  <c r="E122" i="10" s="1"/>
  <c r="D122" i="10" a="1"/>
  <c r="D122" i="10" s="1"/>
  <c r="J121" i="10" a="1"/>
  <c r="J121" i="10" s="1"/>
  <c r="I121" i="10" a="1"/>
  <c r="I121" i="10" s="1"/>
  <c r="H121" i="10"/>
  <c r="H121" i="10" a="1"/>
  <c r="G121" i="10" a="1"/>
  <c r="G121" i="10" s="1"/>
  <c r="F121" i="10" a="1"/>
  <c r="F121" i="10" s="1"/>
  <c r="E121" i="10" a="1"/>
  <c r="E121" i="10" s="1"/>
  <c r="D121" i="10" a="1"/>
  <c r="D121" i="10" s="1"/>
  <c r="J120" i="10" a="1"/>
  <c r="J120" i="10" s="1"/>
  <c r="I120" i="10" a="1"/>
  <c r="I120" i="10" s="1"/>
  <c r="H120" i="10" a="1"/>
  <c r="H120" i="10" s="1"/>
  <c r="G120" i="10" a="1"/>
  <c r="G120" i="10" s="1"/>
  <c r="F120" i="10" a="1"/>
  <c r="F120" i="10" s="1"/>
  <c r="E120" i="10" a="1"/>
  <c r="E120" i="10" s="1"/>
  <c r="D120" i="10" a="1"/>
  <c r="D120" i="10" s="1"/>
  <c r="J119" i="10" a="1"/>
  <c r="J119" i="10" s="1"/>
  <c r="I119" i="10" a="1"/>
  <c r="I119" i="10" s="1"/>
  <c r="H119" i="10" a="1"/>
  <c r="H119" i="10" s="1"/>
  <c r="G119" i="10"/>
  <c r="G119" i="10" a="1"/>
  <c r="F119" i="10" a="1"/>
  <c r="F119" i="10" s="1"/>
  <c r="E119" i="10" a="1"/>
  <c r="E119" i="10" s="1"/>
  <c r="D119" i="10"/>
  <c r="D119" i="10" a="1"/>
  <c r="J118" i="10" a="1"/>
  <c r="J118" i="10" s="1"/>
  <c r="I118" i="10" a="1"/>
  <c r="I118" i="10" s="1"/>
  <c r="H118" i="10" a="1"/>
  <c r="H118" i="10" s="1"/>
  <c r="G118" i="10"/>
  <c r="G118" i="10" a="1"/>
  <c r="F118" i="10" a="1"/>
  <c r="F118" i="10" s="1"/>
  <c r="E118" i="10" a="1"/>
  <c r="E118" i="10" s="1"/>
  <c r="D118" i="10" a="1"/>
  <c r="D118" i="10" s="1"/>
  <c r="J117" i="10"/>
  <c r="J117" i="10" a="1"/>
  <c r="I117" i="10" a="1"/>
  <c r="I117" i="10" s="1"/>
  <c r="H117" i="10" a="1"/>
  <c r="H117" i="10" s="1"/>
  <c r="G117" i="10" a="1"/>
  <c r="G117" i="10" s="1"/>
  <c r="F117" i="10"/>
  <c r="F117" i="10" a="1"/>
  <c r="E117" i="10" a="1"/>
  <c r="E117" i="10" s="1"/>
  <c r="D117" i="10" a="1"/>
  <c r="D117" i="10" s="1"/>
  <c r="J116" i="10" a="1"/>
  <c r="J116" i="10" s="1"/>
  <c r="I116" i="10" a="1"/>
  <c r="I116" i="10" s="1"/>
  <c r="H116" i="10" a="1"/>
  <c r="H116" i="10" s="1"/>
  <c r="G116" i="10" a="1"/>
  <c r="G116" i="10" s="1"/>
  <c r="F116" i="10"/>
  <c r="F116" i="10" a="1"/>
  <c r="E116" i="10"/>
  <c r="E116" i="10" a="1"/>
  <c r="D116" i="10" a="1"/>
  <c r="D116" i="10" s="1"/>
  <c r="J115" i="10" a="1"/>
  <c r="J115" i="10" s="1"/>
  <c r="I115" i="10" a="1"/>
  <c r="I115" i="10" s="1"/>
  <c r="H115" i="10" a="1"/>
  <c r="H115" i="10" s="1"/>
  <c r="G115" i="10" a="1"/>
  <c r="G115" i="10" s="1"/>
  <c r="F115" i="10" a="1"/>
  <c r="F115" i="10" s="1"/>
  <c r="E115" i="10" a="1"/>
  <c r="E115" i="10" s="1"/>
  <c r="D115" i="10"/>
  <c r="D115" i="10" a="1"/>
  <c r="J114" i="10" a="1"/>
  <c r="J114" i="10" s="1"/>
  <c r="I114" i="10" a="1"/>
  <c r="I114" i="10" s="1"/>
  <c r="H114" i="10" a="1"/>
  <c r="H114" i="10" s="1"/>
  <c r="G114" i="10"/>
  <c r="G114" i="10" a="1"/>
  <c r="F114" i="10"/>
  <c r="F114" i="10" a="1"/>
  <c r="E114" i="10" a="1"/>
  <c r="E114" i="10" s="1"/>
  <c r="D114" i="10" a="1"/>
  <c r="D114" i="10" s="1"/>
  <c r="J113" i="10"/>
  <c r="J113" i="10" a="1"/>
  <c r="I113" i="10" a="1"/>
  <c r="I113" i="10" s="1"/>
  <c r="H113" i="10" a="1"/>
  <c r="H113" i="10" s="1"/>
  <c r="G113" i="10" a="1"/>
  <c r="G113" i="10" s="1"/>
  <c r="F113" i="10"/>
  <c r="F113" i="10" a="1"/>
  <c r="E113" i="10" a="1"/>
  <c r="E113" i="10" s="1"/>
  <c r="D113" i="10" a="1"/>
  <c r="D113" i="10" s="1"/>
  <c r="J112" i="10"/>
  <c r="J112" i="10" a="1"/>
  <c r="I112" i="10" a="1"/>
  <c r="I112" i="10" s="1"/>
  <c r="H112" i="10"/>
  <c r="H112" i="10" a="1"/>
  <c r="G112" i="10" a="1"/>
  <c r="G112" i="10" s="1"/>
  <c r="F112" i="10" a="1"/>
  <c r="F112" i="10" s="1"/>
  <c r="E112" i="10" a="1"/>
  <c r="E112" i="10" s="1"/>
  <c r="D112" i="10"/>
  <c r="D112" i="10" a="1"/>
  <c r="J111" i="10" a="1"/>
  <c r="J111" i="10" s="1"/>
  <c r="I111" i="10" a="1"/>
  <c r="I111" i="10" s="1"/>
  <c r="H111" i="10" a="1"/>
  <c r="H111" i="10" s="1"/>
  <c r="G111" i="10" a="1"/>
  <c r="G111" i="10" s="1"/>
  <c r="F111" i="10"/>
  <c r="F111" i="10" a="1"/>
  <c r="E111" i="10"/>
  <c r="E111" i="10" a="1"/>
  <c r="D111" i="10" a="1"/>
  <c r="D111" i="10" s="1"/>
  <c r="J110" i="10"/>
  <c r="J110" i="10" a="1"/>
  <c r="I110" i="10" a="1"/>
  <c r="I110" i="10" s="1"/>
  <c r="H110" i="10" a="1"/>
  <c r="H110" i="10" s="1"/>
  <c r="G110" i="10" a="1"/>
  <c r="G110" i="10" s="1"/>
  <c r="F110" i="10" a="1"/>
  <c r="F110" i="10" s="1"/>
  <c r="E110" i="10" a="1"/>
  <c r="E110" i="10" s="1"/>
  <c r="D110" i="10" a="1"/>
  <c r="D110" i="10" s="1"/>
  <c r="J109" i="10"/>
  <c r="J109" i="10" a="1"/>
  <c r="I109" i="10" a="1"/>
  <c r="I109" i="10" s="1"/>
  <c r="H109" i="10"/>
  <c r="H109" i="10" a="1"/>
  <c r="G109" i="10" a="1"/>
  <c r="G109" i="10" s="1"/>
  <c r="F109" i="10"/>
  <c r="F109" i="10" a="1"/>
  <c r="E109" i="10" a="1"/>
  <c r="E109" i="10" s="1"/>
  <c r="D109" i="10" a="1"/>
  <c r="D109" i="10" s="1"/>
  <c r="J108" i="10" a="1"/>
  <c r="J108" i="10" s="1"/>
  <c r="I108" i="10" a="1"/>
  <c r="I108" i="10" s="1"/>
  <c r="H108" i="10"/>
  <c r="H108" i="10" a="1"/>
  <c r="G108" i="10" a="1"/>
  <c r="G108" i="10" s="1"/>
  <c r="F108" i="10" a="1"/>
  <c r="F108" i="10" s="1"/>
  <c r="E108" i="10"/>
  <c r="E108" i="10" a="1"/>
  <c r="D108" i="10" a="1"/>
  <c r="D108" i="10" s="1"/>
  <c r="J107" i="10"/>
  <c r="J107" i="10" a="1"/>
  <c r="I107" i="10" a="1"/>
  <c r="I107" i="10" s="1"/>
  <c r="H107" i="10"/>
  <c r="H107" i="10" a="1"/>
  <c r="G107" i="10" a="1"/>
  <c r="G107" i="10" s="1"/>
  <c r="F107" i="10" a="1"/>
  <c r="F107" i="10" s="1"/>
  <c r="E107" i="10" a="1"/>
  <c r="E107" i="10" s="1"/>
  <c r="D107" i="10"/>
  <c r="D107" i="10" a="1"/>
  <c r="J106" i="10"/>
  <c r="J106" i="10" a="1"/>
  <c r="I106" i="10" a="1"/>
  <c r="I106" i="10" s="1"/>
  <c r="H106" i="10" a="1"/>
  <c r="H106" i="10" s="1"/>
  <c r="G106" i="10"/>
  <c r="G106" i="10" a="1"/>
  <c r="F106" i="10" a="1"/>
  <c r="F106" i="10" s="1"/>
  <c r="E106" i="10"/>
  <c r="E106" i="10" a="1"/>
  <c r="D106" i="10"/>
  <c r="D106" i="10" a="1"/>
  <c r="J105" i="10" a="1"/>
  <c r="J105" i="10" s="1"/>
  <c r="I105" i="10" a="1"/>
  <c r="I105" i="10" s="1"/>
  <c r="H105" i="10" a="1"/>
  <c r="H105" i="10" s="1"/>
  <c r="G105" i="10" a="1"/>
  <c r="G105" i="10" s="1"/>
  <c r="F105" i="10"/>
  <c r="F105" i="10" a="1"/>
  <c r="E105" i="10" a="1"/>
  <c r="E105" i="10" s="1"/>
  <c r="D105" i="10" a="1"/>
  <c r="D105" i="10" s="1"/>
  <c r="J104" i="10" a="1"/>
  <c r="J104" i="10" s="1"/>
  <c r="I104" i="10" a="1"/>
  <c r="I104" i="10" s="1"/>
  <c r="H104" i="10" a="1"/>
  <c r="H104" i="10" s="1"/>
  <c r="G104" i="10" a="1"/>
  <c r="G104" i="10" s="1"/>
  <c r="F104" i="10"/>
  <c r="F104" i="10" a="1"/>
  <c r="E104" i="10" a="1"/>
  <c r="E104" i="10" s="1"/>
  <c r="D104" i="10" a="1"/>
  <c r="D104" i="10" s="1"/>
  <c r="J103" i="10" a="1"/>
  <c r="J103" i="10" s="1"/>
  <c r="I103" i="10" a="1"/>
  <c r="I103" i="10" s="1"/>
  <c r="H103" i="10"/>
  <c r="H103" i="10" a="1"/>
  <c r="G103" i="10"/>
  <c r="G103" i="10" a="1"/>
  <c r="F103" i="10" a="1"/>
  <c r="F103" i="10" s="1"/>
  <c r="E103" i="10" a="1"/>
  <c r="E103" i="10" s="1"/>
  <c r="D103" i="10" a="1"/>
  <c r="D103" i="10" s="1"/>
  <c r="J102" i="10" a="1"/>
  <c r="J102" i="10" s="1"/>
  <c r="I102" i="10" a="1"/>
  <c r="I102" i="10" s="1"/>
  <c r="H102" i="10" a="1"/>
  <c r="H102" i="10" s="1"/>
  <c r="G102" i="10" a="1"/>
  <c r="G102" i="10" s="1"/>
  <c r="F102" i="10" a="1"/>
  <c r="F102" i="10" s="1"/>
  <c r="E102" i="10" a="1"/>
  <c r="E102" i="10" s="1"/>
  <c r="D102" i="10" a="1"/>
  <c r="D102" i="10" s="1"/>
  <c r="J101" i="10"/>
  <c r="J101" i="10" a="1"/>
  <c r="I101" i="10" a="1"/>
  <c r="I101" i="10" s="1"/>
  <c r="H101" i="10" a="1"/>
  <c r="H101" i="10" s="1"/>
  <c r="G101" i="10" a="1"/>
  <c r="G101" i="10" s="1"/>
  <c r="F101" i="10" a="1"/>
  <c r="F101" i="10" s="1"/>
  <c r="E101" i="10" a="1"/>
  <c r="E101" i="10" s="1"/>
  <c r="D101" i="10" a="1"/>
  <c r="D101" i="10" s="1"/>
  <c r="J100" i="10" a="1"/>
  <c r="J100" i="10" s="1"/>
  <c r="I100" i="10" a="1"/>
  <c r="I100" i="10" s="1"/>
  <c r="H100" i="10"/>
  <c r="H100" i="10" a="1"/>
  <c r="G100" i="10" a="1"/>
  <c r="G100" i="10" s="1"/>
  <c r="F100" i="10" a="1"/>
  <c r="F100" i="10" s="1"/>
  <c r="E100" i="10" a="1"/>
  <c r="E100" i="10" s="1"/>
  <c r="D100" i="10"/>
  <c r="D100" i="10" a="1"/>
  <c r="J99" i="10" a="1"/>
  <c r="J99" i="10" s="1"/>
  <c r="I99" i="10" a="1"/>
  <c r="I99" i="10" s="1"/>
  <c r="H99" i="10"/>
  <c r="H99" i="10" a="1"/>
  <c r="G99" i="10" a="1"/>
  <c r="G99" i="10" s="1"/>
  <c r="F99" i="10" a="1"/>
  <c r="F99" i="10" s="1"/>
  <c r="E99" i="10"/>
  <c r="E99" i="10" a="1"/>
  <c r="D99" i="10"/>
  <c r="D99" i="10" a="1"/>
  <c r="J98" i="10" a="1"/>
  <c r="J98" i="10" s="1"/>
  <c r="I98" i="10" a="1"/>
  <c r="I98" i="10" s="1"/>
  <c r="H98" i="10"/>
  <c r="H98" i="10" a="1"/>
  <c r="G98" i="10"/>
  <c r="G98" i="10" a="1"/>
  <c r="F98" i="10" a="1"/>
  <c r="F98" i="10" s="1"/>
  <c r="E98" i="10" a="1"/>
  <c r="E98" i="10" s="1"/>
  <c r="D98" i="10" a="1"/>
  <c r="D98" i="10" s="1"/>
  <c r="J97" i="10" a="1"/>
  <c r="J97" i="10" s="1"/>
  <c r="I97" i="10" a="1"/>
  <c r="I97" i="10" s="1"/>
  <c r="H97" i="10" a="1"/>
  <c r="H97" i="10" s="1"/>
  <c r="G97" i="10"/>
  <c r="G97" i="10" a="1"/>
  <c r="F97" i="10"/>
  <c r="F97" i="10" a="1"/>
  <c r="E97" i="10" a="1"/>
  <c r="E97" i="10" s="1"/>
  <c r="D97" i="10" a="1"/>
  <c r="D97" i="10" s="1"/>
  <c r="J96" i="10" a="1"/>
  <c r="J96" i="10" s="1"/>
  <c r="I96" i="10" a="1"/>
  <c r="I96" i="10" s="1"/>
  <c r="H96" i="10" a="1"/>
  <c r="H96" i="10" s="1"/>
  <c r="G96" i="10" a="1"/>
  <c r="G96" i="10" s="1"/>
  <c r="F96" i="10" a="1"/>
  <c r="F96" i="10" s="1"/>
  <c r="E96" i="10" a="1"/>
  <c r="E96" i="10" s="1"/>
  <c r="D96" i="10"/>
  <c r="D96" i="10" a="1"/>
  <c r="J95" i="10"/>
  <c r="J95" i="10" a="1"/>
  <c r="I95" i="10" a="1"/>
  <c r="I95" i="10" s="1"/>
  <c r="H95" i="10" a="1"/>
  <c r="H95" i="10" s="1"/>
  <c r="G95" i="10" a="1"/>
  <c r="G95" i="10" s="1"/>
  <c r="F95" i="10" a="1"/>
  <c r="F95" i="10" s="1"/>
  <c r="E95" i="10" a="1"/>
  <c r="E95" i="10" s="1"/>
  <c r="D95" i="10" a="1"/>
  <c r="D95" i="10" s="1"/>
  <c r="J94" i="10" a="1"/>
  <c r="J94" i="10" s="1"/>
  <c r="I94" i="10" a="1"/>
  <c r="I94" i="10" s="1"/>
  <c r="H94" i="10" a="1"/>
  <c r="H94" i="10" s="1"/>
  <c r="G94" i="10"/>
  <c r="G94" i="10" a="1"/>
  <c r="F94" i="10" a="1"/>
  <c r="F94" i="10" s="1"/>
  <c r="E94" i="10"/>
  <c r="E94" i="10" a="1"/>
  <c r="D94" i="10" a="1"/>
  <c r="D94" i="10" s="1"/>
  <c r="J93" i="10" a="1"/>
  <c r="J93" i="10" s="1"/>
  <c r="I93" i="10" a="1"/>
  <c r="I93" i="10" s="1"/>
  <c r="H93" i="10" a="1"/>
  <c r="H93" i="10" s="1"/>
  <c r="G93" i="10" a="1"/>
  <c r="G93" i="10" s="1"/>
  <c r="F93" i="10"/>
  <c r="F93" i="10" a="1"/>
  <c r="E93" i="10"/>
  <c r="E93" i="10" a="1"/>
  <c r="D93" i="10" a="1"/>
  <c r="D93" i="10" s="1"/>
  <c r="J92" i="10" a="1"/>
  <c r="J92" i="10" s="1"/>
  <c r="I92" i="10" a="1"/>
  <c r="I92" i="10" s="1"/>
  <c r="H92" i="10" a="1"/>
  <c r="H92" i="10" s="1"/>
  <c r="G92" i="10"/>
  <c r="G92" i="10" a="1"/>
  <c r="F92" i="10" a="1"/>
  <c r="F92" i="10" s="1"/>
  <c r="E92" i="10"/>
  <c r="E92" i="10" a="1"/>
  <c r="D92" i="10"/>
  <c r="D92" i="10" a="1"/>
  <c r="J91" i="10" a="1"/>
  <c r="J91" i="10" s="1"/>
  <c r="I91" i="10" a="1"/>
  <c r="I91" i="10" s="1"/>
  <c r="H91" i="10"/>
  <c r="H91" i="10" a="1"/>
  <c r="G91" i="10"/>
  <c r="G91" i="10" a="1"/>
  <c r="F91" i="10" a="1"/>
  <c r="F91" i="10" s="1"/>
  <c r="E91" i="10" a="1"/>
  <c r="E91" i="10" s="1"/>
  <c r="D91" i="10" a="1"/>
  <c r="D91" i="10" s="1"/>
  <c r="J90" i="10" a="1"/>
  <c r="J90" i="10" s="1"/>
  <c r="I90" i="10" a="1"/>
  <c r="I90" i="10" s="1"/>
  <c r="H90" i="10"/>
  <c r="H90" i="10" a="1"/>
  <c r="G90" i="10" a="1"/>
  <c r="G90" i="10" s="1"/>
  <c r="F90" i="10"/>
  <c r="F90" i="10" a="1"/>
  <c r="E90" i="10" a="1"/>
  <c r="E90" i="10" s="1"/>
  <c r="D90" i="10"/>
  <c r="D90" i="10" a="1"/>
  <c r="J89" i="10"/>
  <c r="J89" i="10" a="1"/>
  <c r="I89" i="10" a="1"/>
  <c r="I89" i="10" s="1"/>
  <c r="H89" i="10" a="1"/>
  <c r="H89" i="10" s="1"/>
  <c r="G89" i="10" a="1"/>
  <c r="G89" i="10" s="1"/>
  <c r="F89" i="10"/>
  <c r="F89" i="10" a="1"/>
  <c r="E89" i="10"/>
  <c r="E89" i="10" a="1"/>
  <c r="D89" i="10" a="1"/>
  <c r="D89" i="10" s="1"/>
  <c r="J88" i="10"/>
  <c r="J88" i="10" a="1"/>
  <c r="I88" i="10" a="1"/>
  <c r="I88" i="10" s="1"/>
  <c r="H88" i="10" a="1"/>
  <c r="H88" i="10" s="1"/>
  <c r="G88" i="10" a="1"/>
  <c r="G88" i="10" s="1"/>
  <c r="F88" i="10"/>
  <c r="F88" i="10" a="1"/>
  <c r="E88" i="10" a="1"/>
  <c r="E88" i="10" s="1"/>
  <c r="D88" i="10" a="1"/>
  <c r="D88" i="10" s="1"/>
  <c r="J87" i="10" a="1"/>
  <c r="J87" i="10" s="1"/>
  <c r="I87" i="10" a="1"/>
  <c r="I87" i="10" s="1"/>
  <c r="H87" i="10"/>
  <c r="H87" i="10" a="1"/>
  <c r="G87" i="10"/>
  <c r="G87" i="10" a="1"/>
  <c r="F87" i="10" a="1"/>
  <c r="F87" i="10" s="1"/>
  <c r="E87" i="10" a="1"/>
  <c r="E87" i="10" s="1"/>
  <c r="D87" i="10" a="1"/>
  <c r="D87" i="10" s="1"/>
  <c r="J86" i="10"/>
  <c r="J86" i="10" a="1"/>
  <c r="I86" i="10" a="1"/>
  <c r="I86" i="10" s="1"/>
  <c r="H86" i="10" a="1"/>
  <c r="H86" i="10" s="1"/>
  <c r="G86" i="10" a="1"/>
  <c r="G86" i="10" s="1"/>
  <c r="F86" i="10"/>
  <c r="F86" i="10" a="1"/>
  <c r="E86" i="10" a="1"/>
  <c r="E86" i="10" s="1"/>
  <c r="D86" i="10" a="1"/>
  <c r="D86" i="10" s="1"/>
  <c r="J85" i="10"/>
  <c r="J85" i="10" a="1"/>
  <c r="I85" i="10" a="1"/>
  <c r="I85" i="10" s="1"/>
  <c r="H85" i="10" a="1"/>
  <c r="H85" i="10" s="1"/>
  <c r="G85" i="10"/>
  <c r="G85" i="10" a="1"/>
  <c r="F85" i="10"/>
  <c r="F85" i="10" a="1"/>
  <c r="E85" i="10" a="1"/>
  <c r="E85" i="10" s="1"/>
  <c r="D85" i="10" a="1"/>
  <c r="D85" i="10" s="1"/>
  <c r="J84" i="10"/>
  <c r="J84" i="10" a="1"/>
  <c r="I84" i="10" a="1"/>
  <c r="I84" i="10" s="1"/>
  <c r="H84" i="10" a="1"/>
  <c r="H84" i="10" s="1"/>
  <c r="G84" i="10" a="1"/>
  <c r="G84" i="10" s="1"/>
  <c r="F84" i="10" a="1"/>
  <c r="F84" i="10" s="1"/>
  <c r="E84" i="10" a="1"/>
  <c r="E84" i="10" s="1"/>
  <c r="D84" i="10" a="1"/>
  <c r="D84" i="10" s="1"/>
  <c r="J83" i="10" a="1"/>
  <c r="J83" i="10" s="1"/>
  <c r="I83" i="10" a="1"/>
  <c r="I83" i="10" s="1"/>
  <c r="H83" i="10"/>
  <c r="H83" i="10" a="1"/>
  <c r="G83" i="10" a="1"/>
  <c r="G83" i="10" s="1"/>
  <c r="F83" i="10" a="1"/>
  <c r="F83" i="10" s="1"/>
  <c r="E83" i="10" a="1"/>
  <c r="E83" i="10" s="1"/>
  <c r="D83" i="10"/>
  <c r="D83" i="10" a="1"/>
  <c r="J82" i="10" a="1"/>
  <c r="J82" i="10" s="1"/>
  <c r="I82" i="10" a="1"/>
  <c r="I82" i="10" s="1"/>
  <c r="H82" i="10" a="1"/>
  <c r="H82" i="10" s="1"/>
  <c r="G82" i="10" a="1"/>
  <c r="G82" i="10" s="1"/>
  <c r="F82" i="10"/>
  <c r="F82" i="10" a="1"/>
  <c r="E82" i="10"/>
  <c r="E82" i="10" a="1"/>
  <c r="D82" i="10"/>
  <c r="D82" i="10" a="1"/>
  <c r="J81" i="10" a="1"/>
  <c r="J81" i="10" s="1"/>
  <c r="I81" i="10" a="1"/>
  <c r="I81" i="10" s="1"/>
  <c r="H81" i="10" a="1"/>
  <c r="H81" i="10" s="1"/>
  <c r="G81" i="10" a="1"/>
  <c r="G81" i="10" s="1"/>
  <c r="F81" i="10" a="1"/>
  <c r="F81" i="10" s="1"/>
  <c r="E81" i="10" a="1"/>
  <c r="E81" i="10" s="1"/>
  <c r="D81" i="10"/>
  <c r="D81" i="10" a="1"/>
  <c r="J80" i="10"/>
  <c r="J80" i="10" a="1"/>
  <c r="I80" i="10" a="1"/>
  <c r="I80" i="10" s="1"/>
  <c r="H80" i="10"/>
  <c r="H80" i="10" a="1"/>
  <c r="G80" i="10" a="1"/>
  <c r="G80" i="10" s="1"/>
  <c r="F80" i="10" a="1"/>
  <c r="F80" i="10" s="1"/>
  <c r="E80" i="10" a="1"/>
  <c r="E80" i="10" s="1"/>
  <c r="D80" i="10"/>
  <c r="D80" i="10" a="1"/>
  <c r="J79" i="10"/>
  <c r="J79" i="10" a="1"/>
  <c r="I79" i="10" a="1"/>
  <c r="I79" i="10" s="1"/>
  <c r="H79" i="10" a="1"/>
  <c r="H79" i="10" s="1"/>
  <c r="G79" i="10" a="1"/>
  <c r="G79" i="10" s="1"/>
  <c r="F79" i="10"/>
  <c r="F79" i="10" a="1"/>
  <c r="E79" i="10"/>
  <c r="E79" i="10" a="1"/>
  <c r="D79" i="10" a="1"/>
  <c r="D79" i="10" s="1"/>
  <c r="J78" i="10"/>
  <c r="J78" i="10" a="1"/>
  <c r="I78" i="10" a="1"/>
  <c r="I78" i="10" s="1"/>
  <c r="H78" i="10" a="1"/>
  <c r="H78" i="10" s="1"/>
  <c r="G78" i="10" a="1"/>
  <c r="G78" i="10" s="1"/>
  <c r="F78" i="10"/>
  <c r="F78" i="10" a="1"/>
  <c r="E78" i="10"/>
  <c r="E78" i="10" a="1"/>
  <c r="D78" i="10" a="1"/>
  <c r="D78" i="10" s="1"/>
  <c r="J77" i="10" a="1"/>
  <c r="J77" i="10" s="1"/>
  <c r="I77" i="10" a="1"/>
  <c r="I77" i="10" s="1"/>
  <c r="H77" i="10"/>
  <c r="H77" i="10" a="1"/>
  <c r="G77" i="10"/>
  <c r="G77" i="10" a="1"/>
  <c r="F77" i="10" a="1"/>
  <c r="F77" i="10" s="1"/>
  <c r="E77" i="10"/>
  <c r="E77" i="10" a="1"/>
  <c r="D77" i="10" a="1"/>
  <c r="D77" i="10" s="1"/>
  <c r="J76" i="10" a="1"/>
  <c r="J76" i="10" s="1"/>
  <c r="I76" i="10" a="1"/>
  <c r="I76" i="10" s="1"/>
  <c r="H76" i="10"/>
  <c r="H76" i="10" a="1"/>
  <c r="G76" i="10"/>
  <c r="G76" i="10" a="1"/>
  <c r="F76" i="10" a="1"/>
  <c r="F76" i="10" s="1"/>
  <c r="E76" i="10" a="1"/>
  <c r="E76" i="10" s="1"/>
  <c r="D76" i="10" a="1"/>
  <c r="D76" i="10" s="1"/>
  <c r="J75" i="10"/>
  <c r="J75" i="10" a="1"/>
  <c r="I75" i="10" a="1"/>
  <c r="I75" i="10" s="1"/>
  <c r="H75" i="10" a="1"/>
  <c r="H75" i="10" s="1"/>
  <c r="G75" i="10"/>
  <c r="G75" i="10" a="1"/>
  <c r="F75" i="10" a="1"/>
  <c r="F75" i="10" s="1"/>
  <c r="E75" i="10" a="1"/>
  <c r="E75" i="10" s="1"/>
  <c r="D75" i="10" a="1"/>
  <c r="D75" i="10" s="1"/>
  <c r="J74" i="10"/>
  <c r="J74" i="10" a="1"/>
  <c r="I74" i="10" a="1"/>
  <c r="I74" i="10" s="1"/>
  <c r="H74" i="10" a="1"/>
  <c r="H74" i="10" s="1"/>
  <c r="G74" i="10" a="1"/>
  <c r="G74" i="10" s="1"/>
  <c r="F74" i="10" a="1"/>
  <c r="F74" i="10" s="1"/>
  <c r="E74" i="10"/>
  <c r="E74" i="10" a="1"/>
  <c r="D74" i="10"/>
  <c r="D74" i="10" a="1"/>
  <c r="J73" i="10" a="1"/>
  <c r="J73" i="10" s="1"/>
  <c r="I73" i="10" a="1"/>
  <c r="I73" i="10" s="1"/>
  <c r="H73" i="10" a="1"/>
  <c r="H73" i="10" s="1"/>
  <c r="G73" i="10" a="1"/>
  <c r="G73" i="10" s="1"/>
  <c r="F73" i="10" a="1"/>
  <c r="F73" i="10" s="1"/>
  <c r="E73" i="10"/>
  <c r="E73" i="10" a="1"/>
  <c r="D73" i="10"/>
  <c r="D73" i="10" a="1"/>
  <c r="J72" i="10" a="1"/>
  <c r="J72" i="10" s="1"/>
  <c r="I72" i="10" a="1"/>
  <c r="I72" i="10" s="1"/>
  <c r="H72" i="10" a="1"/>
  <c r="H72" i="10" s="1"/>
  <c r="G72" i="10"/>
  <c r="G72" i="10" a="1"/>
  <c r="F72" i="10"/>
  <c r="F72" i="10" a="1"/>
  <c r="E72" i="10" a="1"/>
  <c r="E72" i="10" s="1"/>
  <c r="D72" i="10"/>
  <c r="D72" i="10" a="1"/>
  <c r="J71" i="10" a="1"/>
  <c r="J71" i="10" s="1"/>
  <c r="I71" i="10" a="1"/>
  <c r="I71" i="10" s="1"/>
  <c r="H71" i="10" a="1"/>
  <c r="H71" i="10" s="1"/>
  <c r="G71" i="10"/>
  <c r="G71" i="10" a="1"/>
  <c r="F71" i="10"/>
  <c r="F71" i="10" a="1"/>
  <c r="E71" i="10" a="1"/>
  <c r="E71" i="10" s="1"/>
  <c r="D71" i="10" a="1"/>
  <c r="D71" i="10" s="1"/>
  <c r="J70" i="10" a="1"/>
  <c r="J70" i="10" s="1"/>
  <c r="I70" i="10" a="1"/>
  <c r="I70" i="10" s="1"/>
  <c r="H70" i="10"/>
  <c r="H70" i="10" a="1"/>
  <c r="G70" i="10" a="1"/>
  <c r="G70" i="10" s="1"/>
  <c r="F70" i="10"/>
  <c r="F70" i="10" a="1"/>
  <c r="E70" i="10" a="1"/>
  <c r="E70" i="10" s="1"/>
  <c r="D70" i="10" a="1"/>
  <c r="D70" i="10" s="1"/>
  <c r="J69" i="10" a="1"/>
  <c r="J69" i="10" s="1"/>
  <c r="I69" i="10" a="1"/>
  <c r="I69" i="10" s="1"/>
  <c r="H69" i="10"/>
  <c r="H69" i="10" a="1"/>
  <c r="G69" i="10" a="1"/>
  <c r="G69" i="10" s="1"/>
  <c r="F69" i="10" a="1"/>
  <c r="F69" i="10" s="1"/>
  <c r="E69" i="10" a="1"/>
  <c r="E69" i="10" s="1"/>
  <c r="D69" i="10"/>
  <c r="D69" i="10" a="1"/>
  <c r="J68" i="10"/>
  <c r="J68" i="10" a="1"/>
  <c r="I68" i="10" a="1"/>
  <c r="I68" i="10" s="1"/>
  <c r="H68" i="10"/>
  <c r="H68" i="10" a="1"/>
  <c r="G68" i="10" a="1"/>
  <c r="G68" i="10" s="1"/>
  <c r="F68" i="10" a="1"/>
  <c r="F68" i="10" s="1"/>
  <c r="E68" i="10" a="1"/>
  <c r="E68" i="10" s="1"/>
  <c r="D68" i="10"/>
  <c r="D68" i="10" a="1"/>
  <c r="J67" i="10"/>
  <c r="J67" i="10" a="1"/>
  <c r="I67" i="10" a="1"/>
  <c r="I67" i="10" s="1"/>
  <c r="H67" i="10" a="1"/>
  <c r="H67" i="10" s="1"/>
  <c r="G67" i="10" a="1"/>
  <c r="G67" i="10" s="1"/>
  <c r="F67" i="10"/>
  <c r="F67" i="10" a="1"/>
  <c r="E67" i="10"/>
  <c r="E67" i="10" a="1"/>
  <c r="D67" i="10" a="1"/>
  <c r="D67" i="10" s="1"/>
  <c r="J66" i="10"/>
  <c r="J66" i="10" a="1"/>
  <c r="I66" i="10" a="1"/>
  <c r="I66" i="10" s="1"/>
  <c r="H66" i="10" a="1"/>
  <c r="H66" i="10" s="1"/>
  <c r="G66" i="10" a="1"/>
  <c r="G66" i="10" s="1"/>
  <c r="F66" i="10"/>
  <c r="F66" i="10" a="1"/>
  <c r="E66" i="10"/>
  <c r="E66" i="10" a="1"/>
  <c r="D66" i="10" a="1"/>
  <c r="D66" i="10" s="1"/>
  <c r="J65" i="10" a="1"/>
  <c r="J65" i="10" s="1"/>
  <c r="I65" i="10" a="1"/>
  <c r="I65" i="10" s="1"/>
  <c r="H65" i="10"/>
  <c r="H65" i="10" a="1"/>
  <c r="G65" i="10"/>
  <c r="G65" i="10" a="1"/>
  <c r="F65" i="10" a="1"/>
  <c r="F65" i="10" s="1"/>
  <c r="E65" i="10"/>
  <c r="E65" i="10" a="1"/>
  <c r="D65" i="10" a="1"/>
  <c r="D65" i="10" s="1"/>
  <c r="J64" i="10" a="1"/>
  <c r="J64" i="10" s="1"/>
  <c r="I64" i="10" a="1"/>
  <c r="I64" i="10" s="1"/>
  <c r="H64" i="10"/>
  <c r="H64" i="10" a="1"/>
  <c r="G64" i="10"/>
  <c r="G64" i="10" a="1"/>
  <c r="F64" i="10" a="1"/>
  <c r="F64" i="10" s="1"/>
  <c r="E64" i="10" a="1"/>
  <c r="E64" i="10" s="1"/>
  <c r="D64" i="10" a="1"/>
  <c r="D64" i="10" s="1"/>
  <c r="J63" i="10"/>
  <c r="J63" i="10" a="1"/>
  <c r="I63" i="10" a="1"/>
  <c r="I63" i="10" s="1"/>
  <c r="H63" i="10" a="1"/>
  <c r="H63" i="10" s="1"/>
  <c r="G63" i="10"/>
  <c r="G63" i="10" a="1"/>
  <c r="F63" i="10" a="1"/>
  <c r="F63" i="10" s="1"/>
  <c r="E63" i="10" a="1"/>
  <c r="E63" i="10" s="1"/>
  <c r="D63" i="10" a="1"/>
  <c r="D63" i="10" s="1"/>
  <c r="J62" i="10"/>
  <c r="J62" i="10" a="1"/>
  <c r="I62" i="10" a="1"/>
  <c r="I62" i="10" s="1"/>
  <c r="H62" i="10" a="1"/>
  <c r="H62" i="10" s="1"/>
  <c r="G62" i="10" a="1"/>
  <c r="G62" i="10" s="1"/>
  <c r="F62" i="10" a="1"/>
  <c r="F62" i="10" s="1"/>
  <c r="E62" i="10"/>
  <c r="E62" i="10" a="1"/>
  <c r="D62" i="10"/>
  <c r="D62" i="10" a="1"/>
  <c r="J61" i="10" a="1"/>
  <c r="J61" i="10" s="1"/>
  <c r="I61" i="10" a="1"/>
  <c r="I61" i="10" s="1"/>
  <c r="H61" i="10" a="1"/>
  <c r="H61" i="10" s="1"/>
  <c r="G61" i="10" a="1"/>
  <c r="G61" i="10" s="1"/>
  <c r="F61" i="10" a="1"/>
  <c r="F61" i="10" s="1"/>
  <c r="E61" i="10"/>
  <c r="E61" i="10" a="1"/>
  <c r="D61" i="10"/>
  <c r="D61" i="10" a="1"/>
  <c r="J60" i="10" a="1"/>
  <c r="J60" i="10" s="1"/>
  <c r="I60" i="10" a="1"/>
  <c r="I60" i="10" s="1"/>
  <c r="H60" i="10" a="1"/>
  <c r="H60" i="10" s="1"/>
  <c r="G60" i="10"/>
  <c r="G60" i="10" a="1"/>
  <c r="F60" i="10"/>
  <c r="F60" i="10" a="1"/>
  <c r="E60" i="10" a="1"/>
  <c r="E60" i="10" s="1"/>
  <c r="D60" i="10"/>
  <c r="D60" i="10" a="1"/>
  <c r="J59" i="10" a="1"/>
  <c r="J59" i="10" s="1"/>
  <c r="I59" i="10" a="1"/>
  <c r="I59" i="10" s="1"/>
  <c r="H59" i="10" a="1"/>
  <c r="H59" i="10" s="1"/>
  <c r="G59" i="10"/>
  <c r="G59" i="10" a="1"/>
  <c r="F59" i="10"/>
  <c r="F59" i="10" a="1"/>
  <c r="E59" i="10" a="1"/>
  <c r="E59" i="10" s="1"/>
  <c r="D59" i="10" a="1"/>
  <c r="D59" i="10" s="1"/>
  <c r="J58" i="10" a="1"/>
  <c r="J58" i="10" s="1"/>
  <c r="I58" i="10" a="1"/>
  <c r="I58" i="10" s="1"/>
  <c r="H58" i="10"/>
  <c r="H58" i="10" a="1"/>
  <c r="G58" i="10" a="1"/>
  <c r="G58" i="10" s="1"/>
  <c r="F58" i="10"/>
  <c r="F58" i="10" a="1"/>
  <c r="E58" i="10" a="1"/>
  <c r="E58" i="10" s="1"/>
  <c r="D58" i="10" a="1"/>
  <c r="D58" i="10" s="1"/>
  <c r="J57" i="10" a="1"/>
  <c r="J57" i="10" s="1"/>
  <c r="I57" i="10" a="1"/>
  <c r="I57" i="10" s="1"/>
  <c r="H57" i="10"/>
  <c r="H57" i="10" a="1"/>
  <c r="G57" i="10" a="1"/>
  <c r="G57" i="10" s="1"/>
  <c r="F57" i="10" a="1"/>
  <c r="F57" i="10" s="1"/>
  <c r="E57" i="10" a="1"/>
  <c r="E57" i="10" s="1"/>
  <c r="D57" i="10"/>
  <c r="D57" i="10" a="1"/>
  <c r="J56" i="10"/>
  <c r="J56" i="10" a="1"/>
  <c r="I56" i="10" a="1"/>
  <c r="I56" i="10" s="1"/>
  <c r="H56" i="10"/>
  <c r="H56" i="10" a="1"/>
  <c r="G56" i="10" a="1"/>
  <c r="G56" i="10" s="1"/>
  <c r="F56" i="10" a="1"/>
  <c r="F56" i="10" s="1"/>
  <c r="E56" i="10" a="1"/>
  <c r="E56" i="10" s="1"/>
  <c r="D56" i="10"/>
  <c r="D56" i="10" a="1"/>
  <c r="J55" i="10"/>
  <c r="J55" i="10" a="1"/>
  <c r="I55" i="10" a="1"/>
  <c r="I55" i="10" s="1"/>
  <c r="H55" i="10" a="1"/>
  <c r="H55" i="10" s="1"/>
  <c r="G55" i="10" a="1"/>
  <c r="G55" i="10" s="1"/>
  <c r="F55" i="10"/>
  <c r="F55" i="10" a="1"/>
  <c r="E55" i="10"/>
  <c r="E55" i="10" a="1"/>
  <c r="D55" i="10" a="1"/>
  <c r="D55" i="10" s="1"/>
  <c r="J54" i="10"/>
  <c r="J54" i="10" a="1"/>
  <c r="I54" i="10" a="1"/>
  <c r="I54" i="10" s="1"/>
  <c r="H54" i="10" a="1"/>
  <c r="H54" i="10" s="1"/>
  <c r="G54" i="10" a="1"/>
  <c r="G54" i="10" s="1"/>
  <c r="F54" i="10"/>
  <c r="F54" i="10" a="1"/>
  <c r="E54" i="10"/>
  <c r="E54" i="10" a="1"/>
  <c r="D54" i="10" a="1"/>
  <c r="D54" i="10" s="1"/>
  <c r="J53" i="10" a="1"/>
  <c r="J53" i="10" s="1"/>
  <c r="I53" i="10" a="1"/>
  <c r="I53" i="10" s="1"/>
  <c r="H53" i="10"/>
  <c r="H53" i="10" a="1"/>
  <c r="G53" i="10"/>
  <c r="G53" i="10" a="1"/>
  <c r="F53" i="10" a="1"/>
  <c r="F53" i="10" s="1"/>
  <c r="E53" i="10"/>
  <c r="E53" i="10" a="1"/>
  <c r="D53" i="10" a="1"/>
  <c r="D53" i="10" s="1"/>
  <c r="J52" i="10" a="1"/>
  <c r="J52" i="10" s="1"/>
  <c r="I52" i="10" a="1"/>
  <c r="I52" i="10" s="1"/>
  <c r="H52" i="10"/>
  <c r="H52" i="10" a="1"/>
  <c r="G52" i="10"/>
  <c r="G52" i="10" a="1"/>
  <c r="F52" i="10" a="1"/>
  <c r="F52" i="10" s="1"/>
  <c r="E52" i="10" a="1"/>
  <c r="E52" i="10" s="1"/>
  <c r="D52" i="10" a="1"/>
  <c r="D52" i="10" s="1"/>
  <c r="J51" i="10"/>
  <c r="J51" i="10" a="1"/>
  <c r="I51" i="10" a="1"/>
  <c r="I51" i="10" s="1"/>
  <c r="H51" i="10" a="1"/>
  <c r="H51" i="10" s="1"/>
  <c r="G51" i="10"/>
  <c r="G51" i="10" a="1"/>
  <c r="F51" i="10" a="1"/>
  <c r="F51" i="10" s="1"/>
  <c r="E51" i="10" a="1"/>
  <c r="E51" i="10" s="1"/>
  <c r="D51" i="10" a="1"/>
  <c r="D51" i="10" s="1"/>
  <c r="J50" i="10"/>
  <c r="J50" i="10" a="1"/>
  <c r="I50" i="10" a="1"/>
  <c r="I50" i="10" s="1"/>
  <c r="H50" i="10" a="1"/>
  <c r="H50" i="10" s="1"/>
  <c r="G50" i="10" a="1"/>
  <c r="G50" i="10" s="1"/>
  <c r="F50" i="10" a="1"/>
  <c r="F50" i="10" s="1"/>
  <c r="E50" i="10"/>
  <c r="E50" i="10" a="1"/>
  <c r="D50" i="10"/>
  <c r="D50" i="10" a="1"/>
  <c r="J49" i="10" a="1"/>
  <c r="J49" i="10" s="1"/>
  <c r="I49" i="10" a="1"/>
  <c r="I49" i="10" s="1"/>
  <c r="H49" i="10" a="1"/>
  <c r="H49" i="10" s="1"/>
  <c r="G49" i="10" a="1"/>
  <c r="G49" i="10" s="1"/>
  <c r="F49" i="10" a="1"/>
  <c r="F49" i="10" s="1"/>
  <c r="E49" i="10"/>
  <c r="E49" i="10" a="1"/>
  <c r="D49" i="10"/>
  <c r="D49" i="10" a="1"/>
  <c r="J48" i="10" a="1"/>
  <c r="J48" i="10" s="1"/>
  <c r="I48" i="10" a="1"/>
  <c r="I48" i="10" s="1"/>
  <c r="H48" i="10" a="1"/>
  <c r="H48" i="10" s="1"/>
  <c r="G48" i="10"/>
  <c r="G48" i="10" a="1"/>
  <c r="F48" i="10"/>
  <c r="F48" i="10" a="1"/>
  <c r="E48" i="10" a="1"/>
  <c r="E48" i="10" s="1"/>
  <c r="D48" i="10"/>
  <c r="D48" i="10" a="1"/>
  <c r="J47" i="10" a="1"/>
  <c r="J47" i="10" s="1"/>
  <c r="I47" i="10" a="1"/>
  <c r="I47" i="10" s="1"/>
  <c r="H47" i="10" a="1"/>
  <c r="H47" i="10" s="1"/>
  <c r="G47" i="10"/>
  <c r="G47" i="10" a="1"/>
  <c r="F47" i="10"/>
  <c r="F47" i="10" a="1"/>
  <c r="E47" i="10" a="1"/>
  <c r="E47" i="10" s="1"/>
  <c r="D47" i="10" a="1"/>
  <c r="D47" i="10" s="1"/>
  <c r="J46" i="10" a="1"/>
  <c r="J46" i="10" s="1"/>
  <c r="I46" i="10" a="1"/>
  <c r="I46" i="10" s="1"/>
  <c r="H46" i="10"/>
  <c r="H46" i="10" a="1"/>
  <c r="G46" i="10" a="1"/>
  <c r="G46" i="10" s="1"/>
  <c r="F46" i="10"/>
  <c r="F46" i="10" a="1"/>
  <c r="E46" i="10" a="1"/>
  <c r="E46" i="10" s="1"/>
  <c r="D46" i="10" a="1"/>
  <c r="D46" i="10" s="1"/>
  <c r="J45" i="10" a="1"/>
  <c r="J45" i="10" s="1"/>
  <c r="I45" i="10" a="1"/>
  <c r="I45" i="10" s="1"/>
  <c r="H45" i="10"/>
  <c r="H45" i="10" a="1"/>
  <c r="G45" i="10" a="1"/>
  <c r="G45" i="10" s="1"/>
  <c r="F45" i="10" a="1"/>
  <c r="F45" i="10" s="1"/>
  <c r="E45" i="10" a="1"/>
  <c r="E45" i="10" s="1"/>
  <c r="D45" i="10"/>
  <c r="D45" i="10" a="1"/>
  <c r="J44" i="10"/>
  <c r="J44" i="10" a="1"/>
  <c r="I44" i="10" a="1"/>
  <c r="I44" i="10" s="1"/>
  <c r="H44" i="10"/>
  <c r="H44" i="10" a="1"/>
  <c r="G44" i="10" a="1"/>
  <c r="G44" i="10" s="1"/>
  <c r="F44" i="10" a="1"/>
  <c r="F44" i="10" s="1"/>
  <c r="E44" i="10" a="1"/>
  <c r="E44" i="10" s="1"/>
  <c r="D44" i="10"/>
  <c r="D44" i="10" a="1"/>
  <c r="J43" i="10"/>
  <c r="J43" i="10" a="1"/>
  <c r="I43" i="10" a="1"/>
  <c r="I43" i="10" s="1"/>
  <c r="H43" i="10" a="1"/>
  <c r="H43" i="10" s="1"/>
  <c r="G43" i="10" a="1"/>
  <c r="G43" i="10" s="1"/>
  <c r="F43" i="10"/>
  <c r="F43" i="10" a="1"/>
  <c r="E43" i="10"/>
  <c r="E43" i="10" a="1"/>
  <c r="D43" i="10" a="1"/>
  <c r="D43" i="10" s="1"/>
  <c r="J42" i="10"/>
  <c r="J42" i="10" a="1"/>
  <c r="I42" i="10" a="1"/>
  <c r="I42" i="10" s="1"/>
  <c r="H42" i="10" a="1"/>
  <c r="H42" i="10" s="1"/>
  <c r="G42" i="10" a="1"/>
  <c r="G42" i="10" s="1"/>
  <c r="F42" i="10"/>
  <c r="F42" i="10" a="1"/>
  <c r="E42" i="10"/>
  <c r="E42" i="10" a="1"/>
  <c r="D42" i="10" a="1"/>
  <c r="D42" i="10" s="1"/>
  <c r="J41" i="10" a="1"/>
  <c r="J41" i="10" s="1"/>
  <c r="I41" i="10" a="1"/>
  <c r="I41" i="10" s="1"/>
  <c r="H41" i="10"/>
  <c r="H41" i="10" a="1"/>
  <c r="G41" i="10"/>
  <c r="G41" i="10" a="1"/>
  <c r="F41" i="10" a="1"/>
  <c r="F41" i="10" s="1"/>
  <c r="E41" i="10"/>
  <c r="E41" i="10" a="1"/>
  <c r="D41" i="10" a="1"/>
  <c r="D41" i="10" s="1"/>
  <c r="J40" i="10" a="1"/>
  <c r="J40" i="10" s="1"/>
  <c r="I40" i="10" a="1"/>
  <c r="I40" i="10" s="1"/>
  <c r="H40" i="10"/>
  <c r="H40" i="10" a="1"/>
  <c r="G40" i="10"/>
  <c r="G40" i="10" a="1"/>
  <c r="F40" i="10" a="1"/>
  <c r="F40" i="10" s="1"/>
  <c r="E40" i="10" a="1"/>
  <c r="E40" i="10" s="1"/>
  <c r="D40" i="10" a="1"/>
  <c r="D40" i="10" s="1"/>
  <c r="J39" i="10"/>
  <c r="J39" i="10" a="1"/>
  <c r="I39" i="10" a="1"/>
  <c r="I39" i="10" s="1"/>
  <c r="H39" i="10" a="1"/>
  <c r="H39" i="10" s="1"/>
  <c r="G39" i="10" a="1"/>
  <c r="G39" i="10" s="1"/>
  <c r="F39" i="10" a="1"/>
  <c r="F39" i="10" s="1"/>
  <c r="E39" i="10" a="1"/>
  <c r="E39" i="10" s="1"/>
  <c r="D39" i="10" a="1"/>
  <c r="D39" i="10" s="1"/>
  <c r="J38" i="10"/>
  <c r="J38" i="10" a="1"/>
  <c r="I38" i="10" a="1"/>
  <c r="I38" i="10" s="1"/>
  <c r="H38" i="10" a="1"/>
  <c r="H38" i="10" s="1"/>
  <c r="G38" i="10" a="1"/>
  <c r="G38" i="10" s="1"/>
  <c r="F38" i="10" a="1"/>
  <c r="F38" i="10" s="1"/>
  <c r="E38" i="10"/>
  <c r="E38" i="10" a="1"/>
  <c r="D38" i="10"/>
  <c r="D38" i="10" a="1"/>
  <c r="J37" i="10" a="1"/>
  <c r="J37" i="10" s="1"/>
  <c r="I37" i="10" a="1"/>
  <c r="I37" i="10" s="1"/>
  <c r="H37" i="10" a="1"/>
  <c r="H37" i="10" s="1"/>
  <c r="G37" i="10" a="1"/>
  <c r="G37" i="10" s="1"/>
  <c r="F37" i="10" a="1"/>
  <c r="F37" i="10" s="1"/>
  <c r="E37" i="10"/>
  <c r="E37" i="10" a="1"/>
  <c r="D37" i="10"/>
  <c r="D37" i="10" a="1"/>
  <c r="J36" i="10" a="1"/>
  <c r="J36" i="10" s="1"/>
  <c r="I36" i="10" a="1"/>
  <c r="I36" i="10" s="1"/>
  <c r="H36" i="10" a="1"/>
  <c r="H36" i="10" s="1"/>
  <c r="G36" i="10"/>
  <c r="G36" i="10" a="1"/>
  <c r="F36" i="10"/>
  <c r="F36" i="10" a="1"/>
  <c r="E36" i="10" a="1"/>
  <c r="E36" i="10" s="1"/>
  <c r="D36" i="10" a="1"/>
  <c r="D36" i="10" s="1"/>
  <c r="J35" i="10" a="1"/>
  <c r="J35" i="10" s="1"/>
  <c r="I35" i="10" a="1"/>
  <c r="I35" i="10" s="1"/>
  <c r="H35" i="10" a="1"/>
  <c r="H35" i="10" s="1"/>
  <c r="G35" i="10"/>
  <c r="G35" i="10" a="1"/>
  <c r="F35" i="10"/>
  <c r="F35" i="10" a="1"/>
  <c r="E35" i="10" a="1"/>
  <c r="E35" i="10" s="1"/>
  <c r="D35" i="10" a="1"/>
  <c r="D35" i="10" s="1"/>
  <c r="J34" i="10" a="1"/>
  <c r="J34" i="10" s="1"/>
  <c r="I34" i="10" a="1"/>
  <c r="I34" i="10" s="1"/>
  <c r="H34" i="10"/>
  <c r="H34" i="10" a="1"/>
  <c r="G34" i="10" a="1"/>
  <c r="G34" i="10" s="1"/>
  <c r="F34" i="10" a="1"/>
  <c r="F34" i="10" s="1"/>
  <c r="E34" i="10" a="1"/>
  <c r="E34" i="10" s="1"/>
  <c r="D34" i="10" a="1"/>
  <c r="D34" i="10" s="1"/>
  <c r="J33" i="10" a="1"/>
  <c r="J33" i="10" s="1"/>
  <c r="I33" i="10" a="1"/>
  <c r="I33" i="10" s="1"/>
  <c r="H33" i="10"/>
  <c r="H33" i="10" a="1"/>
  <c r="G33" i="10" a="1"/>
  <c r="G33" i="10" s="1"/>
  <c r="F33" i="10" a="1"/>
  <c r="F33" i="10" s="1"/>
  <c r="E33" i="10" a="1"/>
  <c r="E33" i="10" s="1"/>
  <c r="D33" i="10"/>
  <c r="D33" i="10" a="1"/>
  <c r="J32" i="10"/>
  <c r="J32" i="10" a="1"/>
  <c r="I32" i="10" a="1"/>
  <c r="I32" i="10" s="1"/>
  <c r="H32" i="10" a="1"/>
  <c r="H32" i="10" s="1"/>
  <c r="G32" i="10" a="1"/>
  <c r="G32" i="10" s="1"/>
  <c r="F32" i="10" a="1"/>
  <c r="F32" i="10" s="1"/>
  <c r="E32" i="10" a="1"/>
  <c r="E32" i="10" s="1"/>
  <c r="D32" i="10"/>
  <c r="D32" i="10" a="1"/>
  <c r="J31" i="10"/>
  <c r="J31" i="10" a="1"/>
  <c r="I31" i="10" a="1"/>
  <c r="I31" i="10" s="1"/>
  <c r="H31" i="10" a="1"/>
  <c r="H31" i="10" s="1"/>
  <c r="G31" i="10" a="1"/>
  <c r="G31" i="10" s="1"/>
  <c r="F31" i="10"/>
  <c r="F31" i="10" a="1"/>
  <c r="E31" i="10"/>
  <c r="E31" i="10" a="1"/>
  <c r="D31" i="10" a="1"/>
  <c r="D31" i="10" s="1"/>
  <c r="J30" i="10" a="1"/>
  <c r="J30" i="10" s="1"/>
  <c r="I30" i="10" a="1"/>
  <c r="I30" i="10" s="1"/>
  <c r="H30" i="10" a="1"/>
  <c r="H30" i="10" s="1"/>
  <c r="G30" i="10" a="1"/>
  <c r="G30" i="10" s="1"/>
  <c r="F30" i="10"/>
  <c r="F30" i="10" a="1"/>
  <c r="E30" i="10"/>
  <c r="E30" i="10" a="1"/>
  <c r="D30" i="10" a="1"/>
  <c r="D30" i="10" s="1"/>
  <c r="J29" i="10" a="1"/>
  <c r="J29" i="10" s="1"/>
  <c r="I29" i="10" a="1"/>
  <c r="I29" i="10" s="1"/>
  <c r="H29" i="10"/>
  <c r="H29" i="10" a="1"/>
  <c r="G29" i="10"/>
  <c r="G29" i="10" a="1"/>
  <c r="F29" i="10" a="1"/>
  <c r="F29" i="10" s="1"/>
  <c r="E29" i="10" a="1"/>
  <c r="E29" i="10" s="1"/>
  <c r="D29" i="10" a="1"/>
  <c r="D29" i="10" s="1"/>
  <c r="J28" i="10" a="1"/>
  <c r="J28" i="10" s="1"/>
  <c r="I28" i="10" a="1"/>
  <c r="I28" i="10" s="1"/>
  <c r="H28" i="10"/>
  <c r="H28" i="10" a="1"/>
  <c r="G28" i="10"/>
  <c r="G28" i="10" a="1"/>
  <c r="F28" i="10" a="1"/>
  <c r="F28" i="10" s="1"/>
  <c r="E28" i="10" a="1"/>
  <c r="E28" i="10" s="1"/>
  <c r="D28" i="10" a="1"/>
  <c r="D28" i="10" s="1"/>
  <c r="J27" i="10"/>
  <c r="J27" i="10" a="1"/>
  <c r="I27" i="10" a="1"/>
  <c r="I27" i="10" s="1"/>
  <c r="H27" i="10" a="1"/>
  <c r="H27" i="10" s="1"/>
  <c r="G27" i="10" a="1"/>
  <c r="G27" i="10" s="1"/>
  <c r="F27" i="10" a="1"/>
  <c r="F27" i="10" s="1"/>
  <c r="E27" i="10" a="1"/>
  <c r="E27" i="10" s="1"/>
  <c r="D27" i="10" a="1"/>
  <c r="D27" i="10" s="1"/>
  <c r="J26" i="10"/>
  <c r="J26" i="10" a="1"/>
  <c r="I26" i="10" a="1"/>
  <c r="I26" i="10" s="1"/>
  <c r="H26" i="10" a="1"/>
  <c r="H26" i="10" s="1"/>
  <c r="G26" i="10" a="1"/>
  <c r="G26" i="10" s="1"/>
  <c r="F26" i="10" a="1"/>
  <c r="F26" i="10" s="1"/>
  <c r="E26" i="10"/>
  <c r="E26" i="10" a="1"/>
  <c r="D26" i="10" a="1"/>
  <c r="D26" i="10" s="1"/>
  <c r="J25" i="10" a="1"/>
  <c r="J25" i="10" s="1"/>
  <c r="I25" i="10" a="1"/>
  <c r="I25" i="10" s="1"/>
  <c r="H25" i="10" a="1"/>
  <c r="H25" i="10" s="1"/>
  <c r="G25" i="10" a="1"/>
  <c r="G25" i="10" s="1"/>
  <c r="F25" i="10" a="1"/>
  <c r="F25" i="10" s="1"/>
  <c r="E25" i="10"/>
  <c r="E25" i="10" a="1"/>
  <c r="D25" i="10"/>
  <c r="D25" i="10" a="1"/>
  <c r="J24" i="10" a="1"/>
  <c r="J24" i="10" s="1"/>
  <c r="I24" i="10" a="1"/>
  <c r="I24" i="10" s="1"/>
  <c r="H24" i="10" a="1"/>
  <c r="H24" i="10" s="1"/>
  <c r="G24" i="10"/>
  <c r="G24" i="10" a="1"/>
  <c r="F24" i="10" a="1"/>
  <c r="F24" i="10" s="1"/>
  <c r="E24" i="10" a="1"/>
  <c r="E24" i="10" s="1"/>
  <c r="D24" i="10" a="1"/>
  <c r="D24" i="10" s="1"/>
  <c r="J23" i="10" a="1"/>
  <c r="J23" i="10" s="1"/>
  <c r="I23" i="10" a="1"/>
  <c r="I23" i="10" s="1"/>
  <c r="H23" i="10" a="1"/>
  <c r="H23" i="10" s="1"/>
  <c r="G23" i="10"/>
  <c r="G23" i="10" a="1"/>
  <c r="F23" i="10"/>
  <c r="F23" i="10" a="1"/>
  <c r="E23" i="10" a="1"/>
  <c r="E23" i="10" s="1"/>
  <c r="D23" i="10" a="1"/>
  <c r="D23" i="10" s="1"/>
  <c r="J22" i="10" a="1"/>
  <c r="J22" i="10" s="1"/>
  <c r="I22" i="10" a="1"/>
  <c r="I22" i="10" s="1"/>
  <c r="H22" i="10" a="1"/>
  <c r="H22" i="10" s="1"/>
  <c r="G22" i="10" a="1"/>
  <c r="G22" i="10" s="1"/>
  <c r="F22" i="10" a="1"/>
  <c r="F22" i="10" s="1"/>
  <c r="E22" i="10" a="1"/>
  <c r="E22" i="10" s="1"/>
  <c r="D22" i="10" a="1"/>
  <c r="D22" i="10" s="1"/>
  <c r="J21" i="10" a="1"/>
  <c r="J21" i="10" s="1"/>
  <c r="I21" i="10" a="1"/>
  <c r="I21" i="10" s="1"/>
  <c r="H21" i="10"/>
  <c r="H21" i="10" a="1"/>
  <c r="G21" i="10" a="1"/>
  <c r="G21" i="10" s="1"/>
  <c r="F21" i="10" a="1"/>
  <c r="F21" i="10" s="1"/>
  <c r="E21" i="10" a="1"/>
  <c r="E21" i="10" s="1"/>
  <c r="D21" i="10"/>
  <c r="D21" i="10" a="1"/>
  <c r="J20" i="10" a="1"/>
  <c r="J20" i="10" s="1"/>
  <c r="I20" i="10" a="1"/>
  <c r="I20" i="10" s="1"/>
  <c r="H20" i="10" a="1"/>
  <c r="H20" i="10" s="1"/>
  <c r="G20" i="10" a="1"/>
  <c r="G20" i="10" s="1"/>
  <c r="F20" i="10" a="1"/>
  <c r="F20" i="10" s="1"/>
  <c r="E20" i="10" a="1"/>
  <c r="E20" i="10" s="1"/>
  <c r="D20" i="10"/>
  <c r="D20" i="10" a="1"/>
  <c r="J19" i="10"/>
  <c r="J19" i="10" a="1"/>
  <c r="I19" i="10" a="1"/>
  <c r="I19" i="10" s="1"/>
  <c r="H19" i="10" a="1"/>
  <c r="H19" i="10" s="1"/>
  <c r="G19" i="10" a="1"/>
  <c r="G19" i="10" s="1"/>
  <c r="F19" i="10"/>
  <c r="F19" i="10" a="1"/>
  <c r="E19" i="10" a="1"/>
  <c r="E19" i="10" s="1"/>
  <c r="D19" i="10" a="1"/>
  <c r="D19" i="10" s="1"/>
  <c r="J18" i="10" a="1"/>
  <c r="J18" i="10" s="1"/>
  <c r="I18" i="10" a="1"/>
  <c r="I18" i="10" s="1"/>
  <c r="H18" i="10" a="1"/>
  <c r="H18" i="10" s="1"/>
  <c r="G18" i="10" a="1"/>
  <c r="G18" i="10" s="1"/>
  <c r="F18" i="10"/>
  <c r="F18" i="10" a="1"/>
  <c r="E18" i="10"/>
  <c r="E18" i="10" a="1"/>
  <c r="D18" i="10" a="1"/>
  <c r="D18" i="10" s="1"/>
  <c r="J17" i="10" a="1"/>
  <c r="J17" i="10" s="1"/>
  <c r="I17" i="10" a="1"/>
  <c r="I17" i="10" s="1"/>
  <c r="H17" i="10"/>
  <c r="H17" i="10" a="1"/>
  <c r="G17" i="10" a="1"/>
  <c r="G17" i="10" s="1"/>
  <c r="F17" i="10" a="1"/>
  <c r="F17" i="10" s="1"/>
  <c r="E17" i="10" a="1"/>
  <c r="E17" i="10" s="1"/>
  <c r="D17" i="10" a="1"/>
  <c r="D17" i="10" s="1"/>
  <c r="J16" i="10" a="1"/>
  <c r="J16" i="10" s="1"/>
  <c r="I16" i="10" a="1"/>
  <c r="I16" i="10" s="1"/>
  <c r="H16" i="10"/>
  <c r="H16" i="10" a="1"/>
  <c r="G16" i="10"/>
  <c r="G16" i="10" a="1"/>
  <c r="F16" i="10" a="1"/>
  <c r="F16" i="10" s="1"/>
  <c r="E16" i="10" a="1"/>
  <c r="E16" i="10" s="1"/>
  <c r="D16" i="10" a="1"/>
  <c r="D16" i="10" s="1"/>
  <c r="J15" i="10"/>
  <c r="J15" i="10" a="1"/>
  <c r="I15" i="10" a="1"/>
  <c r="I15" i="10" s="1"/>
  <c r="H15" i="10" a="1"/>
  <c r="H15" i="10" s="1"/>
  <c r="G15" i="10" a="1"/>
  <c r="G15" i="10" s="1"/>
  <c r="F15" i="10" a="1"/>
  <c r="F15" i="10" s="1"/>
  <c r="E15" i="10" a="1"/>
  <c r="E15" i="10" s="1"/>
  <c r="D15" i="10" a="1"/>
  <c r="D15" i="10" s="1"/>
  <c r="J14" i="10"/>
  <c r="J14" i="10" a="1"/>
  <c r="I14" i="10" a="1"/>
  <c r="I14" i="10" s="1"/>
  <c r="H14" i="10" a="1"/>
  <c r="H14" i="10" s="1"/>
  <c r="G14" i="10" a="1"/>
  <c r="G14" i="10" s="1"/>
  <c r="F14" i="10" a="1"/>
  <c r="F14" i="10" s="1"/>
  <c r="E14" i="10"/>
  <c r="E14" i="10" a="1"/>
  <c r="D14" i="10" a="1"/>
  <c r="D14" i="10" s="1"/>
  <c r="J13" i="10" a="1"/>
  <c r="J13" i="10" s="1"/>
  <c r="I13" i="10" a="1"/>
  <c r="I13" i="10" s="1"/>
  <c r="H13" i="10" a="1"/>
  <c r="H13" i="10" s="1"/>
  <c r="G13" i="10" a="1"/>
  <c r="G13" i="10" s="1"/>
  <c r="F13" i="10" a="1"/>
  <c r="F13" i="10" s="1"/>
  <c r="E13" i="10"/>
  <c r="E13" i="10" a="1"/>
  <c r="D13" i="10"/>
  <c r="D13" i="10" a="1"/>
  <c r="J12" i="10" a="1"/>
  <c r="J12" i="10" s="1"/>
  <c r="I12" i="10" a="1"/>
  <c r="I12" i="10" s="1"/>
  <c r="H12" i="10" a="1"/>
  <c r="H12" i="10" s="1"/>
  <c r="G12" i="10"/>
  <c r="G12" i="10" a="1"/>
  <c r="F12" i="10" a="1"/>
  <c r="F12" i="10" s="1"/>
  <c r="E12" i="10" a="1"/>
  <c r="E12" i="10" s="1"/>
  <c r="D12" i="10" a="1"/>
  <c r="D12" i="10" s="1"/>
  <c r="J11" i="10" a="1"/>
  <c r="J11" i="10" s="1"/>
  <c r="I11" i="10" a="1"/>
  <c r="I11" i="10" s="1"/>
  <c r="H11" i="10" a="1"/>
  <c r="H11" i="10" s="1"/>
  <c r="G11" i="10"/>
  <c r="G11" i="10" a="1"/>
  <c r="F11" i="10"/>
  <c r="F11" i="10" a="1"/>
  <c r="E11" i="10" a="1"/>
  <c r="E11" i="10" s="1"/>
  <c r="D11" i="10" a="1"/>
  <c r="D11" i="10" s="1"/>
  <c r="J10" i="10" a="1"/>
  <c r="J10" i="10" s="1"/>
  <c r="I10" i="10" a="1"/>
  <c r="I10" i="10" s="1"/>
  <c r="H10" i="10" a="1"/>
  <c r="H10" i="10" s="1"/>
  <c r="G10" i="10" a="1"/>
  <c r="G10" i="10" s="1"/>
  <c r="F10" i="10" a="1"/>
  <c r="F10" i="10" s="1"/>
  <c r="E10" i="10" a="1"/>
  <c r="E10" i="10" s="1"/>
  <c r="D10" i="10" a="1"/>
  <c r="D10" i="10" s="1"/>
  <c r="J9" i="10" a="1"/>
  <c r="J9" i="10" s="1"/>
  <c r="I9" i="10" a="1"/>
  <c r="I9" i="10" s="1"/>
  <c r="H9" i="10"/>
  <c r="H9" i="10" a="1"/>
  <c r="G9" i="10" a="1"/>
  <c r="G9" i="10" s="1"/>
  <c r="F9" i="10" a="1"/>
  <c r="F9" i="10" s="1"/>
  <c r="E9" i="10" a="1"/>
  <c r="E9" i="10" s="1"/>
  <c r="D9" i="10"/>
  <c r="D9" i="10" a="1"/>
  <c r="J8" i="10" a="1"/>
  <c r="J8" i="10" s="1"/>
  <c r="I8" i="10" a="1"/>
  <c r="I8" i="10" s="1"/>
  <c r="H8" i="10" a="1"/>
  <c r="H8" i="10" s="1"/>
  <c r="G8" i="10" a="1"/>
  <c r="G8" i="10" s="1"/>
  <c r="F8" i="10" a="1"/>
  <c r="F8" i="10" s="1"/>
  <c r="E8" i="10" a="1"/>
  <c r="E8" i="10" s="1"/>
  <c r="D8" i="10"/>
  <c r="D8" i="10" a="1"/>
  <c r="J7" i="10"/>
  <c r="J7" i="10" a="1"/>
  <c r="I7" i="10" a="1"/>
  <c r="I7" i="10" s="1"/>
  <c r="H7" i="10" a="1"/>
  <c r="H7" i="10" s="1"/>
  <c r="G7" i="10" a="1"/>
  <c r="G7" i="10" s="1"/>
  <c r="F7" i="10" a="1"/>
  <c r="F7" i="10" s="1"/>
  <c r="E7" i="10" a="1"/>
  <c r="E7" i="10" s="1"/>
  <c r="D7" i="10" a="1"/>
  <c r="D7" i="10" s="1"/>
  <c r="J6" i="10" a="1"/>
  <c r="J6" i="10" s="1"/>
  <c r="I6" i="10" a="1"/>
  <c r="I6" i="10" s="1"/>
  <c r="H6" i="10" a="1"/>
  <c r="H6" i="10" s="1"/>
  <c r="G6" i="10" a="1"/>
  <c r="G6" i="10" s="1"/>
  <c r="F6" i="10"/>
  <c r="F6" i="10" a="1"/>
  <c r="E6" i="10"/>
  <c r="E6" i="10" a="1"/>
  <c r="D6" i="10" a="1"/>
  <c r="D6" i="10" s="1"/>
  <c r="J5" i="10" a="1"/>
  <c r="J5" i="10" s="1"/>
  <c r="I5" i="10" a="1"/>
  <c r="I5" i="10" s="1"/>
  <c r="H5" i="10" a="1"/>
  <c r="H5" i="10" s="1"/>
  <c r="G5" i="10" a="1"/>
  <c r="G5" i="10" s="1"/>
  <c r="F5" i="10" a="1"/>
  <c r="F5" i="10" s="1"/>
  <c r="E5" i="10" a="1"/>
  <c r="E5" i="10" s="1"/>
  <c r="D5" i="10" a="1"/>
  <c r="D5" i="10" s="1"/>
  <c r="J4" i="10" a="1"/>
  <c r="J4" i="10" s="1"/>
  <c r="I4" i="10" a="1"/>
  <c r="I4" i="10" s="1"/>
  <c r="H4" i="10"/>
  <c r="H4" i="10" a="1"/>
  <c r="G4" i="10"/>
  <c r="G4" i="10" a="1"/>
  <c r="F4" i="10" a="1"/>
  <c r="F4" i="10" s="1"/>
  <c r="E4" i="10" a="1"/>
  <c r="E4" i="10" s="1"/>
  <c r="D4" i="10" a="1"/>
  <c r="D4" i="10" s="1"/>
  <c r="J3" i="10" a="1"/>
  <c r="J3" i="10" s="1"/>
  <c r="I3" i="10" a="1"/>
  <c r="I3" i="10" s="1"/>
  <c r="H3" i="10" a="1"/>
  <c r="H3" i="10" s="1"/>
  <c r="G3" i="10" a="1"/>
  <c r="G3" i="10" s="1"/>
  <c r="F3" i="10" a="1"/>
  <c r="F3" i="10" s="1"/>
  <c r="E3" i="10" a="1"/>
  <c r="E3" i="10" s="1"/>
  <c r="D3" i="10" a="1"/>
  <c r="D3" i="10" s="1"/>
  <c r="H2" i="10" a="1"/>
  <c r="H2" i="10" s="1"/>
  <c r="J2" i="10" a="1"/>
  <c r="J2" i="10" s="1"/>
  <c r="I2" i="10" a="1"/>
  <c r="I2" i="10" s="1"/>
  <c r="E2" i="10" a="1"/>
  <c r="E2" i="10" s="1"/>
  <c r="G2" i="10" a="1"/>
  <c r="G2" i="10" s="1"/>
  <c r="F2" i="10" a="1"/>
  <c r="F2" i="10" s="1"/>
  <c r="D2" i="10" a="1"/>
  <c r="D2" i="10" s="1"/>
  <c r="B2061" i="10"/>
  <c r="A2061" i="10"/>
  <c r="C2061" i="10" s="1"/>
  <c r="C2060" i="10"/>
  <c r="B2060" i="10"/>
  <c r="C2059" i="10"/>
  <c r="B2059" i="10"/>
  <c r="C2058" i="10"/>
  <c r="B2058" i="10"/>
  <c r="C2057" i="10"/>
  <c r="B2057" i="10"/>
  <c r="C2056" i="10"/>
  <c r="B2056" i="10"/>
  <c r="C2055" i="10"/>
  <c r="B2055" i="10"/>
  <c r="C2054" i="10"/>
  <c r="B2054" i="10"/>
  <c r="C2053" i="10"/>
  <c r="B2053" i="10"/>
  <c r="C2052" i="10"/>
  <c r="B2052" i="10"/>
  <c r="C2051" i="10"/>
  <c r="B2051" i="10"/>
  <c r="C2050" i="10"/>
  <c r="B2050" i="10"/>
  <c r="C2049" i="10"/>
  <c r="B2049" i="10"/>
  <c r="C2048" i="10"/>
  <c r="B2048" i="10"/>
  <c r="C2047" i="10"/>
  <c r="B2047" i="10"/>
  <c r="C2046" i="10"/>
  <c r="B2046" i="10"/>
  <c r="C2045" i="10"/>
  <c r="B2045" i="10"/>
  <c r="C2044" i="10"/>
  <c r="B2044" i="10"/>
  <c r="C2043" i="10"/>
  <c r="B2043" i="10"/>
  <c r="C2042" i="10"/>
  <c r="B2042" i="10"/>
  <c r="C2041" i="10"/>
  <c r="B2041" i="10"/>
  <c r="C2040" i="10"/>
  <c r="B2040" i="10"/>
  <c r="C2039" i="10"/>
  <c r="B2039" i="10"/>
  <c r="C2038" i="10"/>
  <c r="B2038" i="10"/>
  <c r="C2037" i="10"/>
  <c r="B2037" i="10"/>
  <c r="C2036" i="10"/>
  <c r="B2036" i="10"/>
  <c r="C2035" i="10"/>
  <c r="B2035" i="10"/>
  <c r="C2034" i="10"/>
  <c r="B2034" i="10"/>
  <c r="C2033" i="10"/>
  <c r="B2033" i="10"/>
  <c r="C2032" i="10"/>
  <c r="B2032" i="10"/>
  <c r="C2031" i="10"/>
  <c r="B2031" i="10"/>
  <c r="C2030" i="10"/>
  <c r="B2030" i="10"/>
  <c r="C2029" i="10"/>
  <c r="B2029" i="10"/>
  <c r="C2028" i="10"/>
  <c r="B2028" i="10"/>
  <c r="C2027" i="10"/>
  <c r="B2027" i="10"/>
  <c r="C2026" i="10"/>
  <c r="B2026" i="10"/>
  <c r="C2025" i="10"/>
  <c r="B2025" i="10"/>
  <c r="C2024" i="10"/>
  <c r="B2024" i="10"/>
  <c r="C2023" i="10"/>
  <c r="B2023" i="10"/>
  <c r="C2022" i="10"/>
  <c r="B2022" i="10"/>
  <c r="C2021" i="10"/>
  <c r="B2021" i="10"/>
  <c r="C2020" i="10"/>
  <c r="B2020" i="10"/>
  <c r="C2019" i="10"/>
  <c r="B2019" i="10"/>
  <c r="C2018" i="10"/>
  <c r="B2018" i="10"/>
  <c r="C2017" i="10"/>
  <c r="B2017" i="10"/>
  <c r="C2016" i="10"/>
  <c r="B2016" i="10"/>
  <c r="C2015" i="10"/>
  <c r="B2015" i="10"/>
  <c r="C2014" i="10"/>
  <c r="B2014" i="10"/>
  <c r="C2013" i="10"/>
  <c r="B2013" i="10"/>
  <c r="C2012" i="10"/>
  <c r="B2012" i="10"/>
  <c r="C2011" i="10"/>
  <c r="B2011" i="10"/>
  <c r="C2010" i="10"/>
  <c r="B2010" i="10"/>
  <c r="C2009" i="10"/>
  <c r="B2009" i="10"/>
  <c r="C2008" i="10"/>
  <c r="B2008" i="10"/>
  <c r="C2007" i="10"/>
  <c r="B2007" i="10"/>
  <c r="C2006" i="10"/>
  <c r="B2006" i="10"/>
  <c r="C2005" i="10"/>
  <c r="B2005" i="10"/>
  <c r="C2004" i="10"/>
  <c r="B2004" i="10"/>
  <c r="C2003" i="10"/>
  <c r="B2003" i="10"/>
  <c r="C2002" i="10"/>
  <c r="B2002" i="10"/>
  <c r="C2001" i="10"/>
  <c r="B2001" i="10"/>
  <c r="C2000" i="10"/>
  <c r="B2000" i="10"/>
  <c r="C1999" i="10"/>
  <c r="B1999" i="10"/>
  <c r="C1998" i="10"/>
  <c r="B1998" i="10"/>
  <c r="C1997" i="10"/>
  <c r="B1997" i="10"/>
  <c r="C1996" i="10"/>
  <c r="B1996" i="10"/>
  <c r="C1995" i="10"/>
  <c r="B1995" i="10"/>
  <c r="C1994" i="10"/>
  <c r="B1994" i="10"/>
  <c r="C1993" i="10"/>
  <c r="B1993" i="10"/>
  <c r="C1992" i="10"/>
  <c r="B1992" i="10"/>
  <c r="C1991" i="10"/>
  <c r="B1991" i="10"/>
  <c r="C1990" i="10"/>
  <c r="B1990" i="10"/>
  <c r="C1989" i="10"/>
  <c r="B1989" i="10"/>
  <c r="C1988" i="10"/>
  <c r="B1988" i="10"/>
  <c r="C1987" i="10"/>
  <c r="B1987" i="10"/>
  <c r="C1986" i="10"/>
  <c r="B1986" i="10"/>
  <c r="C1985" i="10"/>
  <c r="B1985" i="10"/>
  <c r="C1984" i="10"/>
  <c r="B1984" i="10"/>
  <c r="C1983" i="10"/>
  <c r="B1983" i="10"/>
  <c r="C1982" i="10"/>
  <c r="B1982" i="10"/>
  <c r="C1981" i="10"/>
  <c r="B1981" i="10"/>
  <c r="C1980" i="10"/>
  <c r="B1980" i="10"/>
  <c r="C1979" i="10"/>
  <c r="B1979" i="10"/>
  <c r="C1978" i="10"/>
  <c r="B1978" i="10"/>
  <c r="C1977" i="10"/>
  <c r="B1977" i="10"/>
  <c r="C1976" i="10"/>
  <c r="B1976" i="10"/>
  <c r="C1975" i="10"/>
  <c r="B1975" i="10"/>
  <c r="C1974" i="10"/>
  <c r="B1974" i="10"/>
  <c r="C1973" i="10"/>
  <c r="B1973" i="10"/>
  <c r="C1972" i="10"/>
  <c r="B1972" i="10"/>
  <c r="C1971" i="10"/>
  <c r="B1971" i="10"/>
  <c r="C1970" i="10"/>
  <c r="B1970" i="10"/>
  <c r="C1969" i="10"/>
  <c r="B1969" i="10"/>
  <c r="C1968" i="10"/>
  <c r="B1968" i="10"/>
  <c r="C1967" i="10"/>
  <c r="B1967" i="10"/>
  <c r="C1966" i="10"/>
  <c r="B1966" i="10"/>
  <c r="C1965" i="10"/>
  <c r="B1965" i="10"/>
  <c r="C1964" i="10"/>
  <c r="B1964" i="10"/>
  <c r="C1963" i="10"/>
  <c r="B1963" i="10"/>
  <c r="C1962" i="10"/>
  <c r="B1962" i="10"/>
  <c r="C1961" i="10"/>
  <c r="B1961" i="10"/>
  <c r="C1960" i="10"/>
  <c r="B1960" i="10"/>
  <c r="C1959" i="10"/>
  <c r="B1959" i="10"/>
  <c r="C1958" i="10"/>
  <c r="B1958" i="10"/>
  <c r="C1957" i="10"/>
  <c r="B1957" i="10"/>
  <c r="C1956" i="10"/>
  <c r="B1956" i="10"/>
  <c r="C1955" i="10"/>
  <c r="B1955" i="10"/>
  <c r="C1954" i="10"/>
  <c r="B1954" i="10"/>
  <c r="C1953" i="10"/>
  <c r="B1953" i="10"/>
  <c r="C1952" i="10"/>
  <c r="B1952" i="10"/>
  <c r="C1951" i="10"/>
  <c r="B1951" i="10"/>
  <c r="C1950" i="10"/>
  <c r="B1950" i="10"/>
  <c r="C1949" i="10"/>
  <c r="B1949" i="10"/>
  <c r="C1948" i="10"/>
  <c r="B1948" i="10"/>
  <c r="C1947" i="10"/>
  <c r="B1947" i="10"/>
  <c r="C1946" i="10"/>
  <c r="B1946" i="10"/>
  <c r="C1945" i="10"/>
  <c r="B1945" i="10"/>
  <c r="C1944" i="10"/>
  <c r="B1944" i="10"/>
  <c r="C1943" i="10"/>
  <c r="B1943" i="10"/>
  <c r="C1942" i="10"/>
  <c r="B1942" i="10"/>
  <c r="C1941" i="10"/>
  <c r="B1941" i="10"/>
  <c r="C1940" i="10"/>
  <c r="B1940" i="10"/>
  <c r="C1939" i="10"/>
  <c r="B1939" i="10"/>
  <c r="C1938" i="10"/>
  <c r="B1938" i="10"/>
  <c r="C1937" i="10"/>
  <c r="B1937" i="10"/>
  <c r="C1936" i="10"/>
  <c r="B1936" i="10"/>
  <c r="C1935" i="10"/>
  <c r="B1935" i="10"/>
  <c r="C1934" i="10"/>
  <c r="B1934" i="10"/>
  <c r="C1933" i="10"/>
  <c r="B1933" i="10"/>
  <c r="C1932" i="10"/>
  <c r="B1932" i="10"/>
  <c r="C1931" i="10"/>
  <c r="B1931" i="10"/>
  <c r="C1930" i="10"/>
  <c r="B1930" i="10"/>
  <c r="C1929" i="10"/>
  <c r="B1929" i="10"/>
  <c r="C1928" i="10"/>
  <c r="B1928" i="10"/>
  <c r="C1927" i="10"/>
  <c r="B1927" i="10"/>
  <c r="C1926" i="10"/>
  <c r="B1926" i="10"/>
  <c r="C1925" i="10"/>
  <c r="B1925" i="10"/>
  <c r="C1924" i="10"/>
  <c r="B1924" i="10"/>
  <c r="C1923" i="10"/>
  <c r="B1923" i="10"/>
  <c r="C1922" i="10"/>
  <c r="B1922" i="10"/>
  <c r="C1921" i="10"/>
  <c r="B1921" i="10"/>
  <c r="C1920" i="10"/>
  <c r="B1920" i="10"/>
  <c r="C1919" i="10"/>
  <c r="B1919" i="10"/>
  <c r="C1918" i="10"/>
  <c r="B1918" i="10"/>
  <c r="C1917" i="10"/>
  <c r="B1917" i="10"/>
  <c r="C1916" i="10"/>
  <c r="B1916" i="10"/>
  <c r="C1915" i="10"/>
  <c r="B1915" i="10"/>
  <c r="C1914" i="10"/>
  <c r="B1914" i="10"/>
  <c r="C1913" i="10"/>
  <c r="B1913" i="10"/>
  <c r="C1912" i="10"/>
  <c r="B1912" i="10"/>
  <c r="C1911" i="10"/>
  <c r="B1911" i="10"/>
  <c r="C1910" i="10"/>
  <c r="B1910" i="10"/>
  <c r="C1909" i="10"/>
  <c r="B1909" i="10"/>
  <c r="C1908" i="10"/>
  <c r="B1908" i="10"/>
  <c r="C1907" i="10"/>
  <c r="B1907" i="10"/>
  <c r="C1906" i="10"/>
  <c r="B1906" i="10"/>
  <c r="C1905" i="10"/>
  <c r="B1905" i="10"/>
  <c r="C1904" i="10"/>
  <c r="B1904" i="10"/>
  <c r="C1903" i="10"/>
  <c r="B1903" i="10"/>
  <c r="C1902" i="10"/>
  <c r="B1902" i="10"/>
  <c r="C1901" i="10"/>
  <c r="B1901" i="10"/>
  <c r="C1900" i="10"/>
  <c r="B1900" i="10"/>
  <c r="C1899" i="10"/>
  <c r="B1899" i="10"/>
  <c r="C1898" i="10"/>
  <c r="B1898" i="10"/>
  <c r="C1897" i="10"/>
  <c r="B1897" i="10"/>
  <c r="C1896" i="10"/>
  <c r="B1896" i="10"/>
  <c r="C1895" i="10"/>
  <c r="B1895" i="10"/>
  <c r="C1894" i="10"/>
  <c r="B1894" i="10"/>
  <c r="C1893" i="10"/>
  <c r="B1893" i="10"/>
  <c r="C1892" i="10"/>
  <c r="B1892" i="10"/>
  <c r="C1891" i="10"/>
  <c r="B1891" i="10"/>
  <c r="C1890" i="10"/>
  <c r="B1890" i="10"/>
  <c r="C1889" i="10"/>
  <c r="B1889" i="10"/>
  <c r="C1888" i="10"/>
  <c r="B1888" i="10"/>
  <c r="C1887" i="10"/>
  <c r="B1887" i="10"/>
  <c r="C1886" i="10"/>
  <c r="B1886" i="10"/>
  <c r="C1885" i="10"/>
  <c r="B1885" i="10"/>
  <c r="C1884" i="10"/>
  <c r="B1884" i="10"/>
  <c r="C1883" i="10"/>
  <c r="B1883" i="10"/>
  <c r="C1882" i="10"/>
  <c r="B1882" i="10"/>
  <c r="C1881" i="10"/>
  <c r="B1881" i="10"/>
  <c r="C1880" i="10"/>
  <c r="B1880" i="10"/>
  <c r="C1879" i="10"/>
  <c r="B1879" i="10"/>
  <c r="C1878" i="10"/>
  <c r="B1878" i="10"/>
  <c r="C1877" i="10"/>
  <c r="B1877" i="10"/>
  <c r="C1876" i="10"/>
  <c r="B1876" i="10"/>
  <c r="C1875" i="10"/>
  <c r="B1875" i="10"/>
  <c r="C1874" i="10"/>
  <c r="B1874" i="10"/>
  <c r="C1873" i="10"/>
  <c r="B1873" i="10"/>
  <c r="C1872" i="10"/>
  <c r="B1872" i="10"/>
  <c r="C1871" i="10"/>
  <c r="B1871" i="10"/>
  <c r="C1870" i="10"/>
  <c r="B1870" i="10"/>
  <c r="C1869" i="10"/>
  <c r="B1869" i="10"/>
  <c r="C1868" i="10"/>
  <c r="B1868" i="10"/>
  <c r="C1867" i="10"/>
  <c r="B1867" i="10"/>
  <c r="C1866" i="10"/>
  <c r="B1866" i="10"/>
  <c r="C1865" i="10"/>
  <c r="B1865" i="10"/>
  <c r="C1864" i="10"/>
  <c r="B1864" i="10"/>
  <c r="C1863" i="10"/>
  <c r="B1863" i="10"/>
  <c r="C1862" i="10"/>
  <c r="B1862" i="10"/>
  <c r="C1861" i="10"/>
  <c r="B1861" i="10"/>
  <c r="C1860" i="10"/>
  <c r="B1860" i="10"/>
  <c r="C1859" i="10"/>
  <c r="B1859" i="10"/>
  <c r="C1858" i="10"/>
  <c r="B1858" i="10"/>
  <c r="C1857" i="10"/>
  <c r="B1857" i="10"/>
  <c r="C1856" i="10"/>
  <c r="B1856" i="10"/>
  <c r="C1855" i="10"/>
  <c r="B1855" i="10"/>
  <c r="C1854" i="10"/>
  <c r="B1854" i="10"/>
  <c r="C1853" i="10"/>
  <c r="B1853" i="10"/>
  <c r="C1852" i="10"/>
  <c r="B1852" i="10"/>
  <c r="C1851" i="10"/>
  <c r="B1851" i="10"/>
  <c r="C1850" i="10"/>
  <c r="B1850" i="10"/>
  <c r="C1849" i="10"/>
  <c r="B1849" i="10"/>
  <c r="C1848" i="10"/>
  <c r="B1848" i="10"/>
  <c r="C1847" i="10"/>
  <c r="B1847" i="10"/>
  <c r="C1846" i="10"/>
  <c r="B1846" i="10"/>
  <c r="C1845" i="10"/>
  <c r="B1845" i="10"/>
  <c r="C1844" i="10"/>
  <c r="B1844" i="10"/>
  <c r="C1843" i="10"/>
  <c r="B1843" i="10"/>
  <c r="C1842" i="10"/>
  <c r="B1842" i="10"/>
  <c r="C1841" i="10"/>
  <c r="B1841" i="10"/>
  <c r="C1840" i="10"/>
  <c r="B1840" i="10"/>
  <c r="C1839" i="10"/>
  <c r="B1839" i="10"/>
  <c r="C1838" i="10"/>
  <c r="B1838" i="10"/>
  <c r="C1837" i="10"/>
  <c r="B1837" i="10"/>
  <c r="C1836" i="10"/>
  <c r="B1836" i="10"/>
  <c r="C1835" i="10"/>
  <c r="B1835" i="10"/>
  <c r="C1834" i="10"/>
  <c r="B1834" i="10"/>
  <c r="C1833" i="10"/>
  <c r="B1833" i="10"/>
  <c r="C1832" i="10"/>
  <c r="B1832" i="10"/>
  <c r="C1831" i="10"/>
  <c r="B1831" i="10"/>
  <c r="C1830" i="10"/>
  <c r="B1830" i="10"/>
  <c r="C1829" i="10"/>
  <c r="B1829" i="10"/>
  <c r="C1828" i="10"/>
  <c r="B1828" i="10"/>
  <c r="C1827" i="10"/>
  <c r="B1827" i="10"/>
  <c r="C1826" i="10"/>
  <c r="B1826" i="10"/>
  <c r="C1825" i="10"/>
  <c r="B1825" i="10"/>
  <c r="C1824" i="10"/>
  <c r="B1824" i="10"/>
  <c r="C1823" i="10"/>
  <c r="B1823" i="10"/>
  <c r="C1822" i="10"/>
  <c r="B1822" i="10"/>
  <c r="C1821" i="10"/>
  <c r="B1821" i="10"/>
  <c r="C1820" i="10"/>
  <c r="B1820" i="10"/>
  <c r="C1819" i="10"/>
  <c r="B1819" i="10"/>
  <c r="C1818" i="10"/>
  <c r="B1818" i="10"/>
  <c r="C1817" i="10"/>
  <c r="B1817" i="10"/>
  <c r="C1816" i="10"/>
  <c r="B1816" i="10"/>
  <c r="C1815" i="10"/>
  <c r="B1815" i="10"/>
  <c r="C1814" i="10"/>
  <c r="B1814" i="10"/>
  <c r="C1813" i="10"/>
  <c r="B1813" i="10"/>
  <c r="C1812" i="10"/>
  <c r="B1812" i="10"/>
  <c r="C1811" i="10"/>
  <c r="B1811" i="10"/>
  <c r="C1810" i="10"/>
  <c r="B1810" i="10"/>
  <c r="C1809" i="10"/>
  <c r="B1809" i="10"/>
  <c r="C1808" i="10"/>
  <c r="B1808" i="10"/>
  <c r="C1807" i="10"/>
  <c r="B1807" i="10"/>
  <c r="C1806" i="10"/>
  <c r="B1806" i="10"/>
  <c r="C1805" i="10"/>
  <c r="B1805" i="10"/>
  <c r="C1804" i="10"/>
  <c r="B1804" i="10"/>
  <c r="C1803" i="10"/>
  <c r="B1803" i="10"/>
  <c r="C1802" i="10"/>
  <c r="B1802" i="10"/>
  <c r="C1801" i="10"/>
  <c r="B1801" i="10"/>
  <c r="C1800" i="10"/>
  <c r="B1800" i="10"/>
  <c r="C1799" i="10"/>
  <c r="B1799" i="10"/>
  <c r="C1798" i="10"/>
  <c r="B1798" i="10"/>
  <c r="C1797" i="10"/>
  <c r="B1797" i="10"/>
  <c r="C1796" i="10"/>
  <c r="B1796" i="10"/>
  <c r="C1795" i="10"/>
  <c r="B1795" i="10"/>
  <c r="C1794" i="10"/>
  <c r="B1794" i="10"/>
  <c r="C1793" i="10"/>
  <c r="B1793" i="10"/>
  <c r="C1792" i="10"/>
  <c r="B1792" i="10"/>
  <c r="C1791" i="10"/>
  <c r="B1791" i="10"/>
  <c r="C1790" i="10"/>
  <c r="B1790" i="10"/>
  <c r="C1789" i="10"/>
  <c r="B1789" i="10"/>
  <c r="C1788" i="10"/>
  <c r="B1788" i="10"/>
  <c r="C1787" i="10"/>
  <c r="B1787" i="10"/>
  <c r="C1786" i="10"/>
  <c r="B1786" i="10"/>
  <c r="C1785" i="10"/>
  <c r="B1785" i="10"/>
  <c r="C1784" i="10"/>
  <c r="B1784" i="10"/>
  <c r="C1783" i="10"/>
  <c r="B1783" i="10"/>
  <c r="C1782" i="10"/>
  <c r="B1782" i="10"/>
  <c r="C1781" i="10"/>
  <c r="B1781" i="10"/>
  <c r="C1780" i="10"/>
  <c r="B1780" i="10"/>
  <c r="C1779" i="10"/>
  <c r="B1779" i="10"/>
  <c r="C1778" i="10"/>
  <c r="B1778" i="10"/>
  <c r="C1777" i="10"/>
  <c r="B1777" i="10"/>
  <c r="C1776" i="10"/>
  <c r="B1776" i="10"/>
  <c r="C1775" i="10"/>
  <c r="B1775" i="10"/>
  <c r="C1774" i="10"/>
  <c r="B1774" i="10"/>
  <c r="C1773" i="10"/>
  <c r="B1773" i="10"/>
  <c r="C1772" i="10"/>
  <c r="B1772" i="10"/>
  <c r="C1771" i="10"/>
  <c r="B1771" i="10"/>
  <c r="C1770" i="10"/>
  <c r="B1770" i="10"/>
  <c r="C1769" i="10"/>
  <c r="B1769" i="10"/>
  <c r="C1768" i="10"/>
  <c r="B1768" i="10"/>
  <c r="C1767" i="10"/>
  <c r="B1767" i="10"/>
  <c r="C1766" i="10"/>
  <c r="B1766" i="10"/>
  <c r="C1765" i="10"/>
  <c r="B1765" i="10"/>
  <c r="C1764" i="10"/>
  <c r="B1764" i="10"/>
  <c r="C1763" i="10"/>
  <c r="B1763" i="10"/>
  <c r="C1762" i="10"/>
  <c r="B1762" i="10"/>
  <c r="C1761" i="10"/>
  <c r="B1761" i="10"/>
  <c r="C1760" i="10"/>
  <c r="B1760" i="10"/>
  <c r="C1759" i="10"/>
  <c r="B1759" i="10"/>
  <c r="C1758" i="10"/>
  <c r="B1758" i="10"/>
  <c r="C1757" i="10"/>
  <c r="B1757" i="10"/>
  <c r="C1756" i="10"/>
  <c r="B1756" i="10"/>
  <c r="C1755" i="10"/>
  <c r="B1755" i="10"/>
  <c r="C1754" i="10"/>
  <c r="B1754" i="10"/>
  <c r="C1753" i="10"/>
  <c r="B1753" i="10"/>
  <c r="C1752" i="10"/>
  <c r="B1752" i="10"/>
  <c r="C1751" i="10"/>
  <c r="B1751" i="10"/>
  <c r="C1750" i="10"/>
  <c r="B1750" i="10"/>
  <c r="C1749" i="10"/>
  <c r="B1749" i="10"/>
  <c r="C1748" i="10"/>
  <c r="B1748" i="10"/>
  <c r="C1747" i="10"/>
  <c r="B1747" i="10"/>
  <c r="C1746" i="10"/>
  <c r="B1746" i="10"/>
  <c r="C1745" i="10"/>
  <c r="B1745" i="10"/>
  <c r="C1744" i="10"/>
  <c r="B1744" i="10"/>
  <c r="C1743" i="10"/>
  <c r="B1743" i="10"/>
  <c r="C1742" i="10"/>
  <c r="B1742" i="10"/>
  <c r="C1741" i="10"/>
  <c r="B1741" i="10"/>
  <c r="C1740" i="10"/>
  <c r="B1740" i="10"/>
  <c r="C1739" i="10"/>
  <c r="B1739" i="10"/>
  <c r="C1738" i="10"/>
  <c r="B1738" i="10"/>
  <c r="C1737" i="10"/>
  <c r="B1737" i="10"/>
  <c r="C1736" i="10"/>
  <c r="B1736" i="10"/>
  <c r="C1735" i="10"/>
  <c r="B1735" i="10"/>
  <c r="C1734" i="10"/>
  <c r="B1734" i="10"/>
  <c r="C1733" i="10"/>
  <c r="B1733" i="10"/>
  <c r="C1732" i="10"/>
  <c r="B1732" i="10"/>
  <c r="C1731" i="10"/>
  <c r="B1731" i="10"/>
  <c r="C1730" i="10"/>
  <c r="B1730" i="10"/>
  <c r="C1729" i="10"/>
  <c r="B1729" i="10"/>
  <c r="C1728" i="10"/>
  <c r="B1728" i="10"/>
  <c r="C1727" i="10"/>
  <c r="B1727" i="10"/>
  <c r="C1726" i="10"/>
  <c r="B1726" i="10"/>
  <c r="C1725" i="10"/>
  <c r="B1725" i="10"/>
  <c r="C1724" i="10"/>
  <c r="B1724" i="10"/>
  <c r="C1723" i="10"/>
  <c r="B1723" i="10"/>
  <c r="C1722" i="10"/>
  <c r="B1722" i="10"/>
  <c r="C1721" i="10"/>
  <c r="B1721" i="10"/>
  <c r="C1720" i="10"/>
  <c r="B1720" i="10"/>
  <c r="C1719" i="10"/>
  <c r="B1719" i="10"/>
  <c r="C1718" i="10"/>
  <c r="B1718" i="10"/>
  <c r="C1717" i="10"/>
  <c r="B1717" i="10"/>
  <c r="C1716" i="10"/>
  <c r="B1716" i="10"/>
  <c r="C1715" i="10"/>
  <c r="B1715" i="10"/>
  <c r="C1714" i="10"/>
  <c r="B1714" i="10"/>
  <c r="C1713" i="10"/>
  <c r="B1713" i="10"/>
  <c r="C1712" i="10"/>
  <c r="B1712" i="10"/>
  <c r="C1711" i="10"/>
  <c r="B1711" i="10"/>
  <c r="C1710" i="10"/>
  <c r="B1710" i="10"/>
  <c r="C1709" i="10"/>
  <c r="B1709" i="10"/>
  <c r="C1708" i="10"/>
  <c r="B1708" i="10"/>
  <c r="C1707" i="10"/>
  <c r="B1707" i="10"/>
  <c r="C1706" i="10"/>
  <c r="B1706" i="10"/>
  <c r="C1705" i="10"/>
  <c r="B1705" i="10"/>
  <c r="C1704" i="10"/>
  <c r="B1704" i="10"/>
  <c r="C1703" i="10"/>
  <c r="B1703" i="10"/>
  <c r="C1702" i="10"/>
  <c r="B1702" i="10"/>
  <c r="C1701" i="10"/>
  <c r="B1701" i="10"/>
  <c r="C1700" i="10"/>
  <c r="B1700" i="10"/>
  <c r="C1699" i="10"/>
  <c r="B1699" i="10"/>
  <c r="C1698" i="10"/>
  <c r="B1698" i="10"/>
  <c r="C1697" i="10"/>
  <c r="B1697" i="10"/>
  <c r="C1696" i="10"/>
  <c r="B1696" i="10"/>
  <c r="C1695" i="10"/>
  <c r="B1695" i="10"/>
  <c r="C1694" i="10"/>
  <c r="B1694" i="10"/>
  <c r="C1693" i="10"/>
  <c r="B1693" i="10"/>
  <c r="C1692" i="10"/>
  <c r="B1692" i="10"/>
  <c r="C1691" i="10"/>
  <c r="B1691" i="10"/>
  <c r="C1690" i="10"/>
  <c r="B1690" i="10"/>
  <c r="C1689" i="10"/>
  <c r="B1689" i="10"/>
  <c r="C1688" i="10"/>
  <c r="B1688" i="10"/>
  <c r="C1687" i="10"/>
  <c r="B1687" i="10"/>
  <c r="C1686" i="10"/>
  <c r="B1686" i="10"/>
  <c r="C1685" i="10"/>
  <c r="B1685" i="10"/>
  <c r="C1684" i="10"/>
  <c r="B1684" i="10"/>
  <c r="C1683" i="10"/>
  <c r="B1683" i="10"/>
  <c r="C1682" i="10"/>
  <c r="B1682" i="10"/>
  <c r="C1681" i="10"/>
  <c r="B1681" i="10"/>
  <c r="C1680" i="10"/>
  <c r="B1680" i="10"/>
  <c r="C1679" i="10"/>
  <c r="B1679" i="10"/>
  <c r="C1678" i="10"/>
  <c r="B1678" i="10"/>
  <c r="C1677" i="10"/>
  <c r="B1677" i="10"/>
  <c r="C1676" i="10"/>
  <c r="B1676" i="10"/>
  <c r="C1675" i="10"/>
  <c r="B1675" i="10"/>
  <c r="C1674" i="10"/>
  <c r="B1674" i="10"/>
  <c r="C1673" i="10"/>
  <c r="B1673" i="10"/>
  <c r="C1672" i="10"/>
  <c r="B1672" i="10"/>
  <c r="C1671" i="10"/>
  <c r="B1671" i="10"/>
  <c r="C1670" i="10"/>
  <c r="B1670" i="10"/>
  <c r="C1669" i="10"/>
  <c r="B1669" i="10"/>
  <c r="C1668" i="10"/>
  <c r="B1668" i="10"/>
  <c r="C1667" i="10"/>
  <c r="B1667" i="10"/>
  <c r="C1666" i="10"/>
  <c r="B1666" i="10"/>
  <c r="C1665" i="10"/>
  <c r="B1665" i="10"/>
  <c r="C1664" i="10"/>
  <c r="B1664" i="10"/>
  <c r="C1663" i="10"/>
  <c r="B1663" i="10"/>
  <c r="C1662" i="10"/>
  <c r="B1662" i="10"/>
  <c r="C1661" i="10"/>
  <c r="B1661" i="10"/>
  <c r="C1660" i="10"/>
  <c r="B1660" i="10"/>
  <c r="C1659" i="10"/>
  <c r="B1659" i="10"/>
  <c r="C1658" i="10"/>
  <c r="B1658" i="10"/>
  <c r="C1657" i="10"/>
  <c r="B1657" i="10"/>
  <c r="C1656" i="10"/>
  <c r="B1656" i="10"/>
  <c r="C1655" i="10"/>
  <c r="B1655" i="10"/>
  <c r="C1654" i="10"/>
  <c r="B1654" i="10"/>
  <c r="C1653" i="10"/>
  <c r="B1653" i="10"/>
  <c r="C1652" i="10"/>
  <c r="B1652" i="10"/>
  <c r="C1651" i="10"/>
  <c r="B1651" i="10"/>
  <c r="C1650" i="10"/>
  <c r="B1650" i="10"/>
  <c r="C1649" i="10"/>
  <c r="B1649" i="10"/>
  <c r="C1648" i="10"/>
  <c r="B1648" i="10"/>
  <c r="C1647" i="10"/>
  <c r="B1647" i="10"/>
  <c r="C1646" i="10"/>
  <c r="B1646" i="10"/>
  <c r="C1645" i="10"/>
  <c r="B1645" i="10"/>
  <c r="C1644" i="10"/>
  <c r="B1644" i="10"/>
  <c r="C1643" i="10"/>
  <c r="B1643" i="10"/>
  <c r="C1642" i="10"/>
  <c r="B1642" i="10"/>
  <c r="C1641" i="10"/>
  <c r="B1641" i="10"/>
  <c r="C1640" i="10"/>
  <c r="B1640" i="10"/>
  <c r="C1639" i="10"/>
  <c r="B1639" i="10"/>
  <c r="C1638" i="10"/>
  <c r="B1638" i="10"/>
  <c r="C1637" i="10"/>
  <c r="B1637" i="10"/>
  <c r="C1636" i="10"/>
  <c r="B1636" i="10"/>
  <c r="C1635" i="10"/>
  <c r="B1635" i="10"/>
  <c r="C1634" i="10"/>
  <c r="B1634" i="10"/>
  <c r="C1633" i="10"/>
  <c r="B1633" i="10"/>
  <c r="C1632" i="10"/>
  <c r="B1632" i="10"/>
  <c r="C1631" i="10"/>
  <c r="B1631" i="10"/>
  <c r="C1630" i="10"/>
  <c r="B1630" i="10"/>
  <c r="C1629" i="10"/>
  <c r="B1629" i="10"/>
  <c r="C1628" i="10"/>
  <c r="B1628" i="10"/>
  <c r="C1627" i="10"/>
  <c r="B1627" i="10"/>
  <c r="C1626" i="10"/>
  <c r="B1626" i="10"/>
  <c r="C1625" i="10"/>
  <c r="B1625" i="10"/>
  <c r="C1624" i="10"/>
  <c r="B1624" i="10"/>
  <c r="C1623" i="10"/>
  <c r="B1623" i="10"/>
  <c r="C1622" i="10"/>
  <c r="B1622" i="10"/>
  <c r="C1621" i="10"/>
  <c r="B1621" i="10"/>
  <c r="C1620" i="10"/>
  <c r="B1620" i="10"/>
  <c r="C1619" i="10"/>
  <c r="B1619" i="10"/>
  <c r="C1618" i="10"/>
  <c r="B1618" i="10"/>
  <c r="C1617" i="10"/>
  <c r="B1617" i="10"/>
  <c r="C1616" i="10"/>
  <c r="B1616" i="10"/>
  <c r="C1615" i="10"/>
  <c r="B1615" i="10"/>
  <c r="C1614" i="10"/>
  <c r="B1614" i="10"/>
  <c r="C1613" i="10"/>
  <c r="B1613" i="10"/>
  <c r="C1612" i="10"/>
  <c r="B1612" i="10"/>
  <c r="C1611" i="10"/>
  <c r="B1611" i="10"/>
  <c r="C1610" i="10"/>
  <c r="B1610" i="10"/>
  <c r="C1609" i="10"/>
  <c r="B1609" i="10"/>
  <c r="C1608" i="10"/>
  <c r="B1608" i="10"/>
  <c r="C1607" i="10"/>
  <c r="B1607" i="10"/>
  <c r="C1606" i="10"/>
  <c r="B1606" i="10"/>
  <c r="C1605" i="10"/>
  <c r="B1605" i="10"/>
  <c r="C1604" i="10"/>
  <c r="B1604" i="10"/>
  <c r="C1603" i="10"/>
  <c r="B1603" i="10"/>
  <c r="C1602" i="10"/>
  <c r="B1602" i="10"/>
  <c r="C1601" i="10"/>
  <c r="B1601" i="10"/>
  <c r="C1600" i="10"/>
  <c r="B1600" i="10"/>
  <c r="C1599" i="10"/>
  <c r="B1599" i="10"/>
  <c r="C1598" i="10"/>
  <c r="B1598" i="10"/>
  <c r="C1597" i="10"/>
  <c r="B1597" i="10"/>
  <c r="C1596" i="10"/>
  <c r="B1596" i="10"/>
  <c r="C1595" i="10"/>
  <c r="B1595" i="10"/>
  <c r="C1594" i="10"/>
  <c r="B1594" i="10"/>
  <c r="C1593" i="10"/>
  <c r="B1593" i="10"/>
  <c r="C1592" i="10"/>
  <c r="B1592" i="10"/>
  <c r="C1591" i="10"/>
  <c r="B1591" i="10"/>
  <c r="C1590" i="10"/>
  <c r="B1590" i="10"/>
  <c r="C1589" i="10"/>
  <c r="B1589" i="10"/>
  <c r="C1588" i="10"/>
  <c r="B1588" i="10"/>
  <c r="C1587" i="10"/>
  <c r="B1587" i="10"/>
  <c r="C1586" i="10"/>
  <c r="B1586" i="10"/>
  <c r="C1585" i="10"/>
  <c r="B1585" i="10"/>
  <c r="C1584" i="10"/>
  <c r="B1584" i="10"/>
  <c r="C1583" i="10"/>
  <c r="B1583" i="10"/>
  <c r="C1582" i="10"/>
  <c r="B1582" i="10"/>
  <c r="C1581" i="10"/>
  <c r="B1581" i="10"/>
  <c r="C1580" i="10"/>
  <c r="B1580" i="10"/>
  <c r="C1579" i="10"/>
  <c r="B1579" i="10"/>
  <c r="C1578" i="10"/>
  <c r="B1578" i="10"/>
  <c r="C1577" i="10"/>
  <c r="B1577" i="10"/>
  <c r="C1576" i="10"/>
  <c r="B1576" i="10"/>
  <c r="C1575" i="10"/>
  <c r="B1575" i="10"/>
  <c r="C1574" i="10"/>
  <c r="B1574" i="10"/>
  <c r="C1573" i="10"/>
  <c r="B1573" i="10"/>
  <c r="C1572" i="10"/>
  <c r="B1572" i="10"/>
  <c r="C1571" i="10"/>
  <c r="B1571" i="10"/>
  <c r="C1570" i="10"/>
  <c r="B1570" i="10"/>
  <c r="C1569" i="10"/>
  <c r="B1569" i="10"/>
  <c r="C1568" i="10"/>
  <c r="B1568" i="10"/>
  <c r="C1567" i="10"/>
  <c r="B1567" i="10"/>
  <c r="C1566" i="10"/>
  <c r="B1566" i="10"/>
  <c r="C1565" i="10"/>
  <c r="B1565" i="10"/>
  <c r="C1564" i="10"/>
  <c r="B1564" i="10"/>
  <c r="C1563" i="10"/>
  <c r="B1563" i="10"/>
  <c r="C1562" i="10"/>
  <c r="B1562" i="10"/>
  <c r="C1561" i="10"/>
  <c r="B1561" i="10"/>
  <c r="C1560" i="10"/>
  <c r="B1560" i="10"/>
  <c r="C1559" i="10"/>
  <c r="B1559" i="10"/>
  <c r="C1558" i="10"/>
  <c r="B1558" i="10"/>
  <c r="C1557" i="10"/>
  <c r="B1557" i="10"/>
  <c r="C1556" i="10"/>
  <c r="B1556" i="10"/>
  <c r="C1555" i="10"/>
  <c r="B1555" i="10"/>
  <c r="C1554" i="10"/>
  <c r="B1554" i="10"/>
  <c r="C1553" i="10"/>
  <c r="B1553" i="10"/>
  <c r="C1552" i="10"/>
  <c r="B1552" i="10"/>
  <c r="C1551" i="10"/>
  <c r="B1551" i="10"/>
  <c r="C1550" i="10"/>
  <c r="B1550" i="10"/>
  <c r="C1549" i="10"/>
  <c r="B1549" i="10"/>
  <c r="C1548" i="10"/>
  <c r="B1548" i="10"/>
  <c r="C1547" i="10"/>
  <c r="B1547" i="10"/>
  <c r="C1546" i="10"/>
  <c r="B1546" i="10"/>
  <c r="C1545" i="10"/>
  <c r="B1545" i="10"/>
  <c r="C1544" i="10"/>
  <c r="B1544" i="10"/>
  <c r="C1543" i="10"/>
  <c r="B1543" i="10"/>
  <c r="C1542" i="10"/>
  <c r="B1542" i="10"/>
  <c r="C1541" i="10"/>
  <c r="B1541" i="10"/>
  <c r="C1540" i="10"/>
  <c r="B1540" i="10"/>
  <c r="C1539" i="10"/>
  <c r="B1539" i="10"/>
  <c r="C1538" i="10"/>
  <c r="B1538" i="10"/>
  <c r="C1537" i="10"/>
  <c r="B1537" i="10"/>
  <c r="C1536" i="10"/>
  <c r="B1536" i="10"/>
  <c r="C1535" i="10"/>
  <c r="B1535" i="10"/>
  <c r="C1534" i="10"/>
  <c r="B1534" i="10"/>
  <c r="C1533" i="10"/>
  <c r="B1533" i="10"/>
  <c r="C1532" i="10"/>
  <c r="B1532" i="10"/>
  <c r="C1531" i="10"/>
  <c r="B1531" i="10"/>
  <c r="C1530" i="10"/>
  <c r="B1530" i="10"/>
  <c r="C1529" i="10"/>
  <c r="B1529" i="10"/>
  <c r="C1528" i="10"/>
  <c r="B1528" i="10"/>
  <c r="C1527" i="10"/>
  <c r="B1527" i="10"/>
  <c r="C1526" i="10"/>
  <c r="B1526" i="10"/>
  <c r="C1525" i="10"/>
  <c r="B1525" i="10"/>
  <c r="C1524" i="10"/>
  <c r="B1524" i="10"/>
  <c r="C1523" i="10"/>
  <c r="B1523" i="10"/>
  <c r="C1522" i="10"/>
  <c r="B1522" i="10"/>
  <c r="C1521" i="10"/>
  <c r="B1521" i="10"/>
  <c r="C1520" i="10"/>
  <c r="B1520" i="10"/>
  <c r="C1519" i="10"/>
  <c r="B1519" i="10"/>
  <c r="C1518" i="10"/>
  <c r="B1518" i="10"/>
  <c r="C1517" i="10"/>
  <c r="B1517" i="10"/>
  <c r="C1516" i="10"/>
  <c r="B1516" i="10"/>
  <c r="C1515" i="10"/>
  <c r="B1515" i="10"/>
  <c r="C1514" i="10"/>
  <c r="B1514" i="10"/>
  <c r="C1513" i="10"/>
  <c r="B1513" i="10"/>
  <c r="C1512" i="10"/>
  <c r="B1512" i="10"/>
  <c r="C1511" i="10"/>
  <c r="B1511" i="10"/>
  <c r="C1510" i="10"/>
  <c r="B1510" i="10"/>
  <c r="C1509" i="10"/>
  <c r="B1509" i="10"/>
  <c r="C1508" i="10"/>
  <c r="B1508" i="10"/>
  <c r="C1507" i="10"/>
  <c r="B1507" i="10"/>
  <c r="C1506" i="10"/>
  <c r="B1506" i="10"/>
  <c r="C1505" i="10"/>
  <c r="B1505" i="10"/>
  <c r="C1504" i="10"/>
  <c r="B1504" i="10"/>
  <c r="C1503" i="10"/>
  <c r="B1503" i="10"/>
  <c r="C1502" i="10"/>
  <c r="B1502" i="10"/>
  <c r="C1501" i="10"/>
  <c r="B1501" i="10"/>
  <c r="C1500" i="10"/>
  <c r="B1500" i="10"/>
  <c r="C1499" i="10"/>
  <c r="B1499" i="10"/>
  <c r="C1498" i="10"/>
  <c r="B1498" i="10"/>
  <c r="C1497" i="10"/>
  <c r="B1497" i="10"/>
  <c r="C1496" i="10"/>
  <c r="B1496" i="10"/>
  <c r="C1495" i="10"/>
  <c r="B1495" i="10"/>
  <c r="C1494" i="10"/>
  <c r="B1494" i="10"/>
  <c r="C1493" i="10"/>
  <c r="B1493" i="10"/>
  <c r="C1492" i="10"/>
  <c r="B1492" i="10"/>
  <c r="C1491" i="10"/>
  <c r="B1491" i="10"/>
  <c r="C1490" i="10"/>
  <c r="B1490" i="10"/>
  <c r="C1489" i="10"/>
  <c r="B1489" i="10"/>
  <c r="C1488" i="10"/>
  <c r="B1488" i="10"/>
  <c r="C1487" i="10"/>
  <c r="B1487" i="10"/>
  <c r="C1486" i="10"/>
  <c r="B1486" i="10"/>
  <c r="C1485" i="10"/>
  <c r="B1485" i="10"/>
  <c r="C1484" i="10"/>
  <c r="B1484" i="10"/>
  <c r="C1483" i="10"/>
  <c r="B1483" i="10"/>
  <c r="C1482" i="10"/>
  <c r="B1482" i="10"/>
  <c r="C1481" i="10"/>
  <c r="B1481" i="10"/>
  <c r="C1480" i="10"/>
  <c r="B1480" i="10"/>
  <c r="C1479" i="10"/>
  <c r="B1479" i="10"/>
  <c r="C1478" i="10"/>
  <c r="B1478" i="10"/>
  <c r="C1477" i="10"/>
  <c r="B1477" i="10"/>
  <c r="C1476" i="10"/>
  <c r="B1476" i="10"/>
  <c r="C1475" i="10"/>
  <c r="B1475" i="10"/>
  <c r="C1474" i="10"/>
  <c r="B1474" i="10"/>
  <c r="C1473" i="10"/>
  <c r="B1473" i="10"/>
  <c r="C1472" i="10"/>
  <c r="B1472" i="10"/>
  <c r="C1471" i="10"/>
  <c r="B1471" i="10"/>
  <c r="C1470" i="10"/>
  <c r="B1470" i="10"/>
  <c r="C1469" i="10"/>
  <c r="B1469" i="10"/>
  <c r="C1468" i="10"/>
  <c r="B1468" i="10"/>
  <c r="C1467" i="10"/>
  <c r="B1467" i="10"/>
  <c r="C1466" i="10"/>
  <c r="B1466" i="10"/>
  <c r="C1465" i="10"/>
  <c r="B1465" i="10"/>
  <c r="C1464" i="10"/>
  <c r="B1464" i="10"/>
  <c r="C1463" i="10"/>
  <c r="B1463" i="10"/>
  <c r="C1462" i="10"/>
  <c r="B1462" i="10"/>
  <c r="C1461" i="10"/>
  <c r="B1461" i="10"/>
  <c r="C1460" i="10"/>
  <c r="B1460" i="10"/>
  <c r="C1459" i="10"/>
  <c r="B1459" i="10"/>
  <c r="C1458" i="10"/>
  <c r="B1458" i="10"/>
  <c r="C1457" i="10"/>
  <c r="B1457" i="10"/>
  <c r="C1456" i="10"/>
  <c r="B1456" i="10"/>
  <c r="C1455" i="10"/>
  <c r="B1455" i="10"/>
  <c r="C1454" i="10"/>
  <c r="B1454" i="10"/>
  <c r="C1453" i="10"/>
  <c r="B1453" i="10"/>
  <c r="C1452" i="10"/>
  <c r="B1452" i="10"/>
  <c r="C1451" i="10"/>
  <c r="B1451" i="10"/>
  <c r="C1450" i="10"/>
  <c r="B1450" i="10"/>
  <c r="C1449" i="10"/>
  <c r="B1449" i="10"/>
  <c r="C1448" i="10"/>
  <c r="B1448" i="10"/>
  <c r="C1447" i="10"/>
  <c r="B1447" i="10"/>
  <c r="C1446" i="10"/>
  <c r="B1446" i="10"/>
  <c r="C1445" i="10"/>
  <c r="B1445" i="10"/>
  <c r="C1444" i="10"/>
  <c r="B1444" i="10"/>
  <c r="C1443" i="10"/>
  <c r="B1443" i="10"/>
  <c r="C1442" i="10"/>
  <c r="B1442" i="10"/>
  <c r="C1441" i="10"/>
  <c r="B1441" i="10"/>
  <c r="C1440" i="10"/>
  <c r="B1440" i="10"/>
  <c r="C1439" i="10"/>
  <c r="B1439" i="10"/>
  <c r="C1438" i="10"/>
  <c r="B1438" i="10"/>
  <c r="C1437" i="10"/>
  <c r="B1437" i="10"/>
  <c r="C1436" i="10"/>
  <c r="B1436" i="10"/>
  <c r="C1435" i="10"/>
  <c r="B1435" i="10"/>
  <c r="C1434" i="10"/>
  <c r="B1434" i="10"/>
  <c r="C1433" i="10"/>
  <c r="B1433" i="10"/>
  <c r="C1432" i="10"/>
  <c r="B1432" i="10"/>
  <c r="C1431" i="10"/>
  <c r="B1431" i="10"/>
  <c r="C1430" i="10"/>
  <c r="B1430" i="10"/>
  <c r="C1429" i="10"/>
  <c r="B1429" i="10"/>
  <c r="C1428" i="10"/>
  <c r="B1428" i="10"/>
  <c r="C1427" i="10"/>
  <c r="B1427" i="10"/>
  <c r="C1426" i="10"/>
  <c r="B1426" i="10"/>
  <c r="C1425" i="10"/>
  <c r="B1425" i="10"/>
  <c r="C1424" i="10"/>
  <c r="B1424" i="10"/>
  <c r="C1423" i="10"/>
  <c r="B1423" i="10"/>
  <c r="C1422" i="10"/>
  <c r="B1422" i="10"/>
  <c r="C1421" i="10"/>
  <c r="B1421" i="10"/>
  <c r="C1420" i="10"/>
  <c r="B1420" i="10"/>
  <c r="C1419" i="10"/>
  <c r="B1419" i="10"/>
  <c r="C1418" i="10"/>
  <c r="B1418" i="10"/>
  <c r="C1417" i="10"/>
  <c r="B1417" i="10"/>
  <c r="C1416" i="10"/>
  <c r="B1416" i="10"/>
  <c r="C1415" i="10"/>
  <c r="B1415" i="10"/>
  <c r="C1414" i="10"/>
  <c r="B1414" i="10"/>
  <c r="C1413" i="10"/>
  <c r="B1413" i="10"/>
  <c r="C1412" i="10"/>
  <c r="B1412" i="10"/>
  <c r="C1411" i="10"/>
  <c r="B1411" i="10"/>
  <c r="C1410" i="10"/>
  <c r="B1410" i="10"/>
  <c r="C1409" i="10"/>
  <c r="B1409" i="10"/>
  <c r="C1408" i="10"/>
  <c r="B1408" i="10"/>
  <c r="C1407" i="10"/>
  <c r="B1407" i="10"/>
  <c r="C1406" i="10"/>
  <c r="B1406" i="10"/>
  <c r="C1405" i="10"/>
  <c r="B1405" i="10"/>
  <c r="C1404" i="10"/>
  <c r="B1404" i="10"/>
  <c r="C1403" i="10"/>
  <c r="B1403" i="10"/>
  <c r="C1402" i="10"/>
  <c r="B1402" i="10"/>
  <c r="C1401" i="10"/>
  <c r="B1401" i="10"/>
  <c r="C1400" i="10"/>
  <c r="B1400" i="10"/>
  <c r="C1399" i="10"/>
  <c r="B1399" i="10"/>
  <c r="C1398" i="10"/>
  <c r="B1398" i="10"/>
  <c r="C1397" i="10"/>
  <c r="B1397" i="10"/>
  <c r="C1396" i="10"/>
  <c r="B1396" i="10"/>
  <c r="C1395" i="10"/>
  <c r="B1395" i="10"/>
  <c r="C1394" i="10"/>
  <c r="B1394" i="10"/>
  <c r="C1393" i="10"/>
  <c r="B1393" i="10"/>
  <c r="C1392" i="10"/>
  <c r="B1392" i="10"/>
  <c r="C1391" i="10"/>
  <c r="B1391" i="10"/>
  <c r="C1390" i="10"/>
  <c r="B1390" i="10"/>
  <c r="C1389" i="10"/>
  <c r="B1389" i="10"/>
  <c r="C1388" i="10"/>
  <c r="B1388" i="10"/>
  <c r="C1387" i="10"/>
  <c r="B1387" i="10"/>
  <c r="C1386" i="10"/>
  <c r="B1386" i="10"/>
  <c r="C1385" i="10"/>
  <c r="B1385" i="10"/>
  <c r="C1384" i="10"/>
  <c r="B1384" i="10"/>
  <c r="C1383" i="10"/>
  <c r="B1383" i="10"/>
  <c r="C1382" i="10"/>
  <c r="B1382" i="10"/>
  <c r="C1381" i="10"/>
  <c r="B1381" i="10"/>
  <c r="C1380" i="10"/>
  <c r="B1380" i="10"/>
  <c r="C1379" i="10"/>
  <c r="B1379" i="10"/>
  <c r="C1378" i="10"/>
  <c r="B1378" i="10"/>
  <c r="C1377" i="10"/>
  <c r="B1377" i="10"/>
  <c r="C1376" i="10"/>
  <c r="B1376" i="10"/>
  <c r="C1375" i="10"/>
  <c r="B1375" i="10"/>
  <c r="C1374" i="10"/>
  <c r="B1374" i="10"/>
  <c r="C1373" i="10"/>
  <c r="B1373" i="10"/>
  <c r="C1372" i="10"/>
  <c r="B1372" i="10"/>
  <c r="C1371" i="10"/>
  <c r="B1371" i="10"/>
  <c r="C1370" i="10"/>
  <c r="B1370" i="10"/>
  <c r="C1369" i="10"/>
  <c r="B1369" i="10"/>
  <c r="C1368" i="10"/>
  <c r="B1368" i="10"/>
  <c r="C1367" i="10"/>
  <c r="B1367" i="10"/>
  <c r="C1366" i="10"/>
  <c r="B1366" i="10"/>
  <c r="C1365" i="10"/>
  <c r="B1365" i="10"/>
  <c r="C1364" i="10"/>
  <c r="B1364" i="10"/>
  <c r="C1363" i="10"/>
  <c r="B1363" i="10"/>
  <c r="C1362" i="10"/>
  <c r="B1362" i="10"/>
  <c r="C1361" i="10"/>
  <c r="B1361" i="10"/>
  <c r="C1360" i="10"/>
  <c r="B1360" i="10"/>
  <c r="C1359" i="10"/>
  <c r="B1359" i="10"/>
  <c r="C1358" i="10"/>
  <c r="B1358" i="10"/>
  <c r="C1357" i="10"/>
  <c r="B1357" i="10"/>
  <c r="C1356" i="10"/>
  <c r="B1356" i="10"/>
  <c r="C1355" i="10"/>
  <c r="B1355" i="10"/>
  <c r="C1354" i="10"/>
  <c r="B1354" i="10"/>
  <c r="C1353" i="10"/>
  <c r="B1353" i="10"/>
  <c r="C1352" i="10"/>
  <c r="B1352" i="10"/>
  <c r="C1351" i="10"/>
  <c r="B1351" i="10"/>
  <c r="C1350" i="10"/>
  <c r="B1350" i="10"/>
  <c r="C1349" i="10"/>
  <c r="B1349" i="10"/>
  <c r="C1348" i="10"/>
  <c r="B1348" i="10"/>
  <c r="C1347" i="10"/>
  <c r="B1347" i="10"/>
  <c r="C1346" i="10"/>
  <c r="B1346" i="10"/>
  <c r="C1345" i="10"/>
  <c r="B1345" i="10"/>
  <c r="C1344" i="10"/>
  <c r="B1344" i="10"/>
  <c r="C1343" i="10"/>
  <c r="B1343" i="10"/>
  <c r="C1342" i="10"/>
  <c r="B1342" i="10"/>
  <c r="C1341" i="10"/>
  <c r="B1341" i="10"/>
  <c r="C1340" i="10"/>
  <c r="B1340" i="10"/>
  <c r="C1339" i="10"/>
  <c r="B1339" i="10"/>
  <c r="C1338" i="10"/>
  <c r="B1338" i="10"/>
  <c r="C1337" i="10"/>
  <c r="B1337" i="10"/>
  <c r="C1336" i="10"/>
  <c r="B1336" i="10"/>
  <c r="C1335" i="10"/>
  <c r="B1335" i="10"/>
  <c r="C1334" i="10"/>
  <c r="B1334" i="10"/>
  <c r="C1333" i="10"/>
  <c r="B1333" i="10"/>
  <c r="C1332" i="10"/>
  <c r="B1332" i="10"/>
  <c r="C1331" i="10"/>
  <c r="B1331" i="10"/>
  <c r="C1330" i="10"/>
  <c r="B1330" i="10"/>
  <c r="C1329" i="10"/>
  <c r="B1329" i="10"/>
  <c r="C1328" i="10"/>
  <c r="B1328" i="10"/>
  <c r="C1327" i="10"/>
  <c r="B1327" i="10"/>
  <c r="C1326" i="10"/>
  <c r="B1326" i="10"/>
  <c r="C1325" i="10"/>
  <c r="B1325" i="10"/>
  <c r="C1324" i="10"/>
  <c r="B1324" i="10"/>
  <c r="C1323" i="10"/>
  <c r="B1323" i="10"/>
  <c r="C1322" i="10"/>
  <c r="B1322" i="10"/>
  <c r="C1321" i="10"/>
  <c r="B1321" i="10"/>
  <c r="C1320" i="10"/>
  <c r="B1320" i="10"/>
  <c r="C1319" i="10"/>
  <c r="B1319" i="10"/>
  <c r="C1318" i="10"/>
  <c r="B1318" i="10"/>
  <c r="C1317" i="10"/>
  <c r="B1317" i="10"/>
  <c r="C1316" i="10"/>
  <c r="B1316" i="10"/>
  <c r="C1315" i="10"/>
  <c r="B1315" i="10"/>
  <c r="C1314" i="10"/>
  <c r="B1314" i="10"/>
  <c r="C1313" i="10"/>
  <c r="B1313" i="10"/>
  <c r="C1312" i="10"/>
  <c r="B1312" i="10"/>
  <c r="C1311" i="10"/>
  <c r="B1311" i="10"/>
  <c r="C1310" i="10"/>
  <c r="B1310" i="10"/>
  <c r="C1309" i="10"/>
  <c r="B1309" i="10"/>
  <c r="C1308" i="10"/>
  <c r="B1308" i="10"/>
  <c r="C1307" i="10"/>
  <c r="B1307" i="10"/>
  <c r="C1306" i="10"/>
  <c r="B1306" i="10"/>
  <c r="C1305" i="10"/>
  <c r="B1305" i="10"/>
  <c r="C1304" i="10"/>
  <c r="B1304" i="10"/>
  <c r="C1303" i="10"/>
  <c r="B1303" i="10"/>
  <c r="C1302" i="10"/>
  <c r="B1302" i="10"/>
  <c r="C1301" i="10"/>
  <c r="B1301" i="10"/>
  <c r="C1300" i="10"/>
  <c r="B1300" i="10"/>
  <c r="C1299" i="10"/>
  <c r="B1299" i="10"/>
  <c r="C1298" i="10"/>
  <c r="B1298" i="10"/>
  <c r="C1297" i="10"/>
  <c r="B1297" i="10"/>
  <c r="C1296" i="10"/>
  <c r="B1296" i="10"/>
  <c r="C1295" i="10"/>
  <c r="B1295" i="10"/>
  <c r="C1294" i="10"/>
  <c r="B1294" i="10"/>
  <c r="C1293" i="10"/>
  <c r="B1293" i="10"/>
  <c r="C1292" i="10"/>
  <c r="B1292" i="10"/>
  <c r="C1291" i="10"/>
  <c r="B1291" i="10"/>
  <c r="C1290" i="10"/>
  <c r="B1290" i="10"/>
  <c r="C1289" i="10"/>
  <c r="B1289" i="10"/>
  <c r="C1288" i="10"/>
  <c r="B1288" i="10"/>
  <c r="C1287" i="10"/>
  <c r="B1287" i="10"/>
  <c r="C1286" i="10"/>
  <c r="B1286" i="10"/>
  <c r="C1285" i="10"/>
  <c r="B1285" i="10"/>
  <c r="C1284" i="10"/>
  <c r="B1284" i="10"/>
  <c r="C1283" i="10"/>
  <c r="B1283" i="10"/>
  <c r="C1282" i="10"/>
  <c r="B1282" i="10"/>
  <c r="C1281" i="10"/>
  <c r="B1281" i="10"/>
  <c r="C1280" i="10"/>
  <c r="B1280" i="10"/>
  <c r="C1279" i="10"/>
  <c r="B1279" i="10"/>
  <c r="C1278" i="10"/>
  <c r="B1278" i="10"/>
  <c r="C1277" i="10"/>
  <c r="B1277" i="10"/>
  <c r="C1276" i="10"/>
  <c r="B1276" i="10"/>
  <c r="C1275" i="10"/>
  <c r="B1275" i="10"/>
  <c r="C1274" i="10"/>
  <c r="B1274" i="10"/>
  <c r="C1273" i="10"/>
  <c r="B1273" i="10"/>
  <c r="C1272" i="10"/>
  <c r="B1272" i="10"/>
  <c r="C1271" i="10"/>
  <c r="B1271" i="10"/>
  <c r="C1270" i="10"/>
  <c r="B1270" i="10"/>
  <c r="C1269" i="10"/>
  <c r="B1269" i="10"/>
  <c r="C1268" i="10"/>
  <c r="B1268" i="10"/>
  <c r="C1267" i="10"/>
  <c r="B1267" i="10"/>
  <c r="C1266" i="10"/>
  <c r="B1266" i="10"/>
  <c r="C1265" i="10"/>
  <c r="B1265" i="10"/>
  <c r="C1264" i="10"/>
  <c r="B1264" i="10"/>
  <c r="C1263" i="10"/>
  <c r="B1263" i="10"/>
  <c r="C1262" i="10"/>
  <c r="B1262" i="10"/>
  <c r="C1261" i="10"/>
  <c r="B1261" i="10"/>
  <c r="C1260" i="10"/>
  <c r="B1260" i="10"/>
  <c r="C1259" i="10"/>
  <c r="B1259" i="10"/>
  <c r="C1258" i="10"/>
  <c r="B1258" i="10"/>
  <c r="C1257" i="10"/>
  <c r="B1257" i="10"/>
  <c r="C1256" i="10"/>
  <c r="B1256" i="10"/>
  <c r="C1255" i="10"/>
  <c r="B1255" i="10"/>
  <c r="C1254" i="10"/>
  <c r="B1254" i="10"/>
  <c r="C1253" i="10"/>
  <c r="B1253" i="10"/>
  <c r="C1252" i="10"/>
  <c r="B1252" i="10"/>
  <c r="C1251" i="10"/>
  <c r="B1251" i="10"/>
  <c r="C1250" i="10"/>
  <c r="B1250" i="10"/>
  <c r="C1249" i="10"/>
  <c r="B1249" i="10"/>
  <c r="C1248" i="10"/>
  <c r="B1248" i="10"/>
  <c r="C1247" i="10"/>
  <c r="B1247" i="10"/>
  <c r="C1246" i="10"/>
  <c r="B1246" i="10"/>
  <c r="C1245" i="10"/>
  <c r="B1245" i="10"/>
  <c r="C1244" i="10"/>
  <c r="B1244" i="10"/>
  <c r="C1243" i="10"/>
  <c r="B1243" i="10"/>
  <c r="C1242" i="10"/>
  <c r="B1242" i="10"/>
  <c r="C1241" i="10"/>
  <c r="B1241" i="10"/>
  <c r="C1240" i="10"/>
  <c r="B1240" i="10"/>
  <c r="C1239" i="10"/>
  <c r="B1239" i="10"/>
  <c r="C1238" i="10"/>
  <c r="B1238" i="10"/>
  <c r="C1237" i="10"/>
  <c r="B1237" i="10"/>
  <c r="C1236" i="10"/>
  <c r="B1236" i="10"/>
  <c r="C1235" i="10"/>
  <c r="B1235" i="10"/>
  <c r="C1234" i="10"/>
  <c r="B1234" i="10"/>
  <c r="C1233" i="10"/>
  <c r="B1233" i="10"/>
  <c r="C1232" i="10"/>
  <c r="B1232" i="10"/>
  <c r="C1231" i="10"/>
  <c r="B1231" i="10"/>
  <c r="C1230" i="10"/>
  <c r="B1230" i="10"/>
  <c r="C1229" i="10"/>
  <c r="B1229" i="10"/>
  <c r="C1228" i="10"/>
  <c r="B1228" i="10"/>
  <c r="C1227" i="10"/>
  <c r="B1227" i="10"/>
  <c r="C1226" i="10"/>
  <c r="B1226" i="10"/>
  <c r="C1225" i="10"/>
  <c r="B1225" i="10"/>
  <c r="C1224" i="10"/>
  <c r="B1224" i="10"/>
  <c r="C1223" i="10"/>
  <c r="B1223" i="10"/>
  <c r="C1222" i="10"/>
  <c r="B1222" i="10"/>
  <c r="C1221" i="10"/>
  <c r="B1221" i="10"/>
  <c r="C1220" i="10"/>
  <c r="B1220" i="10"/>
  <c r="C1219" i="10"/>
  <c r="B1219" i="10"/>
  <c r="C1218" i="10"/>
  <c r="B1218" i="10"/>
  <c r="C1217" i="10"/>
  <c r="B1217" i="10"/>
  <c r="C1216" i="10"/>
  <c r="B1216" i="10"/>
  <c r="C1215" i="10"/>
  <c r="B1215" i="10"/>
  <c r="C1214" i="10"/>
  <c r="B1214" i="10"/>
  <c r="C1213" i="10"/>
  <c r="B1213" i="10"/>
  <c r="C1212" i="10"/>
  <c r="B1212" i="10"/>
  <c r="C1211" i="10"/>
  <c r="B1211" i="10"/>
  <c r="C1210" i="10"/>
  <c r="B1210" i="10"/>
  <c r="C1209" i="10"/>
  <c r="B1209" i="10"/>
  <c r="C1208" i="10"/>
  <c r="B1208" i="10"/>
  <c r="C1207" i="10"/>
  <c r="B1207" i="10"/>
  <c r="C1206" i="10"/>
  <c r="B1206" i="10"/>
  <c r="C1205" i="10"/>
  <c r="B1205" i="10"/>
  <c r="C1204" i="10"/>
  <c r="B1204" i="10"/>
  <c r="C1203" i="10"/>
  <c r="B1203" i="10"/>
  <c r="C1202" i="10"/>
  <c r="B1202" i="10"/>
  <c r="C1201" i="10"/>
  <c r="B1201" i="10"/>
  <c r="C1200" i="10"/>
  <c r="B1200" i="10"/>
  <c r="C1199" i="10"/>
  <c r="B1199" i="10"/>
  <c r="C1198" i="10"/>
  <c r="B1198" i="10"/>
  <c r="C1197" i="10"/>
  <c r="B1197" i="10"/>
  <c r="C1196" i="10"/>
  <c r="B1196" i="10"/>
  <c r="C1195" i="10"/>
  <c r="B1195" i="10"/>
  <c r="C1194" i="10"/>
  <c r="B1194" i="10"/>
  <c r="C1193" i="10"/>
  <c r="B1193" i="10"/>
  <c r="C1192" i="10"/>
  <c r="B1192" i="10"/>
  <c r="C1191" i="10"/>
  <c r="B1191" i="10"/>
  <c r="C1190" i="10"/>
  <c r="B1190" i="10"/>
  <c r="C1189" i="10"/>
  <c r="B1189" i="10"/>
  <c r="C1188" i="10"/>
  <c r="B1188" i="10"/>
  <c r="C1187" i="10"/>
  <c r="B1187" i="10"/>
  <c r="C1186" i="10"/>
  <c r="B1186" i="10"/>
  <c r="C1185" i="10"/>
  <c r="B1185" i="10"/>
  <c r="C1184" i="10"/>
  <c r="B1184" i="10"/>
  <c r="C1183" i="10"/>
  <c r="B1183" i="10"/>
  <c r="C1182" i="10"/>
  <c r="B1182" i="10"/>
  <c r="C1181" i="10"/>
  <c r="B1181" i="10"/>
  <c r="C1180" i="10"/>
  <c r="B1180" i="10"/>
  <c r="C1179" i="10"/>
  <c r="B1179" i="10"/>
  <c r="C1178" i="10"/>
  <c r="B1178" i="10"/>
  <c r="C1177" i="10"/>
  <c r="B1177" i="10"/>
  <c r="C1176" i="10"/>
  <c r="B1176" i="10"/>
  <c r="C1175" i="10"/>
  <c r="B1175" i="10"/>
  <c r="C1174" i="10"/>
  <c r="B1174" i="10"/>
  <c r="C1173" i="10"/>
  <c r="B1173" i="10"/>
  <c r="C1172" i="10"/>
  <c r="B1172" i="10"/>
  <c r="C1171" i="10"/>
  <c r="B1171" i="10"/>
  <c r="C1170" i="10"/>
  <c r="B1170" i="10"/>
  <c r="C1169" i="10"/>
  <c r="B1169" i="10"/>
  <c r="C1168" i="10"/>
  <c r="B1168" i="10"/>
  <c r="C1167" i="10"/>
  <c r="B1167" i="10"/>
  <c r="C1166" i="10"/>
  <c r="B1166" i="10"/>
  <c r="C1165" i="10"/>
  <c r="B1165" i="10"/>
  <c r="C1164" i="10"/>
  <c r="B1164" i="10"/>
  <c r="C1163" i="10"/>
  <c r="B1163" i="10"/>
  <c r="C1162" i="10"/>
  <c r="B1162" i="10"/>
  <c r="C1161" i="10"/>
  <c r="B1161" i="10"/>
  <c r="C1160" i="10"/>
  <c r="B1160" i="10"/>
  <c r="C1159" i="10"/>
  <c r="B1159" i="10"/>
  <c r="C1158" i="10"/>
  <c r="B1158" i="10"/>
  <c r="C1157" i="10"/>
  <c r="B1157" i="10"/>
  <c r="C1156" i="10"/>
  <c r="B1156" i="10"/>
  <c r="C1155" i="10"/>
  <c r="B1155" i="10"/>
  <c r="C1154" i="10"/>
  <c r="B1154" i="10"/>
  <c r="C1153" i="10"/>
  <c r="B1153" i="10"/>
  <c r="C1152" i="10"/>
  <c r="B1152" i="10"/>
  <c r="C1151" i="10"/>
  <c r="B1151" i="10"/>
  <c r="C1150" i="10"/>
  <c r="B1150" i="10"/>
  <c r="C1149" i="10"/>
  <c r="B1149" i="10"/>
  <c r="C1148" i="10"/>
  <c r="B1148" i="10"/>
  <c r="C1147" i="10"/>
  <c r="B1147" i="10"/>
  <c r="C1146" i="10"/>
  <c r="B1146" i="10"/>
  <c r="C1145" i="10"/>
  <c r="B1145" i="10"/>
  <c r="C1144" i="10"/>
  <c r="B1144" i="10"/>
  <c r="C1143" i="10"/>
  <c r="B1143" i="10"/>
  <c r="C1142" i="10"/>
  <c r="B1142" i="10"/>
  <c r="C1141" i="10"/>
  <c r="B1141" i="10"/>
  <c r="C1140" i="10"/>
  <c r="B1140" i="10"/>
  <c r="C1139" i="10"/>
  <c r="B1139" i="10"/>
  <c r="C1138" i="10"/>
  <c r="B1138" i="10"/>
  <c r="C1137" i="10"/>
  <c r="B1137" i="10"/>
  <c r="C1136" i="10"/>
  <c r="B1136" i="10"/>
  <c r="C1135" i="10"/>
  <c r="B1135" i="10"/>
  <c r="C1134" i="10"/>
  <c r="B1134" i="10"/>
  <c r="C1133" i="10"/>
  <c r="B1133" i="10"/>
  <c r="C1132" i="10"/>
  <c r="B1132" i="10"/>
  <c r="C1131" i="10"/>
  <c r="B1131" i="10"/>
  <c r="C1130" i="10"/>
  <c r="B1130" i="10"/>
  <c r="C1129" i="10"/>
  <c r="B1129" i="10"/>
  <c r="C1128" i="10"/>
  <c r="B1128" i="10"/>
  <c r="C1127" i="10"/>
  <c r="B1127" i="10"/>
  <c r="C1126" i="10"/>
  <c r="B1126" i="10"/>
  <c r="C1125" i="10"/>
  <c r="B1125" i="10"/>
  <c r="C1124" i="10"/>
  <c r="B1124" i="10"/>
  <c r="C1123" i="10"/>
  <c r="B1123" i="10"/>
  <c r="C1122" i="10"/>
  <c r="B1122" i="10"/>
  <c r="C1121" i="10"/>
  <c r="B1121" i="10"/>
  <c r="C1120" i="10"/>
  <c r="B1120" i="10"/>
  <c r="C1119" i="10"/>
  <c r="B1119" i="10"/>
  <c r="C1118" i="10"/>
  <c r="B1118" i="10"/>
  <c r="C1117" i="10"/>
  <c r="B1117" i="10"/>
  <c r="C1116" i="10"/>
  <c r="B1116" i="10"/>
  <c r="C1115" i="10"/>
  <c r="B1115" i="10"/>
  <c r="C1114" i="10"/>
  <c r="B1114" i="10"/>
  <c r="C1113" i="10"/>
  <c r="B1113" i="10"/>
  <c r="C1112" i="10"/>
  <c r="B1112" i="10"/>
  <c r="C1111" i="10"/>
  <c r="B1111" i="10"/>
  <c r="C1110" i="10"/>
  <c r="B1110" i="10"/>
  <c r="C1109" i="10"/>
  <c r="B1109" i="10"/>
  <c r="C1108" i="10"/>
  <c r="B1108" i="10"/>
  <c r="C1107" i="10"/>
  <c r="B1107" i="10"/>
  <c r="C1106" i="10"/>
  <c r="B1106" i="10"/>
  <c r="C1105" i="10"/>
  <c r="B1105" i="10"/>
  <c r="C1104" i="10"/>
  <c r="B1104" i="10"/>
  <c r="C1103" i="10"/>
  <c r="B1103" i="10"/>
  <c r="C1102" i="10"/>
  <c r="B1102" i="10"/>
  <c r="C1101" i="10"/>
  <c r="B1101" i="10"/>
  <c r="C1100" i="10"/>
  <c r="B1100" i="10"/>
  <c r="C1099" i="10"/>
  <c r="B1099" i="10"/>
  <c r="C1098" i="10"/>
  <c r="B1098" i="10"/>
  <c r="C1097" i="10"/>
  <c r="B1097" i="10"/>
  <c r="C1096" i="10"/>
  <c r="B1096" i="10"/>
  <c r="C1095" i="10"/>
  <c r="B1095" i="10"/>
  <c r="C1094" i="10"/>
  <c r="B1094" i="10"/>
  <c r="C1093" i="10"/>
  <c r="B1093" i="10"/>
  <c r="C1092" i="10"/>
  <c r="B1092" i="10"/>
  <c r="C1091" i="10"/>
  <c r="B1091" i="10"/>
  <c r="C1090" i="10"/>
  <c r="B1090" i="10"/>
  <c r="C1089" i="10"/>
  <c r="B1089" i="10"/>
  <c r="C1088" i="10"/>
  <c r="B1088" i="10"/>
  <c r="C1087" i="10"/>
  <c r="B1087" i="10"/>
  <c r="C1086" i="10"/>
  <c r="B1086" i="10"/>
  <c r="C1085" i="10"/>
  <c r="B1085" i="10"/>
  <c r="C1084" i="10"/>
  <c r="B1084" i="10"/>
  <c r="C1083" i="10"/>
  <c r="B1083" i="10"/>
  <c r="C1082" i="10"/>
  <c r="B1082" i="10"/>
  <c r="C1081" i="10"/>
  <c r="B1081" i="10"/>
  <c r="C1080" i="10"/>
  <c r="B1080" i="10"/>
  <c r="C1079" i="10"/>
  <c r="B1079" i="10"/>
  <c r="C1078" i="10"/>
  <c r="B1078" i="10"/>
  <c r="C1077" i="10"/>
  <c r="B1077" i="10"/>
  <c r="C1076" i="10"/>
  <c r="B1076" i="10"/>
  <c r="C1075" i="10"/>
  <c r="B1075" i="10"/>
  <c r="C1074" i="10"/>
  <c r="B1074" i="10"/>
  <c r="C1073" i="10"/>
  <c r="B1073" i="10"/>
  <c r="C1072" i="10"/>
  <c r="B1072" i="10"/>
  <c r="C1071" i="10"/>
  <c r="B1071" i="10"/>
  <c r="C1070" i="10"/>
  <c r="B1070" i="10"/>
  <c r="C1069" i="10"/>
  <c r="B1069" i="10"/>
  <c r="C1068" i="10"/>
  <c r="B1068" i="10"/>
  <c r="C1067" i="10"/>
  <c r="B1067" i="10"/>
  <c r="C1066" i="10"/>
  <c r="B1066" i="10"/>
  <c r="C1065" i="10"/>
  <c r="B1065" i="10"/>
  <c r="C1064" i="10"/>
  <c r="B1064" i="10"/>
  <c r="C1063" i="10"/>
  <c r="B1063" i="10"/>
  <c r="C1062" i="10"/>
  <c r="B1062" i="10"/>
  <c r="C1061" i="10"/>
  <c r="B1061" i="10"/>
  <c r="C1060" i="10"/>
  <c r="B1060" i="10"/>
  <c r="C1059" i="10"/>
  <c r="B1059" i="10"/>
  <c r="C1058" i="10"/>
  <c r="B1058" i="10"/>
  <c r="C1057" i="10"/>
  <c r="B1057" i="10"/>
  <c r="C1056" i="10"/>
  <c r="B1056" i="10"/>
  <c r="C1055" i="10"/>
  <c r="B1055" i="10"/>
  <c r="C1054" i="10"/>
  <c r="B1054" i="10"/>
  <c r="C1053" i="10"/>
  <c r="B1053" i="10"/>
  <c r="C1052" i="10"/>
  <c r="B1052" i="10"/>
  <c r="C1051" i="10"/>
  <c r="B1051" i="10"/>
  <c r="C1050" i="10"/>
  <c r="B1050" i="10"/>
  <c r="C1049" i="10"/>
  <c r="B1049" i="10"/>
  <c r="C1048" i="10"/>
  <c r="B1048" i="10"/>
  <c r="C1047" i="10"/>
  <c r="B1047" i="10"/>
  <c r="C1046" i="10"/>
  <c r="B1046" i="10"/>
  <c r="C1045" i="10"/>
  <c r="B1045" i="10"/>
  <c r="C1044" i="10"/>
  <c r="B1044" i="10"/>
  <c r="C1043" i="10"/>
  <c r="B1043" i="10"/>
  <c r="C1042" i="10"/>
  <c r="B1042" i="10"/>
  <c r="C1041" i="10"/>
  <c r="B1041" i="10"/>
  <c r="C1040" i="10"/>
  <c r="B1040" i="10"/>
  <c r="C1039" i="10"/>
  <c r="B1039" i="10"/>
  <c r="C1038" i="10"/>
  <c r="B1038" i="10"/>
  <c r="C1037" i="10"/>
  <c r="B1037" i="10"/>
  <c r="C1036" i="10"/>
  <c r="B1036" i="10"/>
  <c r="C1035" i="10"/>
  <c r="B1035" i="10"/>
  <c r="C1034" i="10"/>
  <c r="B1034" i="10"/>
  <c r="C1033" i="10"/>
  <c r="B1033" i="10"/>
  <c r="C1032" i="10"/>
  <c r="B1032" i="10"/>
  <c r="C1031" i="10"/>
  <c r="B1031" i="10"/>
  <c r="C1030" i="10"/>
  <c r="B1030" i="10"/>
  <c r="C1029" i="10"/>
  <c r="B1029" i="10"/>
  <c r="C1028" i="10"/>
  <c r="B1028" i="10"/>
  <c r="C1027" i="10"/>
  <c r="B1027" i="10"/>
  <c r="C1026" i="10"/>
  <c r="B1026" i="10"/>
  <c r="C1025" i="10"/>
  <c r="B1025" i="10"/>
  <c r="C1024" i="10"/>
  <c r="B1024" i="10"/>
  <c r="C1023" i="10"/>
  <c r="B1023" i="10"/>
  <c r="C1022" i="10"/>
  <c r="B1022" i="10"/>
  <c r="C1021" i="10"/>
  <c r="B1021" i="10"/>
  <c r="C1020" i="10"/>
  <c r="B1020" i="10"/>
  <c r="C1019" i="10"/>
  <c r="B1019" i="10"/>
  <c r="C1018" i="10"/>
  <c r="B1018" i="10"/>
  <c r="C1017" i="10"/>
  <c r="B1017" i="10"/>
  <c r="C1016" i="10"/>
  <c r="B1016" i="10"/>
  <c r="C1015" i="10"/>
  <c r="B1015" i="10"/>
  <c r="C1014" i="10"/>
  <c r="B1014" i="10"/>
  <c r="C1013" i="10"/>
  <c r="B1013" i="10"/>
  <c r="C1012" i="10"/>
  <c r="B1012" i="10"/>
  <c r="C1011" i="10"/>
  <c r="B1011" i="10"/>
  <c r="C1010" i="10"/>
  <c r="B1010" i="10"/>
  <c r="C1009" i="10"/>
  <c r="B1009" i="10"/>
  <c r="C1008" i="10"/>
  <c r="B1008" i="10"/>
  <c r="C1007" i="10"/>
  <c r="B1007" i="10"/>
  <c r="C1006" i="10"/>
  <c r="B1006" i="10"/>
  <c r="C1005" i="10"/>
  <c r="B1005" i="10"/>
  <c r="C1004" i="10"/>
  <c r="B1004" i="10"/>
  <c r="C1003" i="10"/>
  <c r="B1003" i="10"/>
  <c r="C1002" i="10"/>
  <c r="B1002" i="10"/>
  <c r="C1001" i="10"/>
  <c r="B1001" i="10"/>
  <c r="C1000" i="10"/>
  <c r="B1000" i="10"/>
  <c r="C999" i="10"/>
  <c r="B999" i="10"/>
  <c r="C998" i="10"/>
  <c r="B998" i="10"/>
  <c r="C997" i="10"/>
  <c r="B997" i="10"/>
  <c r="C996" i="10"/>
  <c r="B996" i="10"/>
  <c r="C995" i="10"/>
  <c r="B995" i="10"/>
  <c r="C994" i="10"/>
  <c r="B994" i="10"/>
  <c r="C993" i="10"/>
  <c r="B993" i="10"/>
  <c r="C992" i="10"/>
  <c r="B992" i="10"/>
  <c r="C991" i="10"/>
  <c r="B991" i="10"/>
  <c r="C990" i="10"/>
  <c r="B990" i="10"/>
  <c r="C989" i="10"/>
  <c r="B989" i="10"/>
  <c r="C988" i="10"/>
  <c r="B988" i="10"/>
  <c r="C987" i="10"/>
  <c r="B987" i="10"/>
  <c r="C986" i="10"/>
  <c r="B986" i="10"/>
  <c r="C985" i="10"/>
  <c r="B985" i="10"/>
  <c r="C984" i="10"/>
  <c r="B984" i="10"/>
  <c r="C983" i="10"/>
  <c r="B983" i="10"/>
  <c r="C982" i="10"/>
  <c r="B982" i="10"/>
  <c r="C981" i="10"/>
  <c r="B981" i="10"/>
  <c r="C980" i="10"/>
  <c r="B980" i="10"/>
  <c r="C979" i="10"/>
  <c r="B979" i="10"/>
  <c r="C978" i="10"/>
  <c r="B978" i="10"/>
  <c r="C977" i="10"/>
  <c r="B977" i="10"/>
  <c r="C976" i="10"/>
  <c r="B976" i="10"/>
  <c r="C975" i="10"/>
  <c r="B975" i="10"/>
  <c r="C974" i="10"/>
  <c r="B974" i="10"/>
  <c r="C973" i="10"/>
  <c r="B973" i="10"/>
  <c r="C972" i="10"/>
  <c r="B972" i="10"/>
  <c r="C971" i="10"/>
  <c r="B971" i="10"/>
  <c r="C970" i="10"/>
  <c r="B970" i="10"/>
  <c r="C969" i="10"/>
  <c r="B969" i="10"/>
  <c r="C968" i="10"/>
  <c r="B968" i="10"/>
  <c r="C967" i="10"/>
  <c r="B967" i="10"/>
  <c r="C966" i="10"/>
  <c r="B966" i="10"/>
  <c r="C965" i="10"/>
  <c r="B965" i="10"/>
  <c r="C964" i="10"/>
  <c r="B964" i="10"/>
  <c r="C963" i="10"/>
  <c r="B963" i="10"/>
  <c r="C962" i="10"/>
  <c r="B962" i="10"/>
  <c r="C961" i="10"/>
  <c r="B961" i="10"/>
  <c r="C960" i="10"/>
  <c r="B960" i="10"/>
  <c r="C959" i="10"/>
  <c r="B959" i="10"/>
  <c r="C958" i="10"/>
  <c r="B958" i="10"/>
  <c r="C957" i="10"/>
  <c r="B957" i="10"/>
  <c r="C956" i="10"/>
  <c r="B956" i="10"/>
  <c r="C955" i="10"/>
  <c r="B955" i="10"/>
  <c r="C954" i="10"/>
  <c r="B954" i="10"/>
  <c r="C953" i="10"/>
  <c r="B953" i="10"/>
  <c r="C952" i="10"/>
  <c r="B952" i="10"/>
  <c r="C951" i="10"/>
  <c r="B951" i="10"/>
  <c r="C950" i="10"/>
  <c r="B950" i="10"/>
  <c r="C949" i="10"/>
  <c r="B949" i="10"/>
  <c r="C948" i="10"/>
  <c r="B948" i="10"/>
  <c r="C947" i="10"/>
  <c r="B947" i="10"/>
  <c r="C946" i="10"/>
  <c r="B946" i="10"/>
  <c r="C945" i="10"/>
  <c r="B945" i="10"/>
  <c r="C944" i="10"/>
  <c r="B944" i="10"/>
  <c r="C943" i="10"/>
  <c r="B943" i="10"/>
  <c r="C942" i="10"/>
  <c r="B942" i="10"/>
  <c r="C941" i="10"/>
  <c r="B941" i="10"/>
  <c r="C940" i="10"/>
  <c r="B940" i="10"/>
  <c r="C939" i="10"/>
  <c r="B939" i="10"/>
  <c r="C938" i="10"/>
  <c r="B938" i="10"/>
  <c r="C937" i="10"/>
  <c r="B937" i="10"/>
  <c r="C936" i="10"/>
  <c r="B936" i="10"/>
  <c r="C935" i="10"/>
  <c r="B935" i="10"/>
  <c r="C934" i="10"/>
  <c r="B934" i="10"/>
  <c r="C933" i="10"/>
  <c r="B933" i="10"/>
  <c r="C932" i="10"/>
  <c r="B932" i="10"/>
  <c r="C931" i="10"/>
  <c r="B931" i="10"/>
  <c r="C930" i="10"/>
  <c r="B930" i="10"/>
  <c r="C929" i="10"/>
  <c r="B929" i="10"/>
  <c r="C928" i="10"/>
  <c r="B928" i="10"/>
  <c r="C927" i="10"/>
  <c r="B927" i="10"/>
  <c r="C926" i="10"/>
  <c r="B926" i="10"/>
  <c r="C925" i="10"/>
  <c r="B925" i="10"/>
  <c r="C924" i="10"/>
  <c r="B924" i="10"/>
  <c r="C923" i="10"/>
  <c r="B923" i="10"/>
  <c r="C922" i="10"/>
  <c r="B922" i="10"/>
  <c r="C921" i="10"/>
  <c r="B921" i="10"/>
  <c r="C920" i="10"/>
  <c r="B920" i="10"/>
  <c r="C919" i="10"/>
  <c r="B919" i="10"/>
  <c r="C918" i="10"/>
  <c r="B918" i="10"/>
  <c r="C917" i="10"/>
  <c r="B917" i="10"/>
  <c r="C916" i="10"/>
  <c r="B916" i="10"/>
  <c r="C915" i="10"/>
  <c r="B915" i="10"/>
  <c r="C914" i="10"/>
  <c r="B914" i="10"/>
  <c r="C913" i="10"/>
  <c r="B913" i="10"/>
  <c r="C912" i="10"/>
  <c r="B912" i="10"/>
  <c r="C911" i="10"/>
  <c r="B911" i="10"/>
  <c r="C910" i="10"/>
  <c r="B910" i="10"/>
  <c r="C909" i="10"/>
  <c r="B909" i="10"/>
  <c r="C908" i="10"/>
  <c r="B908" i="10"/>
  <c r="C907" i="10"/>
  <c r="B907" i="10"/>
  <c r="C906" i="10"/>
  <c r="B906" i="10"/>
  <c r="C905" i="10"/>
  <c r="B905" i="10"/>
  <c r="C904" i="10"/>
  <c r="B904" i="10"/>
  <c r="C903" i="10"/>
  <c r="B903" i="10"/>
  <c r="C902" i="10"/>
  <c r="B902" i="10"/>
  <c r="C901" i="10"/>
  <c r="B901" i="10"/>
  <c r="C900" i="10"/>
  <c r="B900" i="10"/>
  <c r="C899" i="10"/>
  <c r="B899" i="10"/>
  <c r="C898" i="10"/>
  <c r="B898" i="10"/>
  <c r="C897" i="10"/>
  <c r="B897" i="10"/>
  <c r="C896" i="10"/>
  <c r="B896" i="10"/>
  <c r="C895" i="10"/>
  <c r="B895" i="10"/>
  <c r="C894" i="10"/>
  <c r="B894" i="10"/>
  <c r="C893" i="10"/>
  <c r="B893" i="10"/>
  <c r="C892" i="10"/>
  <c r="B892" i="10"/>
  <c r="C891" i="10"/>
  <c r="B891" i="10"/>
  <c r="C890" i="10"/>
  <c r="B890" i="10"/>
  <c r="C889" i="10"/>
  <c r="B889" i="10"/>
  <c r="C888" i="10"/>
  <c r="B888" i="10"/>
  <c r="C887" i="10"/>
  <c r="B887" i="10"/>
  <c r="C886" i="10"/>
  <c r="B886" i="10"/>
  <c r="C885" i="10"/>
  <c r="B885" i="10"/>
  <c r="C884" i="10"/>
  <c r="B884" i="10"/>
  <c r="C883" i="10"/>
  <c r="B883" i="10"/>
  <c r="C882" i="10"/>
  <c r="B882" i="10"/>
  <c r="C881" i="10"/>
  <c r="B881" i="10"/>
  <c r="C880" i="10"/>
  <c r="B880" i="10"/>
  <c r="C879" i="10"/>
  <c r="B879" i="10"/>
  <c r="C878" i="10"/>
  <c r="B878" i="10"/>
  <c r="C877" i="10"/>
  <c r="B877" i="10"/>
  <c r="C876" i="10"/>
  <c r="B876" i="10"/>
  <c r="C875" i="10"/>
  <c r="B875" i="10"/>
  <c r="C874" i="10"/>
  <c r="B874" i="10"/>
  <c r="C873" i="10"/>
  <c r="B873" i="10"/>
  <c r="C872" i="10"/>
  <c r="B872" i="10"/>
  <c r="C871" i="10"/>
  <c r="B871" i="10"/>
  <c r="C870" i="10"/>
  <c r="B870" i="10"/>
  <c r="C869" i="10"/>
  <c r="B869" i="10"/>
  <c r="C868" i="10"/>
  <c r="B868" i="10"/>
  <c r="C867" i="10"/>
  <c r="B867" i="10"/>
  <c r="C866" i="10"/>
  <c r="B866" i="10"/>
  <c r="C865" i="10"/>
  <c r="B865" i="10"/>
  <c r="C864" i="10"/>
  <c r="B864" i="10"/>
  <c r="C863" i="10"/>
  <c r="B863" i="10"/>
  <c r="C862" i="10"/>
  <c r="B862" i="10"/>
  <c r="C861" i="10"/>
  <c r="B861" i="10"/>
  <c r="C860" i="10"/>
  <c r="B860" i="10"/>
  <c r="C859" i="10"/>
  <c r="B859" i="10"/>
  <c r="C858" i="10"/>
  <c r="B858" i="10"/>
  <c r="C857" i="10"/>
  <c r="B857" i="10"/>
  <c r="C856" i="10"/>
  <c r="B856" i="10"/>
  <c r="C855" i="10"/>
  <c r="B855" i="10"/>
  <c r="C854" i="10"/>
  <c r="B854" i="10"/>
  <c r="C853" i="10"/>
  <c r="B853" i="10"/>
  <c r="C852" i="10"/>
  <c r="B852" i="10"/>
  <c r="C851" i="10"/>
  <c r="B851" i="10"/>
  <c r="C850" i="10"/>
  <c r="B850" i="10"/>
  <c r="C849" i="10"/>
  <c r="B849" i="10"/>
  <c r="C848" i="10"/>
  <c r="B848" i="10"/>
  <c r="C847" i="10"/>
  <c r="B847" i="10"/>
  <c r="C846" i="10"/>
  <c r="B846" i="10"/>
  <c r="C845" i="10"/>
  <c r="B845" i="10"/>
  <c r="C844" i="10"/>
  <c r="B844" i="10"/>
  <c r="C843" i="10"/>
  <c r="B843" i="10"/>
  <c r="C842" i="10"/>
  <c r="B842" i="10"/>
  <c r="C841" i="10"/>
  <c r="B841" i="10"/>
  <c r="C840" i="10"/>
  <c r="B840" i="10"/>
  <c r="C839" i="10"/>
  <c r="B839" i="10"/>
  <c r="C838" i="10"/>
  <c r="B838" i="10"/>
  <c r="C837" i="10"/>
  <c r="B837" i="10"/>
  <c r="C836" i="10"/>
  <c r="B836" i="10"/>
  <c r="C835" i="10"/>
  <c r="B835" i="10"/>
  <c r="C834" i="10"/>
  <c r="B834" i="10"/>
  <c r="C833" i="10"/>
  <c r="B833" i="10"/>
  <c r="C832" i="10"/>
  <c r="B832" i="10"/>
  <c r="C831" i="10"/>
  <c r="B831" i="10"/>
  <c r="C830" i="10"/>
  <c r="B830" i="10"/>
  <c r="C829" i="10"/>
  <c r="B829" i="10"/>
  <c r="C828" i="10"/>
  <c r="B828" i="10"/>
  <c r="C827" i="10"/>
  <c r="B827" i="10"/>
  <c r="C826" i="10"/>
  <c r="B826" i="10"/>
  <c r="C825" i="10"/>
  <c r="B825" i="10"/>
  <c r="C824" i="10"/>
  <c r="B824" i="10"/>
  <c r="C823" i="10"/>
  <c r="B823" i="10"/>
  <c r="C822" i="10"/>
  <c r="B822" i="10"/>
  <c r="C821" i="10"/>
  <c r="B821" i="10"/>
  <c r="C820" i="10"/>
  <c r="B820" i="10"/>
  <c r="C819" i="10"/>
  <c r="B819" i="10"/>
  <c r="C818" i="10"/>
  <c r="B818" i="10"/>
  <c r="C817" i="10"/>
  <c r="B817" i="10"/>
  <c r="C816" i="10"/>
  <c r="B816" i="10"/>
  <c r="C815" i="10"/>
  <c r="B815" i="10"/>
  <c r="C814" i="10"/>
  <c r="B814" i="10"/>
  <c r="C813" i="10"/>
  <c r="B813" i="10"/>
  <c r="C812" i="10"/>
  <c r="B812" i="10"/>
  <c r="C811" i="10"/>
  <c r="B811" i="10"/>
  <c r="C810" i="10"/>
  <c r="B810" i="10"/>
  <c r="C809" i="10"/>
  <c r="B809" i="10"/>
  <c r="C808" i="10"/>
  <c r="B808" i="10"/>
  <c r="C807" i="10"/>
  <c r="B807" i="10"/>
  <c r="C806" i="10"/>
  <c r="B806" i="10"/>
  <c r="C805" i="10"/>
  <c r="B805" i="10"/>
  <c r="C804" i="10"/>
  <c r="B804" i="10"/>
  <c r="C803" i="10"/>
  <c r="B803" i="10"/>
  <c r="C802" i="10"/>
  <c r="B802" i="10"/>
  <c r="C801" i="10"/>
  <c r="B801" i="10"/>
  <c r="C800" i="10"/>
  <c r="B800" i="10"/>
  <c r="C799" i="10"/>
  <c r="B799" i="10"/>
  <c r="C798" i="10"/>
  <c r="B798" i="10"/>
  <c r="C797" i="10"/>
  <c r="B797" i="10"/>
  <c r="C796" i="10"/>
  <c r="B796" i="10"/>
  <c r="C795" i="10"/>
  <c r="B795" i="10"/>
  <c r="C794" i="10"/>
  <c r="B794" i="10"/>
  <c r="C793" i="10"/>
  <c r="B793" i="10"/>
  <c r="C792" i="10"/>
  <c r="B792" i="10"/>
  <c r="C791" i="10"/>
  <c r="B791" i="10"/>
  <c r="C790" i="10"/>
  <c r="B790" i="10"/>
  <c r="C789" i="10"/>
  <c r="B789" i="10"/>
  <c r="C788" i="10"/>
  <c r="B788" i="10"/>
  <c r="C787" i="10"/>
  <c r="B787" i="10"/>
  <c r="C786" i="10"/>
  <c r="B786" i="10"/>
  <c r="C785" i="10"/>
  <c r="B785" i="10"/>
  <c r="C784" i="10"/>
  <c r="B784" i="10"/>
  <c r="C783" i="10"/>
  <c r="B783" i="10"/>
  <c r="C782" i="10"/>
  <c r="B782" i="10"/>
  <c r="C781" i="10"/>
  <c r="B781" i="10"/>
  <c r="C780" i="10"/>
  <c r="B780" i="10"/>
  <c r="C779" i="10"/>
  <c r="B779" i="10"/>
  <c r="C778" i="10"/>
  <c r="B778" i="10"/>
  <c r="C777" i="10"/>
  <c r="B777" i="10"/>
  <c r="C776" i="10"/>
  <c r="B776" i="10"/>
  <c r="C775" i="10"/>
  <c r="B775" i="10"/>
  <c r="C774" i="10"/>
  <c r="B774" i="10"/>
  <c r="C773" i="10"/>
  <c r="B773" i="10"/>
  <c r="C772" i="10"/>
  <c r="B772" i="10"/>
  <c r="C771" i="10"/>
  <c r="B771" i="10"/>
  <c r="C770" i="10"/>
  <c r="B770" i="10"/>
  <c r="C769" i="10"/>
  <c r="B769" i="10"/>
  <c r="C768" i="10"/>
  <c r="B768" i="10"/>
  <c r="C767" i="10"/>
  <c r="B767" i="10"/>
  <c r="C766" i="10"/>
  <c r="B766" i="10"/>
  <c r="C765" i="10"/>
  <c r="B765" i="10"/>
  <c r="C764" i="10"/>
  <c r="B764" i="10"/>
  <c r="C763" i="10"/>
  <c r="B763" i="10"/>
  <c r="C762" i="10"/>
  <c r="B762" i="10"/>
  <c r="C761" i="10"/>
  <c r="B761" i="10"/>
  <c r="C760" i="10"/>
  <c r="B760" i="10"/>
  <c r="C759" i="10"/>
  <c r="B759" i="10"/>
  <c r="C758" i="10"/>
  <c r="B758" i="10"/>
  <c r="C757" i="10"/>
  <c r="B757" i="10"/>
  <c r="C756" i="10"/>
  <c r="B756" i="10"/>
  <c r="C755" i="10"/>
  <c r="B755" i="10"/>
  <c r="C754" i="10"/>
  <c r="B754" i="10"/>
  <c r="C753" i="10"/>
  <c r="B753" i="10"/>
  <c r="C752" i="10"/>
  <c r="B752" i="10"/>
  <c r="C751" i="10"/>
  <c r="B751" i="10"/>
  <c r="C750" i="10"/>
  <c r="B750" i="10"/>
  <c r="C749" i="10"/>
  <c r="B749" i="10"/>
  <c r="C748" i="10"/>
  <c r="B748" i="10"/>
  <c r="C747" i="10"/>
  <c r="B747" i="10"/>
  <c r="C746" i="10"/>
  <c r="B746" i="10"/>
  <c r="C745" i="10"/>
  <c r="B745" i="10"/>
  <c r="C744" i="10"/>
  <c r="B744" i="10"/>
  <c r="C743" i="10"/>
  <c r="B743" i="10"/>
  <c r="C742" i="10"/>
  <c r="B742" i="10"/>
  <c r="C741" i="10"/>
  <c r="B741" i="10"/>
  <c r="C740" i="10"/>
  <c r="B740" i="10"/>
  <c r="C739" i="10"/>
  <c r="B739" i="10"/>
  <c r="C738" i="10"/>
  <c r="B738" i="10"/>
  <c r="C737" i="10"/>
  <c r="B737" i="10"/>
  <c r="C736" i="10"/>
  <c r="B736" i="10"/>
  <c r="C735" i="10"/>
  <c r="B735" i="10"/>
  <c r="C734" i="10"/>
  <c r="B734" i="10"/>
  <c r="C733" i="10"/>
  <c r="B733" i="10"/>
  <c r="C732" i="10"/>
  <c r="B732" i="10"/>
  <c r="C731" i="10"/>
  <c r="B731" i="10"/>
  <c r="C730" i="10"/>
  <c r="B730" i="10"/>
  <c r="C729" i="10"/>
  <c r="B729" i="10"/>
  <c r="C728" i="10"/>
  <c r="B728" i="10"/>
  <c r="C727" i="10"/>
  <c r="B727" i="10"/>
  <c r="C726" i="10"/>
  <c r="B726" i="10"/>
  <c r="C725" i="10"/>
  <c r="B725" i="10"/>
  <c r="C724" i="10"/>
  <c r="B724" i="10"/>
  <c r="C723" i="10"/>
  <c r="B723" i="10"/>
  <c r="C722" i="10"/>
  <c r="B722" i="10"/>
  <c r="C721" i="10"/>
  <c r="B721" i="10"/>
  <c r="C720" i="10"/>
  <c r="B720" i="10"/>
  <c r="C719" i="10"/>
  <c r="B719" i="10"/>
  <c r="C718" i="10"/>
  <c r="B718" i="10"/>
  <c r="C717" i="10"/>
  <c r="B717" i="10"/>
  <c r="C716" i="10"/>
  <c r="B716" i="10"/>
  <c r="C715" i="10"/>
  <c r="B715" i="10"/>
  <c r="C714" i="10"/>
  <c r="B714" i="10"/>
  <c r="C713" i="10"/>
  <c r="B713" i="10"/>
  <c r="C712" i="10"/>
  <c r="B712" i="10"/>
  <c r="C711" i="10"/>
  <c r="B711" i="10"/>
  <c r="C710" i="10"/>
  <c r="B710" i="10"/>
  <c r="C709" i="10"/>
  <c r="B709" i="10"/>
  <c r="C708" i="10"/>
  <c r="B708" i="10"/>
  <c r="C707" i="10"/>
  <c r="B707" i="10"/>
  <c r="C706" i="10"/>
  <c r="B706" i="10"/>
  <c r="C705" i="10"/>
  <c r="B705" i="10"/>
  <c r="C704" i="10"/>
  <c r="B704" i="10"/>
  <c r="C703" i="10"/>
  <c r="B703" i="10"/>
  <c r="C702" i="10"/>
  <c r="B702" i="10"/>
  <c r="C701" i="10"/>
  <c r="B701" i="10"/>
  <c r="C700" i="10"/>
  <c r="B700" i="10"/>
  <c r="C699" i="10"/>
  <c r="B699" i="10"/>
  <c r="C698" i="10"/>
  <c r="B698" i="10"/>
  <c r="C697" i="10"/>
  <c r="B697" i="10"/>
  <c r="C696" i="10"/>
  <c r="B696" i="10"/>
  <c r="C695" i="10"/>
  <c r="B695" i="10"/>
  <c r="C694" i="10"/>
  <c r="B694" i="10"/>
  <c r="C693" i="10"/>
  <c r="B693" i="10"/>
  <c r="C692" i="10"/>
  <c r="B692" i="10"/>
  <c r="C691" i="10"/>
  <c r="B691" i="10"/>
  <c r="C690" i="10"/>
  <c r="B690" i="10"/>
  <c r="C689" i="10"/>
  <c r="B689" i="10"/>
  <c r="C688" i="10"/>
  <c r="B688" i="10"/>
  <c r="C687" i="10"/>
  <c r="B687" i="10"/>
  <c r="C686" i="10"/>
  <c r="B686" i="10"/>
  <c r="C685" i="10"/>
  <c r="B685" i="10"/>
  <c r="C684" i="10"/>
  <c r="B684" i="10"/>
  <c r="C683" i="10"/>
  <c r="B683" i="10"/>
  <c r="C682" i="10"/>
  <c r="B682" i="10"/>
  <c r="C681" i="10"/>
  <c r="B681" i="10"/>
  <c r="C680" i="10"/>
  <c r="B680" i="10"/>
  <c r="C679" i="10"/>
  <c r="B679" i="10"/>
  <c r="C678" i="10"/>
  <c r="B678" i="10"/>
  <c r="C677" i="10"/>
  <c r="B677" i="10"/>
  <c r="C676" i="10"/>
  <c r="B676" i="10"/>
  <c r="C675" i="10"/>
  <c r="B675" i="10"/>
  <c r="C674" i="10"/>
  <c r="B674" i="10"/>
  <c r="C673" i="10"/>
  <c r="B673" i="10"/>
  <c r="C672" i="10"/>
  <c r="B672" i="10"/>
  <c r="C671" i="10"/>
  <c r="B671" i="10"/>
  <c r="C670" i="10"/>
  <c r="B670" i="10"/>
  <c r="C669" i="10"/>
  <c r="B669" i="10"/>
  <c r="C668" i="10"/>
  <c r="B668" i="10"/>
  <c r="C667" i="10"/>
  <c r="B667" i="10"/>
  <c r="C666" i="10"/>
  <c r="B666" i="10"/>
  <c r="C665" i="10"/>
  <c r="B665" i="10"/>
  <c r="C664" i="10"/>
  <c r="B664" i="10"/>
  <c r="C663" i="10"/>
  <c r="B663" i="10"/>
  <c r="C662" i="10"/>
  <c r="B662" i="10"/>
  <c r="C661" i="10"/>
  <c r="B661" i="10"/>
  <c r="C660" i="10"/>
  <c r="B660" i="10"/>
  <c r="C659" i="10"/>
  <c r="B659" i="10"/>
  <c r="C658" i="10"/>
  <c r="B658" i="10"/>
  <c r="C657" i="10"/>
  <c r="B657" i="10"/>
  <c r="C656" i="10"/>
  <c r="B656" i="10"/>
  <c r="C655" i="10"/>
  <c r="B655" i="10"/>
  <c r="C654" i="10"/>
  <c r="B654" i="10"/>
  <c r="C653" i="10"/>
  <c r="B653" i="10"/>
  <c r="C652" i="10"/>
  <c r="B652" i="10"/>
  <c r="C651" i="10"/>
  <c r="B651" i="10"/>
  <c r="C650" i="10"/>
  <c r="B650" i="10"/>
  <c r="C649" i="10"/>
  <c r="B649" i="10"/>
  <c r="C648" i="10"/>
  <c r="B648" i="10"/>
  <c r="C647" i="10"/>
  <c r="B647" i="10"/>
  <c r="C646" i="10"/>
  <c r="B646" i="10"/>
  <c r="C645" i="10"/>
  <c r="B645" i="10"/>
  <c r="C644" i="10"/>
  <c r="B644" i="10"/>
  <c r="C643" i="10"/>
  <c r="B643" i="10"/>
  <c r="C642" i="10"/>
  <c r="B642" i="10"/>
  <c r="C641" i="10"/>
  <c r="B641" i="10"/>
  <c r="C640" i="10"/>
  <c r="B640" i="10"/>
  <c r="C639" i="10"/>
  <c r="B639" i="10"/>
  <c r="C638" i="10"/>
  <c r="B638" i="10"/>
  <c r="C637" i="10"/>
  <c r="B637" i="10"/>
  <c r="C636" i="10"/>
  <c r="B636" i="10"/>
  <c r="C635" i="10"/>
  <c r="B635" i="10"/>
  <c r="C634" i="10"/>
  <c r="B634" i="10"/>
  <c r="C633" i="10"/>
  <c r="B633" i="10"/>
  <c r="C632" i="10"/>
  <c r="B632" i="10"/>
  <c r="C631" i="10"/>
  <c r="B631" i="10"/>
  <c r="C630" i="10"/>
  <c r="B630" i="10"/>
  <c r="C629" i="10"/>
  <c r="B629" i="10"/>
  <c r="C628" i="10"/>
  <c r="B628" i="10"/>
  <c r="C627" i="10"/>
  <c r="B627" i="10"/>
  <c r="C626" i="10"/>
  <c r="B626" i="10"/>
  <c r="C625" i="10"/>
  <c r="B625" i="10"/>
  <c r="C624" i="10"/>
  <c r="B624" i="10"/>
  <c r="C623" i="10"/>
  <c r="B623" i="10"/>
  <c r="C622" i="10"/>
  <c r="B622" i="10"/>
  <c r="C621" i="10"/>
  <c r="B621" i="10"/>
  <c r="C620" i="10"/>
  <c r="B620" i="10"/>
  <c r="C619" i="10"/>
  <c r="B619" i="10"/>
  <c r="C618" i="10"/>
  <c r="B618" i="10"/>
  <c r="C617" i="10"/>
  <c r="B617" i="10"/>
  <c r="C616" i="10"/>
  <c r="B616" i="10"/>
  <c r="C615" i="10"/>
  <c r="B615" i="10"/>
  <c r="C614" i="10"/>
  <c r="B614" i="10"/>
  <c r="C613" i="10"/>
  <c r="B613" i="10"/>
  <c r="C612" i="10"/>
  <c r="B612" i="10"/>
  <c r="C611" i="10"/>
  <c r="B611" i="10"/>
  <c r="C610" i="10"/>
  <c r="B610" i="10"/>
  <c r="C609" i="10"/>
  <c r="B609" i="10"/>
  <c r="C608" i="10"/>
  <c r="B608" i="10"/>
  <c r="C607" i="10"/>
  <c r="B607" i="10"/>
  <c r="C606" i="10"/>
  <c r="B606" i="10"/>
  <c r="C605" i="10"/>
  <c r="B605" i="10"/>
  <c r="C604" i="10"/>
  <c r="B604" i="10"/>
  <c r="C603" i="10"/>
  <c r="B603" i="10"/>
  <c r="C602" i="10"/>
  <c r="B602" i="10"/>
  <c r="C601" i="10"/>
  <c r="B601" i="10"/>
  <c r="C600" i="10"/>
  <c r="B600" i="10"/>
  <c r="C599" i="10"/>
  <c r="B599" i="10"/>
  <c r="C598" i="10"/>
  <c r="B598" i="10"/>
  <c r="C597" i="10"/>
  <c r="B597" i="10"/>
  <c r="C596" i="10"/>
  <c r="B596" i="10"/>
  <c r="C595" i="10"/>
  <c r="B595" i="10"/>
  <c r="C594" i="10"/>
  <c r="B594" i="10"/>
  <c r="C593" i="10"/>
  <c r="B593" i="10"/>
  <c r="C592" i="10"/>
  <c r="B592" i="10"/>
  <c r="C591" i="10"/>
  <c r="B591" i="10"/>
  <c r="C590" i="10"/>
  <c r="B590" i="10"/>
  <c r="C589" i="10"/>
  <c r="B589" i="10"/>
  <c r="C588" i="10"/>
  <c r="B588" i="10"/>
  <c r="C587" i="10"/>
  <c r="B587" i="10"/>
  <c r="C586" i="10"/>
  <c r="B586" i="10"/>
  <c r="C585" i="10"/>
  <c r="B585" i="10"/>
  <c r="C584" i="10"/>
  <c r="B584" i="10"/>
  <c r="C583" i="10"/>
  <c r="B583" i="10"/>
  <c r="C582" i="10"/>
  <c r="B582" i="10"/>
  <c r="C581" i="10"/>
  <c r="B581" i="10"/>
  <c r="C580" i="10"/>
  <c r="B580" i="10"/>
  <c r="C579" i="10"/>
  <c r="B579" i="10"/>
  <c r="C578" i="10"/>
  <c r="B578" i="10"/>
  <c r="C577" i="10"/>
  <c r="B577" i="10"/>
  <c r="C576" i="10"/>
  <c r="B576" i="10"/>
  <c r="C575" i="10"/>
  <c r="B575" i="10"/>
  <c r="C574" i="10"/>
  <c r="B574" i="10"/>
  <c r="C573" i="10"/>
  <c r="B573" i="10"/>
  <c r="C572" i="10"/>
  <c r="B572" i="10"/>
  <c r="C571" i="10"/>
  <c r="B571" i="10"/>
  <c r="C570" i="10"/>
  <c r="B570" i="10"/>
  <c r="C569" i="10"/>
  <c r="B569" i="10"/>
  <c r="C568" i="10"/>
  <c r="B568" i="10"/>
  <c r="C567" i="10"/>
  <c r="B567" i="10"/>
  <c r="C566" i="10"/>
  <c r="B566" i="10"/>
  <c r="C565" i="10"/>
  <c r="B565" i="10"/>
  <c r="C564" i="10"/>
  <c r="B564" i="10"/>
  <c r="C563" i="10"/>
  <c r="B563" i="10"/>
  <c r="C562" i="10"/>
  <c r="B562" i="10"/>
  <c r="C561" i="10"/>
  <c r="B561" i="10"/>
  <c r="C560" i="10"/>
  <c r="B560" i="10"/>
  <c r="C559" i="10"/>
  <c r="B559" i="10"/>
  <c r="C558" i="10"/>
  <c r="B558" i="10"/>
  <c r="C557" i="10"/>
  <c r="B557" i="10"/>
  <c r="C556" i="10"/>
  <c r="B556" i="10"/>
  <c r="C555" i="10"/>
  <c r="B555" i="10"/>
  <c r="C554" i="10"/>
  <c r="B554" i="10"/>
  <c r="C553" i="10"/>
  <c r="B553" i="10"/>
  <c r="C552" i="10"/>
  <c r="B552" i="10"/>
  <c r="C551" i="10"/>
  <c r="B551" i="10"/>
  <c r="C550" i="10"/>
  <c r="B550" i="10"/>
  <c r="C549" i="10"/>
  <c r="B549" i="10"/>
  <c r="C548" i="10"/>
  <c r="B548" i="10"/>
  <c r="C547" i="10"/>
  <c r="B547" i="10"/>
  <c r="C546" i="10"/>
  <c r="B546" i="10"/>
  <c r="C545" i="10"/>
  <c r="B545" i="10"/>
  <c r="C544" i="10"/>
  <c r="B544" i="10"/>
  <c r="C543" i="10"/>
  <c r="B543" i="10"/>
  <c r="C542" i="10"/>
  <c r="B542" i="10"/>
  <c r="C541" i="10"/>
  <c r="B541" i="10"/>
  <c r="C540" i="10"/>
  <c r="B540" i="10"/>
  <c r="C539" i="10"/>
  <c r="B539" i="10"/>
  <c r="C538" i="10"/>
  <c r="B538" i="10"/>
  <c r="C537" i="10"/>
  <c r="B537" i="10"/>
  <c r="C536" i="10"/>
  <c r="B536" i="10"/>
  <c r="C535" i="10"/>
  <c r="B535" i="10"/>
  <c r="C534" i="10"/>
  <c r="B534" i="10"/>
  <c r="C533" i="10"/>
  <c r="B533" i="10"/>
  <c r="C532" i="10"/>
  <c r="B532" i="10"/>
  <c r="C531" i="10"/>
  <c r="B531" i="10"/>
  <c r="C530" i="10"/>
  <c r="B530" i="10"/>
  <c r="C529" i="10"/>
  <c r="B529" i="10"/>
  <c r="C528" i="10"/>
  <c r="B528" i="10"/>
  <c r="C527" i="10"/>
  <c r="B527" i="10"/>
  <c r="C526" i="10"/>
  <c r="B526" i="10"/>
  <c r="C525" i="10"/>
  <c r="B525" i="10"/>
  <c r="C524" i="10"/>
  <c r="B524" i="10"/>
  <c r="C523" i="10"/>
  <c r="B523" i="10"/>
  <c r="C522" i="10"/>
  <c r="B522" i="10"/>
  <c r="C521" i="10"/>
  <c r="B521" i="10"/>
  <c r="C520" i="10"/>
  <c r="B520" i="10"/>
  <c r="C519" i="10"/>
  <c r="B519" i="10"/>
  <c r="C518" i="10"/>
  <c r="B518" i="10"/>
  <c r="C517" i="10"/>
  <c r="B517" i="10"/>
  <c r="C516" i="10"/>
  <c r="B516" i="10"/>
  <c r="C515" i="10"/>
  <c r="B515" i="10"/>
  <c r="C514" i="10"/>
  <c r="B514" i="10"/>
  <c r="C513" i="10"/>
  <c r="B513" i="10"/>
  <c r="C512" i="10"/>
  <c r="B512" i="10"/>
  <c r="C511" i="10"/>
  <c r="B511" i="10"/>
  <c r="C510" i="10"/>
  <c r="B510" i="10"/>
  <c r="C509" i="10"/>
  <c r="B509" i="10"/>
  <c r="C508" i="10"/>
  <c r="B508" i="10"/>
  <c r="C507" i="10"/>
  <c r="B507" i="10"/>
  <c r="C506" i="10"/>
  <c r="B506" i="10"/>
  <c r="C505" i="10"/>
  <c r="B505" i="10"/>
  <c r="C504" i="10"/>
  <c r="B504" i="10"/>
  <c r="C503" i="10"/>
  <c r="B503" i="10"/>
  <c r="C502" i="10"/>
  <c r="B502" i="10"/>
  <c r="C501" i="10"/>
  <c r="B501" i="10"/>
  <c r="C500" i="10"/>
  <c r="B500" i="10"/>
  <c r="C499" i="10"/>
  <c r="B499" i="10"/>
  <c r="C498" i="10"/>
  <c r="B498" i="10"/>
  <c r="C497" i="10"/>
  <c r="B497" i="10"/>
  <c r="C496" i="10"/>
  <c r="B496" i="10"/>
  <c r="C495" i="10"/>
  <c r="B495" i="10"/>
  <c r="C494" i="10"/>
  <c r="B494" i="10"/>
  <c r="C493" i="10"/>
  <c r="B493" i="10"/>
  <c r="C492" i="10"/>
  <c r="B492" i="10"/>
  <c r="C491" i="10"/>
  <c r="B491" i="10"/>
  <c r="C490" i="10"/>
  <c r="B490" i="10"/>
  <c r="C489" i="10"/>
  <c r="B489" i="10"/>
  <c r="C488" i="10"/>
  <c r="B488" i="10"/>
  <c r="C487" i="10"/>
  <c r="B487" i="10"/>
  <c r="C486" i="10"/>
  <c r="B486" i="10"/>
  <c r="C485" i="10"/>
  <c r="B485" i="10"/>
  <c r="C484" i="10"/>
  <c r="B484" i="10"/>
  <c r="C483" i="10"/>
  <c r="B483" i="10"/>
  <c r="C482" i="10"/>
  <c r="B482" i="10"/>
  <c r="C481" i="10"/>
  <c r="B481" i="10"/>
  <c r="C480" i="10"/>
  <c r="B480" i="10"/>
  <c r="C479" i="10"/>
  <c r="B479" i="10"/>
  <c r="C478" i="10"/>
  <c r="B478" i="10"/>
  <c r="C477" i="10"/>
  <c r="B477" i="10"/>
  <c r="C476" i="10"/>
  <c r="B476" i="10"/>
  <c r="C475" i="10"/>
  <c r="B475" i="10"/>
  <c r="C474" i="10"/>
  <c r="B474" i="10"/>
  <c r="C473" i="10"/>
  <c r="B473" i="10"/>
  <c r="C472" i="10"/>
  <c r="B472" i="10"/>
  <c r="C471" i="10"/>
  <c r="B471" i="10"/>
  <c r="C470" i="10"/>
  <c r="B470" i="10"/>
  <c r="C469" i="10"/>
  <c r="B469" i="10"/>
  <c r="C468" i="10"/>
  <c r="B468" i="10"/>
  <c r="C467" i="10"/>
  <c r="B467" i="10"/>
  <c r="C466" i="10"/>
  <c r="B466" i="10"/>
  <c r="C465" i="10"/>
  <c r="B465" i="10"/>
  <c r="C464" i="10"/>
  <c r="B464" i="10"/>
  <c r="C463" i="10"/>
  <c r="B463" i="10"/>
  <c r="C462" i="10"/>
  <c r="B462" i="10"/>
  <c r="C461" i="10"/>
  <c r="B461" i="10"/>
  <c r="C460" i="10"/>
  <c r="B460" i="10"/>
  <c r="C459" i="10"/>
  <c r="B459" i="10"/>
  <c r="C458" i="10"/>
  <c r="B458" i="10"/>
  <c r="C457" i="10"/>
  <c r="B457" i="10"/>
  <c r="C456" i="10"/>
  <c r="B456" i="10"/>
  <c r="C455" i="10"/>
  <c r="B455" i="10"/>
  <c r="C454" i="10"/>
  <c r="B454" i="10"/>
  <c r="C453" i="10"/>
  <c r="B453" i="10"/>
  <c r="C452" i="10"/>
  <c r="B452" i="10"/>
  <c r="C451" i="10"/>
  <c r="B451" i="10"/>
  <c r="C450" i="10"/>
  <c r="B450" i="10"/>
  <c r="C449" i="10"/>
  <c r="B449" i="10"/>
  <c r="C448" i="10"/>
  <c r="B448" i="10"/>
  <c r="C447" i="10"/>
  <c r="B447" i="10"/>
  <c r="C446" i="10"/>
  <c r="B446" i="10"/>
  <c r="C445" i="10"/>
  <c r="B445" i="10"/>
  <c r="C444" i="10"/>
  <c r="B444" i="10"/>
  <c r="C443" i="10"/>
  <c r="B443" i="10"/>
  <c r="C442" i="10"/>
  <c r="B442" i="10"/>
  <c r="C441" i="10"/>
  <c r="B441" i="10"/>
  <c r="C440" i="10"/>
  <c r="B440" i="10"/>
  <c r="C439" i="10"/>
  <c r="B439" i="10"/>
  <c r="C438" i="10"/>
  <c r="B438" i="10"/>
  <c r="C437" i="10"/>
  <c r="B437" i="10"/>
  <c r="C436" i="10"/>
  <c r="B436" i="10"/>
  <c r="C435" i="10"/>
  <c r="B435" i="10"/>
  <c r="C434" i="10"/>
  <c r="B434" i="10"/>
  <c r="C433" i="10"/>
  <c r="B433" i="10"/>
  <c r="C432" i="10"/>
  <c r="B432" i="10"/>
  <c r="C431" i="10"/>
  <c r="B431" i="10"/>
  <c r="C430" i="10"/>
  <c r="B430" i="10"/>
  <c r="C429" i="10"/>
  <c r="B429" i="10"/>
  <c r="C428" i="10"/>
  <c r="B428" i="10"/>
  <c r="C427" i="10"/>
  <c r="B427" i="10"/>
  <c r="C426" i="10"/>
  <c r="B426" i="10"/>
  <c r="C425" i="10"/>
  <c r="B425" i="10"/>
  <c r="C424" i="10"/>
  <c r="B424" i="10"/>
  <c r="C423" i="10"/>
  <c r="B423" i="10"/>
  <c r="C422" i="10"/>
  <c r="B422" i="10"/>
  <c r="C421" i="10"/>
  <c r="B421" i="10"/>
  <c r="C420" i="10"/>
  <c r="B420" i="10"/>
  <c r="C419" i="10"/>
  <c r="B419" i="10"/>
  <c r="C418" i="10"/>
  <c r="B418" i="10"/>
  <c r="C417" i="10"/>
  <c r="B417" i="10"/>
  <c r="C416" i="10"/>
  <c r="B416" i="10"/>
  <c r="C415" i="10"/>
  <c r="B415" i="10"/>
  <c r="C414" i="10"/>
  <c r="B414" i="10"/>
  <c r="C413" i="10"/>
  <c r="B413" i="10"/>
  <c r="C412" i="10"/>
  <c r="B412" i="10"/>
  <c r="C411" i="10"/>
  <c r="B411" i="10"/>
  <c r="C410" i="10"/>
  <c r="B410" i="10"/>
  <c r="C409" i="10"/>
  <c r="B409" i="10"/>
  <c r="C408" i="10"/>
  <c r="B408" i="10"/>
  <c r="C407" i="10"/>
  <c r="B407" i="10"/>
  <c r="C406" i="10"/>
  <c r="B406" i="10"/>
  <c r="C405" i="10"/>
  <c r="B405" i="10"/>
  <c r="C404" i="10"/>
  <c r="B404" i="10"/>
  <c r="C403" i="10"/>
  <c r="B403" i="10"/>
  <c r="C402" i="10"/>
  <c r="B402" i="10"/>
  <c r="C401" i="10"/>
  <c r="B401" i="10"/>
  <c r="C400" i="10"/>
  <c r="B400" i="10"/>
  <c r="C399" i="10"/>
  <c r="B399" i="10"/>
  <c r="C398" i="10"/>
  <c r="B398" i="10"/>
  <c r="C397" i="10"/>
  <c r="B397" i="10"/>
  <c r="C396" i="10"/>
  <c r="B396" i="10"/>
  <c r="C395" i="10"/>
  <c r="B395" i="10"/>
  <c r="C394" i="10"/>
  <c r="B394" i="10"/>
  <c r="C393" i="10"/>
  <c r="B393" i="10"/>
  <c r="C392" i="10"/>
  <c r="B392" i="10"/>
  <c r="C391" i="10"/>
  <c r="B391" i="10"/>
  <c r="C390" i="10"/>
  <c r="B390" i="10"/>
  <c r="C389" i="10"/>
  <c r="B389" i="10"/>
  <c r="C388" i="10"/>
  <c r="B388" i="10"/>
  <c r="C387" i="10"/>
  <c r="B387" i="10"/>
  <c r="C386" i="10"/>
  <c r="B386" i="10"/>
  <c r="C385" i="10"/>
  <c r="B385" i="10"/>
  <c r="C384" i="10"/>
  <c r="B384" i="10"/>
  <c r="C383" i="10"/>
  <c r="B383" i="10"/>
  <c r="C382" i="10"/>
  <c r="B382" i="10"/>
  <c r="C381" i="10"/>
  <c r="B381" i="10"/>
  <c r="C380" i="10"/>
  <c r="B380" i="10"/>
  <c r="C379" i="10"/>
  <c r="B379" i="10"/>
  <c r="C378" i="10"/>
  <c r="B378" i="10"/>
  <c r="C377" i="10"/>
  <c r="B377" i="10"/>
  <c r="C376" i="10"/>
  <c r="B376" i="10"/>
  <c r="C375" i="10"/>
  <c r="B375" i="10"/>
  <c r="C374" i="10"/>
  <c r="B374" i="10"/>
  <c r="C373" i="10"/>
  <c r="B373" i="10"/>
  <c r="C372" i="10"/>
  <c r="B372" i="10"/>
  <c r="C371" i="10"/>
  <c r="B371" i="10"/>
  <c r="C370" i="10"/>
  <c r="B370" i="10"/>
  <c r="C369" i="10"/>
  <c r="B369" i="10"/>
  <c r="C368" i="10"/>
  <c r="B368" i="10"/>
  <c r="C367" i="10"/>
  <c r="B367" i="10"/>
  <c r="C366" i="10"/>
  <c r="B366" i="10"/>
  <c r="C365" i="10"/>
  <c r="B365" i="10"/>
  <c r="C364" i="10"/>
  <c r="B364" i="10"/>
  <c r="C363" i="10"/>
  <c r="B363" i="10"/>
  <c r="C362" i="10"/>
  <c r="B362" i="10"/>
  <c r="C361" i="10"/>
  <c r="B361" i="10"/>
  <c r="C360" i="10"/>
  <c r="B360" i="10"/>
  <c r="C359" i="10"/>
  <c r="B359" i="10"/>
  <c r="C358" i="10"/>
  <c r="B358" i="10"/>
  <c r="C357" i="10"/>
  <c r="B357" i="10"/>
  <c r="C356" i="10"/>
  <c r="B356" i="10"/>
  <c r="C355" i="10"/>
  <c r="B355" i="10"/>
  <c r="C354" i="10"/>
  <c r="B354" i="10"/>
  <c r="C353" i="10"/>
  <c r="B353" i="10"/>
  <c r="C352" i="10"/>
  <c r="B352" i="10"/>
  <c r="C351" i="10"/>
  <c r="B351" i="10"/>
  <c r="C350" i="10"/>
  <c r="B350" i="10"/>
  <c r="C349" i="10"/>
  <c r="B349" i="10"/>
  <c r="C348" i="10"/>
  <c r="B348" i="10"/>
  <c r="C347" i="10"/>
  <c r="B347" i="10"/>
  <c r="C346" i="10"/>
  <c r="B346" i="10"/>
  <c r="C345" i="10"/>
  <c r="B345" i="10"/>
  <c r="C344" i="10"/>
  <c r="B344" i="10"/>
  <c r="C343" i="10"/>
  <c r="B343" i="10"/>
  <c r="C342" i="10"/>
  <c r="B342" i="10"/>
  <c r="C341" i="10"/>
  <c r="B341" i="10"/>
  <c r="C340" i="10"/>
  <c r="B340" i="10"/>
  <c r="C339" i="10"/>
  <c r="B339" i="10"/>
  <c r="C338" i="10"/>
  <c r="B338" i="10"/>
  <c r="C337" i="10"/>
  <c r="B337" i="10"/>
  <c r="C336" i="10"/>
  <c r="B336" i="10"/>
  <c r="C335" i="10"/>
  <c r="B335" i="10"/>
  <c r="C334" i="10"/>
  <c r="B334" i="10"/>
  <c r="C333" i="10"/>
  <c r="B333" i="10"/>
  <c r="C332" i="10"/>
  <c r="B332" i="10"/>
  <c r="C331" i="10"/>
  <c r="B331" i="10"/>
  <c r="C330" i="10"/>
  <c r="B330" i="10"/>
  <c r="C329" i="10"/>
  <c r="B329" i="10"/>
  <c r="C328" i="10"/>
  <c r="B328" i="10"/>
  <c r="C327" i="10"/>
  <c r="B327" i="10"/>
  <c r="C326" i="10"/>
  <c r="B326" i="10"/>
  <c r="C325" i="10"/>
  <c r="B325" i="10"/>
  <c r="C324" i="10"/>
  <c r="B324" i="10"/>
  <c r="C323" i="10"/>
  <c r="B323" i="10"/>
  <c r="C322" i="10"/>
  <c r="B322" i="10"/>
  <c r="C321" i="10"/>
  <c r="B321" i="10"/>
  <c r="C320" i="10"/>
  <c r="B320" i="10"/>
  <c r="C319" i="10"/>
  <c r="B319" i="10"/>
  <c r="C318" i="10"/>
  <c r="B318" i="10"/>
  <c r="C317" i="10"/>
  <c r="B317" i="10"/>
  <c r="C316" i="10"/>
  <c r="B316" i="10"/>
  <c r="C315" i="10"/>
  <c r="B315" i="10"/>
  <c r="C314" i="10"/>
  <c r="B314" i="10"/>
  <c r="C313" i="10"/>
  <c r="B313" i="10"/>
  <c r="C312" i="10"/>
  <c r="B312" i="10"/>
  <c r="C311" i="10"/>
  <c r="B311" i="10"/>
  <c r="C310" i="10"/>
  <c r="B310" i="10"/>
  <c r="C309" i="10"/>
  <c r="B309" i="10"/>
  <c r="C308" i="10"/>
  <c r="B308" i="10"/>
  <c r="C307" i="10"/>
  <c r="B307" i="10"/>
  <c r="C306" i="10"/>
  <c r="B306" i="10"/>
  <c r="C305" i="10"/>
  <c r="B305" i="10"/>
  <c r="C304" i="10"/>
  <c r="B304" i="10"/>
  <c r="C303" i="10"/>
  <c r="B303" i="10"/>
  <c r="C302" i="10"/>
  <c r="B302" i="10"/>
  <c r="C301" i="10"/>
  <c r="B301" i="10"/>
  <c r="C300" i="10"/>
  <c r="B300" i="10"/>
  <c r="C299" i="10"/>
  <c r="B299" i="10"/>
  <c r="C298" i="10"/>
  <c r="B298" i="10"/>
  <c r="C297" i="10"/>
  <c r="B297" i="10"/>
  <c r="C296" i="10"/>
  <c r="B296" i="10"/>
  <c r="C295" i="10"/>
  <c r="B295" i="10"/>
  <c r="C294" i="10"/>
  <c r="B294" i="10"/>
  <c r="C293" i="10"/>
  <c r="B293" i="10"/>
  <c r="C292" i="10"/>
  <c r="B292" i="10"/>
  <c r="C291" i="10"/>
  <c r="B291" i="10"/>
  <c r="C290" i="10"/>
  <c r="B290" i="10"/>
  <c r="C289" i="10"/>
  <c r="B289" i="10"/>
  <c r="C288" i="10"/>
  <c r="B288" i="10"/>
  <c r="C287" i="10"/>
  <c r="B287" i="10"/>
  <c r="C286" i="10"/>
  <c r="B286" i="10"/>
  <c r="C285" i="10"/>
  <c r="B285" i="10"/>
  <c r="C284" i="10"/>
  <c r="B284" i="10"/>
  <c r="C283" i="10"/>
  <c r="B283" i="10"/>
  <c r="C282" i="10"/>
  <c r="B282" i="10"/>
  <c r="C281" i="10"/>
  <c r="B281" i="10"/>
  <c r="C280" i="10"/>
  <c r="B280" i="10"/>
  <c r="C279" i="10"/>
  <c r="B279" i="10"/>
  <c r="C278" i="10"/>
  <c r="B278" i="10"/>
  <c r="C277" i="10"/>
  <c r="B277" i="10"/>
  <c r="C276" i="10"/>
  <c r="B276" i="10"/>
  <c r="C275" i="10"/>
  <c r="B275" i="10"/>
  <c r="C274" i="10"/>
  <c r="B274" i="10"/>
  <c r="C273" i="10"/>
  <c r="B273" i="10"/>
  <c r="C272" i="10"/>
  <c r="B272" i="10"/>
  <c r="C271" i="10"/>
  <c r="B271" i="10"/>
  <c r="C270" i="10"/>
  <c r="B270" i="10"/>
  <c r="C269" i="10"/>
  <c r="B269" i="10"/>
  <c r="C268" i="10"/>
  <c r="B268" i="10"/>
  <c r="C267" i="10"/>
  <c r="B267" i="10"/>
  <c r="C266" i="10"/>
  <c r="B266" i="10"/>
  <c r="C265" i="10"/>
  <c r="B265" i="10"/>
  <c r="C264" i="10"/>
  <c r="B264" i="10"/>
  <c r="C263" i="10"/>
  <c r="B263" i="10"/>
  <c r="C262" i="10"/>
  <c r="B262" i="10"/>
  <c r="C261" i="10"/>
  <c r="B261" i="10"/>
  <c r="C260" i="10"/>
  <c r="B260" i="10"/>
  <c r="C259" i="10"/>
  <c r="B259" i="10"/>
  <c r="C258" i="10"/>
  <c r="B258" i="10"/>
  <c r="C257" i="10"/>
  <c r="B257" i="10"/>
  <c r="C256" i="10"/>
  <c r="B256" i="10"/>
  <c r="C255" i="10"/>
  <c r="B255" i="10"/>
  <c r="C254" i="10"/>
  <c r="B254" i="10"/>
  <c r="C253" i="10"/>
  <c r="B253" i="10"/>
  <c r="C252" i="10"/>
  <c r="B252" i="10"/>
  <c r="C251" i="10"/>
  <c r="B251" i="10"/>
  <c r="C250" i="10"/>
  <c r="B250" i="10"/>
  <c r="C249" i="10"/>
  <c r="B249" i="10"/>
  <c r="C248" i="10"/>
  <c r="B248" i="10"/>
  <c r="C247" i="10"/>
  <c r="B247" i="10"/>
  <c r="C246" i="10"/>
  <c r="B246" i="10"/>
  <c r="C245" i="10"/>
  <c r="B245" i="10"/>
  <c r="C244" i="10"/>
  <c r="B244" i="10"/>
  <c r="C243" i="10"/>
  <c r="B243" i="10"/>
  <c r="C242" i="10"/>
  <c r="B242" i="10"/>
  <c r="C241" i="10"/>
  <c r="B241" i="10"/>
  <c r="C240" i="10"/>
  <c r="B240" i="10"/>
  <c r="C239" i="10"/>
  <c r="B239" i="10"/>
  <c r="C238" i="10"/>
  <c r="B238" i="10"/>
  <c r="C237" i="10"/>
  <c r="B237" i="10"/>
  <c r="C236" i="10"/>
  <c r="B236" i="10"/>
  <c r="C235" i="10"/>
  <c r="B235" i="10"/>
  <c r="C234" i="10"/>
  <c r="B234" i="10"/>
  <c r="C233" i="10"/>
  <c r="B233" i="10"/>
  <c r="C232" i="10"/>
  <c r="B232" i="10"/>
  <c r="C231" i="10"/>
  <c r="B231" i="10"/>
  <c r="C230" i="10"/>
  <c r="B230" i="10"/>
  <c r="C229" i="10"/>
  <c r="B229" i="10"/>
  <c r="C228" i="10"/>
  <c r="B228" i="10"/>
  <c r="C227" i="10"/>
  <c r="B227" i="10"/>
  <c r="C226" i="10"/>
  <c r="B226" i="10"/>
  <c r="C225" i="10"/>
  <c r="B225" i="10"/>
  <c r="C224" i="10"/>
  <c r="B224" i="10"/>
  <c r="C223" i="10"/>
  <c r="B223" i="10"/>
  <c r="C222" i="10"/>
  <c r="B222" i="10"/>
  <c r="C221" i="10"/>
  <c r="B221" i="10"/>
  <c r="C220" i="10"/>
  <c r="B220" i="10"/>
  <c r="C219" i="10"/>
  <c r="B219" i="10"/>
  <c r="C218" i="10"/>
  <c r="B218" i="10"/>
  <c r="C217" i="10"/>
  <c r="B217" i="10"/>
  <c r="C216" i="10"/>
  <c r="B216" i="10"/>
  <c r="C215" i="10"/>
  <c r="B215" i="10"/>
  <c r="C214" i="10"/>
  <c r="B214" i="10"/>
  <c r="C213" i="10"/>
  <c r="B213" i="10"/>
  <c r="C212" i="10"/>
  <c r="B212" i="10"/>
  <c r="C211" i="10"/>
  <c r="B211" i="10"/>
  <c r="C210" i="10"/>
  <c r="B210" i="10"/>
  <c r="C209" i="10"/>
  <c r="B209" i="10"/>
  <c r="C208" i="10"/>
  <c r="B208" i="10"/>
  <c r="C207" i="10"/>
  <c r="B207" i="10"/>
  <c r="C206" i="10"/>
  <c r="B206" i="10"/>
  <c r="C205" i="10"/>
  <c r="B205" i="10"/>
  <c r="C204" i="10"/>
  <c r="B204" i="10"/>
  <c r="C203" i="10"/>
  <c r="B203" i="10"/>
  <c r="C202" i="10"/>
  <c r="B202" i="10"/>
  <c r="C201" i="10"/>
  <c r="B201" i="10"/>
  <c r="C200" i="10"/>
  <c r="B200" i="10"/>
  <c r="C199" i="10"/>
  <c r="B199" i="10"/>
  <c r="C198" i="10"/>
  <c r="B198" i="10"/>
  <c r="C197" i="10"/>
  <c r="B197" i="10"/>
  <c r="C196" i="10"/>
  <c r="B196" i="10"/>
  <c r="C195" i="10"/>
  <c r="B195" i="10"/>
  <c r="C194" i="10"/>
  <c r="B194" i="10"/>
  <c r="C193" i="10"/>
  <c r="B193" i="10"/>
  <c r="C192" i="10"/>
  <c r="B192" i="10"/>
  <c r="C191" i="10"/>
  <c r="B191" i="10"/>
  <c r="C190" i="10"/>
  <c r="B190" i="10"/>
  <c r="C189" i="10"/>
  <c r="B189" i="10"/>
  <c r="C188" i="10"/>
  <c r="B188" i="10"/>
  <c r="C187" i="10"/>
  <c r="B187" i="10"/>
  <c r="C186" i="10"/>
  <c r="B186" i="10"/>
  <c r="C185" i="10"/>
  <c r="B185" i="10"/>
  <c r="C184" i="10"/>
  <c r="B184" i="10"/>
  <c r="C183" i="10"/>
  <c r="B183" i="10"/>
  <c r="C182" i="10"/>
  <c r="B182" i="10"/>
  <c r="C181" i="10"/>
  <c r="B181" i="10"/>
  <c r="C180" i="10"/>
  <c r="B180" i="10"/>
  <c r="C179" i="10"/>
  <c r="B179" i="10"/>
  <c r="C178" i="10"/>
  <c r="B178" i="10"/>
  <c r="C177" i="10"/>
  <c r="B177" i="10"/>
  <c r="C176" i="10"/>
  <c r="B176" i="10"/>
  <c r="C175" i="10"/>
  <c r="B175" i="10"/>
  <c r="C174" i="10"/>
  <c r="B174" i="10"/>
  <c r="C173" i="10"/>
  <c r="B173" i="10"/>
  <c r="C172" i="10"/>
  <c r="B172" i="10"/>
  <c r="C171" i="10"/>
  <c r="B171" i="10"/>
  <c r="C170" i="10"/>
  <c r="B170" i="10"/>
  <c r="C169" i="10"/>
  <c r="B169" i="10"/>
  <c r="C168" i="10"/>
  <c r="B168" i="10"/>
  <c r="C167" i="10"/>
  <c r="B167" i="10"/>
  <c r="C166" i="10"/>
  <c r="B166" i="10"/>
  <c r="C165" i="10"/>
  <c r="B165" i="10"/>
  <c r="C164" i="10"/>
  <c r="B164" i="10"/>
  <c r="C163" i="10"/>
  <c r="B163" i="10"/>
  <c r="C162" i="10"/>
  <c r="B162" i="10"/>
  <c r="C161" i="10"/>
  <c r="B161" i="10"/>
  <c r="C160" i="10"/>
  <c r="B160" i="10"/>
  <c r="C159" i="10"/>
  <c r="B159" i="10"/>
  <c r="C158" i="10"/>
  <c r="B158" i="10"/>
  <c r="C157" i="10"/>
  <c r="B157" i="10"/>
  <c r="C156" i="10"/>
  <c r="B156" i="10"/>
  <c r="C155" i="10"/>
  <c r="B155" i="10"/>
  <c r="C154" i="10"/>
  <c r="B154" i="10"/>
  <c r="C153" i="10"/>
  <c r="B153" i="10"/>
  <c r="C152" i="10"/>
  <c r="B152" i="10"/>
  <c r="C151" i="10"/>
  <c r="B151" i="10"/>
  <c r="C150" i="10"/>
  <c r="B150" i="10"/>
  <c r="C149" i="10"/>
  <c r="B149" i="10"/>
  <c r="C148" i="10"/>
  <c r="B148" i="10"/>
  <c r="C147" i="10"/>
  <c r="B147" i="10"/>
  <c r="C146" i="10"/>
  <c r="B146" i="10"/>
  <c r="C145" i="10"/>
  <c r="B145" i="10"/>
  <c r="C144" i="10"/>
  <c r="B144" i="10"/>
  <c r="C143" i="10"/>
  <c r="B143" i="10"/>
  <c r="C142" i="10"/>
  <c r="B142" i="10"/>
  <c r="C141" i="10"/>
  <c r="B141" i="10"/>
  <c r="C140" i="10"/>
  <c r="B140" i="10"/>
  <c r="C139" i="10"/>
  <c r="B139" i="10"/>
  <c r="C138" i="10"/>
  <c r="B138" i="10"/>
  <c r="C137" i="10"/>
  <c r="B137" i="10"/>
  <c r="C136" i="10"/>
  <c r="B136" i="10"/>
  <c r="C135" i="10"/>
  <c r="B135" i="10"/>
  <c r="C134" i="10"/>
  <c r="B134" i="10"/>
  <c r="C133" i="10"/>
  <c r="B133" i="10"/>
  <c r="C132" i="10"/>
  <c r="B132" i="10"/>
  <c r="C131" i="10"/>
  <c r="B131" i="10"/>
  <c r="C130" i="10"/>
  <c r="B130" i="10"/>
  <c r="C129" i="10"/>
  <c r="B129" i="10"/>
  <c r="C128" i="10"/>
  <c r="B128" i="10"/>
  <c r="C127" i="10"/>
  <c r="B127" i="10"/>
  <c r="C126" i="10"/>
  <c r="B126" i="10"/>
  <c r="C125" i="10"/>
  <c r="B125" i="10"/>
  <c r="C124" i="10"/>
  <c r="B124" i="10"/>
  <c r="C123" i="10"/>
  <c r="B123" i="10"/>
  <c r="C122" i="10"/>
  <c r="B122" i="10"/>
  <c r="C121" i="10"/>
  <c r="B121" i="10"/>
  <c r="C120" i="10"/>
  <c r="B120" i="10"/>
  <c r="C119" i="10"/>
  <c r="B119" i="10"/>
  <c r="C118" i="10"/>
  <c r="B118" i="10"/>
  <c r="C117" i="10"/>
  <c r="B117" i="10"/>
  <c r="C116" i="10"/>
  <c r="B116" i="10"/>
  <c r="C115" i="10"/>
  <c r="B115" i="10"/>
  <c r="C114" i="10"/>
  <c r="B114" i="10"/>
  <c r="C113" i="10"/>
  <c r="B113" i="10"/>
  <c r="C112" i="10"/>
  <c r="B112" i="10"/>
  <c r="C111" i="10"/>
  <c r="B111" i="10"/>
  <c r="C110" i="10"/>
  <c r="B110" i="10"/>
  <c r="C109" i="10"/>
  <c r="B109" i="10"/>
  <c r="C108" i="10"/>
  <c r="B108" i="10"/>
  <c r="C107" i="10"/>
  <c r="B107" i="10"/>
  <c r="C106" i="10"/>
  <c r="B106" i="10"/>
  <c r="C105" i="10"/>
  <c r="B105" i="10"/>
  <c r="C104" i="10"/>
  <c r="B104" i="10"/>
  <c r="C103" i="10"/>
  <c r="B103" i="10"/>
  <c r="C102" i="10"/>
  <c r="B102" i="10"/>
  <c r="C101" i="10"/>
  <c r="B101" i="10"/>
  <c r="C100" i="10"/>
  <c r="B100" i="10"/>
  <c r="C99" i="10"/>
  <c r="B99" i="10"/>
  <c r="C98" i="10"/>
  <c r="B98" i="10"/>
  <c r="C97" i="10"/>
  <c r="B97" i="10"/>
  <c r="C96" i="10"/>
  <c r="B96" i="10"/>
  <c r="C95" i="10"/>
  <c r="B95" i="10"/>
  <c r="C94" i="10"/>
  <c r="B94" i="10"/>
  <c r="C93" i="10"/>
  <c r="B93" i="10"/>
  <c r="C92" i="10"/>
  <c r="B92" i="10"/>
  <c r="C91" i="10"/>
  <c r="B91" i="10"/>
  <c r="C90" i="10"/>
  <c r="B90" i="10"/>
  <c r="C89" i="10"/>
  <c r="B89" i="10"/>
  <c r="C88" i="10"/>
  <c r="B88" i="10"/>
  <c r="C87" i="10"/>
  <c r="B87" i="10"/>
  <c r="C86" i="10"/>
  <c r="B86" i="10"/>
  <c r="C85" i="10"/>
  <c r="B85" i="10"/>
  <c r="C84" i="10"/>
  <c r="B84" i="10"/>
  <c r="C83" i="10"/>
  <c r="B83" i="10"/>
  <c r="C82" i="10"/>
  <c r="B82" i="10"/>
  <c r="C81" i="10"/>
  <c r="B81" i="10"/>
  <c r="C80" i="10"/>
  <c r="B80" i="10"/>
  <c r="C79" i="10"/>
  <c r="B79" i="10"/>
  <c r="C78" i="10"/>
  <c r="B78" i="10"/>
  <c r="C77" i="10"/>
  <c r="B77" i="10"/>
  <c r="C76" i="10"/>
  <c r="B76" i="10"/>
  <c r="C75" i="10"/>
  <c r="B75" i="10"/>
  <c r="C74" i="10"/>
  <c r="B74" i="10"/>
  <c r="C73" i="10"/>
  <c r="B73" i="10"/>
  <c r="C72" i="10"/>
  <c r="B72" i="10"/>
  <c r="C71" i="10"/>
  <c r="B71" i="10"/>
  <c r="C70" i="10"/>
  <c r="B70" i="10"/>
  <c r="C69" i="10"/>
  <c r="B69" i="10"/>
  <c r="C68" i="10"/>
  <c r="B68" i="10"/>
  <c r="C67" i="10"/>
  <c r="B67" i="10"/>
  <c r="C66" i="10"/>
  <c r="B66" i="10"/>
  <c r="C65" i="10"/>
  <c r="B65" i="10"/>
  <c r="C64" i="10"/>
  <c r="B64" i="10"/>
  <c r="C63" i="10"/>
  <c r="B63" i="10"/>
  <c r="C62" i="10"/>
  <c r="B62" i="10"/>
  <c r="C61" i="10"/>
  <c r="B61" i="10"/>
  <c r="C60" i="10"/>
  <c r="B60" i="10"/>
  <c r="C59" i="10"/>
  <c r="B59" i="10"/>
  <c r="C58" i="10"/>
  <c r="B58" i="10"/>
  <c r="C57" i="10"/>
  <c r="B57" i="10"/>
  <c r="C56" i="10"/>
  <c r="B56" i="10"/>
  <c r="C55" i="10"/>
  <c r="B55" i="10"/>
  <c r="C54" i="10"/>
  <c r="B54" i="10"/>
  <c r="C53" i="10"/>
  <c r="B53" i="10"/>
  <c r="C52" i="10"/>
  <c r="B52" i="10"/>
  <c r="C51" i="10"/>
  <c r="B51" i="10"/>
  <c r="C50" i="10"/>
  <c r="B50" i="10"/>
  <c r="C49" i="10"/>
  <c r="B49" i="10"/>
  <c r="C48" i="10"/>
  <c r="B48" i="10"/>
  <c r="C47" i="10"/>
  <c r="B47" i="10"/>
  <c r="C46" i="10"/>
  <c r="B46" i="10"/>
  <c r="C45" i="10"/>
  <c r="B45" i="10"/>
  <c r="C44" i="10"/>
  <c r="B44" i="10"/>
  <c r="C43" i="10"/>
  <c r="B43" i="10"/>
  <c r="C42" i="10"/>
  <c r="B42" i="10"/>
  <c r="C41" i="10"/>
  <c r="B41" i="10"/>
  <c r="C40" i="10"/>
  <c r="B40" i="10"/>
  <c r="C39" i="10"/>
  <c r="B39" i="10"/>
  <c r="C38" i="10"/>
  <c r="B38" i="10"/>
  <c r="C37" i="10"/>
  <c r="B37" i="10"/>
  <c r="C36" i="10"/>
  <c r="B36" i="10"/>
  <c r="C35" i="10"/>
  <c r="B35" i="10"/>
  <c r="C34" i="10"/>
  <c r="B34" i="10"/>
  <c r="C33" i="10"/>
  <c r="B33" i="10"/>
  <c r="C32" i="10"/>
  <c r="B32" i="10"/>
  <c r="C31" i="10"/>
  <c r="B31" i="10"/>
  <c r="C30" i="10"/>
  <c r="B30" i="10"/>
  <c r="C29" i="10"/>
  <c r="B29" i="10"/>
  <c r="C28" i="10"/>
  <c r="B28" i="10"/>
  <c r="C27" i="10"/>
  <c r="B27" i="10"/>
  <c r="C26" i="10"/>
  <c r="B26" i="10"/>
  <c r="C25" i="10"/>
  <c r="B25" i="10"/>
  <c r="C24" i="10"/>
  <c r="B24" i="10"/>
  <c r="C23" i="10"/>
  <c r="B23" i="10"/>
  <c r="C22" i="10"/>
  <c r="B22" i="10"/>
  <c r="C21" i="10"/>
  <c r="B21" i="10"/>
  <c r="C20" i="10"/>
  <c r="B20" i="10"/>
  <c r="C19" i="10"/>
  <c r="B19" i="10"/>
  <c r="C18" i="10"/>
  <c r="B18" i="10"/>
  <c r="C17" i="10"/>
  <c r="B17" i="10"/>
  <c r="C16" i="10"/>
  <c r="B16" i="10"/>
  <c r="C15" i="10"/>
  <c r="B15" i="10"/>
  <c r="C14" i="10"/>
  <c r="B14" i="10"/>
  <c r="C13" i="10"/>
  <c r="B13" i="10"/>
  <c r="C12" i="10"/>
  <c r="B12" i="10"/>
  <c r="C11" i="10"/>
  <c r="B11" i="10"/>
  <c r="C10" i="10"/>
  <c r="B10" i="10"/>
  <c r="C9" i="10"/>
  <c r="B9" i="10"/>
  <c r="C8" i="10"/>
  <c r="B8" i="10"/>
  <c r="C7" i="10"/>
  <c r="B7" i="10"/>
  <c r="C6" i="10"/>
  <c r="B6" i="10"/>
  <c r="C5" i="10"/>
  <c r="B5" i="10"/>
  <c r="C4" i="10"/>
  <c r="B4" i="10"/>
  <c r="C3" i="10"/>
  <c r="B3" i="10"/>
  <c r="C2" i="10"/>
  <c r="B2" i="10"/>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3" i="10"/>
  <c r="CL106" i="9"/>
  <c r="CB106" i="9"/>
  <c r="CA106" i="9"/>
  <c r="BZ106" i="9"/>
  <c r="BY106" i="9"/>
  <c r="BX106" i="9"/>
  <c r="BW106" i="9"/>
  <c r="AZ106" i="9"/>
  <c r="AY106" i="9"/>
  <c r="AX106" i="9"/>
  <c r="AW106" i="9"/>
  <c r="AV106" i="9"/>
  <c r="AU106" i="9"/>
  <c r="AP106" i="9"/>
  <c r="AH106" i="9"/>
  <c r="CP106" i="9" s="1"/>
  <c r="AG106" i="9"/>
  <c r="AF106" i="9"/>
  <c r="AT106" i="9" s="1"/>
  <c r="CP105" i="9"/>
  <c r="CO105" i="9"/>
  <c r="CN105" i="9"/>
  <c r="CM105" i="9"/>
  <c r="CL105" i="9"/>
  <c r="CK105" i="9"/>
  <c r="CJ105" i="9"/>
  <c r="CI105" i="9"/>
  <c r="CH105" i="9"/>
  <c r="CC105" i="9"/>
  <c r="CB105" i="9"/>
  <c r="BY105" i="9"/>
  <c r="AU105" i="9"/>
  <c r="AT105" i="9"/>
  <c r="AS105" i="9"/>
  <c r="AR105" i="9"/>
  <c r="AQ105" i="9"/>
  <c r="AP105" i="9"/>
  <c r="AO105" i="9"/>
  <c r="AN105" i="9"/>
  <c r="AM105" i="9"/>
  <c r="AL105" i="9"/>
  <c r="AH105" i="9"/>
  <c r="CG105" i="9" s="1"/>
  <c r="AG105" i="9"/>
  <c r="AF105" i="9"/>
  <c r="AK105" i="9" s="1"/>
  <c r="CA104" i="9"/>
  <c r="BZ104" i="9"/>
  <c r="BY104" i="9"/>
  <c r="BB104" i="9"/>
  <c r="BA104" i="9"/>
  <c r="AH104" i="9"/>
  <c r="BX104" i="9" s="1"/>
  <c r="AG104" i="9"/>
  <c r="AF104" i="9"/>
  <c r="AZ104" i="9" s="1"/>
  <c r="CP103" i="9"/>
  <c r="CO103" i="9"/>
  <c r="CN103" i="9"/>
  <c r="CI103" i="9"/>
  <c r="CH103" i="9"/>
  <c r="CE103" i="9"/>
  <c r="BY103" i="9"/>
  <c r="BX103" i="9"/>
  <c r="BW103" i="9"/>
  <c r="BA103" i="9"/>
  <c r="AZ103" i="9"/>
  <c r="AY103" i="9"/>
  <c r="AX103" i="9"/>
  <c r="AW103" i="9"/>
  <c r="AV103" i="9"/>
  <c r="AU103" i="9"/>
  <c r="AT103" i="9"/>
  <c r="AS103" i="9"/>
  <c r="AR103" i="9"/>
  <c r="AM103" i="9"/>
  <c r="AL103" i="9"/>
  <c r="AI103" i="9"/>
  <c r="AH103" i="9"/>
  <c r="CM103" i="9" s="1"/>
  <c r="AG103" i="9"/>
  <c r="AF103" i="9"/>
  <c r="AQ103" i="9" s="1"/>
  <c r="CO102" i="9"/>
  <c r="CN102" i="9"/>
  <c r="CM102" i="9"/>
  <c r="CL102" i="9"/>
  <c r="CK102" i="9"/>
  <c r="CJ102" i="9"/>
  <c r="CI102" i="9"/>
  <c r="CH102" i="9"/>
  <c r="CG102" i="9"/>
  <c r="CF102" i="9"/>
  <c r="CE102" i="9"/>
  <c r="CB102" i="9"/>
  <c r="CA102" i="9"/>
  <c r="BZ102" i="9"/>
  <c r="BY102" i="9"/>
  <c r="BB102" i="9"/>
  <c r="BA102" i="9"/>
  <c r="AX102" i="9"/>
  <c r="AW102" i="9"/>
  <c r="AV102" i="9"/>
  <c r="AU102" i="9"/>
  <c r="AT102" i="9"/>
  <c r="AS102" i="9"/>
  <c r="AR102" i="9"/>
  <c r="AQ102" i="9"/>
  <c r="AP102" i="9"/>
  <c r="AO102" i="9"/>
  <c r="AN102" i="9"/>
  <c r="AM102" i="9"/>
  <c r="AL102" i="9"/>
  <c r="AK102" i="9"/>
  <c r="AJ102" i="9"/>
  <c r="AI102" i="9"/>
  <c r="AH102" i="9"/>
  <c r="CD102" i="9" s="1"/>
  <c r="AG102" i="9"/>
  <c r="AF102" i="9"/>
  <c r="AZ102" i="9" s="1"/>
  <c r="CB101" i="9"/>
  <c r="CA101" i="9"/>
  <c r="BZ101" i="9"/>
  <c r="BY101" i="9"/>
  <c r="BX101" i="9"/>
  <c r="BW101" i="9"/>
  <c r="AZ101" i="9"/>
  <c r="AY101" i="9"/>
  <c r="AX101" i="9"/>
  <c r="AH101" i="9"/>
  <c r="CP101" i="9" s="1"/>
  <c r="AG101" i="9"/>
  <c r="AF101" i="9"/>
  <c r="AW101" i="9" s="1"/>
  <c r="CP100" i="9"/>
  <c r="CO100" i="9"/>
  <c r="CN100" i="9"/>
  <c r="CM100" i="9"/>
  <c r="CL100" i="9"/>
  <c r="CK100" i="9"/>
  <c r="CH100" i="9"/>
  <c r="CG100" i="9"/>
  <c r="CF100" i="9"/>
  <c r="CE100" i="9"/>
  <c r="CB100" i="9"/>
  <c r="CA100" i="9"/>
  <c r="BZ100" i="9"/>
  <c r="BY100" i="9"/>
  <c r="BX100" i="9"/>
  <c r="BW100" i="9"/>
  <c r="AX100" i="9"/>
  <c r="AW100" i="9"/>
  <c r="AU100" i="9"/>
  <c r="AT100" i="9"/>
  <c r="AS100" i="9"/>
  <c r="AR100" i="9"/>
  <c r="AQ100" i="9"/>
  <c r="AP100" i="9"/>
  <c r="AO100" i="9"/>
  <c r="AJ100" i="9"/>
  <c r="AI100" i="9"/>
  <c r="AH100" i="9"/>
  <c r="CJ100" i="9" s="1"/>
  <c r="AG100" i="9"/>
  <c r="AF100" i="9"/>
  <c r="AN100" i="9" s="1"/>
  <c r="CB99" i="9"/>
  <c r="AH99" i="9"/>
  <c r="CA99" i="9" s="1"/>
  <c r="AG99" i="9"/>
  <c r="AF99" i="9"/>
  <c r="BB99" i="9" s="1"/>
  <c r="CL98" i="9"/>
  <c r="CB98" i="9"/>
  <c r="CA98" i="9"/>
  <c r="BY98" i="9"/>
  <c r="BX98" i="9"/>
  <c r="BW98" i="9"/>
  <c r="BA98" i="9"/>
  <c r="AZ98" i="9"/>
  <c r="AY98" i="9"/>
  <c r="AX98" i="9"/>
  <c r="AW98" i="9"/>
  <c r="AV98" i="9"/>
  <c r="AU98" i="9"/>
  <c r="AH98" i="9"/>
  <c r="CP98" i="9" s="1"/>
  <c r="AG98" i="9"/>
  <c r="AF98" i="9"/>
  <c r="AT98" i="9" s="1"/>
  <c r="CP97" i="9"/>
  <c r="CO97" i="9"/>
  <c r="CN97" i="9"/>
  <c r="CM97" i="9"/>
  <c r="CL97" i="9"/>
  <c r="CK97" i="9"/>
  <c r="CJ97" i="9"/>
  <c r="CI97" i="9"/>
  <c r="CH97" i="9"/>
  <c r="CC97" i="9"/>
  <c r="CB97" i="9"/>
  <c r="BY97" i="9"/>
  <c r="BX97" i="9"/>
  <c r="BW97" i="9"/>
  <c r="AZ97" i="9"/>
  <c r="AU97" i="9"/>
  <c r="AT97" i="9"/>
  <c r="AR97" i="9"/>
  <c r="AQ97" i="9"/>
  <c r="AP97" i="9"/>
  <c r="AO97" i="9"/>
  <c r="AN97" i="9"/>
  <c r="AM97" i="9"/>
  <c r="AL97" i="9"/>
  <c r="AH97" i="9"/>
  <c r="CG97" i="9" s="1"/>
  <c r="AG97" i="9"/>
  <c r="AF97" i="9"/>
  <c r="AK97" i="9" s="1"/>
  <c r="CA96" i="9"/>
  <c r="BY96" i="9"/>
  <c r="BB96" i="9"/>
  <c r="BA96" i="9"/>
  <c r="AI96" i="9"/>
  <c r="AH96" i="9"/>
  <c r="BX96" i="9" s="1"/>
  <c r="AG96" i="9"/>
  <c r="AF96" i="9"/>
  <c r="AZ96" i="9" s="1"/>
  <c r="CP95" i="9"/>
  <c r="CO95" i="9"/>
  <c r="CN95" i="9"/>
  <c r="CI95" i="9"/>
  <c r="BY95" i="9"/>
  <c r="BX95" i="9"/>
  <c r="BA95" i="9"/>
  <c r="AZ95" i="9"/>
  <c r="AX95" i="9"/>
  <c r="AW95" i="9"/>
  <c r="AV95" i="9"/>
  <c r="AU95" i="9"/>
  <c r="AT95" i="9"/>
  <c r="AS95" i="9"/>
  <c r="AR95" i="9"/>
  <c r="AM95" i="9"/>
  <c r="AH95" i="9"/>
  <c r="CM95" i="9" s="1"/>
  <c r="AG95" i="9"/>
  <c r="AF95" i="9"/>
  <c r="AQ95" i="9" s="1"/>
  <c r="CP94" i="9"/>
  <c r="CO94" i="9"/>
  <c r="CN94" i="9"/>
  <c r="CM94" i="9"/>
  <c r="CL94" i="9"/>
  <c r="CK94" i="9"/>
  <c r="CJ94" i="9"/>
  <c r="CI94" i="9"/>
  <c r="CH94" i="9"/>
  <c r="CG94" i="9"/>
  <c r="CF94" i="9"/>
  <c r="CE94" i="9"/>
  <c r="CB94" i="9"/>
  <c r="CA94" i="9"/>
  <c r="BZ94" i="9"/>
  <c r="BY94" i="9"/>
  <c r="BB94" i="9"/>
  <c r="BA94" i="9"/>
  <c r="AX94" i="9"/>
  <c r="AW94" i="9"/>
  <c r="AV94" i="9"/>
  <c r="AU94" i="9"/>
  <c r="AT94" i="9"/>
  <c r="AR94" i="9"/>
  <c r="AQ94" i="9"/>
  <c r="AP94" i="9"/>
  <c r="AO94" i="9"/>
  <c r="AN94" i="9"/>
  <c r="AM94" i="9"/>
  <c r="AL94" i="9"/>
  <c r="AK94" i="9"/>
  <c r="AJ94" i="9"/>
  <c r="AI94" i="9"/>
  <c r="AH94" i="9"/>
  <c r="CD94" i="9" s="1"/>
  <c r="AG94" i="9"/>
  <c r="AF94" i="9"/>
  <c r="AZ94" i="9" s="1"/>
  <c r="CE93" i="9"/>
  <c r="CB93" i="9"/>
  <c r="CA93" i="9"/>
  <c r="BZ93" i="9"/>
  <c r="BY93" i="9"/>
  <c r="BX93" i="9"/>
  <c r="BW93" i="9"/>
  <c r="AZ93" i="9"/>
  <c r="AX93" i="9"/>
  <c r="AH93" i="9"/>
  <c r="CP93" i="9" s="1"/>
  <c r="AG93" i="9"/>
  <c r="AF93" i="9"/>
  <c r="AW93" i="9" s="1"/>
  <c r="CP92" i="9"/>
  <c r="CO92" i="9"/>
  <c r="CN92" i="9"/>
  <c r="CM92" i="9"/>
  <c r="CL92" i="9"/>
  <c r="CK92" i="9"/>
  <c r="CH92" i="9"/>
  <c r="CG92" i="9"/>
  <c r="CF92" i="9"/>
  <c r="CE92" i="9"/>
  <c r="CB92" i="9"/>
  <c r="CA92" i="9"/>
  <c r="BZ92" i="9"/>
  <c r="BY92" i="9"/>
  <c r="BX92" i="9"/>
  <c r="BW92" i="9"/>
  <c r="AX92" i="9"/>
  <c r="AW92" i="9"/>
  <c r="AU92" i="9"/>
  <c r="AT92" i="9"/>
  <c r="AS92" i="9"/>
  <c r="AR92" i="9"/>
  <c r="AQ92" i="9"/>
  <c r="AP92" i="9"/>
  <c r="AO92" i="9"/>
  <c r="AJ92" i="9"/>
  <c r="AH92" i="9"/>
  <c r="CJ92" i="9" s="1"/>
  <c r="AG92" i="9"/>
  <c r="AF92" i="9"/>
  <c r="AN92" i="9" s="1"/>
  <c r="CB91" i="9"/>
  <c r="AH91" i="9"/>
  <c r="CA91" i="9" s="1"/>
  <c r="AG91" i="9"/>
  <c r="AF91" i="9"/>
  <c r="BB91" i="9" s="1"/>
  <c r="CL90" i="9"/>
  <c r="CG90" i="9"/>
  <c r="CB90" i="9"/>
  <c r="CA90" i="9"/>
  <c r="BY90" i="9"/>
  <c r="BX90" i="9"/>
  <c r="BW90" i="9"/>
  <c r="BA90" i="9"/>
  <c r="AZ90" i="9"/>
  <c r="AY90" i="9"/>
  <c r="AX90" i="9"/>
  <c r="AW90" i="9"/>
  <c r="AV90" i="9"/>
  <c r="AU90" i="9"/>
  <c r="AH90" i="9"/>
  <c r="CP90" i="9" s="1"/>
  <c r="AG90" i="9"/>
  <c r="AF90" i="9"/>
  <c r="AT90" i="9" s="1"/>
  <c r="CP89" i="9"/>
  <c r="CO89" i="9"/>
  <c r="CN89" i="9"/>
  <c r="CM89" i="9"/>
  <c r="CL89" i="9"/>
  <c r="CK89" i="9"/>
  <c r="CJ89" i="9"/>
  <c r="CI89" i="9"/>
  <c r="CH89" i="9"/>
  <c r="CE89" i="9"/>
  <c r="CC89" i="9"/>
  <c r="CB89" i="9"/>
  <c r="BY89" i="9"/>
  <c r="BX89" i="9"/>
  <c r="BW89" i="9"/>
  <c r="BA89" i="9"/>
  <c r="AZ89" i="9"/>
  <c r="AY89" i="9"/>
  <c r="AX89" i="9"/>
  <c r="AW89" i="9"/>
  <c r="AU89" i="9"/>
  <c r="AT89" i="9"/>
  <c r="AR89" i="9"/>
  <c r="AQ89" i="9"/>
  <c r="AP89" i="9"/>
  <c r="AO89" i="9"/>
  <c r="AN89" i="9"/>
  <c r="AM89" i="9"/>
  <c r="AL89" i="9"/>
  <c r="AH89" i="9"/>
  <c r="CG89" i="9" s="1"/>
  <c r="AG89" i="9"/>
  <c r="AF89" i="9"/>
  <c r="AK89" i="9" s="1"/>
  <c r="BY88" i="9"/>
  <c r="BB88" i="9"/>
  <c r="BA88" i="9"/>
  <c r="AI88" i="9"/>
  <c r="AH88" i="9"/>
  <c r="BX88" i="9" s="1"/>
  <c r="AG88" i="9"/>
  <c r="AF88" i="9"/>
  <c r="AZ88" i="9" s="1"/>
  <c r="CP87" i="9"/>
  <c r="CO87" i="9"/>
  <c r="CN87" i="9"/>
  <c r="BA87" i="9"/>
  <c r="AZ87" i="9"/>
  <c r="AX87" i="9"/>
  <c r="AW87" i="9"/>
  <c r="AV87" i="9"/>
  <c r="AU87" i="9"/>
  <c r="AT87" i="9"/>
  <c r="AS87" i="9"/>
  <c r="AR87" i="9"/>
  <c r="AM87" i="9"/>
  <c r="AI87" i="9"/>
  <c r="AH87" i="9"/>
  <c r="CM87" i="9" s="1"/>
  <c r="AG87" i="9"/>
  <c r="AF87" i="9"/>
  <c r="AQ87" i="9" s="1"/>
  <c r="CP86" i="9"/>
  <c r="CO86" i="9"/>
  <c r="CN86" i="9"/>
  <c r="CM86" i="9"/>
  <c r="CL86" i="9"/>
  <c r="CK86" i="9"/>
  <c r="CJ86" i="9"/>
  <c r="CI86" i="9"/>
  <c r="CH86" i="9"/>
  <c r="CG86" i="9"/>
  <c r="CF86" i="9"/>
  <c r="CE86" i="9"/>
  <c r="CB86" i="9"/>
  <c r="CA86" i="9"/>
  <c r="BZ86" i="9"/>
  <c r="BY86" i="9"/>
  <c r="BB86" i="9"/>
  <c r="AX86" i="9"/>
  <c r="AW86" i="9"/>
  <c r="AV86" i="9"/>
  <c r="AU86" i="9"/>
  <c r="AT86" i="9"/>
  <c r="AR86" i="9"/>
  <c r="AQ86" i="9"/>
  <c r="AO86" i="9"/>
  <c r="AN86" i="9"/>
  <c r="AM86" i="9"/>
  <c r="AL86" i="9"/>
  <c r="AK86" i="9"/>
  <c r="AJ86" i="9"/>
  <c r="AI86" i="9"/>
  <c r="AH86" i="9"/>
  <c r="CD86" i="9" s="1"/>
  <c r="AG86" i="9"/>
  <c r="AF86" i="9"/>
  <c r="BA86" i="9" s="1"/>
  <c r="CB85" i="9"/>
  <c r="CA85" i="9"/>
  <c r="BZ85" i="9"/>
  <c r="BY85" i="9"/>
  <c r="BX85" i="9"/>
  <c r="BW85" i="9"/>
  <c r="AX85" i="9"/>
  <c r="AH85" i="9"/>
  <c r="CP85" i="9" s="1"/>
  <c r="AG85" i="9"/>
  <c r="AF85" i="9"/>
  <c r="AW85" i="9" s="1"/>
  <c r="CP84" i="9"/>
  <c r="CO84" i="9"/>
  <c r="CN84" i="9"/>
  <c r="CM84" i="9"/>
  <c r="CL84" i="9"/>
  <c r="CK84" i="9"/>
  <c r="CH84" i="9"/>
  <c r="CG84" i="9"/>
  <c r="CF84" i="9"/>
  <c r="CE84" i="9"/>
  <c r="CB84" i="9"/>
  <c r="CA84" i="9"/>
  <c r="BZ84" i="9"/>
  <c r="BY84" i="9"/>
  <c r="BX84" i="9"/>
  <c r="BW84" i="9"/>
  <c r="BB84" i="9"/>
  <c r="AX84" i="9"/>
  <c r="AW84" i="9"/>
  <c r="AU84" i="9"/>
  <c r="AT84" i="9"/>
  <c r="AS84" i="9"/>
  <c r="AR84" i="9"/>
  <c r="AQ84" i="9"/>
  <c r="AP84" i="9"/>
  <c r="AO84" i="9"/>
  <c r="AJ84" i="9"/>
  <c r="AH84" i="9"/>
  <c r="CJ84" i="9" s="1"/>
  <c r="AG84" i="9"/>
  <c r="AF84" i="9"/>
  <c r="AN84" i="9" s="1"/>
  <c r="CB83" i="9"/>
  <c r="AH83" i="9"/>
  <c r="CA83" i="9" s="1"/>
  <c r="AG83" i="9"/>
  <c r="AF83" i="9"/>
  <c r="BB83" i="9" s="1"/>
  <c r="CG82" i="9"/>
  <c r="CF82" i="9"/>
  <c r="CB82" i="9"/>
  <c r="CA82" i="9"/>
  <c r="BY82" i="9"/>
  <c r="BX82" i="9"/>
  <c r="BW82" i="9"/>
  <c r="BA82" i="9"/>
  <c r="AZ82" i="9"/>
  <c r="AY82" i="9"/>
  <c r="AX82" i="9"/>
  <c r="AW82" i="9"/>
  <c r="AV82" i="9"/>
  <c r="AU82" i="9"/>
  <c r="AK82" i="9"/>
  <c r="AH82" i="9"/>
  <c r="CP82" i="9" s="1"/>
  <c r="AG82" i="9"/>
  <c r="AF82" i="9"/>
  <c r="AT82" i="9" s="1"/>
  <c r="CP81" i="9"/>
  <c r="CO81" i="9"/>
  <c r="CN81" i="9"/>
  <c r="CM81" i="9"/>
  <c r="CL81" i="9"/>
  <c r="CK81" i="9"/>
  <c r="CJ81" i="9"/>
  <c r="CI81" i="9"/>
  <c r="CH81" i="9"/>
  <c r="CE81" i="9"/>
  <c r="CC81" i="9"/>
  <c r="CB81" i="9"/>
  <c r="BY81" i="9"/>
  <c r="BX81" i="9"/>
  <c r="BW81" i="9"/>
  <c r="BA81" i="9"/>
  <c r="AZ81" i="9"/>
  <c r="AY81" i="9"/>
  <c r="AX81" i="9"/>
  <c r="AW81" i="9"/>
  <c r="AU81" i="9"/>
  <c r="AT81" i="9"/>
  <c r="AR81" i="9"/>
  <c r="AQ81" i="9"/>
  <c r="AP81" i="9"/>
  <c r="AO81" i="9"/>
  <c r="AN81" i="9"/>
  <c r="AM81" i="9"/>
  <c r="AL81" i="9"/>
  <c r="AI81" i="9"/>
  <c r="AH81" i="9"/>
  <c r="CG81" i="9" s="1"/>
  <c r="AG81" i="9"/>
  <c r="AF81" i="9"/>
  <c r="AK81" i="9" s="1"/>
  <c r="BY80" i="9"/>
  <c r="BB80" i="9"/>
  <c r="BA80" i="9"/>
  <c r="AQ80" i="9"/>
  <c r="AI80" i="9"/>
  <c r="AH80" i="9"/>
  <c r="BX80" i="9" s="1"/>
  <c r="AG80" i="9"/>
  <c r="AF80" i="9"/>
  <c r="AZ80" i="9" s="1"/>
  <c r="CP79" i="9"/>
  <c r="CO79" i="9"/>
  <c r="CN79" i="9"/>
  <c r="BA79" i="9"/>
  <c r="AZ79" i="9"/>
  <c r="AX79" i="9"/>
  <c r="AW79" i="9"/>
  <c r="AV79" i="9"/>
  <c r="AU79" i="9"/>
  <c r="AT79" i="9"/>
  <c r="AS79" i="9"/>
  <c r="AR79" i="9"/>
  <c r="AO79" i="9"/>
  <c r="AH79" i="9"/>
  <c r="CM79" i="9" s="1"/>
  <c r="AG79" i="9"/>
  <c r="AF79" i="9"/>
  <c r="AQ79" i="9" s="1"/>
  <c r="CP78" i="9"/>
  <c r="CO78" i="9"/>
  <c r="CN78" i="9"/>
  <c r="CM78" i="9"/>
  <c r="CL78" i="9"/>
  <c r="CK78" i="9"/>
  <c r="CJ78" i="9"/>
  <c r="CI78" i="9"/>
  <c r="CH78" i="9"/>
  <c r="CG78" i="9"/>
  <c r="CF78" i="9"/>
  <c r="CE78" i="9"/>
  <c r="CB78" i="9"/>
  <c r="BZ78" i="9"/>
  <c r="BY78" i="9"/>
  <c r="AW78" i="9"/>
  <c r="AV78" i="9"/>
  <c r="AR78" i="9"/>
  <c r="AQ78" i="9"/>
  <c r="AO78" i="9"/>
  <c r="AN78" i="9"/>
  <c r="AM78" i="9"/>
  <c r="AL78" i="9"/>
  <c r="AK78" i="9"/>
  <c r="AJ78" i="9"/>
  <c r="AI78" i="9"/>
  <c r="AH78" i="9"/>
  <c r="CD78" i="9" s="1"/>
  <c r="AG78" i="9"/>
  <c r="AF78" i="9"/>
  <c r="BB78" i="9" s="1"/>
  <c r="CJ77" i="9"/>
  <c r="CB77" i="9"/>
  <c r="CA77" i="9"/>
  <c r="BZ77" i="9"/>
  <c r="BX77" i="9"/>
  <c r="BW77" i="9"/>
  <c r="AZ77" i="9"/>
  <c r="AX77" i="9"/>
  <c r="AH77" i="9"/>
  <c r="CP77" i="9" s="1"/>
  <c r="AG77" i="9"/>
  <c r="AF77" i="9"/>
  <c r="AW77" i="9" s="1"/>
  <c r="CP76" i="9"/>
  <c r="CO76" i="9"/>
  <c r="CN76" i="9"/>
  <c r="CM76" i="9"/>
  <c r="CL76" i="9"/>
  <c r="CK76" i="9"/>
  <c r="CH76" i="9"/>
  <c r="CF76" i="9"/>
  <c r="CE76" i="9"/>
  <c r="CB76" i="9"/>
  <c r="CA76" i="9"/>
  <c r="BZ76" i="9"/>
  <c r="BY76" i="9"/>
  <c r="BX76" i="9"/>
  <c r="BW76" i="9"/>
  <c r="BB76" i="9"/>
  <c r="BA76" i="9"/>
  <c r="AZ76" i="9"/>
  <c r="AX76" i="9"/>
  <c r="AW76" i="9"/>
  <c r="AU76" i="9"/>
  <c r="AT76" i="9"/>
  <c r="AS76" i="9"/>
  <c r="AR76" i="9"/>
  <c r="AQ76" i="9"/>
  <c r="AP76" i="9"/>
  <c r="AO76" i="9"/>
  <c r="AL76" i="9"/>
  <c r="AH76" i="9"/>
  <c r="CJ76" i="9" s="1"/>
  <c r="AG76" i="9"/>
  <c r="AF76" i="9"/>
  <c r="AN76" i="9" s="1"/>
  <c r="CC75" i="9"/>
  <c r="CB75" i="9"/>
  <c r="CA75" i="9"/>
  <c r="BZ75" i="9"/>
  <c r="BY75" i="9"/>
  <c r="BX75" i="9"/>
  <c r="BW75" i="9"/>
  <c r="AH75" i="9"/>
  <c r="CD75" i="9" s="1"/>
  <c r="AG75" i="9"/>
  <c r="AF75" i="9"/>
  <c r="AP75" i="9" s="1"/>
  <c r="AP74" i="9"/>
  <c r="AO74" i="9"/>
  <c r="AN74" i="9"/>
  <c r="AM74" i="9"/>
  <c r="AL74" i="9"/>
  <c r="AH74" i="9"/>
  <c r="CD74" i="9" s="1"/>
  <c r="AG74" i="9"/>
  <c r="AF74" i="9"/>
  <c r="AK74" i="9" s="1"/>
  <c r="CB73" i="9"/>
  <c r="CA73" i="9"/>
  <c r="BZ73" i="9"/>
  <c r="BY73" i="9"/>
  <c r="AH73" i="9"/>
  <c r="BX73" i="9" s="1"/>
  <c r="AG73" i="9"/>
  <c r="AF73" i="9"/>
  <c r="BZ72" i="9"/>
  <c r="BY72" i="9"/>
  <c r="BX72" i="9"/>
  <c r="BW72" i="9"/>
  <c r="AN72" i="9"/>
  <c r="AM72" i="9"/>
  <c r="AL72" i="9"/>
  <c r="AH72" i="9"/>
  <c r="CD72" i="9" s="1"/>
  <c r="AG72" i="9"/>
  <c r="AF72" i="9"/>
  <c r="AP72" i="9" s="1"/>
  <c r="CA71" i="9"/>
  <c r="BZ71" i="9"/>
  <c r="BY71" i="9"/>
  <c r="BX71" i="9"/>
  <c r="BW71" i="9"/>
  <c r="AP71" i="9"/>
  <c r="AO71" i="9"/>
  <c r="AN71" i="9"/>
  <c r="AM71" i="9"/>
  <c r="AL71" i="9"/>
  <c r="AK71" i="9"/>
  <c r="AJ71" i="9"/>
  <c r="AI71" i="9"/>
  <c r="AH71" i="9"/>
  <c r="CD71" i="9" s="1"/>
  <c r="AG71" i="9"/>
  <c r="AF71" i="9"/>
  <c r="CB70" i="9"/>
  <c r="BY70" i="9"/>
  <c r="BX70" i="9"/>
  <c r="BW70" i="9"/>
  <c r="AH70" i="9"/>
  <c r="CD70" i="9" s="1"/>
  <c r="AG70" i="9"/>
  <c r="AF70" i="9"/>
  <c r="AP70" i="9" s="1"/>
  <c r="BX69" i="9"/>
  <c r="BW69" i="9"/>
  <c r="AP69" i="9"/>
  <c r="AO69" i="9"/>
  <c r="AK69" i="9"/>
  <c r="AJ69" i="9"/>
  <c r="AI69" i="9"/>
  <c r="AH69" i="9"/>
  <c r="CD69" i="9" s="1"/>
  <c r="AG69" i="9"/>
  <c r="AF69" i="9"/>
  <c r="AN69" i="9" s="1"/>
  <c r="AH68" i="9"/>
  <c r="AG68" i="9"/>
  <c r="AF68" i="9"/>
  <c r="CC67" i="9"/>
  <c r="CB67" i="9"/>
  <c r="CA67" i="9"/>
  <c r="BZ67" i="9"/>
  <c r="BY67" i="9"/>
  <c r="BX67" i="9"/>
  <c r="AH67" i="9"/>
  <c r="CD67" i="9" s="1"/>
  <c r="AG67" i="9"/>
  <c r="AF67" i="9"/>
  <c r="AP67" i="9" s="1"/>
  <c r="CC66" i="9"/>
  <c r="AO66" i="9"/>
  <c r="AN66" i="9"/>
  <c r="AM66" i="9"/>
  <c r="AL66" i="9"/>
  <c r="AH66" i="9"/>
  <c r="CD66" i="9" s="1"/>
  <c r="AG66" i="9"/>
  <c r="AF66" i="9"/>
  <c r="AK66" i="9" s="1"/>
  <c r="CB65" i="9"/>
  <c r="CA65" i="9"/>
  <c r="BZ65" i="9"/>
  <c r="BY65" i="9"/>
  <c r="AH65" i="9"/>
  <c r="BX65" i="9" s="1"/>
  <c r="AG65" i="9"/>
  <c r="AF65" i="9"/>
  <c r="CA64" i="9"/>
  <c r="BZ64" i="9"/>
  <c r="BY64" i="9"/>
  <c r="BX64" i="9"/>
  <c r="BW64" i="9"/>
  <c r="AN64" i="9"/>
  <c r="AM64" i="9"/>
  <c r="AL64" i="9"/>
  <c r="AK64" i="9"/>
  <c r="AJ64" i="9"/>
  <c r="AI64" i="9"/>
  <c r="AH64" i="9"/>
  <c r="CD64" i="9" s="1"/>
  <c r="AG64" i="9"/>
  <c r="AF64" i="9"/>
  <c r="AP64" i="9" s="1"/>
  <c r="CA63" i="9"/>
  <c r="BZ63" i="9"/>
  <c r="BY63" i="9"/>
  <c r="BX63" i="9"/>
  <c r="BW63" i="9"/>
  <c r="AP63" i="9"/>
  <c r="AO63" i="9"/>
  <c r="AN63" i="9"/>
  <c r="AM63" i="9"/>
  <c r="AL63" i="9"/>
  <c r="AK63" i="9"/>
  <c r="AJ63" i="9"/>
  <c r="AI63" i="9"/>
  <c r="AH63" i="9"/>
  <c r="CD63" i="9" s="1"/>
  <c r="AG63" i="9"/>
  <c r="AF63" i="9"/>
  <c r="CB62" i="9"/>
  <c r="CA62" i="9"/>
  <c r="BY62" i="9"/>
  <c r="BX62" i="9"/>
  <c r="BW62" i="9"/>
  <c r="AH62" i="9"/>
  <c r="CD62" i="9" s="1"/>
  <c r="AG62" i="9"/>
  <c r="AF62" i="9"/>
  <c r="AP62" i="9" s="1"/>
  <c r="CB61" i="9"/>
  <c r="BX61" i="9"/>
  <c r="BW61" i="9"/>
  <c r="AP61" i="9"/>
  <c r="AO61" i="9"/>
  <c r="AJ61" i="9"/>
  <c r="AH61" i="9"/>
  <c r="CD61" i="9" s="1"/>
  <c r="AG61" i="9"/>
  <c r="AF61" i="9"/>
  <c r="AN61" i="9" s="1"/>
  <c r="AI60" i="9"/>
  <c r="AH60" i="9"/>
  <c r="AG60" i="9"/>
  <c r="AF60" i="9"/>
  <c r="CC59" i="9"/>
  <c r="CB59" i="9"/>
  <c r="CA59" i="9"/>
  <c r="BZ59" i="9"/>
  <c r="BY59" i="9"/>
  <c r="BX59" i="9"/>
  <c r="AH59" i="9"/>
  <c r="CD59" i="9" s="1"/>
  <c r="AG59" i="9"/>
  <c r="AF59" i="9"/>
  <c r="AP59" i="9" s="1"/>
  <c r="CC58" i="9"/>
  <c r="AO58" i="9"/>
  <c r="AN58" i="9"/>
  <c r="AM58" i="9"/>
  <c r="AL58" i="9"/>
  <c r="AH58" i="9"/>
  <c r="CD58" i="9" s="1"/>
  <c r="AG58" i="9"/>
  <c r="AF58" i="9"/>
  <c r="AK58" i="9" s="1"/>
  <c r="CD57" i="9"/>
  <c r="AH57" i="9"/>
  <c r="AG57" i="9"/>
  <c r="AF57" i="9"/>
  <c r="CA56" i="9"/>
  <c r="BZ56" i="9"/>
  <c r="BY56" i="9"/>
  <c r="BX56" i="9"/>
  <c r="BW56" i="9"/>
  <c r="AN56" i="9"/>
  <c r="AM56" i="9"/>
  <c r="AL56" i="9"/>
  <c r="AK56" i="9"/>
  <c r="AJ56" i="9"/>
  <c r="AI56" i="9"/>
  <c r="AH56" i="9"/>
  <c r="CD56" i="9" s="1"/>
  <c r="AG56" i="9"/>
  <c r="AF56" i="9"/>
  <c r="AP56" i="9" s="1"/>
  <c r="CA55" i="9"/>
  <c r="BZ55" i="9"/>
  <c r="BY55" i="9"/>
  <c r="BX55" i="9"/>
  <c r="BW55" i="9"/>
  <c r="AP55" i="9"/>
  <c r="AO55" i="9"/>
  <c r="AN55" i="9"/>
  <c r="AM55" i="9"/>
  <c r="AL55" i="9"/>
  <c r="AK55" i="9"/>
  <c r="AJ55" i="9"/>
  <c r="AI55" i="9"/>
  <c r="AH55" i="9"/>
  <c r="CD55" i="9" s="1"/>
  <c r="AG55" i="9"/>
  <c r="AF55" i="9"/>
  <c r="AO54" i="9"/>
  <c r="AH54" i="9"/>
  <c r="BZ54" i="9" s="1"/>
  <c r="AG54" i="9"/>
  <c r="AF54" i="9"/>
  <c r="CB53" i="9"/>
  <c r="BX53" i="9"/>
  <c r="BW53" i="9"/>
  <c r="AH53" i="9"/>
  <c r="CD53" i="9" s="1"/>
  <c r="AG53" i="9"/>
  <c r="AF53" i="9"/>
  <c r="AH52" i="9"/>
  <c r="AG52" i="9"/>
  <c r="AF52" i="9"/>
  <c r="AJ52" i="9" s="1"/>
  <c r="CD51" i="9"/>
  <c r="CC51" i="9"/>
  <c r="CB51" i="9"/>
  <c r="CA51" i="9"/>
  <c r="BY51" i="9"/>
  <c r="AO51" i="9"/>
  <c r="AH51" i="9"/>
  <c r="BW51" i="9" s="1"/>
  <c r="AG51" i="9"/>
  <c r="AF51" i="9"/>
  <c r="AP50" i="9"/>
  <c r="AO50" i="9"/>
  <c r="AN50" i="9"/>
  <c r="AM50" i="9"/>
  <c r="AL50" i="9"/>
  <c r="AH50" i="9"/>
  <c r="AG50" i="9"/>
  <c r="AF50" i="9"/>
  <c r="AH49" i="9"/>
  <c r="AG49" i="9"/>
  <c r="AF49" i="9"/>
  <c r="CA48" i="9"/>
  <c r="BZ48" i="9"/>
  <c r="BY48" i="9"/>
  <c r="BX48" i="9"/>
  <c r="BW48" i="9"/>
  <c r="AN48" i="9"/>
  <c r="AM48" i="9"/>
  <c r="AL48" i="9"/>
  <c r="AK48" i="9"/>
  <c r="AJ48" i="9"/>
  <c r="AI48" i="9"/>
  <c r="AH48" i="9"/>
  <c r="CD48" i="9" s="1"/>
  <c r="AG48" i="9"/>
  <c r="AF48" i="9"/>
  <c r="AP48" i="9" s="1"/>
  <c r="CA47" i="9"/>
  <c r="BZ47" i="9"/>
  <c r="BY47" i="9"/>
  <c r="BX47" i="9"/>
  <c r="BW47" i="9"/>
  <c r="AP47" i="9"/>
  <c r="AO47" i="9"/>
  <c r="AN47" i="9"/>
  <c r="AM47" i="9"/>
  <c r="AL47" i="9"/>
  <c r="AK47" i="9"/>
  <c r="AJ47" i="9"/>
  <c r="AI47" i="9"/>
  <c r="AH47" i="9"/>
  <c r="CD47" i="9" s="1"/>
  <c r="AG47" i="9"/>
  <c r="AF47" i="9"/>
  <c r="CD46" i="9"/>
  <c r="CC46" i="9"/>
  <c r="CB46" i="9"/>
  <c r="CA46" i="9"/>
  <c r="BZ46" i="9"/>
  <c r="BY46" i="9"/>
  <c r="BX46" i="9"/>
  <c r="BW46" i="9"/>
  <c r="AP46" i="9"/>
  <c r="AO46" i="9"/>
  <c r="AK46" i="9"/>
  <c r="AJ46" i="9"/>
  <c r="AI46" i="9"/>
  <c r="AH46" i="9"/>
  <c r="AG46" i="9"/>
  <c r="AF46" i="9"/>
  <c r="CD45" i="9"/>
  <c r="CC45" i="9"/>
  <c r="CB45" i="9"/>
  <c r="BX45" i="9"/>
  <c r="BW45" i="9"/>
  <c r="AP45" i="9"/>
  <c r="AO45" i="9"/>
  <c r="AK45" i="9"/>
  <c r="AJ45" i="9"/>
  <c r="AI45" i="9"/>
  <c r="AH45" i="9"/>
  <c r="AG45" i="9"/>
  <c r="AF45" i="9"/>
  <c r="CD44" i="9"/>
  <c r="CC44" i="9"/>
  <c r="CB44" i="9"/>
  <c r="BX44" i="9"/>
  <c r="BW44" i="9"/>
  <c r="AP44" i="9"/>
  <c r="AO44" i="9"/>
  <c r="AN44" i="9"/>
  <c r="AM44" i="9"/>
  <c r="AL44" i="9"/>
  <c r="AK44" i="9"/>
  <c r="AJ44" i="9"/>
  <c r="AI44" i="9"/>
  <c r="AH44" i="9"/>
  <c r="AG44" i="9"/>
  <c r="AF44" i="9"/>
  <c r="BZ43" i="9"/>
  <c r="AP43" i="9"/>
  <c r="AO43" i="9"/>
  <c r="AN43" i="9"/>
  <c r="AM43" i="9"/>
  <c r="AL43" i="9"/>
  <c r="AJ43" i="9"/>
  <c r="AH43" i="9"/>
  <c r="CD43" i="9" s="1"/>
  <c r="AG43" i="9"/>
  <c r="AF43" i="9"/>
  <c r="CD42" i="9"/>
  <c r="CC42" i="9"/>
  <c r="CB42" i="9"/>
  <c r="CA42" i="9"/>
  <c r="BZ42" i="9"/>
  <c r="BY42" i="9"/>
  <c r="AP42" i="9"/>
  <c r="AO42" i="9"/>
  <c r="AN42" i="9"/>
  <c r="AM42" i="9"/>
  <c r="AK42" i="9"/>
  <c r="AH42" i="9"/>
  <c r="BX42" i="9" s="1"/>
  <c r="AG42" i="9"/>
  <c r="AF42" i="9"/>
  <c r="AL42" i="9" s="1"/>
  <c r="CC41" i="9"/>
  <c r="CB41" i="9"/>
  <c r="CA41" i="9"/>
  <c r="BZ41" i="9"/>
  <c r="AH41" i="9"/>
  <c r="BY41" i="9" s="1"/>
  <c r="AG41" i="9"/>
  <c r="AF41" i="9"/>
  <c r="CA40" i="9"/>
  <c r="BZ40" i="9"/>
  <c r="BY40" i="9"/>
  <c r="BW40" i="9"/>
  <c r="AH40" i="9"/>
  <c r="CD40" i="9" s="1"/>
  <c r="AG40" i="9"/>
  <c r="AF40" i="9"/>
  <c r="AP40" i="9" s="1"/>
  <c r="AP39" i="9"/>
  <c r="AO39" i="9"/>
  <c r="AN39" i="9"/>
  <c r="AM39" i="9"/>
  <c r="AL39" i="9"/>
  <c r="AK39" i="9"/>
  <c r="AJ39" i="9"/>
  <c r="AH39" i="9"/>
  <c r="CD39" i="9" s="1"/>
  <c r="AG39" i="9"/>
  <c r="AF39" i="9"/>
  <c r="AI39" i="9" s="1"/>
  <c r="CC38" i="9"/>
  <c r="CB38" i="9"/>
  <c r="CA38" i="9"/>
  <c r="BZ38" i="9"/>
  <c r="BY38" i="9"/>
  <c r="BX38" i="9"/>
  <c r="BW38" i="9"/>
  <c r="AK38" i="9"/>
  <c r="AI38" i="9"/>
  <c r="AH38" i="9"/>
  <c r="CD38" i="9" s="1"/>
  <c r="AG38" i="9"/>
  <c r="AF38" i="9"/>
  <c r="AP38" i="9" s="1"/>
  <c r="BX37" i="9"/>
  <c r="BW37" i="9"/>
  <c r="AP37" i="9"/>
  <c r="AN37" i="9"/>
  <c r="AK37" i="9"/>
  <c r="AH37" i="9"/>
  <c r="CD37" i="9" s="1"/>
  <c r="AG37" i="9"/>
  <c r="AF37" i="9"/>
  <c r="AO37" i="9" s="1"/>
  <c r="CC36" i="9"/>
  <c r="AP36" i="9"/>
  <c r="AO36" i="9"/>
  <c r="AN36" i="9"/>
  <c r="AM36" i="9"/>
  <c r="AL36" i="9"/>
  <c r="AK36" i="9"/>
  <c r="AJ36" i="9"/>
  <c r="AI36" i="9"/>
  <c r="AH36" i="9"/>
  <c r="CB36" i="9" s="1"/>
  <c r="AG36" i="9"/>
  <c r="AF36" i="9"/>
  <c r="AH35" i="9"/>
  <c r="CD35" i="9" s="1"/>
  <c r="AG35" i="9"/>
  <c r="AF35" i="9"/>
  <c r="AP35" i="9" s="1"/>
  <c r="AP34" i="9"/>
  <c r="AO34" i="9"/>
  <c r="AN34" i="9"/>
  <c r="AM34" i="9"/>
  <c r="AK34" i="9"/>
  <c r="AH34" i="9"/>
  <c r="CD34" i="9" s="1"/>
  <c r="AG34" i="9"/>
  <c r="AF34" i="9"/>
  <c r="AL34" i="9" s="1"/>
  <c r="CC33" i="9"/>
  <c r="CB33" i="9"/>
  <c r="CA33" i="9"/>
  <c r="BZ33" i="9"/>
  <c r="AH33" i="9"/>
  <c r="BY33" i="9" s="1"/>
  <c r="AG33" i="9"/>
  <c r="AF33" i="9"/>
  <c r="CA32" i="9"/>
  <c r="BZ32" i="9"/>
  <c r="BY32" i="9"/>
  <c r="BW32" i="9"/>
  <c r="AK32" i="9"/>
  <c r="AH32" i="9"/>
  <c r="CD32" i="9" s="1"/>
  <c r="AG32" i="9"/>
  <c r="AF32" i="9"/>
  <c r="AP32" i="9" s="1"/>
  <c r="AP31" i="9"/>
  <c r="AO31" i="9"/>
  <c r="AN31" i="9"/>
  <c r="AM31" i="9"/>
  <c r="AL31" i="9"/>
  <c r="AK31" i="9"/>
  <c r="AJ31" i="9"/>
  <c r="AH31" i="9"/>
  <c r="CD31" i="9" s="1"/>
  <c r="AG31" i="9"/>
  <c r="AF31" i="9"/>
  <c r="AI31" i="9" s="1"/>
  <c r="CC30" i="9"/>
  <c r="CB30" i="9"/>
  <c r="CA30" i="9"/>
  <c r="BZ30" i="9"/>
  <c r="BY30" i="9"/>
  <c r="BX30" i="9"/>
  <c r="BW30" i="9"/>
  <c r="AK30" i="9"/>
  <c r="AH30" i="9"/>
  <c r="CD30" i="9" s="1"/>
  <c r="AG30" i="9"/>
  <c r="AF30" i="9"/>
  <c r="AP30" i="9" s="1"/>
  <c r="BX29" i="9"/>
  <c r="AP29" i="9"/>
  <c r="AN29" i="9"/>
  <c r="AK29" i="9"/>
  <c r="AH29" i="9"/>
  <c r="CD29" i="9" s="1"/>
  <c r="AG29" i="9"/>
  <c r="AF29" i="9"/>
  <c r="AO29" i="9" s="1"/>
  <c r="CC28" i="9"/>
  <c r="AP28" i="9"/>
  <c r="AO28" i="9"/>
  <c r="AN28" i="9"/>
  <c r="AM28" i="9"/>
  <c r="AL28" i="9"/>
  <c r="AK28" i="9"/>
  <c r="AJ28" i="9"/>
  <c r="AI28" i="9"/>
  <c r="AH28" i="9"/>
  <c r="CB28" i="9" s="1"/>
  <c r="AG28" i="9"/>
  <c r="AF28" i="9"/>
  <c r="AH27" i="9"/>
  <c r="BW27" i="9" s="1"/>
  <c r="AG27" i="9"/>
  <c r="AF27" i="9"/>
  <c r="CA26" i="9"/>
  <c r="BX26" i="9"/>
  <c r="AP26" i="9"/>
  <c r="AO26" i="9"/>
  <c r="AN26" i="9"/>
  <c r="AM26" i="9"/>
  <c r="AK26" i="9"/>
  <c r="AH26" i="9"/>
  <c r="CD26" i="9" s="1"/>
  <c r="AG26" i="9"/>
  <c r="AF26" i="9"/>
  <c r="AL26" i="9" s="1"/>
  <c r="CA25" i="9"/>
  <c r="BX25" i="9"/>
  <c r="AM25" i="9"/>
  <c r="AH25" i="9"/>
  <c r="BZ25" i="9" s="1"/>
  <c r="AG25" i="9"/>
  <c r="AF25" i="9"/>
  <c r="CD24" i="9"/>
  <c r="CA24" i="9"/>
  <c r="BY24" i="9"/>
  <c r="BW24" i="9"/>
  <c r="AK24" i="9"/>
  <c r="AH24" i="9"/>
  <c r="AG24" i="9"/>
  <c r="AF24" i="9"/>
  <c r="AP23" i="9"/>
  <c r="AO23" i="9"/>
  <c r="AN23" i="9"/>
  <c r="AM23" i="9"/>
  <c r="AL23" i="9"/>
  <c r="AK23" i="9"/>
  <c r="AJ23" i="9"/>
  <c r="AH23" i="9"/>
  <c r="AG23" i="9"/>
  <c r="AF23" i="9"/>
  <c r="AI23" i="9" s="1"/>
  <c r="AH22" i="9"/>
  <c r="CD22" i="9" s="1"/>
  <c r="AG22" i="9"/>
  <c r="AF22" i="9"/>
  <c r="AP22" i="9" s="1"/>
  <c r="AH21" i="9"/>
  <c r="CD21" i="9" s="1"/>
  <c r="AG21" i="9"/>
  <c r="AF21" i="9"/>
  <c r="AP21" i="9" s="1"/>
  <c r="CA20" i="9"/>
  <c r="AP20" i="9"/>
  <c r="AO20" i="9"/>
  <c r="AN20" i="9"/>
  <c r="AM20" i="9"/>
  <c r="AL20" i="9"/>
  <c r="AK20" i="9"/>
  <c r="AJ20" i="9"/>
  <c r="AI20" i="9"/>
  <c r="AH20" i="9"/>
  <c r="CD20" i="9" s="1"/>
  <c r="AG20" i="9"/>
  <c r="AF20" i="9"/>
  <c r="CD19" i="9"/>
  <c r="CC19" i="9"/>
  <c r="CB19" i="9"/>
  <c r="CA19" i="9"/>
  <c r="BZ19" i="9"/>
  <c r="BY19" i="9"/>
  <c r="BX19" i="9"/>
  <c r="BW19" i="9"/>
  <c r="AO19" i="9"/>
  <c r="AN19" i="9"/>
  <c r="AM19" i="9"/>
  <c r="AL19" i="9"/>
  <c r="AK19" i="9"/>
  <c r="AJ19" i="9"/>
  <c r="AI19" i="9"/>
  <c r="AH19" i="9"/>
  <c r="AG19" i="9"/>
  <c r="AF19" i="9"/>
  <c r="AP19" i="9" s="1"/>
  <c r="CE18" i="9"/>
  <c r="CD18" i="9"/>
  <c r="AH18" i="9"/>
  <c r="CC18" i="9" s="1"/>
  <c r="AG18" i="9"/>
  <c r="AF18" i="9"/>
  <c r="CA17" i="9"/>
  <c r="AP17" i="9"/>
  <c r="AO17" i="9"/>
  <c r="AH17" i="9"/>
  <c r="CD17" i="9" s="1"/>
  <c r="AG17" i="9"/>
  <c r="AF17" i="9"/>
  <c r="AN17" i="9" s="1"/>
  <c r="CD16" i="9"/>
  <c r="CC16" i="9"/>
  <c r="CB16" i="9"/>
  <c r="CA16" i="9"/>
  <c r="BZ16" i="9"/>
  <c r="BX16" i="9"/>
  <c r="AJ16" i="9"/>
  <c r="AH16" i="9"/>
  <c r="BY16" i="9" s="1"/>
  <c r="AG16" i="9"/>
  <c r="AF16" i="9"/>
  <c r="AP16" i="9" s="1"/>
  <c r="AP15" i="9"/>
  <c r="AO15" i="9"/>
  <c r="AN15" i="9"/>
  <c r="AM15" i="9"/>
  <c r="AL15" i="9"/>
  <c r="AK15" i="9"/>
  <c r="AH15" i="9"/>
  <c r="CC15" i="9" s="1"/>
  <c r="AG15" i="9"/>
  <c r="AF15" i="9"/>
  <c r="AI15" i="9" s="1"/>
  <c r="CB14" i="9"/>
  <c r="BZ14" i="9"/>
  <c r="BY14" i="9"/>
  <c r="BX14" i="9"/>
  <c r="BW14" i="9"/>
  <c r="AK14" i="9"/>
  <c r="AH14" i="9"/>
  <c r="CD14" i="9" s="1"/>
  <c r="AG14" i="9"/>
  <c r="AF14" i="9"/>
  <c r="AP14" i="9" s="1"/>
  <c r="BX13" i="9"/>
  <c r="AQ13" i="9"/>
  <c r="AP13" i="9"/>
  <c r="AN13" i="9"/>
  <c r="AL13" i="9"/>
  <c r="AJ13" i="9"/>
  <c r="AI13" i="9"/>
  <c r="AH13" i="9"/>
  <c r="CD13" i="9" s="1"/>
  <c r="AG13" i="9"/>
  <c r="AF13" i="9"/>
  <c r="AO13" i="9" s="1"/>
  <c r="CD12" i="9"/>
  <c r="CC12" i="9"/>
  <c r="AP12" i="9"/>
  <c r="AO12" i="9"/>
  <c r="AN12" i="9"/>
  <c r="AM12" i="9"/>
  <c r="AL12" i="9"/>
  <c r="AK12" i="9"/>
  <c r="AJ12" i="9"/>
  <c r="AI12" i="9"/>
  <c r="AH12" i="9"/>
  <c r="CB12" i="9" s="1"/>
  <c r="AG12" i="9"/>
  <c r="AF12" i="9"/>
  <c r="AP11" i="9"/>
  <c r="AO11" i="9"/>
  <c r="AN11" i="9"/>
  <c r="AM11" i="9"/>
  <c r="AH11" i="9"/>
  <c r="CD11" i="9" s="1"/>
  <c r="AG11" i="9"/>
  <c r="AF11" i="9"/>
  <c r="AL11" i="9" s="1"/>
  <c r="CC10" i="9"/>
  <c r="CB10" i="9"/>
  <c r="CA10" i="9"/>
  <c r="BZ10" i="9"/>
  <c r="AP10" i="9"/>
  <c r="AO10" i="9"/>
  <c r="AN10" i="9"/>
  <c r="AM10" i="9"/>
  <c r="AK10" i="9"/>
  <c r="AI10" i="9"/>
  <c r="AH10" i="9"/>
  <c r="CD10" i="9" s="1"/>
  <c r="AG10" i="9"/>
  <c r="AF10" i="9"/>
  <c r="AL10" i="9" s="1"/>
  <c r="CC9" i="9"/>
  <c r="CB9" i="9"/>
  <c r="CA9" i="9"/>
  <c r="BZ9" i="9"/>
  <c r="BX9" i="9"/>
  <c r="AH9" i="9"/>
  <c r="BY9" i="9" s="1"/>
  <c r="AG9" i="9"/>
  <c r="AF9" i="9"/>
  <c r="AP9" i="9" s="1"/>
  <c r="CB8" i="9"/>
  <c r="CA8" i="9"/>
  <c r="BZ8" i="9"/>
  <c r="BY8" i="9"/>
  <c r="BX8" i="9"/>
  <c r="BW8" i="9"/>
  <c r="AO8" i="9"/>
  <c r="AN8" i="9"/>
  <c r="AM8" i="9"/>
  <c r="AL8" i="9"/>
  <c r="AK8" i="9"/>
  <c r="AJ8" i="9"/>
  <c r="AI8" i="9"/>
  <c r="AH8" i="9"/>
  <c r="CD8" i="9" s="1"/>
  <c r="AG8" i="9"/>
  <c r="AF8" i="9"/>
  <c r="AP8" i="9" s="1"/>
  <c r="AO7" i="9"/>
  <c r="AM7" i="9"/>
  <c r="AL7" i="9"/>
  <c r="AK7" i="9"/>
  <c r="AJ7" i="9"/>
  <c r="AH7" i="9"/>
  <c r="CD7" i="9" s="1"/>
  <c r="AG7" i="9"/>
  <c r="AF7" i="9"/>
  <c r="AI7" i="9" s="1"/>
  <c r="CB6" i="9"/>
  <c r="BZ6" i="9"/>
  <c r="BY6" i="9"/>
  <c r="BX6" i="9"/>
  <c r="BW6" i="9"/>
  <c r="AH6" i="9"/>
  <c r="CD6" i="9" s="1"/>
  <c r="AG6" i="9"/>
  <c r="AF6" i="9"/>
  <c r="AP6" i="9" s="1"/>
  <c r="BX5" i="9"/>
  <c r="AQ5" i="9"/>
  <c r="AP5" i="9"/>
  <c r="AO5" i="9"/>
  <c r="AN5" i="9"/>
  <c r="AL5" i="9"/>
  <c r="AK5" i="9"/>
  <c r="AJ5" i="9"/>
  <c r="AI5" i="9"/>
  <c r="AH5" i="9"/>
  <c r="CD5" i="9" s="1"/>
  <c r="AG5" i="9"/>
  <c r="AF5" i="9"/>
  <c r="AM5" i="9" s="1"/>
  <c r="CD4" i="9"/>
  <c r="CC4" i="9"/>
  <c r="AQ4" i="9"/>
  <c r="AP4" i="9"/>
  <c r="AO4" i="9"/>
  <c r="AN4" i="9"/>
  <c r="AM4" i="9"/>
  <c r="AL4" i="9"/>
  <c r="AK4" i="9"/>
  <c r="AJ4" i="9"/>
  <c r="AI4" i="9"/>
  <c r="AH4" i="9"/>
  <c r="CB4" i="9" s="1"/>
  <c r="AG4" i="9"/>
  <c r="AF4" i="9"/>
  <c r="AH3" i="9"/>
  <c r="AG3" i="9"/>
  <c r="AF3" i="9"/>
  <c r="CE2" i="9"/>
  <c r="CE16" i="9" s="1"/>
  <c r="BK2" i="9"/>
  <c r="AQ2" i="9"/>
  <c r="AQ21" i="9" s="1"/>
  <c r="CC75" i="6"/>
  <c r="CB75" i="6"/>
  <c r="CA75" i="6"/>
  <c r="BZ75" i="6"/>
  <c r="BY75" i="6"/>
  <c r="BX75" i="6"/>
  <c r="BW75" i="6"/>
  <c r="AH75" i="6"/>
  <c r="CD75" i="6" s="1"/>
  <c r="AG75" i="6"/>
  <c r="AF75" i="6"/>
  <c r="AP75" i="6" s="1"/>
  <c r="BW74" i="6"/>
  <c r="AP74" i="6"/>
  <c r="AO74" i="6"/>
  <c r="AN74" i="6"/>
  <c r="AM74" i="6"/>
  <c r="AL74" i="6"/>
  <c r="AH74" i="6"/>
  <c r="CD74" i="6" s="1"/>
  <c r="AG74" i="6"/>
  <c r="AF74" i="6"/>
  <c r="AK74" i="6" s="1"/>
  <c r="CA73" i="6"/>
  <c r="BZ73" i="6"/>
  <c r="BY73" i="6"/>
  <c r="AH73" i="6"/>
  <c r="BX73" i="6" s="1"/>
  <c r="AG73" i="6"/>
  <c r="AF73" i="6"/>
  <c r="AP73" i="6" s="1"/>
  <c r="CC72" i="6"/>
  <c r="BZ72" i="6"/>
  <c r="BY72" i="6"/>
  <c r="BX72" i="6"/>
  <c r="BW72" i="6"/>
  <c r="AI72" i="6"/>
  <c r="AH72" i="6"/>
  <c r="CD72" i="6" s="1"/>
  <c r="AG72" i="6"/>
  <c r="AF72" i="6"/>
  <c r="AP72" i="6" s="1"/>
  <c r="BZ71" i="6"/>
  <c r="BW71" i="6"/>
  <c r="AP71" i="6"/>
  <c r="AO71" i="6"/>
  <c r="AN71" i="6"/>
  <c r="AM71" i="6"/>
  <c r="AL71" i="6"/>
  <c r="AK71" i="6"/>
  <c r="AJ71" i="6"/>
  <c r="AI71" i="6"/>
  <c r="AH71" i="6"/>
  <c r="CD71" i="6" s="1"/>
  <c r="AG71" i="6"/>
  <c r="AF71" i="6"/>
  <c r="CC70" i="6"/>
  <c r="BZ70" i="6"/>
  <c r="BY70" i="6"/>
  <c r="BX70" i="6"/>
  <c r="BW70" i="6"/>
  <c r="AJ70" i="6"/>
  <c r="AH70" i="6"/>
  <c r="CD70" i="6" s="1"/>
  <c r="AG70" i="6"/>
  <c r="AF70" i="6"/>
  <c r="AP70" i="6" s="1"/>
  <c r="CC69" i="6"/>
  <c r="CB69" i="6"/>
  <c r="CA69" i="6"/>
  <c r="BZ69" i="6"/>
  <c r="BY69" i="6"/>
  <c r="BX69" i="6"/>
  <c r="BW69" i="6"/>
  <c r="AP69" i="6"/>
  <c r="AO69" i="6"/>
  <c r="AH69" i="6"/>
  <c r="CD69" i="6" s="1"/>
  <c r="AG69" i="6"/>
  <c r="AF69" i="6"/>
  <c r="AN69" i="6" s="1"/>
  <c r="CB68" i="6"/>
  <c r="AH68" i="6"/>
  <c r="CA68" i="6" s="1"/>
  <c r="AG68" i="6"/>
  <c r="AF68" i="6"/>
  <c r="CC67" i="6"/>
  <c r="CB67" i="6"/>
  <c r="CA67" i="6"/>
  <c r="BZ67" i="6"/>
  <c r="BY67" i="6"/>
  <c r="BX67" i="6"/>
  <c r="BW67" i="6"/>
  <c r="AH67" i="6"/>
  <c r="CD67" i="6" s="1"/>
  <c r="AG67" i="6"/>
  <c r="AF67" i="6"/>
  <c r="AP67" i="6" s="1"/>
  <c r="BY66" i="6"/>
  <c r="BW66" i="6"/>
  <c r="AP66" i="6"/>
  <c r="AO66" i="6"/>
  <c r="AN66" i="6"/>
  <c r="AM66" i="6"/>
  <c r="AL66" i="6"/>
  <c r="AH66" i="6"/>
  <c r="CD66" i="6" s="1"/>
  <c r="AG66" i="6"/>
  <c r="AF66" i="6"/>
  <c r="AK66" i="6" s="1"/>
  <c r="CC65" i="6"/>
  <c r="CB65" i="6"/>
  <c r="CA65" i="6"/>
  <c r="BZ65" i="6"/>
  <c r="BY65" i="6"/>
  <c r="AJ65" i="6"/>
  <c r="AH65" i="6"/>
  <c r="BX65" i="6" s="1"/>
  <c r="AG65" i="6"/>
  <c r="AF65" i="6"/>
  <c r="AP65" i="6" s="1"/>
  <c r="CC64" i="6"/>
  <c r="BZ64" i="6"/>
  <c r="BY64" i="6"/>
  <c r="BX64" i="6"/>
  <c r="BW64" i="6"/>
  <c r="AP64" i="6"/>
  <c r="AN64" i="6"/>
  <c r="AM64" i="6"/>
  <c r="AL64" i="6"/>
  <c r="AJ64" i="6"/>
  <c r="AI64" i="6"/>
  <c r="AH64" i="6"/>
  <c r="CD64" i="6" s="1"/>
  <c r="AG64" i="6"/>
  <c r="AF64" i="6"/>
  <c r="AO64" i="6" s="1"/>
  <c r="CC63" i="6"/>
  <c r="CA63" i="6"/>
  <c r="BZ63" i="6"/>
  <c r="BY63" i="6"/>
  <c r="BW63" i="6"/>
  <c r="AP63" i="6"/>
  <c r="AO63" i="6"/>
  <c r="AN63" i="6"/>
  <c r="AM63" i="6"/>
  <c r="AL63" i="6"/>
  <c r="AK63" i="6"/>
  <c r="AJ63" i="6"/>
  <c r="AI63" i="6"/>
  <c r="AH63" i="6"/>
  <c r="CD63" i="6" s="1"/>
  <c r="AG63" i="6"/>
  <c r="AF63" i="6"/>
  <c r="CC62" i="6"/>
  <c r="BZ62" i="6"/>
  <c r="BY62" i="6"/>
  <c r="BX62" i="6"/>
  <c r="BW62" i="6"/>
  <c r="AJ62" i="6"/>
  <c r="AH62" i="6"/>
  <c r="CD62" i="6" s="1"/>
  <c r="AG62" i="6"/>
  <c r="AF62" i="6"/>
  <c r="AP62" i="6" s="1"/>
  <c r="CC61" i="6"/>
  <c r="CB61" i="6"/>
  <c r="CA61" i="6"/>
  <c r="BZ61" i="6"/>
  <c r="BX61" i="6"/>
  <c r="BW61" i="6"/>
  <c r="AP61" i="6"/>
  <c r="AO61" i="6"/>
  <c r="AH61" i="6"/>
  <c r="CD61" i="6" s="1"/>
  <c r="AG61" i="6"/>
  <c r="AF61" i="6"/>
  <c r="AN61" i="6" s="1"/>
  <c r="CB60" i="6"/>
  <c r="AH60" i="6"/>
  <c r="CA60" i="6" s="1"/>
  <c r="AG60" i="6"/>
  <c r="AF60" i="6"/>
  <c r="CC59" i="6"/>
  <c r="CA59" i="6"/>
  <c r="BZ59" i="6"/>
  <c r="BX59" i="6"/>
  <c r="BW59" i="6"/>
  <c r="AH59" i="6"/>
  <c r="CD59" i="6" s="1"/>
  <c r="AG59" i="6"/>
  <c r="AF59" i="6"/>
  <c r="AP59" i="6" s="1"/>
  <c r="AP58" i="6"/>
  <c r="AO58" i="6"/>
  <c r="AN58" i="6"/>
  <c r="AM58" i="6"/>
  <c r="AL58" i="6"/>
  <c r="AH58" i="6"/>
  <c r="CD58" i="6" s="1"/>
  <c r="AG58" i="6"/>
  <c r="AF58" i="6"/>
  <c r="AK58" i="6" s="1"/>
  <c r="CB57" i="6"/>
  <c r="CA57" i="6"/>
  <c r="BZ57" i="6"/>
  <c r="BY57" i="6"/>
  <c r="AM57" i="6"/>
  <c r="AJ57" i="6"/>
  <c r="AH57" i="6"/>
  <c r="BX57" i="6" s="1"/>
  <c r="AG57" i="6"/>
  <c r="AF57" i="6"/>
  <c r="AP57" i="6" s="1"/>
  <c r="CC56" i="6"/>
  <c r="CA56" i="6"/>
  <c r="BZ56" i="6"/>
  <c r="BY56" i="6"/>
  <c r="BX56" i="6"/>
  <c r="BW56" i="6"/>
  <c r="AP56" i="6"/>
  <c r="AN56" i="6"/>
  <c r="AM56" i="6"/>
  <c r="AL56" i="6"/>
  <c r="AK56" i="6"/>
  <c r="AJ56" i="6"/>
  <c r="AI56" i="6"/>
  <c r="AH56" i="6"/>
  <c r="CD56" i="6" s="1"/>
  <c r="AG56" i="6"/>
  <c r="AF56" i="6"/>
  <c r="AO56" i="6" s="1"/>
  <c r="CC55" i="6"/>
  <c r="CA55" i="6"/>
  <c r="BZ55" i="6"/>
  <c r="BY55" i="6"/>
  <c r="BX55" i="6"/>
  <c r="BW55" i="6"/>
  <c r="AP55" i="6"/>
  <c r="AO55" i="6"/>
  <c r="AN55" i="6"/>
  <c r="AM55" i="6"/>
  <c r="AL55" i="6"/>
  <c r="AK55" i="6"/>
  <c r="AJ55" i="6"/>
  <c r="AI55" i="6"/>
  <c r="AH55" i="6"/>
  <c r="CD55" i="6" s="1"/>
  <c r="AG55" i="6"/>
  <c r="AF55" i="6"/>
  <c r="CC54" i="6"/>
  <c r="BY54" i="6"/>
  <c r="BX54" i="6"/>
  <c r="BW54" i="6"/>
  <c r="AK54" i="6"/>
  <c r="AJ54" i="6"/>
  <c r="AH54" i="6"/>
  <c r="CD54" i="6" s="1"/>
  <c r="AG54" i="6"/>
  <c r="AF54" i="6"/>
  <c r="AP54" i="6" s="1"/>
  <c r="BZ53" i="6"/>
  <c r="BX53" i="6"/>
  <c r="BW53" i="6"/>
  <c r="AP53" i="6"/>
  <c r="AO53" i="6"/>
  <c r="AM53" i="6"/>
  <c r="AK53" i="6"/>
  <c r="AI53" i="6"/>
  <c r="AH53" i="6"/>
  <c r="CD53" i="6" s="1"/>
  <c r="AG53" i="6"/>
  <c r="AF53" i="6"/>
  <c r="AN53" i="6" s="1"/>
  <c r="CD52" i="6"/>
  <c r="CC52" i="6"/>
  <c r="CB52" i="6"/>
  <c r="AM52" i="6"/>
  <c r="AI52" i="6"/>
  <c r="AH52" i="6"/>
  <c r="AG52" i="6"/>
  <c r="AF52" i="6"/>
  <c r="CC51" i="6"/>
  <c r="BZ51" i="6"/>
  <c r="BX51" i="6"/>
  <c r="BW51" i="6"/>
  <c r="AO51" i="6"/>
  <c r="AJ51" i="6"/>
  <c r="AH51" i="6"/>
  <c r="CD51" i="6" s="1"/>
  <c r="AG51" i="6"/>
  <c r="AF51" i="6"/>
  <c r="AP51" i="6" s="1"/>
  <c r="AP50" i="6"/>
  <c r="AH50" i="6"/>
  <c r="AG50" i="6"/>
  <c r="AF50" i="6"/>
  <c r="AJ49" i="6"/>
  <c r="AH49" i="6"/>
  <c r="BX49" i="6" s="1"/>
  <c r="AG49" i="6"/>
  <c r="AF49" i="6"/>
  <c r="CC48" i="6"/>
  <c r="CA48" i="6"/>
  <c r="BZ48" i="6"/>
  <c r="BY48" i="6"/>
  <c r="BX48" i="6"/>
  <c r="BW48" i="6"/>
  <c r="AP48" i="6"/>
  <c r="AN48" i="6"/>
  <c r="AM48" i="6"/>
  <c r="AL48" i="6"/>
  <c r="AK48" i="6"/>
  <c r="AJ48" i="6"/>
  <c r="AI48" i="6"/>
  <c r="AH48" i="6"/>
  <c r="CD48" i="6" s="1"/>
  <c r="AG48" i="6"/>
  <c r="AF48" i="6"/>
  <c r="AO48" i="6" s="1"/>
  <c r="CC47" i="6"/>
  <c r="CA47" i="6"/>
  <c r="BZ47" i="6"/>
  <c r="BY47" i="6"/>
  <c r="BX47" i="6"/>
  <c r="BW47" i="6"/>
  <c r="AP47" i="6"/>
  <c r="AO47" i="6"/>
  <c r="AN47" i="6"/>
  <c r="AM47" i="6"/>
  <c r="AL47" i="6"/>
  <c r="AK47" i="6"/>
  <c r="AJ47" i="6"/>
  <c r="AI47" i="6"/>
  <c r="AH47" i="6"/>
  <c r="CD47" i="6" s="1"/>
  <c r="AG47" i="6"/>
  <c r="AF47" i="6"/>
  <c r="AH46" i="6"/>
  <c r="CD46" i="6" s="1"/>
  <c r="AG46" i="6"/>
  <c r="AF46" i="6"/>
  <c r="AH45" i="6"/>
  <c r="BY45" i="6" s="1"/>
  <c r="AG45" i="6"/>
  <c r="AF45" i="6"/>
  <c r="CB44" i="6"/>
  <c r="BZ44" i="6"/>
  <c r="BX44" i="6"/>
  <c r="BW44" i="6"/>
  <c r="AP44" i="6"/>
  <c r="AO44" i="6"/>
  <c r="AN44" i="6"/>
  <c r="AH44" i="6"/>
  <c r="CD44" i="6" s="1"/>
  <c r="AG44" i="6"/>
  <c r="AF44" i="6"/>
  <c r="AM44" i="6" s="1"/>
  <c r="CD43" i="6"/>
  <c r="CC43" i="6"/>
  <c r="CB43" i="6"/>
  <c r="CA43" i="6"/>
  <c r="BZ43" i="6"/>
  <c r="BY43" i="6"/>
  <c r="BX43" i="6"/>
  <c r="AH43" i="6"/>
  <c r="BW43" i="6" s="1"/>
  <c r="AG43" i="6"/>
  <c r="AF43" i="6"/>
  <c r="AI43" i="6" s="1"/>
  <c r="AH42" i="6"/>
  <c r="CD42" i="6" s="1"/>
  <c r="AG42" i="6"/>
  <c r="AF42" i="6"/>
  <c r="CC41" i="6"/>
  <c r="CB41" i="6"/>
  <c r="CA41" i="6"/>
  <c r="BZ41" i="6"/>
  <c r="BY41" i="6"/>
  <c r="BX41" i="6"/>
  <c r="BW41" i="6"/>
  <c r="AH41" i="6"/>
  <c r="CD41" i="6" s="1"/>
  <c r="AG41" i="6"/>
  <c r="AF41" i="6"/>
  <c r="AP41" i="6" s="1"/>
  <c r="CC40" i="6"/>
  <c r="CB40" i="6"/>
  <c r="BZ40" i="6"/>
  <c r="BX40" i="6"/>
  <c r="BW40" i="6"/>
  <c r="AP40" i="6"/>
  <c r="AO40" i="6"/>
  <c r="AN40" i="6"/>
  <c r="AM40" i="6"/>
  <c r="AL40" i="6"/>
  <c r="AH40" i="6"/>
  <c r="CD40" i="6" s="1"/>
  <c r="AG40" i="6"/>
  <c r="AF40" i="6"/>
  <c r="AK40" i="6" s="1"/>
  <c r="BZ39" i="6"/>
  <c r="BY39" i="6"/>
  <c r="AM39" i="6"/>
  <c r="AK39" i="6"/>
  <c r="AJ39" i="6"/>
  <c r="AH39" i="6"/>
  <c r="BX39" i="6" s="1"/>
  <c r="AG39" i="6"/>
  <c r="AF39" i="6"/>
  <c r="AP39" i="6" s="1"/>
  <c r="CC38" i="6"/>
  <c r="BZ38" i="6"/>
  <c r="BY38" i="6"/>
  <c r="BX38" i="6"/>
  <c r="BW38" i="6"/>
  <c r="AL38" i="6"/>
  <c r="AH38" i="6"/>
  <c r="CD38" i="6" s="1"/>
  <c r="AG38" i="6"/>
  <c r="AF38" i="6"/>
  <c r="AP38" i="6" s="1"/>
  <c r="BY37" i="6"/>
  <c r="AP37" i="6"/>
  <c r="AO37" i="6"/>
  <c r="AN37" i="6"/>
  <c r="AM37" i="6"/>
  <c r="AL37" i="6"/>
  <c r="AK37" i="6"/>
  <c r="AJ37" i="6"/>
  <c r="AI37" i="6"/>
  <c r="AH37" i="6"/>
  <c r="CD37" i="6" s="1"/>
  <c r="AG37" i="6"/>
  <c r="AF37" i="6"/>
  <c r="AJ36" i="6"/>
  <c r="AH36" i="6"/>
  <c r="CD36" i="6" s="1"/>
  <c r="AG36" i="6"/>
  <c r="AF36" i="6"/>
  <c r="AP36" i="6" s="1"/>
  <c r="CC35" i="6"/>
  <c r="CB35" i="6"/>
  <c r="CA35" i="6"/>
  <c r="BZ35" i="6"/>
  <c r="BY35" i="6"/>
  <c r="BX35" i="6"/>
  <c r="BW35" i="6"/>
  <c r="AP35" i="6"/>
  <c r="AO35" i="6"/>
  <c r="AN35" i="6"/>
  <c r="AL35" i="6"/>
  <c r="AJ35" i="6"/>
  <c r="AI35" i="6"/>
  <c r="AH35" i="6"/>
  <c r="CD35" i="6" s="1"/>
  <c r="AG35" i="6"/>
  <c r="AF35" i="6"/>
  <c r="AM35" i="6" s="1"/>
  <c r="CB34" i="6"/>
  <c r="AH34" i="6"/>
  <c r="CA34" i="6" s="1"/>
  <c r="AG34" i="6"/>
  <c r="AF34" i="6"/>
  <c r="CC33" i="6"/>
  <c r="CA33" i="6"/>
  <c r="BZ33" i="6"/>
  <c r="BX33" i="6"/>
  <c r="AH33" i="6"/>
  <c r="CD33" i="6" s="1"/>
  <c r="AG33" i="6"/>
  <c r="AF33" i="6"/>
  <c r="AP33" i="6" s="1"/>
  <c r="CC32" i="6"/>
  <c r="CB32" i="6"/>
  <c r="BZ32" i="6"/>
  <c r="BX32" i="6"/>
  <c r="BW32" i="6"/>
  <c r="AP32" i="6"/>
  <c r="AN32" i="6"/>
  <c r="AM32" i="6"/>
  <c r="AL32" i="6"/>
  <c r="AH32" i="6"/>
  <c r="CD32" i="6" s="1"/>
  <c r="AG32" i="6"/>
  <c r="AF32" i="6"/>
  <c r="AK32" i="6" s="1"/>
  <c r="AN31" i="6"/>
  <c r="AM31" i="6"/>
  <c r="AL31" i="6"/>
  <c r="AK31" i="6"/>
  <c r="AJ31" i="6"/>
  <c r="AI31" i="6"/>
  <c r="AH31" i="6"/>
  <c r="CD31" i="6" s="1"/>
  <c r="AG31" i="6"/>
  <c r="AF31" i="6"/>
  <c r="AP31" i="6" s="1"/>
  <c r="CC30" i="6"/>
  <c r="CA30" i="6"/>
  <c r="BZ30" i="6"/>
  <c r="BY30" i="6"/>
  <c r="BX30" i="6"/>
  <c r="BW30" i="6"/>
  <c r="AL30" i="6"/>
  <c r="AH30" i="6"/>
  <c r="CD30" i="6" s="1"/>
  <c r="AG30" i="6"/>
  <c r="AF30" i="6"/>
  <c r="AP30" i="6" s="1"/>
  <c r="BY29" i="6"/>
  <c r="AP29" i="6"/>
  <c r="AO29" i="6"/>
  <c r="AN29" i="6"/>
  <c r="AM29" i="6"/>
  <c r="AL29" i="6"/>
  <c r="AK29" i="6"/>
  <c r="AJ29" i="6"/>
  <c r="AI29" i="6"/>
  <c r="AH29" i="6"/>
  <c r="AG29" i="6"/>
  <c r="AF29" i="6"/>
  <c r="CD28" i="6"/>
  <c r="CC28" i="6"/>
  <c r="CB28" i="6"/>
  <c r="BZ28" i="6"/>
  <c r="BY28" i="6"/>
  <c r="BX28" i="6"/>
  <c r="BW28" i="6"/>
  <c r="AP28" i="6"/>
  <c r="AN28" i="6"/>
  <c r="AM28" i="6"/>
  <c r="AL28" i="6"/>
  <c r="AH28" i="6"/>
  <c r="CA28" i="6" s="1"/>
  <c r="AG28" i="6"/>
  <c r="AF28" i="6"/>
  <c r="AO28" i="6" s="1"/>
  <c r="CC27" i="6"/>
  <c r="CB27" i="6"/>
  <c r="CA27" i="6"/>
  <c r="BZ27" i="6"/>
  <c r="BY27" i="6"/>
  <c r="BX27" i="6"/>
  <c r="BW27" i="6"/>
  <c r="AP27" i="6"/>
  <c r="AO27" i="6"/>
  <c r="AN27" i="6"/>
  <c r="AL27" i="6"/>
  <c r="AK27" i="6"/>
  <c r="AJ27" i="6"/>
  <c r="AI27" i="6"/>
  <c r="AH27" i="6"/>
  <c r="CD27" i="6" s="1"/>
  <c r="AG27" i="6"/>
  <c r="AF27" i="6"/>
  <c r="AM27" i="6" s="1"/>
  <c r="AM26" i="6"/>
  <c r="AK26" i="6"/>
  <c r="AH26" i="6"/>
  <c r="AG26" i="6"/>
  <c r="AF26" i="6"/>
  <c r="AP26" i="6" s="1"/>
  <c r="BW25" i="6"/>
  <c r="AP25" i="6"/>
  <c r="AO25" i="6"/>
  <c r="AM25" i="6"/>
  <c r="AL25" i="6"/>
  <c r="AK25" i="6"/>
  <c r="AJ25" i="6"/>
  <c r="AH25" i="6"/>
  <c r="CD25" i="6" s="1"/>
  <c r="AG25" i="6"/>
  <c r="AF25" i="6"/>
  <c r="AN25" i="6" s="1"/>
  <c r="CB24" i="6"/>
  <c r="BZ24" i="6"/>
  <c r="BX24" i="6"/>
  <c r="AP24" i="6"/>
  <c r="AH24" i="6"/>
  <c r="CA24" i="6" s="1"/>
  <c r="AG24" i="6"/>
  <c r="AF24" i="6"/>
  <c r="AJ24" i="6" s="1"/>
  <c r="AL23" i="6"/>
  <c r="AK23" i="6"/>
  <c r="AI23" i="6"/>
  <c r="AH23" i="6"/>
  <c r="BW23" i="6" s="1"/>
  <c r="AG23" i="6"/>
  <c r="AF23" i="6"/>
  <c r="AP23" i="6" s="1"/>
  <c r="CC22" i="6"/>
  <c r="CB22" i="6"/>
  <c r="CA22" i="6"/>
  <c r="BZ22" i="6"/>
  <c r="BY22" i="6"/>
  <c r="BW22" i="6"/>
  <c r="AN22" i="6"/>
  <c r="AL22" i="6"/>
  <c r="AJ22" i="6"/>
  <c r="AH22" i="6"/>
  <c r="CD22" i="6" s="1"/>
  <c r="AG22" i="6"/>
  <c r="AF22" i="6"/>
  <c r="CB21" i="6"/>
  <c r="AM21" i="6"/>
  <c r="AJ21" i="6"/>
  <c r="AH21" i="6"/>
  <c r="CD21" i="6" s="1"/>
  <c r="AG21" i="6"/>
  <c r="AF21" i="6"/>
  <c r="AP21" i="6" s="1"/>
  <c r="BZ20" i="6"/>
  <c r="BY20" i="6"/>
  <c r="BW20" i="6"/>
  <c r="AP20" i="6"/>
  <c r="AO20" i="6"/>
  <c r="AN20" i="6"/>
  <c r="AM20" i="6"/>
  <c r="AL20" i="6"/>
  <c r="AJ20" i="6"/>
  <c r="AI20" i="6"/>
  <c r="AH20" i="6"/>
  <c r="CD20" i="6" s="1"/>
  <c r="AG20" i="6"/>
  <c r="AF20" i="6"/>
  <c r="AK20" i="6" s="1"/>
  <c r="CC19" i="6"/>
  <c r="CB19" i="6"/>
  <c r="CA19" i="6"/>
  <c r="BZ19" i="6"/>
  <c r="BY19" i="6"/>
  <c r="BX19" i="6"/>
  <c r="BW19" i="6"/>
  <c r="AJ19" i="6"/>
  <c r="AI19" i="6"/>
  <c r="AH19" i="6"/>
  <c r="CD19" i="6" s="1"/>
  <c r="AG19" i="6"/>
  <c r="AF19" i="6"/>
  <c r="AM19" i="6" s="1"/>
  <c r="CD18" i="6"/>
  <c r="CC18" i="6"/>
  <c r="CB18" i="6"/>
  <c r="CA18" i="6"/>
  <c r="BY18" i="6"/>
  <c r="BX18" i="6"/>
  <c r="BW18" i="6"/>
  <c r="AP18" i="6"/>
  <c r="AO18" i="6"/>
  <c r="AN18" i="6"/>
  <c r="AM18" i="6"/>
  <c r="AL18" i="6"/>
  <c r="AK18" i="6"/>
  <c r="AJ18" i="6"/>
  <c r="AI18" i="6"/>
  <c r="AH18" i="6"/>
  <c r="BZ18" i="6" s="1"/>
  <c r="AG18" i="6"/>
  <c r="AF18" i="6"/>
  <c r="CD17" i="6"/>
  <c r="CC17" i="6"/>
  <c r="CB17" i="6"/>
  <c r="CA17" i="6"/>
  <c r="BZ17" i="6"/>
  <c r="BY17" i="6"/>
  <c r="BX17" i="6"/>
  <c r="BW17" i="6"/>
  <c r="AH17" i="6"/>
  <c r="AG17" i="6"/>
  <c r="AF17" i="6"/>
  <c r="AN17" i="6" s="1"/>
  <c r="AP16" i="6"/>
  <c r="AN16" i="6"/>
  <c r="AM16" i="6"/>
  <c r="AK16" i="6"/>
  <c r="AI16" i="6"/>
  <c r="AH16" i="6"/>
  <c r="CA16" i="6" s="1"/>
  <c r="AG16" i="6"/>
  <c r="AF16" i="6"/>
  <c r="AJ16" i="6" s="1"/>
  <c r="CC15" i="6"/>
  <c r="CB15" i="6"/>
  <c r="CA15" i="6"/>
  <c r="BZ15" i="6"/>
  <c r="BY15" i="6"/>
  <c r="BX15" i="6"/>
  <c r="AL15" i="6"/>
  <c r="AI15" i="6"/>
  <c r="AH15" i="6"/>
  <c r="CD15" i="6" s="1"/>
  <c r="AG15" i="6"/>
  <c r="AF15" i="6"/>
  <c r="AP15" i="6" s="1"/>
  <c r="AP14" i="6"/>
  <c r="AN14" i="6"/>
  <c r="AM14" i="6"/>
  <c r="AL14" i="6"/>
  <c r="AK14" i="6"/>
  <c r="AJ14" i="6"/>
  <c r="AI14" i="6"/>
  <c r="AH14" i="6"/>
  <c r="CD14" i="6" s="1"/>
  <c r="AG14" i="6"/>
  <c r="AF14" i="6"/>
  <c r="AO14" i="6" s="1"/>
  <c r="AO13" i="6"/>
  <c r="AL13" i="6"/>
  <c r="AK13" i="6"/>
  <c r="AJ13" i="6"/>
  <c r="AI13" i="6"/>
  <c r="AH13" i="6"/>
  <c r="CD13" i="6" s="1"/>
  <c r="AG13" i="6"/>
  <c r="AF13" i="6"/>
  <c r="AP13" i="6" s="1"/>
  <c r="CC12" i="6"/>
  <c r="CB12" i="6"/>
  <c r="CA12" i="6"/>
  <c r="BZ12" i="6"/>
  <c r="BY12" i="6"/>
  <c r="BX12" i="6"/>
  <c r="BW12" i="6"/>
  <c r="AP12" i="6"/>
  <c r="AO12" i="6"/>
  <c r="AN12" i="6"/>
  <c r="AH12" i="6"/>
  <c r="CD12" i="6" s="1"/>
  <c r="AG12" i="6"/>
  <c r="AF12" i="6"/>
  <c r="AM12" i="6" s="1"/>
  <c r="CB11" i="6"/>
  <c r="AH11" i="6"/>
  <c r="CA11" i="6" s="1"/>
  <c r="AG11" i="6"/>
  <c r="AF11" i="6"/>
  <c r="AH10" i="6"/>
  <c r="CD10" i="6" s="1"/>
  <c r="AG10" i="6"/>
  <c r="AF10" i="6"/>
  <c r="AP10" i="6" s="1"/>
  <c r="CB9" i="6"/>
  <c r="BY9" i="6"/>
  <c r="BX9" i="6"/>
  <c r="AM9" i="6"/>
  <c r="AL9" i="6"/>
  <c r="AK9" i="6"/>
  <c r="AH9" i="6"/>
  <c r="CD9" i="6" s="1"/>
  <c r="AG9" i="6"/>
  <c r="AF9" i="6"/>
  <c r="AJ9" i="6" s="1"/>
  <c r="BY8" i="6"/>
  <c r="AN8" i="6"/>
  <c r="AM8" i="6"/>
  <c r="AK8" i="6"/>
  <c r="AJ8" i="6"/>
  <c r="AH8" i="6"/>
  <c r="BX8" i="6" s="1"/>
  <c r="AG8" i="6"/>
  <c r="AF8" i="6"/>
  <c r="AP8" i="6" s="1"/>
  <c r="CA7" i="6"/>
  <c r="BZ7" i="6"/>
  <c r="BY7" i="6"/>
  <c r="BX7" i="6"/>
  <c r="BW7" i="6"/>
  <c r="AL7" i="6"/>
  <c r="AI7" i="6"/>
  <c r="AH7" i="6"/>
  <c r="CD7" i="6" s="1"/>
  <c r="AG7" i="6"/>
  <c r="AF7" i="6"/>
  <c r="AP7" i="6" s="1"/>
  <c r="CE6" i="6"/>
  <c r="AP6" i="6"/>
  <c r="AN6" i="6"/>
  <c r="AM6" i="6"/>
  <c r="AL6" i="6"/>
  <c r="AK6" i="6"/>
  <c r="AJ6" i="6"/>
  <c r="AI6" i="6"/>
  <c r="AH6" i="6"/>
  <c r="CD6" i="6" s="1"/>
  <c r="AG6" i="6"/>
  <c r="AF6" i="6"/>
  <c r="AO6" i="6" s="1"/>
  <c r="AO5" i="6"/>
  <c r="AL5" i="6"/>
  <c r="AK5" i="6"/>
  <c r="AJ5" i="6"/>
  <c r="AI5" i="6"/>
  <c r="AH5" i="6"/>
  <c r="CD5" i="6" s="1"/>
  <c r="AG5" i="6"/>
  <c r="AF5" i="6"/>
  <c r="AP5" i="6" s="1"/>
  <c r="CC4" i="6"/>
  <c r="CB4" i="6"/>
  <c r="CA4" i="6"/>
  <c r="BZ4" i="6"/>
  <c r="BY4" i="6"/>
  <c r="BX4" i="6"/>
  <c r="BW4" i="6"/>
  <c r="AP4" i="6"/>
  <c r="AO4" i="6"/>
  <c r="AN4" i="6"/>
  <c r="AI4" i="6"/>
  <c r="AH4" i="6"/>
  <c r="CD4" i="6" s="1"/>
  <c r="AG4" i="6"/>
  <c r="AF4" i="6"/>
  <c r="AM4" i="6" s="1"/>
  <c r="AH3" i="6"/>
  <c r="AG3" i="6"/>
  <c r="AF3" i="6"/>
  <c r="CE2" i="6"/>
  <c r="BK2" i="6"/>
  <c r="AQ2" i="6"/>
  <c r="J580" i="7" a="1"/>
  <c r="J580" i="7" s="1"/>
  <c r="J577" i="7" a="1"/>
  <c r="J577" i="7" s="1"/>
  <c r="I577" i="7" a="1"/>
  <c r="I577" i="7" s="1"/>
  <c r="H577" i="7" a="1"/>
  <c r="H577" i="7" s="1"/>
  <c r="J576" i="7" a="1"/>
  <c r="J576" i="7" s="1"/>
  <c r="I576" i="7" a="1"/>
  <c r="I576" i="7" s="1"/>
  <c r="H576" i="7" a="1"/>
  <c r="H576" i="7" s="1"/>
  <c r="I575" i="7" a="1"/>
  <c r="I575" i="7" s="1"/>
  <c r="H575" i="7" a="1"/>
  <c r="H575" i="7" s="1"/>
  <c r="J574" i="7" a="1"/>
  <c r="J574" i="7" s="1"/>
  <c r="H574" i="7" a="1"/>
  <c r="H574" i="7" s="1"/>
  <c r="J573" i="7" a="1"/>
  <c r="J573" i="7" s="1"/>
  <c r="I573" i="7" a="1"/>
  <c r="I573" i="7" s="1"/>
  <c r="H573" i="7" a="1"/>
  <c r="H573" i="7" s="1"/>
  <c r="J572" i="7" a="1"/>
  <c r="J572" i="7" s="1"/>
  <c r="H572" i="7" a="1"/>
  <c r="H572" i="7" s="1"/>
  <c r="J571" i="7" a="1"/>
  <c r="J571" i="7" s="1"/>
  <c r="I571" i="7" a="1"/>
  <c r="I571" i="7" s="1"/>
  <c r="H571" i="7" a="1"/>
  <c r="H571" i="7" s="1"/>
  <c r="J569" i="7" a="1"/>
  <c r="J569" i="7" s="1"/>
  <c r="I569" i="7" a="1"/>
  <c r="I569" i="7" s="1"/>
  <c r="H569" i="7" a="1"/>
  <c r="H569" i="7" s="1"/>
  <c r="J568" i="7" a="1"/>
  <c r="J568" i="7" s="1"/>
  <c r="I568" i="7" a="1"/>
  <c r="I568" i="7" s="1"/>
  <c r="H568" i="7" a="1"/>
  <c r="H568" i="7" s="1"/>
  <c r="H567" i="7" a="1"/>
  <c r="H567" i="7" s="1"/>
  <c r="J566" i="7" a="1"/>
  <c r="J566" i="7" s="1"/>
  <c r="I566" i="7" a="1"/>
  <c r="I566" i="7" s="1"/>
  <c r="H566" i="7" a="1"/>
  <c r="H566" i="7" s="1"/>
  <c r="J565" i="7" a="1"/>
  <c r="J565" i="7" s="1"/>
  <c r="I565" i="7" a="1"/>
  <c r="I565" i="7" s="1"/>
  <c r="H565" i="7" a="1"/>
  <c r="H565" i="7" s="1"/>
  <c r="J564" i="7" a="1"/>
  <c r="J564" i="7" s="1"/>
  <c r="H564" i="7" a="1"/>
  <c r="H564" i="7" s="1"/>
  <c r="J563" i="7" a="1"/>
  <c r="J563" i="7" s="1"/>
  <c r="I563" i="7" a="1"/>
  <c r="I563" i="7" s="1"/>
  <c r="H563" i="7" a="1"/>
  <c r="H563" i="7" s="1"/>
  <c r="J561" i="7" a="1"/>
  <c r="J561" i="7" s="1"/>
  <c r="H561" i="7" a="1"/>
  <c r="H561" i="7" s="1"/>
  <c r="J560" i="7" a="1"/>
  <c r="J560" i="7" s="1"/>
  <c r="I560" i="7" a="1"/>
  <c r="I560" i="7" s="1"/>
  <c r="H560" i="7" a="1"/>
  <c r="H560" i="7" s="1"/>
  <c r="H559" i="7" a="1"/>
  <c r="H559" i="7" s="1"/>
  <c r="J558" i="7" a="1"/>
  <c r="J558" i="7" s="1"/>
  <c r="I558" i="7" a="1"/>
  <c r="I558" i="7" s="1"/>
  <c r="H558" i="7" a="1"/>
  <c r="H558" i="7" s="1"/>
  <c r="J557" i="7" a="1"/>
  <c r="J557" i="7" s="1"/>
  <c r="I557" i="7" a="1"/>
  <c r="I557" i="7" s="1"/>
  <c r="H557" i="7" a="1"/>
  <c r="H557" i="7" s="1"/>
  <c r="J556" i="7" a="1"/>
  <c r="J556" i="7" s="1"/>
  <c r="H556" i="7" a="1"/>
  <c r="H556" i="7" s="1"/>
  <c r="J555" i="7" a="1"/>
  <c r="J555" i="7" s="1"/>
  <c r="I555" i="7" a="1"/>
  <c r="I555" i="7" s="1"/>
  <c r="H555" i="7" a="1"/>
  <c r="H555" i="7" s="1"/>
  <c r="J554" i="7" a="1"/>
  <c r="J554" i="7" s="1"/>
  <c r="J553" i="7" a="1"/>
  <c r="J553" i="7" s="1"/>
  <c r="H553" i="7" a="1"/>
  <c r="H553" i="7" s="1"/>
  <c r="I552" i="7" a="1"/>
  <c r="I552" i="7" s="1"/>
  <c r="H552" i="7" a="1"/>
  <c r="H552" i="7" s="1"/>
  <c r="J550" i="7" a="1"/>
  <c r="J550" i="7" s="1"/>
  <c r="I550" i="7" a="1"/>
  <c r="I550" i="7" s="1"/>
  <c r="H550" i="7" a="1"/>
  <c r="H550" i="7" s="1"/>
  <c r="J549" i="7" a="1"/>
  <c r="J549" i="7" s="1"/>
  <c r="I549" i="7" a="1"/>
  <c r="I549" i="7" s="1"/>
  <c r="H549" i="7" a="1"/>
  <c r="H549" i="7" s="1"/>
  <c r="J548" i="7" a="1"/>
  <c r="J548" i="7" s="1"/>
  <c r="J546" i="7" a="1"/>
  <c r="J546" i="7" s="1"/>
  <c r="I546" i="7" a="1"/>
  <c r="I546" i="7" s="1"/>
  <c r="H546" i="7" a="1"/>
  <c r="H546" i="7" s="1"/>
  <c r="J545" i="7" a="1"/>
  <c r="J545" i="7" s="1"/>
  <c r="J544" i="7" a="1"/>
  <c r="J544" i="7" s="1"/>
  <c r="J543" i="7" a="1"/>
  <c r="J543" i="7" s="1"/>
  <c r="I543" i="7" a="1"/>
  <c r="I543" i="7" s="1"/>
  <c r="H543" i="7" a="1"/>
  <c r="H543" i="7" s="1"/>
  <c r="J542" i="7" a="1"/>
  <c r="J542" i="7" s="1"/>
  <c r="I542" i="7" a="1"/>
  <c r="I542" i="7" s="1"/>
  <c r="H542" i="7" a="1"/>
  <c r="H542" i="7" s="1"/>
  <c r="I541" i="7" a="1"/>
  <c r="I541" i="7" s="1"/>
  <c r="H541" i="7" a="1"/>
  <c r="H541" i="7" s="1"/>
  <c r="J540" i="7" a="1"/>
  <c r="J540" i="7" s="1"/>
  <c r="H540" i="7" a="1"/>
  <c r="H540" i="7" s="1"/>
  <c r="J539" i="7" a="1"/>
  <c r="J539" i="7" s="1"/>
  <c r="I539" i="7" a="1"/>
  <c r="I539" i="7" s="1"/>
  <c r="H539" i="7" a="1"/>
  <c r="H539" i="7" s="1"/>
  <c r="J538" i="7" a="1"/>
  <c r="J538" i="7" s="1"/>
  <c r="I538" i="7" a="1"/>
  <c r="I538" i="7" s="1"/>
  <c r="H538" i="7" a="1"/>
  <c r="H538" i="7" s="1"/>
  <c r="J537" i="7" a="1"/>
  <c r="J537" i="7" s="1"/>
  <c r="I537" i="7" a="1"/>
  <c r="I537" i="7" s="1"/>
  <c r="H537" i="7" a="1"/>
  <c r="H537" i="7" s="1"/>
  <c r="J535" i="7" a="1"/>
  <c r="J535" i="7" s="1"/>
  <c r="H535" i="7" a="1"/>
  <c r="H535" i="7" s="1"/>
  <c r="J534" i="7" a="1"/>
  <c r="J534" i="7" s="1"/>
  <c r="I534" i="7" a="1"/>
  <c r="I534" i="7" s="1"/>
  <c r="H534" i="7" a="1"/>
  <c r="H534" i="7" s="1"/>
  <c r="J533" i="7" a="1"/>
  <c r="J533" i="7" s="1"/>
  <c r="H533" i="7" a="1"/>
  <c r="H533" i="7" s="1"/>
  <c r="J532" i="7" a="1"/>
  <c r="J532" i="7" s="1"/>
  <c r="I532" i="7" a="1"/>
  <c r="I532" i="7" s="1"/>
  <c r="H532" i="7" a="1"/>
  <c r="H532" i="7" s="1"/>
  <c r="I531" i="7" a="1"/>
  <c r="I531" i="7" s="1"/>
  <c r="H531" i="7" a="1"/>
  <c r="H531" i="7" s="1"/>
  <c r="J530" i="7" a="1"/>
  <c r="J530" i="7" s="1"/>
  <c r="I530" i="7" a="1"/>
  <c r="I530" i="7" s="1"/>
  <c r="H530" i="7" a="1"/>
  <c r="H530" i="7" s="1"/>
  <c r="J529" i="7" a="1"/>
  <c r="J529" i="7" s="1"/>
  <c r="H529" i="7" a="1"/>
  <c r="H529" i="7" s="1"/>
  <c r="H528" i="7" a="1"/>
  <c r="H528" i="7" s="1"/>
  <c r="J527" i="7" a="1"/>
  <c r="J527" i="7" s="1"/>
  <c r="I527" i="7" a="1"/>
  <c r="I527" i="7" s="1"/>
  <c r="H527" i="7" a="1"/>
  <c r="H527" i="7" s="1"/>
  <c r="H526" i="7" a="1"/>
  <c r="H526" i="7" s="1"/>
  <c r="H525" i="7" a="1"/>
  <c r="H525" i="7" s="1"/>
  <c r="J524" i="7" a="1"/>
  <c r="J524" i="7" s="1"/>
  <c r="J523" i="7" a="1"/>
  <c r="J523" i="7" s="1"/>
  <c r="I523" i="7" a="1"/>
  <c r="I523" i="7" s="1"/>
  <c r="H523" i="7" a="1"/>
  <c r="H523" i="7" s="1"/>
  <c r="J522" i="7" a="1"/>
  <c r="J522" i="7" s="1"/>
  <c r="I522" i="7" a="1"/>
  <c r="I522" i="7" s="1"/>
  <c r="H522" i="7" a="1"/>
  <c r="H522" i="7" s="1"/>
  <c r="J521" i="7" a="1"/>
  <c r="J521" i="7" s="1"/>
  <c r="J520" i="7" a="1"/>
  <c r="J520" i="7" s="1"/>
  <c r="I520" i="7" a="1"/>
  <c r="I520" i="7" s="1"/>
  <c r="H520" i="7" a="1"/>
  <c r="H520" i="7" s="1"/>
  <c r="J519" i="7" a="1"/>
  <c r="J519" i="7" s="1"/>
  <c r="H518" i="7" a="1"/>
  <c r="H518" i="7" s="1"/>
  <c r="J517" i="7" a="1"/>
  <c r="J517" i="7" s="1"/>
  <c r="I517" i="7" a="1"/>
  <c r="I517" i="7" s="1"/>
  <c r="H517" i="7" a="1"/>
  <c r="H517" i="7" s="1"/>
  <c r="J516" i="7" a="1"/>
  <c r="J516" i="7" s="1"/>
  <c r="I516" i="7" a="1"/>
  <c r="I516" i="7" s="1"/>
  <c r="H516" i="7" a="1"/>
  <c r="H516" i="7" s="1"/>
  <c r="J515" i="7" a="1"/>
  <c r="J515" i="7" s="1"/>
  <c r="I515" i="7" a="1"/>
  <c r="I515" i="7" s="1"/>
  <c r="H515" i="7" a="1"/>
  <c r="H515" i="7" s="1"/>
  <c r="J514" i="7" a="1"/>
  <c r="J514" i="7" s="1"/>
  <c r="I514" i="7" a="1"/>
  <c r="I514" i="7" s="1"/>
  <c r="H514" i="7" a="1"/>
  <c r="H514" i="7" s="1"/>
  <c r="J512" i="7" a="1"/>
  <c r="J512" i="7" s="1"/>
  <c r="H512" i="7" a="1"/>
  <c r="H512" i="7" s="1"/>
  <c r="J511" i="7" a="1"/>
  <c r="J511" i="7" s="1"/>
  <c r="I510" i="7" a="1"/>
  <c r="I510" i="7" s="1"/>
  <c r="H510" i="7" a="1"/>
  <c r="H510" i="7" s="1"/>
  <c r="J509" i="7" a="1"/>
  <c r="J509" i="7" s="1"/>
  <c r="I509" i="7" a="1"/>
  <c r="I509" i="7" s="1"/>
  <c r="H509" i="7" a="1"/>
  <c r="H509" i="7" s="1"/>
  <c r="J508" i="7" a="1"/>
  <c r="J508" i="7" s="1"/>
  <c r="I508" i="7" a="1"/>
  <c r="I508" i="7" s="1"/>
  <c r="H508" i="7" a="1"/>
  <c r="H508" i="7" s="1"/>
  <c r="J507" i="7" a="1"/>
  <c r="J507" i="7" s="1"/>
  <c r="H507" i="7" a="1"/>
  <c r="H507" i="7" s="1"/>
  <c r="J506" i="7" a="1"/>
  <c r="J506" i="7" s="1"/>
  <c r="I506" i="7" a="1"/>
  <c r="I506" i="7" s="1"/>
  <c r="H506" i="7" a="1"/>
  <c r="H506" i="7" s="1"/>
  <c r="J505" i="7" a="1"/>
  <c r="J505" i="7" s="1"/>
  <c r="I504" i="7" a="1"/>
  <c r="I504" i="7" s="1"/>
  <c r="H504" i="7" a="1"/>
  <c r="H504" i="7" s="1"/>
  <c r="J502" i="7" a="1"/>
  <c r="J502" i="7" s="1"/>
  <c r="I501" i="7" a="1"/>
  <c r="I501" i="7" s="1"/>
  <c r="H501" i="7" a="1"/>
  <c r="H501" i="7" s="1"/>
  <c r="J500" i="7" a="1"/>
  <c r="J500" i="7" s="1"/>
  <c r="J499" i="7" a="1"/>
  <c r="J499" i="7" s="1"/>
  <c r="H499" i="7" a="1"/>
  <c r="H499" i="7" s="1"/>
  <c r="J497" i="7" a="1"/>
  <c r="J497" i="7" s="1"/>
  <c r="I496" i="7" a="1"/>
  <c r="I496" i="7" s="1"/>
  <c r="H496" i="7" a="1"/>
  <c r="H496" i="7" s="1"/>
  <c r="J495" i="7" a="1"/>
  <c r="J495" i="7" s="1"/>
  <c r="J494" i="7" a="1"/>
  <c r="J494" i="7" s="1"/>
  <c r="H494" i="7" a="1"/>
  <c r="H494" i="7" s="1"/>
  <c r="J493" i="7" a="1"/>
  <c r="J493" i="7" s="1"/>
  <c r="I493" i="7" a="1"/>
  <c r="I493" i="7" s="1"/>
  <c r="H493" i="7" a="1"/>
  <c r="H493" i="7" s="1"/>
  <c r="J492" i="7" a="1"/>
  <c r="J492" i="7" s="1"/>
  <c r="J491" i="7" a="1"/>
  <c r="J491" i="7" s="1"/>
  <c r="H491" i="7" a="1"/>
  <c r="H491" i="7" s="1"/>
  <c r="J489" i="7" a="1"/>
  <c r="J489" i="7" s="1"/>
  <c r="I488" i="7" a="1"/>
  <c r="I488" i="7" s="1"/>
  <c r="H488" i="7" a="1"/>
  <c r="H488" i="7" s="1"/>
  <c r="J486" i="7" a="1"/>
  <c r="J486" i="7" s="1"/>
  <c r="H486" i="7" a="1"/>
  <c r="H486" i="7" s="1"/>
  <c r="J485" i="7" a="1"/>
  <c r="J485" i="7" s="1"/>
  <c r="I485" i="7" a="1"/>
  <c r="I485" i="7" s="1"/>
  <c r="H485" i="7" a="1"/>
  <c r="H485" i="7" s="1"/>
  <c r="J484" i="7" a="1"/>
  <c r="J484" i="7" s="1"/>
  <c r="I483" i="7" a="1"/>
  <c r="I483" i="7" s="1"/>
  <c r="H483" i="7" a="1"/>
  <c r="H483" i="7" s="1"/>
  <c r="J482" i="7" a="1"/>
  <c r="J482" i="7" s="1"/>
  <c r="J481" i="7" a="1"/>
  <c r="J481" i="7" s="1"/>
  <c r="H481" i="7" a="1"/>
  <c r="H481" i="7" s="1"/>
  <c r="J478" i="7" a="1"/>
  <c r="J478" i="7" s="1"/>
  <c r="H478" i="7" a="1"/>
  <c r="H478" i="7" s="1"/>
  <c r="J477" i="7" a="1"/>
  <c r="J477" i="7" s="1"/>
  <c r="H477" i="7" a="1"/>
  <c r="H477" i="7" s="1"/>
  <c r="I474" i="7" a="1"/>
  <c r="I474" i="7" s="1"/>
  <c r="H474" i="7" a="1"/>
  <c r="H474" i="7" s="1"/>
  <c r="J473" i="7" a="1"/>
  <c r="J473" i="7" s="1"/>
  <c r="J471" i="7" a="1"/>
  <c r="J471" i="7" s="1"/>
  <c r="J470" i="7" a="1"/>
  <c r="J470" i="7" s="1"/>
  <c r="I470" i="7" a="1"/>
  <c r="I470" i="7" s="1"/>
  <c r="H470" i="7" a="1"/>
  <c r="H470" i="7" s="1"/>
  <c r="J468" i="7" a="1"/>
  <c r="J468" i="7" s="1"/>
  <c r="I467" i="7" a="1"/>
  <c r="I467" i="7" s="1"/>
  <c r="H467" i="7" a="1"/>
  <c r="H467" i="7" s="1"/>
  <c r="J465" i="7" a="1"/>
  <c r="J465" i="7" s="1"/>
  <c r="H465" i="7" a="1"/>
  <c r="H465" i="7" s="1"/>
  <c r="J463" i="7" a="1"/>
  <c r="J463" i="7" s="1"/>
  <c r="J462" i="7" a="1"/>
  <c r="J462" i="7" s="1"/>
  <c r="J460" i="7" a="1"/>
  <c r="J460" i="7" s="1"/>
  <c r="I459" i="7" a="1"/>
  <c r="I459" i="7" s="1"/>
  <c r="H459" i="7" a="1"/>
  <c r="H459" i="7" s="1"/>
  <c r="J458" i="7" a="1"/>
  <c r="J458" i="7" s="1"/>
  <c r="H458" i="7" a="1"/>
  <c r="H458" i="7" s="1"/>
  <c r="J457" i="7" a="1"/>
  <c r="J457" i="7" s="1"/>
  <c r="H457" i="7" a="1"/>
  <c r="H457" i="7" s="1"/>
  <c r="I455" i="7" a="1"/>
  <c r="I455" i="7" s="1"/>
  <c r="H455" i="7" a="1"/>
  <c r="H455" i="7" s="1"/>
  <c r="J452" i="7" a="1"/>
  <c r="J452" i="7" s="1"/>
  <c r="H450" i="7" a="1"/>
  <c r="H450" i="7" s="1"/>
  <c r="J449" i="7" a="1"/>
  <c r="J449" i="7" s="1"/>
  <c r="J448" i="7" a="1"/>
  <c r="J448" i="7" s="1"/>
  <c r="I448" i="7" a="1"/>
  <c r="I448" i="7" s="1"/>
  <c r="H448" i="7" a="1"/>
  <c r="H448" i="7" s="1"/>
  <c r="J447" i="7" a="1"/>
  <c r="J447" i="7" s="1"/>
  <c r="J445" i="7" a="1"/>
  <c r="J445" i="7" s="1"/>
  <c r="I444" i="7" a="1"/>
  <c r="I444" i="7" s="1"/>
  <c r="H444" i="7" a="1"/>
  <c r="H444" i="7" s="1"/>
  <c r="I443" i="7" a="1"/>
  <c r="I443" i="7" s="1"/>
  <c r="H443" i="7" a="1"/>
  <c r="H443" i="7" s="1"/>
  <c r="J442" i="7" a="1"/>
  <c r="J442" i="7" s="1"/>
  <c r="I442" i="7" a="1"/>
  <c r="I442" i="7" s="1"/>
  <c r="H442" i="7" a="1"/>
  <c r="H442" i="7" s="1"/>
  <c r="I436" i="7" a="1"/>
  <c r="I436" i="7" s="1"/>
  <c r="H436" i="7" a="1"/>
  <c r="H436" i="7" s="1"/>
  <c r="H435" i="7" a="1"/>
  <c r="H435" i="7" s="1"/>
  <c r="J434" i="7" a="1"/>
  <c r="J434" i="7" s="1"/>
  <c r="H434" i="7" a="1"/>
  <c r="H434" i="7" s="1"/>
  <c r="J433" i="7" a="1"/>
  <c r="J433" i="7" s="1"/>
  <c r="H432" i="7" a="1"/>
  <c r="H432" i="7" s="1"/>
  <c r="I429" i="7" a="1"/>
  <c r="I429" i="7" s="1"/>
  <c r="H429" i="7" a="1"/>
  <c r="H429" i="7" s="1"/>
  <c r="J427" i="7" a="1"/>
  <c r="J427" i="7" s="1"/>
  <c r="H427" i="7" a="1"/>
  <c r="H427" i="7" s="1"/>
  <c r="J426" i="7" a="1"/>
  <c r="J426" i="7" s="1"/>
  <c r="J425" i="7" a="1"/>
  <c r="J425" i="7" s="1"/>
  <c r="H424" i="7" a="1"/>
  <c r="H424" i="7" s="1"/>
  <c r="J423" i="7" a="1"/>
  <c r="J423" i="7" s="1"/>
  <c r="H422" i="7" a="1"/>
  <c r="H422" i="7" s="1"/>
  <c r="I421" i="7" a="1"/>
  <c r="I421" i="7" s="1"/>
  <c r="H421" i="7" a="1"/>
  <c r="H421" i="7" s="1"/>
  <c r="J419" i="7" a="1"/>
  <c r="J419" i="7" s="1"/>
  <c r="H419" i="7" a="1"/>
  <c r="H419" i="7" s="1"/>
  <c r="J418" i="7" a="1"/>
  <c r="J418" i="7" s="1"/>
  <c r="I416" i="7" a="1"/>
  <c r="I416" i="7" s="1"/>
  <c r="H416" i="7" a="1"/>
  <c r="H416" i="7" s="1"/>
  <c r="J415" i="7" a="1"/>
  <c r="J415" i="7" s="1"/>
  <c r="H414" i="7" a="1"/>
  <c r="H414" i="7" s="1"/>
  <c r="I413" i="7" a="1"/>
  <c r="I413" i="7" s="1"/>
  <c r="H413" i="7" a="1"/>
  <c r="H413" i="7" s="1"/>
  <c r="H411" i="7" a="1"/>
  <c r="H411" i="7" s="1"/>
  <c r="J410" i="7" a="1"/>
  <c r="J410" i="7" s="1"/>
  <c r="H406" i="7" a="1"/>
  <c r="H406" i="7" s="1"/>
  <c r="H405" i="7" a="1"/>
  <c r="H405" i="7" s="1"/>
  <c r="J402" i="7" a="1"/>
  <c r="J402" i="7" s="1"/>
  <c r="H402" i="7" a="1"/>
  <c r="H402" i="7" s="1"/>
  <c r="J401" i="7" a="1"/>
  <c r="J401" i="7" s="1"/>
  <c r="J399" i="7" a="1"/>
  <c r="J399" i="7" s="1"/>
  <c r="J398" i="7" a="1"/>
  <c r="J398" i="7" s="1"/>
  <c r="H398" i="7" a="1"/>
  <c r="H398" i="7" s="1"/>
  <c r="I395" i="7" a="1"/>
  <c r="I395" i="7" s="1"/>
  <c r="H395" i="7" a="1"/>
  <c r="H395" i="7" s="1"/>
  <c r="J393" i="7" a="1"/>
  <c r="J393" i="7" s="1"/>
  <c r="H393" i="7" a="1"/>
  <c r="H393" i="7" s="1"/>
  <c r="J392" i="7" a="1"/>
  <c r="J392" i="7" s="1"/>
  <c r="J390" i="7" a="1"/>
  <c r="J390" i="7" s="1"/>
  <c r="H390" i="7" a="1"/>
  <c r="H390" i="7" s="1"/>
  <c r="I389" i="7" a="1"/>
  <c r="I389" i="7" s="1"/>
  <c r="H389" i="7" a="1"/>
  <c r="H389" i="7" s="1"/>
  <c r="I387" i="7" a="1"/>
  <c r="I387" i="7" s="1"/>
  <c r="H387" i="7" a="1"/>
  <c r="H387" i="7" s="1"/>
  <c r="J386" i="7" a="1"/>
  <c r="J386" i="7" s="1"/>
  <c r="H386" i="7" a="1"/>
  <c r="H386" i="7" s="1"/>
  <c r="J385" i="7" a="1"/>
  <c r="J385" i="7" s="1"/>
  <c r="H385" i="7" a="1"/>
  <c r="H385" i="7" s="1"/>
  <c r="I383" i="7" a="1"/>
  <c r="I383" i="7" s="1"/>
  <c r="H383" i="7" a="1"/>
  <c r="H383" i="7" s="1"/>
  <c r="J382" i="7" a="1"/>
  <c r="J382" i="7" s="1"/>
  <c r="J380" i="7" a="1"/>
  <c r="J380" i="7" s="1"/>
  <c r="H380" i="7" a="1"/>
  <c r="H380" i="7" s="1"/>
  <c r="J379" i="7" a="1"/>
  <c r="J379" i="7" s="1"/>
  <c r="H378" i="7" a="1"/>
  <c r="H378" i="7" s="1"/>
  <c r="J377" i="7" a="1"/>
  <c r="J377" i="7" s="1"/>
  <c r="J376" i="7" a="1"/>
  <c r="J376" i="7" s="1"/>
  <c r="I376" i="7" a="1"/>
  <c r="I376" i="7" s="1"/>
  <c r="H376" i="7" a="1"/>
  <c r="H376" i="7" s="1"/>
  <c r="J375" i="7" a="1"/>
  <c r="J375" i="7" s="1"/>
  <c r="H375" i="7" a="1"/>
  <c r="H375" i="7" s="1"/>
  <c r="H374" i="7" a="1"/>
  <c r="H374" i="7" s="1"/>
  <c r="J373" i="7" a="1"/>
  <c r="J373" i="7" s="1"/>
  <c r="I372" i="7" a="1"/>
  <c r="I372" i="7" s="1"/>
  <c r="H372" i="7" a="1"/>
  <c r="H372" i="7" s="1"/>
  <c r="J370" i="7" a="1"/>
  <c r="J370" i="7" s="1"/>
  <c r="H370" i="7" a="1"/>
  <c r="H370" i="7" s="1"/>
  <c r="J369" i="7" a="1"/>
  <c r="J369" i="7" s="1"/>
  <c r="J367" i="7" a="1"/>
  <c r="J367" i="7" s="1"/>
  <c r="I366" i="7" a="1"/>
  <c r="I366" i="7" s="1"/>
  <c r="H366" i="7" a="1"/>
  <c r="H366" i="7" s="1"/>
  <c r="I364" i="7" a="1"/>
  <c r="I364" i="7" s="1"/>
  <c r="H364" i="7" a="1"/>
  <c r="H364" i="7" s="1"/>
  <c r="J362" i="7" a="1"/>
  <c r="J362" i="7" s="1"/>
  <c r="H362" i="7" a="1"/>
  <c r="H362" i="7" s="1"/>
  <c r="J361" i="7" a="1"/>
  <c r="J361" i="7" s="1"/>
  <c r="H360" i="7" a="1"/>
  <c r="H360" i="7" s="1"/>
  <c r="J359" i="7" a="1"/>
  <c r="J359" i="7" s="1"/>
  <c r="I357" i="7" a="1"/>
  <c r="I357" i="7" s="1"/>
  <c r="H357" i="7" a="1"/>
  <c r="H357" i="7" s="1"/>
  <c r="J355" i="7" a="1"/>
  <c r="J355" i="7" s="1"/>
  <c r="J354" i="7" a="1"/>
  <c r="J354" i="7" s="1"/>
  <c r="J353" i="7" a="1"/>
  <c r="J353" i="7" s="1"/>
  <c r="H352" i="7" a="1"/>
  <c r="H352" i="7" s="1"/>
  <c r="J351" i="7" a="1"/>
  <c r="J351" i="7" s="1"/>
  <c r="H350" i="7" a="1"/>
  <c r="H350" i="7" s="1"/>
  <c r="J349" i="7" a="1"/>
  <c r="J349" i="7" s="1"/>
  <c r="I349" i="7" a="1"/>
  <c r="I349" i="7" s="1"/>
  <c r="H349" i="7" a="1"/>
  <c r="H349" i="7" s="1"/>
  <c r="J347" i="7" a="1"/>
  <c r="J347" i="7" s="1"/>
  <c r="J346" i="7" a="1"/>
  <c r="J346" i="7" s="1"/>
  <c r="J345" i="7" a="1"/>
  <c r="J345" i="7" s="1"/>
  <c r="H344" i="7" a="1"/>
  <c r="H344" i="7" s="1"/>
  <c r="J343" i="7" a="1"/>
  <c r="J343" i="7" s="1"/>
  <c r="H343" i="7" a="1"/>
  <c r="H343" i="7" s="1"/>
  <c r="J342" i="7" a="1"/>
  <c r="J342" i="7" s="1"/>
  <c r="H342" i="7" a="1"/>
  <c r="H342" i="7" s="1"/>
  <c r="J341" i="7" a="1"/>
  <c r="J341" i="7" s="1"/>
  <c r="I341" i="7" a="1"/>
  <c r="I341" i="7" s="1"/>
  <c r="H341" i="7" a="1"/>
  <c r="H341" i="7" s="1"/>
  <c r="I339" i="7" a="1"/>
  <c r="I339" i="7" s="1"/>
  <c r="H339" i="7" a="1"/>
  <c r="H339" i="7" s="1"/>
  <c r="I338" i="7" a="1"/>
  <c r="I338" i="7" s="1"/>
  <c r="H338" i="7" a="1"/>
  <c r="H338" i="7" s="1"/>
  <c r="J334" i="7" a="1"/>
  <c r="J334" i="7" s="1"/>
  <c r="H334" i="7" a="1"/>
  <c r="H334" i="7" s="1"/>
  <c r="J333" i="7" a="1"/>
  <c r="J333" i="7" s="1"/>
  <c r="H333" i="7" a="1"/>
  <c r="H333" i="7" s="1"/>
  <c r="I330" i="7" a="1"/>
  <c r="I330" i="7" s="1"/>
  <c r="H330" i="7" a="1"/>
  <c r="H330" i="7" s="1"/>
  <c r="J329" i="7" a="1"/>
  <c r="J329" i="7" s="1"/>
  <c r="J327" i="7" a="1"/>
  <c r="J327" i="7" s="1"/>
  <c r="H326" i="7" a="1"/>
  <c r="H326" i="7" s="1"/>
  <c r="H325" i="7" a="1"/>
  <c r="H325" i="7" s="1"/>
  <c r="I323" i="7" a="1"/>
  <c r="I323" i="7" s="1"/>
  <c r="H323" i="7" a="1"/>
  <c r="H323" i="7" s="1"/>
  <c r="J321" i="7" a="1"/>
  <c r="J321" i="7" s="1"/>
  <c r="I321" i="7" a="1"/>
  <c r="I321" i="7" s="1"/>
  <c r="H321" i="7" a="1"/>
  <c r="H321" i="7" s="1"/>
  <c r="J320" i="7" a="1"/>
  <c r="J320" i="7" s="1"/>
  <c r="J319" i="7" a="1"/>
  <c r="J319" i="7" s="1"/>
  <c r="H318" i="7" a="1"/>
  <c r="H318" i="7" s="1"/>
  <c r="H317" i="7" a="1"/>
  <c r="H317" i="7" s="1"/>
  <c r="J316" i="7" a="1"/>
  <c r="J316" i="7" s="1"/>
  <c r="I315" i="7" a="1"/>
  <c r="I315" i="7" s="1"/>
  <c r="H315" i="7" a="1"/>
  <c r="H315" i="7" s="1"/>
  <c r="J314" i="7" a="1"/>
  <c r="J314" i="7" s="1"/>
  <c r="H314" i="7" a="1"/>
  <c r="H314" i="7" s="1"/>
  <c r="J313" i="7" a="1"/>
  <c r="J313" i="7" s="1"/>
  <c r="I313" i="7" a="1"/>
  <c r="I313" i="7" s="1"/>
  <c r="H313" i="7" a="1"/>
  <c r="H313" i="7" s="1"/>
  <c r="H312" i="7" a="1"/>
  <c r="H312" i="7" s="1"/>
  <c r="H311" i="7" a="1"/>
  <c r="H311" i="7" s="1"/>
  <c r="J310" i="7" a="1"/>
  <c r="J310" i="7" s="1"/>
  <c r="J308" i="7" a="1"/>
  <c r="J308" i="7" s="1"/>
  <c r="I307" i="7" a="1"/>
  <c r="I307" i="7" s="1"/>
  <c r="H307" i="7" a="1"/>
  <c r="H307" i="7" s="1"/>
  <c r="H306" i="7" a="1"/>
  <c r="H306" i="7" s="1"/>
  <c r="J305" i="7" a="1"/>
  <c r="J305" i="7" s="1"/>
  <c r="H305" i="7" a="1"/>
  <c r="H305" i="7" s="1"/>
  <c r="J304" i="7" a="1"/>
  <c r="J304" i="7" s="1"/>
  <c r="H304" i="7" a="1"/>
  <c r="H304" i="7" s="1"/>
  <c r="J303" i="7" a="1"/>
  <c r="J303" i="7" s="1"/>
  <c r="J302" i="7" a="1"/>
  <c r="J302" i="7" s="1"/>
  <c r="H302" i="7" a="1"/>
  <c r="H302" i="7" s="1"/>
  <c r="J301" i="7" a="1"/>
  <c r="J301" i="7" s="1"/>
  <c r="I300" i="7" a="1"/>
  <c r="I300" i="7" s="1"/>
  <c r="H300" i="7" a="1"/>
  <c r="H300" i="7" s="1"/>
  <c r="J298" i="7" a="1"/>
  <c r="J298" i="7" s="1"/>
  <c r="I298" i="7" a="1"/>
  <c r="I298" i="7" s="1"/>
  <c r="H298" i="7" a="1"/>
  <c r="H298" i="7" s="1"/>
  <c r="J297" i="7" a="1"/>
  <c r="J297" i="7" s="1"/>
  <c r="I295" i="7" a="1"/>
  <c r="I295" i="7" s="1"/>
  <c r="H295" i="7" a="1"/>
  <c r="H295" i="7" s="1"/>
  <c r="H294" i="7" a="1"/>
  <c r="H294" i="7" s="1"/>
  <c r="J293" i="7" a="1"/>
  <c r="J293" i="7" s="1"/>
  <c r="I292" i="7" a="1"/>
  <c r="I292" i="7" s="1"/>
  <c r="H292" i="7" a="1"/>
  <c r="H292" i="7" s="1"/>
  <c r="J290" i="7" a="1"/>
  <c r="J290" i="7" s="1"/>
  <c r="I290" i="7" a="1"/>
  <c r="I290" i="7" s="1"/>
  <c r="H290" i="7" a="1"/>
  <c r="H290" i="7" s="1"/>
  <c r="J289" i="7" a="1"/>
  <c r="J289" i="7" s="1"/>
  <c r="H288" i="7" a="1"/>
  <c r="H288" i="7" s="1"/>
  <c r="J287" i="7" a="1"/>
  <c r="J287" i="7" s="1"/>
  <c r="J286" i="7" a="1"/>
  <c r="J286" i="7" s="1"/>
  <c r="J285" i="7" a="1"/>
  <c r="J285" i="7" s="1"/>
  <c r="I285" i="7" a="1"/>
  <c r="I285" i="7" s="1"/>
  <c r="H285" i="7" a="1"/>
  <c r="H285" i="7" s="1"/>
  <c r="J284" i="7" a="1"/>
  <c r="J284" i="7" s="1"/>
  <c r="J283" i="7" a="1"/>
  <c r="J283" i="7" s="1"/>
  <c r="J281" i="7" a="1"/>
  <c r="J281" i="7" s="1"/>
  <c r="H280" i="7" a="1"/>
  <c r="H280" i="7" s="1"/>
  <c r="J279" i="7" a="1"/>
  <c r="J279" i="7" s="1"/>
  <c r="J278" i="7" a="1"/>
  <c r="J278" i="7" s="1"/>
  <c r="H278" i="7" a="1"/>
  <c r="H278" i="7" s="1"/>
  <c r="J277" i="7" a="1"/>
  <c r="J277" i="7" s="1"/>
  <c r="I277" i="7" a="1"/>
  <c r="I277" i="7" s="1"/>
  <c r="H277" i="7" a="1"/>
  <c r="H277" i="7" s="1"/>
  <c r="J276" i="7" a="1"/>
  <c r="J276" i="7" s="1"/>
  <c r="J275" i="7" a="1"/>
  <c r="J275" i="7" s="1"/>
  <c r="J273" i="7" a="1"/>
  <c r="J273" i="7" s="1"/>
  <c r="I272" i="7" a="1"/>
  <c r="I272" i="7" s="1"/>
  <c r="H272" i="7" a="1"/>
  <c r="H272" i="7" s="1"/>
  <c r="J271" i="7" a="1"/>
  <c r="J271" i="7" s="1"/>
  <c r="J270" i="7" a="1"/>
  <c r="J270" i="7" s="1"/>
  <c r="H270" i="7" a="1"/>
  <c r="H270" i="7" s="1"/>
  <c r="J269" i="7" a="1"/>
  <c r="J269" i="7" s="1"/>
  <c r="I269" i="7" a="1"/>
  <c r="I269" i="7" s="1"/>
  <c r="H269" i="7" a="1"/>
  <c r="H269" i="7" s="1"/>
  <c r="J267" i="7" a="1"/>
  <c r="J267" i="7" s="1"/>
  <c r="J265" i="7" a="1"/>
  <c r="J265" i="7" s="1"/>
  <c r="J262" i="7" a="1"/>
  <c r="J262" i="7" s="1"/>
  <c r="H262" i="7" a="1"/>
  <c r="H262" i="7" s="1"/>
  <c r="J261" i="7" a="1"/>
  <c r="J261" i="7" s="1"/>
  <c r="H261" i="7" a="1"/>
  <c r="H261" i="7" s="1"/>
  <c r="J258" i="7" a="1"/>
  <c r="J258" i="7" s="1"/>
  <c r="J257" i="7" a="1"/>
  <c r="J257" i="7" s="1"/>
  <c r="J255" i="7" a="1"/>
  <c r="J255" i="7" s="1"/>
  <c r="J254" i="7" a="1"/>
  <c r="J254" i="7" s="1"/>
  <c r="H254" i="7" a="1"/>
  <c r="H254" i="7" s="1"/>
  <c r="J253" i="7" a="1"/>
  <c r="J253" i="7" s="1"/>
  <c r="J252" i="7" a="1"/>
  <c r="J252" i="7" s="1"/>
  <c r="H252" i="7" a="1"/>
  <c r="H252" i="7" s="1"/>
  <c r="I251" i="7" a="1"/>
  <c r="I251" i="7" s="1"/>
  <c r="H251" i="7" a="1"/>
  <c r="H251" i="7" s="1"/>
  <c r="J249" i="7" a="1"/>
  <c r="J249" i="7" s="1"/>
  <c r="H249" i="7" a="1"/>
  <c r="H249" i="7" s="1"/>
  <c r="J247" i="7" a="1"/>
  <c r="J247" i="7" s="1"/>
  <c r="J246" i="7" a="1"/>
  <c r="J246" i="7" s="1"/>
  <c r="H246" i="7" a="1"/>
  <c r="H246" i="7" s="1"/>
  <c r="I245" i="7" a="1"/>
  <c r="I245" i="7" s="1"/>
  <c r="H245" i="7" a="1"/>
  <c r="H245" i="7" s="1"/>
  <c r="J244" i="7" a="1"/>
  <c r="J244" i="7" s="1"/>
  <c r="H244" i="7" a="1"/>
  <c r="H244" i="7" s="1"/>
  <c r="I243" i="7" a="1"/>
  <c r="I243" i="7" s="1"/>
  <c r="H243" i="7" a="1"/>
  <c r="H243" i="7" s="1"/>
  <c r="J242" i="7" a="1"/>
  <c r="J242" i="7" s="1"/>
  <c r="H242" i="7" a="1"/>
  <c r="H242" i="7" s="1"/>
  <c r="J241" i="7" a="1"/>
  <c r="J241" i="7" s="1"/>
  <c r="H241" i="7" a="1"/>
  <c r="H241" i="7" s="1"/>
  <c r="I239" i="7" a="1"/>
  <c r="I239" i="7" s="1"/>
  <c r="H239" i="7" a="1"/>
  <c r="H239" i="7" s="1"/>
  <c r="J238" i="7" a="1"/>
  <c r="J238" i="7" s="1"/>
  <c r="H237" i="7" a="1"/>
  <c r="H237" i="7" s="1"/>
  <c r="J236" i="7" a="1"/>
  <c r="J236" i="7" s="1"/>
  <c r="I236" i="7" a="1"/>
  <c r="I236" i="7" s="1"/>
  <c r="H236" i="7" a="1"/>
  <c r="H236" i="7" s="1"/>
  <c r="J234" i="7" a="1"/>
  <c r="J234" i="7" s="1"/>
  <c r="H234" i="7" a="1"/>
  <c r="H234" i="7" s="1"/>
  <c r="J233" i="7" a="1"/>
  <c r="J233" i="7" s="1"/>
  <c r="J232" i="7" a="1"/>
  <c r="J232" i="7" s="1"/>
  <c r="H232" i="7" a="1"/>
  <c r="H232" i="7" s="1"/>
  <c r="J231" i="7" a="1"/>
  <c r="J231" i="7" s="1"/>
  <c r="J229" i="7" a="1"/>
  <c r="J229" i="7" s="1"/>
  <c r="I229" i="7" a="1"/>
  <c r="I229" i="7" s="1"/>
  <c r="H229" i="7" a="1"/>
  <c r="H229" i="7" s="1"/>
  <c r="I228" i="7" a="1"/>
  <c r="I228" i="7" s="1"/>
  <c r="H228" i="7" a="1"/>
  <c r="H228" i="7" s="1"/>
  <c r="H227" i="7" a="1"/>
  <c r="H227" i="7" s="1"/>
  <c r="J226" i="7" a="1"/>
  <c r="J226" i="7" s="1"/>
  <c r="H223" i="7" a="1"/>
  <c r="H223" i="7" s="1"/>
  <c r="J221" i="7" a="1"/>
  <c r="J221" i="7" s="1"/>
  <c r="I221" i="7" a="1"/>
  <c r="I221" i="7" s="1"/>
  <c r="H221" i="7" a="1"/>
  <c r="H221" i="7" s="1"/>
  <c r="I220" i="7" a="1"/>
  <c r="I220" i="7" s="1"/>
  <c r="H220" i="7" a="1"/>
  <c r="H220" i="7" s="1"/>
  <c r="H219" i="7" a="1"/>
  <c r="H219" i="7" s="1"/>
  <c r="J218" i="7" a="1"/>
  <c r="J218" i="7" s="1"/>
  <c r="J217" i="7" a="1"/>
  <c r="J217" i="7" s="1"/>
  <c r="H216" i="7" a="1"/>
  <c r="H216" i="7" s="1"/>
  <c r="J215" i="7" a="1"/>
  <c r="J215" i="7" s="1"/>
  <c r="J214" i="7" a="1"/>
  <c r="J214" i="7" s="1"/>
  <c r="H213" i="7" a="1"/>
  <c r="H213" i="7" s="1"/>
  <c r="J212" i="7" a="1"/>
  <c r="J212" i="7" s="1"/>
  <c r="J211" i="7" a="1"/>
  <c r="J211" i="7" s="1"/>
  <c r="J209" i="7" a="1"/>
  <c r="J209" i="7" s="1"/>
  <c r="J208" i="7" a="1"/>
  <c r="J208" i="7" s="1"/>
  <c r="H208" i="7" a="1"/>
  <c r="H208" i="7" s="1"/>
  <c r="J207" i="7" a="1"/>
  <c r="J207" i="7" s="1"/>
  <c r="J206" i="7" a="1"/>
  <c r="J206" i="7" s="1"/>
  <c r="J205" i="7" a="1"/>
  <c r="J205" i="7" s="1"/>
  <c r="H205" i="7" a="1"/>
  <c r="H205" i="7" s="1"/>
  <c r="J204" i="7" a="1"/>
  <c r="J204" i="7" s="1"/>
  <c r="H200" i="7" a="1"/>
  <c r="H200" i="7" s="1"/>
  <c r="J199" i="7" a="1"/>
  <c r="J199" i="7" s="1"/>
  <c r="J198" i="7" a="1"/>
  <c r="J198" i="7" s="1"/>
  <c r="H198" i="7" a="1"/>
  <c r="H198" i="7" s="1"/>
  <c r="J197" i="7" a="1"/>
  <c r="J197" i="7" s="1"/>
  <c r="H197" i="7" a="1"/>
  <c r="H197" i="7" s="1"/>
  <c r="J196" i="7" a="1"/>
  <c r="J196" i="7" s="1"/>
  <c r="H196" i="7" a="1"/>
  <c r="H196" i="7" s="1"/>
  <c r="H195" i="7" a="1"/>
  <c r="H195" i="7" s="1"/>
  <c r="J190" i="7" a="1"/>
  <c r="J190" i="7" s="1"/>
  <c r="I190" i="7" a="1"/>
  <c r="I190" i="7" s="1"/>
  <c r="H190" i="7" a="1"/>
  <c r="H190" i="7" s="1"/>
  <c r="J189" i="7" a="1"/>
  <c r="J189" i="7" s="1"/>
  <c r="H189" i="7" a="1"/>
  <c r="H189" i="7" s="1"/>
  <c r="J187" i="7" a="1"/>
  <c r="J187" i="7" s="1"/>
  <c r="J185" i="7" a="1"/>
  <c r="J185" i="7" s="1"/>
  <c r="J183" i="7" a="1"/>
  <c r="J183" i="7" s="1"/>
  <c r="H182" i="7" a="1"/>
  <c r="H182" i="7" s="1"/>
  <c r="J181" i="7" a="1"/>
  <c r="J181" i="7" s="1"/>
  <c r="H181" i="7" a="1"/>
  <c r="H181" i="7" s="1"/>
  <c r="J180" i="7" a="1"/>
  <c r="J180" i="7" s="1"/>
  <c r="J179" i="7" a="1"/>
  <c r="J179" i="7" s="1"/>
  <c r="I179" i="7" a="1"/>
  <c r="I179" i="7" s="1"/>
  <c r="H179" i="7" a="1"/>
  <c r="H179" i="7" s="1"/>
  <c r="J177" i="7" a="1"/>
  <c r="J177" i="7" s="1"/>
  <c r="H174" i="7" a="1"/>
  <c r="H174" i="7" s="1"/>
  <c r="I173" i="7" a="1"/>
  <c r="I173" i="7" s="1"/>
  <c r="H173" i="7" a="1"/>
  <c r="H173" i="7" s="1"/>
  <c r="J172" i="7" a="1"/>
  <c r="J172" i="7" s="1"/>
  <c r="J171" i="7" a="1"/>
  <c r="J171" i="7" s="1"/>
  <c r="I171" i="7" a="1"/>
  <c r="I171" i="7" s="1"/>
  <c r="H171" i="7" a="1"/>
  <c r="H171" i="7" s="1"/>
  <c r="J170" i="7" a="1"/>
  <c r="J170" i="7" s="1"/>
  <c r="J169" i="7" a="1"/>
  <c r="J169" i="7" s="1"/>
  <c r="I169" i="7" a="1"/>
  <c r="I169" i="7" s="1"/>
  <c r="H169" i="7" a="1"/>
  <c r="H169" i="7" s="1"/>
  <c r="H168" i="7" a="1"/>
  <c r="H168" i="7" s="1"/>
  <c r="I167" i="7" a="1"/>
  <c r="I167" i="7" s="1"/>
  <c r="H167" i="7" a="1"/>
  <c r="H167" i="7" s="1"/>
  <c r="H165" i="7" a="1"/>
  <c r="H165" i="7" s="1"/>
  <c r="J164" i="7" a="1"/>
  <c r="J164" i="7" s="1"/>
  <c r="J162" i="7" a="1"/>
  <c r="J162" i="7" s="1"/>
  <c r="H162" i="7" a="1"/>
  <c r="H162" i="7" s="1"/>
  <c r="J161" i="7" a="1"/>
  <c r="J161" i="7" s="1"/>
  <c r="J160" i="7" a="1"/>
  <c r="J160" i="7" s="1"/>
  <c r="H160" i="7" a="1"/>
  <c r="H160" i="7" s="1"/>
  <c r="J159" i="7" a="1"/>
  <c r="J159" i="7" s="1"/>
  <c r="I158" i="7" a="1"/>
  <c r="I158" i="7" s="1"/>
  <c r="H158" i="7" a="1"/>
  <c r="H158" i="7" s="1"/>
  <c r="J157" i="7" a="1"/>
  <c r="J157" i="7" s="1"/>
  <c r="I156" i="7" a="1"/>
  <c r="I156" i="7" s="1"/>
  <c r="H156" i="7" a="1"/>
  <c r="H156" i="7" s="1"/>
  <c r="H155" i="7" a="1"/>
  <c r="H155" i="7" s="1"/>
  <c r="J154" i="7" a="1"/>
  <c r="J154" i="7" s="1"/>
  <c r="J151" i="7" a="1"/>
  <c r="J151" i="7" s="1"/>
  <c r="H151" i="7" a="1"/>
  <c r="H151" i="7" s="1"/>
  <c r="J150" i="7" a="1"/>
  <c r="J150" i="7" s="1"/>
  <c r="H150" i="7" a="1"/>
  <c r="H150" i="7" s="1"/>
  <c r="J149" i="7" a="1"/>
  <c r="J149" i="7" s="1"/>
  <c r="I148" i="7" a="1"/>
  <c r="I148" i="7" s="1"/>
  <c r="H148" i="7" a="1"/>
  <c r="H148" i="7" s="1"/>
  <c r="H147" i="7" a="1"/>
  <c r="H147" i="7" s="1"/>
  <c r="J146" i="7" a="1"/>
  <c r="J146" i="7" s="1"/>
  <c r="J145" i="7" a="1"/>
  <c r="J145" i="7" s="1"/>
  <c r="J143" i="7" a="1"/>
  <c r="J143" i="7" s="1"/>
  <c r="J142" i="7" a="1"/>
  <c r="J142" i="7" s="1"/>
  <c r="H141" i="7" a="1"/>
  <c r="H141" i="7" s="1"/>
  <c r="J140" i="7" a="1"/>
  <c r="J140" i="7" s="1"/>
  <c r="H140" i="7" a="1"/>
  <c r="H140" i="7" s="1"/>
  <c r="J139" i="7" a="1"/>
  <c r="J139" i="7" s="1"/>
  <c r="J137" i="7" a="1"/>
  <c r="J137" i="7" s="1"/>
  <c r="J135" i="7" a="1"/>
  <c r="J135" i="7" s="1"/>
  <c r="I135" i="7" a="1"/>
  <c r="I135" i="7" s="1"/>
  <c r="H135" i="7" a="1"/>
  <c r="H135" i="7" s="1"/>
  <c r="J134" i="7" a="1"/>
  <c r="J134" i="7" s="1"/>
  <c r="H134" i="7" a="1"/>
  <c r="H134" i="7" s="1"/>
  <c r="H133" i="7" a="1"/>
  <c r="H133" i="7" s="1"/>
  <c r="J132" i="7" a="1"/>
  <c r="J132" i="7" s="1"/>
  <c r="H132" i="7" a="1"/>
  <c r="H132" i="7" s="1"/>
  <c r="J131" i="7" a="1"/>
  <c r="J131" i="7" s="1"/>
  <c r="J129" i="7" a="1"/>
  <c r="J129" i="7" s="1"/>
  <c r="J127" i="7" a="1"/>
  <c r="J127" i="7" s="1"/>
  <c r="I127" i="7" a="1"/>
  <c r="I127" i="7" s="1"/>
  <c r="H127" i="7" a="1"/>
  <c r="H127" i="7" s="1"/>
  <c r="J126" i="7" a="1"/>
  <c r="J126" i="7" s="1"/>
  <c r="H126" i="7" a="1"/>
  <c r="H126" i="7" s="1"/>
  <c r="J125" i="7" a="1"/>
  <c r="J125" i="7" s="1"/>
  <c r="H125" i="7" a="1"/>
  <c r="H125" i="7" s="1"/>
  <c r="J124" i="7" a="1"/>
  <c r="J124" i="7" s="1"/>
  <c r="H124" i="7" a="1"/>
  <c r="H124" i="7" s="1"/>
  <c r="J123" i="7" a="1"/>
  <c r="J123" i="7" s="1"/>
  <c r="J121" i="7" a="1"/>
  <c r="J121" i="7" s="1"/>
  <c r="H121" i="7" a="1"/>
  <c r="H121" i="7" s="1"/>
  <c r="J119" i="7" a="1"/>
  <c r="J119" i="7" s="1"/>
  <c r="H119" i="7" a="1"/>
  <c r="H119" i="7" s="1"/>
  <c r="J118" i="7" a="1"/>
  <c r="J118" i="7" s="1"/>
  <c r="H118" i="7" a="1"/>
  <c r="H118" i="7" s="1"/>
  <c r="J117" i="7" a="1"/>
  <c r="J117" i="7" s="1"/>
  <c r="H117" i="7" a="1"/>
  <c r="H117" i="7" s="1"/>
  <c r="J114" i="7" a="1"/>
  <c r="J114" i="7" s="1"/>
  <c r="J113" i="7" a="1"/>
  <c r="J113" i="7" s="1"/>
  <c r="J111" i="7" a="1"/>
  <c r="J111" i="7" s="1"/>
  <c r="J110" i="7" a="1"/>
  <c r="J110" i="7" s="1"/>
  <c r="J109" i="7" a="1"/>
  <c r="J109" i="7" s="1"/>
  <c r="H109" i="7" a="1"/>
  <c r="H109" i="7" s="1"/>
  <c r="J108" i="7" a="1"/>
  <c r="J108" i="7" s="1"/>
  <c r="I107" i="7" a="1"/>
  <c r="I107" i="7" s="1"/>
  <c r="H107" i="7" a="1"/>
  <c r="H107" i="7" s="1"/>
  <c r="H106" i="7" a="1"/>
  <c r="H106" i="7" s="1"/>
  <c r="J105" i="7" a="1"/>
  <c r="J105" i="7" s="1"/>
  <c r="H105" i="7" a="1"/>
  <c r="H105" i="7" s="1"/>
  <c r="J103" i="7" a="1"/>
  <c r="J103" i="7" s="1"/>
  <c r="J102" i="7" a="1"/>
  <c r="J102" i="7" s="1"/>
  <c r="H101" i="7" a="1"/>
  <c r="H101" i="7" s="1"/>
  <c r="J100" i="7" a="1"/>
  <c r="J100" i="7" s="1"/>
  <c r="I99" i="7" a="1"/>
  <c r="I99" i="7" s="1"/>
  <c r="H99" i="7" a="1"/>
  <c r="H99" i="7" s="1"/>
  <c r="J98" i="7" a="1"/>
  <c r="J98" i="7" s="1"/>
  <c r="J97" i="7" a="1"/>
  <c r="J97" i="7" s="1"/>
  <c r="H97" i="7" a="1"/>
  <c r="H97" i="7" s="1"/>
  <c r="H95" i="7" a="1"/>
  <c r="H95" i="7" s="1"/>
  <c r="J94" i="7" a="1"/>
  <c r="J94" i="7" s="1"/>
  <c r="H94" i="7" a="1"/>
  <c r="H94" i="7" s="1"/>
  <c r="H92" i="7" a="1"/>
  <c r="H92" i="7" s="1"/>
  <c r="I91" i="7" a="1"/>
  <c r="I91" i="7" s="1"/>
  <c r="H91" i="7" a="1"/>
  <c r="H91" i="7" s="1"/>
  <c r="H90" i="7" a="1"/>
  <c r="H90" i="7" s="1"/>
  <c r="J89" i="7" a="1"/>
  <c r="J89" i="7" s="1"/>
  <c r="H89" i="7" a="1"/>
  <c r="H89" i="7" s="1"/>
  <c r="J88" i="7" a="1"/>
  <c r="J88" i="7" s="1"/>
  <c r="I88" i="7" a="1"/>
  <c r="I88" i="7" s="1"/>
  <c r="H88" i="7" a="1"/>
  <c r="H88" i="7" s="1"/>
  <c r="J87" i="7" a="1"/>
  <c r="J87" i="7" s="1"/>
  <c r="H86" i="7" a="1"/>
  <c r="H86" i="7" s="1"/>
  <c r="J85" i="7" a="1"/>
  <c r="J85" i="7" s="1"/>
  <c r="I84" i="7" a="1"/>
  <c r="I84" i="7" s="1"/>
  <c r="H84" i="7" a="1"/>
  <c r="H84" i="7" s="1"/>
  <c r="H83" i="7" a="1"/>
  <c r="H83" i="7" s="1"/>
  <c r="J82" i="7" a="1"/>
  <c r="J82" i="7" s="1"/>
  <c r="J79" i="7" a="1"/>
  <c r="J79" i="7" s="1"/>
  <c r="I79" i="7" a="1"/>
  <c r="I79" i="7" s="1"/>
  <c r="H79" i="7" a="1"/>
  <c r="H79" i="7" s="1"/>
  <c r="J78" i="7" a="1"/>
  <c r="J78" i="7" s="1"/>
  <c r="H78" i="7" a="1"/>
  <c r="H78" i="7" s="1"/>
  <c r="J77" i="7" a="1"/>
  <c r="J77" i="7" s="1"/>
  <c r="I76" i="7" a="1"/>
  <c r="I76" i="7" s="1"/>
  <c r="H76" i="7" a="1"/>
  <c r="H76" i="7" s="1"/>
  <c r="H75" i="7" a="1"/>
  <c r="H75" i="7" s="1"/>
  <c r="J74" i="7" a="1"/>
  <c r="J74" i="7" s="1"/>
  <c r="J73" i="7" a="1"/>
  <c r="J73" i="7" s="1"/>
  <c r="J72" i="7" a="1"/>
  <c r="J72" i="7" s="1"/>
  <c r="J70" i="7" a="1"/>
  <c r="J70" i="7" s="1"/>
  <c r="H70" i="7" a="1"/>
  <c r="H70" i="7" s="1"/>
  <c r="J69" i="7" a="1"/>
  <c r="J69" i="7" s="1"/>
  <c r="H69" i="7" a="1"/>
  <c r="H69" i="7" s="1"/>
  <c r="J68" i="7" a="1"/>
  <c r="J68" i="7" s="1"/>
  <c r="J67" i="7" a="1"/>
  <c r="J67" i="7" s="1"/>
  <c r="J65" i="7" a="1"/>
  <c r="J65" i="7" s="1"/>
  <c r="J64" i="7" a="1"/>
  <c r="J64" i="7" s="1"/>
  <c r="J62" i="7" a="1"/>
  <c r="J62" i="7" s="1"/>
  <c r="H62" i="7" a="1"/>
  <c r="H62" i="7" s="1"/>
  <c r="J61" i="7" a="1"/>
  <c r="J61" i="7" s="1"/>
  <c r="H61" i="7" a="1"/>
  <c r="H61" i="7" s="1"/>
  <c r="J60" i="7" a="1"/>
  <c r="J60" i="7" s="1"/>
  <c r="J59" i="7" a="1"/>
  <c r="J59" i="7" s="1"/>
  <c r="J57" i="7" a="1"/>
  <c r="J57" i="7" s="1"/>
  <c r="J54" i="7" a="1"/>
  <c r="J54" i="7" s="1"/>
  <c r="H54" i="7" a="1"/>
  <c r="H54" i="7" s="1"/>
  <c r="J53" i="7" a="1"/>
  <c r="J53" i="7" s="1"/>
  <c r="H53" i="7" a="1"/>
  <c r="H53" i="7" s="1"/>
  <c r="J52" i="7" a="1"/>
  <c r="J52" i="7" s="1"/>
  <c r="J51" i="7" a="1"/>
  <c r="J51" i="7" s="1"/>
  <c r="H51" i="7" a="1"/>
  <c r="H51" i="7" s="1"/>
  <c r="H50" i="7" a="1"/>
  <c r="H50" i="7" s="1"/>
  <c r="J49" i="7" a="1"/>
  <c r="J49" i="7" s="1"/>
  <c r="J46" i="7" a="1"/>
  <c r="J46" i="7" s="1"/>
  <c r="I46" i="7" a="1"/>
  <c r="I46" i="7" s="1"/>
  <c r="H46" i="7" a="1"/>
  <c r="H46" i="7" s="1"/>
  <c r="J45" i="7" a="1"/>
  <c r="J45" i="7" s="1"/>
  <c r="H45" i="7" a="1"/>
  <c r="H45" i="7" s="1"/>
  <c r="J42" i="7" a="1"/>
  <c r="J42" i="7" s="1"/>
  <c r="J41" i="7" a="1"/>
  <c r="J41" i="7" s="1"/>
  <c r="I41" i="7" a="1"/>
  <c r="I41" i="7" s="1"/>
  <c r="H41" i="7" a="1"/>
  <c r="H41" i="7" s="1"/>
  <c r="J39" i="7" a="1"/>
  <c r="J39" i="7" s="1"/>
  <c r="J38" i="7" a="1"/>
  <c r="J38" i="7" s="1"/>
  <c r="J36" i="7" a="1"/>
  <c r="J36" i="7" s="1"/>
  <c r="I35" i="7" a="1"/>
  <c r="I35" i="7" s="1"/>
  <c r="H35" i="7" a="1"/>
  <c r="H35" i="7" s="1"/>
  <c r="J33" i="7" a="1"/>
  <c r="J33" i="7" s="1"/>
  <c r="H33" i="7" a="1"/>
  <c r="H33" i="7" s="1"/>
  <c r="J30" i="7" a="1"/>
  <c r="J30" i="7" s="1"/>
  <c r="I29" i="7" a="1"/>
  <c r="I29" i="7" s="1"/>
  <c r="H29" i="7" a="1"/>
  <c r="H29" i="7" s="1"/>
  <c r="J28" i="7" a="1"/>
  <c r="J28" i="7" s="1"/>
  <c r="I27" i="7" a="1"/>
  <c r="I27" i="7" s="1"/>
  <c r="H27" i="7" a="1"/>
  <c r="H27" i="7" s="1"/>
  <c r="J26" i="7" a="1"/>
  <c r="J26" i="7" s="1"/>
  <c r="J25" i="7" a="1"/>
  <c r="J25" i="7" s="1"/>
  <c r="H25" i="7" a="1"/>
  <c r="H25" i="7" s="1"/>
  <c r="J23" i="7" a="1"/>
  <c r="J23" i="7" s="1"/>
  <c r="J21" i="7" a="1"/>
  <c r="J21" i="7" s="1"/>
  <c r="H21" i="7" a="1"/>
  <c r="H21" i="7" s="1"/>
  <c r="J20" i="7" a="1"/>
  <c r="J20" i="7" s="1"/>
  <c r="J18" i="7" a="1"/>
  <c r="J18" i="7" s="1"/>
  <c r="H18" i="7" a="1"/>
  <c r="H18" i="7" s="1"/>
  <c r="J17" i="7" a="1"/>
  <c r="J17" i="7" s="1"/>
  <c r="I17" i="7" a="1"/>
  <c r="I17" i="7" s="1"/>
  <c r="H17" i="7" a="1"/>
  <c r="H17" i="7" s="1"/>
  <c r="J16" i="7" a="1"/>
  <c r="J16" i="7" s="1"/>
  <c r="H16" i="7" a="1"/>
  <c r="H16" i="7" s="1"/>
  <c r="J15" i="7" a="1"/>
  <c r="J15" i="7" s="1"/>
  <c r="H14" i="7" a="1"/>
  <c r="H14" i="7" s="1"/>
  <c r="I13" i="7" a="1"/>
  <c r="I13" i="7" s="1"/>
  <c r="H13" i="7" a="1"/>
  <c r="H13" i="7" s="1"/>
  <c r="I12" i="7" a="1"/>
  <c r="I12" i="7" s="1"/>
  <c r="H12" i="7" a="1"/>
  <c r="H12" i="7" s="1"/>
  <c r="H11" i="7" a="1"/>
  <c r="H11" i="7" s="1"/>
  <c r="J10" i="7" a="1"/>
  <c r="J10" i="7" s="1"/>
  <c r="J5" i="7" a="1"/>
  <c r="J5" i="7" s="1"/>
  <c r="I5" i="7" a="1"/>
  <c r="I5" i="7" s="1"/>
  <c r="H5" i="7" a="1"/>
  <c r="H5" i="7" s="1"/>
  <c r="I4" i="7" a="1"/>
  <c r="I4" i="7" s="1"/>
  <c r="H4" i="7" a="1"/>
  <c r="H4" i="7" s="1"/>
  <c r="H3" i="7" a="1"/>
  <c r="H3" i="7" s="1"/>
  <c r="J2" i="7" a="1"/>
  <c r="J2" i="7"/>
  <c r="H2" i="7" a="1"/>
  <c r="H2" i="7"/>
  <c r="G1441" i="7" a="1"/>
  <c r="G1441" i="7" s="1"/>
  <c r="F1441" i="7" a="1"/>
  <c r="F1441" i="7" s="1"/>
  <c r="E1441" i="7" a="1"/>
  <c r="E1441" i="7" s="1"/>
  <c r="D1441" i="7" a="1"/>
  <c r="D1441" i="7" s="1"/>
  <c r="G1440" i="7" a="1"/>
  <c r="G1440" i="7" s="1"/>
  <c r="F1440" i="7" a="1"/>
  <c r="F1440" i="7" s="1"/>
  <c r="E1440" i="7" a="1"/>
  <c r="E1440" i="7" s="1"/>
  <c r="D1440" i="7" a="1"/>
  <c r="D1440" i="7" s="1"/>
  <c r="G1439" i="7" a="1"/>
  <c r="G1439" i="7" s="1"/>
  <c r="F1439" i="7" a="1"/>
  <c r="F1439" i="7" s="1"/>
  <c r="E1439" i="7" a="1"/>
  <c r="E1439" i="7" s="1"/>
  <c r="D1439" i="7" a="1"/>
  <c r="D1439" i="7" s="1"/>
  <c r="G1438" i="7" a="1"/>
  <c r="G1438" i="7" s="1"/>
  <c r="F1438" i="7" a="1"/>
  <c r="F1438" i="7" s="1"/>
  <c r="E1438" i="7" a="1"/>
  <c r="E1438" i="7" s="1"/>
  <c r="D1438" i="7" a="1"/>
  <c r="D1438" i="7" s="1"/>
  <c r="G1437" i="7" a="1"/>
  <c r="G1437" i="7" s="1"/>
  <c r="F1437" i="7" a="1"/>
  <c r="F1437" i="7" s="1"/>
  <c r="E1437" i="7" a="1"/>
  <c r="E1437" i="7" s="1"/>
  <c r="D1437" i="7" a="1"/>
  <c r="D1437" i="7" s="1"/>
  <c r="G1436" i="7" a="1"/>
  <c r="G1436" i="7" s="1"/>
  <c r="F1436" i="7" a="1"/>
  <c r="F1436" i="7" s="1"/>
  <c r="E1436" i="7" a="1"/>
  <c r="E1436" i="7" s="1"/>
  <c r="D1436" i="7" a="1"/>
  <c r="D1436" i="7" s="1"/>
  <c r="G1435" i="7" a="1"/>
  <c r="G1435" i="7" s="1"/>
  <c r="F1435" i="7" a="1"/>
  <c r="F1435" i="7" s="1"/>
  <c r="E1435" i="7" a="1"/>
  <c r="E1435" i="7" s="1"/>
  <c r="D1435" i="7" a="1"/>
  <c r="D1435" i="7" s="1"/>
  <c r="G1434" i="7" a="1"/>
  <c r="G1434" i="7" s="1"/>
  <c r="F1434" i="7" a="1"/>
  <c r="F1434" i="7" s="1"/>
  <c r="E1434" i="7" a="1"/>
  <c r="E1434" i="7" s="1"/>
  <c r="D1434" i="7" a="1"/>
  <c r="D1434" i="7" s="1"/>
  <c r="G1433" i="7" a="1"/>
  <c r="G1433" i="7" s="1"/>
  <c r="F1433" i="7" a="1"/>
  <c r="F1433" i="7" s="1"/>
  <c r="E1433" i="7" a="1"/>
  <c r="E1433" i="7" s="1"/>
  <c r="D1433" i="7" a="1"/>
  <c r="D1433" i="7" s="1"/>
  <c r="G1432" i="7" a="1"/>
  <c r="G1432" i="7" s="1"/>
  <c r="F1432" i="7" a="1"/>
  <c r="F1432" i="7" s="1"/>
  <c r="E1432" i="7" a="1"/>
  <c r="E1432" i="7" s="1"/>
  <c r="D1432" i="7" a="1"/>
  <c r="D1432" i="7" s="1"/>
  <c r="G1431" i="7" a="1"/>
  <c r="G1431" i="7" s="1"/>
  <c r="F1431" i="7" a="1"/>
  <c r="F1431" i="7" s="1"/>
  <c r="E1431" i="7" a="1"/>
  <c r="E1431" i="7" s="1"/>
  <c r="D1431" i="7" a="1"/>
  <c r="D1431" i="7" s="1"/>
  <c r="G1430" i="7" a="1"/>
  <c r="G1430" i="7" s="1"/>
  <c r="F1430" i="7" a="1"/>
  <c r="F1430" i="7" s="1"/>
  <c r="E1430" i="7" a="1"/>
  <c r="E1430" i="7" s="1"/>
  <c r="D1430" i="7" a="1"/>
  <c r="D1430" i="7" s="1"/>
  <c r="G1429" i="7" a="1"/>
  <c r="G1429" i="7" s="1"/>
  <c r="F1429" i="7" a="1"/>
  <c r="F1429" i="7" s="1"/>
  <c r="E1429" i="7" a="1"/>
  <c r="E1429" i="7" s="1"/>
  <c r="D1429" i="7" a="1"/>
  <c r="D1429" i="7" s="1"/>
  <c r="G1428" i="7" a="1"/>
  <c r="G1428" i="7" s="1"/>
  <c r="F1428" i="7" a="1"/>
  <c r="F1428" i="7" s="1"/>
  <c r="E1428" i="7" a="1"/>
  <c r="E1428" i="7" s="1"/>
  <c r="D1428" i="7" a="1"/>
  <c r="D1428" i="7" s="1"/>
  <c r="G1427" i="7" a="1"/>
  <c r="G1427" i="7" s="1"/>
  <c r="F1427" i="7" a="1"/>
  <c r="F1427" i="7" s="1"/>
  <c r="E1427" i="7" a="1"/>
  <c r="E1427" i="7" s="1"/>
  <c r="D1427" i="7" a="1"/>
  <c r="D1427" i="7" s="1"/>
  <c r="G1426" i="7" a="1"/>
  <c r="G1426" i="7" s="1"/>
  <c r="F1426" i="7" a="1"/>
  <c r="F1426" i="7" s="1"/>
  <c r="E1426" i="7" a="1"/>
  <c r="E1426" i="7" s="1"/>
  <c r="D1426" i="7" a="1"/>
  <c r="D1426" i="7" s="1"/>
  <c r="G1425" i="7" a="1"/>
  <c r="G1425" i="7" s="1"/>
  <c r="F1425" i="7" a="1"/>
  <c r="F1425" i="7" s="1"/>
  <c r="E1425" i="7" a="1"/>
  <c r="E1425" i="7" s="1"/>
  <c r="D1425" i="7" a="1"/>
  <c r="D1425" i="7" s="1"/>
  <c r="G1424" i="7" a="1"/>
  <c r="G1424" i="7" s="1"/>
  <c r="F1424" i="7" a="1"/>
  <c r="F1424" i="7" s="1"/>
  <c r="E1424" i="7" a="1"/>
  <c r="E1424" i="7" s="1"/>
  <c r="D1424" i="7" a="1"/>
  <c r="D1424" i="7" s="1"/>
  <c r="G1423" i="7" a="1"/>
  <c r="G1423" i="7" s="1"/>
  <c r="F1423" i="7" a="1"/>
  <c r="F1423" i="7" s="1"/>
  <c r="E1423" i="7" a="1"/>
  <c r="E1423" i="7" s="1"/>
  <c r="D1423" i="7" a="1"/>
  <c r="D1423" i="7" s="1"/>
  <c r="G1422" i="7" a="1"/>
  <c r="G1422" i="7" s="1"/>
  <c r="F1422" i="7" a="1"/>
  <c r="F1422" i="7" s="1"/>
  <c r="E1422" i="7" a="1"/>
  <c r="E1422" i="7" s="1"/>
  <c r="D1422" i="7" a="1"/>
  <c r="D1422" i="7" s="1"/>
  <c r="G1421" i="7" a="1"/>
  <c r="G1421" i="7" s="1"/>
  <c r="F1421" i="7" a="1"/>
  <c r="F1421" i="7" s="1"/>
  <c r="E1421" i="7" a="1"/>
  <c r="E1421" i="7" s="1"/>
  <c r="D1421" i="7" a="1"/>
  <c r="D1421" i="7" s="1"/>
  <c r="G1420" i="7" a="1"/>
  <c r="G1420" i="7" s="1"/>
  <c r="F1420" i="7" a="1"/>
  <c r="F1420" i="7" s="1"/>
  <c r="E1420" i="7" a="1"/>
  <c r="E1420" i="7" s="1"/>
  <c r="D1420" i="7" a="1"/>
  <c r="D1420" i="7" s="1"/>
  <c r="G1419" i="7" a="1"/>
  <c r="G1419" i="7" s="1"/>
  <c r="F1419" i="7" a="1"/>
  <c r="F1419" i="7" s="1"/>
  <c r="E1419" i="7" a="1"/>
  <c r="E1419" i="7" s="1"/>
  <c r="D1419" i="7" a="1"/>
  <c r="D1419" i="7" s="1"/>
  <c r="G1418" i="7" a="1"/>
  <c r="G1418" i="7" s="1"/>
  <c r="F1418" i="7" a="1"/>
  <c r="F1418" i="7" s="1"/>
  <c r="E1418" i="7" a="1"/>
  <c r="E1418" i="7" s="1"/>
  <c r="D1418" i="7" a="1"/>
  <c r="D1418" i="7" s="1"/>
  <c r="G1417" i="7" a="1"/>
  <c r="G1417" i="7" s="1"/>
  <c r="F1417" i="7" a="1"/>
  <c r="F1417" i="7" s="1"/>
  <c r="E1417" i="7" a="1"/>
  <c r="E1417" i="7" s="1"/>
  <c r="D1417" i="7" a="1"/>
  <c r="D1417" i="7" s="1"/>
  <c r="G1416" i="7" a="1"/>
  <c r="G1416" i="7" s="1"/>
  <c r="F1416" i="7" a="1"/>
  <c r="F1416" i="7" s="1"/>
  <c r="E1416" i="7" a="1"/>
  <c r="E1416" i="7" s="1"/>
  <c r="D1416" i="7" a="1"/>
  <c r="D1416" i="7" s="1"/>
  <c r="G1415" i="7" a="1"/>
  <c r="G1415" i="7" s="1"/>
  <c r="F1415" i="7" a="1"/>
  <c r="F1415" i="7" s="1"/>
  <c r="E1415" i="7" a="1"/>
  <c r="E1415" i="7" s="1"/>
  <c r="D1415" i="7" a="1"/>
  <c r="D1415" i="7" s="1"/>
  <c r="G1414" i="7" a="1"/>
  <c r="G1414" i="7" s="1"/>
  <c r="F1414" i="7" a="1"/>
  <c r="F1414" i="7" s="1"/>
  <c r="E1414" i="7" a="1"/>
  <c r="E1414" i="7" s="1"/>
  <c r="D1414" i="7" a="1"/>
  <c r="D1414" i="7" s="1"/>
  <c r="G1413" i="7" a="1"/>
  <c r="G1413" i="7" s="1"/>
  <c r="F1413" i="7" a="1"/>
  <c r="F1413" i="7" s="1"/>
  <c r="E1413" i="7" a="1"/>
  <c r="E1413" i="7" s="1"/>
  <c r="D1413" i="7" a="1"/>
  <c r="D1413" i="7" s="1"/>
  <c r="G1412" i="7" a="1"/>
  <c r="G1412" i="7" s="1"/>
  <c r="F1412" i="7" a="1"/>
  <c r="F1412" i="7" s="1"/>
  <c r="E1412" i="7" a="1"/>
  <c r="E1412" i="7" s="1"/>
  <c r="D1412" i="7" a="1"/>
  <c r="D1412" i="7" s="1"/>
  <c r="G1411" i="7" a="1"/>
  <c r="G1411" i="7" s="1"/>
  <c r="F1411" i="7" a="1"/>
  <c r="F1411" i="7" s="1"/>
  <c r="E1411" i="7" a="1"/>
  <c r="E1411" i="7" s="1"/>
  <c r="D1411" i="7" a="1"/>
  <c r="D1411" i="7" s="1"/>
  <c r="G1410" i="7" a="1"/>
  <c r="G1410" i="7" s="1"/>
  <c r="F1410" i="7" a="1"/>
  <c r="F1410" i="7" s="1"/>
  <c r="E1410" i="7" a="1"/>
  <c r="E1410" i="7" s="1"/>
  <c r="D1410" i="7" a="1"/>
  <c r="D1410" i="7" s="1"/>
  <c r="G1409" i="7" a="1"/>
  <c r="G1409" i="7" s="1"/>
  <c r="F1409" i="7" a="1"/>
  <c r="F1409" i="7" s="1"/>
  <c r="E1409" i="7" a="1"/>
  <c r="E1409" i="7" s="1"/>
  <c r="D1409" i="7" a="1"/>
  <c r="D1409" i="7" s="1"/>
  <c r="G1408" i="7" a="1"/>
  <c r="G1408" i="7" s="1"/>
  <c r="F1408" i="7" a="1"/>
  <c r="F1408" i="7" s="1"/>
  <c r="E1408" i="7" a="1"/>
  <c r="E1408" i="7" s="1"/>
  <c r="D1408" i="7" a="1"/>
  <c r="D1408" i="7" s="1"/>
  <c r="G1407" i="7" a="1"/>
  <c r="G1407" i="7" s="1"/>
  <c r="F1407" i="7" a="1"/>
  <c r="F1407" i="7" s="1"/>
  <c r="E1407" i="7" a="1"/>
  <c r="E1407" i="7" s="1"/>
  <c r="D1407" i="7" a="1"/>
  <c r="D1407" i="7" s="1"/>
  <c r="G1406" i="7" a="1"/>
  <c r="G1406" i="7" s="1"/>
  <c r="F1406" i="7" a="1"/>
  <c r="F1406" i="7" s="1"/>
  <c r="E1406" i="7" a="1"/>
  <c r="E1406" i="7" s="1"/>
  <c r="D1406" i="7" a="1"/>
  <c r="D1406" i="7" s="1"/>
  <c r="G1405" i="7" a="1"/>
  <c r="G1405" i="7" s="1"/>
  <c r="F1405" i="7" a="1"/>
  <c r="F1405" i="7" s="1"/>
  <c r="E1405" i="7" a="1"/>
  <c r="E1405" i="7" s="1"/>
  <c r="D1405" i="7" a="1"/>
  <c r="D1405" i="7" s="1"/>
  <c r="G1404" i="7" a="1"/>
  <c r="G1404" i="7" s="1"/>
  <c r="F1404" i="7" a="1"/>
  <c r="F1404" i="7" s="1"/>
  <c r="E1404" i="7" a="1"/>
  <c r="E1404" i="7" s="1"/>
  <c r="D1404" i="7" a="1"/>
  <c r="D1404" i="7" s="1"/>
  <c r="G1403" i="7" a="1"/>
  <c r="G1403" i="7" s="1"/>
  <c r="F1403" i="7" a="1"/>
  <c r="F1403" i="7" s="1"/>
  <c r="E1403" i="7" a="1"/>
  <c r="E1403" i="7" s="1"/>
  <c r="D1403" i="7" a="1"/>
  <c r="D1403" i="7" s="1"/>
  <c r="G1402" i="7" a="1"/>
  <c r="G1402" i="7" s="1"/>
  <c r="F1402" i="7" a="1"/>
  <c r="F1402" i="7" s="1"/>
  <c r="E1402" i="7" a="1"/>
  <c r="E1402" i="7" s="1"/>
  <c r="D1402" i="7" a="1"/>
  <c r="D1402" i="7" s="1"/>
  <c r="G1401" i="7" a="1"/>
  <c r="G1401" i="7" s="1"/>
  <c r="F1401" i="7" a="1"/>
  <c r="F1401" i="7" s="1"/>
  <c r="E1401" i="7" a="1"/>
  <c r="E1401" i="7" s="1"/>
  <c r="D1401" i="7" a="1"/>
  <c r="D1401" i="7" s="1"/>
  <c r="G1400" i="7" a="1"/>
  <c r="G1400" i="7" s="1"/>
  <c r="F1400" i="7" a="1"/>
  <c r="F1400" i="7" s="1"/>
  <c r="E1400" i="7" a="1"/>
  <c r="E1400" i="7" s="1"/>
  <c r="D1400" i="7" a="1"/>
  <c r="D1400" i="7" s="1"/>
  <c r="G1399" i="7" a="1"/>
  <c r="G1399" i="7" s="1"/>
  <c r="F1399" i="7" a="1"/>
  <c r="F1399" i="7" s="1"/>
  <c r="E1399" i="7" a="1"/>
  <c r="E1399" i="7" s="1"/>
  <c r="D1399" i="7" a="1"/>
  <c r="D1399" i="7" s="1"/>
  <c r="G1398" i="7" a="1"/>
  <c r="G1398" i="7" s="1"/>
  <c r="F1398" i="7" a="1"/>
  <c r="F1398" i="7" s="1"/>
  <c r="E1398" i="7" a="1"/>
  <c r="E1398" i="7" s="1"/>
  <c r="D1398" i="7" a="1"/>
  <c r="D1398" i="7" s="1"/>
  <c r="G1397" i="7" a="1"/>
  <c r="G1397" i="7" s="1"/>
  <c r="F1397" i="7" a="1"/>
  <c r="F1397" i="7" s="1"/>
  <c r="E1397" i="7" a="1"/>
  <c r="E1397" i="7" s="1"/>
  <c r="D1397" i="7" a="1"/>
  <c r="D1397" i="7" s="1"/>
  <c r="G1396" i="7" a="1"/>
  <c r="G1396" i="7" s="1"/>
  <c r="F1396" i="7" a="1"/>
  <c r="F1396" i="7" s="1"/>
  <c r="E1396" i="7" a="1"/>
  <c r="E1396" i="7" s="1"/>
  <c r="D1396" i="7" a="1"/>
  <c r="D1396" i="7" s="1"/>
  <c r="G1395" i="7" a="1"/>
  <c r="G1395" i="7" s="1"/>
  <c r="F1395" i="7" a="1"/>
  <c r="F1395" i="7" s="1"/>
  <c r="E1395" i="7" a="1"/>
  <c r="E1395" i="7" s="1"/>
  <c r="D1395" i="7" a="1"/>
  <c r="D1395" i="7" s="1"/>
  <c r="G1394" i="7" a="1"/>
  <c r="G1394" i="7" s="1"/>
  <c r="F1394" i="7" a="1"/>
  <c r="F1394" i="7" s="1"/>
  <c r="E1394" i="7" a="1"/>
  <c r="E1394" i="7" s="1"/>
  <c r="D1394" i="7" a="1"/>
  <c r="D1394" i="7" s="1"/>
  <c r="G1393" i="7" a="1"/>
  <c r="G1393" i="7" s="1"/>
  <c r="F1393" i="7" a="1"/>
  <c r="F1393" i="7" s="1"/>
  <c r="E1393" i="7" a="1"/>
  <c r="E1393" i="7" s="1"/>
  <c r="D1393" i="7" a="1"/>
  <c r="D1393" i="7" s="1"/>
  <c r="G1392" i="7" a="1"/>
  <c r="G1392" i="7" s="1"/>
  <c r="F1392" i="7" a="1"/>
  <c r="F1392" i="7" s="1"/>
  <c r="E1392" i="7" a="1"/>
  <c r="E1392" i="7" s="1"/>
  <c r="D1392" i="7" a="1"/>
  <c r="D1392" i="7" s="1"/>
  <c r="G1391" i="7" a="1"/>
  <c r="G1391" i="7" s="1"/>
  <c r="F1391" i="7" a="1"/>
  <c r="F1391" i="7" s="1"/>
  <c r="E1391" i="7" a="1"/>
  <c r="E1391" i="7" s="1"/>
  <c r="D1391" i="7" a="1"/>
  <c r="D1391" i="7" s="1"/>
  <c r="G1390" i="7" a="1"/>
  <c r="G1390" i="7" s="1"/>
  <c r="F1390" i="7" a="1"/>
  <c r="F1390" i="7" s="1"/>
  <c r="E1390" i="7" a="1"/>
  <c r="E1390" i="7" s="1"/>
  <c r="D1390" i="7" a="1"/>
  <c r="D1390" i="7" s="1"/>
  <c r="G1389" i="7" a="1"/>
  <c r="G1389" i="7" s="1"/>
  <c r="F1389" i="7" a="1"/>
  <c r="F1389" i="7" s="1"/>
  <c r="E1389" i="7" a="1"/>
  <c r="E1389" i="7" s="1"/>
  <c r="D1389" i="7" a="1"/>
  <c r="D1389" i="7" s="1"/>
  <c r="G1388" i="7" a="1"/>
  <c r="G1388" i="7" s="1"/>
  <c r="F1388" i="7" a="1"/>
  <c r="F1388" i="7" s="1"/>
  <c r="E1388" i="7" a="1"/>
  <c r="E1388" i="7" s="1"/>
  <c r="D1388" i="7" a="1"/>
  <c r="D1388" i="7" s="1"/>
  <c r="G1387" i="7" a="1"/>
  <c r="G1387" i="7" s="1"/>
  <c r="F1387" i="7" a="1"/>
  <c r="F1387" i="7" s="1"/>
  <c r="E1387" i="7" a="1"/>
  <c r="E1387" i="7" s="1"/>
  <c r="D1387" i="7" a="1"/>
  <c r="D1387" i="7" s="1"/>
  <c r="G1386" i="7" a="1"/>
  <c r="G1386" i="7" s="1"/>
  <c r="F1386" i="7" a="1"/>
  <c r="F1386" i="7" s="1"/>
  <c r="E1386" i="7" a="1"/>
  <c r="E1386" i="7" s="1"/>
  <c r="D1386" i="7" a="1"/>
  <c r="D1386" i="7" s="1"/>
  <c r="G1385" i="7" a="1"/>
  <c r="G1385" i="7" s="1"/>
  <c r="F1385" i="7" a="1"/>
  <c r="F1385" i="7" s="1"/>
  <c r="E1385" i="7" a="1"/>
  <c r="E1385" i="7" s="1"/>
  <c r="D1385" i="7" a="1"/>
  <c r="D1385" i="7" s="1"/>
  <c r="G1384" i="7" a="1"/>
  <c r="G1384" i="7" s="1"/>
  <c r="F1384" i="7" a="1"/>
  <c r="F1384" i="7" s="1"/>
  <c r="E1384" i="7" a="1"/>
  <c r="E1384" i="7" s="1"/>
  <c r="D1384" i="7" a="1"/>
  <c r="D1384" i="7" s="1"/>
  <c r="G1383" i="7" a="1"/>
  <c r="G1383" i="7" s="1"/>
  <c r="F1383" i="7" a="1"/>
  <c r="F1383" i="7" s="1"/>
  <c r="E1383" i="7" a="1"/>
  <c r="E1383" i="7" s="1"/>
  <c r="D1383" i="7" a="1"/>
  <c r="D1383" i="7" s="1"/>
  <c r="G1382" i="7" a="1"/>
  <c r="G1382" i="7" s="1"/>
  <c r="F1382" i="7" a="1"/>
  <c r="F1382" i="7" s="1"/>
  <c r="E1382" i="7" a="1"/>
  <c r="E1382" i="7" s="1"/>
  <c r="D1382" i="7" a="1"/>
  <c r="D1382" i="7" s="1"/>
  <c r="G1381" i="7" a="1"/>
  <c r="G1381" i="7" s="1"/>
  <c r="F1381" i="7" a="1"/>
  <c r="F1381" i="7" s="1"/>
  <c r="E1381" i="7" a="1"/>
  <c r="E1381" i="7" s="1"/>
  <c r="D1381" i="7" a="1"/>
  <c r="D1381" i="7" s="1"/>
  <c r="G1380" i="7" a="1"/>
  <c r="G1380" i="7" s="1"/>
  <c r="F1380" i="7" a="1"/>
  <c r="F1380" i="7" s="1"/>
  <c r="E1380" i="7" a="1"/>
  <c r="E1380" i="7" s="1"/>
  <c r="D1380" i="7" a="1"/>
  <c r="D1380" i="7" s="1"/>
  <c r="G1379" i="7" a="1"/>
  <c r="G1379" i="7" s="1"/>
  <c r="F1379" i="7" a="1"/>
  <c r="F1379" i="7" s="1"/>
  <c r="E1379" i="7" a="1"/>
  <c r="E1379" i="7" s="1"/>
  <c r="D1379" i="7" a="1"/>
  <c r="D1379" i="7" s="1"/>
  <c r="G1378" i="7" a="1"/>
  <c r="G1378" i="7" s="1"/>
  <c r="F1378" i="7" a="1"/>
  <c r="F1378" i="7" s="1"/>
  <c r="E1378" i="7" a="1"/>
  <c r="E1378" i="7" s="1"/>
  <c r="D1378" i="7" a="1"/>
  <c r="D1378" i="7" s="1"/>
  <c r="G1377" i="7" a="1"/>
  <c r="G1377" i="7" s="1"/>
  <c r="F1377" i="7" a="1"/>
  <c r="F1377" i="7" s="1"/>
  <c r="E1377" i="7" a="1"/>
  <c r="E1377" i="7" s="1"/>
  <c r="D1377" i="7" a="1"/>
  <c r="D1377" i="7" s="1"/>
  <c r="G1376" i="7" a="1"/>
  <c r="G1376" i="7" s="1"/>
  <c r="F1376" i="7" a="1"/>
  <c r="F1376" i="7" s="1"/>
  <c r="E1376" i="7" a="1"/>
  <c r="E1376" i="7" s="1"/>
  <c r="D1376" i="7" a="1"/>
  <c r="D1376" i="7" s="1"/>
  <c r="G1375" i="7" a="1"/>
  <c r="G1375" i="7" s="1"/>
  <c r="F1375" i="7" a="1"/>
  <c r="F1375" i="7" s="1"/>
  <c r="E1375" i="7" a="1"/>
  <c r="E1375" i="7" s="1"/>
  <c r="D1375" i="7" a="1"/>
  <c r="D1375" i="7" s="1"/>
  <c r="G1374" i="7" a="1"/>
  <c r="G1374" i="7" s="1"/>
  <c r="F1374" i="7" a="1"/>
  <c r="F1374" i="7" s="1"/>
  <c r="E1374" i="7" a="1"/>
  <c r="E1374" i="7" s="1"/>
  <c r="D1374" i="7" a="1"/>
  <c r="D1374" i="7" s="1"/>
  <c r="G1373" i="7" a="1"/>
  <c r="G1373" i="7" s="1"/>
  <c r="F1373" i="7" a="1"/>
  <c r="F1373" i="7" s="1"/>
  <c r="E1373" i="7" a="1"/>
  <c r="E1373" i="7" s="1"/>
  <c r="D1373" i="7" a="1"/>
  <c r="D1373" i="7" s="1"/>
  <c r="G1372" i="7" a="1"/>
  <c r="G1372" i="7" s="1"/>
  <c r="F1372" i="7" a="1"/>
  <c r="F1372" i="7" s="1"/>
  <c r="E1372" i="7" a="1"/>
  <c r="E1372" i="7" s="1"/>
  <c r="D1372" i="7" a="1"/>
  <c r="D1372" i="7" s="1"/>
  <c r="G1371" i="7" a="1"/>
  <c r="G1371" i="7" s="1"/>
  <c r="F1371" i="7" a="1"/>
  <c r="F1371" i="7" s="1"/>
  <c r="E1371" i="7" a="1"/>
  <c r="E1371" i="7" s="1"/>
  <c r="D1371" i="7" a="1"/>
  <c r="D1371" i="7" s="1"/>
  <c r="G1370" i="7" a="1"/>
  <c r="G1370" i="7" s="1"/>
  <c r="F1370" i="7" a="1"/>
  <c r="F1370" i="7" s="1"/>
  <c r="E1370" i="7" a="1"/>
  <c r="E1370" i="7" s="1"/>
  <c r="D1370" i="7" a="1"/>
  <c r="D1370" i="7" s="1"/>
  <c r="G1369" i="7" a="1"/>
  <c r="G1369" i="7" s="1"/>
  <c r="F1369" i="7" a="1"/>
  <c r="F1369" i="7" s="1"/>
  <c r="E1369" i="7" a="1"/>
  <c r="E1369" i="7" s="1"/>
  <c r="D1369" i="7" a="1"/>
  <c r="D1369" i="7" s="1"/>
  <c r="G1368" i="7" a="1"/>
  <c r="G1368" i="7" s="1"/>
  <c r="F1368" i="7" a="1"/>
  <c r="F1368" i="7" s="1"/>
  <c r="E1368" i="7" a="1"/>
  <c r="E1368" i="7" s="1"/>
  <c r="D1368" i="7" a="1"/>
  <c r="D1368" i="7" s="1"/>
  <c r="G1367" i="7" a="1"/>
  <c r="G1367" i="7" s="1"/>
  <c r="F1367" i="7" a="1"/>
  <c r="F1367" i="7" s="1"/>
  <c r="E1367" i="7" a="1"/>
  <c r="E1367" i="7" s="1"/>
  <c r="D1367" i="7" a="1"/>
  <c r="D1367" i="7" s="1"/>
  <c r="G1366" i="7" a="1"/>
  <c r="G1366" i="7" s="1"/>
  <c r="F1366" i="7" a="1"/>
  <c r="F1366" i="7" s="1"/>
  <c r="E1366" i="7" a="1"/>
  <c r="E1366" i="7" s="1"/>
  <c r="D1366" i="7" a="1"/>
  <c r="D1366" i="7" s="1"/>
  <c r="G1365" i="7" a="1"/>
  <c r="G1365" i="7" s="1"/>
  <c r="F1365" i="7" a="1"/>
  <c r="F1365" i="7" s="1"/>
  <c r="E1365" i="7" a="1"/>
  <c r="E1365" i="7" s="1"/>
  <c r="D1365" i="7" a="1"/>
  <c r="D1365" i="7" s="1"/>
  <c r="G1364" i="7" a="1"/>
  <c r="G1364" i="7" s="1"/>
  <c r="F1364" i="7" a="1"/>
  <c r="F1364" i="7" s="1"/>
  <c r="E1364" i="7" a="1"/>
  <c r="E1364" i="7" s="1"/>
  <c r="D1364" i="7" a="1"/>
  <c r="D1364" i="7" s="1"/>
  <c r="G1363" i="7" a="1"/>
  <c r="G1363" i="7" s="1"/>
  <c r="F1363" i="7" a="1"/>
  <c r="F1363" i="7" s="1"/>
  <c r="E1363" i="7" a="1"/>
  <c r="E1363" i="7" s="1"/>
  <c r="D1363" i="7" a="1"/>
  <c r="D1363" i="7" s="1"/>
  <c r="G1362" i="7" a="1"/>
  <c r="G1362" i="7" s="1"/>
  <c r="F1362" i="7" a="1"/>
  <c r="F1362" i="7" s="1"/>
  <c r="E1362" i="7" a="1"/>
  <c r="E1362" i="7" s="1"/>
  <c r="D1362" i="7" a="1"/>
  <c r="D1362" i="7" s="1"/>
  <c r="G1361" i="7" a="1"/>
  <c r="G1361" i="7" s="1"/>
  <c r="F1361" i="7" a="1"/>
  <c r="F1361" i="7" s="1"/>
  <c r="E1361" i="7" a="1"/>
  <c r="E1361" i="7" s="1"/>
  <c r="D1361" i="7" a="1"/>
  <c r="D1361" i="7" s="1"/>
  <c r="G1360" i="7" a="1"/>
  <c r="G1360" i="7" s="1"/>
  <c r="F1360" i="7" a="1"/>
  <c r="F1360" i="7" s="1"/>
  <c r="E1360" i="7" a="1"/>
  <c r="E1360" i="7" s="1"/>
  <c r="D1360" i="7" a="1"/>
  <c r="D1360" i="7" s="1"/>
  <c r="G1359" i="7" a="1"/>
  <c r="G1359" i="7" s="1"/>
  <c r="F1359" i="7" a="1"/>
  <c r="F1359" i="7" s="1"/>
  <c r="E1359" i="7" a="1"/>
  <c r="E1359" i="7" s="1"/>
  <c r="D1359" i="7" a="1"/>
  <c r="D1359" i="7" s="1"/>
  <c r="G1358" i="7" a="1"/>
  <c r="G1358" i="7" s="1"/>
  <c r="F1358" i="7" a="1"/>
  <c r="F1358" i="7" s="1"/>
  <c r="E1358" i="7" a="1"/>
  <c r="E1358" i="7" s="1"/>
  <c r="D1358" i="7" a="1"/>
  <c r="D1358" i="7" s="1"/>
  <c r="G1357" i="7" a="1"/>
  <c r="G1357" i="7" s="1"/>
  <c r="F1357" i="7" a="1"/>
  <c r="F1357" i="7" s="1"/>
  <c r="E1357" i="7" a="1"/>
  <c r="E1357" i="7" s="1"/>
  <c r="D1357" i="7" a="1"/>
  <c r="D1357" i="7" s="1"/>
  <c r="G1356" i="7" a="1"/>
  <c r="G1356" i="7" s="1"/>
  <c r="F1356" i="7" a="1"/>
  <c r="F1356" i="7" s="1"/>
  <c r="E1356" i="7" a="1"/>
  <c r="E1356" i="7" s="1"/>
  <c r="D1356" i="7" a="1"/>
  <c r="D1356" i="7" s="1"/>
  <c r="G1355" i="7" a="1"/>
  <c r="G1355" i="7" s="1"/>
  <c r="F1355" i="7" a="1"/>
  <c r="F1355" i="7" s="1"/>
  <c r="E1355" i="7" a="1"/>
  <c r="E1355" i="7" s="1"/>
  <c r="D1355" i="7" a="1"/>
  <c r="D1355" i="7" s="1"/>
  <c r="G1354" i="7" a="1"/>
  <c r="G1354" i="7" s="1"/>
  <c r="F1354" i="7" a="1"/>
  <c r="F1354" i="7" s="1"/>
  <c r="E1354" i="7" a="1"/>
  <c r="E1354" i="7" s="1"/>
  <c r="D1354" i="7" a="1"/>
  <c r="D1354" i="7" s="1"/>
  <c r="G1353" i="7" a="1"/>
  <c r="G1353" i="7" s="1"/>
  <c r="F1353" i="7" a="1"/>
  <c r="F1353" i="7" s="1"/>
  <c r="E1353" i="7" a="1"/>
  <c r="E1353" i="7" s="1"/>
  <c r="D1353" i="7" a="1"/>
  <c r="D1353" i="7" s="1"/>
  <c r="G1352" i="7" a="1"/>
  <c r="G1352" i="7" s="1"/>
  <c r="F1352" i="7" a="1"/>
  <c r="F1352" i="7" s="1"/>
  <c r="E1352" i="7" a="1"/>
  <c r="E1352" i="7" s="1"/>
  <c r="D1352" i="7" a="1"/>
  <c r="D1352" i="7" s="1"/>
  <c r="G1351" i="7" a="1"/>
  <c r="G1351" i="7" s="1"/>
  <c r="F1351" i="7" a="1"/>
  <c r="F1351" i="7" s="1"/>
  <c r="E1351" i="7" a="1"/>
  <c r="E1351" i="7" s="1"/>
  <c r="D1351" i="7" a="1"/>
  <c r="D1351" i="7" s="1"/>
  <c r="G1350" i="7" a="1"/>
  <c r="G1350" i="7" s="1"/>
  <c r="F1350" i="7" a="1"/>
  <c r="F1350" i="7" s="1"/>
  <c r="E1350" i="7" a="1"/>
  <c r="E1350" i="7" s="1"/>
  <c r="D1350" i="7" a="1"/>
  <c r="D1350" i="7" s="1"/>
  <c r="G1349" i="7" a="1"/>
  <c r="G1349" i="7" s="1"/>
  <c r="F1349" i="7" a="1"/>
  <c r="F1349" i="7" s="1"/>
  <c r="E1349" i="7" a="1"/>
  <c r="E1349" i="7" s="1"/>
  <c r="D1349" i="7" a="1"/>
  <c r="D1349" i="7" s="1"/>
  <c r="G1348" i="7" a="1"/>
  <c r="G1348" i="7" s="1"/>
  <c r="F1348" i="7" a="1"/>
  <c r="F1348" i="7" s="1"/>
  <c r="E1348" i="7" a="1"/>
  <c r="E1348" i="7" s="1"/>
  <c r="D1348" i="7" a="1"/>
  <c r="D1348" i="7" s="1"/>
  <c r="G1347" i="7" a="1"/>
  <c r="G1347" i="7" s="1"/>
  <c r="F1347" i="7" a="1"/>
  <c r="F1347" i="7" s="1"/>
  <c r="E1347" i="7" a="1"/>
  <c r="E1347" i="7" s="1"/>
  <c r="D1347" i="7" a="1"/>
  <c r="D1347" i="7" s="1"/>
  <c r="G1346" i="7" a="1"/>
  <c r="G1346" i="7" s="1"/>
  <c r="F1346" i="7" a="1"/>
  <c r="F1346" i="7" s="1"/>
  <c r="E1346" i="7" a="1"/>
  <c r="E1346" i="7" s="1"/>
  <c r="D1346" i="7" a="1"/>
  <c r="D1346" i="7" s="1"/>
  <c r="G1345" i="7" a="1"/>
  <c r="G1345" i="7" s="1"/>
  <c r="F1345" i="7" a="1"/>
  <c r="F1345" i="7" s="1"/>
  <c r="E1345" i="7" a="1"/>
  <c r="E1345" i="7" s="1"/>
  <c r="D1345" i="7" a="1"/>
  <c r="D1345" i="7" s="1"/>
  <c r="G1344" i="7" a="1"/>
  <c r="G1344" i="7" s="1"/>
  <c r="F1344" i="7" a="1"/>
  <c r="F1344" i="7" s="1"/>
  <c r="E1344" i="7" a="1"/>
  <c r="E1344" i="7" s="1"/>
  <c r="D1344" i="7" a="1"/>
  <c r="D1344" i="7" s="1"/>
  <c r="G1343" i="7" a="1"/>
  <c r="G1343" i="7" s="1"/>
  <c r="F1343" i="7" a="1"/>
  <c r="F1343" i="7" s="1"/>
  <c r="E1343" i="7" a="1"/>
  <c r="E1343" i="7" s="1"/>
  <c r="D1343" i="7" a="1"/>
  <c r="D1343" i="7" s="1"/>
  <c r="G1342" i="7" a="1"/>
  <c r="G1342" i="7" s="1"/>
  <c r="F1342" i="7" a="1"/>
  <c r="F1342" i="7" s="1"/>
  <c r="E1342" i="7" a="1"/>
  <c r="E1342" i="7" s="1"/>
  <c r="D1342" i="7" a="1"/>
  <c r="D1342" i="7" s="1"/>
  <c r="G1341" i="7" a="1"/>
  <c r="G1341" i="7" s="1"/>
  <c r="F1341" i="7" a="1"/>
  <c r="F1341" i="7" s="1"/>
  <c r="E1341" i="7" a="1"/>
  <c r="E1341" i="7" s="1"/>
  <c r="D1341" i="7" a="1"/>
  <c r="D1341" i="7" s="1"/>
  <c r="G1340" i="7" a="1"/>
  <c r="G1340" i="7" s="1"/>
  <c r="F1340" i="7" a="1"/>
  <c r="F1340" i="7" s="1"/>
  <c r="E1340" i="7" a="1"/>
  <c r="E1340" i="7" s="1"/>
  <c r="D1340" i="7" a="1"/>
  <c r="D1340" i="7" s="1"/>
  <c r="G1339" i="7" a="1"/>
  <c r="G1339" i="7" s="1"/>
  <c r="F1339" i="7" a="1"/>
  <c r="F1339" i="7" s="1"/>
  <c r="E1339" i="7" a="1"/>
  <c r="E1339" i="7" s="1"/>
  <c r="D1339" i="7" a="1"/>
  <c r="D1339" i="7" s="1"/>
  <c r="G1338" i="7" a="1"/>
  <c r="G1338" i="7" s="1"/>
  <c r="F1338" i="7" a="1"/>
  <c r="F1338" i="7" s="1"/>
  <c r="E1338" i="7" a="1"/>
  <c r="E1338" i="7" s="1"/>
  <c r="D1338" i="7" a="1"/>
  <c r="D1338" i="7" s="1"/>
  <c r="G1337" i="7" a="1"/>
  <c r="G1337" i="7" s="1"/>
  <c r="F1337" i="7" a="1"/>
  <c r="F1337" i="7" s="1"/>
  <c r="E1337" i="7" a="1"/>
  <c r="E1337" i="7" s="1"/>
  <c r="D1337" i="7" a="1"/>
  <c r="D1337" i="7" s="1"/>
  <c r="G1336" i="7" a="1"/>
  <c r="G1336" i="7" s="1"/>
  <c r="F1336" i="7" a="1"/>
  <c r="F1336" i="7" s="1"/>
  <c r="E1336" i="7" a="1"/>
  <c r="E1336" i="7" s="1"/>
  <c r="D1336" i="7" a="1"/>
  <c r="D1336" i="7" s="1"/>
  <c r="G1335" i="7" a="1"/>
  <c r="G1335" i="7" s="1"/>
  <c r="F1335" i="7" a="1"/>
  <c r="F1335" i="7" s="1"/>
  <c r="E1335" i="7" a="1"/>
  <c r="E1335" i="7" s="1"/>
  <c r="D1335" i="7" a="1"/>
  <c r="D1335" i="7" s="1"/>
  <c r="G1334" i="7" a="1"/>
  <c r="G1334" i="7" s="1"/>
  <c r="F1334" i="7" a="1"/>
  <c r="F1334" i="7" s="1"/>
  <c r="E1334" i="7" a="1"/>
  <c r="E1334" i="7" s="1"/>
  <c r="D1334" i="7" a="1"/>
  <c r="D1334" i="7" s="1"/>
  <c r="G1333" i="7" a="1"/>
  <c r="G1333" i="7" s="1"/>
  <c r="F1333" i="7" a="1"/>
  <c r="F1333" i="7" s="1"/>
  <c r="E1333" i="7" a="1"/>
  <c r="E1333" i="7" s="1"/>
  <c r="D1333" i="7" a="1"/>
  <c r="D1333" i="7" s="1"/>
  <c r="G1332" i="7" a="1"/>
  <c r="G1332" i="7" s="1"/>
  <c r="F1332" i="7" a="1"/>
  <c r="F1332" i="7" s="1"/>
  <c r="E1332" i="7" a="1"/>
  <c r="E1332" i="7" s="1"/>
  <c r="D1332" i="7" a="1"/>
  <c r="D1332" i="7" s="1"/>
  <c r="G1331" i="7" a="1"/>
  <c r="G1331" i="7" s="1"/>
  <c r="F1331" i="7" a="1"/>
  <c r="F1331" i="7" s="1"/>
  <c r="E1331" i="7" a="1"/>
  <c r="E1331" i="7" s="1"/>
  <c r="D1331" i="7" a="1"/>
  <c r="D1331" i="7" s="1"/>
  <c r="G1330" i="7" a="1"/>
  <c r="G1330" i="7" s="1"/>
  <c r="F1330" i="7" a="1"/>
  <c r="F1330" i="7" s="1"/>
  <c r="E1330" i="7" a="1"/>
  <c r="E1330" i="7" s="1"/>
  <c r="D1330" i="7" a="1"/>
  <c r="D1330" i="7" s="1"/>
  <c r="G1329" i="7" a="1"/>
  <c r="G1329" i="7" s="1"/>
  <c r="F1329" i="7" a="1"/>
  <c r="F1329" i="7" s="1"/>
  <c r="E1329" i="7" a="1"/>
  <c r="E1329" i="7" s="1"/>
  <c r="D1329" i="7" a="1"/>
  <c r="D1329" i="7" s="1"/>
  <c r="G1328" i="7" a="1"/>
  <c r="G1328" i="7" s="1"/>
  <c r="F1328" i="7" a="1"/>
  <c r="F1328" i="7" s="1"/>
  <c r="E1328" i="7" a="1"/>
  <c r="E1328" i="7" s="1"/>
  <c r="D1328" i="7" a="1"/>
  <c r="D1328" i="7" s="1"/>
  <c r="G1327" i="7" a="1"/>
  <c r="G1327" i="7" s="1"/>
  <c r="F1327" i="7" a="1"/>
  <c r="F1327" i="7" s="1"/>
  <c r="E1327" i="7" a="1"/>
  <c r="E1327" i="7" s="1"/>
  <c r="D1327" i="7" a="1"/>
  <c r="D1327" i="7" s="1"/>
  <c r="G1326" i="7" a="1"/>
  <c r="G1326" i="7" s="1"/>
  <c r="F1326" i="7" a="1"/>
  <c r="F1326" i="7" s="1"/>
  <c r="E1326" i="7" a="1"/>
  <c r="E1326" i="7" s="1"/>
  <c r="D1326" i="7" a="1"/>
  <c r="D1326" i="7" s="1"/>
  <c r="G1325" i="7" a="1"/>
  <c r="G1325" i="7" s="1"/>
  <c r="F1325" i="7" a="1"/>
  <c r="F1325" i="7" s="1"/>
  <c r="E1325" i="7" a="1"/>
  <c r="E1325" i="7" s="1"/>
  <c r="D1325" i="7" a="1"/>
  <c r="D1325" i="7" s="1"/>
  <c r="G1324" i="7" a="1"/>
  <c r="G1324" i="7" s="1"/>
  <c r="F1324" i="7" a="1"/>
  <c r="F1324" i="7" s="1"/>
  <c r="E1324" i="7" a="1"/>
  <c r="E1324" i="7" s="1"/>
  <c r="D1324" i="7" a="1"/>
  <c r="D1324" i="7" s="1"/>
  <c r="G1323" i="7" a="1"/>
  <c r="G1323" i="7" s="1"/>
  <c r="F1323" i="7" a="1"/>
  <c r="F1323" i="7" s="1"/>
  <c r="E1323" i="7" a="1"/>
  <c r="E1323" i="7" s="1"/>
  <c r="D1323" i="7" a="1"/>
  <c r="D1323" i="7" s="1"/>
  <c r="G1322" i="7" a="1"/>
  <c r="G1322" i="7" s="1"/>
  <c r="F1322" i="7" a="1"/>
  <c r="F1322" i="7" s="1"/>
  <c r="E1322" i="7" a="1"/>
  <c r="E1322" i="7" s="1"/>
  <c r="D1322" i="7" a="1"/>
  <c r="D1322" i="7" s="1"/>
  <c r="G1321" i="7" a="1"/>
  <c r="G1321" i="7" s="1"/>
  <c r="F1321" i="7" a="1"/>
  <c r="F1321" i="7" s="1"/>
  <c r="E1321" i="7" a="1"/>
  <c r="E1321" i="7" s="1"/>
  <c r="D1321" i="7" a="1"/>
  <c r="D1321" i="7" s="1"/>
  <c r="G1320" i="7" a="1"/>
  <c r="G1320" i="7" s="1"/>
  <c r="F1320" i="7" a="1"/>
  <c r="F1320" i="7" s="1"/>
  <c r="E1320" i="7" a="1"/>
  <c r="E1320" i="7" s="1"/>
  <c r="D1320" i="7" a="1"/>
  <c r="D1320" i="7" s="1"/>
  <c r="G1319" i="7" a="1"/>
  <c r="G1319" i="7" s="1"/>
  <c r="F1319" i="7" a="1"/>
  <c r="F1319" i="7" s="1"/>
  <c r="E1319" i="7" a="1"/>
  <c r="E1319" i="7" s="1"/>
  <c r="D1319" i="7" a="1"/>
  <c r="D1319" i="7" s="1"/>
  <c r="G1318" i="7" a="1"/>
  <c r="G1318" i="7" s="1"/>
  <c r="F1318" i="7" a="1"/>
  <c r="F1318" i="7" s="1"/>
  <c r="E1318" i="7" a="1"/>
  <c r="E1318" i="7" s="1"/>
  <c r="D1318" i="7" a="1"/>
  <c r="D1318" i="7" s="1"/>
  <c r="G1317" i="7" a="1"/>
  <c r="G1317" i="7" s="1"/>
  <c r="F1317" i="7" a="1"/>
  <c r="F1317" i="7" s="1"/>
  <c r="E1317" i="7" a="1"/>
  <c r="E1317" i="7" s="1"/>
  <c r="D1317" i="7" a="1"/>
  <c r="D1317" i="7" s="1"/>
  <c r="G1316" i="7" a="1"/>
  <c r="G1316" i="7" s="1"/>
  <c r="F1316" i="7" a="1"/>
  <c r="F1316" i="7" s="1"/>
  <c r="E1316" i="7" a="1"/>
  <c r="E1316" i="7" s="1"/>
  <c r="D1316" i="7" a="1"/>
  <c r="D1316" i="7" s="1"/>
  <c r="G1315" i="7" a="1"/>
  <c r="G1315" i="7" s="1"/>
  <c r="F1315" i="7" a="1"/>
  <c r="F1315" i="7" s="1"/>
  <c r="E1315" i="7" a="1"/>
  <c r="E1315" i="7" s="1"/>
  <c r="D1315" i="7" a="1"/>
  <c r="D1315" i="7" s="1"/>
  <c r="G1314" i="7" a="1"/>
  <c r="G1314" i="7" s="1"/>
  <c r="F1314" i="7" a="1"/>
  <c r="F1314" i="7" s="1"/>
  <c r="E1314" i="7" a="1"/>
  <c r="E1314" i="7" s="1"/>
  <c r="D1314" i="7" a="1"/>
  <c r="D1314" i="7" s="1"/>
  <c r="G1313" i="7" a="1"/>
  <c r="G1313" i="7" s="1"/>
  <c r="F1313" i="7" a="1"/>
  <c r="F1313" i="7" s="1"/>
  <c r="E1313" i="7" a="1"/>
  <c r="E1313" i="7" s="1"/>
  <c r="D1313" i="7" a="1"/>
  <c r="D1313" i="7" s="1"/>
  <c r="G1312" i="7" a="1"/>
  <c r="G1312" i="7" s="1"/>
  <c r="F1312" i="7" a="1"/>
  <c r="F1312" i="7" s="1"/>
  <c r="E1312" i="7" a="1"/>
  <c r="E1312" i="7" s="1"/>
  <c r="D1312" i="7" a="1"/>
  <c r="D1312" i="7" s="1"/>
  <c r="G1311" i="7" a="1"/>
  <c r="G1311" i="7" s="1"/>
  <c r="F1311" i="7" a="1"/>
  <c r="F1311" i="7" s="1"/>
  <c r="E1311" i="7" a="1"/>
  <c r="E1311" i="7" s="1"/>
  <c r="D1311" i="7" a="1"/>
  <c r="D1311" i="7" s="1"/>
  <c r="G1310" i="7" a="1"/>
  <c r="G1310" i="7" s="1"/>
  <c r="F1310" i="7" a="1"/>
  <c r="F1310" i="7" s="1"/>
  <c r="E1310" i="7" a="1"/>
  <c r="E1310" i="7" s="1"/>
  <c r="D1310" i="7" a="1"/>
  <c r="D1310" i="7" s="1"/>
  <c r="G1309" i="7" a="1"/>
  <c r="G1309" i="7" s="1"/>
  <c r="F1309" i="7" a="1"/>
  <c r="F1309" i="7" s="1"/>
  <c r="E1309" i="7" a="1"/>
  <c r="E1309" i="7" s="1"/>
  <c r="D1309" i="7" a="1"/>
  <c r="D1309" i="7" s="1"/>
  <c r="G1308" i="7" a="1"/>
  <c r="G1308" i="7" s="1"/>
  <c r="F1308" i="7" a="1"/>
  <c r="F1308" i="7" s="1"/>
  <c r="E1308" i="7" a="1"/>
  <c r="E1308" i="7" s="1"/>
  <c r="D1308" i="7" a="1"/>
  <c r="D1308" i="7" s="1"/>
  <c r="G1307" i="7" a="1"/>
  <c r="G1307" i="7" s="1"/>
  <c r="F1307" i="7" a="1"/>
  <c r="F1307" i="7" s="1"/>
  <c r="E1307" i="7" a="1"/>
  <c r="E1307" i="7" s="1"/>
  <c r="D1307" i="7" a="1"/>
  <c r="D1307" i="7" s="1"/>
  <c r="G1306" i="7" a="1"/>
  <c r="G1306" i="7" s="1"/>
  <c r="F1306" i="7" a="1"/>
  <c r="F1306" i="7" s="1"/>
  <c r="E1306" i="7" a="1"/>
  <c r="E1306" i="7" s="1"/>
  <c r="D1306" i="7" a="1"/>
  <c r="D1306" i="7" s="1"/>
  <c r="G1305" i="7" a="1"/>
  <c r="G1305" i="7" s="1"/>
  <c r="F1305" i="7" a="1"/>
  <c r="F1305" i="7" s="1"/>
  <c r="E1305" i="7" a="1"/>
  <c r="E1305" i="7" s="1"/>
  <c r="D1305" i="7" a="1"/>
  <c r="D1305" i="7" s="1"/>
  <c r="G1304" i="7" a="1"/>
  <c r="G1304" i="7" s="1"/>
  <c r="F1304" i="7" a="1"/>
  <c r="F1304" i="7" s="1"/>
  <c r="E1304" i="7" a="1"/>
  <c r="E1304" i="7" s="1"/>
  <c r="D1304" i="7" a="1"/>
  <c r="D1304" i="7" s="1"/>
  <c r="G1303" i="7" a="1"/>
  <c r="G1303" i="7" s="1"/>
  <c r="F1303" i="7" a="1"/>
  <c r="F1303" i="7" s="1"/>
  <c r="E1303" i="7" a="1"/>
  <c r="E1303" i="7" s="1"/>
  <c r="D1303" i="7" a="1"/>
  <c r="D1303" i="7" s="1"/>
  <c r="G1302" i="7" a="1"/>
  <c r="G1302" i="7" s="1"/>
  <c r="F1302" i="7" a="1"/>
  <c r="F1302" i="7" s="1"/>
  <c r="E1302" i="7" a="1"/>
  <c r="E1302" i="7" s="1"/>
  <c r="D1302" i="7" a="1"/>
  <c r="D1302" i="7" s="1"/>
  <c r="G1301" i="7" a="1"/>
  <c r="G1301" i="7" s="1"/>
  <c r="F1301" i="7" a="1"/>
  <c r="F1301" i="7" s="1"/>
  <c r="E1301" i="7" a="1"/>
  <c r="E1301" i="7" s="1"/>
  <c r="D1301" i="7" a="1"/>
  <c r="D1301" i="7" s="1"/>
  <c r="G1300" i="7" a="1"/>
  <c r="G1300" i="7" s="1"/>
  <c r="F1300" i="7" a="1"/>
  <c r="F1300" i="7" s="1"/>
  <c r="E1300" i="7" a="1"/>
  <c r="E1300" i="7" s="1"/>
  <c r="D1300" i="7" a="1"/>
  <c r="D1300" i="7" s="1"/>
  <c r="G1299" i="7" a="1"/>
  <c r="G1299" i="7" s="1"/>
  <c r="F1299" i="7" a="1"/>
  <c r="F1299" i="7" s="1"/>
  <c r="E1299" i="7" a="1"/>
  <c r="E1299" i="7" s="1"/>
  <c r="D1299" i="7" a="1"/>
  <c r="D1299" i="7" s="1"/>
  <c r="G1298" i="7" a="1"/>
  <c r="G1298" i="7" s="1"/>
  <c r="F1298" i="7" a="1"/>
  <c r="F1298" i="7" s="1"/>
  <c r="E1298" i="7" a="1"/>
  <c r="E1298" i="7" s="1"/>
  <c r="D1298" i="7" a="1"/>
  <c r="D1298" i="7" s="1"/>
  <c r="G1297" i="7" a="1"/>
  <c r="G1297" i="7" s="1"/>
  <c r="F1297" i="7" a="1"/>
  <c r="F1297" i="7" s="1"/>
  <c r="E1297" i="7" a="1"/>
  <c r="E1297" i="7" s="1"/>
  <c r="D1297" i="7" a="1"/>
  <c r="D1297" i="7" s="1"/>
  <c r="G1296" i="7" a="1"/>
  <c r="G1296" i="7" s="1"/>
  <c r="F1296" i="7" a="1"/>
  <c r="F1296" i="7" s="1"/>
  <c r="E1296" i="7" a="1"/>
  <c r="E1296" i="7" s="1"/>
  <c r="D1296" i="7" a="1"/>
  <c r="D1296" i="7" s="1"/>
  <c r="G1295" i="7" a="1"/>
  <c r="G1295" i="7" s="1"/>
  <c r="F1295" i="7" a="1"/>
  <c r="F1295" i="7" s="1"/>
  <c r="E1295" i="7" a="1"/>
  <c r="E1295" i="7" s="1"/>
  <c r="D1295" i="7" a="1"/>
  <c r="D1295" i="7" s="1"/>
  <c r="G1294" i="7" a="1"/>
  <c r="G1294" i="7" s="1"/>
  <c r="F1294" i="7" a="1"/>
  <c r="F1294" i="7" s="1"/>
  <c r="E1294" i="7" a="1"/>
  <c r="E1294" i="7" s="1"/>
  <c r="D1294" i="7" a="1"/>
  <c r="D1294" i="7" s="1"/>
  <c r="G1293" i="7" a="1"/>
  <c r="G1293" i="7" s="1"/>
  <c r="F1293" i="7" a="1"/>
  <c r="F1293" i="7" s="1"/>
  <c r="E1293" i="7" a="1"/>
  <c r="E1293" i="7" s="1"/>
  <c r="D1293" i="7" a="1"/>
  <c r="D1293" i="7" s="1"/>
  <c r="G1292" i="7" a="1"/>
  <c r="G1292" i="7" s="1"/>
  <c r="F1292" i="7" a="1"/>
  <c r="F1292" i="7" s="1"/>
  <c r="E1292" i="7" a="1"/>
  <c r="E1292" i="7" s="1"/>
  <c r="D1292" i="7" a="1"/>
  <c r="D1292" i="7" s="1"/>
  <c r="G1291" i="7" a="1"/>
  <c r="G1291" i="7" s="1"/>
  <c r="F1291" i="7" a="1"/>
  <c r="F1291" i="7" s="1"/>
  <c r="E1291" i="7" a="1"/>
  <c r="E1291" i="7" s="1"/>
  <c r="D1291" i="7" a="1"/>
  <c r="D1291" i="7" s="1"/>
  <c r="G1290" i="7" a="1"/>
  <c r="G1290" i="7" s="1"/>
  <c r="F1290" i="7" a="1"/>
  <c r="F1290" i="7" s="1"/>
  <c r="E1290" i="7" a="1"/>
  <c r="E1290" i="7" s="1"/>
  <c r="D1290" i="7" a="1"/>
  <c r="D1290" i="7" s="1"/>
  <c r="G1289" i="7" a="1"/>
  <c r="G1289" i="7" s="1"/>
  <c r="F1289" i="7" a="1"/>
  <c r="F1289" i="7" s="1"/>
  <c r="E1289" i="7" a="1"/>
  <c r="E1289" i="7" s="1"/>
  <c r="D1289" i="7" a="1"/>
  <c r="D1289" i="7" s="1"/>
  <c r="G1288" i="7" a="1"/>
  <c r="G1288" i="7" s="1"/>
  <c r="F1288" i="7" a="1"/>
  <c r="F1288" i="7" s="1"/>
  <c r="E1288" i="7" a="1"/>
  <c r="E1288" i="7" s="1"/>
  <c r="D1288" i="7" a="1"/>
  <c r="D1288" i="7" s="1"/>
  <c r="G1287" i="7" a="1"/>
  <c r="G1287" i="7" s="1"/>
  <c r="F1287" i="7" a="1"/>
  <c r="F1287" i="7" s="1"/>
  <c r="E1287" i="7" a="1"/>
  <c r="E1287" i="7" s="1"/>
  <c r="D1287" i="7" a="1"/>
  <c r="D1287" i="7" s="1"/>
  <c r="G1286" i="7" a="1"/>
  <c r="G1286" i="7" s="1"/>
  <c r="F1286" i="7" a="1"/>
  <c r="F1286" i="7" s="1"/>
  <c r="E1286" i="7" a="1"/>
  <c r="E1286" i="7" s="1"/>
  <c r="D1286" i="7" a="1"/>
  <c r="D1286" i="7" s="1"/>
  <c r="G1285" i="7" a="1"/>
  <c r="G1285" i="7" s="1"/>
  <c r="F1285" i="7" a="1"/>
  <c r="F1285" i="7" s="1"/>
  <c r="E1285" i="7" a="1"/>
  <c r="E1285" i="7" s="1"/>
  <c r="D1285" i="7" a="1"/>
  <c r="D1285" i="7" s="1"/>
  <c r="G1284" i="7" a="1"/>
  <c r="G1284" i="7" s="1"/>
  <c r="F1284" i="7" a="1"/>
  <c r="F1284" i="7" s="1"/>
  <c r="E1284" i="7" a="1"/>
  <c r="E1284" i="7" s="1"/>
  <c r="D1284" i="7" a="1"/>
  <c r="D1284" i="7" s="1"/>
  <c r="G1283" i="7" a="1"/>
  <c r="G1283" i="7" s="1"/>
  <c r="F1283" i="7" a="1"/>
  <c r="F1283" i="7" s="1"/>
  <c r="E1283" i="7" a="1"/>
  <c r="E1283" i="7" s="1"/>
  <c r="D1283" i="7" a="1"/>
  <c r="D1283" i="7" s="1"/>
  <c r="G1282" i="7" a="1"/>
  <c r="G1282" i="7" s="1"/>
  <c r="F1282" i="7" a="1"/>
  <c r="F1282" i="7" s="1"/>
  <c r="E1282" i="7" a="1"/>
  <c r="E1282" i="7" s="1"/>
  <c r="D1282" i="7" a="1"/>
  <c r="D1282" i="7" s="1"/>
  <c r="G1281" i="7" a="1"/>
  <c r="G1281" i="7" s="1"/>
  <c r="F1281" i="7" a="1"/>
  <c r="F1281" i="7" s="1"/>
  <c r="E1281" i="7" a="1"/>
  <c r="E1281" i="7" s="1"/>
  <c r="D1281" i="7" a="1"/>
  <c r="D1281" i="7" s="1"/>
  <c r="G1280" i="7" a="1"/>
  <c r="G1280" i="7" s="1"/>
  <c r="F1280" i="7" a="1"/>
  <c r="F1280" i="7" s="1"/>
  <c r="E1280" i="7" a="1"/>
  <c r="E1280" i="7" s="1"/>
  <c r="D1280" i="7" a="1"/>
  <c r="D1280" i="7" s="1"/>
  <c r="G1279" i="7" a="1"/>
  <c r="G1279" i="7" s="1"/>
  <c r="F1279" i="7" a="1"/>
  <c r="F1279" i="7" s="1"/>
  <c r="E1279" i="7" a="1"/>
  <c r="E1279" i="7" s="1"/>
  <c r="D1279" i="7" a="1"/>
  <c r="D1279" i="7" s="1"/>
  <c r="G1278" i="7" a="1"/>
  <c r="G1278" i="7" s="1"/>
  <c r="F1278" i="7" a="1"/>
  <c r="F1278" i="7" s="1"/>
  <c r="E1278" i="7" a="1"/>
  <c r="E1278" i="7" s="1"/>
  <c r="D1278" i="7" a="1"/>
  <c r="D1278" i="7" s="1"/>
  <c r="G1277" i="7" a="1"/>
  <c r="G1277" i="7" s="1"/>
  <c r="F1277" i="7" a="1"/>
  <c r="F1277" i="7" s="1"/>
  <c r="E1277" i="7" a="1"/>
  <c r="E1277" i="7" s="1"/>
  <c r="D1277" i="7" a="1"/>
  <c r="D1277" i="7" s="1"/>
  <c r="G1276" i="7" a="1"/>
  <c r="G1276" i="7" s="1"/>
  <c r="F1276" i="7" a="1"/>
  <c r="F1276" i="7" s="1"/>
  <c r="E1276" i="7" a="1"/>
  <c r="E1276" i="7" s="1"/>
  <c r="D1276" i="7" a="1"/>
  <c r="D1276" i="7" s="1"/>
  <c r="G1275" i="7" a="1"/>
  <c r="G1275" i="7" s="1"/>
  <c r="F1275" i="7" a="1"/>
  <c r="F1275" i="7" s="1"/>
  <c r="E1275" i="7" a="1"/>
  <c r="E1275" i="7" s="1"/>
  <c r="D1275" i="7" a="1"/>
  <c r="D1275" i="7" s="1"/>
  <c r="G1274" i="7" a="1"/>
  <c r="G1274" i="7" s="1"/>
  <c r="F1274" i="7" a="1"/>
  <c r="F1274" i="7" s="1"/>
  <c r="E1274" i="7" a="1"/>
  <c r="E1274" i="7" s="1"/>
  <c r="D1274" i="7" a="1"/>
  <c r="D1274" i="7" s="1"/>
  <c r="G1273" i="7" a="1"/>
  <c r="G1273" i="7" s="1"/>
  <c r="F1273" i="7" a="1"/>
  <c r="F1273" i="7" s="1"/>
  <c r="E1273" i="7" a="1"/>
  <c r="E1273" i="7" s="1"/>
  <c r="D1273" i="7" a="1"/>
  <c r="D1273" i="7" s="1"/>
  <c r="G1272" i="7" a="1"/>
  <c r="G1272" i="7" s="1"/>
  <c r="F1272" i="7" a="1"/>
  <c r="F1272" i="7" s="1"/>
  <c r="E1272" i="7" a="1"/>
  <c r="E1272" i="7" s="1"/>
  <c r="D1272" i="7" a="1"/>
  <c r="D1272" i="7" s="1"/>
  <c r="G1271" i="7" a="1"/>
  <c r="G1271" i="7" s="1"/>
  <c r="F1271" i="7" a="1"/>
  <c r="F1271" i="7" s="1"/>
  <c r="E1271" i="7" a="1"/>
  <c r="E1271" i="7" s="1"/>
  <c r="D1271" i="7" a="1"/>
  <c r="D1271" i="7" s="1"/>
  <c r="G1270" i="7" a="1"/>
  <c r="G1270" i="7" s="1"/>
  <c r="F1270" i="7" a="1"/>
  <c r="F1270" i="7" s="1"/>
  <c r="E1270" i="7" a="1"/>
  <c r="E1270" i="7" s="1"/>
  <c r="D1270" i="7" a="1"/>
  <c r="D1270" i="7" s="1"/>
  <c r="G1269" i="7" a="1"/>
  <c r="G1269" i="7" s="1"/>
  <c r="F1269" i="7" a="1"/>
  <c r="F1269" i="7" s="1"/>
  <c r="E1269" i="7" a="1"/>
  <c r="E1269" i="7" s="1"/>
  <c r="D1269" i="7" a="1"/>
  <c r="D1269" i="7" s="1"/>
  <c r="G1268" i="7" a="1"/>
  <c r="G1268" i="7" s="1"/>
  <c r="F1268" i="7" a="1"/>
  <c r="F1268" i="7" s="1"/>
  <c r="E1268" i="7" a="1"/>
  <c r="E1268" i="7" s="1"/>
  <c r="D1268" i="7" a="1"/>
  <c r="D1268" i="7" s="1"/>
  <c r="G1267" i="7" a="1"/>
  <c r="G1267" i="7" s="1"/>
  <c r="F1267" i="7" a="1"/>
  <c r="F1267" i="7" s="1"/>
  <c r="E1267" i="7" a="1"/>
  <c r="E1267" i="7" s="1"/>
  <c r="D1267" i="7" a="1"/>
  <c r="D1267" i="7" s="1"/>
  <c r="G1266" i="7" a="1"/>
  <c r="G1266" i="7" s="1"/>
  <c r="F1266" i="7" a="1"/>
  <c r="F1266" i="7" s="1"/>
  <c r="E1266" i="7" a="1"/>
  <c r="E1266" i="7" s="1"/>
  <c r="D1266" i="7" a="1"/>
  <c r="D1266" i="7" s="1"/>
  <c r="G1265" i="7" a="1"/>
  <c r="G1265" i="7" s="1"/>
  <c r="F1265" i="7" a="1"/>
  <c r="F1265" i="7" s="1"/>
  <c r="E1265" i="7" a="1"/>
  <c r="E1265" i="7" s="1"/>
  <c r="D1265" i="7" a="1"/>
  <c r="D1265" i="7" s="1"/>
  <c r="G1264" i="7" a="1"/>
  <c r="G1264" i="7" s="1"/>
  <c r="F1264" i="7" a="1"/>
  <c r="F1264" i="7" s="1"/>
  <c r="E1264" i="7" a="1"/>
  <c r="E1264" i="7" s="1"/>
  <c r="D1264" i="7" a="1"/>
  <c r="D1264" i="7" s="1"/>
  <c r="G1263" i="7" a="1"/>
  <c r="G1263" i="7" s="1"/>
  <c r="F1263" i="7" a="1"/>
  <c r="F1263" i="7" s="1"/>
  <c r="E1263" i="7" a="1"/>
  <c r="E1263" i="7" s="1"/>
  <c r="D1263" i="7" a="1"/>
  <c r="D1263" i="7" s="1"/>
  <c r="G1262" i="7" a="1"/>
  <c r="G1262" i="7" s="1"/>
  <c r="F1262" i="7" a="1"/>
  <c r="F1262" i="7" s="1"/>
  <c r="E1262" i="7" a="1"/>
  <c r="E1262" i="7" s="1"/>
  <c r="D1262" i="7" a="1"/>
  <c r="D1262" i="7" s="1"/>
  <c r="G1261" i="7" a="1"/>
  <c r="G1261" i="7" s="1"/>
  <c r="F1261" i="7" a="1"/>
  <c r="F1261" i="7" s="1"/>
  <c r="E1261" i="7" a="1"/>
  <c r="E1261" i="7" s="1"/>
  <c r="D1261" i="7" a="1"/>
  <c r="D1261" i="7" s="1"/>
  <c r="G1260" i="7" a="1"/>
  <c r="G1260" i="7" s="1"/>
  <c r="F1260" i="7" a="1"/>
  <c r="F1260" i="7" s="1"/>
  <c r="E1260" i="7" a="1"/>
  <c r="E1260" i="7" s="1"/>
  <c r="D1260" i="7" a="1"/>
  <c r="D1260" i="7" s="1"/>
  <c r="G1259" i="7" a="1"/>
  <c r="G1259" i="7" s="1"/>
  <c r="F1259" i="7" a="1"/>
  <c r="F1259" i="7" s="1"/>
  <c r="E1259" i="7" a="1"/>
  <c r="E1259" i="7" s="1"/>
  <c r="D1259" i="7" a="1"/>
  <c r="D1259" i="7" s="1"/>
  <c r="G1258" i="7" a="1"/>
  <c r="G1258" i="7" s="1"/>
  <c r="F1258" i="7" a="1"/>
  <c r="F1258" i="7" s="1"/>
  <c r="E1258" i="7" a="1"/>
  <c r="E1258" i="7" s="1"/>
  <c r="D1258" i="7" a="1"/>
  <c r="D1258" i="7" s="1"/>
  <c r="G1257" i="7" a="1"/>
  <c r="G1257" i="7" s="1"/>
  <c r="F1257" i="7" a="1"/>
  <c r="F1257" i="7" s="1"/>
  <c r="E1257" i="7" a="1"/>
  <c r="E1257" i="7" s="1"/>
  <c r="D1257" i="7" a="1"/>
  <c r="D1257" i="7" s="1"/>
  <c r="G1256" i="7" a="1"/>
  <c r="G1256" i="7" s="1"/>
  <c r="F1256" i="7" a="1"/>
  <c r="F1256" i="7" s="1"/>
  <c r="E1256" i="7" a="1"/>
  <c r="E1256" i="7" s="1"/>
  <c r="D1256" i="7" a="1"/>
  <c r="D1256" i="7" s="1"/>
  <c r="G1255" i="7" a="1"/>
  <c r="G1255" i="7" s="1"/>
  <c r="F1255" i="7" a="1"/>
  <c r="F1255" i="7" s="1"/>
  <c r="E1255" i="7" a="1"/>
  <c r="E1255" i="7" s="1"/>
  <c r="D1255" i="7" a="1"/>
  <c r="D1255" i="7" s="1"/>
  <c r="G1254" i="7" a="1"/>
  <c r="G1254" i="7" s="1"/>
  <c r="F1254" i="7" a="1"/>
  <c r="F1254" i="7" s="1"/>
  <c r="E1254" i="7" a="1"/>
  <c r="E1254" i="7" s="1"/>
  <c r="D1254" i="7" a="1"/>
  <c r="D1254" i="7" s="1"/>
  <c r="G1253" i="7" a="1"/>
  <c r="G1253" i="7" s="1"/>
  <c r="F1253" i="7" a="1"/>
  <c r="F1253" i="7" s="1"/>
  <c r="E1253" i="7" a="1"/>
  <c r="E1253" i="7" s="1"/>
  <c r="D1253" i="7" a="1"/>
  <c r="D1253" i="7" s="1"/>
  <c r="G1252" i="7" a="1"/>
  <c r="G1252" i="7" s="1"/>
  <c r="F1252" i="7" a="1"/>
  <c r="F1252" i="7" s="1"/>
  <c r="E1252" i="7" a="1"/>
  <c r="E1252" i="7" s="1"/>
  <c r="D1252" i="7" a="1"/>
  <c r="D1252" i="7" s="1"/>
  <c r="G1251" i="7" a="1"/>
  <c r="G1251" i="7" s="1"/>
  <c r="F1251" i="7" a="1"/>
  <c r="F1251" i="7" s="1"/>
  <c r="E1251" i="7" a="1"/>
  <c r="E1251" i="7" s="1"/>
  <c r="D1251" i="7" a="1"/>
  <c r="D1251" i="7" s="1"/>
  <c r="G1250" i="7" a="1"/>
  <c r="G1250" i="7" s="1"/>
  <c r="F1250" i="7" a="1"/>
  <c r="F1250" i="7" s="1"/>
  <c r="E1250" i="7" a="1"/>
  <c r="E1250" i="7" s="1"/>
  <c r="D1250" i="7" a="1"/>
  <c r="D1250" i="7" s="1"/>
  <c r="G1249" i="7" a="1"/>
  <c r="G1249" i="7" s="1"/>
  <c r="F1249" i="7" a="1"/>
  <c r="F1249" i="7" s="1"/>
  <c r="E1249" i="7" a="1"/>
  <c r="E1249" i="7" s="1"/>
  <c r="D1249" i="7" a="1"/>
  <c r="D1249" i="7" s="1"/>
  <c r="G1248" i="7" a="1"/>
  <c r="G1248" i="7" s="1"/>
  <c r="F1248" i="7" a="1"/>
  <c r="F1248" i="7" s="1"/>
  <c r="E1248" i="7" a="1"/>
  <c r="E1248" i="7" s="1"/>
  <c r="D1248" i="7" a="1"/>
  <c r="D1248" i="7" s="1"/>
  <c r="G1247" i="7" a="1"/>
  <c r="G1247" i="7" s="1"/>
  <c r="F1247" i="7" a="1"/>
  <c r="F1247" i="7" s="1"/>
  <c r="E1247" i="7" a="1"/>
  <c r="E1247" i="7" s="1"/>
  <c r="D1247" i="7" a="1"/>
  <c r="D1247" i="7" s="1"/>
  <c r="G1246" i="7" a="1"/>
  <c r="G1246" i="7" s="1"/>
  <c r="F1246" i="7" a="1"/>
  <c r="F1246" i="7" s="1"/>
  <c r="E1246" i="7" a="1"/>
  <c r="E1246" i="7" s="1"/>
  <c r="D1246" i="7" a="1"/>
  <c r="D1246" i="7" s="1"/>
  <c r="G1245" i="7" a="1"/>
  <c r="G1245" i="7" s="1"/>
  <c r="F1245" i="7" a="1"/>
  <c r="F1245" i="7" s="1"/>
  <c r="E1245" i="7" a="1"/>
  <c r="E1245" i="7" s="1"/>
  <c r="D1245" i="7" a="1"/>
  <c r="D1245" i="7" s="1"/>
  <c r="G1244" i="7" a="1"/>
  <c r="G1244" i="7" s="1"/>
  <c r="F1244" i="7" a="1"/>
  <c r="F1244" i="7" s="1"/>
  <c r="E1244" i="7" a="1"/>
  <c r="E1244" i="7" s="1"/>
  <c r="D1244" i="7" a="1"/>
  <c r="D1244" i="7" s="1"/>
  <c r="G1243" i="7" a="1"/>
  <c r="G1243" i="7" s="1"/>
  <c r="F1243" i="7" a="1"/>
  <c r="F1243" i="7" s="1"/>
  <c r="E1243" i="7" a="1"/>
  <c r="E1243" i="7" s="1"/>
  <c r="D1243" i="7" a="1"/>
  <c r="D1243" i="7" s="1"/>
  <c r="G1242" i="7" a="1"/>
  <c r="G1242" i="7" s="1"/>
  <c r="F1242" i="7" a="1"/>
  <c r="F1242" i="7" s="1"/>
  <c r="E1242" i="7" a="1"/>
  <c r="E1242" i="7" s="1"/>
  <c r="D1242" i="7" a="1"/>
  <c r="D1242" i="7" s="1"/>
  <c r="G1241" i="7" a="1"/>
  <c r="G1241" i="7" s="1"/>
  <c r="F1241" i="7" a="1"/>
  <c r="F1241" i="7" s="1"/>
  <c r="E1241" i="7" a="1"/>
  <c r="E1241" i="7" s="1"/>
  <c r="D1241" i="7" a="1"/>
  <c r="D1241" i="7" s="1"/>
  <c r="G1240" i="7" a="1"/>
  <c r="G1240" i="7" s="1"/>
  <c r="F1240" i="7" a="1"/>
  <c r="F1240" i="7" s="1"/>
  <c r="E1240" i="7" a="1"/>
  <c r="E1240" i="7" s="1"/>
  <c r="D1240" i="7" a="1"/>
  <c r="D1240" i="7" s="1"/>
  <c r="G1239" i="7" a="1"/>
  <c r="G1239" i="7" s="1"/>
  <c r="F1239" i="7" a="1"/>
  <c r="F1239" i="7" s="1"/>
  <c r="E1239" i="7" a="1"/>
  <c r="E1239" i="7" s="1"/>
  <c r="D1239" i="7" a="1"/>
  <c r="D1239" i="7" s="1"/>
  <c r="G1238" i="7" a="1"/>
  <c r="G1238" i="7" s="1"/>
  <c r="F1238" i="7" a="1"/>
  <c r="F1238" i="7" s="1"/>
  <c r="E1238" i="7" a="1"/>
  <c r="E1238" i="7" s="1"/>
  <c r="D1238" i="7" a="1"/>
  <c r="D1238" i="7" s="1"/>
  <c r="G1237" i="7" a="1"/>
  <c r="G1237" i="7" s="1"/>
  <c r="F1237" i="7" a="1"/>
  <c r="F1237" i="7" s="1"/>
  <c r="E1237" i="7" a="1"/>
  <c r="E1237" i="7" s="1"/>
  <c r="D1237" i="7" a="1"/>
  <c r="D1237" i="7" s="1"/>
  <c r="G1236" i="7" a="1"/>
  <c r="G1236" i="7" s="1"/>
  <c r="F1236" i="7" a="1"/>
  <c r="F1236" i="7" s="1"/>
  <c r="E1236" i="7" a="1"/>
  <c r="E1236" i="7" s="1"/>
  <c r="D1236" i="7" a="1"/>
  <c r="D1236" i="7" s="1"/>
  <c r="G1235" i="7" a="1"/>
  <c r="G1235" i="7" s="1"/>
  <c r="F1235" i="7" a="1"/>
  <c r="F1235" i="7" s="1"/>
  <c r="E1235" i="7" a="1"/>
  <c r="E1235" i="7" s="1"/>
  <c r="D1235" i="7" a="1"/>
  <c r="D1235" i="7" s="1"/>
  <c r="G1234" i="7" a="1"/>
  <c r="G1234" i="7" s="1"/>
  <c r="F1234" i="7" a="1"/>
  <c r="F1234" i="7" s="1"/>
  <c r="E1234" i="7" a="1"/>
  <c r="E1234" i="7" s="1"/>
  <c r="D1234" i="7" a="1"/>
  <c r="D1234" i="7" s="1"/>
  <c r="G1233" i="7" a="1"/>
  <c r="G1233" i="7" s="1"/>
  <c r="F1233" i="7" a="1"/>
  <c r="F1233" i="7" s="1"/>
  <c r="E1233" i="7" a="1"/>
  <c r="E1233" i="7" s="1"/>
  <c r="D1233" i="7" a="1"/>
  <c r="D1233" i="7" s="1"/>
  <c r="G1232" i="7" a="1"/>
  <c r="G1232" i="7" s="1"/>
  <c r="F1232" i="7" a="1"/>
  <c r="F1232" i="7" s="1"/>
  <c r="E1232" i="7" a="1"/>
  <c r="E1232" i="7" s="1"/>
  <c r="D1232" i="7" a="1"/>
  <c r="D1232" i="7" s="1"/>
  <c r="G1231" i="7" a="1"/>
  <c r="G1231" i="7" s="1"/>
  <c r="F1231" i="7" a="1"/>
  <c r="F1231" i="7" s="1"/>
  <c r="E1231" i="7" a="1"/>
  <c r="E1231" i="7" s="1"/>
  <c r="D1231" i="7" a="1"/>
  <c r="D1231" i="7" s="1"/>
  <c r="G1230" i="7" a="1"/>
  <c r="G1230" i="7" s="1"/>
  <c r="F1230" i="7" a="1"/>
  <c r="F1230" i="7" s="1"/>
  <c r="E1230" i="7" a="1"/>
  <c r="E1230" i="7" s="1"/>
  <c r="D1230" i="7" a="1"/>
  <c r="D1230" i="7" s="1"/>
  <c r="G1229" i="7" a="1"/>
  <c r="G1229" i="7" s="1"/>
  <c r="F1229" i="7" a="1"/>
  <c r="F1229" i="7" s="1"/>
  <c r="E1229" i="7" a="1"/>
  <c r="E1229" i="7" s="1"/>
  <c r="D1229" i="7" a="1"/>
  <c r="D1229" i="7" s="1"/>
  <c r="G1228" i="7" a="1"/>
  <c r="G1228" i="7" s="1"/>
  <c r="F1228" i="7" a="1"/>
  <c r="F1228" i="7" s="1"/>
  <c r="E1228" i="7" a="1"/>
  <c r="E1228" i="7" s="1"/>
  <c r="D1228" i="7" a="1"/>
  <c r="D1228" i="7" s="1"/>
  <c r="G1227" i="7" a="1"/>
  <c r="G1227" i="7" s="1"/>
  <c r="F1227" i="7" a="1"/>
  <c r="F1227" i="7" s="1"/>
  <c r="E1227" i="7" a="1"/>
  <c r="E1227" i="7" s="1"/>
  <c r="D1227" i="7" a="1"/>
  <c r="D1227" i="7" s="1"/>
  <c r="G1226" i="7" a="1"/>
  <c r="G1226" i="7" s="1"/>
  <c r="F1226" i="7" a="1"/>
  <c r="F1226" i="7" s="1"/>
  <c r="E1226" i="7" a="1"/>
  <c r="E1226" i="7" s="1"/>
  <c r="D1226" i="7" a="1"/>
  <c r="D1226" i="7" s="1"/>
  <c r="G1225" i="7" a="1"/>
  <c r="G1225" i="7" s="1"/>
  <c r="F1225" i="7" a="1"/>
  <c r="F1225" i="7" s="1"/>
  <c r="E1225" i="7" a="1"/>
  <c r="E1225" i="7" s="1"/>
  <c r="D1225" i="7" a="1"/>
  <c r="D1225" i="7" s="1"/>
  <c r="G1224" i="7" a="1"/>
  <c r="G1224" i="7" s="1"/>
  <c r="F1224" i="7" a="1"/>
  <c r="F1224" i="7" s="1"/>
  <c r="E1224" i="7" a="1"/>
  <c r="E1224" i="7" s="1"/>
  <c r="D1224" i="7" a="1"/>
  <c r="D1224" i="7" s="1"/>
  <c r="G1223" i="7" a="1"/>
  <c r="G1223" i="7" s="1"/>
  <c r="F1223" i="7" a="1"/>
  <c r="F1223" i="7" s="1"/>
  <c r="E1223" i="7" a="1"/>
  <c r="E1223" i="7" s="1"/>
  <c r="D1223" i="7" a="1"/>
  <c r="D1223" i="7" s="1"/>
  <c r="G1222" i="7" a="1"/>
  <c r="G1222" i="7" s="1"/>
  <c r="F1222" i="7" a="1"/>
  <c r="F1222" i="7" s="1"/>
  <c r="E1222" i="7" a="1"/>
  <c r="E1222" i="7" s="1"/>
  <c r="D1222" i="7" a="1"/>
  <c r="D1222" i="7" s="1"/>
  <c r="G1221" i="7" a="1"/>
  <c r="G1221" i="7" s="1"/>
  <c r="F1221" i="7" a="1"/>
  <c r="F1221" i="7" s="1"/>
  <c r="E1221" i="7" a="1"/>
  <c r="E1221" i="7" s="1"/>
  <c r="D1221" i="7" a="1"/>
  <c r="D1221" i="7" s="1"/>
  <c r="G1220" i="7" a="1"/>
  <c r="G1220" i="7" s="1"/>
  <c r="F1220" i="7" a="1"/>
  <c r="F1220" i="7" s="1"/>
  <c r="E1220" i="7" a="1"/>
  <c r="E1220" i="7" s="1"/>
  <c r="D1220" i="7" a="1"/>
  <c r="D1220" i="7" s="1"/>
  <c r="G1219" i="7" a="1"/>
  <c r="G1219" i="7" s="1"/>
  <c r="F1219" i="7" a="1"/>
  <c r="F1219" i="7" s="1"/>
  <c r="E1219" i="7" a="1"/>
  <c r="E1219" i="7" s="1"/>
  <c r="D1219" i="7" a="1"/>
  <c r="D1219" i="7" s="1"/>
  <c r="G1218" i="7" a="1"/>
  <c r="G1218" i="7" s="1"/>
  <c r="F1218" i="7" a="1"/>
  <c r="F1218" i="7" s="1"/>
  <c r="E1218" i="7" a="1"/>
  <c r="E1218" i="7" s="1"/>
  <c r="D1218" i="7" a="1"/>
  <c r="D1218" i="7" s="1"/>
  <c r="G1217" i="7" a="1"/>
  <c r="G1217" i="7" s="1"/>
  <c r="F1217" i="7" a="1"/>
  <c r="F1217" i="7" s="1"/>
  <c r="E1217" i="7" a="1"/>
  <c r="E1217" i="7" s="1"/>
  <c r="D1217" i="7" a="1"/>
  <c r="D1217" i="7" s="1"/>
  <c r="G1216" i="7" a="1"/>
  <c r="G1216" i="7" s="1"/>
  <c r="F1216" i="7" a="1"/>
  <c r="F1216" i="7" s="1"/>
  <c r="E1216" i="7" a="1"/>
  <c r="E1216" i="7" s="1"/>
  <c r="D1216" i="7" a="1"/>
  <c r="D1216" i="7" s="1"/>
  <c r="G1215" i="7" a="1"/>
  <c r="G1215" i="7" s="1"/>
  <c r="F1215" i="7" a="1"/>
  <c r="F1215" i="7" s="1"/>
  <c r="E1215" i="7" a="1"/>
  <c r="E1215" i="7" s="1"/>
  <c r="D1215" i="7" a="1"/>
  <c r="D1215" i="7" s="1"/>
  <c r="G1214" i="7" a="1"/>
  <c r="G1214" i="7" s="1"/>
  <c r="F1214" i="7" a="1"/>
  <c r="F1214" i="7" s="1"/>
  <c r="E1214" i="7" a="1"/>
  <c r="E1214" i="7" s="1"/>
  <c r="D1214" i="7" a="1"/>
  <c r="D1214" i="7" s="1"/>
  <c r="G1213" i="7" a="1"/>
  <c r="G1213" i="7" s="1"/>
  <c r="F1213" i="7" a="1"/>
  <c r="F1213" i="7" s="1"/>
  <c r="E1213" i="7" a="1"/>
  <c r="E1213" i="7" s="1"/>
  <c r="D1213" i="7" a="1"/>
  <c r="D1213" i="7" s="1"/>
  <c r="G1212" i="7" a="1"/>
  <c r="G1212" i="7" s="1"/>
  <c r="F1212" i="7" a="1"/>
  <c r="F1212" i="7" s="1"/>
  <c r="E1212" i="7" a="1"/>
  <c r="E1212" i="7" s="1"/>
  <c r="D1212" i="7" a="1"/>
  <c r="D1212" i="7" s="1"/>
  <c r="G1211" i="7" a="1"/>
  <c r="G1211" i="7" s="1"/>
  <c r="F1211" i="7" a="1"/>
  <c r="F1211" i="7" s="1"/>
  <c r="E1211" i="7" a="1"/>
  <c r="E1211" i="7" s="1"/>
  <c r="D1211" i="7" a="1"/>
  <c r="D1211" i="7" s="1"/>
  <c r="G1210" i="7" a="1"/>
  <c r="G1210" i="7" s="1"/>
  <c r="F1210" i="7" a="1"/>
  <c r="F1210" i="7" s="1"/>
  <c r="E1210" i="7" a="1"/>
  <c r="E1210" i="7" s="1"/>
  <c r="D1210" i="7" a="1"/>
  <c r="D1210" i="7" s="1"/>
  <c r="G1209" i="7" a="1"/>
  <c r="G1209" i="7" s="1"/>
  <c r="F1209" i="7" a="1"/>
  <c r="F1209" i="7" s="1"/>
  <c r="E1209" i="7" a="1"/>
  <c r="E1209" i="7" s="1"/>
  <c r="D1209" i="7" a="1"/>
  <c r="D1209" i="7" s="1"/>
  <c r="G1208" i="7" a="1"/>
  <c r="G1208" i="7" s="1"/>
  <c r="F1208" i="7" a="1"/>
  <c r="F1208" i="7" s="1"/>
  <c r="E1208" i="7" a="1"/>
  <c r="E1208" i="7" s="1"/>
  <c r="D1208" i="7" a="1"/>
  <c r="D1208" i="7" s="1"/>
  <c r="G1207" i="7" a="1"/>
  <c r="G1207" i="7" s="1"/>
  <c r="F1207" i="7" a="1"/>
  <c r="F1207" i="7" s="1"/>
  <c r="E1207" i="7" a="1"/>
  <c r="E1207" i="7" s="1"/>
  <c r="D1207" i="7" a="1"/>
  <c r="D1207" i="7" s="1"/>
  <c r="G1206" i="7" a="1"/>
  <c r="G1206" i="7" s="1"/>
  <c r="F1206" i="7" a="1"/>
  <c r="F1206" i="7" s="1"/>
  <c r="E1206" i="7" a="1"/>
  <c r="E1206" i="7" s="1"/>
  <c r="D1206" i="7" a="1"/>
  <c r="D1206" i="7" s="1"/>
  <c r="G1205" i="7" a="1"/>
  <c r="G1205" i="7" s="1"/>
  <c r="F1205" i="7" a="1"/>
  <c r="F1205" i="7" s="1"/>
  <c r="E1205" i="7" a="1"/>
  <c r="E1205" i="7" s="1"/>
  <c r="D1205" i="7" a="1"/>
  <c r="D1205" i="7" s="1"/>
  <c r="G1204" i="7" a="1"/>
  <c r="G1204" i="7" s="1"/>
  <c r="F1204" i="7" a="1"/>
  <c r="F1204" i="7" s="1"/>
  <c r="E1204" i="7" a="1"/>
  <c r="E1204" i="7" s="1"/>
  <c r="D1204" i="7" a="1"/>
  <c r="D1204" i="7" s="1"/>
  <c r="G1203" i="7" a="1"/>
  <c r="G1203" i="7" s="1"/>
  <c r="F1203" i="7" a="1"/>
  <c r="F1203" i="7" s="1"/>
  <c r="E1203" i="7" a="1"/>
  <c r="E1203" i="7" s="1"/>
  <c r="D1203" i="7" a="1"/>
  <c r="D1203" i="7" s="1"/>
  <c r="G1202" i="7" a="1"/>
  <c r="G1202" i="7" s="1"/>
  <c r="F1202" i="7" a="1"/>
  <c r="F1202" i="7" s="1"/>
  <c r="E1202" i="7" a="1"/>
  <c r="E1202" i="7" s="1"/>
  <c r="D1202" i="7" a="1"/>
  <c r="D1202" i="7" s="1"/>
  <c r="G1201" i="7" a="1"/>
  <c r="G1201" i="7" s="1"/>
  <c r="F1201" i="7" a="1"/>
  <c r="F1201" i="7" s="1"/>
  <c r="E1201" i="7" a="1"/>
  <c r="E1201" i="7" s="1"/>
  <c r="D1201" i="7" a="1"/>
  <c r="D1201" i="7" s="1"/>
  <c r="G1200" i="7" a="1"/>
  <c r="G1200" i="7" s="1"/>
  <c r="F1200" i="7" a="1"/>
  <c r="F1200" i="7" s="1"/>
  <c r="E1200" i="7" a="1"/>
  <c r="E1200" i="7" s="1"/>
  <c r="D1200" i="7" a="1"/>
  <c r="D1200" i="7" s="1"/>
  <c r="G1199" i="7" a="1"/>
  <c r="G1199" i="7" s="1"/>
  <c r="F1199" i="7" a="1"/>
  <c r="F1199" i="7" s="1"/>
  <c r="E1199" i="7" a="1"/>
  <c r="E1199" i="7" s="1"/>
  <c r="D1199" i="7" a="1"/>
  <c r="D1199" i="7" s="1"/>
  <c r="G1198" i="7" a="1"/>
  <c r="G1198" i="7" s="1"/>
  <c r="F1198" i="7" a="1"/>
  <c r="F1198" i="7" s="1"/>
  <c r="E1198" i="7" a="1"/>
  <c r="E1198" i="7" s="1"/>
  <c r="D1198" i="7" a="1"/>
  <c r="D1198" i="7" s="1"/>
  <c r="G1197" i="7" a="1"/>
  <c r="G1197" i="7" s="1"/>
  <c r="F1197" i="7" a="1"/>
  <c r="F1197" i="7" s="1"/>
  <c r="E1197" i="7" a="1"/>
  <c r="E1197" i="7" s="1"/>
  <c r="D1197" i="7" a="1"/>
  <c r="D1197" i="7" s="1"/>
  <c r="G1196" i="7" a="1"/>
  <c r="G1196" i="7" s="1"/>
  <c r="F1196" i="7" a="1"/>
  <c r="F1196" i="7" s="1"/>
  <c r="E1196" i="7" a="1"/>
  <c r="E1196" i="7" s="1"/>
  <c r="D1196" i="7" a="1"/>
  <c r="D1196" i="7" s="1"/>
  <c r="G1195" i="7" a="1"/>
  <c r="G1195" i="7" s="1"/>
  <c r="F1195" i="7" a="1"/>
  <c r="F1195" i="7" s="1"/>
  <c r="E1195" i="7" a="1"/>
  <c r="E1195" i="7" s="1"/>
  <c r="D1195" i="7" a="1"/>
  <c r="D1195" i="7" s="1"/>
  <c r="G1194" i="7" a="1"/>
  <c r="G1194" i="7" s="1"/>
  <c r="F1194" i="7" a="1"/>
  <c r="F1194" i="7" s="1"/>
  <c r="E1194" i="7" a="1"/>
  <c r="E1194" i="7" s="1"/>
  <c r="D1194" i="7" a="1"/>
  <c r="D1194" i="7" s="1"/>
  <c r="G1193" i="7" a="1"/>
  <c r="G1193" i="7" s="1"/>
  <c r="F1193" i="7" a="1"/>
  <c r="F1193" i="7" s="1"/>
  <c r="E1193" i="7" a="1"/>
  <c r="E1193" i="7" s="1"/>
  <c r="D1193" i="7" a="1"/>
  <c r="D1193" i="7" s="1"/>
  <c r="G1192" i="7" a="1"/>
  <c r="G1192" i="7" s="1"/>
  <c r="F1192" i="7" a="1"/>
  <c r="F1192" i="7" s="1"/>
  <c r="E1192" i="7" a="1"/>
  <c r="E1192" i="7" s="1"/>
  <c r="D1192" i="7" a="1"/>
  <c r="D1192" i="7" s="1"/>
  <c r="G1191" i="7" a="1"/>
  <c r="G1191" i="7" s="1"/>
  <c r="F1191" i="7" a="1"/>
  <c r="F1191" i="7" s="1"/>
  <c r="E1191" i="7" a="1"/>
  <c r="E1191" i="7" s="1"/>
  <c r="D1191" i="7" a="1"/>
  <c r="D1191" i="7" s="1"/>
  <c r="G1190" i="7" a="1"/>
  <c r="G1190" i="7" s="1"/>
  <c r="F1190" i="7" a="1"/>
  <c r="F1190" i="7" s="1"/>
  <c r="E1190" i="7" a="1"/>
  <c r="E1190" i="7" s="1"/>
  <c r="D1190" i="7" a="1"/>
  <c r="D1190" i="7" s="1"/>
  <c r="G1189" i="7" a="1"/>
  <c r="G1189" i="7" s="1"/>
  <c r="F1189" i="7" a="1"/>
  <c r="F1189" i="7" s="1"/>
  <c r="E1189" i="7" a="1"/>
  <c r="E1189" i="7" s="1"/>
  <c r="D1189" i="7" a="1"/>
  <c r="D1189" i="7" s="1"/>
  <c r="G1188" i="7" a="1"/>
  <c r="G1188" i="7" s="1"/>
  <c r="F1188" i="7" a="1"/>
  <c r="F1188" i="7" s="1"/>
  <c r="E1188" i="7" a="1"/>
  <c r="E1188" i="7" s="1"/>
  <c r="D1188" i="7" a="1"/>
  <c r="D1188" i="7" s="1"/>
  <c r="G1187" i="7" a="1"/>
  <c r="G1187" i="7" s="1"/>
  <c r="F1187" i="7" a="1"/>
  <c r="F1187" i="7" s="1"/>
  <c r="E1187" i="7" a="1"/>
  <c r="E1187" i="7" s="1"/>
  <c r="D1187" i="7" a="1"/>
  <c r="D1187" i="7" s="1"/>
  <c r="G1186" i="7" a="1"/>
  <c r="G1186" i="7" s="1"/>
  <c r="F1186" i="7" a="1"/>
  <c r="F1186" i="7" s="1"/>
  <c r="E1186" i="7" a="1"/>
  <c r="E1186" i="7" s="1"/>
  <c r="D1186" i="7" a="1"/>
  <c r="D1186" i="7" s="1"/>
  <c r="G1185" i="7" a="1"/>
  <c r="G1185" i="7" s="1"/>
  <c r="F1185" i="7" a="1"/>
  <c r="F1185" i="7" s="1"/>
  <c r="E1185" i="7" a="1"/>
  <c r="E1185" i="7" s="1"/>
  <c r="D1185" i="7" a="1"/>
  <c r="D1185" i="7" s="1"/>
  <c r="G1184" i="7" a="1"/>
  <c r="G1184" i="7" s="1"/>
  <c r="F1184" i="7" a="1"/>
  <c r="F1184" i="7" s="1"/>
  <c r="E1184" i="7" a="1"/>
  <c r="E1184" i="7" s="1"/>
  <c r="D1184" i="7" a="1"/>
  <c r="D1184" i="7" s="1"/>
  <c r="G1183" i="7" a="1"/>
  <c r="G1183" i="7" s="1"/>
  <c r="F1183" i="7" a="1"/>
  <c r="F1183" i="7" s="1"/>
  <c r="E1183" i="7" a="1"/>
  <c r="E1183" i="7" s="1"/>
  <c r="D1183" i="7" a="1"/>
  <c r="D1183" i="7" s="1"/>
  <c r="G1182" i="7" a="1"/>
  <c r="G1182" i="7" s="1"/>
  <c r="F1182" i="7" a="1"/>
  <c r="F1182" i="7" s="1"/>
  <c r="E1182" i="7" a="1"/>
  <c r="E1182" i="7" s="1"/>
  <c r="D1182" i="7" a="1"/>
  <c r="D1182" i="7" s="1"/>
  <c r="G1181" i="7" a="1"/>
  <c r="G1181" i="7" s="1"/>
  <c r="F1181" i="7" a="1"/>
  <c r="F1181" i="7" s="1"/>
  <c r="E1181" i="7" a="1"/>
  <c r="E1181" i="7" s="1"/>
  <c r="D1181" i="7" a="1"/>
  <c r="D1181" i="7" s="1"/>
  <c r="G1180" i="7" a="1"/>
  <c r="G1180" i="7" s="1"/>
  <c r="F1180" i="7" a="1"/>
  <c r="F1180" i="7" s="1"/>
  <c r="E1180" i="7" a="1"/>
  <c r="E1180" i="7" s="1"/>
  <c r="D1180" i="7" a="1"/>
  <c r="D1180" i="7" s="1"/>
  <c r="G1179" i="7" a="1"/>
  <c r="G1179" i="7" s="1"/>
  <c r="F1179" i="7" a="1"/>
  <c r="F1179" i="7" s="1"/>
  <c r="E1179" i="7" a="1"/>
  <c r="E1179" i="7" s="1"/>
  <c r="D1179" i="7" a="1"/>
  <c r="D1179" i="7" s="1"/>
  <c r="G1178" i="7" a="1"/>
  <c r="G1178" i="7" s="1"/>
  <c r="F1178" i="7" a="1"/>
  <c r="F1178" i="7" s="1"/>
  <c r="E1178" i="7" a="1"/>
  <c r="E1178" i="7" s="1"/>
  <c r="D1178" i="7" a="1"/>
  <c r="D1178" i="7" s="1"/>
  <c r="G1177" i="7" a="1"/>
  <c r="G1177" i="7" s="1"/>
  <c r="F1177" i="7" a="1"/>
  <c r="F1177" i="7" s="1"/>
  <c r="E1177" i="7" a="1"/>
  <c r="E1177" i="7" s="1"/>
  <c r="D1177" i="7" a="1"/>
  <c r="D1177" i="7" s="1"/>
  <c r="G1176" i="7" a="1"/>
  <c r="G1176" i="7" s="1"/>
  <c r="F1176" i="7" a="1"/>
  <c r="F1176" i="7" s="1"/>
  <c r="E1176" i="7" a="1"/>
  <c r="E1176" i="7" s="1"/>
  <c r="D1176" i="7" a="1"/>
  <c r="D1176" i="7" s="1"/>
  <c r="G1175" i="7" a="1"/>
  <c r="G1175" i="7" s="1"/>
  <c r="F1175" i="7" a="1"/>
  <c r="F1175" i="7" s="1"/>
  <c r="E1175" i="7" a="1"/>
  <c r="E1175" i="7" s="1"/>
  <c r="D1175" i="7" a="1"/>
  <c r="D1175" i="7" s="1"/>
  <c r="G1174" i="7" a="1"/>
  <c r="G1174" i="7" s="1"/>
  <c r="F1174" i="7" a="1"/>
  <c r="F1174" i="7" s="1"/>
  <c r="E1174" i="7" a="1"/>
  <c r="E1174" i="7" s="1"/>
  <c r="D1174" i="7" a="1"/>
  <c r="D1174" i="7" s="1"/>
  <c r="G1173" i="7" a="1"/>
  <c r="G1173" i="7" s="1"/>
  <c r="F1173" i="7" a="1"/>
  <c r="F1173" i="7" s="1"/>
  <c r="E1173" i="7" a="1"/>
  <c r="E1173" i="7" s="1"/>
  <c r="D1173" i="7" a="1"/>
  <c r="D1173" i="7" s="1"/>
  <c r="G1172" i="7" a="1"/>
  <c r="G1172" i="7" s="1"/>
  <c r="F1172" i="7" a="1"/>
  <c r="F1172" i="7" s="1"/>
  <c r="E1172" i="7" a="1"/>
  <c r="E1172" i="7" s="1"/>
  <c r="D1172" i="7" a="1"/>
  <c r="D1172" i="7" s="1"/>
  <c r="G1171" i="7" a="1"/>
  <c r="G1171" i="7" s="1"/>
  <c r="F1171" i="7" a="1"/>
  <c r="F1171" i="7" s="1"/>
  <c r="E1171" i="7" a="1"/>
  <c r="E1171" i="7" s="1"/>
  <c r="D1171" i="7" a="1"/>
  <c r="D1171" i="7" s="1"/>
  <c r="G1170" i="7" a="1"/>
  <c r="G1170" i="7" s="1"/>
  <c r="F1170" i="7" a="1"/>
  <c r="F1170" i="7" s="1"/>
  <c r="E1170" i="7" a="1"/>
  <c r="E1170" i="7" s="1"/>
  <c r="D1170" i="7" a="1"/>
  <c r="D1170" i="7" s="1"/>
  <c r="G1169" i="7" a="1"/>
  <c r="G1169" i="7" s="1"/>
  <c r="F1169" i="7" a="1"/>
  <c r="F1169" i="7" s="1"/>
  <c r="E1169" i="7" a="1"/>
  <c r="E1169" i="7" s="1"/>
  <c r="D1169" i="7" a="1"/>
  <c r="D1169" i="7" s="1"/>
  <c r="G1168" i="7" a="1"/>
  <c r="G1168" i="7" s="1"/>
  <c r="F1168" i="7" a="1"/>
  <c r="F1168" i="7" s="1"/>
  <c r="E1168" i="7" a="1"/>
  <c r="E1168" i="7" s="1"/>
  <c r="D1168" i="7" a="1"/>
  <c r="D1168" i="7" s="1"/>
  <c r="G1167" i="7" a="1"/>
  <c r="G1167" i="7" s="1"/>
  <c r="F1167" i="7" a="1"/>
  <c r="F1167" i="7" s="1"/>
  <c r="E1167" i="7" a="1"/>
  <c r="E1167" i="7" s="1"/>
  <c r="D1167" i="7" a="1"/>
  <c r="D1167" i="7" s="1"/>
  <c r="G1166" i="7" a="1"/>
  <c r="G1166" i="7" s="1"/>
  <c r="F1166" i="7" a="1"/>
  <c r="F1166" i="7" s="1"/>
  <c r="E1166" i="7" a="1"/>
  <c r="E1166" i="7" s="1"/>
  <c r="D1166" i="7" a="1"/>
  <c r="D1166" i="7" s="1"/>
  <c r="G1165" i="7" a="1"/>
  <c r="G1165" i="7" s="1"/>
  <c r="F1165" i="7" a="1"/>
  <c r="F1165" i="7" s="1"/>
  <c r="E1165" i="7" a="1"/>
  <c r="E1165" i="7" s="1"/>
  <c r="D1165" i="7" a="1"/>
  <c r="D1165" i="7" s="1"/>
  <c r="G1164" i="7" a="1"/>
  <c r="G1164" i="7" s="1"/>
  <c r="F1164" i="7" a="1"/>
  <c r="F1164" i="7" s="1"/>
  <c r="E1164" i="7" a="1"/>
  <c r="E1164" i="7" s="1"/>
  <c r="D1164" i="7" a="1"/>
  <c r="D1164" i="7" s="1"/>
  <c r="G1163" i="7" a="1"/>
  <c r="G1163" i="7" s="1"/>
  <c r="F1163" i="7" a="1"/>
  <c r="F1163" i="7" s="1"/>
  <c r="E1163" i="7" a="1"/>
  <c r="E1163" i="7" s="1"/>
  <c r="D1163" i="7" a="1"/>
  <c r="D1163" i="7" s="1"/>
  <c r="G1162" i="7" a="1"/>
  <c r="G1162" i="7" s="1"/>
  <c r="F1162" i="7" a="1"/>
  <c r="F1162" i="7" s="1"/>
  <c r="E1162" i="7" a="1"/>
  <c r="E1162" i="7" s="1"/>
  <c r="D1162" i="7" a="1"/>
  <c r="D1162" i="7" s="1"/>
  <c r="G1161" i="7" a="1"/>
  <c r="G1161" i="7" s="1"/>
  <c r="F1161" i="7" a="1"/>
  <c r="F1161" i="7" s="1"/>
  <c r="E1161" i="7" a="1"/>
  <c r="E1161" i="7" s="1"/>
  <c r="D1161" i="7" a="1"/>
  <c r="D1161" i="7" s="1"/>
  <c r="G1160" i="7" a="1"/>
  <c r="G1160" i="7" s="1"/>
  <c r="F1160" i="7" a="1"/>
  <c r="F1160" i="7" s="1"/>
  <c r="E1160" i="7" a="1"/>
  <c r="E1160" i="7" s="1"/>
  <c r="D1160" i="7" a="1"/>
  <c r="D1160" i="7" s="1"/>
  <c r="G1159" i="7" a="1"/>
  <c r="G1159" i="7" s="1"/>
  <c r="F1159" i="7" a="1"/>
  <c r="F1159" i="7" s="1"/>
  <c r="E1159" i="7" a="1"/>
  <c r="E1159" i="7" s="1"/>
  <c r="D1159" i="7" a="1"/>
  <c r="D1159" i="7" s="1"/>
  <c r="G1158" i="7" a="1"/>
  <c r="G1158" i="7" s="1"/>
  <c r="F1158" i="7" a="1"/>
  <c r="F1158" i="7" s="1"/>
  <c r="E1158" i="7" a="1"/>
  <c r="E1158" i="7" s="1"/>
  <c r="D1158" i="7" a="1"/>
  <c r="D1158" i="7" s="1"/>
  <c r="G1157" i="7" a="1"/>
  <c r="G1157" i="7" s="1"/>
  <c r="F1157" i="7" a="1"/>
  <c r="F1157" i="7" s="1"/>
  <c r="E1157" i="7" a="1"/>
  <c r="E1157" i="7" s="1"/>
  <c r="D1157" i="7" a="1"/>
  <c r="D1157" i="7" s="1"/>
  <c r="G1156" i="7" a="1"/>
  <c r="G1156" i="7" s="1"/>
  <c r="F1156" i="7" a="1"/>
  <c r="F1156" i="7" s="1"/>
  <c r="E1156" i="7" a="1"/>
  <c r="E1156" i="7" s="1"/>
  <c r="D1156" i="7" a="1"/>
  <c r="D1156" i="7" s="1"/>
  <c r="G1155" i="7" a="1"/>
  <c r="G1155" i="7" s="1"/>
  <c r="F1155" i="7" a="1"/>
  <c r="F1155" i="7" s="1"/>
  <c r="E1155" i="7" a="1"/>
  <c r="E1155" i="7" s="1"/>
  <c r="D1155" i="7" a="1"/>
  <c r="D1155" i="7" s="1"/>
  <c r="G1154" i="7" a="1"/>
  <c r="G1154" i="7" s="1"/>
  <c r="F1154" i="7" a="1"/>
  <c r="F1154" i="7" s="1"/>
  <c r="E1154" i="7" a="1"/>
  <c r="E1154" i="7" s="1"/>
  <c r="D1154" i="7" a="1"/>
  <c r="D1154" i="7" s="1"/>
  <c r="G1153" i="7" a="1"/>
  <c r="G1153" i="7" s="1"/>
  <c r="F1153" i="7" a="1"/>
  <c r="F1153" i="7" s="1"/>
  <c r="E1153" i="7" a="1"/>
  <c r="E1153" i="7" s="1"/>
  <c r="D1153" i="7" a="1"/>
  <c r="D1153" i="7" s="1"/>
  <c r="G1152" i="7" a="1"/>
  <c r="G1152" i="7" s="1"/>
  <c r="F1152" i="7" a="1"/>
  <c r="F1152" i="7" s="1"/>
  <c r="E1152" i="7" a="1"/>
  <c r="E1152" i="7" s="1"/>
  <c r="D1152" i="7" a="1"/>
  <c r="D1152" i="7" s="1"/>
  <c r="G1151" i="7" a="1"/>
  <c r="G1151" i="7" s="1"/>
  <c r="F1151" i="7" a="1"/>
  <c r="F1151" i="7" s="1"/>
  <c r="E1151" i="7" a="1"/>
  <c r="E1151" i="7" s="1"/>
  <c r="D1151" i="7" a="1"/>
  <c r="D1151" i="7" s="1"/>
  <c r="G1150" i="7" a="1"/>
  <c r="G1150" i="7" s="1"/>
  <c r="F1150" i="7" a="1"/>
  <c r="F1150" i="7" s="1"/>
  <c r="E1150" i="7" a="1"/>
  <c r="E1150" i="7" s="1"/>
  <c r="D1150" i="7" a="1"/>
  <c r="D1150" i="7" s="1"/>
  <c r="G1149" i="7" a="1"/>
  <c r="G1149" i="7" s="1"/>
  <c r="F1149" i="7" a="1"/>
  <c r="F1149" i="7" s="1"/>
  <c r="E1149" i="7" a="1"/>
  <c r="E1149" i="7" s="1"/>
  <c r="D1149" i="7" a="1"/>
  <c r="D1149" i="7" s="1"/>
  <c r="G1148" i="7" a="1"/>
  <c r="G1148" i="7" s="1"/>
  <c r="F1148" i="7" a="1"/>
  <c r="F1148" i="7" s="1"/>
  <c r="E1148" i="7" a="1"/>
  <c r="E1148" i="7" s="1"/>
  <c r="D1148" i="7" a="1"/>
  <c r="D1148" i="7" s="1"/>
  <c r="G1147" i="7" a="1"/>
  <c r="G1147" i="7" s="1"/>
  <c r="F1147" i="7" a="1"/>
  <c r="F1147" i="7" s="1"/>
  <c r="E1147" i="7" a="1"/>
  <c r="E1147" i="7" s="1"/>
  <c r="D1147" i="7" a="1"/>
  <c r="D1147" i="7" s="1"/>
  <c r="G1146" i="7" a="1"/>
  <c r="G1146" i="7" s="1"/>
  <c r="F1146" i="7" a="1"/>
  <c r="F1146" i="7" s="1"/>
  <c r="E1146" i="7" a="1"/>
  <c r="E1146" i="7" s="1"/>
  <c r="D1146" i="7" a="1"/>
  <c r="D1146" i="7" s="1"/>
  <c r="G1145" i="7" a="1"/>
  <c r="G1145" i="7" s="1"/>
  <c r="F1145" i="7" a="1"/>
  <c r="F1145" i="7" s="1"/>
  <c r="E1145" i="7" a="1"/>
  <c r="E1145" i="7" s="1"/>
  <c r="D1145" i="7" a="1"/>
  <c r="D1145" i="7" s="1"/>
  <c r="G1144" i="7" a="1"/>
  <c r="G1144" i="7" s="1"/>
  <c r="F1144" i="7" a="1"/>
  <c r="F1144" i="7" s="1"/>
  <c r="E1144" i="7" a="1"/>
  <c r="E1144" i="7" s="1"/>
  <c r="D1144" i="7" a="1"/>
  <c r="D1144" i="7" s="1"/>
  <c r="G1143" i="7" a="1"/>
  <c r="G1143" i="7" s="1"/>
  <c r="F1143" i="7" a="1"/>
  <c r="F1143" i="7" s="1"/>
  <c r="E1143" i="7" a="1"/>
  <c r="E1143" i="7" s="1"/>
  <c r="D1143" i="7" a="1"/>
  <c r="D1143" i="7" s="1"/>
  <c r="G1142" i="7" a="1"/>
  <c r="G1142" i="7" s="1"/>
  <c r="F1142" i="7" a="1"/>
  <c r="F1142" i="7" s="1"/>
  <c r="E1142" i="7" a="1"/>
  <c r="E1142" i="7" s="1"/>
  <c r="D1142" i="7" a="1"/>
  <c r="D1142" i="7" s="1"/>
  <c r="G1141" i="7" a="1"/>
  <c r="G1141" i="7" s="1"/>
  <c r="F1141" i="7" a="1"/>
  <c r="F1141" i="7" s="1"/>
  <c r="E1141" i="7" a="1"/>
  <c r="E1141" i="7" s="1"/>
  <c r="D1141" i="7" a="1"/>
  <c r="D1141" i="7" s="1"/>
  <c r="G1140" i="7" a="1"/>
  <c r="G1140" i="7" s="1"/>
  <c r="F1140" i="7" a="1"/>
  <c r="F1140" i="7" s="1"/>
  <c r="E1140" i="7" a="1"/>
  <c r="E1140" i="7" s="1"/>
  <c r="D1140" i="7" a="1"/>
  <c r="D1140" i="7" s="1"/>
  <c r="G1139" i="7" a="1"/>
  <c r="G1139" i="7" s="1"/>
  <c r="F1139" i="7" a="1"/>
  <c r="F1139" i="7" s="1"/>
  <c r="E1139" i="7" a="1"/>
  <c r="E1139" i="7" s="1"/>
  <c r="D1139" i="7" a="1"/>
  <c r="D1139" i="7" s="1"/>
  <c r="G1138" i="7" a="1"/>
  <c r="G1138" i="7" s="1"/>
  <c r="F1138" i="7" a="1"/>
  <c r="F1138" i="7" s="1"/>
  <c r="E1138" i="7" a="1"/>
  <c r="E1138" i="7" s="1"/>
  <c r="D1138" i="7" a="1"/>
  <c r="D1138" i="7" s="1"/>
  <c r="G1137" i="7" a="1"/>
  <c r="G1137" i="7" s="1"/>
  <c r="F1137" i="7" a="1"/>
  <c r="F1137" i="7" s="1"/>
  <c r="E1137" i="7" a="1"/>
  <c r="E1137" i="7" s="1"/>
  <c r="D1137" i="7" a="1"/>
  <c r="D1137" i="7" s="1"/>
  <c r="G1136" i="7" a="1"/>
  <c r="G1136" i="7" s="1"/>
  <c r="F1136" i="7" a="1"/>
  <c r="F1136" i="7" s="1"/>
  <c r="E1136" i="7" a="1"/>
  <c r="E1136" i="7" s="1"/>
  <c r="D1136" i="7" a="1"/>
  <c r="D1136" i="7" s="1"/>
  <c r="G1135" i="7" a="1"/>
  <c r="G1135" i="7" s="1"/>
  <c r="F1135" i="7" a="1"/>
  <c r="F1135" i="7" s="1"/>
  <c r="E1135" i="7" a="1"/>
  <c r="E1135" i="7" s="1"/>
  <c r="D1135" i="7" a="1"/>
  <c r="D1135" i="7" s="1"/>
  <c r="G1134" i="7" a="1"/>
  <c r="G1134" i="7" s="1"/>
  <c r="F1134" i="7" a="1"/>
  <c r="F1134" i="7" s="1"/>
  <c r="E1134" i="7" a="1"/>
  <c r="E1134" i="7" s="1"/>
  <c r="D1134" i="7" a="1"/>
  <c r="D1134" i="7" s="1"/>
  <c r="G1133" i="7" a="1"/>
  <c r="G1133" i="7" s="1"/>
  <c r="F1133" i="7" a="1"/>
  <c r="F1133" i="7" s="1"/>
  <c r="E1133" i="7" a="1"/>
  <c r="E1133" i="7" s="1"/>
  <c r="D1133" i="7" a="1"/>
  <c r="D1133" i="7" s="1"/>
  <c r="G1132" i="7" a="1"/>
  <c r="G1132" i="7" s="1"/>
  <c r="F1132" i="7" a="1"/>
  <c r="F1132" i="7" s="1"/>
  <c r="E1132" i="7" a="1"/>
  <c r="E1132" i="7" s="1"/>
  <c r="D1132" i="7" a="1"/>
  <c r="D1132" i="7" s="1"/>
  <c r="G1131" i="7" a="1"/>
  <c r="G1131" i="7" s="1"/>
  <c r="F1131" i="7" a="1"/>
  <c r="F1131" i="7" s="1"/>
  <c r="E1131" i="7" a="1"/>
  <c r="E1131" i="7" s="1"/>
  <c r="D1131" i="7" a="1"/>
  <c r="D1131" i="7" s="1"/>
  <c r="G1130" i="7" a="1"/>
  <c r="G1130" i="7" s="1"/>
  <c r="F1130" i="7" a="1"/>
  <c r="F1130" i="7" s="1"/>
  <c r="E1130" i="7" a="1"/>
  <c r="E1130" i="7" s="1"/>
  <c r="D1130" i="7" a="1"/>
  <c r="D1130" i="7" s="1"/>
  <c r="G1129" i="7" a="1"/>
  <c r="G1129" i="7" s="1"/>
  <c r="F1129" i="7" a="1"/>
  <c r="F1129" i="7" s="1"/>
  <c r="E1129" i="7" a="1"/>
  <c r="E1129" i="7" s="1"/>
  <c r="D1129" i="7" a="1"/>
  <c r="D1129" i="7" s="1"/>
  <c r="G1128" i="7" a="1"/>
  <c r="G1128" i="7" s="1"/>
  <c r="F1128" i="7" a="1"/>
  <c r="F1128" i="7" s="1"/>
  <c r="E1128" i="7" a="1"/>
  <c r="E1128" i="7" s="1"/>
  <c r="D1128" i="7" a="1"/>
  <c r="D1128" i="7" s="1"/>
  <c r="G1127" i="7" a="1"/>
  <c r="G1127" i="7" s="1"/>
  <c r="F1127" i="7" a="1"/>
  <c r="F1127" i="7" s="1"/>
  <c r="E1127" i="7" a="1"/>
  <c r="E1127" i="7" s="1"/>
  <c r="D1127" i="7" a="1"/>
  <c r="D1127" i="7" s="1"/>
  <c r="G1126" i="7" a="1"/>
  <c r="G1126" i="7" s="1"/>
  <c r="F1126" i="7" a="1"/>
  <c r="F1126" i="7" s="1"/>
  <c r="E1126" i="7" a="1"/>
  <c r="E1126" i="7" s="1"/>
  <c r="D1126" i="7" a="1"/>
  <c r="D1126" i="7" s="1"/>
  <c r="G1125" i="7" a="1"/>
  <c r="G1125" i="7" s="1"/>
  <c r="F1125" i="7" a="1"/>
  <c r="F1125" i="7" s="1"/>
  <c r="E1125" i="7" a="1"/>
  <c r="E1125" i="7" s="1"/>
  <c r="D1125" i="7" a="1"/>
  <c r="D1125" i="7" s="1"/>
  <c r="G1124" i="7" a="1"/>
  <c r="G1124" i="7" s="1"/>
  <c r="F1124" i="7" a="1"/>
  <c r="F1124" i="7" s="1"/>
  <c r="E1124" i="7" a="1"/>
  <c r="E1124" i="7" s="1"/>
  <c r="D1124" i="7" a="1"/>
  <c r="D1124" i="7" s="1"/>
  <c r="G1123" i="7" a="1"/>
  <c r="G1123" i="7" s="1"/>
  <c r="F1123" i="7" a="1"/>
  <c r="F1123" i="7" s="1"/>
  <c r="E1123" i="7" a="1"/>
  <c r="E1123" i="7" s="1"/>
  <c r="D1123" i="7" a="1"/>
  <c r="D1123" i="7" s="1"/>
  <c r="G1122" i="7" a="1"/>
  <c r="G1122" i="7" s="1"/>
  <c r="F1122" i="7" a="1"/>
  <c r="F1122" i="7" s="1"/>
  <c r="E1122" i="7" a="1"/>
  <c r="E1122" i="7" s="1"/>
  <c r="D1122" i="7" a="1"/>
  <c r="D1122" i="7" s="1"/>
  <c r="G1121" i="7" a="1"/>
  <c r="G1121" i="7" s="1"/>
  <c r="F1121" i="7" a="1"/>
  <c r="F1121" i="7" s="1"/>
  <c r="E1121" i="7" a="1"/>
  <c r="E1121" i="7" s="1"/>
  <c r="D1121" i="7" a="1"/>
  <c r="D1121" i="7" s="1"/>
  <c r="G1120" i="7" a="1"/>
  <c r="G1120" i="7" s="1"/>
  <c r="F1120" i="7" a="1"/>
  <c r="F1120" i="7" s="1"/>
  <c r="E1120" i="7" a="1"/>
  <c r="E1120" i="7" s="1"/>
  <c r="D1120" i="7" a="1"/>
  <c r="D1120" i="7" s="1"/>
  <c r="G1119" i="7" a="1"/>
  <c r="G1119" i="7" s="1"/>
  <c r="F1119" i="7" a="1"/>
  <c r="F1119" i="7" s="1"/>
  <c r="E1119" i="7" a="1"/>
  <c r="E1119" i="7" s="1"/>
  <c r="D1119" i="7" a="1"/>
  <c r="D1119" i="7" s="1"/>
  <c r="G1118" i="7" a="1"/>
  <c r="G1118" i="7" s="1"/>
  <c r="F1118" i="7" a="1"/>
  <c r="F1118" i="7" s="1"/>
  <c r="E1118" i="7" a="1"/>
  <c r="E1118" i="7" s="1"/>
  <c r="D1118" i="7" a="1"/>
  <c r="D1118" i="7" s="1"/>
  <c r="G1117" i="7" a="1"/>
  <c r="G1117" i="7" s="1"/>
  <c r="F1117" i="7" a="1"/>
  <c r="F1117" i="7" s="1"/>
  <c r="E1117" i="7" a="1"/>
  <c r="E1117" i="7" s="1"/>
  <c r="D1117" i="7" a="1"/>
  <c r="D1117" i="7" s="1"/>
  <c r="G1116" i="7" a="1"/>
  <c r="G1116" i="7" s="1"/>
  <c r="F1116" i="7" a="1"/>
  <c r="F1116" i="7" s="1"/>
  <c r="E1116" i="7" a="1"/>
  <c r="E1116" i="7" s="1"/>
  <c r="D1116" i="7" a="1"/>
  <c r="D1116" i="7" s="1"/>
  <c r="G1115" i="7" a="1"/>
  <c r="G1115" i="7" s="1"/>
  <c r="F1115" i="7" a="1"/>
  <c r="F1115" i="7" s="1"/>
  <c r="E1115" i="7" a="1"/>
  <c r="E1115" i="7" s="1"/>
  <c r="D1115" i="7" a="1"/>
  <c r="D1115" i="7" s="1"/>
  <c r="G1114" i="7" a="1"/>
  <c r="G1114" i="7" s="1"/>
  <c r="F1114" i="7" a="1"/>
  <c r="F1114" i="7" s="1"/>
  <c r="E1114" i="7" a="1"/>
  <c r="E1114" i="7" s="1"/>
  <c r="D1114" i="7" a="1"/>
  <c r="D1114" i="7" s="1"/>
  <c r="G1113" i="7" a="1"/>
  <c r="G1113" i="7" s="1"/>
  <c r="F1113" i="7" a="1"/>
  <c r="F1113" i="7" s="1"/>
  <c r="E1113" i="7" a="1"/>
  <c r="E1113" i="7" s="1"/>
  <c r="D1113" i="7" a="1"/>
  <c r="D1113" i="7" s="1"/>
  <c r="G1112" i="7" a="1"/>
  <c r="G1112" i="7" s="1"/>
  <c r="F1112" i="7" a="1"/>
  <c r="F1112" i="7" s="1"/>
  <c r="E1112" i="7" a="1"/>
  <c r="E1112" i="7" s="1"/>
  <c r="D1112" i="7" a="1"/>
  <c r="D1112" i="7" s="1"/>
  <c r="G1111" i="7" a="1"/>
  <c r="G1111" i="7" s="1"/>
  <c r="F1111" i="7" a="1"/>
  <c r="F1111" i="7" s="1"/>
  <c r="E1111" i="7" a="1"/>
  <c r="E1111" i="7" s="1"/>
  <c r="D1111" i="7" a="1"/>
  <c r="D1111" i="7" s="1"/>
  <c r="G1110" i="7" a="1"/>
  <c r="G1110" i="7" s="1"/>
  <c r="F1110" i="7" a="1"/>
  <c r="F1110" i="7" s="1"/>
  <c r="E1110" i="7" a="1"/>
  <c r="E1110" i="7" s="1"/>
  <c r="D1110" i="7" a="1"/>
  <c r="D1110" i="7" s="1"/>
  <c r="G1109" i="7" a="1"/>
  <c r="G1109" i="7" s="1"/>
  <c r="F1109" i="7" a="1"/>
  <c r="F1109" i="7" s="1"/>
  <c r="E1109" i="7" a="1"/>
  <c r="E1109" i="7" s="1"/>
  <c r="D1109" i="7" a="1"/>
  <c r="D1109" i="7" s="1"/>
  <c r="G1108" i="7" a="1"/>
  <c r="G1108" i="7" s="1"/>
  <c r="F1108" i="7" a="1"/>
  <c r="F1108" i="7" s="1"/>
  <c r="E1108" i="7" a="1"/>
  <c r="E1108" i="7" s="1"/>
  <c r="D1108" i="7" a="1"/>
  <c r="D1108" i="7" s="1"/>
  <c r="G1107" i="7" a="1"/>
  <c r="G1107" i="7" s="1"/>
  <c r="F1107" i="7" a="1"/>
  <c r="F1107" i="7" s="1"/>
  <c r="E1107" i="7" a="1"/>
  <c r="E1107" i="7" s="1"/>
  <c r="D1107" i="7" a="1"/>
  <c r="D1107" i="7" s="1"/>
  <c r="G1106" i="7" a="1"/>
  <c r="G1106" i="7" s="1"/>
  <c r="F1106" i="7" a="1"/>
  <c r="F1106" i="7" s="1"/>
  <c r="E1106" i="7" a="1"/>
  <c r="E1106" i="7" s="1"/>
  <c r="D1106" i="7" a="1"/>
  <c r="D1106" i="7" s="1"/>
  <c r="G1105" i="7" a="1"/>
  <c r="G1105" i="7" s="1"/>
  <c r="F1105" i="7" a="1"/>
  <c r="F1105" i="7" s="1"/>
  <c r="E1105" i="7" a="1"/>
  <c r="E1105" i="7" s="1"/>
  <c r="D1105" i="7" a="1"/>
  <c r="D1105" i="7" s="1"/>
  <c r="G1104" i="7" a="1"/>
  <c r="G1104" i="7" s="1"/>
  <c r="F1104" i="7" a="1"/>
  <c r="F1104" i="7" s="1"/>
  <c r="E1104" i="7" a="1"/>
  <c r="E1104" i="7" s="1"/>
  <c r="D1104" i="7" a="1"/>
  <c r="D1104" i="7" s="1"/>
  <c r="G1103" i="7" a="1"/>
  <c r="G1103" i="7" s="1"/>
  <c r="F1103" i="7" a="1"/>
  <c r="F1103" i="7" s="1"/>
  <c r="E1103" i="7" a="1"/>
  <c r="E1103" i="7" s="1"/>
  <c r="D1103" i="7" a="1"/>
  <c r="D1103" i="7" s="1"/>
  <c r="G1102" i="7" a="1"/>
  <c r="G1102" i="7" s="1"/>
  <c r="F1102" i="7" a="1"/>
  <c r="F1102" i="7" s="1"/>
  <c r="E1102" i="7" a="1"/>
  <c r="E1102" i="7" s="1"/>
  <c r="D1102" i="7" a="1"/>
  <c r="D1102" i="7" s="1"/>
  <c r="G1101" i="7" a="1"/>
  <c r="G1101" i="7" s="1"/>
  <c r="F1101" i="7" a="1"/>
  <c r="F1101" i="7" s="1"/>
  <c r="E1101" i="7" a="1"/>
  <c r="E1101" i="7" s="1"/>
  <c r="D1101" i="7" a="1"/>
  <c r="D1101" i="7" s="1"/>
  <c r="G1100" i="7" a="1"/>
  <c r="G1100" i="7" s="1"/>
  <c r="F1100" i="7" a="1"/>
  <c r="F1100" i="7" s="1"/>
  <c r="E1100" i="7" a="1"/>
  <c r="E1100" i="7" s="1"/>
  <c r="D1100" i="7" a="1"/>
  <c r="D1100" i="7" s="1"/>
  <c r="G1099" i="7" a="1"/>
  <c r="G1099" i="7" s="1"/>
  <c r="F1099" i="7" a="1"/>
  <c r="F1099" i="7" s="1"/>
  <c r="E1099" i="7" a="1"/>
  <c r="E1099" i="7" s="1"/>
  <c r="D1099" i="7" a="1"/>
  <c r="D1099" i="7" s="1"/>
  <c r="G1098" i="7" a="1"/>
  <c r="G1098" i="7" s="1"/>
  <c r="F1098" i="7" a="1"/>
  <c r="F1098" i="7" s="1"/>
  <c r="E1098" i="7" a="1"/>
  <c r="E1098" i="7" s="1"/>
  <c r="D1098" i="7" a="1"/>
  <c r="D1098" i="7" s="1"/>
  <c r="G1097" i="7" a="1"/>
  <c r="G1097" i="7" s="1"/>
  <c r="F1097" i="7" a="1"/>
  <c r="F1097" i="7" s="1"/>
  <c r="E1097" i="7" a="1"/>
  <c r="E1097" i="7" s="1"/>
  <c r="D1097" i="7" a="1"/>
  <c r="D1097" i="7" s="1"/>
  <c r="G1096" i="7" a="1"/>
  <c r="G1096" i="7" s="1"/>
  <c r="F1096" i="7" a="1"/>
  <c r="F1096" i="7" s="1"/>
  <c r="E1096" i="7" a="1"/>
  <c r="E1096" i="7" s="1"/>
  <c r="D1096" i="7" a="1"/>
  <c r="D1096" i="7" s="1"/>
  <c r="G1095" i="7" a="1"/>
  <c r="G1095" i="7" s="1"/>
  <c r="F1095" i="7" a="1"/>
  <c r="F1095" i="7" s="1"/>
  <c r="E1095" i="7" a="1"/>
  <c r="E1095" i="7" s="1"/>
  <c r="D1095" i="7" a="1"/>
  <c r="D1095" i="7" s="1"/>
  <c r="G1094" i="7" a="1"/>
  <c r="G1094" i="7" s="1"/>
  <c r="F1094" i="7" a="1"/>
  <c r="F1094" i="7" s="1"/>
  <c r="E1094" i="7" a="1"/>
  <c r="E1094" i="7" s="1"/>
  <c r="D1094" i="7" a="1"/>
  <c r="D1094" i="7" s="1"/>
  <c r="G1093" i="7" a="1"/>
  <c r="G1093" i="7" s="1"/>
  <c r="F1093" i="7" a="1"/>
  <c r="F1093" i="7" s="1"/>
  <c r="E1093" i="7" a="1"/>
  <c r="E1093" i="7" s="1"/>
  <c r="D1093" i="7" a="1"/>
  <c r="D1093" i="7" s="1"/>
  <c r="G1092" i="7" a="1"/>
  <c r="G1092" i="7" s="1"/>
  <c r="F1092" i="7" a="1"/>
  <c r="F1092" i="7" s="1"/>
  <c r="E1092" i="7" a="1"/>
  <c r="E1092" i="7" s="1"/>
  <c r="D1092" i="7" a="1"/>
  <c r="D1092" i="7" s="1"/>
  <c r="G1091" i="7" a="1"/>
  <c r="G1091" i="7" s="1"/>
  <c r="F1091" i="7" a="1"/>
  <c r="F1091" i="7" s="1"/>
  <c r="E1091" i="7" a="1"/>
  <c r="E1091" i="7" s="1"/>
  <c r="D1091" i="7" a="1"/>
  <c r="D1091" i="7" s="1"/>
  <c r="G1090" i="7" a="1"/>
  <c r="G1090" i="7" s="1"/>
  <c r="F1090" i="7" a="1"/>
  <c r="F1090" i="7" s="1"/>
  <c r="E1090" i="7" a="1"/>
  <c r="E1090" i="7" s="1"/>
  <c r="D1090" i="7" a="1"/>
  <c r="D1090" i="7" s="1"/>
  <c r="G1089" i="7" a="1"/>
  <c r="G1089" i="7" s="1"/>
  <c r="F1089" i="7" a="1"/>
  <c r="F1089" i="7" s="1"/>
  <c r="E1089" i="7" a="1"/>
  <c r="E1089" i="7" s="1"/>
  <c r="D1089" i="7" a="1"/>
  <c r="D1089" i="7" s="1"/>
  <c r="G1088" i="7" a="1"/>
  <c r="G1088" i="7" s="1"/>
  <c r="F1088" i="7" a="1"/>
  <c r="F1088" i="7" s="1"/>
  <c r="E1088" i="7" a="1"/>
  <c r="E1088" i="7" s="1"/>
  <c r="D1088" i="7" a="1"/>
  <c r="D1088" i="7" s="1"/>
  <c r="G1087" i="7" a="1"/>
  <c r="G1087" i="7" s="1"/>
  <c r="F1087" i="7" a="1"/>
  <c r="F1087" i="7" s="1"/>
  <c r="E1087" i="7" a="1"/>
  <c r="E1087" i="7" s="1"/>
  <c r="D1087" i="7" a="1"/>
  <c r="D1087" i="7" s="1"/>
  <c r="G1086" i="7" a="1"/>
  <c r="G1086" i="7" s="1"/>
  <c r="F1086" i="7" a="1"/>
  <c r="F1086" i="7" s="1"/>
  <c r="E1086" i="7" a="1"/>
  <c r="E1086" i="7" s="1"/>
  <c r="D1086" i="7" a="1"/>
  <c r="D1086" i="7" s="1"/>
  <c r="G1085" i="7" a="1"/>
  <c r="G1085" i="7" s="1"/>
  <c r="F1085" i="7" a="1"/>
  <c r="F1085" i="7" s="1"/>
  <c r="E1085" i="7" a="1"/>
  <c r="E1085" i="7" s="1"/>
  <c r="D1085" i="7" a="1"/>
  <c r="D1085" i="7" s="1"/>
  <c r="G1084" i="7" a="1"/>
  <c r="G1084" i="7" s="1"/>
  <c r="F1084" i="7" a="1"/>
  <c r="F1084" i="7" s="1"/>
  <c r="E1084" i="7" a="1"/>
  <c r="E1084" i="7" s="1"/>
  <c r="D1084" i="7" a="1"/>
  <c r="D1084" i="7" s="1"/>
  <c r="G1083" i="7" a="1"/>
  <c r="G1083" i="7" s="1"/>
  <c r="F1083" i="7" a="1"/>
  <c r="F1083" i="7" s="1"/>
  <c r="E1083" i="7" a="1"/>
  <c r="E1083" i="7" s="1"/>
  <c r="D1083" i="7" a="1"/>
  <c r="D1083" i="7" s="1"/>
  <c r="G1082" i="7" a="1"/>
  <c r="G1082" i="7" s="1"/>
  <c r="F1082" i="7" a="1"/>
  <c r="F1082" i="7" s="1"/>
  <c r="E1082" i="7" a="1"/>
  <c r="E1082" i="7" s="1"/>
  <c r="D1082" i="7" a="1"/>
  <c r="D1082" i="7" s="1"/>
  <c r="G1081" i="7" a="1"/>
  <c r="G1081" i="7" s="1"/>
  <c r="F1081" i="7" a="1"/>
  <c r="F1081" i="7" s="1"/>
  <c r="E1081" i="7" a="1"/>
  <c r="E1081" i="7" s="1"/>
  <c r="D1081" i="7" a="1"/>
  <c r="D1081" i="7" s="1"/>
  <c r="G1080" i="7" a="1"/>
  <c r="G1080" i="7" s="1"/>
  <c r="F1080" i="7" a="1"/>
  <c r="F1080" i="7" s="1"/>
  <c r="E1080" i="7" a="1"/>
  <c r="E1080" i="7" s="1"/>
  <c r="D1080" i="7" a="1"/>
  <c r="D1080" i="7" s="1"/>
  <c r="G1079" i="7" a="1"/>
  <c r="G1079" i="7" s="1"/>
  <c r="F1079" i="7" a="1"/>
  <c r="F1079" i="7" s="1"/>
  <c r="E1079" i="7" a="1"/>
  <c r="E1079" i="7" s="1"/>
  <c r="D1079" i="7" a="1"/>
  <c r="D1079" i="7" s="1"/>
  <c r="G1078" i="7" a="1"/>
  <c r="G1078" i="7" s="1"/>
  <c r="F1078" i="7" a="1"/>
  <c r="F1078" i="7" s="1"/>
  <c r="E1078" i="7" a="1"/>
  <c r="E1078" i="7" s="1"/>
  <c r="D1078" i="7" a="1"/>
  <c r="D1078" i="7" s="1"/>
  <c r="G1077" i="7" a="1"/>
  <c r="G1077" i="7" s="1"/>
  <c r="F1077" i="7" a="1"/>
  <c r="F1077" i="7" s="1"/>
  <c r="E1077" i="7" a="1"/>
  <c r="E1077" i="7" s="1"/>
  <c r="D1077" i="7" a="1"/>
  <c r="D1077" i="7" s="1"/>
  <c r="G1076" i="7" a="1"/>
  <c r="G1076" i="7" s="1"/>
  <c r="F1076" i="7" a="1"/>
  <c r="F1076" i="7" s="1"/>
  <c r="E1076" i="7" a="1"/>
  <c r="E1076" i="7" s="1"/>
  <c r="D1076" i="7" a="1"/>
  <c r="D1076" i="7" s="1"/>
  <c r="G1075" i="7" a="1"/>
  <c r="G1075" i="7" s="1"/>
  <c r="F1075" i="7" a="1"/>
  <c r="F1075" i="7" s="1"/>
  <c r="E1075" i="7" a="1"/>
  <c r="E1075" i="7" s="1"/>
  <c r="D1075" i="7" a="1"/>
  <c r="D1075" i="7" s="1"/>
  <c r="G1074" i="7" a="1"/>
  <c r="G1074" i="7" s="1"/>
  <c r="F1074" i="7" a="1"/>
  <c r="F1074" i="7" s="1"/>
  <c r="E1074" i="7" a="1"/>
  <c r="E1074" i="7" s="1"/>
  <c r="D1074" i="7" a="1"/>
  <c r="D1074" i="7" s="1"/>
  <c r="G1073" i="7" a="1"/>
  <c r="G1073" i="7" s="1"/>
  <c r="F1073" i="7" a="1"/>
  <c r="F1073" i="7" s="1"/>
  <c r="E1073" i="7" a="1"/>
  <c r="E1073" i="7" s="1"/>
  <c r="D1073" i="7" a="1"/>
  <c r="D1073" i="7" s="1"/>
  <c r="G1072" i="7" a="1"/>
  <c r="G1072" i="7" s="1"/>
  <c r="F1072" i="7" a="1"/>
  <c r="F1072" i="7" s="1"/>
  <c r="E1072" i="7" a="1"/>
  <c r="E1072" i="7" s="1"/>
  <c r="D1072" i="7" a="1"/>
  <c r="D1072" i="7" s="1"/>
  <c r="G1071" i="7" a="1"/>
  <c r="G1071" i="7" s="1"/>
  <c r="F1071" i="7" a="1"/>
  <c r="F1071" i="7" s="1"/>
  <c r="E1071" i="7" a="1"/>
  <c r="E1071" i="7" s="1"/>
  <c r="D1071" i="7" a="1"/>
  <c r="D1071" i="7" s="1"/>
  <c r="G1070" i="7" a="1"/>
  <c r="G1070" i="7" s="1"/>
  <c r="F1070" i="7" a="1"/>
  <c r="F1070" i="7" s="1"/>
  <c r="E1070" i="7" a="1"/>
  <c r="E1070" i="7" s="1"/>
  <c r="D1070" i="7" a="1"/>
  <c r="D1070" i="7" s="1"/>
  <c r="G1069" i="7" a="1"/>
  <c r="G1069" i="7" s="1"/>
  <c r="F1069" i="7" a="1"/>
  <c r="F1069" i="7" s="1"/>
  <c r="E1069" i="7" a="1"/>
  <c r="E1069" i="7" s="1"/>
  <c r="D1069" i="7" a="1"/>
  <c r="D1069" i="7" s="1"/>
  <c r="G1068" i="7" a="1"/>
  <c r="G1068" i="7" s="1"/>
  <c r="F1068" i="7" a="1"/>
  <c r="F1068" i="7" s="1"/>
  <c r="E1068" i="7" a="1"/>
  <c r="E1068" i="7" s="1"/>
  <c r="D1068" i="7" a="1"/>
  <c r="D1068" i="7" s="1"/>
  <c r="G1067" i="7" a="1"/>
  <c r="G1067" i="7" s="1"/>
  <c r="F1067" i="7" a="1"/>
  <c r="F1067" i="7" s="1"/>
  <c r="E1067" i="7" a="1"/>
  <c r="E1067" i="7" s="1"/>
  <c r="D1067" i="7" a="1"/>
  <c r="D1067" i="7" s="1"/>
  <c r="G1066" i="7" a="1"/>
  <c r="G1066" i="7" s="1"/>
  <c r="F1066" i="7" a="1"/>
  <c r="F1066" i="7" s="1"/>
  <c r="E1066" i="7" a="1"/>
  <c r="E1066" i="7" s="1"/>
  <c r="D1066" i="7" a="1"/>
  <c r="D1066" i="7" s="1"/>
  <c r="G1065" i="7" a="1"/>
  <c r="G1065" i="7" s="1"/>
  <c r="F1065" i="7" a="1"/>
  <c r="F1065" i="7" s="1"/>
  <c r="E1065" i="7" a="1"/>
  <c r="E1065" i="7" s="1"/>
  <c r="D1065" i="7" a="1"/>
  <c r="D1065" i="7" s="1"/>
  <c r="G1064" i="7" a="1"/>
  <c r="G1064" i="7" s="1"/>
  <c r="F1064" i="7" a="1"/>
  <c r="F1064" i="7" s="1"/>
  <c r="E1064" i="7" a="1"/>
  <c r="E1064" i="7" s="1"/>
  <c r="D1064" i="7" a="1"/>
  <c r="D1064" i="7" s="1"/>
  <c r="G1063" i="7" a="1"/>
  <c r="G1063" i="7" s="1"/>
  <c r="F1063" i="7" a="1"/>
  <c r="F1063" i="7" s="1"/>
  <c r="E1063" i="7" a="1"/>
  <c r="E1063" i="7" s="1"/>
  <c r="D1063" i="7" a="1"/>
  <c r="D1063" i="7" s="1"/>
  <c r="G1062" i="7" a="1"/>
  <c r="G1062" i="7" s="1"/>
  <c r="F1062" i="7" a="1"/>
  <c r="F1062" i="7" s="1"/>
  <c r="E1062" i="7" a="1"/>
  <c r="E1062" i="7" s="1"/>
  <c r="D1062" i="7" a="1"/>
  <c r="D1062" i="7" s="1"/>
  <c r="G1061" i="7" a="1"/>
  <c r="G1061" i="7" s="1"/>
  <c r="F1061" i="7" a="1"/>
  <c r="F1061" i="7" s="1"/>
  <c r="E1061" i="7" a="1"/>
  <c r="E1061" i="7" s="1"/>
  <c r="D1061" i="7" a="1"/>
  <c r="D1061" i="7" s="1"/>
  <c r="G1060" i="7" a="1"/>
  <c r="G1060" i="7" s="1"/>
  <c r="F1060" i="7" a="1"/>
  <c r="F1060" i="7" s="1"/>
  <c r="E1060" i="7" a="1"/>
  <c r="E1060" i="7" s="1"/>
  <c r="D1060" i="7" a="1"/>
  <c r="D1060" i="7" s="1"/>
  <c r="G1059" i="7" a="1"/>
  <c r="G1059" i="7" s="1"/>
  <c r="F1059" i="7" a="1"/>
  <c r="F1059" i="7" s="1"/>
  <c r="E1059" i="7" a="1"/>
  <c r="E1059" i="7" s="1"/>
  <c r="D1059" i="7" a="1"/>
  <c r="D1059" i="7" s="1"/>
  <c r="G1058" i="7" a="1"/>
  <c r="G1058" i="7" s="1"/>
  <c r="F1058" i="7" a="1"/>
  <c r="F1058" i="7" s="1"/>
  <c r="E1058" i="7" a="1"/>
  <c r="E1058" i="7" s="1"/>
  <c r="D1058" i="7" a="1"/>
  <c r="D1058" i="7" s="1"/>
  <c r="G1057" i="7" a="1"/>
  <c r="G1057" i="7" s="1"/>
  <c r="F1057" i="7" a="1"/>
  <c r="F1057" i="7" s="1"/>
  <c r="E1057" i="7" a="1"/>
  <c r="E1057" i="7" s="1"/>
  <c r="D1057" i="7" a="1"/>
  <c r="D1057" i="7" s="1"/>
  <c r="G1056" i="7" a="1"/>
  <c r="G1056" i="7" s="1"/>
  <c r="F1056" i="7" a="1"/>
  <c r="F1056" i="7" s="1"/>
  <c r="E1056" i="7" a="1"/>
  <c r="E1056" i="7" s="1"/>
  <c r="D1056" i="7" a="1"/>
  <c r="D1056" i="7" s="1"/>
  <c r="G1055" i="7" a="1"/>
  <c r="G1055" i="7" s="1"/>
  <c r="F1055" i="7" a="1"/>
  <c r="F1055" i="7" s="1"/>
  <c r="E1055" i="7" a="1"/>
  <c r="E1055" i="7" s="1"/>
  <c r="D1055" i="7" a="1"/>
  <c r="D1055" i="7" s="1"/>
  <c r="G1054" i="7" a="1"/>
  <c r="G1054" i="7" s="1"/>
  <c r="F1054" i="7" a="1"/>
  <c r="F1054" i="7" s="1"/>
  <c r="E1054" i="7" a="1"/>
  <c r="E1054" i="7" s="1"/>
  <c r="D1054" i="7" a="1"/>
  <c r="D1054" i="7" s="1"/>
  <c r="G1053" i="7" a="1"/>
  <c r="G1053" i="7" s="1"/>
  <c r="F1053" i="7" a="1"/>
  <c r="F1053" i="7" s="1"/>
  <c r="E1053" i="7" a="1"/>
  <c r="E1053" i="7" s="1"/>
  <c r="D1053" i="7" a="1"/>
  <c r="D1053" i="7" s="1"/>
  <c r="G1052" i="7" a="1"/>
  <c r="G1052" i="7" s="1"/>
  <c r="F1052" i="7" a="1"/>
  <c r="F1052" i="7" s="1"/>
  <c r="E1052" i="7" a="1"/>
  <c r="E1052" i="7" s="1"/>
  <c r="D1052" i="7" a="1"/>
  <c r="D1052" i="7" s="1"/>
  <c r="G1051" i="7" a="1"/>
  <c r="G1051" i="7" s="1"/>
  <c r="F1051" i="7" a="1"/>
  <c r="F1051" i="7" s="1"/>
  <c r="E1051" i="7" a="1"/>
  <c r="E1051" i="7" s="1"/>
  <c r="D1051" i="7" a="1"/>
  <c r="D1051" i="7" s="1"/>
  <c r="G1050" i="7" a="1"/>
  <c r="G1050" i="7" s="1"/>
  <c r="F1050" i="7" a="1"/>
  <c r="F1050" i="7" s="1"/>
  <c r="E1050" i="7" a="1"/>
  <c r="E1050" i="7" s="1"/>
  <c r="D1050" i="7" a="1"/>
  <c r="D1050" i="7" s="1"/>
  <c r="G1049" i="7" a="1"/>
  <c r="G1049" i="7" s="1"/>
  <c r="F1049" i="7" a="1"/>
  <c r="F1049" i="7" s="1"/>
  <c r="E1049" i="7" a="1"/>
  <c r="E1049" i="7" s="1"/>
  <c r="D1049" i="7" a="1"/>
  <c r="D1049" i="7" s="1"/>
  <c r="G1048" i="7" a="1"/>
  <c r="G1048" i="7" s="1"/>
  <c r="F1048" i="7" a="1"/>
  <c r="F1048" i="7" s="1"/>
  <c r="E1048" i="7" a="1"/>
  <c r="E1048" i="7" s="1"/>
  <c r="D1048" i="7" a="1"/>
  <c r="D1048" i="7" s="1"/>
  <c r="G1047" i="7" a="1"/>
  <c r="G1047" i="7" s="1"/>
  <c r="F1047" i="7" a="1"/>
  <c r="F1047" i="7" s="1"/>
  <c r="E1047" i="7" a="1"/>
  <c r="E1047" i="7" s="1"/>
  <c r="D1047" i="7" a="1"/>
  <c r="D1047" i="7" s="1"/>
  <c r="G1046" i="7" a="1"/>
  <c r="G1046" i="7" s="1"/>
  <c r="F1046" i="7" a="1"/>
  <c r="F1046" i="7" s="1"/>
  <c r="E1046" i="7" a="1"/>
  <c r="E1046" i="7" s="1"/>
  <c r="D1046" i="7" a="1"/>
  <c r="D1046" i="7" s="1"/>
  <c r="G1045" i="7" a="1"/>
  <c r="G1045" i="7" s="1"/>
  <c r="F1045" i="7" a="1"/>
  <c r="F1045" i="7" s="1"/>
  <c r="E1045" i="7" a="1"/>
  <c r="E1045" i="7" s="1"/>
  <c r="D1045" i="7" a="1"/>
  <c r="D1045" i="7" s="1"/>
  <c r="G1044" i="7" a="1"/>
  <c r="G1044" i="7" s="1"/>
  <c r="F1044" i="7" a="1"/>
  <c r="F1044" i="7" s="1"/>
  <c r="E1044" i="7" a="1"/>
  <c r="E1044" i="7" s="1"/>
  <c r="D1044" i="7" a="1"/>
  <c r="D1044" i="7" s="1"/>
  <c r="G1043" i="7" a="1"/>
  <c r="G1043" i="7" s="1"/>
  <c r="F1043" i="7" a="1"/>
  <c r="F1043" i="7" s="1"/>
  <c r="E1043" i="7" a="1"/>
  <c r="E1043" i="7" s="1"/>
  <c r="D1043" i="7" a="1"/>
  <c r="D1043" i="7" s="1"/>
  <c r="G1042" i="7" a="1"/>
  <c r="G1042" i="7" s="1"/>
  <c r="F1042" i="7" a="1"/>
  <c r="F1042" i="7" s="1"/>
  <c r="E1042" i="7" a="1"/>
  <c r="E1042" i="7" s="1"/>
  <c r="D1042" i="7" a="1"/>
  <c r="D1042" i="7" s="1"/>
  <c r="G1041" i="7" a="1"/>
  <c r="G1041" i="7" s="1"/>
  <c r="F1041" i="7" a="1"/>
  <c r="F1041" i="7" s="1"/>
  <c r="E1041" i="7" a="1"/>
  <c r="E1041" i="7" s="1"/>
  <c r="D1041" i="7" a="1"/>
  <c r="D1041" i="7" s="1"/>
  <c r="G1040" i="7" a="1"/>
  <c r="G1040" i="7" s="1"/>
  <c r="F1040" i="7" a="1"/>
  <c r="F1040" i="7" s="1"/>
  <c r="E1040" i="7" a="1"/>
  <c r="E1040" i="7" s="1"/>
  <c r="D1040" i="7" a="1"/>
  <c r="D1040" i="7" s="1"/>
  <c r="G1039" i="7" a="1"/>
  <c r="G1039" i="7" s="1"/>
  <c r="F1039" i="7" a="1"/>
  <c r="F1039" i="7" s="1"/>
  <c r="E1039" i="7" a="1"/>
  <c r="E1039" i="7" s="1"/>
  <c r="D1039" i="7" a="1"/>
  <c r="D1039" i="7" s="1"/>
  <c r="G1038" i="7" a="1"/>
  <c r="G1038" i="7" s="1"/>
  <c r="F1038" i="7" a="1"/>
  <c r="F1038" i="7" s="1"/>
  <c r="E1038" i="7" a="1"/>
  <c r="E1038" i="7" s="1"/>
  <c r="D1038" i="7" a="1"/>
  <c r="D1038" i="7" s="1"/>
  <c r="G1037" i="7" a="1"/>
  <c r="G1037" i="7" s="1"/>
  <c r="F1037" i="7" a="1"/>
  <c r="F1037" i="7" s="1"/>
  <c r="E1037" i="7" a="1"/>
  <c r="E1037" i="7" s="1"/>
  <c r="D1037" i="7" a="1"/>
  <c r="D1037" i="7" s="1"/>
  <c r="G1036" i="7" a="1"/>
  <c r="G1036" i="7" s="1"/>
  <c r="F1036" i="7" a="1"/>
  <c r="F1036" i="7" s="1"/>
  <c r="E1036" i="7" a="1"/>
  <c r="E1036" i="7" s="1"/>
  <c r="D1036" i="7" a="1"/>
  <c r="D1036" i="7" s="1"/>
  <c r="G1035" i="7" a="1"/>
  <c r="G1035" i="7" s="1"/>
  <c r="F1035" i="7" a="1"/>
  <c r="F1035" i="7" s="1"/>
  <c r="E1035" i="7" a="1"/>
  <c r="E1035" i="7" s="1"/>
  <c r="D1035" i="7" a="1"/>
  <c r="D1035" i="7" s="1"/>
  <c r="G1034" i="7" a="1"/>
  <c r="G1034" i="7" s="1"/>
  <c r="F1034" i="7" a="1"/>
  <c r="F1034" i="7" s="1"/>
  <c r="E1034" i="7" a="1"/>
  <c r="E1034" i="7" s="1"/>
  <c r="D1034" i="7" a="1"/>
  <c r="D1034" i="7" s="1"/>
  <c r="G1033" i="7" a="1"/>
  <c r="G1033" i="7" s="1"/>
  <c r="F1033" i="7" a="1"/>
  <c r="F1033" i="7" s="1"/>
  <c r="E1033" i="7" a="1"/>
  <c r="E1033" i="7" s="1"/>
  <c r="D1033" i="7" a="1"/>
  <c r="D1033" i="7" s="1"/>
  <c r="G1032" i="7" a="1"/>
  <c r="G1032" i="7" s="1"/>
  <c r="F1032" i="7" a="1"/>
  <c r="F1032" i="7" s="1"/>
  <c r="E1032" i="7" a="1"/>
  <c r="E1032" i="7" s="1"/>
  <c r="D1032" i="7" a="1"/>
  <c r="D1032" i="7" s="1"/>
  <c r="G1031" i="7" a="1"/>
  <c r="G1031" i="7" s="1"/>
  <c r="F1031" i="7" a="1"/>
  <c r="F1031" i="7" s="1"/>
  <c r="E1031" i="7" a="1"/>
  <c r="E1031" i="7" s="1"/>
  <c r="D1031" i="7" a="1"/>
  <c r="D1031" i="7" s="1"/>
  <c r="G1030" i="7" a="1"/>
  <c r="G1030" i="7" s="1"/>
  <c r="F1030" i="7" a="1"/>
  <c r="F1030" i="7" s="1"/>
  <c r="E1030" i="7" a="1"/>
  <c r="E1030" i="7" s="1"/>
  <c r="D1030" i="7" a="1"/>
  <c r="D1030" i="7" s="1"/>
  <c r="G1029" i="7" a="1"/>
  <c r="G1029" i="7" s="1"/>
  <c r="F1029" i="7" a="1"/>
  <c r="F1029" i="7" s="1"/>
  <c r="E1029" i="7" a="1"/>
  <c r="E1029" i="7" s="1"/>
  <c r="D1029" i="7" a="1"/>
  <c r="D1029" i="7" s="1"/>
  <c r="G1028" i="7" a="1"/>
  <c r="G1028" i="7" s="1"/>
  <c r="F1028" i="7" a="1"/>
  <c r="F1028" i="7" s="1"/>
  <c r="E1028" i="7" a="1"/>
  <c r="E1028" i="7" s="1"/>
  <c r="D1028" i="7" a="1"/>
  <c r="D1028" i="7" s="1"/>
  <c r="G1027" i="7" a="1"/>
  <c r="G1027" i="7" s="1"/>
  <c r="F1027" i="7" a="1"/>
  <c r="F1027" i="7" s="1"/>
  <c r="E1027" i="7" a="1"/>
  <c r="E1027" i="7" s="1"/>
  <c r="D1027" i="7" a="1"/>
  <c r="D1027" i="7" s="1"/>
  <c r="G1026" i="7" a="1"/>
  <c r="G1026" i="7" s="1"/>
  <c r="F1026" i="7" a="1"/>
  <c r="F1026" i="7" s="1"/>
  <c r="E1026" i="7" a="1"/>
  <c r="E1026" i="7" s="1"/>
  <c r="D1026" i="7" a="1"/>
  <c r="D1026" i="7" s="1"/>
  <c r="G1025" i="7" a="1"/>
  <c r="G1025" i="7" s="1"/>
  <c r="F1025" i="7" a="1"/>
  <c r="F1025" i="7" s="1"/>
  <c r="E1025" i="7" a="1"/>
  <c r="E1025" i="7" s="1"/>
  <c r="D1025" i="7" a="1"/>
  <c r="D1025" i="7" s="1"/>
  <c r="G1024" i="7" a="1"/>
  <c r="G1024" i="7" s="1"/>
  <c r="F1024" i="7" a="1"/>
  <c r="F1024" i="7" s="1"/>
  <c r="E1024" i="7" a="1"/>
  <c r="E1024" i="7" s="1"/>
  <c r="D1024" i="7" a="1"/>
  <c r="D1024" i="7" s="1"/>
  <c r="G1023" i="7" a="1"/>
  <c r="G1023" i="7" s="1"/>
  <c r="F1023" i="7" a="1"/>
  <c r="F1023" i="7" s="1"/>
  <c r="E1023" i="7" a="1"/>
  <c r="E1023" i="7" s="1"/>
  <c r="D1023" i="7" a="1"/>
  <c r="D1023" i="7" s="1"/>
  <c r="G1022" i="7" a="1"/>
  <c r="G1022" i="7" s="1"/>
  <c r="F1022" i="7" a="1"/>
  <c r="F1022" i="7" s="1"/>
  <c r="E1022" i="7" a="1"/>
  <c r="E1022" i="7" s="1"/>
  <c r="D1022" i="7" a="1"/>
  <c r="D1022" i="7" s="1"/>
  <c r="G1021" i="7" a="1"/>
  <c r="G1021" i="7" s="1"/>
  <c r="F1021" i="7" a="1"/>
  <c r="F1021" i="7" s="1"/>
  <c r="E1021" i="7" a="1"/>
  <c r="E1021" i="7" s="1"/>
  <c r="D1021" i="7" a="1"/>
  <c r="D1021" i="7" s="1"/>
  <c r="G1020" i="7" a="1"/>
  <c r="G1020" i="7" s="1"/>
  <c r="F1020" i="7" a="1"/>
  <c r="F1020" i="7" s="1"/>
  <c r="E1020" i="7" a="1"/>
  <c r="E1020" i="7" s="1"/>
  <c r="D1020" i="7" a="1"/>
  <c r="D1020" i="7" s="1"/>
  <c r="G1019" i="7" a="1"/>
  <c r="G1019" i="7" s="1"/>
  <c r="F1019" i="7" a="1"/>
  <c r="F1019" i="7" s="1"/>
  <c r="E1019" i="7" a="1"/>
  <c r="E1019" i="7" s="1"/>
  <c r="D1019" i="7" a="1"/>
  <c r="D1019" i="7" s="1"/>
  <c r="G1018" i="7" a="1"/>
  <c r="G1018" i="7" s="1"/>
  <c r="F1018" i="7" a="1"/>
  <c r="F1018" i="7" s="1"/>
  <c r="E1018" i="7" a="1"/>
  <c r="E1018" i="7" s="1"/>
  <c r="D1018" i="7" a="1"/>
  <c r="D1018" i="7" s="1"/>
  <c r="G1017" i="7" a="1"/>
  <c r="G1017" i="7" s="1"/>
  <c r="F1017" i="7" a="1"/>
  <c r="F1017" i="7" s="1"/>
  <c r="E1017" i="7" a="1"/>
  <c r="E1017" i="7" s="1"/>
  <c r="D1017" i="7" a="1"/>
  <c r="D1017" i="7" s="1"/>
  <c r="G1016" i="7" a="1"/>
  <c r="G1016" i="7" s="1"/>
  <c r="F1016" i="7" a="1"/>
  <c r="F1016" i="7" s="1"/>
  <c r="E1016" i="7" a="1"/>
  <c r="E1016" i="7" s="1"/>
  <c r="D1016" i="7" a="1"/>
  <c r="D1016" i="7" s="1"/>
  <c r="G1015" i="7" a="1"/>
  <c r="G1015" i="7" s="1"/>
  <c r="F1015" i="7" a="1"/>
  <c r="F1015" i="7" s="1"/>
  <c r="E1015" i="7" a="1"/>
  <c r="E1015" i="7" s="1"/>
  <c r="D1015" i="7" a="1"/>
  <c r="D1015" i="7" s="1"/>
  <c r="G1014" i="7" a="1"/>
  <c r="G1014" i="7" s="1"/>
  <c r="F1014" i="7" a="1"/>
  <c r="F1014" i="7" s="1"/>
  <c r="E1014" i="7" a="1"/>
  <c r="E1014" i="7" s="1"/>
  <c r="D1014" i="7" a="1"/>
  <c r="D1014" i="7" s="1"/>
  <c r="G1013" i="7" a="1"/>
  <c r="G1013" i="7" s="1"/>
  <c r="F1013" i="7" a="1"/>
  <c r="F1013" i="7" s="1"/>
  <c r="E1013" i="7" a="1"/>
  <c r="E1013" i="7" s="1"/>
  <c r="D1013" i="7" a="1"/>
  <c r="D1013" i="7" s="1"/>
  <c r="G1012" i="7" a="1"/>
  <c r="G1012" i="7" s="1"/>
  <c r="F1012" i="7" a="1"/>
  <c r="F1012" i="7" s="1"/>
  <c r="E1012" i="7" a="1"/>
  <c r="E1012" i="7" s="1"/>
  <c r="D1012" i="7" a="1"/>
  <c r="D1012" i="7" s="1"/>
  <c r="G1011" i="7" a="1"/>
  <c r="G1011" i="7" s="1"/>
  <c r="F1011" i="7" a="1"/>
  <c r="F1011" i="7" s="1"/>
  <c r="E1011" i="7" a="1"/>
  <c r="E1011" i="7" s="1"/>
  <c r="D1011" i="7" a="1"/>
  <c r="D1011" i="7" s="1"/>
  <c r="G1010" i="7" a="1"/>
  <c r="G1010" i="7" s="1"/>
  <c r="F1010" i="7" a="1"/>
  <c r="F1010" i="7" s="1"/>
  <c r="E1010" i="7" a="1"/>
  <c r="E1010" i="7" s="1"/>
  <c r="D1010" i="7" a="1"/>
  <c r="D1010" i="7" s="1"/>
  <c r="G1009" i="7" a="1"/>
  <c r="G1009" i="7" s="1"/>
  <c r="F1009" i="7" a="1"/>
  <c r="F1009" i="7" s="1"/>
  <c r="E1009" i="7" a="1"/>
  <c r="E1009" i="7" s="1"/>
  <c r="D1009" i="7" a="1"/>
  <c r="D1009" i="7" s="1"/>
  <c r="G1008" i="7" a="1"/>
  <c r="G1008" i="7" s="1"/>
  <c r="F1008" i="7" a="1"/>
  <c r="F1008" i="7" s="1"/>
  <c r="E1008" i="7" a="1"/>
  <c r="E1008" i="7" s="1"/>
  <c r="D1008" i="7" a="1"/>
  <c r="D1008" i="7" s="1"/>
  <c r="G1007" i="7" a="1"/>
  <c r="G1007" i="7" s="1"/>
  <c r="F1007" i="7" a="1"/>
  <c r="F1007" i="7" s="1"/>
  <c r="E1007" i="7" a="1"/>
  <c r="E1007" i="7" s="1"/>
  <c r="D1007" i="7" a="1"/>
  <c r="D1007" i="7" s="1"/>
  <c r="G1006" i="7" a="1"/>
  <c r="G1006" i="7" s="1"/>
  <c r="F1006" i="7" a="1"/>
  <c r="F1006" i="7" s="1"/>
  <c r="E1006" i="7" a="1"/>
  <c r="E1006" i="7" s="1"/>
  <c r="D1006" i="7" a="1"/>
  <c r="D1006" i="7" s="1"/>
  <c r="G1005" i="7" a="1"/>
  <c r="G1005" i="7" s="1"/>
  <c r="F1005" i="7" a="1"/>
  <c r="F1005" i="7" s="1"/>
  <c r="E1005" i="7" a="1"/>
  <c r="E1005" i="7" s="1"/>
  <c r="D1005" i="7" a="1"/>
  <c r="D1005" i="7" s="1"/>
  <c r="G1004" i="7" a="1"/>
  <c r="G1004" i="7" s="1"/>
  <c r="F1004" i="7" a="1"/>
  <c r="F1004" i="7" s="1"/>
  <c r="E1004" i="7" a="1"/>
  <c r="E1004" i="7" s="1"/>
  <c r="D1004" i="7" a="1"/>
  <c r="D1004" i="7" s="1"/>
  <c r="G1003" i="7" a="1"/>
  <c r="G1003" i="7" s="1"/>
  <c r="F1003" i="7" a="1"/>
  <c r="F1003" i="7" s="1"/>
  <c r="E1003" i="7" a="1"/>
  <c r="E1003" i="7" s="1"/>
  <c r="D1003" i="7" a="1"/>
  <c r="D1003" i="7" s="1"/>
  <c r="G1002" i="7" a="1"/>
  <c r="G1002" i="7" s="1"/>
  <c r="F1002" i="7" a="1"/>
  <c r="F1002" i="7" s="1"/>
  <c r="E1002" i="7" a="1"/>
  <c r="E1002" i="7" s="1"/>
  <c r="D1002" i="7" a="1"/>
  <c r="D1002" i="7" s="1"/>
  <c r="G1001" i="7" a="1"/>
  <c r="G1001" i="7" s="1"/>
  <c r="F1001" i="7" a="1"/>
  <c r="F1001" i="7" s="1"/>
  <c r="E1001" i="7" a="1"/>
  <c r="E1001" i="7" s="1"/>
  <c r="D1001" i="7" a="1"/>
  <c r="D1001" i="7" s="1"/>
  <c r="G1000" i="7" a="1"/>
  <c r="G1000" i="7" s="1"/>
  <c r="F1000" i="7" a="1"/>
  <c r="F1000" i="7" s="1"/>
  <c r="E1000" i="7" a="1"/>
  <c r="E1000" i="7" s="1"/>
  <c r="D1000" i="7" a="1"/>
  <c r="D1000" i="7" s="1"/>
  <c r="G999" i="7" a="1"/>
  <c r="G999" i="7" s="1"/>
  <c r="F999" i="7" a="1"/>
  <c r="F999" i="7" s="1"/>
  <c r="E999" i="7" a="1"/>
  <c r="E999" i="7" s="1"/>
  <c r="D999" i="7" a="1"/>
  <c r="D999" i="7" s="1"/>
  <c r="G998" i="7" a="1"/>
  <c r="G998" i="7" s="1"/>
  <c r="F998" i="7" a="1"/>
  <c r="F998" i="7" s="1"/>
  <c r="E998" i="7" a="1"/>
  <c r="E998" i="7" s="1"/>
  <c r="D998" i="7" a="1"/>
  <c r="D998" i="7" s="1"/>
  <c r="G997" i="7" a="1"/>
  <c r="G997" i="7" s="1"/>
  <c r="F997" i="7" a="1"/>
  <c r="F997" i="7" s="1"/>
  <c r="E997" i="7" a="1"/>
  <c r="E997" i="7" s="1"/>
  <c r="D997" i="7" a="1"/>
  <c r="D997" i="7" s="1"/>
  <c r="G996" i="7" a="1"/>
  <c r="G996" i="7" s="1"/>
  <c r="F996" i="7" a="1"/>
  <c r="F996" i="7" s="1"/>
  <c r="E996" i="7" a="1"/>
  <c r="E996" i="7" s="1"/>
  <c r="D996" i="7" a="1"/>
  <c r="D996" i="7" s="1"/>
  <c r="G995" i="7" a="1"/>
  <c r="G995" i="7" s="1"/>
  <c r="F995" i="7" a="1"/>
  <c r="F995" i="7" s="1"/>
  <c r="E995" i="7" a="1"/>
  <c r="E995" i="7" s="1"/>
  <c r="D995" i="7" a="1"/>
  <c r="D995" i="7" s="1"/>
  <c r="G994" i="7" a="1"/>
  <c r="G994" i="7" s="1"/>
  <c r="F994" i="7" a="1"/>
  <c r="F994" i="7" s="1"/>
  <c r="E994" i="7" a="1"/>
  <c r="E994" i="7" s="1"/>
  <c r="D994" i="7" a="1"/>
  <c r="D994" i="7" s="1"/>
  <c r="G993" i="7" a="1"/>
  <c r="G993" i="7" s="1"/>
  <c r="F993" i="7" a="1"/>
  <c r="F993" i="7" s="1"/>
  <c r="E993" i="7" a="1"/>
  <c r="E993" i="7" s="1"/>
  <c r="D993" i="7" a="1"/>
  <c r="D993" i="7" s="1"/>
  <c r="G992" i="7" a="1"/>
  <c r="G992" i="7" s="1"/>
  <c r="F992" i="7" a="1"/>
  <c r="F992" i="7" s="1"/>
  <c r="E992" i="7" a="1"/>
  <c r="E992" i="7" s="1"/>
  <c r="D992" i="7" a="1"/>
  <c r="D992" i="7" s="1"/>
  <c r="G991" i="7" a="1"/>
  <c r="G991" i="7" s="1"/>
  <c r="F991" i="7" a="1"/>
  <c r="F991" i="7" s="1"/>
  <c r="E991" i="7" a="1"/>
  <c r="E991" i="7" s="1"/>
  <c r="D991" i="7" a="1"/>
  <c r="D991" i="7" s="1"/>
  <c r="G990" i="7" a="1"/>
  <c r="G990" i="7" s="1"/>
  <c r="F990" i="7" a="1"/>
  <c r="F990" i="7" s="1"/>
  <c r="E990" i="7" a="1"/>
  <c r="E990" i="7" s="1"/>
  <c r="D990" i="7" a="1"/>
  <c r="D990" i="7" s="1"/>
  <c r="G989" i="7" a="1"/>
  <c r="G989" i="7" s="1"/>
  <c r="F989" i="7" a="1"/>
  <c r="F989" i="7" s="1"/>
  <c r="E989" i="7" a="1"/>
  <c r="E989" i="7" s="1"/>
  <c r="D989" i="7" a="1"/>
  <c r="D989" i="7" s="1"/>
  <c r="G988" i="7" a="1"/>
  <c r="G988" i="7" s="1"/>
  <c r="F988" i="7" a="1"/>
  <c r="F988" i="7" s="1"/>
  <c r="E988" i="7" a="1"/>
  <c r="E988" i="7" s="1"/>
  <c r="D988" i="7" a="1"/>
  <c r="D988" i="7" s="1"/>
  <c r="G987" i="7" a="1"/>
  <c r="G987" i="7" s="1"/>
  <c r="F987" i="7" a="1"/>
  <c r="F987" i="7" s="1"/>
  <c r="E987" i="7" a="1"/>
  <c r="E987" i="7" s="1"/>
  <c r="D987" i="7" a="1"/>
  <c r="D987" i="7" s="1"/>
  <c r="G986" i="7" a="1"/>
  <c r="G986" i="7" s="1"/>
  <c r="F986" i="7" a="1"/>
  <c r="F986" i="7" s="1"/>
  <c r="E986" i="7" a="1"/>
  <c r="E986" i="7" s="1"/>
  <c r="D986" i="7" a="1"/>
  <c r="D986" i="7" s="1"/>
  <c r="G985" i="7" a="1"/>
  <c r="G985" i="7" s="1"/>
  <c r="F985" i="7" a="1"/>
  <c r="F985" i="7" s="1"/>
  <c r="E985" i="7" a="1"/>
  <c r="E985" i="7" s="1"/>
  <c r="D985" i="7" a="1"/>
  <c r="D985" i="7" s="1"/>
  <c r="G984" i="7" a="1"/>
  <c r="G984" i="7" s="1"/>
  <c r="F984" i="7" a="1"/>
  <c r="F984" i="7" s="1"/>
  <c r="E984" i="7" a="1"/>
  <c r="E984" i="7" s="1"/>
  <c r="D984" i="7" a="1"/>
  <c r="D984" i="7" s="1"/>
  <c r="G983" i="7" a="1"/>
  <c r="G983" i="7" s="1"/>
  <c r="F983" i="7" a="1"/>
  <c r="F983" i="7" s="1"/>
  <c r="E983" i="7" a="1"/>
  <c r="E983" i="7" s="1"/>
  <c r="D983" i="7" a="1"/>
  <c r="D983" i="7" s="1"/>
  <c r="G982" i="7" a="1"/>
  <c r="G982" i="7" s="1"/>
  <c r="F982" i="7" a="1"/>
  <c r="F982" i="7" s="1"/>
  <c r="E982" i="7" a="1"/>
  <c r="E982" i="7" s="1"/>
  <c r="D982" i="7" a="1"/>
  <c r="D982" i="7" s="1"/>
  <c r="G981" i="7" a="1"/>
  <c r="G981" i="7" s="1"/>
  <c r="F981" i="7" a="1"/>
  <c r="F981" i="7" s="1"/>
  <c r="E981" i="7" a="1"/>
  <c r="E981" i="7" s="1"/>
  <c r="D981" i="7" a="1"/>
  <c r="D981" i="7" s="1"/>
  <c r="G980" i="7" a="1"/>
  <c r="G980" i="7" s="1"/>
  <c r="F980" i="7" a="1"/>
  <c r="F980" i="7" s="1"/>
  <c r="E980" i="7" a="1"/>
  <c r="E980" i="7" s="1"/>
  <c r="D980" i="7" a="1"/>
  <c r="D980" i="7" s="1"/>
  <c r="G979" i="7" a="1"/>
  <c r="G979" i="7" s="1"/>
  <c r="F979" i="7" a="1"/>
  <c r="F979" i="7" s="1"/>
  <c r="E979" i="7" a="1"/>
  <c r="E979" i="7" s="1"/>
  <c r="D979" i="7" a="1"/>
  <c r="D979" i="7" s="1"/>
  <c r="G978" i="7" a="1"/>
  <c r="G978" i="7" s="1"/>
  <c r="F978" i="7" a="1"/>
  <c r="F978" i="7" s="1"/>
  <c r="E978" i="7" a="1"/>
  <c r="E978" i="7" s="1"/>
  <c r="D978" i="7" a="1"/>
  <c r="D978" i="7" s="1"/>
  <c r="G977" i="7" a="1"/>
  <c r="G977" i="7" s="1"/>
  <c r="F977" i="7" a="1"/>
  <c r="F977" i="7" s="1"/>
  <c r="E977" i="7" a="1"/>
  <c r="E977" i="7" s="1"/>
  <c r="D977" i="7" a="1"/>
  <c r="D977" i="7" s="1"/>
  <c r="G976" i="7" a="1"/>
  <c r="G976" i="7" s="1"/>
  <c r="F976" i="7" a="1"/>
  <c r="F976" i="7" s="1"/>
  <c r="E976" i="7" a="1"/>
  <c r="E976" i="7" s="1"/>
  <c r="D976" i="7" a="1"/>
  <c r="D976" i="7" s="1"/>
  <c r="G975" i="7" a="1"/>
  <c r="G975" i="7" s="1"/>
  <c r="F975" i="7" a="1"/>
  <c r="F975" i="7" s="1"/>
  <c r="E975" i="7" a="1"/>
  <c r="E975" i="7" s="1"/>
  <c r="D975" i="7" a="1"/>
  <c r="D975" i="7" s="1"/>
  <c r="G974" i="7" a="1"/>
  <c r="G974" i="7" s="1"/>
  <c r="F974" i="7" a="1"/>
  <c r="F974" i="7" s="1"/>
  <c r="E974" i="7" a="1"/>
  <c r="E974" i="7" s="1"/>
  <c r="D974" i="7" a="1"/>
  <c r="D974" i="7" s="1"/>
  <c r="G973" i="7" a="1"/>
  <c r="G973" i="7" s="1"/>
  <c r="F973" i="7" a="1"/>
  <c r="F973" i="7" s="1"/>
  <c r="E973" i="7" a="1"/>
  <c r="E973" i="7" s="1"/>
  <c r="D973" i="7" a="1"/>
  <c r="D973" i="7" s="1"/>
  <c r="G972" i="7" a="1"/>
  <c r="G972" i="7" s="1"/>
  <c r="F972" i="7" a="1"/>
  <c r="F972" i="7" s="1"/>
  <c r="E972" i="7" a="1"/>
  <c r="E972" i="7" s="1"/>
  <c r="D972" i="7" a="1"/>
  <c r="D972" i="7" s="1"/>
  <c r="G971" i="7" a="1"/>
  <c r="G971" i="7" s="1"/>
  <c r="F971" i="7" a="1"/>
  <c r="F971" i="7" s="1"/>
  <c r="E971" i="7" a="1"/>
  <c r="E971" i="7" s="1"/>
  <c r="D971" i="7" a="1"/>
  <c r="D971" i="7" s="1"/>
  <c r="G970" i="7" a="1"/>
  <c r="G970" i="7" s="1"/>
  <c r="F970" i="7" a="1"/>
  <c r="F970" i="7" s="1"/>
  <c r="E970" i="7" a="1"/>
  <c r="E970" i="7" s="1"/>
  <c r="D970" i="7" a="1"/>
  <c r="D970" i="7" s="1"/>
  <c r="G969" i="7" a="1"/>
  <c r="G969" i="7" s="1"/>
  <c r="F969" i="7" a="1"/>
  <c r="F969" i="7" s="1"/>
  <c r="E969" i="7" a="1"/>
  <c r="E969" i="7" s="1"/>
  <c r="D969" i="7" a="1"/>
  <c r="D969" i="7" s="1"/>
  <c r="G968" i="7" a="1"/>
  <c r="G968" i="7" s="1"/>
  <c r="F968" i="7" a="1"/>
  <c r="F968" i="7" s="1"/>
  <c r="E968" i="7" a="1"/>
  <c r="E968" i="7" s="1"/>
  <c r="D968" i="7" a="1"/>
  <c r="D968" i="7" s="1"/>
  <c r="G967" i="7" a="1"/>
  <c r="G967" i="7" s="1"/>
  <c r="F967" i="7" a="1"/>
  <c r="F967" i="7" s="1"/>
  <c r="E967" i="7" a="1"/>
  <c r="E967" i="7" s="1"/>
  <c r="D967" i="7" a="1"/>
  <c r="D967" i="7" s="1"/>
  <c r="G966" i="7" a="1"/>
  <c r="G966" i="7" s="1"/>
  <c r="F966" i="7" a="1"/>
  <c r="F966" i="7" s="1"/>
  <c r="E966" i="7" a="1"/>
  <c r="E966" i="7" s="1"/>
  <c r="D966" i="7" a="1"/>
  <c r="D966" i="7" s="1"/>
  <c r="G965" i="7" a="1"/>
  <c r="G965" i="7" s="1"/>
  <c r="F965" i="7" a="1"/>
  <c r="F965" i="7" s="1"/>
  <c r="E965" i="7" a="1"/>
  <c r="E965" i="7" s="1"/>
  <c r="D965" i="7" a="1"/>
  <c r="D965" i="7" s="1"/>
  <c r="G964" i="7" a="1"/>
  <c r="G964" i="7" s="1"/>
  <c r="F964" i="7" a="1"/>
  <c r="F964" i="7" s="1"/>
  <c r="E964" i="7" a="1"/>
  <c r="E964" i="7" s="1"/>
  <c r="D964" i="7" a="1"/>
  <c r="D964" i="7" s="1"/>
  <c r="G963" i="7" a="1"/>
  <c r="G963" i="7" s="1"/>
  <c r="F963" i="7" a="1"/>
  <c r="F963" i="7" s="1"/>
  <c r="E963" i="7" a="1"/>
  <c r="E963" i="7" s="1"/>
  <c r="D963" i="7" a="1"/>
  <c r="D963" i="7" s="1"/>
  <c r="G962" i="7" a="1"/>
  <c r="G962" i="7" s="1"/>
  <c r="F962" i="7" a="1"/>
  <c r="F962" i="7" s="1"/>
  <c r="E962" i="7" a="1"/>
  <c r="E962" i="7" s="1"/>
  <c r="D962" i="7" a="1"/>
  <c r="D962" i="7" s="1"/>
  <c r="G961" i="7" a="1"/>
  <c r="G961" i="7" s="1"/>
  <c r="F961" i="7" a="1"/>
  <c r="F961" i="7" s="1"/>
  <c r="E961" i="7" a="1"/>
  <c r="E961" i="7" s="1"/>
  <c r="D961" i="7" a="1"/>
  <c r="D961" i="7" s="1"/>
  <c r="G960" i="7" a="1"/>
  <c r="G960" i="7" s="1"/>
  <c r="F960" i="7" a="1"/>
  <c r="F960" i="7" s="1"/>
  <c r="E960" i="7" a="1"/>
  <c r="E960" i="7" s="1"/>
  <c r="D960" i="7" a="1"/>
  <c r="D960" i="7" s="1"/>
  <c r="G959" i="7" a="1"/>
  <c r="G959" i="7" s="1"/>
  <c r="F959" i="7" a="1"/>
  <c r="F959" i="7" s="1"/>
  <c r="E959" i="7" a="1"/>
  <c r="E959" i="7" s="1"/>
  <c r="D959" i="7" a="1"/>
  <c r="D959" i="7" s="1"/>
  <c r="G958" i="7" a="1"/>
  <c r="G958" i="7" s="1"/>
  <c r="F958" i="7" a="1"/>
  <c r="F958" i="7" s="1"/>
  <c r="E958" i="7" a="1"/>
  <c r="E958" i="7" s="1"/>
  <c r="D958" i="7" a="1"/>
  <c r="D958" i="7" s="1"/>
  <c r="G957" i="7" a="1"/>
  <c r="G957" i="7" s="1"/>
  <c r="F957" i="7" a="1"/>
  <c r="F957" i="7" s="1"/>
  <c r="E957" i="7" a="1"/>
  <c r="E957" i="7" s="1"/>
  <c r="D957" i="7" a="1"/>
  <c r="D957" i="7" s="1"/>
  <c r="G956" i="7" a="1"/>
  <c r="G956" i="7" s="1"/>
  <c r="F956" i="7" a="1"/>
  <c r="F956" i="7" s="1"/>
  <c r="E956" i="7" a="1"/>
  <c r="E956" i="7" s="1"/>
  <c r="D956" i="7" a="1"/>
  <c r="D956" i="7" s="1"/>
  <c r="G955" i="7" a="1"/>
  <c r="G955" i="7" s="1"/>
  <c r="F955" i="7" a="1"/>
  <c r="F955" i="7" s="1"/>
  <c r="E955" i="7" a="1"/>
  <c r="E955" i="7" s="1"/>
  <c r="D955" i="7" a="1"/>
  <c r="D955" i="7" s="1"/>
  <c r="G954" i="7" a="1"/>
  <c r="G954" i="7" s="1"/>
  <c r="F954" i="7" a="1"/>
  <c r="F954" i="7" s="1"/>
  <c r="E954" i="7" a="1"/>
  <c r="E954" i="7" s="1"/>
  <c r="D954" i="7" a="1"/>
  <c r="D954" i="7" s="1"/>
  <c r="G953" i="7" a="1"/>
  <c r="G953" i="7" s="1"/>
  <c r="F953" i="7" a="1"/>
  <c r="F953" i="7" s="1"/>
  <c r="E953" i="7" a="1"/>
  <c r="E953" i="7" s="1"/>
  <c r="D953" i="7" a="1"/>
  <c r="D953" i="7" s="1"/>
  <c r="G952" i="7" a="1"/>
  <c r="G952" i="7" s="1"/>
  <c r="F952" i="7" a="1"/>
  <c r="F952" i="7" s="1"/>
  <c r="E952" i="7" a="1"/>
  <c r="E952" i="7" s="1"/>
  <c r="D952" i="7" a="1"/>
  <c r="D952" i="7" s="1"/>
  <c r="G951" i="7" a="1"/>
  <c r="G951" i="7" s="1"/>
  <c r="F951" i="7" a="1"/>
  <c r="F951" i="7" s="1"/>
  <c r="E951" i="7" a="1"/>
  <c r="E951" i="7" s="1"/>
  <c r="D951" i="7" a="1"/>
  <c r="D951" i="7" s="1"/>
  <c r="G950" i="7" a="1"/>
  <c r="G950" i="7" s="1"/>
  <c r="F950" i="7" a="1"/>
  <c r="F950" i="7" s="1"/>
  <c r="E950" i="7" a="1"/>
  <c r="E950" i="7" s="1"/>
  <c r="D950" i="7" a="1"/>
  <c r="D950" i="7" s="1"/>
  <c r="G949" i="7" a="1"/>
  <c r="G949" i="7" s="1"/>
  <c r="F949" i="7" a="1"/>
  <c r="F949" i="7" s="1"/>
  <c r="E949" i="7" a="1"/>
  <c r="E949" i="7" s="1"/>
  <c r="D949" i="7" a="1"/>
  <c r="D949" i="7" s="1"/>
  <c r="G948" i="7" a="1"/>
  <c r="G948" i="7" s="1"/>
  <c r="F948" i="7" a="1"/>
  <c r="F948" i="7" s="1"/>
  <c r="E948" i="7" a="1"/>
  <c r="E948" i="7" s="1"/>
  <c r="D948" i="7" a="1"/>
  <c r="D948" i="7" s="1"/>
  <c r="G947" i="7" a="1"/>
  <c r="G947" i="7" s="1"/>
  <c r="F947" i="7" a="1"/>
  <c r="F947" i="7" s="1"/>
  <c r="E947" i="7" a="1"/>
  <c r="E947" i="7" s="1"/>
  <c r="D947" i="7" a="1"/>
  <c r="D947" i="7" s="1"/>
  <c r="G946" i="7" a="1"/>
  <c r="G946" i="7" s="1"/>
  <c r="F946" i="7" a="1"/>
  <c r="F946" i="7" s="1"/>
  <c r="E946" i="7" a="1"/>
  <c r="E946" i="7" s="1"/>
  <c r="D946" i="7" a="1"/>
  <c r="D946" i="7" s="1"/>
  <c r="G945" i="7" a="1"/>
  <c r="G945" i="7" s="1"/>
  <c r="F945" i="7" a="1"/>
  <c r="F945" i="7" s="1"/>
  <c r="E945" i="7" a="1"/>
  <c r="E945" i="7" s="1"/>
  <c r="D945" i="7" a="1"/>
  <c r="D945" i="7" s="1"/>
  <c r="G944" i="7" a="1"/>
  <c r="G944" i="7" s="1"/>
  <c r="F944" i="7" a="1"/>
  <c r="F944" i="7" s="1"/>
  <c r="E944" i="7" a="1"/>
  <c r="E944" i="7" s="1"/>
  <c r="D944" i="7" a="1"/>
  <c r="D944" i="7" s="1"/>
  <c r="G943" i="7" a="1"/>
  <c r="G943" i="7" s="1"/>
  <c r="F943" i="7" a="1"/>
  <c r="F943" i="7" s="1"/>
  <c r="E943" i="7" a="1"/>
  <c r="E943" i="7" s="1"/>
  <c r="D943" i="7" a="1"/>
  <c r="D943" i="7" s="1"/>
  <c r="G942" i="7" a="1"/>
  <c r="G942" i="7" s="1"/>
  <c r="F942" i="7" a="1"/>
  <c r="F942" i="7" s="1"/>
  <c r="E942" i="7" a="1"/>
  <c r="E942" i="7" s="1"/>
  <c r="D942" i="7" a="1"/>
  <c r="D942" i="7" s="1"/>
  <c r="G941" i="7" a="1"/>
  <c r="G941" i="7" s="1"/>
  <c r="F941" i="7" a="1"/>
  <c r="F941" i="7" s="1"/>
  <c r="E941" i="7" a="1"/>
  <c r="E941" i="7" s="1"/>
  <c r="D941" i="7" a="1"/>
  <c r="D941" i="7" s="1"/>
  <c r="G940" i="7" a="1"/>
  <c r="G940" i="7" s="1"/>
  <c r="F940" i="7" a="1"/>
  <c r="F940" i="7" s="1"/>
  <c r="E940" i="7" a="1"/>
  <c r="E940" i="7" s="1"/>
  <c r="D940" i="7" a="1"/>
  <c r="D940" i="7" s="1"/>
  <c r="G939" i="7" a="1"/>
  <c r="G939" i="7" s="1"/>
  <c r="F939" i="7" a="1"/>
  <c r="F939" i="7" s="1"/>
  <c r="E939" i="7" a="1"/>
  <c r="E939" i="7" s="1"/>
  <c r="D939" i="7" a="1"/>
  <c r="D939" i="7" s="1"/>
  <c r="G938" i="7" a="1"/>
  <c r="G938" i="7" s="1"/>
  <c r="F938" i="7" a="1"/>
  <c r="F938" i="7" s="1"/>
  <c r="E938" i="7" a="1"/>
  <c r="E938" i="7" s="1"/>
  <c r="D938" i="7" a="1"/>
  <c r="D938" i="7" s="1"/>
  <c r="G937" i="7" a="1"/>
  <c r="G937" i="7" s="1"/>
  <c r="F937" i="7" a="1"/>
  <c r="F937" i="7" s="1"/>
  <c r="E937" i="7" a="1"/>
  <c r="E937" i="7" s="1"/>
  <c r="D937" i="7" a="1"/>
  <c r="D937" i="7" s="1"/>
  <c r="G936" i="7" a="1"/>
  <c r="G936" i="7" s="1"/>
  <c r="F936" i="7" a="1"/>
  <c r="F936" i="7" s="1"/>
  <c r="E936" i="7" a="1"/>
  <c r="E936" i="7" s="1"/>
  <c r="D936" i="7" a="1"/>
  <c r="D936" i="7" s="1"/>
  <c r="G935" i="7" a="1"/>
  <c r="G935" i="7" s="1"/>
  <c r="F935" i="7" a="1"/>
  <c r="F935" i="7" s="1"/>
  <c r="E935" i="7" a="1"/>
  <c r="E935" i="7" s="1"/>
  <c r="D935" i="7" a="1"/>
  <c r="D935" i="7" s="1"/>
  <c r="G934" i="7" a="1"/>
  <c r="G934" i="7" s="1"/>
  <c r="F934" i="7" a="1"/>
  <c r="F934" i="7" s="1"/>
  <c r="E934" i="7" a="1"/>
  <c r="E934" i="7" s="1"/>
  <c r="D934" i="7" a="1"/>
  <c r="D934" i="7" s="1"/>
  <c r="G933" i="7" a="1"/>
  <c r="G933" i="7" s="1"/>
  <c r="F933" i="7" a="1"/>
  <c r="F933" i="7" s="1"/>
  <c r="E933" i="7" a="1"/>
  <c r="E933" i="7" s="1"/>
  <c r="D933" i="7" a="1"/>
  <c r="D933" i="7" s="1"/>
  <c r="G932" i="7" a="1"/>
  <c r="G932" i="7" s="1"/>
  <c r="F932" i="7" a="1"/>
  <c r="F932" i="7" s="1"/>
  <c r="E932" i="7" a="1"/>
  <c r="E932" i="7" s="1"/>
  <c r="D932" i="7" a="1"/>
  <c r="D932" i="7" s="1"/>
  <c r="G931" i="7" a="1"/>
  <c r="G931" i="7" s="1"/>
  <c r="F931" i="7" a="1"/>
  <c r="F931" i="7" s="1"/>
  <c r="E931" i="7" a="1"/>
  <c r="E931" i="7" s="1"/>
  <c r="D931" i="7" a="1"/>
  <c r="D931" i="7" s="1"/>
  <c r="G930" i="7" a="1"/>
  <c r="G930" i="7" s="1"/>
  <c r="F930" i="7" a="1"/>
  <c r="F930" i="7" s="1"/>
  <c r="E930" i="7" a="1"/>
  <c r="E930" i="7" s="1"/>
  <c r="D930" i="7" a="1"/>
  <c r="D930" i="7" s="1"/>
  <c r="G929" i="7" a="1"/>
  <c r="G929" i="7" s="1"/>
  <c r="F929" i="7" a="1"/>
  <c r="F929" i="7" s="1"/>
  <c r="E929" i="7" a="1"/>
  <c r="E929" i="7" s="1"/>
  <c r="D929" i="7" a="1"/>
  <c r="D929" i="7" s="1"/>
  <c r="G928" i="7" a="1"/>
  <c r="G928" i="7" s="1"/>
  <c r="F928" i="7" a="1"/>
  <c r="F928" i="7" s="1"/>
  <c r="E928" i="7" a="1"/>
  <c r="E928" i="7" s="1"/>
  <c r="D928" i="7" a="1"/>
  <c r="D928" i="7" s="1"/>
  <c r="G927" i="7" a="1"/>
  <c r="G927" i="7" s="1"/>
  <c r="F927" i="7" a="1"/>
  <c r="F927" i="7" s="1"/>
  <c r="E927" i="7" a="1"/>
  <c r="E927" i="7" s="1"/>
  <c r="D927" i="7" a="1"/>
  <c r="D927" i="7" s="1"/>
  <c r="G926" i="7" a="1"/>
  <c r="G926" i="7" s="1"/>
  <c r="F926" i="7" a="1"/>
  <c r="F926" i="7" s="1"/>
  <c r="E926" i="7" a="1"/>
  <c r="E926" i="7" s="1"/>
  <c r="D926" i="7" a="1"/>
  <c r="D926" i="7" s="1"/>
  <c r="G925" i="7" a="1"/>
  <c r="G925" i="7" s="1"/>
  <c r="F925" i="7" a="1"/>
  <c r="F925" i="7" s="1"/>
  <c r="E925" i="7" a="1"/>
  <c r="E925" i="7" s="1"/>
  <c r="D925" i="7" a="1"/>
  <c r="D925" i="7" s="1"/>
  <c r="G924" i="7" a="1"/>
  <c r="G924" i="7" s="1"/>
  <c r="F924" i="7" a="1"/>
  <c r="F924" i="7" s="1"/>
  <c r="E924" i="7" a="1"/>
  <c r="E924" i="7" s="1"/>
  <c r="D924" i="7" a="1"/>
  <c r="D924" i="7" s="1"/>
  <c r="G923" i="7" a="1"/>
  <c r="G923" i="7" s="1"/>
  <c r="F923" i="7" a="1"/>
  <c r="F923" i="7" s="1"/>
  <c r="E923" i="7" a="1"/>
  <c r="E923" i="7" s="1"/>
  <c r="D923" i="7" a="1"/>
  <c r="D923" i="7" s="1"/>
  <c r="G922" i="7" a="1"/>
  <c r="G922" i="7" s="1"/>
  <c r="F922" i="7" a="1"/>
  <c r="F922" i="7" s="1"/>
  <c r="E922" i="7" a="1"/>
  <c r="E922" i="7" s="1"/>
  <c r="D922" i="7" a="1"/>
  <c r="D922" i="7" s="1"/>
  <c r="G921" i="7" a="1"/>
  <c r="G921" i="7" s="1"/>
  <c r="F921" i="7" a="1"/>
  <c r="F921" i="7" s="1"/>
  <c r="E921" i="7" a="1"/>
  <c r="E921" i="7" s="1"/>
  <c r="D921" i="7" a="1"/>
  <c r="D921" i="7" s="1"/>
  <c r="G920" i="7" a="1"/>
  <c r="G920" i="7" s="1"/>
  <c r="F920" i="7" a="1"/>
  <c r="F920" i="7" s="1"/>
  <c r="E920" i="7" a="1"/>
  <c r="E920" i="7" s="1"/>
  <c r="D920" i="7" a="1"/>
  <c r="D920" i="7" s="1"/>
  <c r="G919" i="7" a="1"/>
  <c r="G919" i="7" s="1"/>
  <c r="F919" i="7" a="1"/>
  <c r="F919" i="7" s="1"/>
  <c r="E919" i="7" a="1"/>
  <c r="E919" i="7" s="1"/>
  <c r="D919" i="7" a="1"/>
  <c r="D919" i="7" s="1"/>
  <c r="G918" i="7" a="1"/>
  <c r="G918" i="7" s="1"/>
  <c r="F918" i="7" a="1"/>
  <c r="F918" i="7" s="1"/>
  <c r="E918" i="7" a="1"/>
  <c r="E918" i="7" s="1"/>
  <c r="D918" i="7" a="1"/>
  <c r="D918" i="7" s="1"/>
  <c r="G917" i="7" a="1"/>
  <c r="G917" i="7" s="1"/>
  <c r="F917" i="7" a="1"/>
  <c r="F917" i="7" s="1"/>
  <c r="E917" i="7" a="1"/>
  <c r="E917" i="7" s="1"/>
  <c r="D917" i="7" a="1"/>
  <c r="D917" i="7" s="1"/>
  <c r="G916" i="7" a="1"/>
  <c r="G916" i="7" s="1"/>
  <c r="F916" i="7" a="1"/>
  <c r="F916" i="7" s="1"/>
  <c r="E916" i="7" a="1"/>
  <c r="E916" i="7" s="1"/>
  <c r="D916" i="7" a="1"/>
  <c r="D916" i="7" s="1"/>
  <c r="G915" i="7" a="1"/>
  <c r="G915" i="7" s="1"/>
  <c r="F915" i="7" a="1"/>
  <c r="F915" i="7" s="1"/>
  <c r="E915" i="7" a="1"/>
  <c r="E915" i="7" s="1"/>
  <c r="D915" i="7" a="1"/>
  <c r="D915" i="7" s="1"/>
  <c r="G914" i="7" a="1"/>
  <c r="G914" i="7" s="1"/>
  <c r="F914" i="7" a="1"/>
  <c r="F914" i="7" s="1"/>
  <c r="E914" i="7" a="1"/>
  <c r="E914" i="7" s="1"/>
  <c r="D914" i="7" a="1"/>
  <c r="D914" i="7" s="1"/>
  <c r="G913" i="7" a="1"/>
  <c r="G913" i="7" s="1"/>
  <c r="F913" i="7" a="1"/>
  <c r="F913" i="7" s="1"/>
  <c r="E913" i="7" a="1"/>
  <c r="E913" i="7" s="1"/>
  <c r="D913" i="7" a="1"/>
  <c r="D913" i="7" s="1"/>
  <c r="G912" i="7" a="1"/>
  <c r="G912" i="7" s="1"/>
  <c r="F912" i="7" a="1"/>
  <c r="F912" i="7" s="1"/>
  <c r="E912" i="7" a="1"/>
  <c r="E912" i="7" s="1"/>
  <c r="D912" i="7" a="1"/>
  <c r="D912" i="7" s="1"/>
  <c r="G911" i="7" a="1"/>
  <c r="G911" i="7" s="1"/>
  <c r="F911" i="7" a="1"/>
  <c r="F911" i="7" s="1"/>
  <c r="E911" i="7" a="1"/>
  <c r="E911" i="7" s="1"/>
  <c r="D911" i="7" a="1"/>
  <c r="D911" i="7" s="1"/>
  <c r="G910" i="7" a="1"/>
  <c r="G910" i="7" s="1"/>
  <c r="F910" i="7" a="1"/>
  <c r="F910" i="7" s="1"/>
  <c r="E910" i="7" a="1"/>
  <c r="E910" i="7" s="1"/>
  <c r="D910" i="7" a="1"/>
  <c r="D910" i="7" s="1"/>
  <c r="G909" i="7" a="1"/>
  <c r="G909" i="7" s="1"/>
  <c r="F909" i="7" a="1"/>
  <c r="F909" i="7" s="1"/>
  <c r="E909" i="7" a="1"/>
  <c r="E909" i="7" s="1"/>
  <c r="D909" i="7" a="1"/>
  <c r="D909" i="7" s="1"/>
  <c r="G908" i="7" a="1"/>
  <c r="G908" i="7" s="1"/>
  <c r="F908" i="7" a="1"/>
  <c r="F908" i="7" s="1"/>
  <c r="E908" i="7" a="1"/>
  <c r="E908" i="7" s="1"/>
  <c r="D908" i="7" a="1"/>
  <c r="D908" i="7" s="1"/>
  <c r="G907" i="7" a="1"/>
  <c r="G907" i="7" s="1"/>
  <c r="F907" i="7" a="1"/>
  <c r="F907" i="7" s="1"/>
  <c r="E907" i="7" a="1"/>
  <c r="E907" i="7" s="1"/>
  <c r="D907" i="7" a="1"/>
  <c r="D907" i="7" s="1"/>
  <c r="G906" i="7" a="1"/>
  <c r="G906" i="7" s="1"/>
  <c r="F906" i="7" a="1"/>
  <c r="F906" i="7" s="1"/>
  <c r="E906" i="7" a="1"/>
  <c r="E906" i="7" s="1"/>
  <c r="D906" i="7" a="1"/>
  <c r="D906" i="7" s="1"/>
  <c r="G905" i="7" a="1"/>
  <c r="G905" i="7" s="1"/>
  <c r="F905" i="7" a="1"/>
  <c r="F905" i="7" s="1"/>
  <c r="E905" i="7" a="1"/>
  <c r="E905" i="7" s="1"/>
  <c r="D905" i="7" a="1"/>
  <c r="D905" i="7" s="1"/>
  <c r="G904" i="7" a="1"/>
  <c r="G904" i="7" s="1"/>
  <c r="F904" i="7" a="1"/>
  <c r="F904" i="7" s="1"/>
  <c r="E904" i="7" a="1"/>
  <c r="E904" i="7" s="1"/>
  <c r="D904" i="7" a="1"/>
  <c r="D904" i="7" s="1"/>
  <c r="G903" i="7" a="1"/>
  <c r="G903" i="7" s="1"/>
  <c r="F903" i="7" a="1"/>
  <c r="F903" i="7" s="1"/>
  <c r="E903" i="7" a="1"/>
  <c r="E903" i="7" s="1"/>
  <c r="D903" i="7" a="1"/>
  <c r="D903" i="7" s="1"/>
  <c r="G902" i="7" a="1"/>
  <c r="G902" i="7" s="1"/>
  <c r="F902" i="7" a="1"/>
  <c r="F902" i="7" s="1"/>
  <c r="E902" i="7" a="1"/>
  <c r="E902" i="7" s="1"/>
  <c r="D902" i="7" a="1"/>
  <c r="D902" i="7" s="1"/>
  <c r="G901" i="7" a="1"/>
  <c r="G901" i="7" s="1"/>
  <c r="F901" i="7" a="1"/>
  <c r="F901" i="7" s="1"/>
  <c r="E901" i="7" a="1"/>
  <c r="E901" i="7" s="1"/>
  <c r="D901" i="7" a="1"/>
  <c r="D901" i="7" s="1"/>
  <c r="G900" i="7" a="1"/>
  <c r="G900" i="7" s="1"/>
  <c r="F900" i="7" a="1"/>
  <c r="F900" i="7" s="1"/>
  <c r="E900" i="7" a="1"/>
  <c r="E900" i="7" s="1"/>
  <c r="D900" i="7" a="1"/>
  <c r="D900" i="7" s="1"/>
  <c r="G899" i="7" a="1"/>
  <c r="G899" i="7" s="1"/>
  <c r="F899" i="7" a="1"/>
  <c r="F899" i="7" s="1"/>
  <c r="E899" i="7" a="1"/>
  <c r="E899" i="7" s="1"/>
  <c r="D899" i="7" a="1"/>
  <c r="D899" i="7" s="1"/>
  <c r="G898" i="7" a="1"/>
  <c r="G898" i="7" s="1"/>
  <c r="F898" i="7" a="1"/>
  <c r="F898" i="7" s="1"/>
  <c r="E898" i="7" a="1"/>
  <c r="E898" i="7" s="1"/>
  <c r="D898" i="7" a="1"/>
  <c r="D898" i="7" s="1"/>
  <c r="G897" i="7" a="1"/>
  <c r="G897" i="7" s="1"/>
  <c r="F897" i="7" a="1"/>
  <c r="F897" i="7" s="1"/>
  <c r="E897" i="7" a="1"/>
  <c r="E897" i="7" s="1"/>
  <c r="D897" i="7" a="1"/>
  <c r="D897" i="7" s="1"/>
  <c r="G896" i="7" a="1"/>
  <c r="G896" i="7" s="1"/>
  <c r="F896" i="7" a="1"/>
  <c r="F896" i="7" s="1"/>
  <c r="E896" i="7" a="1"/>
  <c r="E896" i="7" s="1"/>
  <c r="D896" i="7" a="1"/>
  <c r="D896" i="7" s="1"/>
  <c r="G895" i="7" a="1"/>
  <c r="G895" i="7" s="1"/>
  <c r="F895" i="7" a="1"/>
  <c r="F895" i="7" s="1"/>
  <c r="E895" i="7" a="1"/>
  <c r="E895" i="7" s="1"/>
  <c r="D895" i="7" a="1"/>
  <c r="D895" i="7" s="1"/>
  <c r="G894" i="7" a="1"/>
  <c r="G894" i="7" s="1"/>
  <c r="F894" i="7" a="1"/>
  <c r="F894" i="7" s="1"/>
  <c r="E894" i="7" a="1"/>
  <c r="E894" i="7" s="1"/>
  <c r="D894" i="7" a="1"/>
  <c r="D894" i="7" s="1"/>
  <c r="G893" i="7" a="1"/>
  <c r="G893" i="7" s="1"/>
  <c r="F893" i="7" a="1"/>
  <c r="F893" i="7" s="1"/>
  <c r="E893" i="7" a="1"/>
  <c r="E893" i="7" s="1"/>
  <c r="D893" i="7" a="1"/>
  <c r="D893" i="7" s="1"/>
  <c r="G892" i="7" a="1"/>
  <c r="G892" i="7" s="1"/>
  <c r="F892" i="7" a="1"/>
  <c r="F892" i="7" s="1"/>
  <c r="E892" i="7" a="1"/>
  <c r="E892" i="7" s="1"/>
  <c r="D892" i="7" a="1"/>
  <c r="D892" i="7" s="1"/>
  <c r="G891" i="7" a="1"/>
  <c r="G891" i="7" s="1"/>
  <c r="F891" i="7" a="1"/>
  <c r="F891" i="7" s="1"/>
  <c r="E891" i="7" a="1"/>
  <c r="E891" i="7" s="1"/>
  <c r="D891" i="7" a="1"/>
  <c r="D891" i="7" s="1"/>
  <c r="G890" i="7" a="1"/>
  <c r="G890" i="7" s="1"/>
  <c r="F890" i="7" a="1"/>
  <c r="F890" i="7" s="1"/>
  <c r="E890" i="7" a="1"/>
  <c r="E890" i="7" s="1"/>
  <c r="D890" i="7" a="1"/>
  <c r="D890" i="7" s="1"/>
  <c r="G889" i="7" a="1"/>
  <c r="G889" i="7" s="1"/>
  <c r="F889" i="7" a="1"/>
  <c r="F889" i="7" s="1"/>
  <c r="E889" i="7" a="1"/>
  <c r="E889" i="7" s="1"/>
  <c r="D889" i="7" a="1"/>
  <c r="D889" i="7" s="1"/>
  <c r="G888" i="7" a="1"/>
  <c r="G888" i="7" s="1"/>
  <c r="F888" i="7" a="1"/>
  <c r="F888" i="7" s="1"/>
  <c r="E888" i="7" a="1"/>
  <c r="E888" i="7" s="1"/>
  <c r="D888" i="7" a="1"/>
  <c r="D888" i="7" s="1"/>
  <c r="G887" i="7" a="1"/>
  <c r="G887" i="7" s="1"/>
  <c r="F887" i="7" a="1"/>
  <c r="F887" i="7" s="1"/>
  <c r="E887" i="7" a="1"/>
  <c r="E887" i="7" s="1"/>
  <c r="D887" i="7" a="1"/>
  <c r="D887" i="7" s="1"/>
  <c r="G886" i="7" a="1"/>
  <c r="G886" i="7" s="1"/>
  <c r="F886" i="7" a="1"/>
  <c r="F886" i="7" s="1"/>
  <c r="E886" i="7" a="1"/>
  <c r="E886" i="7" s="1"/>
  <c r="D886" i="7" a="1"/>
  <c r="D886" i="7" s="1"/>
  <c r="G885" i="7" a="1"/>
  <c r="G885" i="7" s="1"/>
  <c r="F885" i="7" a="1"/>
  <c r="F885" i="7" s="1"/>
  <c r="E885" i="7" a="1"/>
  <c r="E885" i="7" s="1"/>
  <c r="D885" i="7" a="1"/>
  <c r="D885" i="7" s="1"/>
  <c r="G884" i="7" a="1"/>
  <c r="G884" i="7" s="1"/>
  <c r="F884" i="7" a="1"/>
  <c r="F884" i="7" s="1"/>
  <c r="E884" i="7" a="1"/>
  <c r="E884" i="7" s="1"/>
  <c r="D884" i="7" a="1"/>
  <c r="D884" i="7" s="1"/>
  <c r="G883" i="7" a="1"/>
  <c r="G883" i="7" s="1"/>
  <c r="F883" i="7" a="1"/>
  <c r="F883" i="7" s="1"/>
  <c r="E883" i="7" a="1"/>
  <c r="E883" i="7" s="1"/>
  <c r="D883" i="7" a="1"/>
  <c r="D883" i="7" s="1"/>
  <c r="G882" i="7" a="1"/>
  <c r="G882" i="7" s="1"/>
  <c r="F882" i="7" a="1"/>
  <c r="F882" i="7" s="1"/>
  <c r="E882" i="7" a="1"/>
  <c r="E882" i="7" s="1"/>
  <c r="D882" i="7" a="1"/>
  <c r="D882" i="7" s="1"/>
  <c r="G881" i="7" a="1"/>
  <c r="G881" i="7" s="1"/>
  <c r="F881" i="7" a="1"/>
  <c r="F881" i="7" s="1"/>
  <c r="E881" i="7" a="1"/>
  <c r="E881" i="7" s="1"/>
  <c r="D881" i="7" a="1"/>
  <c r="D881" i="7" s="1"/>
  <c r="G880" i="7" a="1"/>
  <c r="G880" i="7" s="1"/>
  <c r="F880" i="7" a="1"/>
  <c r="F880" i="7" s="1"/>
  <c r="E880" i="7" a="1"/>
  <c r="E880" i="7" s="1"/>
  <c r="D880" i="7" a="1"/>
  <c r="D880" i="7" s="1"/>
  <c r="G879" i="7" a="1"/>
  <c r="G879" i="7" s="1"/>
  <c r="F879" i="7" a="1"/>
  <c r="F879" i="7" s="1"/>
  <c r="E879" i="7" a="1"/>
  <c r="E879" i="7" s="1"/>
  <c r="D879" i="7" a="1"/>
  <c r="D879" i="7" s="1"/>
  <c r="G878" i="7" a="1"/>
  <c r="G878" i="7" s="1"/>
  <c r="F878" i="7" a="1"/>
  <c r="F878" i="7" s="1"/>
  <c r="E878" i="7" a="1"/>
  <c r="E878" i="7" s="1"/>
  <c r="D878" i="7" a="1"/>
  <c r="D878" i="7" s="1"/>
  <c r="G877" i="7" a="1"/>
  <c r="G877" i="7" s="1"/>
  <c r="F877" i="7" a="1"/>
  <c r="F877" i="7" s="1"/>
  <c r="E877" i="7" a="1"/>
  <c r="E877" i="7" s="1"/>
  <c r="D877" i="7" a="1"/>
  <c r="D877" i="7" s="1"/>
  <c r="G876" i="7" a="1"/>
  <c r="G876" i="7" s="1"/>
  <c r="F876" i="7" a="1"/>
  <c r="F876" i="7" s="1"/>
  <c r="E876" i="7" a="1"/>
  <c r="E876" i="7" s="1"/>
  <c r="D876" i="7" a="1"/>
  <c r="D876" i="7" s="1"/>
  <c r="G875" i="7" a="1"/>
  <c r="G875" i="7" s="1"/>
  <c r="F875" i="7" a="1"/>
  <c r="F875" i="7" s="1"/>
  <c r="E875" i="7" a="1"/>
  <c r="E875" i="7" s="1"/>
  <c r="D875" i="7" a="1"/>
  <c r="D875" i="7" s="1"/>
  <c r="G874" i="7" a="1"/>
  <c r="G874" i="7" s="1"/>
  <c r="F874" i="7" a="1"/>
  <c r="F874" i="7" s="1"/>
  <c r="E874" i="7" a="1"/>
  <c r="E874" i="7" s="1"/>
  <c r="D874" i="7" a="1"/>
  <c r="D874" i="7" s="1"/>
  <c r="G873" i="7" a="1"/>
  <c r="G873" i="7" s="1"/>
  <c r="F873" i="7" a="1"/>
  <c r="F873" i="7" s="1"/>
  <c r="E873" i="7" a="1"/>
  <c r="E873" i="7" s="1"/>
  <c r="D873" i="7" a="1"/>
  <c r="D873" i="7" s="1"/>
  <c r="G872" i="7" a="1"/>
  <c r="G872" i="7" s="1"/>
  <c r="F872" i="7" a="1"/>
  <c r="F872" i="7" s="1"/>
  <c r="E872" i="7" a="1"/>
  <c r="E872" i="7" s="1"/>
  <c r="D872" i="7" a="1"/>
  <c r="D872" i="7" s="1"/>
  <c r="G871" i="7" a="1"/>
  <c r="G871" i="7" s="1"/>
  <c r="F871" i="7" a="1"/>
  <c r="F871" i="7" s="1"/>
  <c r="E871" i="7" a="1"/>
  <c r="E871" i="7" s="1"/>
  <c r="D871" i="7" a="1"/>
  <c r="D871" i="7" s="1"/>
  <c r="G870" i="7" a="1"/>
  <c r="G870" i="7" s="1"/>
  <c r="F870" i="7" a="1"/>
  <c r="F870" i="7" s="1"/>
  <c r="E870" i="7" a="1"/>
  <c r="E870" i="7" s="1"/>
  <c r="D870" i="7" a="1"/>
  <c r="D870" i="7" s="1"/>
  <c r="G869" i="7" a="1"/>
  <c r="G869" i="7" s="1"/>
  <c r="F869" i="7" a="1"/>
  <c r="F869" i="7" s="1"/>
  <c r="E869" i="7" a="1"/>
  <c r="E869" i="7" s="1"/>
  <c r="D869" i="7" a="1"/>
  <c r="D869" i="7" s="1"/>
  <c r="G868" i="7" a="1"/>
  <c r="G868" i="7" s="1"/>
  <c r="F868" i="7" a="1"/>
  <c r="F868" i="7" s="1"/>
  <c r="E868" i="7" a="1"/>
  <c r="E868" i="7" s="1"/>
  <c r="D868" i="7" a="1"/>
  <c r="D868" i="7" s="1"/>
  <c r="G867" i="7" a="1"/>
  <c r="G867" i="7" s="1"/>
  <c r="F867" i="7" a="1"/>
  <c r="F867" i="7" s="1"/>
  <c r="E867" i="7" a="1"/>
  <c r="E867" i="7" s="1"/>
  <c r="D867" i="7" a="1"/>
  <c r="D867" i="7" s="1"/>
  <c r="G866" i="7" a="1"/>
  <c r="G866" i="7" s="1"/>
  <c r="F866" i="7" a="1"/>
  <c r="F866" i="7" s="1"/>
  <c r="E866" i="7" a="1"/>
  <c r="E866" i="7" s="1"/>
  <c r="D866" i="7" a="1"/>
  <c r="D866" i="7" s="1"/>
  <c r="G865" i="7" a="1"/>
  <c r="G865" i="7" s="1"/>
  <c r="F865" i="7" a="1"/>
  <c r="F865" i="7" s="1"/>
  <c r="E865" i="7" a="1"/>
  <c r="E865" i="7" s="1"/>
  <c r="D865" i="7" a="1"/>
  <c r="D865" i="7" s="1"/>
  <c r="G864" i="7" a="1"/>
  <c r="G864" i="7" s="1"/>
  <c r="F864" i="7" a="1"/>
  <c r="F864" i="7" s="1"/>
  <c r="E864" i="7" a="1"/>
  <c r="E864" i="7" s="1"/>
  <c r="D864" i="7" a="1"/>
  <c r="D864" i="7" s="1"/>
  <c r="G863" i="7" a="1"/>
  <c r="G863" i="7" s="1"/>
  <c r="F863" i="7" a="1"/>
  <c r="F863" i="7" s="1"/>
  <c r="E863" i="7" a="1"/>
  <c r="E863" i="7" s="1"/>
  <c r="D863" i="7" a="1"/>
  <c r="D863" i="7" s="1"/>
  <c r="G862" i="7" a="1"/>
  <c r="G862" i="7" s="1"/>
  <c r="F862" i="7" a="1"/>
  <c r="F862" i="7" s="1"/>
  <c r="E862" i="7" a="1"/>
  <c r="E862" i="7" s="1"/>
  <c r="D862" i="7" a="1"/>
  <c r="D862" i="7" s="1"/>
  <c r="G861" i="7" a="1"/>
  <c r="G861" i="7" s="1"/>
  <c r="F861" i="7" a="1"/>
  <c r="F861" i="7" s="1"/>
  <c r="E861" i="7" a="1"/>
  <c r="E861" i="7" s="1"/>
  <c r="D861" i="7" a="1"/>
  <c r="D861" i="7" s="1"/>
  <c r="G860" i="7" a="1"/>
  <c r="G860" i="7" s="1"/>
  <c r="F860" i="7" a="1"/>
  <c r="F860" i="7" s="1"/>
  <c r="E860" i="7" a="1"/>
  <c r="E860" i="7" s="1"/>
  <c r="D860" i="7" a="1"/>
  <c r="D860" i="7" s="1"/>
  <c r="G859" i="7" a="1"/>
  <c r="G859" i="7" s="1"/>
  <c r="F859" i="7" a="1"/>
  <c r="F859" i="7" s="1"/>
  <c r="E859" i="7" a="1"/>
  <c r="E859" i="7" s="1"/>
  <c r="D859" i="7" a="1"/>
  <c r="D859" i="7" s="1"/>
  <c r="G858" i="7" a="1"/>
  <c r="G858" i="7" s="1"/>
  <c r="F858" i="7" a="1"/>
  <c r="F858" i="7" s="1"/>
  <c r="E858" i="7" a="1"/>
  <c r="E858" i="7" s="1"/>
  <c r="D858" i="7" a="1"/>
  <c r="D858" i="7" s="1"/>
  <c r="G857" i="7" a="1"/>
  <c r="G857" i="7" s="1"/>
  <c r="F857" i="7" a="1"/>
  <c r="F857" i="7" s="1"/>
  <c r="E857" i="7" a="1"/>
  <c r="E857" i="7" s="1"/>
  <c r="D857" i="7" a="1"/>
  <c r="D857" i="7" s="1"/>
  <c r="G856" i="7" a="1"/>
  <c r="G856" i="7" s="1"/>
  <c r="F856" i="7" a="1"/>
  <c r="F856" i="7" s="1"/>
  <c r="E856" i="7" a="1"/>
  <c r="E856" i="7" s="1"/>
  <c r="D856" i="7" a="1"/>
  <c r="D856" i="7" s="1"/>
  <c r="G855" i="7" a="1"/>
  <c r="G855" i="7" s="1"/>
  <c r="F855" i="7" a="1"/>
  <c r="F855" i="7" s="1"/>
  <c r="E855" i="7" a="1"/>
  <c r="E855" i="7" s="1"/>
  <c r="D855" i="7" a="1"/>
  <c r="D855" i="7" s="1"/>
  <c r="G854" i="7" a="1"/>
  <c r="G854" i="7" s="1"/>
  <c r="F854" i="7" a="1"/>
  <c r="F854" i="7" s="1"/>
  <c r="E854" i="7" a="1"/>
  <c r="E854" i="7" s="1"/>
  <c r="D854" i="7" a="1"/>
  <c r="D854" i="7" s="1"/>
  <c r="G853" i="7" a="1"/>
  <c r="G853" i="7" s="1"/>
  <c r="F853" i="7" a="1"/>
  <c r="F853" i="7" s="1"/>
  <c r="E853" i="7" a="1"/>
  <c r="E853" i="7" s="1"/>
  <c r="D853" i="7" a="1"/>
  <c r="D853" i="7" s="1"/>
  <c r="G852" i="7" a="1"/>
  <c r="G852" i="7" s="1"/>
  <c r="F852" i="7" a="1"/>
  <c r="F852" i="7" s="1"/>
  <c r="E852" i="7" a="1"/>
  <c r="E852" i="7" s="1"/>
  <c r="D852" i="7" a="1"/>
  <c r="D852" i="7" s="1"/>
  <c r="G851" i="7" a="1"/>
  <c r="G851" i="7" s="1"/>
  <c r="F851" i="7" a="1"/>
  <c r="F851" i="7" s="1"/>
  <c r="E851" i="7" a="1"/>
  <c r="E851" i="7" s="1"/>
  <c r="D851" i="7" a="1"/>
  <c r="D851" i="7" s="1"/>
  <c r="G850" i="7" a="1"/>
  <c r="G850" i="7" s="1"/>
  <c r="F850" i="7" a="1"/>
  <c r="F850" i="7" s="1"/>
  <c r="E850" i="7" a="1"/>
  <c r="E850" i="7" s="1"/>
  <c r="D850" i="7" a="1"/>
  <c r="D850" i="7" s="1"/>
  <c r="G849" i="7" a="1"/>
  <c r="G849" i="7" s="1"/>
  <c r="F849" i="7" a="1"/>
  <c r="F849" i="7" s="1"/>
  <c r="E849" i="7" a="1"/>
  <c r="E849" i="7" s="1"/>
  <c r="D849" i="7" a="1"/>
  <c r="D849" i="7" s="1"/>
  <c r="G848" i="7" a="1"/>
  <c r="G848" i="7" s="1"/>
  <c r="F848" i="7" a="1"/>
  <c r="F848" i="7" s="1"/>
  <c r="E848" i="7" a="1"/>
  <c r="E848" i="7" s="1"/>
  <c r="D848" i="7" a="1"/>
  <c r="D848" i="7" s="1"/>
  <c r="G847" i="7" a="1"/>
  <c r="G847" i="7" s="1"/>
  <c r="F847" i="7" a="1"/>
  <c r="F847" i="7" s="1"/>
  <c r="E847" i="7" a="1"/>
  <c r="E847" i="7" s="1"/>
  <c r="D847" i="7" a="1"/>
  <c r="D847" i="7" s="1"/>
  <c r="G846" i="7" a="1"/>
  <c r="G846" i="7" s="1"/>
  <c r="F846" i="7" a="1"/>
  <c r="F846" i="7" s="1"/>
  <c r="E846" i="7" a="1"/>
  <c r="E846" i="7" s="1"/>
  <c r="D846" i="7" a="1"/>
  <c r="D846" i="7" s="1"/>
  <c r="G845" i="7" a="1"/>
  <c r="G845" i="7" s="1"/>
  <c r="F845" i="7" a="1"/>
  <c r="F845" i="7" s="1"/>
  <c r="E845" i="7" a="1"/>
  <c r="E845" i="7" s="1"/>
  <c r="D845" i="7" a="1"/>
  <c r="D845" i="7" s="1"/>
  <c r="G844" i="7" a="1"/>
  <c r="G844" i="7" s="1"/>
  <c r="F844" i="7" a="1"/>
  <c r="F844" i="7" s="1"/>
  <c r="E844" i="7" a="1"/>
  <c r="E844" i="7" s="1"/>
  <c r="D844" i="7" a="1"/>
  <c r="D844" i="7" s="1"/>
  <c r="G843" i="7" a="1"/>
  <c r="G843" i="7" s="1"/>
  <c r="F843" i="7" a="1"/>
  <c r="F843" i="7" s="1"/>
  <c r="E843" i="7" a="1"/>
  <c r="E843" i="7" s="1"/>
  <c r="D843" i="7" a="1"/>
  <c r="D843" i="7" s="1"/>
  <c r="G842" i="7" a="1"/>
  <c r="G842" i="7" s="1"/>
  <c r="F842" i="7" a="1"/>
  <c r="F842" i="7" s="1"/>
  <c r="E842" i="7" a="1"/>
  <c r="E842" i="7" s="1"/>
  <c r="D842" i="7" a="1"/>
  <c r="D842" i="7" s="1"/>
  <c r="G841" i="7" a="1"/>
  <c r="G841" i="7" s="1"/>
  <c r="F841" i="7" a="1"/>
  <c r="F841" i="7" s="1"/>
  <c r="E841" i="7" a="1"/>
  <c r="E841" i="7" s="1"/>
  <c r="D841" i="7" a="1"/>
  <c r="D841" i="7" s="1"/>
  <c r="G840" i="7" a="1"/>
  <c r="G840" i="7" s="1"/>
  <c r="F840" i="7" a="1"/>
  <c r="F840" i="7" s="1"/>
  <c r="E840" i="7" a="1"/>
  <c r="E840" i="7" s="1"/>
  <c r="D840" i="7" a="1"/>
  <c r="D840" i="7" s="1"/>
  <c r="G839" i="7" a="1"/>
  <c r="G839" i="7" s="1"/>
  <c r="F839" i="7" a="1"/>
  <c r="F839" i="7" s="1"/>
  <c r="E839" i="7" a="1"/>
  <c r="E839" i="7" s="1"/>
  <c r="D839" i="7" a="1"/>
  <c r="D839" i="7" s="1"/>
  <c r="G838" i="7" a="1"/>
  <c r="G838" i="7" s="1"/>
  <c r="F838" i="7" a="1"/>
  <c r="F838" i="7" s="1"/>
  <c r="E838" i="7" a="1"/>
  <c r="E838" i="7" s="1"/>
  <c r="D838" i="7" a="1"/>
  <c r="D838" i="7" s="1"/>
  <c r="G837" i="7" a="1"/>
  <c r="G837" i="7" s="1"/>
  <c r="F837" i="7" a="1"/>
  <c r="F837" i="7" s="1"/>
  <c r="E837" i="7" a="1"/>
  <c r="E837" i="7" s="1"/>
  <c r="D837" i="7" a="1"/>
  <c r="D837" i="7" s="1"/>
  <c r="G836" i="7" a="1"/>
  <c r="G836" i="7" s="1"/>
  <c r="F836" i="7" a="1"/>
  <c r="F836" i="7" s="1"/>
  <c r="E836" i="7" a="1"/>
  <c r="E836" i="7" s="1"/>
  <c r="D836" i="7" a="1"/>
  <c r="D836" i="7" s="1"/>
  <c r="G835" i="7" a="1"/>
  <c r="G835" i="7" s="1"/>
  <c r="F835" i="7" a="1"/>
  <c r="F835" i="7" s="1"/>
  <c r="E835" i="7" a="1"/>
  <c r="E835" i="7" s="1"/>
  <c r="D835" i="7" a="1"/>
  <c r="D835" i="7" s="1"/>
  <c r="G834" i="7" a="1"/>
  <c r="G834" i="7" s="1"/>
  <c r="F834" i="7" a="1"/>
  <c r="F834" i="7" s="1"/>
  <c r="E834" i="7" a="1"/>
  <c r="E834" i="7" s="1"/>
  <c r="D834" i="7" a="1"/>
  <c r="D834" i="7" s="1"/>
  <c r="G833" i="7" a="1"/>
  <c r="G833" i="7" s="1"/>
  <c r="F833" i="7" a="1"/>
  <c r="F833" i="7" s="1"/>
  <c r="E833" i="7" a="1"/>
  <c r="E833" i="7" s="1"/>
  <c r="D833" i="7" a="1"/>
  <c r="D833" i="7" s="1"/>
  <c r="G832" i="7" a="1"/>
  <c r="G832" i="7" s="1"/>
  <c r="F832" i="7" a="1"/>
  <c r="F832" i="7" s="1"/>
  <c r="E832" i="7" a="1"/>
  <c r="E832" i="7" s="1"/>
  <c r="D832" i="7" a="1"/>
  <c r="D832" i="7" s="1"/>
  <c r="G831" i="7" a="1"/>
  <c r="G831" i="7" s="1"/>
  <c r="F831" i="7" a="1"/>
  <c r="F831" i="7" s="1"/>
  <c r="E831" i="7" a="1"/>
  <c r="E831" i="7" s="1"/>
  <c r="D831" i="7" a="1"/>
  <c r="D831" i="7" s="1"/>
  <c r="G830" i="7" a="1"/>
  <c r="G830" i="7" s="1"/>
  <c r="F830" i="7" a="1"/>
  <c r="F830" i="7" s="1"/>
  <c r="E830" i="7" a="1"/>
  <c r="E830" i="7" s="1"/>
  <c r="D830" i="7" a="1"/>
  <c r="D830" i="7" s="1"/>
  <c r="G829" i="7" a="1"/>
  <c r="G829" i="7" s="1"/>
  <c r="F829" i="7" a="1"/>
  <c r="F829" i="7" s="1"/>
  <c r="E829" i="7" a="1"/>
  <c r="E829" i="7" s="1"/>
  <c r="D829" i="7" a="1"/>
  <c r="D829" i="7" s="1"/>
  <c r="G828" i="7" a="1"/>
  <c r="G828" i="7" s="1"/>
  <c r="F828" i="7" a="1"/>
  <c r="F828" i="7" s="1"/>
  <c r="E828" i="7" a="1"/>
  <c r="E828" i="7" s="1"/>
  <c r="D828" i="7" a="1"/>
  <c r="D828" i="7" s="1"/>
  <c r="G827" i="7" a="1"/>
  <c r="G827" i="7" s="1"/>
  <c r="F827" i="7" a="1"/>
  <c r="F827" i="7" s="1"/>
  <c r="E827" i="7" a="1"/>
  <c r="E827" i="7" s="1"/>
  <c r="D827" i="7" a="1"/>
  <c r="D827" i="7" s="1"/>
  <c r="G826" i="7" a="1"/>
  <c r="G826" i="7" s="1"/>
  <c r="F826" i="7" a="1"/>
  <c r="F826" i="7" s="1"/>
  <c r="E826" i="7" a="1"/>
  <c r="E826" i="7" s="1"/>
  <c r="D826" i="7" a="1"/>
  <c r="D826" i="7" s="1"/>
  <c r="G825" i="7" a="1"/>
  <c r="G825" i="7" s="1"/>
  <c r="F825" i="7" a="1"/>
  <c r="F825" i="7" s="1"/>
  <c r="E825" i="7" a="1"/>
  <c r="E825" i="7" s="1"/>
  <c r="D825" i="7" a="1"/>
  <c r="D825" i="7" s="1"/>
  <c r="G824" i="7" a="1"/>
  <c r="G824" i="7" s="1"/>
  <c r="F824" i="7" a="1"/>
  <c r="F824" i="7" s="1"/>
  <c r="E824" i="7" a="1"/>
  <c r="E824" i="7" s="1"/>
  <c r="D824" i="7" a="1"/>
  <c r="D824" i="7" s="1"/>
  <c r="G823" i="7" a="1"/>
  <c r="G823" i="7" s="1"/>
  <c r="F823" i="7" a="1"/>
  <c r="F823" i="7" s="1"/>
  <c r="E823" i="7" a="1"/>
  <c r="E823" i="7" s="1"/>
  <c r="D823" i="7" a="1"/>
  <c r="D823" i="7" s="1"/>
  <c r="G822" i="7" a="1"/>
  <c r="G822" i="7" s="1"/>
  <c r="F822" i="7" a="1"/>
  <c r="F822" i="7" s="1"/>
  <c r="E822" i="7" a="1"/>
  <c r="E822" i="7" s="1"/>
  <c r="D822" i="7" a="1"/>
  <c r="D822" i="7" s="1"/>
  <c r="G821" i="7" a="1"/>
  <c r="G821" i="7" s="1"/>
  <c r="F821" i="7" a="1"/>
  <c r="F821" i="7" s="1"/>
  <c r="E821" i="7" a="1"/>
  <c r="E821" i="7" s="1"/>
  <c r="D821" i="7" a="1"/>
  <c r="D821" i="7" s="1"/>
  <c r="G820" i="7" a="1"/>
  <c r="G820" i="7" s="1"/>
  <c r="F820" i="7" a="1"/>
  <c r="F820" i="7" s="1"/>
  <c r="E820" i="7" a="1"/>
  <c r="E820" i="7" s="1"/>
  <c r="D820" i="7" a="1"/>
  <c r="D820" i="7" s="1"/>
  <c r="G819" i="7" a="1"/>
  <c r="G819" i="7" s="1"/>
  <c r="F819" i="7" a="1"/>
  <c r="F819" i="7" s="1"/>
  <c r="E819" i="7" a="1"/>
  <c r="E819" i="7" s="1"/>
  <c r="D819" i="7" a="1"/>
  <c r="D819" i="7" s="1"/>
  <c r="G818" i="7" a="1"/>
  <c r="G818" i="7" s="1"/>
  <c r="F818" i="7" a="1"/>
  <c r="F818" i="7" s="1"/>
  <c r="E818" i="7" a="1"/>
  <c r="E818" i="7" s="1"/>
  <c r="D818" i="7" a="1"/>
  <c r="D818" i="7" s="1"/>
  <c r="G817" i="7" a="1"/>
  <c r="G817" i="7" s="1"/>
  <c r="F817" i="7" a="1"/>
  <c r="F817" i="7" s="1"/>
  <c r="E817" i="7" a="1"/>
  <c r="E817" i="7" s="1"/>
  <c r="D817" i="7" a="1"/>
  <c r="D817" i="7" s="1"/>
  <c r="G816" i="7" a="1"/>
  <c r="G816" i="7" s="1"/>
  <c r="F816" i="7" a="1"/>
  <c r="F816" i="7" s="1"/>
  <c r="E816" i="7" a="1"/>
  <c r="E816" i="7" s="1"/>
  <c r="D816" i="7" a="1"/>
  <c r="D816" i="7" s="1"/>
  <c r="G815" i="7" a="1"/>
  <c r="G815" i="7" s="1"/>
  <c r="F815" i="7" a="1"/>
  <c r="F815" i="7" s="1"/>
  <c r="E815" i="7" a="1"/>
  <c r="E815" i="7" s="1"/>
  <c r="D815" i="7" a="1"/>
  <c r="D815" i="7" s="1"/>
  <c r="G814" i="7" a="1"/>
  <c r="G814" i="7" s="1"/>
  <c r="F814" i="7" a="1"/>
  <c r="F814" i="7" s="1"/>
  <c r="E814" i="7" a="1"/>
  <c r="E814" i="7" s="1"/>
  <c r="D814" i="7" a="1"/>
  <c r="D814" i="7" s="1"/>
  <c r="G813" i="7" a="1"/>
  <c r="G813" i="7" s="1"/>
  <c r="F813" i="7" a="1"/>
  <c r="F813" i="7" s="1"/>
  <c r="E813" i="7" a="1"/>
  <c r="E813" i="7" s="1"/>
  <c r="D813" i="7" a="1"/>
  <c r="D813" i="7" s="1"/>
  <c r="G812" i="7" a="1"/>
  <c r="G812" i="7" s="1"/>
  <c r="F812" i="7" a="1"/>
  <c r="F812" i="7" s="1"/>
  <c r="E812" i="7" a="1"/>
  <c r="E812" i="7" s="1"/>
  <c r="D812" i="7" a="1"/>
  <c r="D812" i="7" s="1"/>
  <c r="G811" i="7" a="1"/>
  <c r="G811" i="7" s="1"/>
  <c r="F811" i="7" a="1"/>
  <c r="F811" i="7" s="1"/>
  <c r="E811" i="7" a="1"/>
  <c r="E811" i="7" s="1"/>
  <c r="D811" i="7" a="1"/>
  <c r="D811" i="7" s="1"/>
  <c r="G810" i="7" a="1"/>
  <c r="G810" i="7" s="1"/>
  <c r="F810" i="7" a="1"/>
  <c r="F810" i="7" s="1"/>
  <c r="E810" i="7" a="1"/>
  <c r="E810" i="7" s="1"/>
  <c r="D810" i="7" a="1"/>
  <c r="D810" i="7" s="1"/>
  <c r="G809" i="7" a="1"/>
  <c r="G809" i="7" s="1"/>
  <c r="F809" i="7" a="1"/>
  <c r="F809" i="7" s="1"/>
  <c r="E809" i="7" a="1"/>
  <c r="E809" i="7" s="1"/>
  <c r="D809" i="7" a="1"/>
  <c r="D809" i="7" s="1"/>
  <c r="G808" i="7" a="1"/>
  <c r="G808" i="7" s="1"/>
  <c r="F808" i="7" a="1"/>
  <c r="F808" i="7" s="1"/>
  <c r="E808" i="7" a="1"/>
  <c r="E808" i="7" s="1"/>
  <c r="D808" i="7" a="1"/>
  <c r="D808" i="7" s="1"/>
  <c r="G807" i="7" a="1"/>
  <c r="G807" i="7" s="1"/>
  <c r="F807" i="7" a="1"/>
  <c r="F807" i="7" s="1"/>
  <c r="E807" i="7" a="1"/>
  <c r="E807" i="7" s="1"/>
  <c r="D807" i="7" a="1"/>
  <c r="D807" i="7" s="1"/>
  <c r="G806" i="7" a="1"/>
  <c r="G806" i="7" s="1"/>
  <c r="F806" i="7" a="1"/>
  <c r="F806" i="7" s="1"/>
  <c r="E806" i="7" a="1"/>
  <c r="E806" i="7" s="1"/>
  <c r="D806" i="7" a="1"/>
  <c r="D806" i="7" s="1"/>
  <c r="G805" i="7" a="1"/>
  <c r="G805" i="7" s="1"/>
  <c r="F805" i="7" a="1"/>
  <c r="F805" i="7" s="1"/>
  <c r="E805" i="7" a="1"/>
  <c r="E805" i="7" s="1"/>
  <c r="D805" i="7" a="1"/>
  <c r="D805" i="7" s="1"/>
  <c r="G804" i="7" a="1"/>
  <c r="G804" i="7" s="1"/>
  <c r="F804" i="7" a="1"/>
  <c r="F804" i="7" s="1"/>
  <c r="E804" i="7" a="1"/>
  <c r="E804" i="7" s="1"/>
  <c r="D804" i="7" a="1"/>
  <c r="D804" i="7" s="1"/>
  <c r="G803" i="7" a="1"/>
  <c r="G803" i="7" s="1"/>
  <c r="F803" i="7" a="1"/>
  <c r="F803" i="7" s="1"/>
  <c r="E803" i="7" a="1"/>
  <c r="E803" i="7" s="1"/>
  <c r="D803" i="7" a="1"/>
  <c r="D803" i="7" s="1"/>
  <c r="G802" i="7" a="1"/>
  <c r="G802" i="7" s="1"/>
  <c r="F802" i="7" a="1"/>
  <c r="F802" i="7" s="1"/>
  <c r="E802" i="7" a="1"/>
  <c r="E802" i="7" s="1"/>
  <c r="D802" i="7" a="1"/>
  <c r="D802" i="7" s="1"/>
  <c r="G801" i="7" a="1"/>
  <c r="G801" i="7" s="1"/>
  <c r="F801" i="7" a="1"/>
  <c r="F801" i="7" s="1"/>
  <c r="E801" i="7" a="1"/>
  <c r="E801" i="7" s="1"/>
  <c r="D801" i="7" a="1"/>
  <c r="D801" i="7" s="1"/>
  <c r="G800" i="7" a="1"/>
  <c r="G800" i="7" s="1"/>
  <c r="F800" i="7" a="1"/>
  <c r="F800" i="7" s="1"/>
  <c r="E800" i="7" a="1"/>
  <c r="E800" i="7" s="1"/>
  <c r="D800" i="7" a="1"/>
  <c r="D800" i="7" s="1"/>
  <c r="G799" i="7" a="1"/>
  <c r="G799" i="7" s="1"/>
  <c r="F799" i="7" a="1"/>
  <c r="F799" i="7" s="1"/>
  <c r="E799" i="7" a="1"/>
  <c r="E799" i="7" s="1"/>
  <c r="D799" i="7" a="1"/>
  <c r="D799" i="7" s="1"/>
  <c r="G798" i="7" a="1"/>
  <c r="G798" i="7" s="1"/>
  <c r="F798" i="7" a="1"/>
  <c r="F798" i="7" s="1"/>
  <c r="E798" i="7" a="1"/>
  <c r="E798" i="7" s="1"/>
  <c r="D798" i="7" a="1"/>
  <c r="D798" i="7" s="1"/>
  <c r="G797" i="7" a="1"/>
  <c r="G797" i="7" s="1"/>
  <c r="F797" i="7" a="1"/>
  <c r="F797" i="7" s="1"/>
  <c r="E797" i="7" a="1"/>
  <c r="E797" i="7" s="1"/>
  <c r="D797" i="7" a="1"/>
  <c r="D797" i="7" s="1"/>
  <c r="G796" i="7" a="1"/>
  <c r="G796" i="7" s="1"/>
  <c r="F796" i="7" a="1"/>
  <c r="F796" i="7" s="1"/>
  <c r="E796" i="7" a="1"/>
  <c r="E796" i="7" s="1"/>
  <c r="D796" i="7" a="1"/>
  <c r="D796" i="7" s="1"/>
  <c r="G795" i="7" a="1"/>
  <c r="G795" i="7" s="1"/>
  <c r="F795" i="7" a="1"/>
  <c r="F795" i="7" s="1"/>
  <c r="E795" i="7" a="1"/>
  <c r="E795" i="7" s="1"/>
  <c r="D795" i="7" a="1"/>
  <c r="D795" i="7" s="1"/>
  <c r="G794" i="7" a="1"/>
  <c r="G794" i="7" s="1"/>
  <c r="F794" i="7" a="1"/>
  <c r="F794" i="7" s="1"/>
  <c r="E794" i="7" a="1"/>
  <c r="E794" i="7" s="1"/>
  <c r="D794" i="7" a="1"/>
  <c r="D794" i="7" s="1"/>
  <c r="G793" i="7" a="1"/>
  <c r="G793" i="7" s="1"/>
  <c r="F793" i="7" a="1"/>
  <c r="F793" i="7" s="1"/>
  <c r="E793" i="7" a="1"/>
  <c r="E793" i="7" s="1"/>
  <c r="D793" i="7" a="1"/>
  <c r="D793" i="7" s="1"/>
  <c r="G792" i="7" a="1"/>
  <c r="G792" i="7" s="1"/>
  <c r="F792" i="7" a="1"/>
  <c r="F792" i="7" s="1"/>
  <c r="E792" i="7" a="1"/>
  <c r="E792" i="7" s="1"/>
  <c r="D792" i="7" a="1"/>
  <c r="D792" i="7" s="1"/>
  <c r="G791" i="7" a="1"/>
  <c r="G791" i="7" s="1"/>
  <c r="F791" i="7" a="1"/>
  <c r="F791" i="7" s="1"/>
  <c r="E791" i="7" a="1"/>
  <c r="E791" i="7" s="1"/>
  <c r="D791" i="7" a="1"/>
  <c r="D791" i="7" s="1"/>
  <c r="G790" i="7" a="1"/>
  <c r="G790" i="7" s="1"/>
  <c r="F790" i="7" a="1"/>
  <c r="F790" i="7" s="1"/>
  <c r="E790" i="7" a="1"/>
  <c r="E790" i="7" s="1"/>
  <c r="D790" i="7" a="1"/>
  <c r="D790" i="7" s="1"/>
  <c r="G789" i="7" a="1"/>
  <c r="G789" i="7" s="1"/>
  <c r="F789" i="7" a="1"/>
  <c r="F789" i="7" s="1"/>
  <c r="E789" i="7" a="1"/>
  <c r="E789" i="7" s="1"/>
  <c r="D789" i="7" a="1"/>
  <c r="D789" i="7" s="1"/>
  <c r="G788" i="7" a="1"/>
  <c r="G788" i="7" s="1"/>
  <c r="F788" i="7" a="1"/>
  <c r="F788" i="7" s="1"/>
  <c r="E788" i="7" a="1"/>
  <c r="E788" i="7" s="1"/>
  <c r="D788" i="7" a="1"/>
  <c r="D788" i="7" s="1"/>
  <c r="G787" i="7" a="1"/>
  <c r="G787" i="7" s="1"/>
  <c r="F787" i="7" a="1"/>
  <c r="F787" i="7" s="1"/>
  <c r="E787" i="7" a="1"/>
  <c r="E787" i="7" s="1"/>
  <c r="D787" i="7" a="1"/>
  <c r="D787" i="7" s="1"/>
  <c r="G786" i="7" a="1"/>
  <c r="G786" i="7" s="1"/>
  <c r="F786" i="7" a="1"/>
  <c r="F786" i="7" s="1"/>
  <c r="E786" i="7" a="1"/>
  <c r="E786" i="7" s="1"/>
  <c r="D786" i="7" a="1"/>
  <c r="D786" i="7" s="1"/>
  <c r="G785" i="7" a="1"/>
  <c r="G785" i="7" s="1"/>
  <c r="F785" i="7" a="1"/>
  <c r="F785" i="7" s="1"/>
  <c r="E785" i="7" a="1"/>
  <c r="E785" i="7" s="1"/>
  <c r="D785" i="7" a="1"/>
  <c r="D785" i="7" s="1"/>
  <c r="G784" i="7" a="1"/>
  <c r="G784" i="7" s="1"/>
  <c r="F784" i="7" a="1"/>
  <c r="F784" i="7" s="1"/>
  <c r="E784" i="7" a="1"/>
  <c r="E784" i="7" s="1"/>
  <c r="D784" i="7" a="1"/>
  <c r="D784" i="7" s="1"/>
  <c r="G783" i="7" a="1"/>
  <c r="G783" i="7" s="1"/>
  <c r="F783" i="7" a="1"/>
  <c r="F783" i="7" s="1"/>
  <c r="E783" i="7" a="1"/>
  <c r="E783" i="7" s="1"/>
  <c r="D783" i="7" a="1"/>
  <c r="D783" i="7" s="1"/>
  <c r="G782" i="7" a="1"/>
  <c r="G782" i="7" s="1"/>
  <c r="F782" i="7" a="1"/>
  <c r="F782" i="7" s="1"/>
  <c r="E782" i="7" a="1"/>
  <c r="E782" i="7" s="1"/>
  <c r="D782" i="7" a="1"/>
  <c r="D782" i="7" s="1"/>
  <c r="G781" i="7" a="1"/>
  <c r="G781" i="7" s="1"/>
  <c r="F781" i="7" a="1"/>
  <c r="F781" i="7" s="1"/>
  <c r="E781" i="7" a="1"/>
  <c r="E781" i="7" s="1"/>
  <c r="D781" i="7" a="1"/>
  <c r="D781" i="7" s="1"/>
  <c r="G780" i="7" a="1"/>
  <c r="G780" i="7" s="1"/>
  <c r="F780" i="7" a="1"/>
  <c r="F780" i="7" s="1"/>
  <c r="E780" i="7" a="1"/>
  <c r="E780" i="7" s="1"/>
  <c r="D780" i="7" a="1"/>
  <c r="D780" i="7" s="1"/>
  <c r="G779" i="7" a="1"/>
  <c r="G779" i="7" s="1"/>
  <c r="F779" i="7" a="1"/>
  <c r="F779" i="7" s="1"/>
  <c r="E779" i="7" a="1"/>
  <c r="E779" i="7" s="1"/>
  <c r="D779" i="7" a="1"/>
  <c r="D779" i="7" s="1"/>
  <c r="G778" i="7" a="1"/>
  <c r="G778" i="7" s="1"/>
  <c r="F778" i="7" a="1"/>
  <c r="F778" i="7" s="1"/>
  <c r="E778" i="7" a="1"/>
  <c r="E778" i="7" s="1"/>
  <c r="D778" i="7" a="1"/>
  <c r="D778" i="7" s="1"/>
  <c r="G777" i="7" a="1"/>
  <c r="G777" i="7" s="1"/>
  <c r="F777" i="7" a="1"/>
  <c r="F777" i="7" s="1"/>
  <c r="E777" i="7" a="1"/>
  <c r="E777" i="7" s="1"/>
  <c r="D777" i="7" a="1"/>
  <c r="D777" i="7" s="1"/>
  <c r="G776" i="7" a="1"/>
  <c r="G776" i="7" s="1"/>
  <c r="F776" i="7" a="1"/>
  <c r="F776" i="7" s="1"/>
  <c r="E776" i="7" a="1"/>
  <c r="E776" i="7" s="1"/>
  <c r="D776" i="7" a="1"/>
  <c r="D776" i="7" s="1"/>
  <c r="G775" i="7" a="1"/>
  <c r="G775" i="7" s="1"/>
  <c r="F775" i="7" a="1"/>
  <c r="F775" i="7" s="1"/>
  <c r="E775" i="7" a="1"/>
  <c r="E775" i="7" s="1"/>
  <c r="D775" i="7" a="1"/>
  <c r="D775" i="7" s="1"/>
  <c r="G774" i="7" a="1"/>
  <c r="G774" i="7" s="1"/>
  <c r="F774" i="7" a="1"/>
  <c r="F774" i="7" s="1"/>
  <c r="E774" i="7" a="1"/>
  <c r="E774" i="7" s="1"/>
  <c r="D774" i="7" a="1"/>
  <c r="D774" i="7" s="1"/>
  <c r="G773" i="7" a="1"/>
  <c r="G773" i="7" s="1"/>
  <c r="F773" i="7" a="1"/>
  <c r="F773" i="7" s="1"/>
  <c r="E773" i="7" a="1"/>
  <c r="E773" i="7" s="1"/>
  <c r="D773" i="7" a="1"/>
  <c r="D773" i="7" s="1"/>
  <c r="G772" i="7" a="1"/>
  <c r="G772" i="7" s="1"/>
  <c r="F772" i="7" a="1"/>
  <c r="F772" i="7" s="1"/>
  <c r="E772" i="7" a="1"/>
  <c r="E772" i="7" s="1"/>
  <c r="D772" i="7" a="1"/>
  <c r="D772" i="7" s="1"/>
  <c r="G771" i="7" a="1"/>
  <c r="G771" i="7" s="1"/>
  <c r="F771" i="7" a="1"/>
  <c r="F771" i="7" s="1"/>
  <c r="E771" i="7" a="1"/>
  <c r="E771" i="7" s="1"/>
  <c r="D771" i="7" a="1"/>
  <c r="D771" i="7" s="1"/>
  <c r="G770" i="7" a="1"/>
  <c r="G770" i="7" s="1"/>
  <c r="F770" i="7" a="1"/>
  <c r="F770" i="7" s="1"/>
  <c r="E770" i="7" a="1"/>
  <c r="E770" i="7" s="1"/>
  <c r="D770" i="7" a="1"/>
  <c r="D770" i="7" s="1"/>
  <c r="G769" i="7" a="1"/>
  <c r="G769" i="7" s="1"/>
  <c r="F769" i="7" a="1"/>
  <c r="F769" i="7" s="1"/>
  <c r="E769" i="7" a="1"/>
  <c r="E769" i="7" s="1"/>
  <c r="D769" i="7" a="1"/>
  <c r="D769" i="7" s="1"/>
  <c r="G768" i="7" a="1"/>
  <c r="G768" i="7" s="1"/>
  <c r="F768" i="7" a="1"/>
  <c r="F768" i="7" s="1"/>
  <c r="E768" i="7" a="1"/>
  <c r="E768" i="7" s="1"/>
  <c r="D768" i="7" a="1"/>
  <c r="D768" i="7" s="1"/>
  <c r="G767" i="7" a="1"/>
  <c r="G767" i="7" s="1"/>
  <c r="F767" i="7" a="1"/>
  <c r="F767" i="7" s="1"/>
  <c r="E767" i="7" a="1"/>
  <c r="E767" i="7" s="1"/>
  <c r="D767" i="7" a="1"/>
  <c r="D767" i="7" s="1"/>
  <c r="G766" i="7" a="1"/>
  <c r="G766" i="7" s="1"/>
  <c r="F766" i="7" a="1"/>
  <c r="F766" i="7" s="1"/>
  <c r="E766" i="7" a="1"/>
  <c r="E766" i="7" s="1"/>
  <c r="D766" i="7" a="1"/>
  <c r="D766" i="7" s="1"/>
  <c r="G765" i="7" a="1"/>
  <c r="G765" i="7" s="1"/>
  <c r="F765" i="7" a="1"/>
  <c r="F765" i="7" s="1"/>
  <c r="E765" i="7" a="1"/>
  <c r="E765" i="7" s="1"/>
  <c r="D765" i="7" a="1"/>
  <c r="D765" i="7" s="1"/>
  <c r="G764" i="7" a="1"/>
  <c r="G764" i="7" s="1"/>
  <c r="F764" i="7" a="1"/>
  <c r="F764" i="7" s="1"/>
  <c r="E764" i="7" a="1"/>
  <c r="E764" i="7" s="1"/>
  <c r="D764" i="7" a="1"/>
  <c r="D764" i="7" s="1"/>
  <c r="G763" i="7" a="1"/>
  <c r="G763" i="7" s="1"/>
  <c r="F763" i="7" a="1"/>
  <c r="F763" i="7" s="1"/>
  <c r="E763" i="7" a="1"/>
  <c r="E763" i="7" s="1"/>
  <c r="D763" i="7" a="1"/>
  <c r="D763" i="7" s="1"/>
  <c r="G762" i="7" a="1"/>
  <c r="G762" i="7" s="1"/>
  <c r="F762" i="7" a="1"/>
  <c r="F762" i="7" s="1"/>
  <c r="E762" i="7" a="1"/>
  <c r="E762" i="7" s="1"/>
  <c r="D762" i="7" a="1"/>
  <c r="D762" i="7" s="1"/>
  <c r="G761" i="7" a="1"/>
  <c r="G761" i="7" s="1"/>
  <c r="F761" i="7" a="1"/>
  <c r="F761" i="7" s="1"/>
  <c r="E761" i="7" a="1"/>
  <c r="E761" i="7" s="1"/>
  <c r="D761" i="7" a="1"/>
  <c r="D761" i="7" s="1"/>
  <c r="G760" i="7" a="1"/>
  <c r="G760" i="7" s="1"/>
  <c r="F760" i="7" a="1"/>
  <c r="F760" i="7" s="1"/>
  <c r="E760" i="7" a="1"/>
  <c r="E760" i="7" s="1"/>
  <c r="D760" i="7" a="1"/>
  <c r="D760" i="7" s="1"/>
  <c r="G759" i="7" a="1"/>
  <c r="G759" i="7" s="1"/>
  <c r="F759" i="7" a="1"/>
  <c r="F759" i="7" s="1"/>
  <c r="E759" i="7" a="1"/>
  <c r="E759" i="7" s="1"/>
  <c r="D759" i="7" a="1"/>
  <c r="D759" i="7" s="1"/>
  <c r="G758" i="7" a="1"/>
  <c r="G758" i="7" s="1"/>
  <c r="F758" i="7" a="1"/>
  <c r="F758" i="7" s="1"/>
  <c r="E758" i="7" a="1"/>
  <c r="E758" i="7" s="1"/>
  <c r="D758" i="7" a="1"/>
  <c r="D758" i="7" s="1"/>
  <c r="G757" i="7" a="1"/>
  <c r="G757" i="7" s="1"/>
  <c r="F757" i="7" a="1"/>
  <c r="F757" i="7" s="1"/>
  <c r="E757" i="7" a="1"/>
  <c r="E757" i="7" s="1"/>
  <c r="D757" i="7" a="1"/>
  <c r="D757" i="7" s="1"/>
  <c r="G756" i="7" a="1"/>
  <c r="G756" i="7" s="1"/>
  <c r="F756" i="7" a="1"/>
  <c r="F756" i="7" s="1"/>
  <c r="E756" i="7" a="1"/>
  <c r="E756" i="7" s="1"/>
  <c r="D756" i="7" a="1"/>
  <c r="D756" i="7" s="1"/>
  <c r="G755" i="7" a="1"/>
  <c r="G755" i="7" s="1"/>
  <c r="F755" i="7" a="1"/>
  <c r="F755" i="7" s="1"/>
  <c r="E755" i="7" a="1"/>
  <c r="E755" i="7" s="1"/>
  <c r="D755" i="7" a="1"/>
  <c r="D755" i="7" s="1"/>
  <c r="G754" i="7" a="1"/>
  <c r="G754" i="7" s="1"/>
  <c r="F754" i="7" a="1"/>
  <c r="F754" i="7" s="1"/>
  <c r="E754" i="7" a="1"/>
  <c r="E754" i="7" s="1"/>
  <c r="D754" i="7" a="1"/>
  <c r="D754" i="7" s="1"/>
  <c r="G753" i="7" a="1"/>
  <c r="G753" i="7" s="1"/>
  <c r="F753" i="7" a="1"/>
  <c r="F753" i="7" s="1"/>
  <c r="E753" i="7" a="1"/>
  <c r="E753" i="7" s="1"/>
  <c r="D753" i="7" a="1"/>
  <c r="D753" i="7" s="1"/>
  <c r="G752" i="7" a="1"/>
  <c r="G752" i="7" s="1"/>
  <c r="F752" i="7" a="1"/>
  <c r="F752" i="7" s="1"/>
  <c r="E752" i="7" a="1"/>
  <c r="E752" i="7" s="1"/>
  <c r="D752" i="7" a="1"/>
  <c r="D752" i="7" s="1"/>
  <c r="G751" i="7" a="1"/>
  <c r="G751" i="7" s="1"/>
  <c r="F751" i="7" a="1"/>
  <c r="F751" i="7" s="1"/>
  <c r="E751" i="7" a="1"/>
  <c r="E751" i="7" s="1"/>
  <c r="D751" i="7" a="1"/>
  <c r="D751" i="7" s="1"/>
  <c r="G750" i="7" a="1"/>
  <c r="G750" i="7" s="1"/>
  <c r="F750" i="7" a="1"/>
  <c r="F750" i="7" s="1"/>
  <c r="E750" i="7" a="1"/>
  <c r="E750" i="7" s="1"/>
  <c r="D750" i="7" a="1"/>
  <c r="D750" i="7" s="1"/>
  <c r="G749" i="7" a="1"/>
  <c r="G749" i="7" s="1"/>
  <c r="F749" i="7" a="1"/>
  <c r="F749" i="7" s="1"/>
  <c r="E749" i="7" a="1"/>
  <c r="E749" i="7" s="1"/>
  <c r="D749" i="7" a="1"/>
  <c r="D749" i="7" s="1"/>
  <c r="G748" i="7" a="1"/>
  <c r="G748" i="7" s="1"/>
  <c r="F748" i="7" a="1"/>
  <c r="F748" i="7" s="1"/>
  <c r="E748" i="7" a="1"/>
  <c r="E748" i="7" s="1"/>
  <c r="D748" i="7" a="1"/>
  <c r="D748" i="7" s="1"/>
  <c r="G747" i="7" a="1"/>
  <c r="G747" i="7" s="1"/>
  <c r="F747" i="7" a="1"/>
  <c r="F747" i="7" s="1"/>
  <c r="E747" i="7" a="1"/>
  <c r="E747" i="7" s="1"/>
  <c r="D747" i="7" a="1"/>
  <c r="D747" i="7" s="1"/>
  <c r="G746" i="7" a="1"/>
  <c r="G746" i="7" s="1"/>
  <c r="F746" i="7" a="1"/>
  <c r="F746" i="7" s="1"/>
  <c r="E746" i="7" a="1"/>
  <c r="E746" i="7" s="1"/>
  <c r="D746" i="7" a="1"/>
  <c r="D746" i="7" s="1"/>
  <c r="G745" i="7" a="1"/>
  <c r="G745" i="7" s="1"/>
  <c r="F745" i="7" a="1"/>
  <c r="F745" i="7" s="1"/>
  <c r="E745" i="7" a="1"/>
  <c r="E745" i="7" s="1"/>
  <c r="D745" i="7" a="1"/>
  <c r="D745" i="7" s="1"/>
  <c r="G744" i="7" a="1"/>
  <c r="G744" i="7" s="1"/>
  <c r="F744" i="7" a="1"/>
  <c r="F744" i="7" s="1"/>
  <c r="E744" i="7" a="1"/>
  <c r="E744" i="7" s="1"/>
  <c r="D744" i="7" a="1"/>
  <c r="D744" i="7" s="1"/>
  <c r="G743" i="7" a="1"/>
  <c r="G743" i="7" s="1"/>
  <c r="F743" i="7" a="1"/>
  <c r="F743" i="7" s="1"/>
  <c r="E743" i="7" a="1"/>
  <c r="E743" i="7" s="1"/>
  <c r="D743" i="7" a="1"/>
  <c r="D743" i="7" s="1"/>
  <c r="G742" i="7" a="1"/>
  <c r="G742" i="7" s="1"/>
  <c r="F742" i="7" a="1"/>
  <c r="F742" i="7" s="1"/>
  <c r="E742" i="7" a="1"/>
  <c r="E742" i="7" s="1"/>
  <c r="D742" i="7" a="1"/>
  <c r="D742" i="7" s="1"/>
  <c r="G741" i="7" a="1"/>
  <c r="G741" i="7" s="1"/>
  <c r="F741" i="7" a="1"/>
  <c r="F741" i="7" s="1"/>
  <c r="E741" i="7" a="1"/>
  <c r="E741" i="7" s="1"/>
  <c r="D741" i="7" a="1"/>
  <c r="D741" i="7" s="1"/>
  <c r="G740" i="7" a="1"/>
  <c r="G740" i="7" s="1"/>
  <c r="F740" i="7" a="1"/>
  <c r="F740" i="7" s="1"/>
  <c r="E740" i="7" a="1"/>
  <c r="E740" i="7" s="1"/>
  <c r="D740" i="7" a="1"/>
  <c r="D740" i="7" s="1"/>
  <c r="G739" i="7" a="1"/>
  <c r="G739" i="7" s="1"/>
  <c r="F739" i="7" a="1"/>
  <c r="F739" i="7" s="1"/>
  <c r="E739" i="7" a="1"/>
  <c r="E739" i="7" s="1"/>
  <c r="D739" i="7" a="1"/>
  <c r="D739" i="7" s="1"/>
  <c r="G738" i="7" a="1"/>
  <c r="G738" i="7" s="1"/>
  <c r="F738" i="7" a="1"/>
  <c r="F738" i="7" s="1"/>
  <c r="E738" i="7" a="1"/>
  <c r="E738" i="7" s="1"/>
  <c r="D738" i="7" a="1"/>
  <c r="D738" i="7" s="1"/>
  <c r="G737" i="7" a="1"/>
  <c r="G737" i="7" s="1"/>
  <c r="F737" i="7" a="1"/>
  <c r="F737" i="7" s="1"/>
  <c r="E737" i="7" a="1"/>
  <c r="E737" i="7" s="1"/>
  <c r="D737" i="7" a="1"/>
  <c r="D737" i="7" s="1"/>
  <c r="G736" i="7" a="1"/>
  <c r="G736" i="7" s="1"/>
  <c r="F736" i="7" a="1"/>
  <c r="F736" i="7" s="1"/>
  <c r="E736" i="7" a="1"/>
  <c r="E736" i="7" s="1"/>
  <c r="D736" i="7" a="1"/>
  <c r="D736" i="7" s="1"/>
  <c r="G735" i="7" a="1"/>
  <c r="G735" i="7" s="1"/>
  <c r="F735" i="7" a="1"/>
  <c r="F735" i="7" s="1"/>
  <c r="E735" i="7" a="1"/>
  <c r="E735" i="7" s="1"/>
  <c r="D735" i="7" a="1"/>
  <c r="D735" i="7" s="1"/>
  <c r="G734" i="7" a="1"/>
  <c r="G734" i="7" s="1"/>
  <c r="F734" i="7" a="1"/>
  <c r="F734" i="7" s="1"/>
  <c r="E734" i="7" a="1"/>
  <c r="E734" i="7" s="1"/>
  <c r="D734" i="7" a="1"/>
  <c r="D734" i="7" s="1"/>
  <c r="G733" i="7" a="1"/>
  <c r="G733" i="7" s="1"/>
  <c r="F733" i="7" a="1"/>
  <c r="F733" i="7" s="1"/>
  <c r="E733" i="7" a="1"/>
  <c r="E733" i="7" s="1"/>
  <c r="D733" i="7" a="1"/>
  <c r="D733" i="7" s="1"/>
  <c r="G732" i="7" a="1"/>
  <c r="G732" i="7" s="1"/>
  <c r="F732" i="7" a="1"/>
  <c r="F732" i="7" s="1"/>
  <c r="E732" i="7" a="1"/>
  <c r="E732" i="7" s="1"/>
  <c r="D732" i="7" a="1"/>
  <c r="D732" i="7" s="1"/>
  <c r="G731" i="7" a="1"/>
  <c r="G731" i="7" s="1"/>
  <c r="F731" i="7" a="1"/>
  <c r="F731" i="7" s="1"/>
  <c r="E731" i="7" a="1"/>
  <c r="E731" i="7" s="1"/>
  <c r="D731" i="7" a="1"/>
  <c r="D731" i="7" s="1"/>
  <c r="G730" i="7" a="1"/>
  <c r="G730" i="7" s="1"/>
  <c r="F730" i="7" a="1"/>
  <c r="F730" i="7" s="1"/>
  <c r="E730" i="7" a="1"/>
  <c r="E730" i="7" s="1"/>
  <c r="D730" i="7" a="1"/>
  <c r="D730" i="7" s="1"/>
  <c r="G729" i="7" a="1"/>
  <c r="G729" i="7" s="1"/>
  <c r="F729" i="7" a="1"/>
  <c r="F729" i="7" s="1"/>
  <c r="E729" i="7" a="1"/>
  <c r="E729" i="7" s="1"/>
  <c r="D729" i="7" a="1"/>
  <c r="D729" i="7" s="1"/>
  <c r="G728" i="7" a="1"/>
  <c r="G728" i="7" s="1"/>
  <c r="F728" i="7" a="1"/>
  <c r="F728" i="7" s="1"/>
  <c r="E728" i="7" a="1"/>
  <c r="E728" i="7" s="1"/>
  <c r="D728" i="7" a="1"/>
  <c r="D728" i="7" s="1"/>
  <c r="G727" i="7" a="1"/>
  <c r="G727" i="7" s="1"/>
  <c r="F727" i="7" a="1"/>
  <c r="F727" i="7" s="1"/>
  <c r="E727" i="7" a="1"/>
  <c r="E727" i="7" s="1"/>
  <c r="D727" i="7" a="1"/>
  <c r="D727" i="7" s="1"/>
  <c r="G726" i="7" a="1"/>
  <c r="G726" i="7" s="1"/>
  <c r="F726" i="7" a="1"/>
  <c r="F726" i="7" s="1"/>
  <c r="E726" i="7" a="1"/>
  <c r="E726" i="7" s="1"/>
  <c r="D726" i="7" a="1"/>
  <c r="D726" i="7" s="1"/>
  <c r="G725" i="7" a="1"/>
  <c r="G725" i="7" s="1"/>
  <c r="F725" i="7" a="1"/>
  <c r="F725" i="7" s="1"/>
  <c r="E725" i="7" a="1"/>
  <c r="E725" i="7" s="1"/>
  <c r="D725" i="7" a="1"/>
  <c r="D725" i="7" s="1"/>
  <c r="G724" i="7" a="1"/>
  <c r="G724" i="7" s="1"/>
  <c r="F724" i="7" a="1"/>
  <c r="F724" i="7" s="1"/>
  <c r="E724" i="7" a="1"/>
  <c r="E724" i="7" s="1"/>
  <c r="D724" i="7" a="1"/>
  <c r="D724" i="7" s="1"/>
  <c r="G723" i="7" a="1"/>
  <c r="G723" i="7" s="1"/>
  <c r="F723" i="7" a="1"/>
  <c r="F723" i="7" s="1"/>
  <c r="E723" i="7" a="1"/>
  <c r="E723" i="7" s="1"/>
  <c r="D723" i="7" a="1"/>
  <c r="D723" i="7" s="1"/>
  <c r="G722" i="7" a="1"/>
  <c r="G722" i="7" s="1"/>
  <c r="F722" i="7" a="1"/>
  <c r="F722" i="7" s="1"/>
  <c r="E722" i="7" a="1"/>
  <c r="E722" i="7" s="1"/>
  <c r="D722" i="7" a="1"/>
  <c r="D722" i="7" s="1"/>
  <c r="G721" i="7" a="1"/>
  <c r="G721" i="7" s="1"/>
  <c r="F721" i="7" a="1"/>
  <c r="F721" i="7" s="1"/>
  <c r="E721" i="7" a="1"/>
  <c r="E721" i="7" s="1"/>
  <c r="D721" i="7" a="1"/>
  <c r="D721" i="7" s="1"/>
  <c r="G720" i="7" a="1"/>
  <c r="G720" i="7" s="1"/>
  <c r="F720" i="7" a="1"/>
  <c r="F720" i="7" s="1"/>
  <c r="E720" i="7" a="1"/>
  <c r="E720" i="7" s="1"/>
  <c r="D720" i="7" a="1"/>
  <c r="D720" i="7" s="1"/>
  <c r="G719" i="7" a="1"/>
  <c r="G719" i="7" s="1"/>
  <c r="F719" i="7" a="1"/>
  <c r="F719" i="7" s="1"/>
  <c r="E719" i="7" a="1"/>
  <c r="E719" i="7" s="1"/>
  <c r="D719" i="7" a="1"/>
  <c r="D719" i="7" s="1"/>
  <c r="G718" i="7" a="1"/>
  <c r="G718" i="7" s="1"/>
  <c r="F718" i="7" a="1"/>
  <c r="F718" i="7" s="1"/>
  <c r="E718" i="7" a="1"/>
  <c r="E718" i="7" s="1"/>
  <c r="D718" i="7" a="1"/>
  <c r="D718" i="7" s="1"/>
  <c r="G717" i="7" a="1"/>
  <c r="G717" i="7" s="1"/>
  <c r="F717" i="7" a="1"/>
  <c r="F717" i="7" s="1"/>
  <c r="E717" i="7" a="1"/>
  <c r="E717" i="7" s="1"/>
  <c r="D717" i="7" a="1"/>
  <c r="D717" i="7" s="1"/>
  <c r="G716" i="7" a="1"/>
  <c r="G716" i="7" s="1"/>
  <c r="F716" i="7" a="1"/>
  <c r="F716" i="7" s="1"/>
  <c r="E716" i="7" a="1"/>
  <c r="E716" i="7" s="1"/>
  <c r="D716" i="7" a="1"/>
  <c r="D716" i="7" s="1"/>
  <c r="G715" i="7" a="1"/>
  <c r="G715" i="7" s="1"/>
  <c r="F715" i="7" a="1"/>
  <c r="F715" i="7" s="1"/>
  <c r="E715" i="7" a="1"/>
  <c r="E715" i="7" s="1"/>
  <c r="D715" i="7" a="1"/>
  <c r="D715" i="7" s="1"/>
  <c r="G714" i="7" a="1"/>
  <c r="G714" i="7" s="1"/>
  <c r="F714" i="7" a="1"/>
  <c r="F714" i="7" s="1"/>
  <c r="E714" i="7" a="1"/>
  <c r="E714" i="7" s="1"/>
  <c r="D714" i="7" a="1"/>
  <c r="D714" i="7" s="1"/>
  <c r="G713" i="7" a="1"/>
  <c r="G713" i="7" s="1"/>
  <c r="F713" i="7" a="1"/>
  <c r="F713" i="7" s="1"/>
  <c r="E713" i="7" a="1"/>
  <c r="E713" i="7" s="1"/>
  <c r="D713" i="7" a="1"/>
  <c r="D713" i="7" s="1"/>
  <c r="G712" i="7" a="1"/>
  <c r="G712" i="7" s="1"/>
  <c r="F712" i="7" a="1"/>
  <c r="F712" i="7" s="1"/>
  <c r="E712" i="7" a="1"/>
  <c r="E712" i="7" s="1"/>
  <c r="D712" i="7" a="1"/>
  <c r="D712" i="7" s="1"/>
  <c r="G711" i="7" a="1"/>
  <c r="G711" i="7" s="1"/>
  <c r="F711" i="7" a="1"/>
  <c r="F711" i="7" s="1"/>
  <c r="E711" i="7" a="1"/>
  <c r="E711" i="7" s="1"/>
  <c r="D711" i="7" a="1"/>
  <c r="D711" i="7" s="1"/>
  <c r="G710" i="7" a="1"/>
  <c r="G710" i="7" s="1"/>
  <c r="F710" i="7" a="1"/>
  <c r="F710" i="7" s="1"/>
  <c r="E710" i="7" a="1"/>
  <c r="E710" i="7" s="1"/>
  <c r="D710" i="7" a="1"/>
  <c r="D710" i="7" s="1"/>
  <c r="G709" i="7" a="1"/>
  <c r="G709" i="7" s="1"/>
  <c r="F709" i="7" a="1"/>
  <c r="F709" i="7" s="1"/>
  <c r="E709" i="7" a="1"/>
  <c r="E709" i="7" s="1"/>
  <c r="D709" i="7" a="1"/>
  <c r="D709" i="7" s="1"/>
  <c r="G708" i="7" a="1"/>
  <c r="G708" i="7" s="1"/>
  <c r="F708" i="7" a="1"/>
  <c r="F708" i="7" s="1"/>
  <c r="E708" i="7" a="1"/>
  <c r="E708" i="7" s="1"/>
  <c r="D708" i="7" a="1"/>
  <c r="D708" i="7" s="1"/>
  <c r="G707" i="7" a="1"/>
  <c r="G707" i="7" s="1"/>
  <c r="F707" i="7" a="1"/>
  <c r="F707" i="7" s="1"/>
  <c r="E707" i="7" a="1"/>
  <c r="E707" i="7" s="1"/>
  <c r="D707" i="7" a="1"/>
  <c r="D707" i="7" s="1"/>
  <c r="G706" i="7" a="1"/>
  <c r="G706" i="7" s="1"/>
  <c r="F706" i="7" a="1"/>
  <c r="F706" i="7" s="1"/>
  <c r="E706" i="7" a="1"/>
  <c r="E706" i="7" s="1"/>
  <c r="D706" i="7" a="1"/>
  <c r="D706" i="7" s="1"/>
  <c r="G705" i="7" a="1"/>
  <c r="G705" i="7" s="1"/>
  <c r="F705" i="7" a="1"/>
  <c r="F705" i="7" s="1"/>
  <c r="E705" i="7" a="1"/>
  <c r="E705" i="7" s="1"/>
  <c r="D705" i="7" a="1"/>
  <c r="D705" i="7" s="1"/>
  <c r="G704" i="7" a="1"/>
  <c r="G704" i="7" s="1"/>
  <c r="F704" i="7" a="1"/>
  <c r="F704" i="7" s="1"/>
  <c r="E704" i="7" a="1"/>
  <c r="E704" i="7" s="1"/>
  <c r="D704" i="7" a="1"/>
  <c r="D704" i="7" s="1"/>
  <c r="G703" i="7" a="1"/>
  <c r="G703" i="7" s="1"/>
  <c r="F703" i="7" a="1"/>
  <c r="F703" i="7" s="1"/>
  <c r="E703" i="7" a="1"/>
  <c r="E703" i="7" s="1"/>
  <c r="D703" i="7" a="1"/>
  <c r="D703" i="7" s="1"/>
  <c r="G702" i="7" a="1"/>
  <c r="G702" i="7" s="1"/>
  <c r="F702" i="7" a="1"/>
  <c r="F702" i="7" s="1"/>
  <c r="E702" i="7" a="1"/>
  <c r="E702" i="7" s="1"/>
  <c r="D702" i="7" a="1"/>
  <c r="D702" i="7" s="1"/>
  <c r="G701" i="7" a="1"/>
  <c r="G701" i="7" s="1"/>
  <c r="F701" i="7" a="1"/>
  <c r="F701" i="7" s="1"/>
  <c r="E701" i="7" a="1"/>
  <c r="E701" i="7" s="1"/>
  <c r="D701" i="7" a="1"/>
  <c r="D701" i="7" s="1"/>
  <c r="G700" i="7" a="1"/>
  <c r="G700" i="7" s="1"/>
  <c r="F700" i="7" a="1"/>
  <c r="F700" i="7" s="1"/>
  <c r="E700" i="7" a="1"/>
  <c r="E700" i="7" s="1"/>
  <c r="D700" i="7" a="1"/>
  <c r="D700" i="7" s="1"/>
  <c r="G699" i="7" a="1"/>
  <c r="G699" i="7" s="1"/>
  <c r="F699" i="7" a="1"/>
  <c r="F699" i="7" s="1"/>
  <c r="E699" i="7" a="1"/>
  <c r="E699" i="7" s="1"/>
  <c r="D699" i="7" a="1"/>
  <c r="D699" i="7" s="1"/>
  <c r="G698" i="7" a="1"/>
  <c r="G698" i="7" s="1"/>
  <c r="F698" i="7" a="1"/>
  <c r="F698" i="7" s="1"/>
  <c r="E698" i="7" a="1"/>
  <c r="E698" i="7" s="1"/>
  <c r="D698" i="7" a="1"/>
  <c r="D698" i="7" s="1"/>
  <c r="G697" i="7" a="1"/>
  <c r="G697" i="7" s="1"/>
  <c r="F697" i="7" a="1"/>
  <c r="F697" i="7" s="1"/>
  <c r="E697" i="7" a="1"/>
  <c r="E697" i="7" s="1"/>
  <c r="D697" i="7" a="1"/>
  <c r="D697" i="7" s="1"/>
  <c r="G696" i="7" a="1"/>
  <c r="G696" i="7" s="1"/>
  <c r="F696" i="7" a="1"/>
  <c r="F696" i="7" s="1"/>
  <c r="E696" i="7" a="1"/>
  <c r="E696" i="7" s="1"/>
  <c r="D696" i="7" a="1"/>
  <c r="D696" i="7" s="1"/>
  <c r="G695" i="7" a="1"/>
  <c r="G695" i="7" s="1"/>
  <c r="F695" i="7" a="1"/>
  <c r="F695" i="7" s="1"/>
  <c r="E695" i="7" a="1"/>
  <c r="E695" i="7" s="1"/>
  <c r="D695" i="7" a="1"/>
  <c r="D695" i="7" s="1"/>
  <c r="G694" i="7" a="1"/>
  <c r="G694" i="7" s="1"/>
  <c r="F694" i="7" a="1"/>
  <c r="F694" i="7" s="1"/>
  <c r="E694" i="7" a="1"/>
  <c r="E694" i="7" s="1"/>
  <c r="D694" i="7" a="1"/>
  <c r="D694" i="7" s="1"/>
  <c r="G693" i="7" a="1"/>
  <c r="G693" i="7" s="1"/>
  <c r="F693" i="7" a="1"/>
  <c r="F693" i="7" s="1"/>
  <c r="E693" i="7" a="1"/>
  <c r="E693" i="7" s="1"/>
  <c r="D693" i="7" a="1"/>
  <c r="D693" i="7" s="1"/>
  <c r="G692" i="7" a="1"/>
  <c r="G692" i="7" s="1"/>
  <c r="F692" i="7" a="1"/>
  <c r="F692" i="7" s="1"/>
  <c r="E692" i="7" a="1"/>
  <c r="E692" i="7" s="1"/>
  <c r="D692" i="7" a="1"/>
  <c r="D692" i="7" s="1"/>
  <c r="G691" i="7" a="1"/>
  <c r="G691" i="7" s="1"/>
  <c r="F691" i="7" a="1"/>
  <c r="F691" i="7" s="1"/>
  <c r="E691" i="7" a="1"/>
  <c r="E691" i="7" s="1"/>
  <c r="D691" i="7" a="1"/>
  <c r="D691" i="7" s="1"/>
  <c r="G690" i="7" a="1"/>
  <c r="G690" i="7" s="1"/>
  <c r="F690" i="7" a="1"/>
  <c r="F690" i="7" s="1"/>
  <c r="E690" i="7" a="1"/>
  <c r="E690" i="7" s="1"/>
  <c r="D690" i="7" a="1"/>
  <c r="D690" i="7" s="1"/>
  <c r="G689" i="7" a="1"/>
  <c r="G689" i="7" s="1"/>
  <c r="F689" i="7" a="1"/>
  <c r="F689" i="7" s="1"/>
  <c r="E689" i="7" a="1"/>
  <c r="E689" i="7" s="1"/>
  <c r="D689" i="7" a="1"/>
  <c r="D689" i="7" s="1"/>
  <c r="G688" i="7" a="1"/>
  <c r="G688" i="7" s="1"/>
  <c r="F688" i="7" a="1"/>
  <c r="F688" i="7" s="1"/>
  <c r="E688" i="7" a="1"/>
  <c r="E688" i="7" s="1"/>
  <c r="D688" i="7" a="1"/>
  <c r="D688" i="7" s="1"/>
  <c r="G687" i="7" a="1"/>
  <c r="G687" i="7" s="1"/>
  <c r="F687" i="7" a="1"/>
  <c r="F687" i="7" s="1"/>
  <c r="E687" i="7" a="1"/>
  <c r="E687" i="7" s="1"/>
  <c r="D687" i="7" a="1"/>
  <c r="D687" i="7" s="1"/>
  <c r="G686" i="7" a="1"/>
  <c r="G686" i="7" s="1"/>
  <c r="F686" i="7" a="1"/>
  <c r="F686" i="7" s="1"/>
  <c r="E686" i="7" a="1"/>
  <c r="E686" i="7" s="1"/>
  <c r="D686" i="7" a="1"/>
  <c r="D686" i="7" s="1"/>
  <c r="G685" i="7" a="1"/>
  <c r="G685" i="7" s="1"/>
  <c r="F685" i="7" a="1"/>
  <c r="F685" i="7" s="1"/>
  <c r="E685" i="7" a="1"/>
  <c r="E685" i="7" s="1"/>
  <c r="D685" i="7" a="1"/>
  <c r="D685" i="7" s="1"/>
  <c r="G684" i="7" a="1"/>
  <c r="G684" i="7" s="1"/>
  <c r="F684" i="7" a="1"/>
  <c r="F684" i="7" s="1"/>
  <c r="E684" i="7" a="1"/>
  <c r="E684" i="7" s="1"/>
  <c r="D684" i="7" a="1"/>
  <c r="D684" i="7" s="1"/>
  <c r="G683" i="7" a="1"/>
  <c r="G683" i="7" s="1"/>
  <c r="F683" i="7" a="1"/>
  <c r="F683" i="7" s="1"/>
  <c r="E683" i="7" a="1"/>
  <c r="E683" i="7" s="1"/>
  <c r="D683" i="7" a="1"/>
  <c r="D683" i="7" s="1"/>
  <c r="G682" i="7" a="1"/>
  <c r="G682" i="7" s="1"/>
  <c r="F682" i="7" a="1"/>
  <c r="F682" i="7" s="1"/>
  <c r="E682" i="7" a="1"/>
  <c r="E682" i="7" s="1"/>
  <c r="D682" i="7" a="1"/>
  <c r="D682" i="7" s="1"/>
  <c r="G681" i="7" a="1"/>
  <c r="G681" i="7" s="1"/>
  <c r="F681" i="7" a="1"/>
  <c r="F681" i="7" s="1"/>
  <c r="E681" i="7" a="1"/>
  <c r="E681" i="7" s="1"/>
  <c r="D681" i="7" a="1"/>
  <c r="D681" i="7" s="1"/>
  <c r="G680" i="7" a="1"/>
  <c r="G680" i="7" s="1"/>
  <c r="F680" i="7" a="1"/>
  <c r="F680" i="7" s="1"/>
  <c r="E680" i="7" a="1"/>
  <c r="E680" i="7" s="1"/>
  <c r="D680" i="7" a="1"/>
  <c r="D680" i="7" s="1"/>
  <c r="G679" i="7" a="1"/>
  <c r="G679" i="7" s="1"/>
  <c r="F679" i="7" a="1"/>
  <c r="F679" i="7" s="1"/>
  <c r="E679" i="7" a="1"/>
  <c r="E679" i="7" s="1"/>
  <c r="D679" i="7" a="1"/>
  <c r="D679" i="7" s="1"/>
  <c r="G678" i="7" a="1"/>
  <c r="G678" i="7" s="1"/>
  <c r="F678" i="7" a="1"/>
  <c r="F678" i="7" s="1"/>
  <c r="E678" i="7" a="1"/>
  <c r="E678" i="7" s="1"/>
  <c r="D678" i="7" a="1"/>
  <c r="D678" i="7" s="1"/>
  <c r="G677" i="7" a="1"/>
  <c r="G677" i="7" s="1"/>
  <c r="F677" i="7" a="1"/>
  <c r="F677" i="7" s="1"/>
  <c r="E677" i="7" a="1"/>
  <c r="E677" i="7" s="1"/>
  <c r="D677" i="7" a="1"/>
  <c r="D677" i="7" s="1"/>
  <c r="G676" i="7" a="1"/>
  <c r="G676" i="7" s="1"/>
  <c r="F676" i="7" a="1"/>
  <c r="F676" i="7" s="1"/>
  <c r="E676" i="7" a="1"/>
  <c r="E676" i="7" s="1"/>
  <c r="D676" i="7" a="1"/>
  <c r="D676" i="7" s="1"/>
  <c r="G675" i="7" a="1"/>
  <c r="G675" i="7" s="1"/>
  <c r="F675" i="7" a="1"/>
  <c r="F675" i="7" s="1"/>
  <c r="E675" i="7" a="1"/>
  <c r="E675" i="7" s="1"/>
  <c r="D675" i="7" a="1"/>
  <c r="D675" i="7" s="1"/>
  <c r="G674" i="7" a="1"/>
  <c r="G674" i="7" s="1"/>
  <c r="F674" i="7" a="1"/>
  <c r="F674" i="7" s="1"/>
  <c r="E674" i="7" a="1"/>
  <c r="E674" i="7" s="1"/>
  <c r="D674" i="7" a="1"/>
  <c r="D674" i="7" s="1"/>
  <c r="G673" i="7" a="1"/>
  <c r="G673" i="7" s="1"/>
  <c r="F673" i="7" a="1"/>
  <c r="F673" i="7" s="1"/>
  <c r="E673" i="7" a="1"/>
  <c r="E673" i="7" s="1"/>
  <c r="D673" i="7" a="1"/>
  <c r="D673" i="7" s="1"/>
  <c r="G672" i="7" a="1"/>
  <c r="G672" i="7" s="1"/>
  <c r="F672" i="7" a="1"/>
  <c r="F672" i="7" s="1"/>
  <c r="E672" i="7" a="1"/>
  <c r="E672" i="7" s="1"/>
  <c r="D672" i="7" a="1"/>
  <c r="D672" i="7" s="1"/>
  <c r="G671" i="7" a="1"/>
  <c r="G671" i="7" s="1"/>
  <c r="F671" i="7" a="1"/>
  <c r="F671" i="7" s="1"/>
  <c r="E671" i="7" a="1"/>
  <c r="E671" i="7" s="1"/>
  <c r="D671" i="7" a="1"/>
  <c r="D671" i="7" s="1"/>
  <c r="G670" i="7" a="1"/>
  <c r="G670" i="7" s="1"/>
  <c r="F670" i="7" a="1"/>
  <c r="F670" i="7" s="1"/>
  <c r="E670" i="7" a="1"/>
  <c r="E670" i="7" s="1"/>
  <c r="D670" i="7" a="1"/>
  <c r="D670" i="7" s="1"/>
  <c r="G669" i="7" a="1"/>
  <c r="G669" i="7" s="1"/>
  <c r="F669" i="7" a="1"/>
  <c r="F669" i="7" s="1"/>
  <c r="E669" i="7" a="1"/>
  <c r="E669" i="7" s="1"/>
  <c r="D669" i="7" a="1"/>
  <c r="D669" i="7" s="1"/>
  <c r="G668" i="7" a="1"/>
  <c r="G668" i="7" s="1"/>
  <c r="F668" i="7" a="1"/>
  <c r="F668" i="7" s="1"/>
  <c r="E668" i="7" a="1"/>
  <c r="E668" i="7" s="1"/>
  <c r="D668" i="7" a="1"/>
  <c r="D668" i="7" s="1"/>
  <c r="G667" i="7" a="1"/>
  <c r="G667" i="7" s="1"/>
  <c r="F667" i="7" a="1"/>
  <c r="F667" i="7" s="1"/>
  <c r="E667" i="7" a="1"/>
  <c r="E667" i="7" s="1"/>
  <c r="D667" i="7" a="1"/>
  <c r="D667" i="7" s="1"/>
  <c r="G666" i="7" a="1"/>
  <c r="G666" i="7" s="1"/>
  <c r="F666" i="7" a="1"/>
  <c r="F666" i="7" s="1"/>
  <c r="E666" i="7" a="1"/>
  <c r="E666" i="7" s="1"/>
  <c r="D666" i="7" a="1"/>
  <c r="D666" i="7" s="1"/>
  <c r="G665" i="7" a="1"/>
  <c r="G665" i="7" s="1"/>
  <c r="F665" i="7" a="1"/>
  <c r="F665" i="7" s="1"/>
  <c r="E665" i="7" a="1"/>
  <c r="E665" i="7" s="1"/>
  <c r="D665" i="7" a="1"/>
  <c r="D665" i="7" s="1"/>
  <c r="G664" i="7" a="1"/>
  <c r="G664" i="7" s="1"/>
  <c r="F664" i="7" a="1"/>
  <c r="F664" i="7" s="1"/>
  <c r="E664" i="7" a="1"/>
  <c r="E664" i="7" s="1"/>
  <c r="D664" i="7" a="1"/>
  <c r="D664" i="7" s="1"/>
  <c r="G663" i="7" a="1"/>
  <c r="G663" i="7" s="1"/>
  <c r="F663" i="7" a="1"/>
  <c r="F663" i="7" s="1"/>
  <c r="E663" i="7" a="1"/>
  <c r="E663" i="7" s="1"/>
  <c r="D663" i="7" a="1"/>
  <c r="D663" i="7" s="1"/>
  <c r="G662" i="7" a="1"/>
  <c r="G662" i="7" s="1"/>
  <c r="F662" i="7" a="1"/>
  <c r="F662" i="7" s="1"/>
  <c r="E662" i="7" a="1"/>
  <c r="E662" i="7" s="1"/>
  <c r="D662" i="7" a="1"/>
  <c r="D662" i="7" s="1"/>
  <c r="G661" i="7" a="1"/>
  <c r="G661" i="7" s="1"/>
  <c r="F661" i="7" a="1"/>
  <c r="F661" i="7" s="1"/>
  <c r="E661" i="7" a="1"/>
  <c r="E661" i="7" s="1"/>
  <c r="D661" i="7" a="1"/>
  <c r="D661" i="7" s="1"/>
  <c r="G660" i="7" a="1"/>
  <c r="G660" i="7" s="1"/>
  <c r="F660" i="7" a="1"/>
  <c r="F660" i="7" s="1"/>
  <c r="E660" i="7" a="1"/>
  <c r="E660" i="7" s="1"/>
  <c r="D660" i="7" a="1"/>
  <c r="D660" i="7" s="1"/>
  <c r="G659" i="7" a="1"/>
  <c r="G659" i="7" s="1"/>
  <c r="F659" i="7" a="1"/>
  <c r="F659" i="7" s="1"/>
  <c r="E659" i="7" a="1"/>
  <c r="E659" i="7" s="1"/>
  <c r="D659" i="7" a="1"/>
  <c r="D659" i="7" s="1"/>
  <c r="G658" i="7" a="1"/>
  <c r="G658" i="7" s="1"/>
  <c r="F658" i="7" a="1"/>
  <c r="F658" i="7" s="1"/>
  <c r="E658" i="7" a="1"/>
  <c r="E658" i="7" s="1"/>
  <c r="D658" i="7" a="1"/>
  <c r="D658" i="7" s="1"/>
  <c r="G657" i="7" a="1"/>
  <c r="G657" i="7" s="1"/>
  <c r="F657" i="7" a="1"/>
  <c r="F657" i="7" s="1"/>
  <c r="E657" i="7" a="1"/>
  <c r="E657" i="7" s="1"/>
  <c r="D657" i="7" a="1"/>
  <c r="D657" i="7" s="1"/>
  <c r="G656" i="7" a="1"/>
  <c r="G656" i="7" s="1"/>
  <c r="F656" i="7" a="1"/>
  <c r="F656" i="7" s="1"/>
  <c r="E656" i="7" a="1"/>
  <c r="E656" i="7" s="1"/>
  <c r="D656" i="7" a="1"/>
  <c r="D656" i="7" s="1"/>
  <c r="G655" i="7" a="1"/>
  <c r="G655" i="7" s="1"/>
  <c r="F655" i="7" a="1"/>
  <c r="F655" i="7" s="1"/>
  <c r="E655" i="7" a="1"/>
  <c r="E655" i="7" s="1"/>
  <c r="D655" i="7" a="1"/>
  <c r="D655" i="7" s="1"/>
  <c r="G654" i="7" a="1"/>
  <c r="G654" i="7" s="1"/>
  <c r="F654" i="7" a="1"/>
  <c r="F654" i="7" s="1"/>
  <c r="E654" i="7" a="1"/>
  <c r="E654" i="7" s="1"/>
  <c r="D654" i="7" a="1"/>
  <c r="D654" i="7" s="1"/>
  <c r="G653" i="7" a="1"/>
  <c r="G653" i="7" s="1"/>
  <c r="F653" i="7" a="1"/>
  <c r="F653" i="7" s="1"/>
  <c r="E653" i="7" a="1"/>
  <c r="E653" i="7" s="1"/>
  <c r="D653" i="7" a="1"/>
  <c r="D653" i="7" s="1"/>
  <c r="G652" i="7" a="1"/>
  <c r="G652" i="7" s="1"/>
  <c r="F652" i="7" a="1"/>
  <c r="F652" i="7" s="1"/>
  <c r="E652" i="7" a="1"/>
  <c r="E652" i="7" s="1"/>
  <c r="D652" i="7" a="1"/>
  <c r="D652" i="7" s="1"/>
  <c r="G651" i="7" a="1"/>
  <c r="G651" i="7" s="1"/>
  <c r="F651" i="7" a="1"/>
  <c r="F651" i="7" s="1"/>
  <c r="E651" i="7" a="1"/>
  <c r="E651" i="7" s="1"/>
  <c r="D651" i="7" a="1"/>
  <c r="D651" i="7" s="1"/>
  <c r="G650" i="7" a="1"/>
  <c r="G650" i="7" s="1"/>
  <c r="F650" i="7" a="1"/>
  <c r="F650" i="7" s="1"/>
  <c r="E650" i="7" a="1"/>
  <c r="E650" i="7" s="1"/>
  <c r="D650" i="7" a="1"/>
  <c r="D650" i="7" s="1"/>
  <c r="G649" i="7" a="1"/>
  <c r="G649" i="7" s="1"/>
  <c r="F649" i="7" a="1"/>
  <c r="F649" i="7" s="1"/>
  <c r="E649" i="7" a="1"/>
  <c r="E649" i="7" s="1"/>
  <c r="D649" i="7" a="1"/>
  <c r="D649" i="7" s="1"/>
  <c r="G648" i="7" a="1"/>
  <c r="G648" i="7" s="1"/>
  <c r="F648" i="7" a="1"/>
  <c r="F648" i="7" s="1"/>
  <c r="E648" i="7" a="1"/>
  <c r="E648" i="7" s="1"/>
  <c r="D648" i="7" a="1"/>
  <c r="D648" i="7" s="1"/>
  <c r="G647" i="7" a="1"/>
  <c r="G647" i="7" s="1"/>
  <c r="F647" i="7" a="1"/>
  <c r="F647" i="7" s="1"/>
  <c r="E647" i="7" a="1"/>
  <c r="E647" i="7" s="1"/>
  <c r="D647" i="7" a="1"/>
  <c r="D647" i="7" s="1"/>
  <c r="G646" i="7" a="1"/>
  <c r="G646" i="7" s="1"/>
  <c r="F646" i="7" a="1"/>
  <c r="F646" i="7" s="1"/>
  <c r="E646" i="7" a="1"/>
  <c r="E646" i="7" s="1"/>
  <c r="D646" i="7" a="1"/>
  <c r="D646" i="7" s="1"/>
  <c r="G645" i="7" a="1"/>
  <c r="G645" i="7" s="1"/>
  <c r="F645" i="7" a="1"/>
  <c r="F645" i="7" s="1"/>
  <c r="E645" i="7" a="1"/>
  <c r="E645" i="7" s="1"/>
  <c r="D645" i="7" a="1"/>
  <c r="D645" i="7" s="1"/>
  <c r="G644" i="7" a="1"/>
  <c r="G644" i="7" s="1"/>
  <c r="F644" i="7" a="1"/>
  <c r="F644" i="7" s="1"/>
  <c r="E644" i="7" a="1"/>
  <c r="E644" i="7" s="1"/>
  <c r="D644" i="7" a="1"/>
  <c r="D644" i="7" s="1"/>
  <c r="G643" i="7" a="1"/>
  <c r="G643" i="7" s="1"/>
  <c r="F643" i="7" a="1"/>
  <c r="F643" i="7" s="1"/>
  <c r="E643" i="7" a="1"/>
  <c r="E643" i="7" s="1"/>
  <c r="D643" i="7" a="1"/>
  <c r="D643" i="7" s="1"/>
  <c r="G642" i="7" a="1"/>
  <c r="G642" i="7" s="1"/>
  <c r="F642" i="7" a="1"/>
  <c r="F642" i="7" s="1"/>
  <c r="E642" i="7" a="1"/>
  <c r="E642" i="7" s="1"/>
  <c r="D642" i="7" a="1"/>
  <c r="D642" i="7" s="1"/>
  <c r="G641" i="7" a="1"/>
  <c r="G641" i="7" s="1"/>
  <c r="F641" i="7" a="1"/>
  <c r="F641" i="7" s="1"/>
  <c r="E641" i="7" a="1"/>
  <c r="E641" i="7" s="1"/>
  <c r="D641" i="7" a="1"/>
  <c r="D641" i="7" s="1"/>
  <c r="G640" i="7" a="1"/>
  <c r="G640" i="7" s="1"/>
  <c r="F640" i="7" a="1"/>
  <c r="F640" i="7" s="1"/>
  <c r="E640" i="7" a="1"/>
  <c r="E640" i="7" s="1"/>
  <c r="D640" i="7" a="1"/>
  <c r="D640" i="7" s="1"/>
  <c r="G639" i="7" a="1"/>
  <c r="G639" i="7" s="1"/>
  <c r="F639" i="7" a="1"/>
  <c r="F639" i="7" s="1"/>
  <c r="E639" i="7" a="1"/>
  <c r="E639" i="7" s="1"/>
  <c r="D639" i="7" a="1"/>
  <c r="D639" i="7" s="1"/>
  <c r="G638" i="7" a="1"/>
  <c r="G638" i="7" s="1"/>
  <c r="F638" i="7" a="1"/>
  <c r="F638" i="7" s="1"/>
  <c r="E638" i="7" a="1"/>
  <c r="E638" i="7" s="1"/>
  <c r="D638" i="7" a="1"/>
  <c r="D638" i="7" s="1"/>
  <c r="G637" i="7" a="1"/>
  <c r="G637" i="7" s="1"/>
  <c r="F637" i="7" a="1"/>
  <c r="F637" i="7" s="1"/>
  <c r="E637" i="7" a="1"/>
  <c r="E637" i="7" s="1"/>
  <c r="D637" i="7" a="1"/>
  <c r="D637" i="7" s="1"/>
  <c r="G636" i="7" a="1"/>
  <c r="G636" i="7" s="1"/>
  <c r="F636" i="7" a="1"/>
  <c r="F636" i="7" s="1"/>
  <c r="E636" i="7" a="1"/>
  <c r="E636" i="7" s="1"/>
  <c r="D636" i="7" a="1"/>
  <c r="D636" i="7" s="1"/>
  <c r="G635" i="7" a="1"/>
  <c r="G635" i="7" s="1"/>
  <c r="F635" i="7" a="1"/>
  <c r="F635" i="7" s="1"/>
  <c r="E635" i="7" a="1"/>
  <c r="E635" i="7" s="1"/>
  <c r="D635" i="7" a="1"/>
  <c r="D635" i="7" s="1"/>
  <c r="G634" i="7" a="1"/>
  <c r="G634" i="7" s="1"/>
  <c r="F634" i="7" a="1"/>
  <c r="F634" i="7" s="1"/>
  <c r="E634" i="7" a="1"/>
  <c r="E634" i="7" s="1"/>
  <c r="D634" i="7" a="1"/>
  <c r="D634" i="7" s="1"/>
  <c r="G633" i="7" a="1"/>
  <c r="G633" i="7" s="1"/>
  <c r="F633" i="7" a="1"/>
  <c r="F633" i="7" s="1"/>
  <c r="E633" i="7" a="1"/>
  <c r="E633" i="7" s="1"/>
  <c r="D633" i="7" a="1"/>
  <c r="D633" i="7" s="1"/>
  <c r="G632" i="7" a="1"/>
  <c r="G632" i="7" s="1"/>
  <c r="F632" i="7" a="1"/>
  <c r="F632" i="7" s="1"/>
  <c r="E632" i="7" a="1"/>
  <c r="E632" i="7" s="1"/>
  <c r="D632" i="7" a="1"/>
  <c r="D632" i="7" s="1"/>
  <c r="G631" i="7" a="1"/>
  <c r="G631" i="7" s="1"/>
  <c r="F631" i="7" a="1"/>
  <c r="F631" i="7" s="1"/>
  <c r="E631" i="7" a="1"/>
  <c r="E631" i="7" s="1"/>
  <c r="D631" i="7" a="1"/>
  <c r="D631" i="7" s="1"/>
  <c r="G630" i="7" a="1"/>
  <c r="G630" i="7" s="1"/>
  <c r="F630" i="7" a="1"/>
  <c r="F630" i="7" s="1"/>
  <c r="E630" i="7" a="1"/>
  <c r="E630" i="7" s="1"/>
  <c r="D630" i="7" a="1"/>
  <c r="D630" i="7" s="1"/>
  <c r="G629" i="7" a="1"/>
  <c r="G629" i="7" s="1"/>
  <c r="F629" i="7" a="1"/>
  <c r="F629" i="7" s="1"/>
  <c r="E629" i="7" a="1"/>
  <c r="E629" i="7" s="1"/>
  <c r="D629" i="7" a="1"/>
  <c r="D629" i="7" s="1"/>
  <c r="G628" i="7" a="1"/>
  <c r="G628" i="7" s="1"/>
  <c r="F628" i="7" a="1"/>
  <c r="F628" i="7" s="1"/>
  <c r="E628" i="7" a="1"/>
  <c r="E628" i="7" s="1"/>
  <c r="D628" i="7" a="1"/>
  <c r="D628" i="7" s="1"/>
  <c r="G627" i="7" a="1"/>
  <c r="G627" i="7" s="1"/>
  <c r="F627" i="7" a="1"/>
  <c r="F627" i="7" s="1"/>
  <c r="E627" i="7" a="1"/>
  <c r="E627" i="7" s="1"/>
  <c r="D627" i="7" a="1"/>
  <c r="D627" i="7" s="1"/>
  <c r="G626" i="7" a="1"/>
  <c r="G626" i="7" s="1"/>
  <c r="F626" i="7" a="1"/>
  <c r="F626" i="7" s="1"/>
  <c r="E626" i="7" a="1"/>
  <c r="E626" i="7" s="1"/>
  <c r="D626" i="7" a="1"/>
  <c r="D626" i="7" s="1"/>
  <c r="G625" i="7" a="1"/>
  <c r="G625" i="7" s="1"/>
  <c r="F625" i="7" a="1"/>
  <c r="F625" i="7" s="1"/>
  <c r="E625" i="7" a="1"/>
  <c r="E625" i="7" s="1"/>
  <c r="D625" i="7" a="1"/>
  <c r="D625" i="7" s="1"/>
  <c r="G624" i="7" a="1"/>
  <c r="G624" i="7" s="1"/>
  <c r="F624" i="7" a="1"/>
  <c r="F624" i="7" s="1"/>
  <c r="E624" i="7" a="1"/>
  <c r="E624" i="7" s="1"/>
  <c r="D624" i="7" a="1"/>
  <c r="D624" i="7" s="1"/>
  <c r="G623" i="7" a="1"/>
  <c r="G623" i="7" s="1"/>
  <c r="F623" i="7" a="1"/>
  <c r="F623" i="7" s="1"/>
  <c r="E623" i="7" a="1"/>
  <c r="E623" i="7" s="1"/>
  <c r="D623" i="7" a="1"/>
  <c r="D623" i="7" s="1"/>
  <c r="G622" i="7" a="1"/>
  <c r="G622" i="7" s="1"/>
  <c r="F622" i="7" a="1"/>
  <c r="F622" i="7" s="1"/>
  <c r="E622" i="7" a="1"/>
  <c r="E622" i="7" s="1"/>
  <c r="D622" i="7" a="1"/>
  <c r="D622" i="7" s="1"/>
  <c r="G621" i="7" a="1"/>
  <c r="G621" i="7" s="1"/>
  <c r="F621" i="7" a="1"/>
  <c r="F621" i="7" s="1"/>
  <c r="E621" i="7" a="1"/>
  <c r="E621" i="7" s="1"/>
  <c r="D621" i="7" a="1"/>
  <c r="D621" i="7" s="1"/>
  <c r="G620" i="7" a="1"/>
  <c r="G620" i="7" s="1"/>
  <c r="F620" i="7" a="1"/>
  <c r="F620" i="7" s="1"/>
  <c r="E620" i="7" a="1"/>
  <c r="E620" i="7" s="1"/>
  <c r="D620" i="7" a="1"/>
  <c r="D620" i="7" s="1"/>
  <c r="G619" i="7" a="1"/>
  <c r="G619" i="7" s="1"/>
  <c r="F619" i="7" a="1"/>
  <c r="F619" i="7" s="1"/>
  <c r="E619" i="7" a="1"/>
  <c r="E619" i="7" s="1"/>
  <c r="D619" i="7" a="1"/>
  <c r="D619" i="7" s="1"/>
  <c r="G618" i="7" a="1"/>
  <c r="G618" i="7" s="1"/>
  <c r="F618" i="7" a="1"/>
  <c r="F618" i="7" s="1"/>
  <c r="E618" i="7" a="1"/>
  <c r="E618" i="7" s="1"/>
  <c r="D618" i="7" a="1"/>
  <c r="D618" i="7" s="1"/>
  <c r="G617" i="7" a="1"/>
  <c r="G617" i="7" s="1"/>
  <c r="F617" i="7" a="1"/>
  <c r="F617" i="7" s="1"/>
  <c r="E617" i="7" a="1"/>
  <c r="E617" i="7" s="1"/>
  <c r="D617" i="7" a="1"/>
  <c r="D617" i="7" s="1"/>
  <c r="G616" i="7" a="1"/>
  <c r="G616" i="7" s="1"/>
  <c r="F616" i="7" a="1"/>
  <c r="F616" i="7" s="1"/>
  <c r="E616" i="7" a="1"/>
  <c r="E616" i="7" s="1"/>
  <c r="D616" i="7" a="1"/>
  <c r="D616" i="7" s="1"/>
  <c r="G615" i="7" a="1"/>
  <c r="G615" i="7" s="1"/>
  <c r="F615" i="7" a="1"/>
  <c r="F615" i="7" s="1"/>
  <c r="E615" i="7" a="1"/>
  <c r="E615" i="7" s="1"/>
  <c r="D615" i="7" a="1"/>
  <c r="D615" i="7" s="1"/>
  <c r="G614" i="7" a="1"/>
  <c r="G614" i="7" s="1"/>
  <c r="F614" i="7" a="1"/>
  <c r="F614" i="7" s="1"/>
  <c r="E614" i="7" a="1"/>
  <c r="E614" i="7" s="1"/>
  <c r="D614" i="7" a="1"/>
  <c r="D614" i="7" s="1"/>
  <c r="G613" i="7" a="1"/>
  <c r="G613" i="7" s="1"/>
  <c r="F613" i="7" a="1"/>
  <c r="F613" i="7" s="1"/>
  <c r="E613" i="7" a="1"/>
  <c r="E613" i="7" s="1"/>
  <c r="D613" i="7" a="1"/>
  <c r="D613" i="7" s="1"/>
  <c r="G612" i="7" a="1"/>
  <c r="G612" i="7" s="1"/>
  <c r="F612" i="7" a="1"/>
  <c r="F612" i="7" s="1"/>
  <c r="E612" i="7" a="1"/>
  <c r="E612" i="7" s="1"/>
  <c r="D612" i="7" a="1"/>
  <c r="D612" i="7" s="1"/>
  <c r="G611" i="7" a="1"/>
  <c r="G611" i="7" s="1"/>
  <c r="F611" i="7" a="1"/>
  <c r="F611" i="7" s="1"/>
  <c r="E611" i="7" a="1"/>
  <c r="E611" i="7" s="1"/>
  <c r="D611" i="7" a="1"/>
  <c r="D611" i="7" s="1"/>
  <c r="G610" i="7" a="1"/>
  <c r="G610" i="7" s="1"/>
  <c r="F610" i="7" a="1"/>
  <c r="F610" i="7" s="1"/>
  <c r="E610" i="7" a="1"/>
  <c r="E610" i="7" s="1"/>
  <c r="D610" i="7" a="1"/>
  <c r="D610" i="7" s="1"/>
  <c r="G609" i="7" a="1"/>
  <c r="G609" i="7" s="1"/>
  <c r="F609" i="7" a="1"/>
  <c r="F609" i="7" s="1"/>
  <c r="E609" i="7" a="1"/>
  <c r="E609" i="7" s="1"/>
  <c r="D609" i="7" a="1"/>
  <c r="D609" i="7" s="1"/>
  <c r="G608" i="7" a="1"/>
  <c r="G608" i="7" s="1"/>
  <c r="F608" i="7" a="1"/>
  <c r="F608" i="7" s="1"/>
  <c r="E608" i="7" a="1"/>
  <c r="E608" i="7" s="1"/>
  <c r="D608" i="7" a="1"/>
  <c r="D608" i="7" s="1"/>
  <c r="G607" i="7" a="1"/>
  <c r="G607" i="7" s="1"/>
  <c r="F607" i="7" a="1"/>
  <c r="F607" i="7" s="1"/>
  <c r="E607" i="7" a="1"/>
  <c r="E607" i="7" s="1"/>
  <c r="D607" i="7" a="1"/>
  <c r="D607" i="7" s="1"/>
  <c r="G606" i="7" a="1"/>
  <c r="G606" i="7" s="1"/>
  <c r="F606" i="7" a="1"/>
  <c r="F606" i="7" s="1"/>
  <c r="E606" i="7" a="1"/>
  <c r="E606" i="7" s="1"/>
  <c r="D606" i="7" a="1"/>
  <c r="D606" i="7" s="1"/>
  <c r="G605" i="7" a="1"/>
  <c r="G605" i="7" s="1"/>
  <c r="F605" i="7" a="1"/>
  <c r="F605" i="7" s="1"/>
  <c r="E605" i="7" a="1"/>
  <c r="E605" i="7" s="1"/>
  <c r="D605" i="7" a="1"/>
  <c r="D605" i="7" s="1"/>
  <c r="G604" i="7" a="1"/>
  <c r="G604" i="7" s="1"/>
  <c r="F604" i="7" a="1"/>
  <c r="F604" i="7" s="1"/>
  <c r="E604" i="7" a="1"/>
  <c r="E604" i="7" s="1"/>
  <c r="D604" i="7" a="1"/>
  <c r="D604" i="7" s="1"/>
  <c r="G603" i="7" a="1"/>
  <c r="G603" i="7" s="1"/>
  <c r="F603" i="7" a="1"/>
  <c r="F603" i="7" s="1"/>
  <c r="E603" i="7" a="1"/>
  <c r="E603" i="7" s="1"/>
  <c r="D603" i="7" a="1"/>
  <c r="D603" i="7" s="1"/>
  <c r="G602" i="7" a="1"/>
  <c r="G602" i="7" s="1"/>
  <c r="F602" i="7" a="1"/>
  <c r="F602" i="7" s="1"/>
  <c r="E602" i="7" a="1"/>
  <c r="E602" i="7" s="1"/>
  <c r="D602" i="7" a="1"/>
  <c r="D602" i="7" s="1"/>
  <c r="G601" i="7" a="1"/>
  <c r="G601" i="7" s="1"/>
  <c r="F601" i="7" a="1"/>
  <c r="F601" i="7" s="1"/>
  <c r="E601" i="7" a="1"/>
  <c r="E601" i="7" s="1"/>
  <c r="D601" i="7" a="1"/>
  <c r="D601" i="7" s="1"/>
  <c r="G600" i="7" a="1"/>
  <c r="G600" i="7" s="1"/>
  <c r="F600" i="7" a="1"/>
  <c r="F600" i="7" s="1"/>
  <c r="E600" i="7" a="1"/>
  <c r="E600" i="7" s="1"/>
  <c r="D600" i="7" a="1"/>
  <c r="D600" i="7" s="1"/>
  <c r="G599" i="7" a="1"/>
  <c r="G599" i="7" s="1"/>
  <c r="F599" i="7" a="1"/>
  <c r="F599" i="7" s="1"/>
  <c r="E599" i="7" a="1"/>
  <c r="E599" i="7" s="1"/>
  <c r="D599" i="7" a="1"/>
  <c r="D599" i="7" s="1"/>
  <c r="G598" i="7" a="1"/>
  <c r="G598" i="7" s="1"/>
  <c r="F598" i="7" a="1"/>
  <c r="F598" i="7" s="1"/>
  <c r="E598" i="7" a="1"/>
  <c r="E598" i="7" s="1"/>
  <c r="D598" i="7" a="1"/>
  <c r="D598" i="7" s="1"/>
  <c r="G597" i="7" a="1"/>
  <c r="G597" i="7" s="1"/>
  <c r="F597" i="7" a="1"/>
  <c r="F597" i="7" s="1"/>
  <c r="E597" i="7" a="1"/>
  <c r="E597" i="7" s="1"/>
  <c r="D597" i="7" a="1"/>
  <c r="D597" i="7" s="1"/>
  <c r="G596" i="7" a="1"/>
  <c r="G596" i="7" s="1"/>
  <c r="F596" i="7" a="1"/>
  <c r="F596" i="7" s="1"/>
  <c r="E596" i="7" a="1"/>
  <c r="E596" i="7" s="1"/>
  <c r="D596" i="7" a="1"/>
  <c r="D596" i="7" s="1"/>
  <c r="G595" i="7" a="1"/>
  <c r="G595" i="7" s="1"/>
  <c r="F595" i="7" a="1"/>
  <c r="F595" i="7" s="1"/>
  <c r="E595" i="7" a="1"/>
  <c r="E595" i="7" s="1"/>
  <c r="D595" i="7" a="1"/>
  <c r="D595" i="7" s="1"/>
  <c r="G594" i="7" a="1"/>
  <c r="G594" i="7" s="1"/>
  <c r="F594" i="7" a="1"/>
  <c r="F594" i="7" s="1"/>
  <c r="E594" i="7" a="1"/>
  <c r="E594" i="7" s="1"/>
  <c r="D594" i="7" a="1"/>
  <c r="D594" i="7" s="1"/>
  <c r="G593" i="7" a="1"/>
  <c r="G593" i="7" s="1"/>
  <c r="F593" i="7" a="1"/>
  <c r="F593" i="7" s="1"/>
  <c r="E593" i="7" a="1"/>
  <c r="E593" i="7" s="1"/>
  <c r="D593" i="7" a="1"/>
  <c r="D593" i="7" s="1"/>
  <c r="G592" i="7" a="1"/>
  <c r="G592" i="7" s="1"/>
  <c r="F592" i="7" a="1"/>
  <c r="F592" i="7" s="1"/>
  <c r="E592" i="7" a="1"/>
  <c r="E592" i="7" s="1"/>
  <c r="D592" i="7" a="1"/>
  <c r="D592" i="7" s="1"/>
  <c r="G591" i="7" a="1"/>
  <c r="G591" i="7" s="1"/>
  <c r="F591" i="7" a="1"/>
  <c r="F591" i="7" s="1"/>
  <c r="E591" i="7" a="1"/>
  <c r="E591" i="7" s="1"/>
  <c r="D591" i="7" a="1"/>
  <c r="D591" i="7" s="1"/>
  <c r="G590" i="7" a="1"/>
  <c r="G590" i="7" s="1"/>
  <c r="F590" i="7" a="1"/>
  <c r="F590" i="7" s="1"/>
  <c r="E590" i="7" a="1"/>
  <c r="E590" i="7" s="1"/>
  <c r="D590" i="7" a="1"/>
  <c r="D590" i="7" s="1"/>
  <c r="G589" i="7" a="1"/>
  <c r="G589" i="7" s="1"/>
  <c r="F589" i="7" a="1"/>
  <c r="F589" i="7" s="1"/>
  <c r="E589" i="7" a="1"/>
  <c r="E589" i="7" s="1"/>
  <c r="D589" i="7" a="1"/>
  <c r="D589" i="7" s="1"/>
  <c r="G588" i="7" a="1"/>
  <c r="G588" i="7" s="1"/>
  <c r="F588" i="7" a="1"/>
  <c r="F588" i="7" s="1"/>
  <c r="E588" i="7" a="1"/>
  <c r="E588" i="7" s="1"/>
  <c r="D588" i="7" a="1"/>
  <c r="D588" i="7" s="1"/>
  <c r="G587" i="7" a="1"/>
  <c r="G587" i="7" s="1"/>
  <c r="F587" i="7" a="1"/>
  <c r="F587" i="7" s="1"/>
  <c r="E587" i="7" a="1"/>
  <c r="E587" i="7" s="1"/>
  <c r="D587" i="7" a="1"/>
  <c r="D587" i="7" s="1"/>
  <c r="G586" i="7" a="1"/>
  <c r="G586" i="7" s="1"/>
  <c r="F586" i="7" a="1"/>
  <c r="F586" i="7" s="1"/>
  <c r="E586" i="7" a="1"/>
  <c r="E586" i="7" s="1"/>
  <c r="D586" i="7" a="1"/>
  <c r="D586" i="7" s="1"/>
  <c r="G585" i="7" a="1"/>
  <c r="G585" i="7" s="1"/>
  <c r="F585" i="7" a="1"/>
  <c r="F585" i="7" s="1"/>
  <c r="E585" i="7" a="1"/>
  <c r="E585" i="7" s="1"/>
  <c r="D585" i="7" a="1"/>
  <c r="D585" i="7" s="1"/>
  <c r="G584" i="7" a="1"/>
  <c r="G584" i="7" s="1"/>
  <c r="F584" i="7" a="1"/>
  <c r="F584" i="7" s="1"/>
  <c r="E584" i="7" a="1"/>
  <c r="E584" i="7" s="1"/>
  <c r="D584" i="7" a="1"/>
  <c r="D584" i="7" s="1"/>
  <c r="G583" i="7" a="1"/>
  <c r="G583" i="7" s="1"/>
  <c r="F583" i="7" a="1"/>
  <c r="F583" i="7" s="1"/>
  <c r="E583" i="7" a="1"/>
  <c r="E583" i="7" s="1"/>
  <c r="D583" i="7" a="1"/>
  <c r="D583" i="7" s="1"/>
  <c r="G582" i="7" a="1"/>
  <c r="G582" i="7" s="1"/>
  <c r="F582" i="7" a="1"/>
  <c r="F582" i="7" s="1"/>
  <c r="E582" i="7" a="1"/>
  <c r="E582" i="7" s="1"/>
  <c r="D582" i="7" a="1"/>
  <c r="D582" i="7" s="1"/>
  <c r="G581" i="7" a="1"/>
  <c r="G581" i="7" s="1"/>
  <c r="F581" i="7" a="1"/>
  <c r="F581" i="7" s="1"/>
  <c r="E581" i="7" a="1"/>
  <c r="E581" i="7" s="1"/>
  <c r="D581" i="7" a="1"/>
  <c r="D581" i="7" s="1"/>
  <c r="G580" i="7" a="1"/>
  <c r="G580" i="7" s="1"/>
  <c r="F580" i="7" a="1"/>
  <c r="F580" i="7" s="1"/>
  <c r="E580" i="7" a="1"/>
  <c r="E580" i="7" s="1"/>
  <c r="D580" i="7" a="1"/>
  <c r="D580" i="7" s="1"/>
  <c r="G579" i="7" a="1"/>
  <c r="G579" i="7" s="1"/>
  <c r="F579" i="7" a="1"/>
  <c r="F579" i="7" s="1"/>
  <c r="E579" i="7" a="1"/>
  <c r="E579" i="7" s="1"/>
  <c r="D579" i="7" a="1"/>
  <c r="D579" i="7" s="1"/>
  <c r="G578" i="7" a="1"/>
  <c r="G578" i="7" s="1"/>
  <c r="F578" i="7" a="1"/>
  <c r="F578" i="7" s="1"/>
  <c r="E578" i="7" a="1"/>
  <c r="E578" i="7" s="1"/>
  <c r="D578" i="7" a="1"/>
  <c r="D578" i="7" s="1"/>
  <c r="G577" i="7" a="1"/>
  <c r="G577" i="7" s="1"/>
  <c r="F577" i="7" a="1"/>
  <c r="F577" i="7" s="1"/>
  <c r="E577" i="7" a="1"/>
  <c r="E577" i="7" s="1"/>
  <c r="D577" i="7" a="1"/>
  <c r="D577" i="7" s="1"/>
  <c r="G576" i="7" a="1"/>
  <c r="G576" i="7" s="1"/>
  <c r="F576" i="7" a="1"/>
  <c r="F576" i="7" s="1"/>
  <c r="E576" i="7" a="1"/>
  <c r="E576" i="7" s="1"/>
  <c r="D576" i="7" a="1"/>
  <c r="D576" i="7" s="1"/>
  <c r="G575" i="7" a="1"/>
  <c r="G575" i="7" s="1"/>
  <c r="F575" i="7" a="1"/>
  <c r="F575" i="7" s="1"/>
  <c r="E575" i="7" a="1"/>
  <c r="E575" i="7" s="1"/>
  <c r="D575" i="7" a="1"/>
  <c r="D575" i="7" s="1"/>
  <c r="G574" i="7" a="1"/>
  <c r="G574" i="7" s="1"/>
  <c r="F574" i="7" a="1"/>
  <c r="F574" i="7" s="1"/>
  <c r="E574" i="7" a="1"/>
  <c r="E574" i="7" s="1"/>
  <c r="D574" i="7" a="1"/>
  <c r="D574" i="7" s="1"/>
  <c r="G573" i="7" a="1"/>
  <c r="G573" i="7" s="1"/>
  <c r="F573" i="7" a="1"/>
  <c r="F573" i="7" s="1"/>
  <c r="E573" i="7" a="1"/>
  <c r="E573" i="7" s="1"/>
  <c r="D573" i="7" a="1"/>
  <c r="D573" i="7" s="1"/>
  <c r="G572" i="7" a="1"/>
  <c r="G572" i="7" s="1"/>
  <c r="F572" i="7" a="1"/>
  <c r="F572" i="7" s="1"/>
  <c r="E572" i="7" a="1"/>
  <c r="E572" i="7" s="1"/>
  <c r="D572" i="7" a="1"/>
  <c r="D572" i="7" s="1"/>
  <c r="G571" i="7" a="1"/>
  <c r="G571" i="7" s="1"/>
  <c r="F571" i="7" a="1"/>
  <c r="F571" i="7" s="1"/>
  <c r="E571" i="7" a="1"/>
  <c r="E571" i="7" s="1"/>
  <c r="D571" i="7" a="1"/>
  <c r="D571" i="7" s="1"/>
  <c r="G570" i="7" a="1"/>
  <c r="G570" i="7" s="1"/>
  <c r="F570" i="7" a="1"/>
  <c r="F570" i="7" s="1"/>
  <c r="E570" i="7" a="1"/>
  <c r="E570" i="7" s="1"/>
  <c r="D570" i="7" a="1"/>
  <c r="D570" i="7" s="1"/>
  <c r="G569" i="7" a="1"/>
  <c r="G569" i="7" s="1"/>
  <c r="F569" i="7" a="1"/>
  <c r="F569" i="7" s="1"/>
  <c r="E569" i="7" a="1"/>
  <c r="E569" i="7" s="1"/>
  <c r="D569" i="7" a="1"/>
  <c r="D569" i="7" s="1"/>
  <c r="G568" i="7" a="1"/>
  <c r="G568" i="7" s="1"/>
  <c r="F568" i="7" a="1"/>
  <c r="F568" i="7" s="1"/>
  <c r="E568" i="7" a="1"/>
  <c r="E568" i="7" s="1"/>
  <c r="D568" i="7" a="1"/>
  <c r="D568" i="7" s="1"/>
  <c r="G567" i="7" a="1"/>
  <c r="G567" i="7" s="1"/>
  <c r="F567" i="7" a="1"/>
  <c r="F567" i="7" s="1"/>
  <c r="E567" i="7" a="1"/>
  <c r="E567" i="7" s="1"/>
  <c r="D567" i="7" a="1"/>
  <c r="D567" i="7" s="1"/>
  <c r="G566" i="7" a="1"/>
  <c r="G566" i="7" s="1"/>
  <c r="F566" i="7" a="1"/>
  <c r="F566" i="7" s="1"/>
  <c r="E566" i="7" a="1"/>
  <c r="E566" i="7" s="1"/>
  <c r="D566" i="7" a="1"/>
  <c r="D566" i="7" s="1"/>
  <c r="G565" i="7" a="1"/>
  <c r="G565" i="7" s="1"/>
  <c r="F565" i="7" a="1"/>
  <c r="F565" i="7" s="1"/>
  <c r="E565" i="7" a="1"/>
  <c r="E565" i="7" s="1"/>
  <c r="D565" i="7" a="1"/>
  <c r="D565" i="7" s="1"/>
  <c r="G564" i="7" a="1"/>
  <c r="G564" i="7" s="1"/>
  <c r="F564" i="7" a="1"/>
  <c r="F564" i="7" s="1"/>
  <c r="E564" i="7" a="1"/>
  <c r="E564" i="7" s="1"/>
  <c r="D564" i="7" a="1"/>
  <c r="D564" i="7" s="1"/>
  <c r="G563" i="7" a="1"/>
  <c r="G563" i="7" s="1"/>
  <c r="F563" i="7" a="1"/>
  <c r="F563" i="7" s="1"/>
  <c r="E563" i="7" a="1"/>
  <c r="E563" i="7" s="1"/>
  <c r="D563" i="7" a="1"/>
  <c r="D563" i="7" s="1"/>
  <c r="G562" i="7" a="1"/>
  <c r="G562" i="7" s="1"/>
  <c r="F562" i="7" a="1"/>
  <c r="F562" i="7" s="1"/>
  <c r="E562" i="7" a="1"/>
  <c r="E562" i="7" s="1"/>
  <c r="D562" i="7" a="1"/>
  <c r="D562" i="7" s="1"/>
  <c r="G561" i="7" a="1"/>
  <c r="G561" i="7" s="1"/>
  <c r="F561" i="7" a="1"/>
  <c r="F561" i="7" s="1"/>
  <c r="E561" i="7" a="1"/>
  <c r="E561" i="7" s="1"/>
  <c r="D561" i="7" a="1"/>
  <c r="D561" i="7" s="1"/>
  <c r="G560" i="7" a="1"/>
  <c r="G560" i="7" s="1"/>
  <c r="F560" i="7" a="1"/>
  <c r="F560" i="7" s="1"/>
  <c r="E560" i="7" a="1"/>
  <c r="E560" i="7" s="1"/>
  <c r="D560" i="7" a="1"/>
  <c r="D560" i="7" s="1"/>
  <c r="G559" i="7" a="1"/>
  <c r="G559" i="7" s="1"/>
  <c r="F559" i="7" a="1"/>
  <c r="F559" i="7" s="1"/>
  <c r="E559" i="7" a="1"/>
  <c r="E559" i="7" s="1"/>
  <c r="D559" i="7" a="1"/>
  <c r="D559" i="7" s="1"/>
  <c r="G558" i="7" a="1"/>
  <c r="G558" i="7" s="1"/>
  <c r="F558" i="7" a="1"/>
  <c r="F558" i="7" s="1"/>
  <c r="E558" i="7" a="1"/>
  <c r="E558" i="7" s="1"/>
  <c r="D558" i="7" a="1"/>
  <c r="D558" i="7" s="1"/>
  <c r="G557" i="7" a="1"/>
  <c r="G557" i="7" s="1"/>
  <c r="F557" i="7" a="1"/>
  <c r="F557" i="7" s="1"/>
  <c r="E557" i="7" a="1"/>
  <c r="E557" i="7" s="1"/>
  <c r="D557" i="7" a="1"/>
  <c r="D557" i="7" s="1"/>
  <c r="G556" i="7" a="1"/>
  <c r="G556" i="7" s="1"/>
  <c r="F556" i="7" a="1"/>
  <c r="F556" i="7" s="1"/>
  <c r="E556" i="7" a="1"/>
  <c r="E556" i="7" s="1"/>
  <c r="D556" i="7" a="1"/>
  <c r="D556" i="7" s="1"/>
  <c r="G555" i="7" a="1"/>
  <c r="G555" i="7" s="1"/>
  <c r="F555" i="7" a="1"/>
  <c r="F555" i="7" s="1"/>
  <c r="E555" i="7" a="1"/>
  <c r="E555" i="7" s="1"/>
  <c r="D555" i="7" a="1"/>
  <c r="D555" i="7" s="1"/>
  <c r="G554" i="7" a="1"/>
  <c r="G554" i="7" s="1"/>
  <c r="F554" i="7" a="1"/>
  <c r="F554" i="7" s="1"/>
  <c r="E554" i="7" a="1"/>
  <c r="E554" i="7" s="1"/>
  <c r="D554" i="7" a="1"/>
  <c r="D554" i="7" s="1"/>
  <c r="G553" i="7" a="1"/>
  <c r="G553" i="7" s="1"/>
  <c r="F553" i="7" a="1"/>
  <c r="F553" i="7" s="1"/>
  <c r="E553" i="7" a="1"/>
  <c r="E553" i="7" s="1"/>
  <c r="D553" i="7" a="1"/>
  <c r="D553" i="7" s="1"/>
  <c r="G552" i="7" a="1"/>
  <c r="G552" i="7" s="1"/>
  <c r="F552" i="7" a="1"/>
  <c r="F552" i="7" s="1"/>
  <c r="E552" i="7" a="1"/>
  <c r="E552" i="7" s="1"/>
  <c r="D552" i="7" a="1"/>
  <c r="D552" i="7" s="1"/>
  <c r="G551" i="7" a="1"/>
  <c r="G551" i="7" s="1"/>
  <c r="F551" i="7" a="1"/>
  <c r="F551" i="7" s="1"/>
  <c r="E551" i="7" a="1"/>
  <c r="E551" i="7" s="1"/>
  <c r="D551" i="7" a="1"/>
  <c r="D551" i="7" s="1"/>
  <c r="G550" i="7" a="1"/>
  <c r="G550" i="7" s="1"/>
  <c r="F550" i="7" a="1"/>
  <c r="F550" i="7" s="1"/>
  <c r="E550" i="7" a="1"/>
  <c r="E550" i="7" s="1"/>
  <c r="D550" i="7" a="1"/>
  <c r="D550" i="7" s="1"/>
  <c r="G549" i="7" a="1"/>
  <c r="G549" i="7" s="1"/>
  <c r="F549" i="7" a="1"/>
  <c r="F549" i="7" s="1"/>
  <c r="E549" i="7" a="1"/>
  <c r="E549" i="7" s="1"/>
  <c r="D549" i="7" a="1"/>
  <c r="D549" i="7" s="1"/>
  <c r="G548" i="7" a="1"/>
  <c r="G548" i="7" s="1"/>
  <c r="F548" i="7" a="1"/>
  <c r="F548" i="7" s="1"/>
  <c r="E548" i="7" a="1"/>
  <c r="E548" i="7" s="1"/>
  <c r="D548" i="7" a="1"/>
  <c r="D548" i="7" s="1"/>
  <c r="G547" i="7" a="1"/>
  <c r="G547" i="7" s="1"/>
  <c r="F547" i="7" a="1"/>
  <c r="F547" i="7" s="1"/>
  <c r="E547" i="7" a="1"/>
  <c r="E547" i="7" s="1"/>
  <c r="D547" i="7" a="1"/>
  <c r="D547" i="7" s="1"/>
  <c r="G546" i="7" a="1"/>
  <c r="G546" i="7" s="1"/>
  <c r="F546" i="7" a="1"/>
  <c r="F546" i="7" s="1"/>
  <c r="E546" i="7" a="1"/>
  <c r="E546" i="7" s="1"/>
  <c r="D546" i="7" a="1"/>
  <c r="D546" i="7" s="1"/>
  <c r="G545" i="7" a="1"/>
  <c r="G545" i="7" s="1"/>
  <c r="F545" i="7" a="1"/>
  <c r="F545" i="7" s="1"/>
  <c r="E545" i="7" a="1"/>
  <c r="E545" i="7" s="1"/>
  <c r="D545" i="7" a="1"/>
  <c r="D545" i="7" s="1"/>
  <c r="G544" i="7" a="1"/>
  <c r="G544" i="7" s="1"/>
  <c r="F544" i="7" a="1"/>
  <c r="F544" i="7" s="1"/>
  <c r="E544" i="7" a="1"/>
  <c r="E544" i="7" s="1"/>
  <c r="D544" i="7" a="1"/>
  <c r="D544" i="7" s="1"/>
  <c r="G543" i="7" a="1"/>
  <c r="G543" i="7" s="1"/>
  <c r="F543" i="7" a="1"/>
  <c r="F543" i="7" s="1"/>
  <c r="E543" i="7" a="1"/>
  <c r="E543" i="7" s="1"/>
  <c r="D543" i="7" a="1"/>
  <c r="D543" i="7" s="1"/>
  <c r="G542" i="7" a="1"/>
  <c r="G542" i="7" s="1"/>
  <c r="F542" i="7" a="1"/>
  <c r="F542" i="7" s="1"/>
  <c r="E542" i="7" a="1"/>
  <c r="E542" i="7" s="1"/>
  <c r="D542" i="7" a="1"/>
  <c r="D542" i="7" s="1"/>
  <c r="G541" i="7" a="1"/>
  <c r="G541" i="7" s="1"/>
  <c r="F541" i="7" a="1"/>
  <c r="F541" i="7" s="1"/>
  <c r="E541" i="7" a="1"/>
  <c r="E541" i="7" s="1"/>
  <c r="D541" i="7" a="1"/>
  <c r="D541" i="7" s="1"/>
  <c r="G540" i="7" a="1"/>
  <c r="G540" i="7" s="1"/>
  <c r="F540" i="7" a="1"/>
  <c r="F540" i="7" s="1"/>
  <c r="E540" i="7" a="1"/>
  <c r="E540" i="7" s="1"/>
  <c r="D540" i="7" a="1"/>
  <c r="D540" i="7" s="1"/>
  <c r="G539" i="7" a="1"/>
  <c r="G539" i="7" s="1"/>
  <c r="F539" i="7" a="1"/>
  <c r="F539" i="7" s="1"/>
  <c r="E539" i="7" a="1"/>
  <c r="E539" i="7" s="1"/>
  <c r="D539" i="7" a="1"/>
  <c r="D539" i="7" s="1"/>
  <c r="G538" i="7" a="1"/>
  <c r="G538" i="7" s="1"/>
  <c r="F538" i="7" a="1"/>
  <c r="F538" i="7" s="1"/>
  <c r="E538" i="7" a="1"/>
  <c r="E538" i="7" s="1"/>
  <c r="D538" i="7" a="1"/>
  <c r="D538" i="7" s="1"/>
  <c r="G537" i="7" a="1"/>
  <c r="G537" i="7" s="1"/>
  <c r="F537" i="7" a="1"/>
  <c r="F537" i="7" s="1"/>
  <c r="E537" i="7" a="1"/>
  <c r="E537" i="7" s="1"/>
  <c r="D537" i="7" a="1"/>
  <c r="D537" i="7" s="1"/>
  <c r="G536" i="7" a="1"/>
  <c r="G536" i="7" s="1"/>
  <c r="F536" i="7" a="1"/>
  <c r="F536" i="7" s="1"/>
  <c r="E536" i="7" a="1"/>
  <c r="E536" i="7" s="1"/>
  <c r="D536" i="7" a="1"/>
  <c r="D536" i="7" s="1"/>
  <c r="G535" i="7" a="1"/>
  <c r="G535" i="7" s="1"/>
  <c r="F535" i="7" a="1"/>
  <c r="F535" i="7" s="1"/>
  <c r="E535" i="7" a="1"/>
  <c r="E535" i="7" s="1"/>
  <c r="D535" i="7" a="1"/>
  <c r="D535" i="7" s="1"/>
  <c r="G534" i="7" a="1"/>
  <c r="G534" i="7" s="1"/>
  <c r="F534" i="7" a="1"/>
  <c r="F534" i="7" s="1"/>
  <c r="E534" i="7" a="1"/>
  <c r="E534" i="7" s="1"/>
  <c r="D534" i="7" a="1"/>
  <c r="D534" i="7" s="1"/>
  <c r="G533" i="7" a="1"/>
  <c r="G533" i="7" s="1"/>
  <c r="F533" i="7" a="1"/>
  <c r="F533" i="7" s="1"/>
  <c r="E533" i="7" a="1"/>
  <c r="E533" i="7" s="1"/>
  <c r="D533" i="7" a="1"/>
  <c r="D533" i="7" s="1"/>
  <c r="G532" i="7" a="1"/>
  <c r="G532" i="7" s="1"/>
  <c r="F532" i="7" a="1"/>
  <c r="F532" i="7" s="1"/>
  <c r="E532" i="7" a="1"/>
  <c r="E532" i="7" s="1"/>
  <c r="D532" i="7" a="1"/>
  <c r="D532" i="7" s="1"/>
  <c r="G531" i="7" a="1"/>
  <c r="G531" i="7" s="1"/>
  <c r="F531" i="7" a="1"/>
  <c r="F531" i="7" s="1"/>
  <c r="E531" i="7" a="1"/>
  <c r="E531" i="7" s="1"/>
  <c r="D531" i="7" a="1"/>
  <c r="D531" i="7" s="1"/>
  <c r="G530" i="7" a="1"/>
  <c r="G530" i="7" s="1"/>
  <c r="F530" i="7" a="1"/>
  <c r="F530" i="7" s="1"/>
  <c r="E530" i="7" a="1"/>
  <c r="E530" i="7" s="1"/>
  <c r="D530" i="7" a="1"/>
  <c r="D530" i="7" s="1"/>
  <c r="G529" i="7" a="1"/>
  <c r="G529" i="7" s="1"/>
  <c r="F529" i="7" a="1"/>
  <c r="F529" i="7" s="1"/>
  <c r="E529" i="7" a="1"/>
  <c r="E529" i="7" s="1"/>
  <c r="D529" i="7" a="1"/>
  <c r="D529" i="7" s="1"/>
  <c r="G528" i="7" a="1"/>
  <c r="G528" i="7" s="1"/>
  <c r="F528" i="7" a="1"/>
  <c r="F528" i="7" s="1"/>
  <c r="E528" i="7" a="1"/>
  <c r="E528" i="7" s="1"/>
  <c r="D528" i="7" a="1"/>
  <c r="D528" i="7" s="1"/>
  <c r="G527" i="7" a="1"/>
  <c r="G527" i="7" s="1"/>
  <c r="F527" i="7" a="1"/>
  <c r="F527" i="7" s="1"/>
  <c r="E527" i="7" a="1"/>
  <c r="E527" i="7" s="1"/>
  <c r="D527" i="7" a="1"/>
  <c r="D527" i="7" s="1"/>
  <c r="G526" i="7" a="1"/>
  <c r="G526" i="7" s="1"/>
  <c r="F526" i="7" a="1"/>
  <c r="F526" i="7" s="1"/>
  <c r="E526" i="7" a="1"/>
  <c r="E526" i="7" s="1"/>
  <c r="D526" i="7" a="1"/>
  <c r="D526" i="7" s="1"/>
  <c r="G525" i="7" a="1"/>
  <c r="G525" i="7" s="1"/>
  <c r="F525" i="7" a="1"/>
  <c r="F525" i="7" s="1"/>
  <c r="E525" i="7" a="1"/>
  <c r="E525" i="7" s="1"/>
  <c r="D525" i="7" a="1"/>
  <c r="D525" i="7" s="1"/>
  <c r="G524" i="7" a="1"/>
  <c r="G524" i="7" s="1"/>
  <c r="F524" i="7" a="1"/>
  <c r="F524" i="7" s="1"/>
  <c r="E524" i="7" a="1"/>
  <c r="E524" i="7" s="1"/>
  <c r="D524" i="7" a="1"/>
  <c r="D524" i="7" s="1"/>
  <c r="G523" i="7" a="1"/>
  <c r="G523" i="7" s="1"/>
  <c r="F523" i="7" a="1"/>
  <c r="F523" i="7" s="1"/>
  <c r="E523" i="7" a="1"/>
  <c r="E523" i="7" s="1"/>
  <c r="D523" i="7" a="1"/>
  <c r="D523" i="7" s="1"/>
  <c r="G522" i="7" a="1"/>
  <c r="G522" i="7" s="1"/>
  <c r="F522" i="7" a="1"/>
  <c r="F522" i="7" s="1"/>
  <c r="E522" i="7" a="1"/>
  <c r="E522" i="7" s="1"/>
  <c r="D522" i="7" a="1"/>
  <c r="D522" i="7" s="1"/>
  <c r="G521" i="7" a="1"/>
  <c r="G521" i="7" s="1"/>
  <c r="F521" i="7" a="1"/>
  <c r="F521" i="7" s="1"/>
  <c r="E521" i="7" a="1"/>
  <c r="E521" i="7" s="1"/>
  <c r="D521" i="7" a="1"/>
  <c r="D521" i="7" s="1"/>
  <c r="G520" i="7" a="1"/>
  <c r="G520" i="7" s="1"/>
  <c r="F520" i="7" a="1"/>
  <c r="F520" i="7" s="1"/>
  <c r="E520" i="7" a="1"/>
  <c r="E520" i="7" s="1"/>
  <c r="D520" i="7" a="1"/>
  <c r="D520" i="7" s="1"/>
  <c r="G519" i="7" a="1"/>
  <c r="G519" i="7" s="1"/>
  <c r="F519" i="7" a="1"/>
  <c r="F519" i="7" s="1"/>
  <c r="E519" i="7" a="1"/>
  <c r="E519" i="7" s="1"/>
  <c r="D519" i="7" a="1"/>
  <c r="D519" i="7" s="1"/>
  <c r="G518" i="7" a="1"/>
  <c r="G518" i="7" s="1"/>
  <c r="F518" i="7" a="1"/>
  <c r="F518" i="7" s="1"/>
  <c r="E518" i="7" a="1"/>
  <c r="E518" i="7" s="1"/>
  <c r="D518" i="7" a="1"/>
  <c r="D518" i="7" s="1"/>
  <c r="G517" i="7" a="1"/>
  <c r="G517" i="7" s="1"/>
  <c r="F517" i="7" a="1"/>
  <c r="F517" i="7" s="1"/>
  <c r="E517" i="7" a="1"/>
  <c r="E517" i="7" s="1"/>
  <c r="D517" i="7" a="1"/>
  <c r="D517" i="7" s="1"/>
  <c r="G516" i="7" a="1"/>
  <c r="G516" i="7" s="1"/>
  <c r="F516" i="7" a="1"/>
  <c r="F516" i="7" s="1"/>
  <c r="E516" i="7" a="1"/>
  <c r="E516" i="7" s="1"/>
  <c r="D516" i="7" a="1"/>
  <c r="D516" i="7" s="1"/>
  <c r="G515" i="7" a="1"/>
  <c r="G515" i="7" s="1"/>
  <c r="F515" i="7" a="1"/>
  <c r="F515" i="7" s="1"/>
  <c r="E515" i="7" a="1"/>
  <c r="E515" i="7" s="1"/>
  <c r="D515" i="7" a="1"/>
  <c r="D515" i="7" s="1"/>
  <c r="G514" i="7" a="1"/>
  <c r="G514" i="7" s="1"/>
  <c r="F514" i="7" a="1"/>
  <c r="F514" i="7" s="1"/>
  <c r="E514" i="7" a="1"/>
  <c r="E514" i="7" s="1"/>
  <c r="D514" i="7" a="1"/>
  <c r="D514" i="7" s="1"/>
  <c r="G513" i="7" a="1"/>
  <c r="G513" i="7" s="1"/>
  <c r="F513" i="7" a="1"/>
  <c r="F513" i="7" s="1"/>
  <c r="E513" i="7" a="1"/>
  <c r="E513" i="7" s="1"/>
  <c r="D513" i="7" a="1"/>
  <c r="D513" i="7" s="1"/>
  <c r="G512" i="7" a="1"/>
  <c r="G512" i="7" s="1"/>
  <c r="F512" i="7" a="1"/>
  <c r="F512" i="7" s="1"/>
  <c r="E512" i="7" a="1"/>
  <c r="E512" i="7" s="1"/>
  <c r="D512" i="7" a="1"/>
  <c r="D512" i="7" s="1"/>
  <c r="G511" i="7" a="1"/>
  <c r="G511" i="7" s="1"/>
  <c r="F511" i="7" a="1"/>
  <c r="F511" i="7" s="1"/>
  <c r="E511" i="7" a="1"/>
  <c r="E511" i="7" s="1"/>
  <c r="D511" i="7" a="1"/>
  <c r="D511" i="7" s="1"/>
  <c r="G510" i="7" a="1"/>
  <c r="G510" i="7" s="1"/>
  <c r="F510" i="7" a="1"/>
  <c r="F510" i="7" s="1"/>
  <c r="E510" i="7" a="1"/>
  <c r="E510" i="7" s="1"/>
  <c r="D510" i="7" a="1"/>
  <c r="D510" i="7" s="1"/>
  <c r="G509" i="7" a="1"/>
  <c r="G509" i="7" s="1"/>
  <c r="F509" i="7" a="1"/>
  <c r="F509" i="7" s="1"/>
  <c r="E509" i="7" a="1"/>
  <c r="E509" i="7" s="1"/>
  <c r="D509" i="7" a="1"/>
  <c r="D509" i="7" s="1"/>
  <c r="G508" i="7" a="1"/>
  <c r="G508" i="7" s="1"/>
  <c r="F508" i="7" a="1"/>
  <c r="F508" i="7" s="1"/>
  <c r="E508" i="7" a="1"/>
  <c r="E508" i="7" s="1"/>
  <c r="D508" i="7" a="1"/>
  <c r="D508" i="7" s="1"/>
  <c r="G507" i="7" a="1"/>
  <c r="G507" i="7" s="1"/>
  <c r="F507" i="7" a="1"/>
  <c r="F507" i="7" s="1"/>
  <c r="E507" i="7" a="1"/>
  <c r="E507" i="7" s="1"/>
  <c r="D507" i="7" a="1"/>
  <c r="D507" i="7" s="1"/>
  <c r="G506" i="7" a="1"/>
  <c r="G506" i="7" s="1"/>
  <c r="F506" i="7" a="1"/>
  <c r="F506" i="7" s="1"/>
  <c r="E506" i="7" a="1"/>
  <c r="E506" i="7" s="1"/>
  <c r="D506" i="7" a="1"/>
  <c r="D506" i="7" s="1"/>
  <c r="G505" i="7" a="1"/>
  <c r="G505" i="7" s="1"/>
  <c r="F505" i="7" a="1"/>
  <c r="F505" i="7" s="1"/>
  <c r="E505" i="7" a="1"/>
  <c r="E505" i="7" s="1"/>
  <c r="D505" i="7" a="1"/>
  <c r="D505" i="7" s="1"/>
  <c r="G504" i="7" a="1"/>
  <c r="G504" i="7" s="1"/>
  <c r="F504" i="7" a="1"/>
  <c r="F504" i="7" s="1"/>
  <c r="E504" i="7" a="1"/>
  <c r="E504" i="7" s="1"/>
  <c r="D504" i="7" a="1"/>
  <c r="D504" i="7" s="1"/>
  <c r="G503" i="7" a="1"/>
  <c r="G503" i="7" s="1"/>
  <c r="F503" i="7" a="1"/>
  <c r="F503" i="7" s="1"/>
  <c r="E503" i="7" a="1"/>
  <c r="E503" i="7" s="1"/>
  <c r="D503" i="7" a="1"/>
  <c r="D503" i="7" s="1"/>
  <c r="G502" i="7" a="1"/>
  <c r="G502" i="7" s="1"/>
  <c r="F502" i="7" a="1"/>
  <c r="F502" i="7" s="1"/>
  <c r="E502" i="7" a="1"/>
  <c r="E502" i="7" s="1"/>
  <c r="D502" i="7" a="1"/>
  <c r="D502" i="7" s="1"/>
  <c r="G501" i="7" a="1"/>
  <c r="G501" i="7" s="1"/>
  <c r="F501" i="7" a="1"/>
  <c r="F501" i="7" s="1"/>
  <c r="E501" i="7" a="1"/>
  <c r="E501" i="7" s="1"/>
  <c r="D501" i="7" a="1"/>
  <c r="D501" i="7" s="1"/>
  <c r="G500" i="7" a="1"/>
  <c r="G500" i="7" s="1"/>
  <c r="F500" i="7" a="1"/>
  <c r="F500" i="7" s="1"/>
  <c r="E500" i="7" a="1"/>
  <c r="E500" i="7" s="1"/>
  <c r="D500" i="7" a="1"/>
  <c r="D500" i="7" s="1"/>
  <c r="G499" i="7" a="1"/>
  <c r="G499" i="7" s="1"/>
  <c r="F499" i="7" a="1"/>
  <c r="F499" i="7" s="1"/>
  <c r="E499" i="7" a="1"/>
  <c r="E499" i="7" s="1"/>
  <c r="D499" i="7" a="1"/>
  <c r="D499" i="7" s="1"/>
  <c r="G498" i="7" a="1"/>
  <c r="G498" i="7" s="1"/>
  <c r="F498" i="7" a="1"/>
  <c r="F498" i="7" s="1"/>
  <c r="E498" i="7" a="1"/>
  <c r="E498" i="7" s="1"/>
  <c r="D498" i="7" a="1"/>
  <c r="D498" i="7" s="1"/>
  <c r="G497" i="7" a="1"/>
  <c r="G497" i="7" s="1"/>
  <c r="F497" i="7" a="1"/>
  <c r="F497" i="7" s="1"/>
  <c r="E497" i="7" a="1"/>
  <c r="E497" i="7" s="1"/>
  <c r="D497" i="7" a="1"/>
  <c r="D497" i="7" s="1"/>
  <c r="G496" i="7" a="1"/>
  <c r="G496" i="7" s="1"/>
  <c r="F496" i="7" a="1"/>
  <c r="F496" i="7" s="1"/>
  <c r="E496" i="7" a="1"/>
  <c r="E496" i="7" s="1"/>
  <c r="D496" i="7" a="1"/>
  <c r="D496" i="7" s="1"/>
  <c r="G495" i="7" a="1"/>
  <c r="G495" i="7" s="1"/>
  <c r="F495" i="7" a="1"/>
  <c r="F495" i="7" s="1"/>
  <c r="E495" i="7" a="1"/>
  <c r="E495" i="7" s="1"/>
  <c r="D495" i="7" a="1"/>
  <c r="D495" i="7" s="1"/>
  <c r="G494" i="7" a="1"/>
  <c r="G494" i="7" s="1"/>
  <c r="F494" i="7" a="1"/>
  <c r="F494" i="7" s="1"/>
  <c r="E494" i="7" a="1"/>
  <c r="E494" i="7" s="1"/>
  <c r="D494" i="7" a="1"/>
  <c r="D494" i="7" s="1"/>
  <c r="G493" i="7" a="1"/>
  <c r="G493" i="7" s="1"/>
  <c r="F493" i="7" a="1"/>
  <c r="F493" i="7" s="1"/>
  <c r="E493" i="7" a="1"/>
  <c r="E493" i="7" s="1"/>
  <c r="D493" i="7" a="1"/>
  <c r="D493" i="7" s="1"/>
  <c r="G492" i="7" a="1"/>
  <c r="G492" i="7" s="1"/>
  <c r="F492" i="7" a="1"/>
  <c r="F492" i="7" s="1"/>
  <c r="E492" i="7" a="1"/>
  <c r="E492" i="7" s="1"/>
  <c r="D492" i="7" a="1"/>
  <c r="D492" i="7" s="1"/>
  <c r="G491" i="7" a="1"/>
  <c r="G491" i="7" s="1"/>
  <c r="F491" i="7" a="1"/>
  <c r="F491" i="7" s="1"/>
  <c r="E491" i="7" a="1"/>
  <c r="E491" i="7" s="1"/>
  <c r="D491" i="7" a="1"/>
  <c r="D491" i="7" s="1"/>
  <c r="G490" i="7" a="1"/>
  <c r="G490" i="7" s="1"/>
  <c r="F490" i="7" a="1"/>
  <c r="F490" i="7" s="1"/>
  <c r="E490" i="7" a="1"/>
  <c r="E490" i="7" s="1"/>
  <c r="D490" i="7" a="1"/>
  <c r="D490" i="7" s="1"/>
  <c r="G489" i="7" a="1"/>
  <c r="G489" i="7" s="1"/>
  <c r="F489" i="7" a="1"/>
  <c r="F489" i="7" s="1"/>
  <c r="E489" i="7" a="1"/>
  <c r="E489" i="7" s="1"/>
  <c r="D489" i="7" a="1"/>
  <c r="D489" i="7" s="1"/>
  <c r="G488" i="7" a="1"/>
  <c r="G488" i="7" s="1"/>
  <c r="F488" i="7" a="1"/>
  <c r="F488" i="7" s="1"/>
  <c r="E488" i="7" a="1"/>
  <c r="E488" i="7" s="1"/>
  <c r="D488" i="7" a="1"/>
  <c r="D488" i="7" s="1"/>
  <c r="G487" i="7" a="1"/>
  <c r="G487" i="7" s="1"/>
  <c r="F487" i="7" a="1"/>
  <c r="F487" i="7" s="1"/>
  <c r="E487" i="7" a="1"/>
  <c r="E487" i="7" s="1"/>
  <c r="D487" i="7" a="1"/>
  <c r="D487" i="7" s="1"/>
  <c r="G486" i="7" a="1"/>
  <c r="G486" i="7" s="1"/>
  <c r="F486" i="7" a="1"/>
  <c r="F486" i="7" s="1"/>
  <c r="E486" i="7" a="1"/>
  <c r="E486" i="7" s="1"/>
  <c r="D486" i="7" a="1"/>
  <c r="D486" i="7" s="1"/>
  <c r="G485" i="7" a="1"/>
  <c r="G485" i="7" s="1"/>
  <c r="F485" i="7" a="1"/>
  <c r="F485" i="7" s="1"/>
  <c r="E485" i="7" a="1"/>
  <c r="E485" i="7" s="1"/>
  <c r="D485" i="7" a="1"/>
  <c r="D485" i="7" s="1"/>
  <c r="G484" i="7" a="1"/>
  <c r="G484" i="7" s="1"/>
  <c r="F484" i="7" a="1"/>
  <c r="F484" i="7" s="1"/>
  <c r="E484" i="7" a="1"/>
  <c r="E484" i="7" s="1"/>
  <c r="D484" i="7" a="1"/>
  <c r="D484" i="7" s="1"/>
  <c r="G483" i="7" a="1"/>
  <c r="G483" i="7" s="1"/>
  <c r="F483" i="7" a="1"/>
  <c r="F483" i="7" s="1"/>
  <c r="E483" i="7" a="1"/>
  <c r="E483" i="7" s="1"/>
  <c r="D483" i="7" a="1"/>
  <c r="D483" i="7" s="1"/>
  <c r="G482" i="7" a="1"/>
  <c r="G482" i="7" s="1"/>
  <c r="F482" i="7" a="1"/>
  <c r="F482" i="7" s="1"/>
  <c r="E482" i="7" a="1"/>
  <c r="E482" i="7" s="1"/>
  <c r="D482" i="7" a="1"/>
  <c r="D482" i="7" s="1"/>
  <c r="G481" i="7" a="1"/>
  <c r="G481" i="7" s="1"/>
  <c r="F481" i="7" a="1"/>
  <c r="F481" i="7" s="1"/>
  <c r="E481" i="7" a="1"/>
  <c r="E481" i="7" s="1"/>
  <c r="D481" i="7" a="1"/>
  <c r="D481" i="7" s="1"/>
  <c r="G480" i="7" a="1"/>
  <c r="G480" i="7" s="1"/>
  <c r="F480" i="7" a="1"/>
  <c r="F480" i="7" s="1"/>
  <c r="E480" i="7" a="1"/>
  <c r="E480" i="7" s="1"/>
  <c r="D480" i="7" a="1"/>
  <c r="D480" i="7" s="1"/>
  <c r="G479" i="7" a="1"/>
  <c r="G479" i="7" s="1"/>
  <c r="F479" i="7" a="1"/>
  <c r="F479" i="7" s="1"/>
  <c r="E479" i="7" a="1"/>
  <c r="E479" i="7" s="1"/>
  <c r="D479" i="7" a="1"/>
  <c r="D479" i="7" s="1"/>
  <c r="G478" i="7" a="1"/>
  <c r="G478" i="7" s="1"/>
  <c r="F478" i="7" a="1"/>
  <c r="F478" i="7" s="1"/>
  <c r="E478" i="7" a="1"/>
  <c r="E478" i="7" s="1"/>
  <c r="D478" i="7" a="1"/>
  <c r="D478" i="7" s="1"/>
  <c r="G477" i="7" a="1"/>
  <c r="G477" i="7" s="1"/>
  <c r="F477" i="7" a="1"/>
  <c r="F477" i="7" s="1"/>
  <c r="E477" i="7" a="1"/>
  <c r="E477" i="7" s="1"/>
  <c r="D477" i="7" a="1"/>
  <c r="D477" i="7" s="1"/>
  <c r="G476" i="7" a="1"/>
  <c r="G476" i="7" s="1"/>
  <c r="F476" i="7" a="1"/>
  <c r="F476" i="7" s="1"/>
  <c r="E476" i="7" a="1"/>
  <c r="E476" i="7" s="1"/>
  <c r="D476" i="7" a="1"/>
  <c r="D476" i="7" s="1"/>
  <c r="G475" i="7" a="1"/>
  <c r="G475" i="7" s="1"/>
  <c r="F475" i="7" a="1"/>
  <c r="F475" i="7" s="1"/>
  <c r="E475" i="7" a="1"/>
  <c r="E475" i="7" s="1"/>
  <c r="D475" i="7" a="1"/>
  <c r="D475" i="7" s="1"/>
  <c r="G474" i="7" a="1"/>
  <c r="G474" i="7" s="1"/>
  <c r="F474" i="7" a="1"/>
  <c r="F474" i="7" s="1"/>
  <c r="E474" i="7" a="1"/>
  <c r="E474" i="7" s="1"/>
  <c r="D474" i="7" a="1"/>
  <c r="D474" i="7" s="1"/>
  <c r="G473" i="7" a="1"/>
  <c r="G473" i="7" s="1"/>
  <c r="F473" i="7" a="1"/>
  <c r="F473" i="7" s="1"/>
  <c r="E473" i="7" a="1"/>
  <c r="E473" i="7" s="1"/>
  <c r="D473" i="7" a="1"/>
  <c r="D473" i="7" s="1"/>
  <c r="G472" i="7" a="1"/>
  <c r="G472" i="7" s="1"/>
  <c r="F472" i="7" a="1"/>
  <c r="F472" i="7" s="1"/>
  <c r="E472" i="7" a="1"/>
  <c r="E472" i="7" s="1"/>
  <c r="D472" i="7" a="1"/>
  <c r="D472" i="7" s="1"/>
  <c r="G471" i="7" a="1"/>
  <c r="G471" i="7" s="1"/>
  <c r="F471" i="7" a="1"/>
  <c r="F471" i="7" s="1"/>
  <c r="E471" i="7" a="1"/>
  <c r="E471" i="7" s="1"/>
  <c r="D471" i="7" a="1"/>
  <c r="D471" i="7" s="1"/>
  <c r="G470" i="7" a="1"/>
  <c r="G470" i="7" s="1"/>
  <c r="F470" i="7" a="1"/>
  <c r="F470" i="7" s="1"/>
  <c r="E470" i="7" a="1"/>
  <c r="E470" i="7" s="1"/>
  <c r="D470" i="7" a="1"/>
  <c r="D470" i="7" s="1"/>
  <c r="G469" i="7" a="1"/>
  <c r="G469" i="7" s="1"/>
  <c r="F469" i="7" a="1"/>
  <c r="F469" i="7" s="1"/>
  <c r="E469" i="7" a="1"/>
  <c r="E469" i="7" s="1"/>
  <c r="D469" i="7" a="1"/>
  <c r="D469" i="7" s="1"/>
  <c r="G468" i="7" a="1"/>
  <c r="G468" i="7" s="1"/>
  <c r="F468" i="7" a="1"/>
  <c r="F468" i="7" s="1"/>
  <c r="E468" i="7" a="1"/>
  <c r="E468" i="7" s="1"/>
  <c r="D468" i="7" a="1"/>
  <c r="D468" i="7" s="1"/>
  <c r="G467" i="7" a="1"/>
  <c r="G467" i="7" s="1"/>
  <c r="F467" i="7" a="1"/>
  <c r="F467" i="7" s="1"/>
  <c r="E467" i="7" a="1"/>
  <c r="E467" i="7" s="1"/>
  <c r="D467" i="7" a="1"/>
  <c r="D467" i="7" s="1"/>
  <c r="G466" i="7" a="1"/>
  <c r="G466" i="7" s="1"/>
  <c r="F466" i="7" a="1"/>
  <c r="F466" i="7" s="1"/>
  <c r="E466" i="7" a="1"/>
  <c r="E466" i="7" s="1"/>
  <c r="D466" i="7" a="1"/>
  <c r="D466" i="7" s="1"/>
  <c r="G465" i="7" a="1"/>
  <c r="G465" i="7" s="1"/>
  <c r="F465" i="7" a="1"/>
  <c r="F465" i="7" s="1"/>
  <c r="E465" i="7" a="1"/>
  <c r="E465" i="7" s="1"/>
  <c r="D465" i="7" a="1"/>
  <c r="D465" i="7" s="1"/>
  <c r="G464" i="7" a="1"/>
  <c r="G464" i="7" s="1"/>
  <c r="F464" i="7" a="1"/>
  <c r="F464" i="7" s="1"/>
  <c r="E464" i="7" a="1"/>
  <c r="E464" i="7" s="1"/>
  <c r="D464" i="7" a="1"/>
  <c r="D464" i="7" s="1"/>
  <c r="G463" i="7" a="1"/>
  <c r="G463" i="7" s="1"/>
  <c r="F463" i="7" a="1"/>
  <c r="F463" i="7" s="1"/>
  <c r="E463" i="7" a="1"/>
  <c r="E463" i="7" s="1"/>
  <c r="D463" i="7" a="1"/>
  <c r="D463" i="7" s="1"/>
  <c r="G462" i="7" a="1"/>
  <c r="G462" i="7" s="1"/>
  <c r="F462" i="7" a="1"/>
  <c r="F462" i="7" s="1"/>
  <c r="E462" i="7" a="1"/>
  <c r="E462" i="7" s="1"/>
  <c r="D462" i="7" a="1"/>
  <c r="D462" i="7" s="1"/>
  <c r="G461" i="7" a="1"/>
  <c r="G461" i="7" s="1"/>
  <c r="F461" i="7" a="1"/>
  <c r="F461" i="7" s="1"/>
  <c r="E461" i="7" a="1"/>
  <c r="E461" i="7" s="1"/>
  <c r="D461" i="7" a="1"/>
  <c r="D461" i="7" s="1"/>
  <c r="G460" i="7" a="1"/>
  <c r="G460" i="7" s="1"/>
  <c r="F460" i="7" a="1"/>
  <c r="F460" i="7" s="1"/>
  <c r="E460" i="7" a="1"/>
  <c r="E460" i="7" s="1"/>
  <c r="D460" i="7" a="1"/>
  <c r="D460" i="7" s="1"/>
  <c r="G459" i="7" a="1"/>
  <c r="G459" i="7" s="1"/>
  <c r="F459" i="7" a="1"/>
  <c r="F459" i="7" s="1"/>
  <c r="E459" i="7" a="1"/>
  <c r="E459" i="7" s="1"/>
  <c r="D459" i="7" a="1"/>
  <c r="D459" i="7" s="1"/>
  <c r="G458" i="7" a="1"/>
  <c r="G458" i="7" s="1"/>
  <c r="F458" i="7" a="1"/>
  <c r="F458" i="7" s="1"/>
  <c r="E458" i="7" a="1"/>
  <c r="E458" i="7" s="1"/>
  <c r="D458" i="7" a="1"/>
  <c r="D458" i="7" s="1"/>
  <c r="G457" i="7" a="1"/>
  <c r="G457" i="7" s="1"/>
  <c r="F457" i="7" a="1"/>
  <c r="F457" i="7" s="1"/>
  <c r="E457" i="7" a="1"/>
  <c r="E457" i="7" s="1"/>
  <c r="D457" i="7" a="1"/>
  <c r="D457" i="7" s="1"/>
  <c r="G456" i="7" a="1"/>
  <c r="G456" i="7" s="1"/>
  <c r="F456" i="7" a="1"/>
  <c r="F456" i="7" s="1"/>
  <c r="E456" i="7" a="1"/>
  <c r="E456" i="7" s="1"/>
  <c r="D456" i="7" a="1"/>
  <c r="D456" i="7" s="1"/>
  <c r="G455" i="7" a="1"/>
  <c r="G455" i="7" s="1"/>
  <c r="F455" i="7" a="1"/>
  <c r="F455" i="7" s="1"/>
  <c r="E455" i="7" a="1"/>
  <c r="E455" i="7" s="1"/>
  <c r="D455" i="7" a="1"/>
  <c r="D455" i="7" s="1"/>
  <c r="G454" i="7" a="1"/>
  <c r="G454" i="7" s="1"/>
  <c r="F454" i="7" a="1"/>
  <c r="F454" i="7" s="1"/>
  <c r="E454" i="7" a="1"/>
  <c r="E454" i="7" s="1"/>
  <c r="D454" i="7" a="1"/>
  <c r="D454" i="7" s="1"/>
  <c r="G453" i="7" a="1"/>
  <c r="G453" i="7" s="1"/>
  <c r="F453" i="7" a="1"/>
  <c r="F453" i="7" s="1"/>
  <c r="E453" i="7" a="1"/>
  <c r="E453" i="7" s="1"/>
  <c r="D453" i="7" a="1"/>
  <c r="D453" i="7" s="1"/>
  <c r="G452" i="7" a="1"/>
  <c r="G452" i="7" s="1"/>
  <c r="F452" i="7" a="1"/>
  <c r="F452" i="7" s="1"/>
  <c r="E452" i="7" a="1"/>
  <c r="E452" i="7" s="1"/>
  <c r="D452" i="7" a="1"/>
  <c r="D452" i="7" s="1"/>
  <c r="G451" i="7" a="1"/>
  <c r="G451" i="7" s="1"/>
  <c r="F451" i="7" a="1"/>
  <c r="F451" i="7" s="1"/>
  <c r="E451" i="7" a="1"/>
  <c r="E451" i="7" s="1"/>
  <c r="D451" i="7" a="1"/>
  <c r="D451" i="7" s="1"/>
  <c r="G450" i="7" a="1"/>
  <c r="G450" i="7" s="1"/>
  <c r="F450" i="7" a="1"/>
  <c r="F450" i="7" s="1"/>
  <c r="E450" i="7" a="1"/>
  <c r="E450" i="7" s="1"/>
  <c r="D450" i="7" a="1"/>
  <c r="D450" i="7" s="1"/>
  <c r="G449" i="7" a="1"/>
  <c r="G449" i="7" s="1"/>
  <c r="F449" i="7" a="1"/>
  <c r="F449" i="7" s="1"/>
  <c r="E449" i="7" a="1"/>
  <c r="E449" i="7" s="1"/>
  <c r="D449" i="7" a="1"/>
  <c r="D449" i="7" s="1"/>
  <c r="G448" i="7" a="1"/>
  <c r="G448" i="7" s="1"/>
  <c r="F448" i="7" a="1"/>
  <c r="F448" i="7" s="1"/>
  <c r="E448" i="7" a="1"/>
  <c r="E448" i="7" s="1"/>
  <c r="D448" i="7" a="1"/>
  <c r="D448" i="7" s="1"/>
  <c r="G447" i="7" a="1"/>
  <c r="G447" i="7" s="1"/>
  <c r="F447" i="7" a="1"/>
  <c r="F447" i="7" s="1"/>
  <c r="E447" i="7" a="1"/>
  <c r="E447" i="7" s="1"/>
  <c r="D447" i="7" a="1"/>
  <c r="D447" i="7" s="1"/>
  <c r="G446" i="7" a="1"/>
  <c r="G446" i="7" s="1"/>
  <c r="F446" i="7" a="1"/>
  <c r="F446" i="7" s="1"/>
  <c r="E446" i="7" a="1"/>
  <c r="E446" i="7" s="1"/>
  <c r="D446" i="7" a="1"/>
  <c r="D446" i="7" s="1"/>
  <c r="G445" i="7" a="1"/>
  <c r="G445" i="7" s="1"/>
  <c r="F445" i="7" a="1"/>
  <c r="F445" i="7" s="1"/>
  <c r="E445" i="7" a="1"/>
  <c r="E445" i="7" s="1"/>
  <c r="D445" i="7" a="1"/>
  <c r="D445" i="7" s="1"/>
  <c r="G444" i="7" a="1"/>
  <c r="G444" i="7" s="1"/>
  <c r="F444" i="7" a="1"/>
  <c r="F444" i="7" s="1"/>
  <c r="E444" i="7" a="1"/>
  <c r="E444" i="7" s="1"/>
  <c r="D444" i="7" a="1"/>
  <c r="D444" i="7" s="1"/>
  <c r="G443" i="7" a="1"/>
  <c r="G443" i="7" s="1"/>
  <c r="F443" i="7" a="1"/>
  <c r="F443" i="7" s="1"/>
  <c r="E443" i="7" a="1"/>
  <c r="E443" i="7" s="1"/>
  <c r="D443" i="7" a="1"/>
  <c r="D443" i="7" s="1"/>
  <c r="G442" i="7" a="1"/>
  <c r="G442" i="7" s="1"/>
  <c r="F442" i="7" a="1"/>
  <c r="F442" i="7" s="1"/>
  <c r="E442" i="7" a="1"/>
  <c r="E442" i="7" s="1"/>
  <c r="D442" i="7" a="1"/>
  <c r="D442" i="7" s="1"/>
  <c r="G441" i="7" a="1"/>
  <c r="G441" i="7" s="1"/>
  <c r="F441" i="7" a="1"/>
  <c r="F441" i="7" s="1"/>
  <c r="E441" i="7" a="1"/>
  <c r="E441" i="7" s="1"/>
  <c r="D441" i="7" a="1"/>
  <c r="D441" i="7" s="1"/>
  <c r="G440" i="7" a="1"/>
  <c r="G440" i="7" s="1"/>
  <c r="F440" i="7" a="1"/>
  <c r="F440" i="7" s="1"/>
  <c r="E440" i="7" a="1"/>
  <c r="E440" i="7" s="1"/>
  <c r="D440" i="7" a="1"/>
  <c r="D440" i="7" s="1"/>
  <c r="G439" i="7" a="1"/>
  <c r="G439" i="7" s="1"/>
  <c r="F439" i="7" a="1"/>
  <c r="F439" i="7" s="1"/>
  <c r="E439" i="7" a="1"/>
  <c r="E439" i="7" s="1"/>
  <c r="D439" i="7" a="1"/>
  <c r="D439" i="7" s="1"/>
  <c r="G438" i="7" a="1"/>
  <c r="G438" i="7" s="1"/>
  <c r="F438" i="7" a="1"/>
  <c r="F438" i="7" s="1"/>
  <c r="E438" i="7" a="1"/>
  <c r="E438" i="7" s="1"/>
  <c r="D438" i="7" a="1"/>
  <c r="D438" i="7" s="1"/>
  <c r="G437" i="7" a="1"/>
  <c r="G437" i="7" s="1"/>
  <c r="F437" i="7" a="1"/>
  <c r="F437" i="7" s="1"/>
  <c r="E437" i="7" a="1"/>
  <c r="E437" i="7" s="1"/>
  <c r="D437" i="7" a="1"/>
  <c r="D437" i="7" s="1"/>
  <c r="G436" i="7" a="1"/>
  <c r="G436" i="7" s="1"/>
  <c r="F436" i="7" a="1"/>
  <c r="F436" i="7" s="1"/>
  <c r="E436" i="7" a="1"/>
  <c r="E436" i="7" s="1"/>
  <c r="D436" i="7" a="1"/>
  <c r="D436" i="7" s="1"/>
  <c r="G435" i="7" a="1"/>
  <c r="G435" i="7" s="1"/>
  <c r="F435" i="7" a="1"/>
  <c r="F435" i="7" s="1"/>
  <c r="E435" i="7" a="1"/>
  <c r="E435" i="7" s="1"/>
  <c r="D435" i="7" a="1"/>
  <c r="D435" i="7" s="1"/>
  <c r="G434" i="7" a="1"/>
  <c r="G434" i="7" s="1"/>
  <c r="F434" i="7" a="1"/>
  <c r="F434" i="7" s="1"/>
  <c r="E434" i="7" a="1"/>
  <c r="E434" i="7" s="1"/>
  <c r="D434" i="7" a="1"/>
  <c r="D434" i="7" s="1"/>
  <c r="G433" i="7" a="1"/>
  <c r="G433" i="7" s="1"/>
  <c r="F433" i="7" a="1"/>
  <c r="F433" i="7" s="1"/>
  <c r="E433" i="7" a="1"/>
  <c r="E433" i="7" s="1"/>
  <c r="D433" i="7" a="1"/>
  <c r="D433" i="7" s="1"/>
  <c r="G432" i="7" a="1"/>
  <c r="G432" i="7" s="1"/>
  <c r="F432" i="7" a="1"/>
  <c r="F432" i="7" s="1"/>
  <c r="E432" i="7" a="1"/>
  <c r="E432" i="7" s="1"/>
  <c r="D432" i="7" a="1"/>
  <c r="D432" i="7" s="1"/>
  <c r="G431" i="7" a="1"/>
  <c r="G431" i="7" s="1"/>
  <c r="F431" i="7" a="1"/>
  <c r="F431" i="7" s="1"/>
  <c r="E431" i="7" a="1"/>
  <c r="E431" i="7" s="1"/>
  <c r="D431" i="7" a="1"/>
  <c r="D431" i="7" s="1"/>
  <c r="G430" i="7" a="1"/>
  <c r="G430" i="7" s="1"/>
  <c r="F430" i="7" a="1"/>
  <c r="F430" i="7" s="1"/>
  <c r="E430" i="7" a="1"/>
  <c r="E430" i="7" s="1"/>
  <c r="D430" i="7" a="1"/>
  <c r="D430" i="7" s="1"/>
  <c r="G429" i="7" a="1"/>
  <c r="G429" i="7" s="1"/>
  <c r="F429" i="7" a="1"/>
  <c r="F429" i="7" s="1"/>
  <c r="E429" i="7" a="1"/>
  <c r="E429" i="7" s="1"/>
  <c r="D429" i="7" a="1"/>
  <c r="D429" i="7" s="1"/>
  <c r="G428" i="7" a="1"/>
  <c r="G428" i="7" s="1"/>
  <c r="F428" i="7" a="1"/>
  <c r="F428" i="7" s="1"/>
  <c r="E428" i="7" a="1"/>
  <c r="E428" i="7" s="1"/>
  <c r="D428" i="7" a="1"/>
  <c r="D428" i="7" s="1"/>
  <c r="G427" i="7" a="1"/>
  <c r="G427" i="7" s="1"/>
  <c r="F427" i="7" a="1"/>
  <c r="F427" i="7" s="1"/>
  <c r="E427" i="7" a="1"/>
  <c r="E427" i="7" s="1"/>
  <c r="D427" i="7" a="1"/>
  <c r="D427" i="7" s="1"/>
  <c r="G426" i="7" a="1"/>
  <c r="G426" i="7" s="1"/>
  <c r="F426" i="7" a="1"/>
  <c r="F426" i="7" s="1"/>
  <c r="E426" i="7" a="1"/>
  <c r="E426" i="7" s="1"/>
  <c r="D426" i="7" a="1"/>
  <c r="D426" i="7" s="1"/>
  <c r="G425" i="7" a="1"/>
  <c r="G425" i="7" s="1"/>
  <c r="F425" i="7" a="1"/>
  <c r="F425" i="7" s="1"/>
  <c r="E425" i="7" a="1"/>
  <c r="E425" i="7" s="1"/>
  <c r="D425" i="7" a="1"/>
  <c r="D425" i="7" s="1"/>
  <c r="G424" i="7" a="1"/>
  <c r="G424" i="7" s="1"/>
  <c r="F424" i="7" a="1"/>
  <c r="F424" i="7" s="1"/>
  <c r="E424" i="7" a="1"/>
  <c r="E424" i="7" s="1"/>
  <c r="D424" i="7" a="1"/>
  <c r="D424" i="7" s="1"/>
  <c r="G423" i="7" a="1"/>
  <c r="G423" i="7" s="1"/>
  <c r="F423" i="7" a="1"/>
  <c r="F423" i="7" s="1"/>
  <c r="E423" i="7" a="1"/>
  <c r="E423" i="7" s="1"/>
  <c r="D423" i="7" a="1"/>
  <c r="D423" i="7" s="1"/>
  <c r="G422" i="7" a="1"/>
  <c r="G422" i="7" s="1"/>
  <c r="F422" i="7" a="1"/>
  <c r="F422" i="7" s="1"/>
  <c r="E422" i="7" a="1"/>
  <c r="E422" i="7" s="1"/>
  <c r="D422" i="7" a="1"/>
  <c r="D422" i="7" s="1"/>
  <c r="G421" i="7" a="1"/>
  <c r="G421" i="7" s="1"/>
  <c r="F421" i="7" a="1"/>
  <c r="F421" i="7" s="1"/>
  <c r="E421" i="7" a="1"/>
  <c r="E421" i="7" s="1"/>
  <c r="D421" i="7" a="1"/>
  <c r="D421" i="7" s="1"/>
  <c r="G420" i="7" a="1"/>
  <c r="G420" i="7" s="1"/>
  <c r="F420" i="7" a="1"/>
  <c r="F420" i="7" s="1"/>
  <c r="E420" i="7" a="1"/>
  <c r="E420" i="7" s="1"/>
  <c r="D420" i="7" a="1"/>
  <c r="D420" i="7" s="1"/>
  <c r="G419" i="7" a="1"/>
  <c r="G419" i="7" s="1"/>
  <c r="F419" i="7" a="1"/>
  <c r="F419" i="7" s="1"/>
  <c r="E419" i="7" a="1"/>
  <c r="E419" i="7" s="1"/>
  <c r="D419" i="7" a="1"/>
  <c r="D419" i="7" s="1"/>
  <c r="G418" i="7" a="1"/>
  <c r="G418" i="7" s="1"/>
  <c r="F418" i="7" a="1"/>
  <c r="F418" i="7" s="1"/>
  <c r="E418" i="7" a="1"/>
  <c r="E418" i="7" s="1"/>
  <c r="D418" i="7" a="1"/>
  <c r="D418" i="7" s="1"/>
  <c r="G417" i="7" a="1"/>
  <c r="G417" i="7" s="1"/>
  <c r="F417" i="7" a="1"/>
  <c r="F417" i="7" s="1"/>
  <c r="E417" i="7" a="1"/>
  <c r="E417" i="7" s="1"/>
  <c r="D417" i="7" a="1"/>
  <c r="D417" i="7" s="1"/>
  <c r="G416" i="7" a="1"/>
  <c r="G416" i="7" s="1"/>
  <c r="F416" i="7" a="1"/>
  <c r="F416" i="7" s="1"/>
  <c r="E416" i="7" a="1"/>
  <c r="E416" i="7" s="1"/>
  <c r="D416" i="7" a="1"/>
  <c r="D416" i="7" s="1"/>
  <c r="G415" i="7" a="1"/>
  <c r="G415" i="7" s="1"/>
  <c r="F415" i="7" a="1"/>
  <c r="F415" i="7" s="1"/>
  <c r="E415" i="7" a="1"/>
  <c r="E415" i="7" s="1"/>
  <c r="D415" i="7" a="1"/>
  <c r="D415" i="7" s="1"/>
  <c r="G414" i="7" a="1"/>
  <c r="G414" i="7" s="1"/>
  <c r="F414" i="7" a="1"/>
  <c r="F414" i="7" s="1"/>
  <c r="E414" i="7" a="1"/>
  <c r="E414" i="7" s="1"/>
  <c r="D414" i="7" a="1"/>
  <c r="D414" i="7" s="1"/>
  <c r="G413" i="7" a="1"/>
  <c r="G413" i="7" s="1"/>
  <c r="F413" i="7" a="1"/>
  <c r="F413" i="7" s="1"/>
  <c r="E413" i="7" a="1"/>
  <c r="E413" i="7" s="1"/>
  <c r="D413" i="7" a="1"/>
  <c r="D413" i="7" s="1"/>
  <c r="G412" i="7" a="1"/>
  <c r="G412" i="7" s="1"/>
  <c r="F412" i="7" a="1"/>
  <c r="F412" i="7" s="1"/>
  <c r="E412" i="7" a="1"/>
  <c r="E412" i="7" s="1"/>
  <c r="D412" i="7" a="1"/>
  <c r="D412" i="7" s="1"/>
  <c r="G411" i="7" a="1"/>
  <c r="G411" i="7" s="1"/>
  <c r="F411" i="7" a="1"/>
  <c r="F411" i="7" s="1"/>
  <c r="E411" i="7" a="1"/>
  <c r="E411" i="7" s="1"/>
  <c r="D411" i="7" a="1"/>
  <c r="D411" i="7" s="1"/>
  <c r="G410" i="7" a="1"/>
  <c r="G410" i="7" s="1"/>
  <c r="F410" i="7" a="1"/>
  <c r="F410" i="7" s="1"/>
  <c r="E410" i="7" a="1"/>
  <c r="E410" i="7" s="1"/>
  <c r="D410" i="7" a="1"/>
  <c r="D410" i="7" s="1"/>
  <c r="G409" i="7" a="1"/>
  <c r="G409" i="7" s="1"/>
  <c r="F409" i="7" a="1"/>
  <c r="F409" i="7" s="1"/>
  <c r="E409" i="7" a="1"/>
  <c r="E409" i="7" s="1"/>
  <c r="D409" i="7" a="1"/>
  <c r="D409" i="7" s="1"/>
  <c r="G408" i="7" a="1"/>
  <c r="G408" i="7" s="1"/>
  <c r="F408" i="7" a="1"/>
  <c r="F408" i="7" s="1"/>
  <c r="E408" i="7" a="1"/>
  <c r="E408" i="7" s="1"/>
  <c r="D408" i="7" a="1"/>
  <c r="D408" i="7" s="1"/>
  <c r="G407" i="7" a="1"/>
  <c r="G407" i="7" s="1"/>
  <c r="F407" i="7" a="1"/>
  <c r="F407" i="7" s="1"/>
  <c r="E407" i="7" a="1"/>
  <c r="E407" i="7" s="1"/>
  <c r="D407" i="7" a="1"/>
  <c r="D407" i="7" s="1"/>
  <c r="G406" i="7" a="1"/>
  <c r="G406" i="7" s="1"/>
  <c r="F406" i="7" a="1"/>
  <c r="F406" i="7" s="1"/>
  <c r="E406" i="7" a="1"/>
  <c r="E406" i="7" s="1"/>
  <c r="D406" i="7" a="1"/>
  <c r="D406" i="7" s="1"/>
  <c r="G405" i="7" a="1"/>
  <c r="G405" i="7" s="1"/>
  <c r="F405" i="7" a="1"/>
  <c r="F405" i="7" s="1"/>
  <c r="E405" i="7" a="1"/>
  <c r="E405" i="7" s="1"/>
  <c r="D405" i="7" a="1"/>
  <c r="D405" i="7" s="1"/>
  <c r="G404" i="7" a="1"/>
  <c r="G404" i="7" s="1"/>
  <c r="F404" i="7" a="1"/>
  <c r="F404" i="7" s="1"/>
  <c r="E404" i="7" a="1"/>
  <c r="E404" i="7" s="1"/>
  <c r="D404" i="7" a="1"/>
  <c r="D404" i="7" s="1"/>
  <c r="G403" i="7" a="1"/>
  <c r="G403" i="7" s="1"/>
  <c r="F403" i="7" a="1"/>
  <c r="F403" i="7" s="1"/>
  <c r="E403" i="7" a="1"/>
  <c r="E403" i="7" s="1"/>
  <c r="D403" i="7" a="1"/>
  <c r="D403" i="7" s="1"/>
  <c r="G402" i="7" a="1"/>
  <c r="G402" i="7" s="1"/>
  <c r="F402" i="7" a="1"/>
  <c r="F402" i="7" s="1"/>
  <c r="E402" i="7" a="1"/>
  <c r="E402" i="7" s="1"/>
  <c r="D402" i="7" a="1"/>
  <c r="D402" i="7" s="1"/>
  <c r="G401" i="7" a="1"/>
  <c r="G401" i="7" s="1"/>
  <c r="F401" i="7" a="1"/>
  <c r="F401" i="7" s="1"/>
  <c r="E401" i="7" a="1"/>
  <c r="E401" i="7" s="1"/>
  <c r="D401" i="7" a="1"/>
  <c r="D401" i="7" s="1"/>
  <c r="G400" i="7" a="1"/>
  <c r="G400" i="7" s="1"/>
  <c r="F400" i="7" a="1"/>
  <c r="F400" i="7" s="1"/>
  <c r="E400" i="7" a="1"/>
  <c r="E400" i="7" s="1"/>
  <c r="D400" i="7" a="1"/>
  <c r="D400" i="7" s="1"/>
  <c r="G399" i="7" a="1"/>
  <c r="G399" i="7" s="1"/>
  <c r="F399" i="7" a="1"/>
  <c r="F399" i="7" s="1"/>
  <c r="E399" i="7" a="1"/>
  <c r="E399" i="7" s="1"/>
  <c r="D399" i="7" a="1"/>
  <c r="D399" i="7" s="1"/>
  <c r="G398" i="7" a="1"/>
  <c r="G398" i="7" s="1"/>
  <c r="F398" i="7" a="1"/>
  <c r="F398" i="7" s="1"/>
  <c r="E398" i="7" a="1"/>
  <c r="E398" i="7" s="1"/>
  <c r="D398" i="7" a="1"/>
  <c r="D398" i="7" s="1"/>
  <c r="G397" i="7" a="1"/>
  <c r="G397" i="7" s="1"/>
  <c r="F397" i="7" a="1"/>
  <c r="F397" i="7" s="1"/>
  <c r="E397" i="7" a="1"/>
  <c r="E397" i="7" s="1"/>
  <c r="D397" i="7" a="1"/>
  <c r="D397" i="7" s="1"/>
  <c r="G396" i="7" a="1"/>
  <c r="G396" i="7" s="1"/>
  <c r="F396" i="7" a="1"/>
  <c r="F396" i="7" s="1"/>
  <c r="E396" i="7" a="1"/>
  <c r="E396" i="7" s="1"/>
  <c r="D396" i="7" a="1"/>
  <c r="D396" i="7" s="1"/>
  <c r="G395" i="7" a="1"/>
  <c r="G395" i="7" s="1"/>
  <c r="F395" i="7" a="1"/>
  <c r="F395" i="7" s="1"/>
  <c r="E395" i="7" a="1"/>
  <c r="E395" i="7" s="1"/>
  <c r="D395" i="7" a="1"/>
  <c r="D395" i="7" s="1"/>
  <c r="G394" i="7" a="1"/>
  <c r="G394" i="7" s="1"/>
  <c r="F394" i="7" a="1"/>
  <c r="F394" i="7" s="1"/>
  <c r="E394" i="7" a="1"/>
  <c r="E394" i="7" s="1"/>
  <c r="D394" i="7" a="1"/>
  <c r="D394" i="7" s="1"/>
  <c r="G393" i="7" a="1"/>
  <c r="G393" i="7" s="1"/>
  <c r="F393" i="7" a="1"/>
  <c r="F393" i="7" s="1"/>
  <c r="E393" i="7" a="1"/>
  <c r="E393" i="7" s="1"/>
  <c r="D393" i="7" a="1"/>
  <c r="D393" i="7" s="1"/>
  <c r="G392" i="7" a="1"/>
  <c r="G392" i="7" s="1"/>
  <c r="F392" i="7" a="1"/>
  <c r="F392" i="7" s="1"/>
  <c r="E392" i="7" a="1"/>
  <c r="E392" i="7" s="1"/>
  <c r="D392" i="7" a="1"/>
  <c r="D392" i="7" s="1"/>
  <c r="G391" i="7" a="1"/>
  <c r="G391" i="7" s="1"/>
  <c r="F391" i="7" a="1"/>
  <c r="F391" i="7" s="1"/>
  <c r="E391" i="7" a="1"/>
  <c r="E391" i="7" s="1"/>
  <c r="D391" i="7" a="1"/>
  <c r="D391" i="7" s="1"/>
  <c r="G390" i="7" a="1"/>
  <c r="G390" i="7" s="1"/>
  <c r="F390" i="7" a="1"/>
  <c r="F390" i="7" s="1"/>
  <c r="E390" i="7" a="1"/>
  <c r="E390" i="7" s="1"/>
  <c r="D390" i="7" a="1"/>
  <c r="D390" i="7" s="1"/>
  <c r="G389" i="7" a="1"/>
  <c r="G389" i="7" s="1"/>
  <c r="F389" i="7" a="1"/>
  <c r="F389" i="7" s="1"/>
  <c r="E389" i="7" a="1"/>
  <c r="E389" i="7" s="1"/>
  <c r="D389" i="7" a="1"/>
  <c r="D389" i="7" s="1"/>
  <c r="G388" i="7" a="1"/>
  <c r="G388" i="7" s="1"/>
  <c r="F388" i="7" a="1"/>
  <c r="F388" i="7" s="1"/>
  <c r="E388" i="7" a="1"/>
  <c r="E388" i="7" s="1"/>
  <c r="D388" i="7" a="1"/>
  <c r="D388" i="7" s="1"/>
  <c r="G387" i="7" a="1"/>
  <c r="G387" i="7" s="1"/>
  <c r="F387" i="7" a="1"/>
  <c r="F387" i="7" s="1"/>
  <c r="E387" i="7" a="1"/>
  <c r="E387" i="7" s="1"/>
  <c r="D387" i="7" a="1"/>
  <c r="D387" i="7" s="1"/>
  <c r="G386" i="7" a="1"/>
  <c r="G386" i="7" s="1"/>
  <c r="F386" i="7" a="1"/>
  <c r="F386" i="7" s="1"/>
  <c r="E386" i="7" a="1"/>
  <c r="E386" i="7" s="1"/>
  <c r="D386" i="7" a="1"/>
  <c r="D386" i="7" s="1"/>
  <c r="G385" i="7" a="1"/>
  <c r="G385" i="7" s="1"/>
  <c r="F385" i="7" a="1"/>
  <c r="F385" i="7" s="1"/>
  <c r="E385" i="7" a="1"/>
  <c r="E385" i="7" s="1"/>
  <c r="D385" i="7" a="1"/>
  <c r="D385" i="7" s="1"/>
  <c r="G384" i="7" a="1"/>
  <c r="G384" i="7" s="1"/>
  <c r="F384" i="7" a="1"/>
  <c r="F384" i="7" s="1"/>
  <c r="E384" i="7" a="1"/>
  <c r="E384" i="7" s="1"/>
  <c r="D384" i="7" a="1"/>
  <c r="D384" i="7" s="1"/>
  <c r="G383" i="7" a="1"/>
  <c r="G383" i="7" s="1"/>
  <c r="F383" i="7" a="1"/>
  <c r="F383" i="7" s="1"/>
  <c r="E383" i="7" a="1"/>
  <c r="E383" i="7" s="1"/>
  <c r="D383" i="7" a="1"/>
  <c r="D383" i="7" s="1"/>
  <c r="G382" i="7" a="1"/>
  <c r="G382" i="7" s="1"/>
  <c r="F382" i="7" a="1"/>
  <c r="F382" i="7" s="1"/>
  <c r="E382" i="7" a="1"/>
  <c r="E382" i="7" s="1"/>
  <c r="D382" i="7" a="1"/>
  <c r="D382" i="7" s="1"/>
  <c r="G381" i="7" a="1"/>
  <c r="G381" i="7" s="1"/>
  <c r="F381" i="7" a="1"/>
  <c r="F381" i="7" s="1"/>
  <c r="E381" i="7" a="1"/>
  <c r="E381" i="7" s="1"/>
  <c r="D381" i="7" a="1"/>
  <c r="D381" i="7" s="1"/>
  <c r="G380" i="7" a="1"/>
  <c r="G380" i="7" s="1"/>
  <c r="F380" i="7" a="1"/>
  <c r="F380" i="7" s="1"/>
  <c r="E380" i="7" a="1"/>
  <c r="E380" i="7" s="1"/>
  <c r="D380" i="7" a="1"/>
  <c r="D380" i="7" s="1"/>
  <c r="G379" i="7" a="1"/>
  <c r="G379" i="7" s="1"/>
  <c r="F379" i="7" a="1"/>
  <c r="F379" i="7" s="1"/>
  <c r="E379" i="7" a="1"/>
  <c r="E379" i="7" s="1"/>
  <c r="D379" i="7" a="1"/>
  <c r="D379" i="7" s="1"/>
  <c r="G378" i="7" a="1"/>
  <c r="G378" i="7" s="1"/>
  <c r="F378" i="7" a="1"/>
  <c r="F378" i="7" s="1"/>
  <c r="E378" i="7" a="1"/>
  <c r="E378" i="7" s="1"/>
  <c r="D378" i="7" a="1"/>
  <c r="D378" i="7" s="1"/>
  <c r="G377" i="7" a="1"/>
  <c r="G377" i="7" s="1"/>
  <c r="F377" i="7" a="1"/>
  <c r="F377" i="7" s="1"/>
  <c r="E377" i="7" a="1"/>
  <c r="E377" i="7" s="1"/>
  <c r="D377" i="7" a="1"/>
  <c r="D377" i="7" s="1"/>
  <c r="G376" i="7" a="1"/>
  <c r="G376" i="7" s="1"/>
  <c r="F376" i="7" a="1"/>
  <c r="F376" i="7" s="1"/>
  <c r="E376" i="7" a="1"/>
  <c r="E376" i="7" s="1"/>
  <c r="D376" i="7" a="1"/>
  <c r="D376" i="7" s="1"/>
  <c r="G375" i="7" a="1"/>
  <c r="G375" i="7" s="1"/>
  <c r="F375" i="7" a="1"/>
  <c r="F375" i="7" s="1"/>
  <c r="E375" i="7" a="1"/>
  <c r="E375" i="7" s="1"/>
  <c r="D375" i="7" a="1"/>
  <c r="D375" i="7" s="1"/>
  <c r="G374" i="7" a="1"/>
  <c r="G374" i="7" s="1"/>
  <c r="F374" i="7" a="1"/>
  <c r="F374" i="7" s="1"/>
  <c r="E374" i="7" a="1"/>
  <c r="E374" i="7" s="1"/>
  <c r="D374" i="7" a="1"/>
  <c r="D374" i="7" s="1"/>
  <c r="G373" i="7" a="1"/>
  <c r="G373" i="7" s="1"/>
  <c r="F373" i="7" a="1"/>
  <c r="F373" i="7" s="1"/>
  <c r="E373" i="7" a="1"/>
  <c r="E373" i="7" s="1"/>
  <c r="D373" i="7" a="1"/>
  <c r="D373" i="7" s="1"/>
  <c r="G372" i="7" a="1"/>
  <c r="G372" i="7" s="1"/>
  <c r="F372" i="7" a="1"/>
  <c r="F372" i="7" s="1"/>
  <c r="E372" i="7" a="1"/>
  <c r="E372" i="7" s="1"/>
  <c r="D372" i="7" a="1"/>
  <c r="D372" i="7" s="1"/>
  <c r="G371" i="7" a="1"/>
  <c r="G371" i="7" s="1"/>
  <c r="F371" i="7" a="1"/>
  <c r="F371" i="7" s="1"/>
  <c r="E371" i="7" a="1"/>
  <c r="E371" i="7" s="1"/>
  <c r="D371" i="7" a="1"/>
  <c r="D371" i="7" s="1"/>
  <c r="G370" i="7" a="1"/>
  <c r="G370" i="7" s="1"/>
  <c r="F370" i="7" a="1"/>
  <c r="F370" i="7" s="1"/>
  <c r="E370" i="7" a="1"/>
  <c r="E370" i="7" s="1"/>
  <c r="D370" i="7" a="1"/>
  <c r="D370" i="7" s="1"/>
  <c r="G369" i="7" a="1"/>
  <c r="G369" i="7" s="1"/>
  <c r="F369" i="7" a="1"/>
  <c r="F369" i="7" s="1"/>
  <c r="E369" i="7" a="1"/>
  <c r="E369" i="7" s="1"/>
  <c r="D369" i="7" a="1"/>
  <c r="D369" i="7" s="1"/>
  <c r="G368" i="7" a="1"/>
  <c r="G368" i="7" s="1"/>
  <c r="F368" i="7" a="1"/>
  <c r="F368" i="7" s="1"/>
  <c r="E368" i="7" a="1"/>
  <c r="E368" i="7" s="1"/>
  <c r="D368" i="7" a="1"/>
  <c r="D368" i="7" s="1"/>
  <c r="G367" i="7" a="1"/>
  <c r="G367" i="7" s="1"/>
  <c r="F367" i="7" a="1"/>
  <c r="F367" i="7" s="1"/>
  <c r="E367" i="7" a="1"/>
  <c r="E367" i="7" s="1"/>
  <c r="D367" i="7" a="1"/>
  <c r="D367" i="7" s="1"/>
  <c r="G366" i="7" a="1"/>
  <c r="G366" i="7" s="1"/>
  <c r="F366" i="7" a="1"/>
  <c r="F366" i="7" s="1"/>
  <c r="E366" i="7" a="1"/>
  <c r="E366" i="7" s="1"/>
  <c r="D366" i="7" a="1"/>
  <c r="D366" i="7" s="1"/>
  <c r="G365" i="7" a="1"/>
  <c r="G365" i="7" s="1"/>
  <c r="F365" i="7" a="1"/>
  <c r="F365" i="7" s="1"/>
  <c r="E365" i="7" a="1"/>
  <c r="E365" i="7" s="1"/>
  <c r="D365" i="7" a="1"/>
  <c r="D365" i="7" s="1"/>
  <c r="G364" i="7" a="1"/>
  <c r="G364" i="7" s="1"/>
  <c r="F364" i="7" a="1"/>
  <c r="F364" i="7" s="1"/>
  <c r="E364" i="7" a="1"/>
  <c r="E364" i="7" s="1"/>
  <c r="D364" i="7" a="1"/>
  <c r="D364" i="7" s="1"/>
  <c r="G363" i="7" a="1"/>
  <c r="G363" i="7" s="1"/>
  <c r="F363" i="7" a="1"/>
  <c r="F363" i="7" s="1"/>
  <c r="E363" i="7" a="1"/>
  <c r="E363" i="7" s="1"/>
  <c r="D363" i="7" a="1"/>
  <c r="D363" i="7" s="1"/>
  <c r="G362" i="7" a="1"/>
  <c r="G362" i="7" s="1"/>
  <c r="F362" i="7" a="1"/>
  <c r="F362" i="7" s="1"/>
  <c r="E362" i="7" a="1"/>
  <c r="E362" i="7" s="1"/>
  <c r="D362" i="7" a="1"/>
  <c r="D362" i="7" s="1"/>
  <c r="G361" i="7" a="1"/>
  <c r="G361" i="7" s="1"/>
  <c r="F361" i="7" a="1"/>
  <c r="F361" i="7" s="1"/>
  <c r="E361" i="7" a="1"/>
  <c r="E361" i="7" s="1"/>
  <c r="D361" i="7" a="1"/>
  <c r="D361" i="7" s="1"/>
  <c r="G360" i="7" a="1"/>
  <c r="G360" i="7" s="1"/>
  <c r="F360" i="7" a="1"/>
  <c r="F360" i="7" s="1"/>
  <c r="E360" i="7" a="1"/>
  <c r="E360" i="7" s="1"/>
  <c r="D360" i="7" a="1"/>
  <c r="D360" i="7" s="1"/>
  <c r="G359" i="7" a="1"/>
  <c r="G359" i="7" s="1"/>
  <c r="F359" i="7" a="1"/>
  <c r="F359" i="7" s="1"/>
  <c r="E359" i="7" a="1"/>
  <c r="E359" i="7" s="1"/>
  <c r="D359" i="7" a="1"/>
  <c r="D359" i="7" s="1"/>
  <c r="G358" i="7" a="1"/>
  <c r="G358" i="7" s="1"/>
  <c r="F358" i="7" a="1"/>
  <c r="F358" i="7" s="1"/>
  <c r="E358" i="7" a="1"/>
  <c r="E358" i="7" s="1"/>
  <c r="D358" i="7" a="1"/>
  <c r="D358" i="7" s="1"/>
  <c r="G357" i="7" a="1"/>
  <c r="G357" i="7" s="1"/>
  <c r="F357" i="7" a="1"/>
  <c r="F357" i="7" s="1"/>
  <c r="E357" i="7" a="1"/>
  <c r="E357" i="7" s="1"/>
  <c r="D357" i="7" a="1"/>
  <c r="D357" i="7" s="1"/>
  <c r="G356" i="7" a="1"/>
  <c r="G356" i="7" s="1"/>
  <c r="F356" i="7" a="1"/>
  <c r="F356" i="7" s="1"/>
  <c r="E356" i="7" a="1"/>
  <c r="E356" i="7" s="1"/>
  <c r="D356" i="7" a="1"/>
  <c r="D356" i="7" s="1"/>
  <c r="G355" i="7" a="1"/>
  <c r="G355" i="7" s="1"/>
  <c r="F355" i="7" a="1"/>
  <c r="F355" i="7" s="1"/>
  <c r="E355" i="7" a="1"/>
  <c r="E355" i="7" s="1"/>
  <c r="D355" i="7" a="1"/>
  <c r="D355" i="7" s="1"/>
  <c r="G354" i="7" a="1"/>
  <c r="G354" i="7" s="1"/>
  <c r="F354" i="7" a="1"/>
  <c r="F354" i="7" s="1"/>
  <c r="E354" i="7" a="1"/>
  <c r="E354" i="7" s="1"/>
  <c r="D354" i="7" a="1"/>
  <c r="D354" i="7" s="1"/>
  <c r="G353" i="7" a="1"/>
  <c r="G353" i="7" s="1"/>
  <c r="F353" i="7" a="1"/>
  <c r="F353" i="7" s="1"/>
  <c r="E353" i="7" a="1"/>
  <c r="E353" i="7" s="1"/>
  <c r="D353" i="7" a="1"/>
  <c r="D353" i="7" s="1"/>
  <c r="G352" i="7" a="1"/>
  <c r="G352" i="7" s="1"/>
  <c r="F352" i="7" a="1"/>
  <c r="F352" i="7" s="1"/>
  <c r="E352" i="7" a="1"/>
  <c r="E352" i="7" s="1"/>
  <c r="D352" i="7" a="1"/>
  <c r="D352" i="7" s="1"/>
  <c r="G351" i="7" a="1"/>
  <c r="G351" i="7" s="1"/>
  <c r="F351" i="7" a="1"/>
  <c r="F351" i="7" s="1"/>
  <c r="E351" i="7" a="1"/>
  <c r="E351" i="7" s="1"/>
  <c r="D351" i="7" a="1"/>
  <c r="D351" i="7" s="1"/>
  <c r="G350" i="7" a="1"/>
  <c r="G350" i="7" s="1"/>
  <c r="F350" i="7" a="1"/>
  <c r="F350" i="7" s="1"/>
  <c r="E350" i="7" a="1"/>
  <c r="E350" i="7" s="1"/>
  <c r="D350" i="7" a="1"/>
  <c r="D350" i="7" s="1"/>
  <c r="G349" i="7" a="1"/>
  <c r="G349" i="7" s="1"/>
  <c r="F349" i="7" a="1"/>
  <c r="F349" i="7" s="1"/>
  <c r="E349" i="7" a="1"/>
  <c r="E349" i="7" s="1"/>
  <c r="D349" i="7" a="1"/>
  <c r="D349" i="7" s="1"/>
  <c r="G348" i="7" a="1"/>
  <c r="G348" i="7" s="1"/>
  <c r="F348" i="7" a="1"/>
  <c r="F348" i="7" s="1"/>
  <c r="E348" i="7" a="1"/>
  <c r="E348" i="7" s="1"/>
  <c r="D348" i="7" a="1"/>
  <c r="D348" i="7" s="1"/>
  <c r="G347" i="7" a="1"/>
  <c r="G347" i="7" s="1"/>
  <c r="F347" i="7" a="1"/>
  <c r="F347" i="7" s="1"/>
  <c r="E347" i="7" a="1"/>
  <c r="E347" i="7" s="1"/>
  <c r="D347" i="7" a="1"/>
  <c r="D347" i="7" s="1"/>
  <c r="G346" i="7" a="1"/>
  <c r="G346" i="7" s="1"/>
  <c r="F346" i="7" a="1"/>
  <c r="F346" i="7" s="1"/>
  <c r="E346" i="7" a="1"/>
  <c r="E346" i="7" s="1"/>
  <c r="D346" i="7" a="1"/>
  <c r="D346" i="7" s="1"/>
  <c r="G345" i="7" a="1"/>
  <c r="G345" i="7" s="1"/>
  <c r="F345" i="7" a="1"/>
  <c r="F345" i="7" s="1"/>
  <c r="E345" i="7" a="1"/>
  <c r="E345" i="7" s="1"/>
  <c r="D345" i="7" a="1"/>
  <c r="D345" i="7" s="1"/>
  <c r="G344" i="7" a="1"/>
  <c r="G344" i="7" s="1"/>
  <c r="F344" i="7" a="1"/>
  <c r="F344" i="7" s="1"/>
  <c r="E344" i="7" a="1"/>
  <c r="E344" i="7" s="1"/>
  <c r="D344" i="7" a="1"/>
  <c r="D344" i="7" s="1"/>
  <c r="G343" i="7" a="1"/>
  <c r="G343" i="7" s="1"/>
  <c r="F343" i="7" a="1"/>
  <c r="F343" i="7" s="1"/>
  <c r="E343" i="7" a="1"/>
  <c r="E343" i="7" s="1"/>
  <c r="D343" i="7" a="1"/>
  <c r="D343" i="7" s="1"/>
  <c r="G342" i="7" a="1"/>
  <c r="G342" i="7" s="1"/>
  <c r="F342" i="7" a="1"/>
  <c r="F342" i="7" s="1"/>
  <c r="E342" i="7" a="1"/>
  <c r="E342" i="7" s="1"/>
  <c r="D342" i="7" a="1"/>
  <c r="D342" i="7" s="1"/>
  <c r="G341" i="7" a="1"/>
  <c r="G341" i="7" s="1"/>
  <c r="F341" i="7" a="1"/>
  <c r="F341" i="7" s="1"/>
  <c r="E341" i="7" a="1"/>
  <c r="E341" i="7" s="1"/>
  <c r="D341" i="7" a="1"/>
  <c r="D341" i="7" s="1"/>
  <c r="G340" i="7" a="1"/>
  <c r="G340" i="7" s="1"/>
  <c r="F340" i="7" a="1"/>
  <c r="F340" i="7" s="1"/>
  <c r="E340" i="7" a="1"/>
  <c r="E340" i="7" s="1"/>
  <c r="D340" i="7" a="1"/>
  <c r="D340" i="7" s="1"/>
  <c r="G339" i="7" a="1"/>
  <c r="G339" i="7" s="1"/>
  <c r="F339" i="7" a="1"/>
  <c r="F339" i="7" s="1"/>
  <c r="E339" i="7" a="1"/>
  <c r="E339" i="7" s="1"/>
  <c r="D339" i="7" a="1"/>
  <c r="D339" i="7" s="1"/>
  <c r="G338" i="7" a="1"/>
  <c r="G338" i="7" s="1"/>
  <c r="F338" i="7" a="1"/>
  <c r="F338" i="7" s="1"/>
  <c r="E338" i="7" a="1"/>
  <c r="E338" i="7" s="1"/>
  <c r="D338" i="7" a="1"/>
  <c r="D338" i="7" s="1"/>
  <c r="G337" i="7" a="1"/>
  <c r="G337" i="7" s="1"/>
  <c r="F337" i="7" a="1"/>
  <c r="F337" i="7" s="1"/>
  <c r="E337" i="7" a="1"/>
  <c r="E337" i="7" s="1"/>
  <c r="D337" i="7" a="1"/>
  <c r="D337" i="7" s="1"/>
  <c r="G336" i="7" a="1"/>
  <c r="G336" i="7" s="1"/>
  <c r="F336" i="7" a="1"/>
  <c r="F336" i="7" s="1"/>
  <c r="E336" i="7" a="1"/>
  <c r="E336" i="7" s="1"/>
  <c r="D336" i="7" a="1"/>
  <c r="D336" i="7" s="1"/>
  <c r="G335" i="7" a="1"/>
  <c r="G335" i="7" s="1"/>
  <c r="F335" i="7" a="1"/>
  <c r="F335" i="7" s="1"/>
  <c r="E335" i="7" a="1"/>
  <c r="E335" i="7" s="1"/>
  <c r="D335" i="7" a="1"/>
  <c r="D335" i="7" s="1"/>
  <c r="G334" i="7" a="1"/>
  <c r="G334" i="7" s="1"/>
  <c r="F334" i="7" a="1"/>
  <c r="F334" i="7" s="1"/>
  <c r="E334" i="7" a="1"/>
  <c r="E334" i="7" s="1"/>
  <c r="D334" i="7" a="1"/>
  <c r="D334" i="7" s="1"/>
  <c r="G333" i="7" a="1"/>
  <c r="G333" i="7" s="1"/>
  <c r="F333" i="7" a="1"/>
  <c r="F333" i="7" s="1"/>
  <c r="E333" i="7" a="1"/>
  <c r="E333" i="7" s="1"/>
  <c r="D333" i="7" a="1"/>
  <c r="D333" i="7" s="1"/>
  <c r="G332" i="7" a="1"/>
  <c r="G332" i="7" s="1"/>
  <c r="F332" i="7" a="1"/>
  <c r="F332" i="7" s="1"/>
  <c r="E332" i="7" a="1"/>
  <c r="E332" i="7" s="1"/>
  <c r="D332" i="7" a="1"/>
  <c r="D332" i="7" s="1"/>
  <c r="G331" i="7" a="1"/>
  <c r="G331" i="7" s="1"/>
  <c r="F331" i="7" a="1"/>
  <c r="F331" i="7" s="1"/>
  <c r="E331" i="7" a="1"/>
  <c r="E331" i="7" s="1"/>
  <c r="D331" i="7" a="1"/>
  <c r="D331" i="7" s="1"/>
  <c r="G330" i="7" a="1"/>
  <c r="G330" i="7" s="1"/>
  <c r="F330" i="7" a="1"/>
  <c r="F330" i="7" s="1"/>
  <c r="E330" i="7" a="1"/>
  <c r="E330" i="7" s="1"/>
  <c r="D330" i="7" a="1"/>
  <c r="D330" i="7" s="1"/>
  <c r="G329" i="7" a="1"/>
  <c r="G329" i="7" s="1"/>
  <c r="F329" i="7" a="1"/>
  <c r="F329" i="7" s="1"/>
  <c r="E329" i="7" a="1"/>
  <c r="E329" i="7" s="1"/>
  <c r="D329" i="7" a="1"/>
  <c r="D329" i="7" s="1"/>
  <c r="G328" i="7" a="1"/>
  <c r="G328" i="7" s="1"/>
  <c r="F328" i="7" a="1"/>
  <c r="F328" i="7" s="1"/>
  <c r="E328" i="7" a="1"/>
  <c r="E328" i="7" s="1"/>
  <c r="D328" i="7" a="1"/>
  <c r="D328" i="7" s="1"/>
  <c r="G327" i="7" a="1"/>
  <c r="G327" i="7" s="1"/>
  <c r="F327" i="7" a="1"/>
  <c r="F327" i="7" s="1"/>
  <c r="E327" i="7" a="1"/>
  <c r="E327" i="7" s="1"/>
  <c r="D327" i="7" a="1"/>
  <c r="D327" i="7" s="1"/>
  <c r="G326" i="7" a="1"/>
  <c r="G326" i="7" s="1"/>
  <c r="F326" i="7" a="1"/>
  <c r="F326" i="7" s="1"/>
  <c r="E326" i="7" a="1"/>
  <c r="E326" i="7" s="1"/>
  <c r="D326" i="7" a="1"/>
  <c r="D326" i="7" s="1"/>
  <c r="G325" i="7" a="1"/>
  <c r="G325" i="7" s="1"/>
  <c r="F325" i="7" a="1"/>
  <c r="F325" i="7" s="1"/>
  <c r="E325" i="7" a="1"/>
  <c r="E325" i="7" s="1"/>
  <c r="D325" i="7" a="1"/>
  <c r="D325" i="7" s="1"/>
  <c r="G324" i="7" a="1"/>
  <c r="G324" i="7" s="1"/>
  <c r="F324" i="7" a="1"/>
  <c r="F324" i="7" s="1"/>
  <c r="E324" i="7" a="1"/>
  <c r="E324" i="7" s="1"/>
  <c r="D324" i="7" a="1"/>
  <c r="D324" i="7" s="1"/>
  <c r="G323" i="7" a="1"/>
  <c r="G323" i="7" s="1"/>
  <c r="F323" i="7" a="1"/>
  <c r="F323" i="7" s="1"/>
  <c r="E323" i="7" a="1"/>
  <c r="E323" i="7" s="1"/>
  <c r="D323" i="7" a="1"/>
  <c r="D323" i="7" s="1"/>
  <c r="G322" i="7" a="1"/>
  <c r="G322" i="7" s="1"/>
  <c r="F322" i="7" a="1"/>
  <c r="F322" i="7" s="1"/>
  <c r="E322" i="7" a="1"/>
  <c r="E322" i="7" s="1"/>
  <c r="D322" i="7" a="1"/>
  <c r="D322" i="7" s="1"/>
  <c r="G321" i="7" a="1"/>
  <c r="G321" i="7" s="1"/>
  <c r="F321" i="7" a="1"/>
  <c r="F321" i="7" s="1"/>
  <c r="E321" i="7" a="1"/>
  <c r="E321" i="7" s="1"/>
  <c r="D321" i="7" a="1"/>
  <c r="D321" i="7" s="1"/>
  <c r="G320" i="7" a="1"/>
  <c r="G320" i="7" s="1"/>
  <c r="F320" i="7" a="1"/>
  <c r="F320" i="7" s="1"/>
  <c r="E320" i="7" a="1"/>
  <c r="E320" i="7" s="1"/>
  <c r="D320" i="7" a="1"/>
  <c r="D320" i="7" s="1"/>
  <c r="G319" i="7" a="1"/>
  <c r="G319" i="7" s="1"/>
  <c r="F319" i="7" a="1"/>
  <c r="F319" i="7" s="1"/>
  <c r="E319" i="7" a="1"/>
  <c r="E319" i="7" s="1"/>
  <c r="D319" i="7" a="1"/>
  <c r="D319" i="7" s="1"/>
  <c r="G318" i="7" a="1"/>
  <c r="G318" i="7" s="1"/>
  <c r="F318" i="7" a="1"/>
  <c r="F318" i="7" s="1"/>
  <c r="E318" i="7" a="1"/>
  <c r="E318" i="7" s="1"/>
  <c r="D318" i="7" a="1"/>
  <c r="D318" i="7" s="1"/>
  <c r="G317" i="7" a="1"/>
  <c r="G317" i="7" s="1"/>
  <c r="F317" i="7" a="1"/>
  <c r="F317" i="7" s="1"/>
  <c r="E317" i="7" a="1"/>
  <c r="E317" i="7" s="1"/>
  <c r="D317" i="7" a="1"/>
  <c r="D317" i="7" s="1"/>
  <c r="G316" i="7" a="1"/>
  <c r="G316" i="7" s="1"/>
  <c r="F316" i="7" a="1"/>
  <c r="F316" i="7" s="1"/>
  <c r="E316" i="7" a="1"/>
  <c r="E316" i="7" s="1"/>
  <c r="D316" i="7" a="1"/>
  <c r="D316" i="7" s="1"/>
  <c r="G315" i="7" a="1"/>
  <c r="G315" i="7" s="1"/>
  <c r="F315" i="7" a="1"/>
  <c r="F315" i="7" s="1"/>
  <c r="E315" i="7" a="1"/>
  <c r="E315" i="7" s="1"/>
  <c r="D315" i="7" a="1"/>
  <c r="D315" i="7" s="1"/>
  <c r="G314" i="7" a="1"/>
  <c r="G314" i="7" s="1"/>
  <c r="F314" i="7" a="1"/>
  <c r="F314" i="7" s="1"/>
  <c r="E314" i="7" a="1"/>
  <c r="E314" i="7" s="1"/>
  <c r="D314" i="7" a="1"/>
  <c r="D314" i="7" s="1"/>
  <c r="G313" i="7" a="1"/>
  <c r="G313" i="7" s="1"/>
  <c r="F313" i="7" a="1"/>
  <c r="F313" i="7" s="1"/>
  <c r="E313" i="7" a="1"/>
  <c r="E313" i="7" s="1"/>
  <c r="D313" i="7" a="1"/>
  <c r="D313" i="7" s="1"/>
  <c r="G312" i="7" a="1"/>
  <c r="G312" i="7" s="1"/>
  <c r="F312" i="7" a="1"/>
  <c r="F312" i="7" s="1"/>
  <c r="E312" i="7" a="1"/>
  <c r="E312" i="7" s="1"/>
  <c r="D312" i="7" a="1"/>
  <c r="D312" i="7" s="1"/>
  <c r="G311" i="7" a="1"/>
  <c r="G311" i="7" s="1"/>
  <c r="F311" i="7" a="1"/>
  <c r="F311" i="7" s="1"/>
  <c r="E311" i="7" a="1"/>
  <c r="E311" i="7" s="1"/>
  <c r="D311" i="7" a="1"/>
  <c r="D311" i="7" s="1"/>
  <c r="G310" i="7" a="1"/>
  <c r="G310" i="7" s="1"/>
  <c r="F310" i="7" a="1"/>
  <c r="F310" i="7" s="1"/>
  <c r="E310" i="7" a="1"/>
  <c r="E310" i="7" s="1"/>
  <c r="D310" i="7" a="1"/>
  <c r="D310" i="7" s="1"/>
  <c r="G309" i="7" a="1"/>
  <c r="G309" i="7" s="1"/>
  <c r="F309" i="7" a="1"/>
  <c r="F309" i="7" s="1"/>
  <c r="E309" i="7" a="1"/>
  <c r="E309" i="7" s="1"/>
  <c r="D309" i="7" a="1"/>
  <c r="D309" i="7" s="1"/>
  <c r="G308" i="7" a="1"/>
  <c r="G308" i="7" s="1"/>
  <c r="F308" i="7" a="1"/>
  <c r="F308" i="7" s="1"/>
  <c r="E308" i="7" a="1"/>
  <c r="E308" i="7" s="1"/>
  <c r="D308" i="7" a="1"/>
  <c r="D308" i="7" s="1"/>
  <c r="G307" i="7" a="1"/>
  <c r="G307" i="7" s="1"/>
  <c r="F307" i="7" a="1"/>
  <c r="F307" i="7" s="1"/>
  <c r="E307" i="7" a="1"/>
  <c r="E307" i="7" s="1"/>
  <c r="D307" i="7" a="1"/>
  <c r="D307" i="7" s="1"/>
  <c r="G306" i="7" a="1"/>
  <c r="G306" i="7" s="1"/>
  <c r="F306" i="7" a="1"/>
  <c r="F306" i="7" s="1"/>
  <c r="E306" i="7" a="1"/>
  <c r="E306" i="7" s="1"/>
  <c r="D306" i="7" a="1"/>
  <c r="D306" i="7" s="1"/>
  <c r="G305" i="7" a="1"/>
  <c r="G305" i="7" s="1"/>
  <c r="F305" i="7" a="1"/>
  <c r="F305" i="7" s="1"/>
  <c r="E305" i="7" a="1"/>
  <c r="E305" i="7" s="1"/>
  <c r="D305" i="7" a="1"/>
  <c r="D305" i="7" s="1"/>
  <c r="G304" i="7" a="1"/>
  <c r="G304" i="7" s="1"/>
  <c r="F304" i="7" a="1"/>
  <c r="F304" i="7" s="1"/>
  <c r="E304" i="7" a="1"/>
  <c r="E304" i="7" s="1"/>
  <c r="D304" i="7" a="1"/>
  <c r="D304" i="7" s="1"/>
  <c r="G303" i="7" a="1"/>
  <c r="G303" i="7" s="1"/>
  <c r="F303" i="7" a="1"/>
  <c r="F303" i="7" s="1"/>
  <c r="E303" i="7" a="1"/>
  <c r="E303" i="7" s="1"/>
  <c r="D303" i="7" a="1"/>
  <c r="D303" i="7" s="1"/>
  <c r="G302" i="7" a="1"/>
  <c r="G302" i="7" s="1"/>
  <c r="F302" i="7" a="1"/>
  <c r="F302" i="7" s="1"/>
  <c r="E302" i="7" a="1"/>
  <c r="E302" i="7" s="1"/>
  <c r="D302" i="7" a="1"/>
  <c r="D302" i="7" s="1"/>
  <c r="G301" i="7" a="1"/>
  <c r="G301" i="7" s="1"/>
  <c r="F301" i="7" a="1"/>
  <c r="F301" i="7" s="1"/>
  <c r="E301" i="7" a="1"/>
  <c r="E301" i="7" s="1"/>
  <c r="D301" i="7" a="1"/>
  <c r="D301" i="7" s="1"/>
  <c r="G300" i="7" a="1"/>
  <c r="G300" i="7" s="1"/>
  <c r="F300" i="7" a="1"/>
  <c r="F300" i="7" s="1"/>
  <c r="E300" i="7" a="1"/>
  <c r="E300" i="7" s="1"/>
  <c r="D300" i="7" a="1"/>
  <c r="D300" i="7" s="1"/>
  <c r="G299" i="7" a="1"/>
  <c r="G299" i="7" s="1"/>
  <c r="F299" i="7" a="1"/>
  <c r="F299" i="7" s="1"/>
  <c r="E299" i="7" a="1"/>
  <c r="E299" i="7" s="1"/>
  <c r="D299" i="7" a="1"/>
  <c r="D299" i="7" s="1"/>
  <c r="G298" i="7" a="1"/>
  <c r="G298" i="7" s="1"/>
  <c r="F298" i="7" a="1"/>
  <c r="F298" i="7" s="1"/>
  <c r="E298" i="7" a="1"/>
  <c r="E298" i="7" s="1"/>
  <c r="D298" i="7" a="1"/>
  <c r="D298" i="7" s="1"/>
  <c r="G297" i="7" a="1"/>
  <c r="G297" i="7" s="1"/>
  <c r="F297" i="7" a="1"/>
  <c r="F297" i="7" s="1"/>
  <c r="E297" i="7" a="1"/>
  <c r="E297" i="7" s="1"/>
  <c r="D297" i="7" a="1"/>
  <c r="D297" i="7" s="1"/>
  <c r="G296" i="7" a="1"/>
  <c r="G296" i="7" s="1"/>
  <c r="F296" i="7" a="1"/>
  <c r="F296" i="7" s="1"/>
  <c r="E296" i="7" a="1"/>
  <c r="E296" i="7" s="1"/>
  <c r="D296" i="7" a="1"/>
  <c r="D296" i="7" s="1"/>
  <c r="G295" i="7" a="1"/>
  <c r="G295" i="7" s="1"/>
  <c r="F295" i="7" a="1"/>
  <c r="F295" i="7" s="1"/>
  <c r="E295" i="7" a="1"/>
  <c r="E295" i="7" s="1"/>
  <c r="D295" i="7" a="1"/>
  <c r="D295" i="7" s="1"/>
  <c r="G294" i="7" a="1"/>
  <c r="G294" i="7" s="1"/>
  <c r="F294" i="7" a="1"/>
  <c r="F294" i="7" s="1"/>
  <c r="E294" i="7" a="1"/>
  <c r="E294" i="7" s="1"/>
  <c r="D294" i="7" a="1"/>
  <c r="D294" i="7" s="1"/>
  <c r="G293" i="7" a="1"/>
  <c r="G293" i="7" s="1"/>
  <c r="F293" i="7" a="1"/>
  <c r="F293" i="7" s="1"/>
  <c r="E293" i="7" a="1"/>
  <c r="E293" i="7" s="1"/>
  <c r="D293" i="7" a="1"/>
  <c r="D293" i="7" s="1"/>
  <c r="G292" i="7" a="1"/>
  <c r="G292" i="7" s="1"/>
  <c r="F292" i="7" a="1"/>
  <c r="F292" i="7" s="1"/>
  <c r="E292" i="7" a="1"/>
  <c r="E292" i="7" s="1"/>
  <c r="D292" i="7" a="1"/>
  <c r="D292" i="7" s="1"/>
  <c r="G291" i="7" a="1"/>
  <c r="G291" i="7" s="1"/>
  <c r="F291" i="7" a="1"/>
  <c r="F291" i="7" s="1"/>
  <c r="E291" i="7" a="1"/>
  <c r="E291" i="7" s="1"/>
  <c r="D291" i="7" a="1"/>
  <c r="D291" i="7" s="1"/>
  <c r="G290" i="7" a="1"/>
  <c r="G290" i="7" s="1"/>
  <c r="F290" i="7" a="1"/>
  <c r="F290" i="7" s="1"/>
  <c r="E290" i="7" a="1"/>
  <c r="E290" i="7" s="1"/>
  <c r="D290" i="7" a="1"/>
  <c r="D290" i="7" s="1"/>
  <c r="G289" i="7" a="1"/>
  <c r="G289" i="7" s="1"/>
  <c r="F289" i="7" a="1"/>
  <c r="F289" i="7" s="1"/>
  <c r="E289" i="7" a="1"/>
  <c r="E289" i="7" s="1"/>
  <c r="D289" i="7" a="1"/>
  <c r="D289" i="7" s="1"/>
  <c r="G288" i="7" a="1"/>
  <c r="G288" i="7" s="1"/>
  <c r="F288" i="7" a="1"/>
  <c r="F288" i="7" s="1"/>
  <c r="E288" i="7" a="1"/>
  <c r="E288" i="7" s="1"/>
  <c r="D288" i="7" a="1"/>
  <c r="D288" i="7" s="1"/>
  <c r="G287" i="7" a="1"/>
  <c r="G287" i="7" s="1"/>
  <c r="F287" i="7" a="1"/>
  <c r="F287" i="7" s="1"/>
  <c r="E287" i="7" a="1"/>
  <c r="E287" i="7" s="1"/>
  <c r="D287" i="7" a="1"/>
  <c r="D287" i="7" s="1"/>
  <c r="G286" i="7" a="1"/>
  <c r="G286" i="7" s="1"/>
  <c r="F286" i="7" a="1"/>
  <c r="F286" i="7" s="1"/>
  <c r="E286" i="7" a="1"/>
  <c r="E286" i="7" s="1"/>
  <c r="D286" i="7" a="1"/>
  <c r="D286" i="7" s="1"/>
  <c r="G285" i="7" a="1"/>
  <c r="G285" i="7" s="1"/>
  <c r="F285" i="7" a="1"/>
  <c r="F285" i="7" s="1"/>
  <c r="E285" i="7" a="1"/>
  <c r="E285" i="7" s="1"/>
  <c r="D285" i="7" a="1"/>
  <c r="D285" i="7" s="1"/>
  <c r="G284" i="7" a="1"/>
  <c r="G284" i="7" s="1"/>
  <c r="F284" i="7" a="1"/>
  <c r="F284" i="7" s="1"/>
  <c r="E284" i="7" a="1"/>
  <c r="E284" i="7" s="1"/>
  <c r="D284" i="7" a="1"/>
  <c r="D284" i="7" s="1"/>
  <c r="G283" i="7" a="1"/>
  <c r="G283" i="7" s="1"/>
  <c r="F283" i="7" a="1"/>
  <c r="F283" i="7" s="1"/>
  <c r="E283" i="7" a="1"/>
  <c r="E283" i="7" s="1"/>
  <c r="D283" i="7" a="1"/>
  <c r="D283" i="7" s="1"/>
  <c r="G282" i="7" a="1"/>
  <c r="G282" i="7" s="1"/>
  <c r="F282" i="7" a="1"/>
  <c r="F282" i="7" s="1"/>
  <c r="E282" i="7" a="1"/>
  <c r="E282" i="7" s="1"/>
  <c r="D282" i="7" a="1"/>
  <c r="D282" i="7" s="1"/>
  <c r="G281" i="7" a="1"/>
  <c r="G281" i="7" s="1"/>
  <c r="F281" i="7" a="1"/>
  <c r="F281" i="7" s="1"/>
  <c r="E281" i="7" a="1"/>
  <c r="E281" i="7" s="1"/>
  <c r="D281" i="7" a="1"/>
  <c r="D281" i="7" s="1"/>
  <c r="G280" i="7" a="1"/>
  <c r="G280" i="7" s="1"/>
  <c r="F280" i="7" a="1"/>
  <c r="F280" i="7" s="1"/>
  <c r="E280" i="7" a="1"/>
  <c r="E280" i="7" s="1"/>
  <c r="D280" i="7" a="1"/>
  <c r="D280" i="7" s="1"/>
  <c r="G279" i="7" a="1"/>
  <c r="G279" i="7" s="1"/>
  <c r="F279" i="7" a="1"/>
  <c r="F279" i="7" s="1"/>
  <c r="E279" i="7" a="1"/>
  <c r="E279" i="7" s="1"/>
  <c r="D279" i="7" a="1"/>
  <c r="D279" i="7" s="1"/>
  <c r="G278" i="7" a="1"/>
  <c r="G278" i="7" s="1"/>
  <c r="F278" i="7" a="1"/>
  <c r="F278" i="7" s="1"/>
  <c r="E278" i="7" a="1"/>
  <c r="E278" i="7" s="1"/>
  <c r="D278" i="7" a="1"/>
  <c r="D278" i="7" s="1"/>
  <c r="G277" i="7" a="1"/>
  <c r="G277" i="7" s="1"/>
  <c r="F277" i="7" a="1"/>
  <c r="F277" i="7" s="1"/>
  <c r="E277" i="7" a="1"/>
  <c r="E277" i="7" s="1"/>
  <c r="D277" i="7" a="1"/>
  <c r="D277" i="7" s="1"/>
  <c r="G276" i="7" a="1"/>
  <c r="G276" i="7" s="1"/>
  <c r="E276" i="7" a="1"/>
  <c r="E276" i="7" s="1"/>
  <c r="D276" i="7" a="1"/>
  <c r="D276" i="7" s="1"/>
  <c r="G275" i="7" a="1"/>
  <c r="G275" i="7" s="1"/>
  <c r="F275" i="7" a="1"/>
  <c r="F275" i="7" s="1"/>
  <c r="E275" i="7" a="1"/>
  <c r="E275" i="7" s="1"/>
  <c r="D275" i="7" a="1"/>
  <c r="D275" i="7" s="1"/>
  <c r="G274" i="7" a="1"/>
  <c r="G274" i="7" s="1"/>
  <c r="F274" i="7" a="1"/>
  <c r="F274" i="7" s="1"/>
  <c r="E274" i="7" a="1"/>
  <c r="E274" i="7" s="1"/>
  <c r="D274" i="7" a="1"/>
  <c r="D274" i="7" s="1"/>
  <c r="G273" i="7" a="1"/>
  <c r="G273" i="7" s="1"/>
  <c r="F273" i="7" a="1"/>
  <c r="F273" i="7" s="1"/>
  <c r="E273" i="7" a="1"/>
  <c r="E273" i="7" s="1"/>
  <c r="D273" i="7" a="1"/>
  <c r="D273" i="7" s="1"/>
  <c r="G272" i="7" a="1"/>
  <c r="G272" i="7" s="1"/>
  <c r="F272" i="7" a="1"/>
  <c r="F272" i="7" s="1"/>
  <c r="E272" i="7" a="1"/>
  <c r="E272" i="7" s="1"/>
  <c r="D272" i="7" a="1"/>
  <c r="D272" i="7" s="1"/>
  <c r="G271" i="7" a="1"/>
  <c r="G271" i="7" s="1"/>
  <c r="F271" i="7" a="1"/>
  <c r="F271" i="7" s="1"/>
  <c r="E271" i="7" a="1"/>
  <c r="E271" i="7" s="1"/>
  <c r="D271" i="7" a="1"/>
  <c r="D271" i="7" s="1"/>
  <c r="G270" i="7" a="1"/>
  <c r="G270" i="7" s="1"/>
  <c r="F270" i="7" a="1"/>
  <c r="F270" i="7" s="1"/>
  <c r="E270" i="7" a="1"/>
  <c r="E270" i="7" s="1"/>
  <c r="D270" i="7" a="1"/>
  <c r="D270" i="7" s="1"/>
  <c r="G269" i="7" a="1"/>
  <c r="G269" i="7" s="1"/>
  <c r="F269" i="7" a="1"/>
  <c r="F269" i="7" s="1"/>
  <c r="E269" i="7" a="1"/>
  <c r="E269" i="7" s="1"/>
  <c r="D269" i="7" a="1"/>
  <c r="D269" i="7" s="1"/>
  <c r="G268" i="7" a="1"/>
  <c r="G268" i="7" s="1"/>
  <c r="F268" i="7" a="1"/>
  <c r="F268" i="7" s="1"/>
  <c r="E268" i="7" a="1"/>
  <c r="E268" i="7" s="1"/>
  <c r="D268" i="7" a="1"/>
  <c r="D268" i="7" s="1"/>
  <c r="G267" i="7" a="1"/>
  <c r="G267" i="7" s="1"/>
  <c r="F267" i="7" a="1"/>
  <c r="F267" i="7" s="1"/>
  <c r="E267" i="7" a="1"/>
  <c r="E267" i="7" s="1"/>
  <c r="D267" i="7" a="1"/>
  <c r="D267" i="7" s="1"/>
  <c r="G266" i="7" a="1"/>
  <c r="G266" i="7" s="1"/>
  <c r="F266" i="7" a="1"/>
  <c r="F266" i="7" s="1"/>
  <c r="E266" i="7" a="1"/>
  <c r="E266" i="7" s="1"/>
  <c r="D266" i="7" a="1"/>
  <c r="D266" i="7" s="1"/>
  <c r="G265" i="7" a="1"/>
  <c r="G265" i="7" s="1"/>
  <c r="F265" i="7" a="1"/>
  <c r="F265" i="7" s="1"/>
  <c r="E265" i="7" a="1"/>
  <c r="E265" i="7" s="1"/>
  <c r="D265" i="7" a="1"/>
  <c r="D265" i="7" s="1"/>
  <c r="G264" i="7" a="1"/>
  <c r="G264" i="7" s="1"/>
  <c r="F264" i="7" a="1"/>
  <c r="F264" i="7" s="1"/>
  <c r="E264" i="7" a="1"/>
  <c r="E264" i="7" s="1"/>
  <c r="D264" i="7" a="1"/>
  <c r="D264" i="7" s="1"/>
  <c r="G263" i="7" a="1"/>
  <c r="G263" i="7" s="1"/>
  <c r="F263" i="7" a="1"/>
  <c r="F263" i="7" s="1"/>
  <c r="E263" i="7" a="1"/>
  <c r="E263" i="7" s="1"/>
  <c r="D263" i="7" a="1"/>
  <c r="D263" i="7" s="1"/>
  <c r="G262" i="7" a="1"/>
  <c r="G262" i="7" s="1"/>
  <c r="F262" i="7" a="1"/>
  <c r="F262" i="7" s="1"/>
  <c r="E262" i="7" a="1"/>
  <c r="E262" i="7" s="1"/>
  <c r="D262" i="7" a="1"/>
  <c r="D262" i="7" s="1"/>
  <c r="G261" i="7" a="1"/>
  <c r="G261" i="7" s="1"/>
  <c r="F261" i="7" a="1"/>
  <c r="F261" i="7" s="1"/>
  <c r="E261" i="7" a="1"/>
  <c r="E261" i="7" s="1"/>
  <c r="D261" i="7" a="1"/>
  <c r="D261" i="7" s="1"/>
  <c r="G260" i="7" a="1"/>
  <c r="G260" i="7" s="1"/>
  <c r="F260" i="7" a="1"/>
  <c r="F260" i="7" s="1"/>
  <c r="E260" i="7" a="1"/>
  <c r="E260" i="7" s="1"/>
  <c r="D260" i="7" a="1"/>
  <c r="D260" i="7" s="1"/>
  <c r="G259" i="7" a="1"/>
  <c r="G259" i="7" s="1"/>
  <c r="F259" i="7" a="1"/>
  <c r="F259" i="7" s="1"/>
  <c r="E259" i="7" a="1"/>
  <c r="E259" i="7" s="1"/>
  <c r="D259" i="7" a="1"/>
  <c r="D259" i="7" s="1"/>
  <c r="G258" i="7" a="1"/>
  <c r="G258" i="7" s="1"/>
  <c r="F258" i="7" a="1"/>
  <c r="F258" i="7" s="1"/>
  <c r="E258" i="7" a="1"/>
  <c r="E258" i="7" s="1"/>
  <c r="D258" i="7" a="1"/>
  <c r="D258" i="7" s="1"/>
  <c r="G257" i="7" a="1"/>
  <c r="G257" i="7" s="1"/>
  <c r="F257" i="7" a="1"/>
  <c r="F257" i="7" s="1"/>
  <c r="E257" i="7" a="1"/>
  <c r="E257" i="7" s="1"/>
  <c r="D257" i="7" a="1"/>
  <c r="D257" i="7" s="1"/>
  <c r="G256" i="7" a="1"/>
  <c r="G256" i="7" s="1"/>
  <c r="F256" i="7" a="1"/>
  <c r="F256" i="7" s="1"/>
  <c r="E256" i="7" a="1"/>
  <c r="E256" i="7" s="1"/>
  <c r="D256" i="7" a="1"/>
  <c r="D256" i="7" s="1"/>
  <c r="G255" i="7" a="1"/>
  <c r="G255" i="7" s="1"/>
  <c r="F255" i="7" a="1"/>
  <c r="F255" i="7" s="1"/>
  <c r="E255" i="7" a="1"/>
  <c r="E255" i="7" s="1"/>
  <c r="D255" i="7" a="1"/>
  <c r="D255" i="7" s="1"/>
  <c r="G254" i="7" a="1"/>
  <c r="G254" i="7" s="1"/>
  <c r="F254" i="7" a="1"/>
  <c r="F254" i="7" s="1"/>
  <c r="E254" i="7" a="1"/>
  <c r="E254" i="7" s="1"/>
  <c r="D254" i="7" a="1"/>
  <c r="D254" i="7" s="1"/>
  <c r="G253" i="7" a="1"/>
  <c r="G253" i="7" s="1"/>
  <c r="F253" i="7" a="1"/>
  <c r="F253" i="7" s="1"/>
  <c r="E253" i="7" a="1"/>
  <c r="E253" i="7" s="1"/>
  <c r="D253" i="7" a="1"/>
  <c r="D253" i="7" s="1"/>
  <c r="G252" i="7" a="1"/>
  <c r="G252" i="7" s="1"/>
  <c r="F252" i="7" a="1"/>
  <c r="F252" i="7" s="1"/>
  <c r="E252" i="7" a="1"/>
  <c r="E252" i="7" s="1"/>
  <c r="D252" i="7" a="1"/>
  <c r="D252" i="7" s="1"/>
  <c r="G251" i="7" a="1"/>
  <c r="G251" i="7" s="1"/>
  <c r="F251" i="7" a="1"/>
  <c r="F251" i="7" s="1"/>
  <c r="E251" i="7" a="1"/>
  <c r="E251" i="7" s="1"/>
  <c r="D251" i="7" a="1"/>
  <c r="D251" i="7" s="1"/>
  <c r="G250" i="7" a="1"/>
  <c r="G250" i="7" s="1"/>
  <c r="F250" i="7" a="1"/>
  <c r="F250" i="7" s="1"/>
  <c r="E250" i="7" a="1"/>
  <c r="E250" i="7" s="1"/>
  <c r="D250" i="7" a="1"/>
  <c r="D250" i="7" s="1"/>
  <c r="G249" i="7" a="1"/>
  <c r="G249" i="7" s="1"/>
  <c r="F249" i="7" a="1"/>
  <c r="F249" i="7" s="1"/>
  <c r="E249" i="7" a="1"/>
  <c r="E249" i="7" s="1"/>
  <c r="D249" i="7" a="1"/>
  <c r="D249" i="7" s="1"/>
  <c r="G248" i="7" a="1"/>
  <c r="G248" i="7" s="1"/>
  <c r="F248" i="7" a="1"/>
  <c r="F248" i="7" s="1"/>
  <c r="E248" i="7" a="1"/>
  <c r="E248" i="7" s="1"/>
  <c r="D248" i="7" a="1"/>
  <c r="D248" i="7" s="1"/>
  <c r="G247" i="7" a="1"/>
  <c r="G247" i="7" s="1"/>
  <c r="F247" i="7" a="1"/>
  <c r="F247" i="7" s="1"/>
  <c r="E247" i="7" a="1"/>
  <c r="E247" i="7" s="1"/>
  <c r="D247" i="7" a="1"/>
  <c r="D247" i="7" s="1"/>
  <c r="G246" i="7" a="1"/>
  <c r="G246" i="7" s="1"/>
  <c r="F246" i="7" a="1"/>
  <c r="F246" i="7" s="1"/>
  <c r="E246" i="7" a="1"/>
  <c r="E246" i="7" s="1"/>
  <c r="D246" i="7" a="1"/>
  <c r="D246" i="7" s="1"/>
  <c r="G245" i="7" a="1"/>
  <c r="G245" i="7" s="1"/>
  <c r="F245" i="7" a="1"/>
  <c r="F245" i="7" s="1"/>
  <c r="E245" i="7" a="1"/>
  <c r="E245" i="7" s="1"/>
  <c r="D245" i="7" a="1"/>
  <c r="D245" i="7" s="1"/>
  <c r="G244" i="7" a="1"/>
  <c r="G244" i="7" s="1"/>
  <c r="F244" i="7" a="1"/>
  <c r="F244" i="7" s="1"/>
  <c r="E244" i="7" a="1"/>
  <c r="E244" i="7" s="1"/>
  <c r="D244" i="7" a="1"/>
  <c r="D244" i="7" s="1"/>
  <c r="G243" i="7" a="1"/>
  <c r="G243" i="7" s="1"/>
  <c r="F243" i="7" a="1"/>
  <c r="F243" i="7" s="1"/>
  <c r="E243" i="7" a="1"/>
  <c r="E243" i="7" s="1"/>
  <c r="D243" i="7" a="1"/>
  <c r="D243" i="7" s="1"/>
  <c r="G242" i="7" a="1"/>
  <c r="G242" i="7" s="1"/>
  <c r="F242" i="7" a="1"/>
  <c r="F242" i="7" s="1"/>
  <c r="E242" i="7" a="1"/>
  <c r="E242" i="7" s="1"/>
  <c r="D242" i="7" a="1"/>
  <c r="D242" i="7" s="1"/>
  <c r="G241" i="7" a="1"/>
  <c r="G241" i="7" s="1"/>
  <c r="F241" i="7" a="1"/>
  <c r="F241" i="7" s="1"/>
  <c r="E241" i="7" a="1"/>
  <c r="E241" i="7" s="1"/>
  <c r="D241" i="7" a="1"/>
  <c r="D241" i="7" s="1"/>
  <c r="G240" i="7" a="1"/>
  <c r="G240" i="7" s="1"/>
  <c r="F240" i="7" a="1"/>
  <c r="F240" i="7" s="1"/>
  <c r="E240" i="7" a="1"/>
  <c r="E240" i="7" s="1"/>
  <c r="D240" i="7" a="1"/>
  <c r="D240" i="7" s="1"/>
  <c r="G239" i="7" a="1"/>
  <c r="G239" i="7" s="1"/>
  <c r="F239" i="7" a="1"/>
  <c r="F239" i="7" s="1"/>
  <c r="E239" i="7" a="1"/>
  <c r="E239" i="7" s="1"/>
  <c r="D239" i="7" a="1"/>
  <c r="D239" i="7" s="1"/>
  <c r="G238" i="7" a="1"/>
  <c r="G238" i="7" s="1"/>
  <c r="F238" i="7" a="1"/>
  <c r="F238" i="7" s="1"/>
  <c r="E238" i="7" a="1"/>
  <c r="E238" i="7" s="1"/>
  <c r="D238" i="7" a="1"/>
  <c r="D238" i="7" s="1"/>
  <c r="G237" i="7" a="1"/>
  <c r="G237" i="7" s="1"/>
  <c r="F237" i="7" a="1"/>
  <c r="F237" i="7" s="1"/>
  <c r="E237" i="7" a="1"/>
  <c r="E237" i="7" s="1"/>
  <c r="D237" i="7" a="1"/>
  <c r="D237" i="7" s="1"/>
  <c r="G236" i="7" a="1"/>
  <c r="G236" i="7" s="1"/>
  <c r="F236" i="7" a="1"/>
  <c r="F236" i="7" s="1"/>
  <c r="E236" i="7" a="1"/>
  <c r="E236" i="7" s="1"/>
  <c r="D236" i="7" a="1"/>
  <c r="D236" i="7" s="1"/>
  <c r="G235" i="7" a="1"/>
  <c r="G235" i="7" s="1"/>
  <c r="F235" i="7" a="1"/>
  <c r="F235" i="7" s="1"/>
  <c r="E235" i="7" a="1"/>
  <c r="E235" i="7" s="1"/>
  <c r="D235" i="7" a="1"/>
  <c r="D235" i="7" s="1"/>
  <c r="G234" i="7" a="1"/>
  <c r="G234" i="7" s="1"/>
  <c r="F234" i="7" a="1"/>
  <c r="F234" i="7" s="1"/>
  <c r="E234" i="7" a="1"/>
  <c r="E234" i="7" s="1"/>
  <c r="D234" i="7" a="1"/>
  <c r="D234" i="7" s="1"/>
  <c r="G233" i="7" a="1"/>
  <c r="G233" i="7" s="1"/>
  <c r="F233" i="7" a="1"/>
  <c r="F233" i="7" s="1"/>
  <c r="E233" i="7" a="1"/>
  <c r="E233" i="7" s="1"/>
  <c r="D233" i="7" a="1"/>
  <c r="D233" i="7" s="1"/>
  <c r="G232" i="7" a="1"/>
  <c r="G232" i="7" s="1"/>
  <c r="F232" i="7" a="1"/>
  <c r="F232" i="7" s="1"/>
  <c r="E232" i="7" a="1"/>
  <c r="E232" i="7" s="1"/>
  <c r="D232" i="7" a="1"/>
  <c r="D232" i="7" s="1"/>
  <c r="G231" i="7" a="1"/>
  <c r="G231" i="7" s="1"/>
  <c r="F231" i="7" a="1"/>
  <c r="F231" i="7" s="1"/>
  <c r="E231" i="7" a="1"/>
  <c r="E231" i="7" s="1"/>
  <c r="D231" i="7" a="1"/>
  <c r="D231" i="7" s="1"/>
  <c r="G230" i="7" a="1"/>
  <c r="G230" i="7" s="1"/>
  <c r="F230" i="7" a="1"/>
  <c r="F230" i="7" s="1"/>
  <c r="E230" i="7" a="1"/>
  <c r="E230" i="7" s="1"/>
  <c r="D230" i="7" a="1"/>
  <c r="D230" i="7" s="1"/>
  <c r="G229" i="7" a="1"/>
  <c r="G229" i="7" s="1"/>
  <c r="F229" i="7" a="1"/>
  <c r="F229" i="7" s="1"/>
  <c r="E229" i="7" a="1"/>
  <c r="E229" i="7" s="1"/>
  <c r="D229" i="7" a="1"/>
  <c r="D229" i="7" s="1"/>
  <c r="G228" i="7" a="1"/>
  <c r="G228" i="7" s="1"/>
  <c r="F228" i="7" a="1"/>
  <c r="F228" i="7" s="1"/>
  <c r="E228" i="7" a="1"/>
  <c r="E228" i="7" s="1"/>
  <c r="D228" i="7" a="1"/>
  <c r="D228" i="7" s="1"/>
  <c r="G227" i="7" a="1"/>
  <c r="G227" i="7" s="1"/>
  <c r="F227" i="7" a="1"/>
  <c r="F227" i="7" s="1"/>
  <c r="E227" i="7" a="1"/>
  <c r="E227" i="7" s="1"/>
  <c r="D227" i="7" a="1"/>
  <c r="D227" i="7" s="1"/>
  <c r="G226" i="7" a="1"/>
  <c r="G226" i="7" s="1"/>
  <c r="F226" i="7" a="1"/>
  <c r="F226" i="7" s="1"/>
  <c r="E226" i="7" a="1"/>
  <c r="E226" i="7" s="1"/>
  <c r="D226" i="7" a="1"/>
  <c r="D226" i="7" s="1"/>
  <c r="G225" i="7" a="1"/>
  <c r="G225" i="7" s="1"/>
  <c r="F225" i="7" a="1"/>
  <c r="F225" i="7" s="1"/>
  <c r="E225" i="7" a="1"/>
  <c r="E225" i="7" s="1"/>
  <c r="D225" i="7" a="1"/>
  <c r="D225" i="7" s="1"/>
  <c r="G224" i="7" a="1"/>
  <c r="G224" i="7" s="1"/>
  <c r="F224" i="7" a="1"/>
  <c r="F224" i="7" s="1"/>
  <c r="E224" i="7" a="1"/>
  <c r="E224" i="7" s="1"/>
  <c r="D224" i="7" a="1"/>
  <c r="D224" i="7" s="1"/>
  <c r="G223" i="7" a="1"/>
  <c r="G223" i="7" s="1"/>
  <c r="F223" i="7" a="1"/>
  <c r="F223" i="7" s="1"/>
  <c r="E223" i="7" a="1"/>
  <c r="E223" i="7" s="1"/>
  <c r="D223" i="7" a="1"/>
  <c r="D223" i="7" s="1"/>
  <c r="G222" i="7" a="1"/>
  <c r="G222" i="7" s="1"/>
  <c r="F222" i="7" a="1"/>
  <c r="F222" i="7" s="1"/>
  <c r="E222" i="7" a="1"/>
  <c r="E222" i="7" s="1"/>
  <c r="D222" i="7" a="1"/>
  <c r="D222" i="7" s="1"/>
  <c r="G221" i="7" a="1"/>
  <c r="G221" i="7" s="1"/>
  <c r="F221" i="7" a="1"/>
  <c r="F221" i="7" s="1"/>
  <c r="E221" i="7" a="1"/>
  <c r="E221" i="7" s="1"/>
  <c r="D221" i="7" a="1"/>
  <c r="D221" i="7" s="1"/>
  <c r="G220" i="7" a="1"/>
  <c r="G220" i="7" s="1"/>
  <c r="F220" i="7" a="1"/>
  <c r="F220" i="7" s="1"/>
  <c r="E220" i="7" a="1"/>
  <c r="E220" i="7" s="1"/>
  <c r="D220" i="7" a="1"/>
  <c r="D220" i="7" s="1"/>
  <c r="G219" i="7" a="1"/>
  <c r="G219" i="7" s="1"/>
  <c r="F219" i="7" a="1"/>
  <c r="F219" i="7" s="1"/>
  <c r="E219" i="7" a="1"/>
  <c r="E219" i="7" s="1"/>
  <c r="D219" i="7" a="1"/>
  <c r="D219" i="7" s="1"/>
  <c r="G218" i="7" a="1"/>
  <c r="G218" i="7" s="1"/>
  <c r="F218" i="7" a="1"/>
  <c r="F218" i="7" s="1"/>
  <c r="E218" i="7" a="1"/>
  <c r="E218" i="7" s="1"/>
  <c r="D218" i="7" a="1"/>
  <c r="D218" i="7" s="1"/>
  <c r="G217" i="7" a="1"/>
  <c r="G217" i="7" s="1"/>
  <c r="F217" i="7" a="1"/>
  <c r="F217" i="7" s="1"/>
  <c r="E217" i="7" a="1"/>
  <c r="E217" i="7" s="1"/>
  <c r="D217" i="7" a="1"/>
  <c r="D217" i="7" s="1"/>
  <c r="G216" i="7" a="1"/>
  <c r="G216" i="7" s="1"/>
  <c r="F216" i="7" a="1"/>
  <c r="F216" i="7" s="1"/>
  <c r="E216" i="7" a="1"/>
  <c r="E216" i="7" s="1"/>
  <c r="D216" i="7" a="1"/>
  <c r="D216" i="7" s="1"/>
  <c r="G215" i="7" a="1"/>
  <c r="G215" i="7" s="1"/>
  <c r="F215" i="7" a="1"/>
  <c r="F215" i="7" s="1"/>
  <c r="E215" i="7" a="1"/>
  <c r="E215" i="7" s="1"/>
  <c r="D215" i="7" a="1"/>
  <c r="D215" i="7" s="1"/>
  <c r="G214" i="7" a="1"/>
  <c r="G214" i="7" s="1"/>
  <c r="F214" i="7" a="1"/>
  <c r="F214" i="7" s="1"/>
  <c r="E214" i="7" a="1"/>
  <c r="E214" i="7" s="1"/>
  <c r="D214" i="7" a="1"/>
  <c r="D214" i="7" s="1"/>
  <c r="G213" i="7" a="1"/>
  <c r="G213" i="7" s="1"/>
  <c r="F213" i="7" a="1"/>
  <c r="F213" i="7" s="1"/>
  <c r="E213" i="7" a="1"/>
  <c r="E213" i="7" s="1"/>
  <c r="D213" i="7" a="1"/>
  <c r="D213" i="7" s="1"/>
  <c r="G212" i="7" a="1"/>
  <c r="G212" i="7" s="1"/>
  <c r="F212" i="7" a="1"/>
  <c r="F212" i="7" s="1"/>
  <c r="E212" i="7" a="1"/>
  <c r="E212" i="7" s="1"/>
  <c r="D212" i="7" a="1"/>
  <c r="D212" i="7" s="1"/>
  <c r="G211" i="7" a="1"/>
  <c r="G211" i="7" s="1"/>
  <c r="F211" i="7" a="1"/>
  <c r="F211" i="7" s="1"/>
  <c r="E211" i="7" a="1"/>
  <c r="E211" i="7" s="1"/>
  <c r="D211" i="7" a="1"/>
  <c r="D211" i="7" s="1"/>
  <c r="G210" i="7" a="1"/>
  <c r="G210" i="7" s="1"/>
  <c r="F210" i="7" a="1"/>
  <c r="F210" i="7" s="1"/>
  <c r="E210" i="7" a="1"/>
  <c r="E210" i="7" s="1"/>
  <c r="D210" i="7" a="1"/>
  <c r="D210" i="7" s="1"/>
  <c r="G209" i="7" a="1"/>
  <c r="G209" i="7" s="1"/>
  <c r="F209" i="7" a="1"/>
  <c r="F209" i="7" s="1"/>
  <c r="E209" i="7" a="1"/>
  <c r="E209" i="7" s="1"/>
  <c r="D209" i="7" a="1"/>
  <c r="D209" i="7" s="1"/>
  <c r="G208" i="7" a="1"/>
  <c r="G208" i="7" s="1"/>
  <c r="F208" i="7" a="1"/>
  <c r="F208" i="7" s="1"/>
  <c r="E208" i="7" a="1"/>
  <c r="E208" i="7" s="1"/>
  <c r="D208" i="7" a="1"/>
  <c r="D208" i="7" s="1"/>
  <c r="G207" i="7" a="1"/>
  <c r="G207" i="7" s="1"/>
  <c r="F207" i="7" a="1"/>
  <c r="F207" i="7" s="1"/>
  <c r="E207" i="7" a="1"/>
  <c r="E207" i="7" s="1"/>
  <c r="D207" i="7" a="1"/>
  <c r="D207" i="7" s="1"/>
  <c r="G206" i="7" a="1"/>
  <c r="G206" i="7" s="1"/>
  <c r="F206" i="7" a="1"/>
  <c r="F206" i="7" s="1"/>
  <c r="E206" i="7" a="1"/>
  <c r="E206" i="7" s="1"/>
  <c r="D206" i="7" a="1"/>
  <c r="D206" i="7" s="1"/>
  <c r="G205" i="7" a="1"/>
  <c r="G205" i="7" s="1"/>
  <c r="F205" i="7" a="1"/>
  <c r="F205" i="7" s="1"/>
  <c r="E205" i="7" a="1"/>
  <c r="E205" i="7" s="1"/>
  <c r="D205" i="7" a="1"/>
  <c r="D205" i="7" s="1"/>
  <c r="G204" i="7" a="1"/>
  <c r="G204" i="7" s="1"/>
  <c r="F204" i="7" a="1"/>
  <c r="F204" i="7" s="1"/>
  <c r="E204" i="7" a="1"/>
  <c r="E204" i="7" s="1"/>
  <c r="D204" i="7" a="1"/>
  <c r="D204" i="7" s="1"/>
  <c r="G203" i="7" a="1"/>
  <c r="G203" i="7" s="1"/>
  <c r="F203" i="7" a="1"/>
  <c r="F203" i="7" s="1"/>
  <c r="E203" i="7" a="1"/>
  <c r="E203" i="7" s="1"/>
  <c r="D203" i="7" a="1"/>
  <c r="D203" i="7" s="1"/>
  <c r="G202" i="7" a="1"/>
  <c r="G202" i="7" s="1"/>
  <c r="F202" i="7" a="1"/>
  <c r="F202" i="7" s="1"/>
  <c r="E202" i="7" a="1"/>
  <c r="E202" i="7" s="1"/>
  <c r="D202" i="7" a="1"/>
  <c r="D202" i="7" s="1"/>
  <c r="G201" i="7" a="1"/>
  <c r="G201" i="7" s="1"/>
  <c r="F201" i="7" a="1"/>
  <c r="F201" i="7" s="1"/>
  <c r="E201" i="7" a="1"/>
  <c r="E201" i="7" s="1"/>
  <c r="D201" i="7" a="1"/>
  <c r="D201" i="7" s="1"/>
  <c r="G200" i="7" a="1"/>
  <c r="G200" i="7" s="1"/>
  <c r="F200" i="7" a="1"/>
  <c r="F200" i="7" s="1"/>
  <c r="E200" i="7" a="1"/>
  <c r="E200" i="7" s="1"/>
  <c r="D200" i="7" a="1"/>
  <c r="D200" i="7" s="1"/>
  <c r="G199" i="7" a="1"/>
  <c r="G199" i="7" s="1"/>
  <c r="F199" i="7" a="1"/>
  <c r="F199" i="7" s="1"/>
  <c r="E199" i="7" a="1"/>
  <c r="E199" i="7" s="1"/>
  <c r="D199" i="7" a="1"/>
  <c r="D199" i="7" s="1"/>
  <c r="G198" i="7" a="1"/>
  <c r="G198" i="7" s="1"/>
  <c r="F198" i="7" a="1"/>
  <c r="F198" i="7" s="1"/>
  <c r="E198" i="7" a="1"/>
  <c r="E198" i="7" s="1"/>
  <c r="D198" i="7" a="1"/>
  <c r="D198" i="7" s="1"/>
  <c r="G197" i="7" a="1"/>
  <c r="G197" i="7" s="1"/>
  <c r="F197" i="7" a="1"/>
  <c r="F197" i="7" s="1"/>
  <c r="E197" i="7" a="1"/>
  <c r="E197" i="7" s="1"/>
  <c r="D197" i="7" a="1"/>
  <c r="D197" i="7" s="1"/>
  <c r="G196" i="7" a="1"/>
  <c r="G196" i="7" s="1"/>
  <c r="F196" i="7" a="1"/>
  <c r="F196" i="7" s="1"/>
  <c r="E196" i="7" a="1"/>
  <c r="E196" i="7" s="1"/>
  <c r="D196" i="7" a="1"/>
  <c r="D196" i="7" s="1"/>
  <c r="G195" i="7" a="1"/>
  <c r="G195" i="7" s="1"/>
  <c r="F195" i="7" a="1"/>
  <c r="F195" i="7" s="1"/>
  <c r="E195" i="7" a="1"/>
  <c r="E195" i="7" s="1"/>
  <c r="D195" i="7" a="1"/>
  <c r="D195" i="7" s="1"/>
  <c r="G194" i="7" a="1"/>
  <c r="G194" i="7" s="1"/>
  <c r="F194" i="7" a="1"/>
  <c r="F194" i="7" s="1"/>
  <c r="E194" i="7" a="1"/>
  <c r="E194" i="7" s="1"/>
  <c r="D194" i="7" a="1"/>
  <c r="D194" i="7" s="1"/>
  <c r="G193" i="7" a="1"/>
  <c r="G193" i="7" s="1"/>
  <c r="F193" i="7" a="1"/>
  <c r="F193" i="7" s="1"/>
  <c r="E193" i="7" a="1"/>
  <c r="E193" i="7" s="1"/>
  <c r="D193" i="7" a="1"/>
  <c r="D193" i="7" s="1"/>
  <c r="G192" i="7" a="1"/>
  <c r="G192" i="7" s="1"/>
  <c r="F192" i="7" a="1"/>
  <c r="F192" i="7" s="1"/>
  <c r="E192" i="7" a="1"/>
  <c r="E192" i="7" s="1"/>
  <c r="D192" i="7" a="1"/>
  <c r="D192" i="7" s="1"/>
  <c r="G191" i="7" a="1"/>
  <c r="G191" i="7" s="1"/>
  <c r="F191" i="7" a="1"/>
  <c r="F191" i="7" s="1"/>
  <c r="E191" i="7" a="1"/>
  <c r="E191" i="7" s="1"/>
  <c r="D191" i="7" a="1"/>
  <c r="D191" i="7" s="1"/>
  <c r="G190" i="7" a="1"/>
  <c r="G190" i="7" s="1"/>
  <c r="F190" i="7" a="1"/>
  <c r="F190" i="7" s="1"/>
  <c r="E190" i="7" a="1"/>
  <c r="E190" i="7" s="1"/>
  <c r="D190" i="7" a="1"/>
  <c r="D190" i="7" s="1"/>
  <c r="G189" i="7" a="1"/>
  <c r="G189" i="7" s="1"/>
  <c r="F189" i="7" a="1"/>
  <c r="F189" i="7" s="1"/>
  <c r="E189" i="7" a="1"/>
  <c r="E189" i="7" s="1"/>
  <c r="D189" i="7" a="1"/>
  <c r="D189" i="7" s="1"/>
  <c r="G188" i="7" a="1"/>
  <c r="G188" i="7" s="1"/>
  <c r="F188" i="7" a="1"/>
  <c r="F188" i="7" s="1"/>
  <c r="E188" i="7" a="1"/>
  <c r="E188" i="7" s="1"/>
  <c r="D188" i="7" a="1"/>
  <c r="D188" i="7" s="1"/>
  <c r="G187" i="7" a="1"/>
  <c r="G187" i="7" s="1"/>
  <c r="F187" i="7" a="1"/>
  <c r="F187" i="7" s="1"/>
  <c r="E187" i="7" a="1"/>
  <c r="E187" i="7" s="1"/>
  <c r="D187" i="7" a="1"/>
  <c r="D187" i="7" s="1"/>
  <c r="G186" i="7" a="1"/>
  <c r="G186" i="7" s="1"/>
  <c r="F186" i="7" a="1"/>
  <c r="F186" i="7" s="1"/>
  <c r="E186" i="7" a="1"/>
  <c r="E186" i="7" s="1"/>
  <c r="D186" i="7" a="1"/>
  <c r="D186" i="7" s="1"/>
  <c r="G185" i="7" a="1"/>
  <c r="G185" i="7" s="1"/>
  <c r="F185" i="7" a="1"/>
  <c r="F185" i="7" s="1"/>
  <c r="E185" i="7" a="1"/>
  <c r="E185" i="7" s="1"/>
  <c r="D185" i="7" a="1"/>
  <c r="D185" i="7" s="1"/>
  <c r="G184" i="7" a="1"/>
  <c r="G184" i="7" s="1"/>
  <c r="F184" i="7" a="1"/>
  <c r="F184" i="7" s="1"/>
  <c r="E184" i="7" a="1"/>
  <c r="E184" i="7" s="1"/>
  <c r="D184" i="7" a="1"/>
  <c r="D184" i="7" s="1"/>
  <c r="G183" i="7" a="1"/>
  <c r="G183" i="7" s="1"/>
  <c r="F183" i="7" a="1"/>
  <c r="F183" i="7" s="1"/>
  <c r="E183" i="7" a="1"/>
  <c r="E183" i="7" s="1"/>
  <c r="D183" i="7" a="1"/>
  <c r="D183" i="7" s="1"/>
  <c r="G182" i="7" a="1"/>
  <c r="G182" i="7" s="1"/>
  <c r="F182" i="7" a="1"/>
  <c r="F182" i="7" s="1"/>
  <c r="E182" i="7" a="1"/>
  <c r="E182" i="7" s="1"/>
  <c r="D182" i="7" a="1"/>
  <c r="D182" i="7" s="1"/>
  <c r="G181" i="7" a="1"/>
  <c r="G181" i="7" s="1"/>
  <c r="F181" i="7" a="1"/>
  <c r="F181" i="7" s="1"/>
  <c r="E181" i="7" a="1"/>
  <c r="E181" i="7" s="1"/>
  <c r="D181" i="7" a="1"/>
  <c r="D181" i="7" s="1"/>
  <c r="G180" i="7" a="1"/>
  <c r="G180" i="7" s="1"/>
  <c r="F180" i="7" a="1"/>
  <c r="F180" i="7" s="1"/>
  <c r="E180" i="7" a="1"/>
  <c r="E180" i="7" s="1"/>
  <c r="D180" i="7" a="1"/>
  <c r="D180" i="7" s="1"/>
  <c r="G179" i="7" a="1"/>
  <c r="G179" i="7" s="1"/>
  <c r="F179" i="7" a="1"/>
  <c r="F179" i="7" s="1"/>
  <c r="E179" i="7" a="1"/>
  <c r="E179" i="7" s="1"/>
  <c r="D179" i="7" a="1"/>
  <c r="D179" i="7" s="1"/>
  <c r="G178" i="7" a="1"/>
  <c r="G178" i="7" s="1"/>
  <c r="F178" i="7" a="1"/>
  <c r="F178" i="7" s="1"/>
  <c r="E178" i="7" a="1"/>
  <c r="E178" i="7" s="1"/>
  <c r="D178" i="7" a="1"/>
  <c r="D178" i="7" s="1"/>
  <c r="G177" i="7" a="1"/>
  <c r="G177" i="7" s="1"/>
  <c r="F177" i="7" a="1"/>
  <c r="F177" i="7" s="1"/>
  <c r="E177" i="7" a="1"/>
  <c r="E177" i="7" s="1"/>
  <c r="D177" i="7" a="1"/>
  <c r="D177" i="7" s="1"/>
  <c r="G176" i="7" a="1"/>
  <c r="G176" i="7" s="1"/>
  <c r="F176" i="7" a="1"/>
  <c r="F176" i="7" s="1"/>
  <c r="E176" i="7" a="1"/>
  <c r="E176" i="7" s="1"/>
  <c r="D176" i="7" a="1"/>
  <c r="D176" i="7" s="1"/>
  <c r="G175" i="7" a="1"/>
  <c r="G175" i="7" s="1"/>
  <c r="F175" i="7" a="1"/>
  <c r="F175" i="7" s="1"/>
  <c r="E175" i="7" a="1"/>
  <c r="E175" i="7" s="1"/>
  <c r="D175" i="7" a="1"/>
  <c r="D175" i="7" s="1"/>
  <c r="G174" i="7" a="1"/>
  <c r="G174" i="7" s="1"/>
  <c r="F174" i="7" a="1"/>
  <c r="F174" i="7" s="1"/>
  <c r="E174" i="7" a="1"/>
  <c r="E174" i="7" s="1"/>
  <c r="D174" i="7" a="1"/>
  <c r="D174" i="7" s="1"/>
  <c r="G173" i="7" a="1"/>
  <c r="G173" i="7" s="1"/>
  <c r="F173" i="7" a="1"/>
  <c r="F173" i="7" s="1"/>
  <c r="E173" i="7" a="1"/>
  <c r="E173" i="7" s="1"/>
  <c r="D173" i="7" a="1"/>
  <c r="D173" i="7" s="1"/>
  <c r="G172" i="7" a="1"/>
  <c r="G172" i="7" s="1"/>
  <c r="F172" i="7" a="1"/>
  <c r="F172" i="7" s="1"/>
  <c r="E172" i="7" a="1"/>
  <c r="E172" i="7" s="1"/>
  <c r="D172" i="7" a="1"/>
  <c r="D172" i="7" s="1"/>
  <c r="G171" i="7" a="1"/>
  <c r="G171" i="7" s="1"/>
  <c r="F171" i="7" a="1"/>
  <c r="F171" i="7" s="1"/>
  <c r="E171" i="7" a="1"/>
  <c r="E171" i="7" s="1"/>
  <c r="D171" i="7" a="1"/>
  <c r="D171" i="7" s="1"/>
  <c r="G170" i="7" a="1"/>
  <c r="G170" i="7" s="1"/>
  <c r="F170" i="7" a="1"/>
  <c r="F170" i="7" s="1"/>
  <c r="E170" i="7" a="1"/>
  <c r="E170" i="7" s="1"/>
  <c r="D170" i="7" a="1"/>
  <c r="D170" i="7" s="1"/>
  <c r="G169" i="7" a="1"/>
  <c r="G169" i="7" s="1"/>
  <c r="F169" i="7" a="1"/>
  <c r="F169" i="7" s="1"/>
  <c r="E169" i="7" a="1"/>
  <c r="E169" i="7" s="1"/>
  <c r="D169" i="7" a="1"/>
  <c r="D169" i="7" s="1"/>
  <c r="G168" i="7" a="1"/>
  <c r="G168" i="7" s="1"/>
  <c r="F168" i="7" a="1"/>
  <c r="F168" i="7" s="1"/>
  <c r="E168" i="7" a="1"/>
  <c r="E168" i="7" s="1"/>
  <c r="D168" i="7" a="1"/>
  <c r="D168" i="7" s="1"/>
  <c r="G167" i="7" a="1"/>
  <c r="G167" i="7" s="1"/>
  <c r="F167" i="7" a="1"/>
  <c r="F167" i="7" s="1"/>
  <c r="E167" i="7" a="1"/>
  <c r="E167" i="7" s="1"/>
  <c r="D167" i="7" a="1"/>
  <c r="D167" i="7" s="1"/>
  <c r="G166" i="7" a="1"/>
  <c r="G166" i="7" s="1"/>
  <c r="F166" i="7" a="1"/>
  <c r="F166" i="7" s="1"/>
  <c r="E166" i="7" a="1"/>
  <c r="E166" i="7" s="1"/>
  <c r="D166" i="7" a="1"/>
  <c r="D166" i="7" s="1"/>
  <c r="G165" i="7" a="1"/>
  <c r="G165" i="7" s="1"/>
  <c r="F165" i="7" a="1"/>
  <c r="F165" i="7" s="1"/>
  <c r="E165" i="7" a="1"/>
  <c r="E165" i="7" s="1"/>
  <c r="D165" i="7" a="1"/>
  <c r="D165" i="7" s="1"/>
  <c r="G164" i="7" a="1"/>
  <c r="G164" i="7" s="1"/>
  <c r="F164" i="7" a="1"/>
  <c r="F164" i="7" s="1"/>
  <c r="E164" i="7" a="1"/>
  <c r="E164" i="7" s="1"/>
  <c r="D164" i="7" a="1"/>
  <c r="D164" i="7" s="1"/>
  <c r="G163" i="7" a="1"/>
  <c r="G163" i="7" s="1"/>
  <c r="F163" i="7" a="1"/>
  <c r="F163" i="7" s="1"/>
  <c r="E163" i="7" a="1"/>
  <c r="E163" i="7" s="1"/>
  <c r="D163" i="7" a="1"/>
  <c r="D163" i="7" s="1"/>
  <c r="G162" i="7" a="1"/>
  <c r="G162" i="7" s="1"/>
  <c r="F162" i="7" a="1"/>
  <c r="F162" i="7" s="1"/>
  <c r="E162" i="7" a="1"/>
  <c r="E162" i="7" s="1"/>
  <c r="D162" i="7" a="1"/>
  <c r="D162" i="7" s="1"/>
  <c r="G161" i="7" a="1"/>
  <c r="G161" i="7" s="1"/>
  <c r="F161" i="7" a="1"/>
  <c r="F161" i="7" s="1"/>
  <c r="E161" i="7" a="1"/>
  <c r="E161" i="7" s="1"/>
  <c r="D161" i="7" a="1"/>
  <c r="D161" i="7" s="1"/>
  <c r="G160" i="7" a="1"/>
  <c r="G160" i="7" s="1"/>
  <c r="F160" i="7" a="1"/>
  <c r="F160" i="7" s="1"/>
  <c r="E160" i="7" a="1"/>
  <c r="E160" i="7" s="1"/>
  <c r="D160" i="7" a="1"/>
  <c r="D160" i="7" s="1"/>
  <c r="G159" i="7" a="1"/>
  <c r="G159" i="7" s="1"/>
  <c r="F159" i="7" a="1"/>
  <c r="F159" i="7" s="1"/>
  <c r="E159" i="7" a="1"/>
  <c r="E159" i="7" s="1"/>
  <c r="D159" i="7" a="1"/>
  <c r="D159" i="7" s="1"/>
  <c r="G158" i="7" a="1"/>
  <c r="G158" i="7" s="1"/>
  <c r="F158" i="7" a="1"/>
  <c r="F158" i="7" s="1"/>
  <c r="E158" i="7" a="1"/>
  <c r="E158" i="7" s="1"/>
  <c r="D158" i="7" a="1"/>
  <c r="D158" i="7" s="1"/>
  <c r="G157" i="7" a="1"/>
  <c r="G157" i="7" s="1"/>
  <c r="F157" i="7" a="1"/>
  <c r="F157" i="7" s="1"/>
  <c r="E157" i="7" a="1"/>
  <c r="E157" i="7" s="1"/>
  <c r="D157" i="7" a="1"/>
  <c r="D157" i="7" s="1"/>
  <c r="G156" i="7" a="1"/>
  <c r="G156" i="7" s="1"/>
  <c r="F156" i="7" a="1"/>
  <c r="F156" i="7" s="1"/>
  <c r="E156" i="7" a="1"/>
  <c r="E156" i="7" s="1"/>
  <c r="D156" i="7" a="1"/>
  <c r="D156" i="7" s="1"/>
  <c r="G155" i="7" a="1"/>
  <c r="G155" i="7" s="1"/>
  <c r="F155" i="7" a="1"/>
  <c r="F155" i="7" s="1"/>
  <c r="E155" i="7" a="1"/>
  <c r="E155" i="7" s="1"/>
  <c r="D155" i="7" a="1"/>
  <c r="D155" i="7" s="1"/>
  <c r="G154" i="7" a="1"/>
  <c r="G154" i="7" s="1"/>
  <c r="F154" i="7" a="1"/>
  <c r="F154" i="7" s="1"/>
  <c r="E154" i="7" a="1"/>
  <c r="E154" i="7" s="1"/>
  <c r="D154" i="7" a="1"/>
  <c r="D154" i="7" s="1"/>
  <c r="G153" i="7" a="1"/>
  <c r="G153" i="7" s="1"/>
  <c r="F153" i="7" a="1"/>
  <c r="F153" i="7" s="1"/>
  <c r="E153" i="7" a="1"/>
  <c r="E153" i="7" s="1"/>
  <c r="D153" i="7" a="1"/>
  <c r="D153" i="7" s="1"/>
  <c r="G152" i="7" a="1"/>
  <c r="G152" i="7" s="1"/>
  <c r="F152" i="7" a="1"/>
  <c r="F152" i="7" s="1"/>
  <c r="E152" i="7" a="1"/>
  <c r="E152" i="7" s="1"/>
  <c r="D152" i="7" a="1"/>
  <c r="D152" i="7" s="1"/>
  <c r="G151" i="7" a="1"/>
  <c r="G151" i="7" s="1"/>
  <c r="F151" i="7" a="1"/>
  <c r="F151" i="7" s="1"/>
  <c r="E151" i="7" a="1"/>
  <c r="E151" i="7" s="1"/>
  <c r="D151" i="7" a="1"/>
  <c r="D151" i="7" s="1"/>
  <c r="G150" i="7" a="1"/>
  <c r="G150" i="7" s="1"/>
  <c r="F150" i="7" a="1"/>
  <c r="F150" i="7" s="1"/>
  <c r="E150" i="7" a="1"/>
  <c r="E150" i="7" s="1"/>
  <c r="D150" i="7" a="1"/>
  <c r="D150" i="7" s="1"/>
  <c r="G149" i="7" a="1"/>
  <c r="G149" i="7" s="1"/>
  <c r="F149" i="7" a="1"/>
  <c r="F149" i="7" s="1"/>
  <c r="E149" i="7" a="1"/>
  <c r="E149" i="7" s="1"/>
  <c r="D149" i="7" a="1"/>
  <c r="D149" i="7" s="1"/>
  <c r="G148" i="7" a="1"/>
  <c r="G148" i="7" s="1"/>
  <c r="F148" i="7" a="1"/>
  <c r="F148" i="7" s="1"/>
  <c r="E148" i="7" a="1"/>
  <c r="E148" i="7" s="1"/>
  <c r="D148" i="7" a="1"/>
  <c r="D148" i="7" s="1"/>
  <c r="G147" i="7" a="1"/>
  <c r="G147" i="7" s="1"/>
  <c r="F147" i="7" a="1"/>
  <c r="F147" i="7" s="1"/>
  <c r="E147" i="7" a="1"/>
  <c r="E147" i="7" s="1"/>
  <c r="D147" i="7" a="1"/>
  <c r="D147" i="7" s="1"/>
  <c r="G146" i="7" a="1"/>
  <c r="G146" i="7" s="1"/>
  <c r="F146" i="7" a="1"/>
  <c r="F146" i="7" s="1"/>
  <c r="E146" i="7" a="1"/>
  <c r="E146" i="7" s="1"/>
  <c r="D146" i="7" a="1"/>
  <c r="D146" i="7" s="1"/>
  <c r="G145" i="7" a="1"/>
  <c r="G145" i="7" s="1"/>
  <c r="F145" i="7" a="1"/>
  <c r="F145" i="7" s="1"/>
  <c r="E145" i="7" a="1"/>
  <c r="E145" i="7" s="1"/>
  <c r="D145" i="7" a="1"/>
  <c r="D145" i="7" s="1"/>
  <c r="G144" i="7" a="1"/>
  <c r="G144" i="7" s="1"/>
  <c r="F144" i="7" a="1"/>
  <c r="F144" i="7" s="1"/>
  <c r="E144" i="7" a="1"/>
  <c r="E144" i="7" s="1"/>
  <c r="D144" i="7" a="1"/>
  <c r="D144" i="7" s="1"/>
  <c r="G143" i="7" a="1"/>
  <c r="G143" i="7" s="1"/>
  <c r="F143" i="7" a="1"/>
  <c r="F143" i="7" s="1"/>
  <c r="E143" i="7" a="1"/>
  <c r="E143" i="7" s="1"/>
  <c r="D143" i="7" a="1"/>
  <c r="D143" i="7" s="1"/>
  <c r="G142" i="7" a="1"/>
  <c r="G142" i="7" s="1"/>
  <c r="F142" i="7" a="1"/>
  <c r="F142" i="7" s="1"/>
  <c r="E142" i="7" a="1"/>
  <c r="E142" i="7" s="1"/>
  <c r="D142" i="7" a="1"/>
  <c r="D142" i="7" s="1"/>
  <c r="G141" i="7" a="1"/>
  <c r="G141" i="7" s="1"/>
  <c r="F141" i="7" a="1"/>
  <c r="F141" i="7" s="1"/>
  <c r="E141" i="7" a="1"/>
  <c r="E141" i="7" s="1"/>
  <c r="D141" i="7" a="1"/>
  <c r="D141" i="7" s="1"/>
  <c r="G140" i="7" a="1"/>
  <c r="G140" i="7" s="1"/>
  <c r="F140" i="7" a="1"/>
  <c r="F140" i="7" s="1"/>
  <c r="E140" i="7" a="1"/>
  <c r="E140" i="7" s="1"/>
  <c r="D140" i="7" a="1"/>
  <c r="D140" i="7" s="1"/>
  <c r="G139" i="7" a="1"/>
  <c r="G139" i="7" s="1"/>
  <c r="F139" i="7" a="1"/>
  <c r="F139" i="7" s="1"/>
  <c r="E139" i="7" a="1"/>
  <c r="E139" i="7" s="1"/>
  <c r="D139" i="7" a="1"/>
  <c r="D139" i="7" s="1"/>
  <c r="G138" i="7" a="1"/>
  <c r="G138" i="7" s="1"/>
  <c r="F138" i="7" a="1"/>
  <c r="F138" i="7" s="1"/>
  <c r="E138" i="7" a="1"/>
  <c r="E138" i="7" s="1"/>
  <c r="D138" i="7" a="1"/>
  <c r="D138" i="7" s="1"/>
  <c r="G137" i="7" a="1"/>
  <c r="G137" i="7" s="1"/>
  <c r="F137" i="7" a="1"/>
  <c r="F137" i="7" s="1"/>
  <c r="E137" i="7" a="1"/>
  <c r="E137" i="7" s="1"/>
  <c r="D137" i="7" a="1"/>
  <c r="D137" i="7" s="1"/>
  <c r="G136" i="7" a="1"/>
  <c r="G136" i="7" s="1"/>
  <c r="F136" i="7" a="1"/>
  <c r="F136" i="7" s="1"/>
  <c r="E136" i="7" a="1"/>
  <c r="E136" i="7" s="1"/>
  <c r="D136" i="7" a="1"/>
  <c r="D136" i="7" s="1"/>
  <c r="G135" i="7" a="1"/>
  <c r="G135" i="7" s="1"/>
  <c r="F135" i="7" a="1"/>
  <c r="F135" i="7" s="1"/>
  <c r="E135" i="7" a="1"/>
  <c r="E135" i="7" s="1"/>
  <c r="D135" i="7" a="1"/>
  <c r="D135" i="7" s="1"/>
  <c r="G134" i="7" a="1"/>
  <c r="G134" i="7" s="1"/>
  <c r="F134" i="7" a="1"/>
  <c r="F134" i="7" s="1"/>
  <c r="E134" i="7" a="1"/>
  <c r="E134" i="7" s="1"/>
  <c r="D134" i="7" a="1"/>
  <c r="D134" i="7" s="1"/>
  <c r="G133" i="7" a="1"/>
  <c r="G133" i="7" s="1"/>
  <c r="F133" i="7" a="1"/>
  <c r="F133" i="7" s="1"/>
  <c r="E133" i="7" a="1"/>
  <c r="E133" i="7" s="1"/>
  <c r="D133" i="7" a="1"/>
  <c r="D133" i="7" s="1"/>
  <c r="G132" i="7" a="1"/>
  <c r="G132" i="7" s="1"/>
  <c r="F132" i="7" a="1"/>
  <c r="F132" i="7" s="1"/>
  <c r="E132" i="7" a="1"/>
  <c r="E132" i="7" s="1"/>
  <c r="D132" i="7" a="1"/>
  <c r="D132" i="7" s="1"/>
  <c r="G131" i="7" a="1"/>
  <c r="G131" i="7" s="1"/>
  <c r="F131" i="7" a="1"/>
  <c r="F131" i="7" s="1"/>
  <c r="E131" i="7" a="1"/>
  <c r="E131" i="7" s="1"/>
  <c r="D131" i="7" a="1"/>
  <c r="D131" i="7" s="1"/>
  <c r="G130" i="7" a="1"/>
  <c r="G130" i="7" s="1"/>
  <c r="F130" i="7" a="1"/>
  <c r="F130" i="7" s="1"/>
  <c r="E130" i="7" a="1"/>
  <c r="E130" i="7" s="1"/>
  <c r="D130" i="7" a="1"/>
  <c r="D130" i="7" s="1"/>
  <c r="G129" i="7" a="1"/>
  <c r="G129" i="7" s="1"/>
  <c r="F129" i="7" a="1"/>
  <c r="F129" i="7" s="1"/>
  <c r="E129" i="7" a="1"/>
  <c r="E129" i="7" s="1"/>
  <c r="D129" i="7" a="1"/>
  <c r="D129" i="7" s="1"/>
  <c r="G128" i="7" a="1"/>
  <c r="G128" i="7" s="1"/>
  <c r="F128" i="7" a="1"/>
  <c r="F128" i="7" s="1"/>
  <c r="E128" i="7" a="1"/>
  <c r="E128" i="7" s="1"/>
  <c r="D128" i="7" a="1"/>
  <c r="D128" i="7" s="1"/>
  <c r="G127" i="7" a="1"/>
  <c r="G127" i="7" s="1"/>
  <c r="F127" i="7" a="1"/>
  <c r="F127" i="7" s="1"/>
  <c r="E127" i="7" a="1"/>
  <c r="E127" i="7" s="1"/>
  <c r="D127" i="7" a="1"/>
  <c r="D127" i="7" s="1"/>
  <c r="G126" i="7" a="1"/>
  <c r="G126" i="7" s="1"/>
  <c r="F126" i="7" a="1"/>
  <c r="F126" i="7" s="1"/>
  <c r="E126" i="7" a="1"/>
  <c r="E126" i="7" s="1"/>
  <c r="D126" i="7" a="1"/>
  <c r="D126" i="7" s="1"/>
  <c r="G125" i="7" a="1"/>
  <c r="G125" i="7" s="1"/>
  <c r="F125" i="7" a="1"/>
  <c r="F125" i="7" s="1"/>
  <c r="E125" i="7" a="1"/>
  <c r="E125" i="7" s="1"/>
  <c r="D125" i="7" a="1"/>
  <c r="D125" i="7" s="1"/>
  <c r="G124" i="7" a="1"/>
  <c r="G124" i="7" s="1"/>
  <c r="F124" i="7" a="1"/>
  <c r="F124" i="7" s="1"/>
  <c r="E124" i="7" a="1"/>
  <c r="E124" i="7" s="1"/>
  <c r="D124" i="7" a="1"/>
  <c r="D124" i="7" s="1"/>
  <c r="G123" i="7" a="1"/>
  <c r="G123" i="7" s="1"/>
  <c r="F123" i="7" a="1"/>
  <c r="F123" i="7" s="1"/>
  <c r="E123" i="7" a="1"/>
  <c r="E123" i="7" s="1"/>
  <c r="D123" i="7" a="1"/>
  <c r="D123" i="7" s="1"/>
  <c r="G122" i="7" a="1"/>
  <c r="G122" i="7" s="1"/>
  <c r="F122" i="7" a="1"/>
  <c r="F122" i="7" s="1"/>
  <c r="E122" i="7" a="1"/>
  <c r="E122" i="7" s="1"/>
  <c r="D122" i="7" a="1"/>
  <c r="D122" i="7" s="1"/>
  <c r="G121" i="7" a="1"/>
  <c r="G121" i="7" s="1"/>
  <c r="F121" i="7" a="1"/>
  <c r="F121" i="7" s="1"/>
  <c r="E121" i="7" a="1"/>
  <c r="E121" i="7" s="1"/>
  <c r="D121" i="7" a="1"/>
  <c r="D121" i="7" s="1"/>
  <c r="G120" i="7" a="1"/>
  <c r="G120" i="7" s="1"/>
  <c r="F120" i="7" a="1"/>
  <c r="F120" i="7" s="1"/>
  <c r="E120" i="7" a="1"/>
  <c r="E120" i="7" s="1"/>
  <c r="D120" i="7" a="1"/>
  <c r="D120" i="7" s="1"/>
  <c r="G119" i="7" a="1"/>
  <c r="G119" i="7" s="1"/>
  <c r="F119" i="7" a="1"/>
  <c r="F119" i="7" s="1"/>
  <c r="E119" i="7" a="1"/>
  <c r="E119" i="7" s="1"/>
  <c r="D119" i="7" a="1"/>
  <c r="D119" i="7" s="1"/>
  <c r="G118" i="7" a="1"/>
  <c r="G118" i="7" s="1"/>
  <c r="F118" i="7" a="1"/>
  <c r="F118" i="7" s="1"/>
  <c r="E118" i="7" a="1"/>
  <c r="E118" i="7" s="1"/>
  <c r="D118" i="7" a="1"/>
  <c r="D118" i="7" s="1"/>
  <c r="G117" i="7" a="1"/>
  <c r="G117" i="7" s="1"/>
  <c r="F117" i="7" a="1"/>
  <c r="F117" i="7" s="1"/>
  <c r="E117" i="7" a="1"/>
  <c r="E117" i="7" s="1"/>
  <c r="D117" i="7" a="1"/>
  <c r="D117" i="7" s="1"/>
  <c r="G116" i="7" a="1"/>
  <c r="G116" i="7" s="1"/>
  <c r="F116" i="7" a="1"/>
  <c r="F116" i="7" s="1"/>
  <c r="E116" i="7" a="1"/>
  <c r="E116" i="7" s="1"/>
  <c r="D116" i="7" a="1"/>
  <c r="D116" i="7" s="1"/>
  <c r="G115" i="7" a="1"/>
  <c r="G115" i="7" s="1"/>
  <c r="F115" i="7" a="1"/>
  <c r="F115" i="7" s="1"/>
  <c r="E115" i="7" a="1"/>
  <c r="E115" i="7" s="1"/>
  <c r="D115" i="7" a="1"/>
  <c r="D115" i="7" s="1"/>
  <c r="G114" i="7" a="1"/>
  <c r="G114" i="7" s="1"/>
  <c r="F114" i="7" a="1"/>
  <c r="F114" i="7" s="1"/>
  <c r="E114" i="7" a="1"/>
  <c r="E114" i="7" s="1"/>
  <c r="D114" i="7" a="1"/>
  <c r="D114" i="7" s="1"/>
  <c r="G113" i="7" a="1"/>
  <c r="G113" i="7" s="1"/>
  <c r="F113" i="7" a="1"/>
  <c r="F113" i="7" s="1"/>
  <c r="E113" i="7" a="1"/>
  <c r="E113" i="7" s="1"/>
  <c r="D113" i="7" a="1"/>
  <c r="D113" i="7" s="1"/>
  <c r="G112" i="7" a="1"/>
  <c r="G112" i="7" s="1"/>
  <c r="F112" i="7" a="1"/>
  <c r="F112" i="7" s="1"/>
  <c r="E112" i="7" a="1"/>
  <c r="E112" i="7" s="1"/>
  <c r="D112" i="7" a="1"/>
  <c r="D112" i="7" s="1"/>
  <c r="G111" i="7" a="1"/>
  <c r="G111" i="7" s="1"/>
  <c r="F111" i="7" a="1"/>
  <c r="F111" i="7" s="1"/>
  <c r="E111" i="7" a="1"/>
  <c r="E111" i="7" s="1"/>
  <c r="D111" i="7" a="1"/>
  <c r="D111" i="7" s="1"/>
  <c r="G110" i="7" a="1"/>
  <c r="G110" i="7" s="1"/>
  <c r="F110" i="7" a="1"/>
  <c r="F110" i="7" s="1"/>
  <c r="E110" i="7" a="1"/>
  <c r="E110" i="7" s="1"/>
  <c r="D110" i="7" a="1"/>
  <c r="D110" i="7" s="1"/>
  <c r="G109" i="7" a="1"/>
  <c r="G109" i="7" s="1"/>
  <c r="F109" i="7" a="1"/>
  <c r="F109" i="7" s="1"/>
  <c r="E109" i="7" a="1"/>
  <c r="E109" i="7" s="1"/>
  <c r="D109" i="7" a="1"/>
  <c r="D109" i="7" s="1"/>
  <c r="G108" i="7" a="1"/>
  <c r="G108" i="7" s="1"/>
  <c r="F108" i="7" a="1"/>
  <c r="F108" i="7" s="1"/>
  <c r="E108" i="7" a="1"/>
  <c r="E108" i="7" s="1"/>
  <c r="D108" i="7" a="1"/>
  <c r="D108" i="7" s="1"/>
  <c r="G107" i="7" a="1"/>
  <c r="G107" i="7" s="1"/>
  <c r="F107" i="7" a="1"/>
  <c r="F107" i="7" s="1"/>
  <c r="E107" i="7" a="1"/>
  <c r="E107" i="7" s="1"/>
  <c r="D107" i="7" a="1"/>
  <c r="D107" i="7" s="1"/>
  <c r="G106" i="7" a="1"/>
  <c r="G106" i="7" s="1"/>
  <c r="F106" i="7" a="1"/>
  <c r="F106" i="7" s="1"/>
  <c r="E106" i="7" a="1"/>
  <c r="E106" i="7" s="1"/>
  <c r="D106" i="7" a="1"/>
  <c r="D106" i="7" s="1"/>
  <c r="G105" i="7" a="1"/>
  <c r="G105" i="7" s="1"/>
  <c r="F105" i="7" a="1"/>
  <c r="F105" i="7" s="1"/>
  <c r="E105" i="7" a="1"/>
  <c r="E105" i="7" s="1"/>
  <c r="D105" i="7" a="1"/>
  <c r="D105" i="7" s="1"/>
  <c r="G104" i="7" a="1"/>
  <c r="G104" i="7" s="1"/>
  <c r="F104" i="7" a="1"/>
  <c r="F104" i="7" s="1"/>
  <c r="E104" i="7" a="1"/>
  <c r="E104" i="7" s="1"/>
  <c r="D104" i="7" a="1"/>
  <c r="D104" i="7" s="1"/>
  <c r="G103" i="7" a="1"/>
  <c r="G103" i="7" s="1"/>
  <c r="F103" i="7" a="1"/>
  <c r="F103" i="7" s="1"/>
  <c r="E103" i="7" a="1"/>
  <c r="E103" i="7" s="1"/>
  <c r="D103" i="7" a="1"/>
  <c r="D103" i="7" s="1"/>
  <c r="G102" i="7" a="1"/>
  <c r="G102" i="7" s="1"/>
  <c r="F102" i="7" a="1"/>
  <c r="F102" i="7" s="1"/>
  <c r="E102" i="7" a="1"/>
  <c r="E102" i="7" s="1"/>
  <c r="D102" i="7" a="1"/>
  <c r="D102" i="7" s="1"/>
  <c r="G101" i="7" a="1"/>
  <c r="G101" i="7" s="1"/>
  <c r="F101" i="7" a="1"/>
  <c r="F101" i="7" s="1"/>
  <c r="E101" i="7" a="1"/>
  <c r="E101" i="7" s="1"/>
  <c r="D101" i="7" a="1"/>
  <c r="D101" i="7" s="1"/>
  <c r="G100" i="7" a="1"/>
  <c r="G100" i="7" s="1"/>
  <c r="F100" i="7" a="1"/>
  <c r="F100" i="7" s="1"/>
  <c r="E100" i="7" a="1"/>
  <c r="E100" i="7" s="1"/>
  <c r="D100" i="7" a="1"/>
  <c r="D100" i="7" s="1"/>
  <c r="G99" i="7" a="1"/>
  <c r="G99" i="7" s="1"/>
  <c r="F99" i="7" a="1"/>
  <c r="F99" i="7" s="1"/>
  <c r="E99" i="7" a="1"/>
  <c r="E99" i="7" s="1"/>
  <c r="D99" i="7" a="1"/>
  <c r="D99" i="7" s="1"/>
  <c r="G98" i="7" a="1"/>
  <c r="G98" i="7" s="1"/>
  <c r="F98" i="7" a="1"/>
  <c r="F98" i="7" s="1"/>
  <c r="E98" i="7" a="1"/>
  <c r="E98" i="7" s="1"/>
  <c r="D98" i="7" a="1"/>
  <c r="D98" i="7" s="1"/>
  <c r="G97" i="7" a="1"/>
  <c r="G97" i="7" s="1"/>
  <c r="F97" i="7" a="1"/>
  <c r="F97" i="7" s="1"/>
  <c r="E97" i="7" a="1"/>
  <c r="E97" i="7" s="1"/>
  <c r="D97" i="7" a="1"/>
  <c r="D97" i="7" s="1"/>
  <c r="G96" i="7" a="1"/>
  <c r="G96" i="7" s="1"/>
  <c r="F96" i="7" a="1"/>
  <c r="F96" i="7" s="1"/>
  <c r="E96" i="7" a="1"/>
  <c r="E96" i="7" s="1"/>
  <c r="D96" i="7" a="1"/>
  <c r="D96" i="7" s="1"/>
  <c r="G95" i="7" a="1"/>
  <c r="G95" i="7" s="1"/>
  <c r="F95" i="7" a="1"/>
  <c r="F95" i="7" s="1"/>
  <c r="E95" i="7" a="1"/>
  <c r="E95" i="7" s="1"/>
  <c r="D95" i="7" a="1"/>
  <c r="D95" i="7" s="1"/>
  <c r="G94" i="7" a="1"/>
  <c r="G94" i="7" s="1"/>
  <c r="F94" i="7" a="1"/>
  <c r="F94" i="7" s="1"/>
  <c r="E94" i="7" a="1"/>
  <c r="E94" i="7" s="1"/>
  <c r="D94" i="7" a="1"/>
  <c r="D94" i="7" s="1"/>
  <c r="G93" i="7" a="1"/>
  <c r="G93" i="7" s="1"/>
  <c r="F93" i="7" a="1"/>
  <c r="F93" i="7" s="1"/>
  <c r="E93" i="7" a="1"/>
  <c r="E93" i="7" s="1"/>
  <c r="D93" i="7" a="1"/>
  <c r="D93" i="7" s="1"/>
  <c r="G92" i="7" a="1"/>
  <c r="G92" i="7" s="1"/>
  <c r="F92" i="7" a="1"/>
  <c r="F92" i="7" s="1"/>
  <c r="E92" i="7" a="1"/>
  <c r="E92" i="7" s="1"/>
  <c r="D92" i="7" a="1"/>
  <c r="D92" i="7" s="1"/>
  <c r="G91" i="7" a="1"/>
  <c r="G91" i="7" s="1"/>
  <c r="F91" i="7" a="1"/>
  <c r="F91" i="7" s="1"/>
  <c r="E91" i="7" a="1"/>
  <c r="E91" i="7" s="1"/>
  <c r="D91" i="7" a="1"/>
  <c r="D91" i="7" s="1"/>
  <c r="G90" i="7" a="1"/>
  <c r="G90" i="7" s="1"/>
  <c r="F90" i="7" a="1"/>
  <c r="F90" i="7" s="1"/>
  <c r="E90" i="7" a="1"/>
  <c r="E90" i="7" s="1"/>
  <c r="D90" i="7" a="1"/>
  <c r="D90" i="7" s="1"/>
  <c r="G89" i="7" a="1"/>
  <c r="G89" i="7" s="1"/>
  <c r="F89" i="7" a="1"/>
  <c r="F89" i="7" s="1"/>
  <c r="E89" i="7" a="1"/>
  <c r="E89" i="7" s="1"/>
  <c r="D89" i="7" a="1"/>
  <c r="D89" i="7" s="1"/>
  <c r="G88" i="7" a="1"/>
  <c r="G88" i="7" s="1"/>
  <c r="F88" i="7" a="1"/>
  <c r="F88" i="7" s="1"/>
  <c r="E88" i="7" a="1"/>
  <c r="E88" i="7" s="1"/>
  <c r="D88" i="7" a="1"/>
  <c r="D88" i="7" s="1"/>
  <c r="G87" i="7" a="1"/>
  <c r="G87" i="7" s="1"/>
  <c r="F87" i="7" a="1"/>
  <c r="F87" i="7" s="1"/>
  <c r="E87" i="7" a="1"/>
  <c r="E87" i="7" s="1"/>
  <c r="D87" i="7" a="1"/>
  <c r="D87" i="7" s="1"/>
  <c r="G86" i="7" a="1"/>
  <c r="G86" i="7" s="1"/>
  <c r="F86" i="7" a="1"/>
  <c r="F86" i="7" s="1"/>
  <c r="E86" i="7" a="1"/>
  <c r="E86" i="7" s="1"/>
  <c r="D86" i="7" a="1"/>
  <c r="D86" i="7" s="1"/>
  <c r="G85" i="7" a="1"/>
  <c r="G85" i="7" s="1"/>
  <c r="F85" i="7" a="1"/>
  <c r="F85" i="7" s="1"/>
  <c r="E85" i="7" a="1"/>
  <c r="E85" i="7" s="1"/>
  <c r="D85" i="7" a="1"/>
  <c r="D85" i="7" s="1"/>
  <c r="G84" i="7" a="1"/>
  <c r="G84" i="7" s="1"/>
  <c r="F84" i="7" a="1"/>
  <c r="F84" i="7" s="1"/>
  <c r="E84" i="7" a="1"/>
  <c r="E84" i="7" s="1"/>
  <c r="D84" i="7" a="1"/>
  <c r="D84" i="7" s="1"/>
  <c r="G83" i="7" a="1"/>
  <c r="G83" i="7" s="1"/>
  <c r="F83" i="7" a="1"/>
  <c r="F83" i="7" s="1"/>
  <c r="E83" i="7" a="1"/>
  <c r="E83" i="7" s="1"/>
  <c r="D83" i="7" a="1"/>
  <c r="D83" i="7" s="1"/>
  <c r="G82" i="7" a="1"/>
  <c r="G82" i="7" s="1"/>
  <c r="F82" i="7" a="1"/>
  <c r="F82" i="7" s="1"/>
  <c r="E82" i="7" a="1"/>
  <c r="E82" i="7" s="1"/>
  <c r="D82" i="7" a="1"/>
  <c r="D82" i="7" s="1"/>
  <c r="G81" i="7" a="1"/>
  <c r="G81" i="7" s="1"/>
  <c r="F81" i="7" a="1"/>
  <c r="F81" i="7" s="1"/>
  <c r="E81" i="7" a="1"/>
  <c r="E81" i="7" s="1"/>
  <c r="D81" i="7" a="1"/>
  <c r="D81" i="7" s="1"/>
  <c r="G80" i="7" a="1"/>
  <c r="G80" i="7" s="1"/>
  <c r="F80" i="7" a="1"/>
  <c r="F80" i="7" s="1"/>
  <c r="E80" i="7" a="1"/>
  <c r="E80" i="7" s="1"/>
  <c r="D80" i="7" a="1"/>
  <c r="D80" i="7" s="1"/>
  <c r="G79" i="7" a="1"/>
  <c r="G79" i="7" s="1"/>
  <c r="F79" i="7" a="1"/>
  <c r="F79" i="7" s="1"/>
  <c r="E79" i="7" a="1"/>
  <c r="E79" i="7" s="1"/>
  <c r="D79" i="7" a="1"/>
  <c r="D79" i="7" s="1"/>
  <c r="G78" i="7" a="1"/>
  <c r="G78" i="7" s="1"/>
  <c r="F78" i="7" a="1"/>
  <c r="F78" i="7" s="1"/>
  <c r="E78" i="7" a="1"/>
  <c r="E78" i="7" s="1"/>
  <c r="D78" i="7" a="1"/>
  <c r="D78" i="7" s="1"/>
  <c r="G77" i="7" a="1"/>
  <c r="G77" i="7" s="1"/>
  <c r="F77" i="7" a="1"/>
  <c r="F77" i="7" s="1"/>
  <c r="E77" i="7" a="1"/>
  <c r="E77" i="7" s="1"/>
  <c r="D77" i="7" a="1"/>
  <c r="D77" i="7" s="1"/>
  <c r="G76" i="7" a="1"/>
  <c r="G76" i="7" s="1"/>
  <c r="F76" i="7" a="1"/>
  <c r="F76" i="7" s="1"/>
  <c r="E76" i="7" a="1"/>
  <c r="E76" i="7" s="1"/>
  <c r="D76" i="7" a="1"/>
  <c r="D76" i="7" s="1"/>
  <c r="G75" i="7" a="1"/>
  <c r="G75" i="7" s="1"/>
  <c r="F75" i="7" a="1"/>
  <c r="F75" i="7" s="1"/>
  <c r="E75" i="7" a="1"/>
  <c r="E75" i="7" s="1"/>
  <c r="D75" i="7" a="1"/>
  <c r="D75" i="7" s="1"/>
  <c r="G74" i="7" a="1"/>
  <c r="G74" i="7" s="1"/>
  <c r="F74" i="7" a="1"/>
  <c r="F74" i="7" s="1"/>
  <c r="E74" i="7" a="1"/>
  <c r="E74" i="7" s="1"/>
  <c r="D74" i="7" a="1"/>
  <c r="D74" i="7" s="1"/>
  <c r="G73" i="7" a="1"/>
  <c r="G73" i="7" s="1"/>
  <c r="F73" i="7" a="1"/>
  <c r="F73" i="7" s="1"/>
  <c r="E73" i="7" a="1"/>
  <c r="E73" i="7" s="1"/>
  <c r="D73" i="7" a="1"/>
  <c r="D73" i="7" s="1"/>
  <c r="G72" i="7" a="1"/>
  <c r="G72" i="7" s="1"/>
  <c r="F72" i="7" a="1"/>
  <c r="F72" i="7" s="1"/>
  <c r="E72" i="7" a="1"/>
  <c r="E72" i="7" s="1"/>
  <c r="D72" i="7" a="1"/>
  <c r="D72" i="7" s="1"/>
  <c r="G71" i="7" a="1"/>
  <c r="G71" i="7" s="1"/>
  <c r="F71" i="7" a="1"/>
  <c r="F71" i="7" s="1"/>
  <c r="E71" i="7" a="1"/>
  <c r="E71" i="7" s="1"/>
  <c r="D71" i="7" a="1"/>
  <c r="D71" i="7" s="1"/>
  <c r="G70" i="7" a="1"/>
  <c r="G70" i="7" s="1"/>
  <c r="F70" i="7" a="1"/>
  <c r="F70" i="7" s="1"/>
  <c r="E70" i="7" a="1"/>
  <c r="E70" i="7" s="1"/>
  <c r="D70" i="7" a="1"/>
  <c r="D70" i="7" s="1"/>
  <c r="G69" i="7" a="1"/>
  <c r="G69" i="7" s="1"/>
  <c r="F69" i="7" a="1"/>
  <c r="F69" i="7" s="1"/>
  <c r="E69" i="7" a="1"/>
  <c r="E69" i="7" s="1"/>
  <c r="D69" i="7" a="1"/>
  <c r="D69" i="7" s="1"/>
  <c r="G68" i="7" a="1"/>
  <c r="G68" i="7" s="1"/>
  <c r="F68" i="7" a="1"/>
  <c r="F68" i="7" s="1"/>
  <c r="E68" i="7" a="1"/>
  <c r="E68" i="7" s="1"/>
  <c r="D68" i="7" a="1"/>
  <c r="D68" i="7" s="1"/>
  <c r="G67" i="7" a="1"/>
  <c r="G67" i="7" s="1"/>
  <c r="F67" i="7" a="1"/>
  <c r="F67" i="7" s="1"/>
  <c r="E67" i="7" a="1"/>
  <c r="E67" i="7" s="1"/>
  <c r="D67" i="7" a="1"/>
  <c r="D67" i="7" s="1"/>
  <c r="G66" i="7" a="1"/>
  <c r="G66" i="7" s="1"/>
  <c r="F66" i="7" a="1"/>
  <c r="F66" i="7" s="1"/>
  <c r="E66" i="7" a="1"/>
  <c r="E66" i="7" s="1"/>
  <c r="D66" i="7" a="1"/>
  <c r="D66" i="7" s="1"/>
  <c r="G65" i="7" a="1"/>
  <c r="G65" i="7" s="1"/>
  <c r="F65" i="7" a="1"/>
  <c r="F65" i="7" s="1"/>
  <c r="E65" i="7" a="1"/>
  <c r="E65" i="7" s="1"/>
  <c r="D65" i="7" a="1"/>
  <c r="D65" i="7" s="1"/>
  <c r="G64" i="7" a="1"/>
  <c r="G64" i="7" s="1"/>
  <c r="F64" i="7" a="1"/>
  <c r="F64" i="7" s="1"/>
  <c r="E64" i="7" a="1"/>
  <c r="E64" i="7" s="1"/>
  <c r="D64" i="7" a="1"/>
  <c r="D64" i="7" s="1"/>
  <c r="G63" i="7" a="1"/>
  <c r="G63" i="7" s="1"/>
  <c r="F63" i="7" a="1"/>
  <c r="F63" i="7" s="1"/>
  <c r="E63" i="7" a="1"/>
  <c r="E63" i="7" s="1"/>
  <c r="D63" i="7" a="1"/>
  <c r="D63" i="7" s="1"/>
  <c r="G62" i="7" a="1"/>
  <c r="G62" i="7" s="1"/>
  <c r="F62" i="7" a="1"/>
  <c r="F62" i="7" s="1"/>
  <c r="E62" i="7" a="1"/>
  <c r="E62" i="7" s="1"/>
  <c r="D62" i="7" a="1"/>
  <c r="D62" i="7" s="1"/>
  <c r="G61" i="7" a="1"/>
  <c r="G61" i="7" s="1"/>
  <c r="F61" i="7" a="1"/>
  <c r="F61" i="7" s="1"/>
  <c r="E61" i="7" a="1"/>
  <c r="E61" i="7" s="1"/>
  <c r="D61" i="7" a="1"/>
  <c r="D61" i="7" s="1"/>
  <c r="G60" i="7" a="1"/>
  <c r="G60" i="7" s="1"/>
  <c r="F60" i="7" a="1"/>
  <c r="F60" i="7" s="1"/>
  <c r="E60" i="7" a="1"/>
  <c r="E60" i="7" s="1"/>
  <c r="D60" i="7" a="1"/>
  <c r="D60" i="7" s="1"/>
  <c r="G59" i="7" a="1"/>
  <c r="G59" i="7" s="1"/>
  <c r="F59" i="7" a="1"/>
  <c r="F59" i="7" s="1"/>
  <c r="E59" i="7" a="1"/>
  <c r="E59" i="7" s="1"/>
  <c r="D59" i="7" a="1"/>
  <c r="D59" i="7" s="1"/>
  <c r="G58" i="7" a="1"/>
  <c r="G58" i="7" s="1"/>
  <c r="F58" i="7" a="1"/>
  <c r="F58" i="7" s="1"/>
  <c r="E58" i="7" a="1"/>
  <c r="E58" i="7" s="1"/>
  <c r="D58" i="7" a="1"/>
  <c r="D58" i="7" s="1"/>
  <c r="G57" i="7" a="1"/>
  <c r="G57" i="7" s="1"/>
  <c r="F57" i="7" a="1"/>
  <c r="F57" i="7" s="1"/>
  <c r="E57" i="7" a="1"/>
  <c r="E57" i="7" s="1"/>
  <c r="D57" i="7" a="1"/>
  <c r="D57" i="7" s="1"/>
  <c r="G56" i="7" a="1"/>
  <c r="G56" i="7" s="1"/>
  <c r="F56" i="7" a="1"/>
  <c r="F56" i="7" s="1"/>
  <c r="E56" i="7" a="1"/>
  <c r="E56" i="7" s="1"/>
  <c r="D56" i="7" a="1"/>
  <c r="D56" i="7" s="1"/>
  <c r="G55" i="7" a="1"/>
  <c r="G55" i="7" s="1"/>
  <c r="F55" i="7" a="1"/>
  <c r="F55" i="7" s="1"/>
  <c r="E55" i="7" a="1"/>
  <c r="E55" i="7" s="1"/>
  <c r="D55" i="7" a="1"/>
  <c r="D55" i="7" s="1"/>
  <c r="G54" i="7" a="1"/>
  <c r="G54" i="7" s="1"/>
  <c r="F54" i="7" a="1"/>
  <c r="F54" i="7" s="1"/>
  <c r="E54" i="7" a="1"/>
  <c r="E54" i="7" s="1"/>
  <c r="D54" i="7" a="1"/>
  <c r="D54" i="7" s="1"/>
  <c r="G53" i="7" a="1"/>
  <c r="G53" i="7" s="1"/>
  <c r="F53" i="7" a="1"/>
  <c r="F53" i="7" s="1"/>
  <c r="E53" i="7" a="1"/>
  <c r="E53" i="7" s="1"/>
  <c r="D53" i="7" a="1"/>
  <c r="D53" i="7" s="1"/>
  <c r="G52" i="7" a="1"/>
  <c r="G52" i="7" s="1"/>
  <c r="F52" i="7" a="1"/>
  <c r="F52" i="7" s="1"/>
  <c r="E52" i="7" a="1"/>
  <c r="E52" i="7" s="1"/>
  <c r="D52" i="7" a="1"/>
  <c r="D52" i="7" s="1"/>
  <c r="G51" i="7" a="1"/>
  <c r="G51" i="7" s="1"/>
  <c r="F51" i="7" a="1"/>
  <c r="F51" i="7" s="1"/>
  <c r="E51" i="7" a="1"/>
  <c r="E51" i="7" s="1"/>
  <c r="D51" i="7" a="1"/>
  <c r="D51" i="7" s="1"/>
  <c r="G50" i="7" a="1"/>
  <c r="G50" i="7" s="1"/>
  <c r="F50" i="7" a="1"/>
  <c r="F50" i="7" s="1"/>
  <c r="E50" i="7" a="1"/>
  <c r="E50" i="7" s="1"/>
  <c r="D50" i="7" a="1"/>
  <c r="D50" i="7" s="1"/>
  <c r="G49" i="7" a="1"/>
  <c r="G49" i="7" s="1"/>
  <c r="F49" i="7" a="1"/>
  <c r="F49" i="7" s="1"/>
  <c r="E49" i="7" a="1"/>
  <c r="E49" i="7" s="1"/>
  <c r="D49" i="7" a="1"/>
  <c r="D49" i="7" s="1"/>
  <c r="G48" i="7" a="1"/>
  <c r="G48" i="7" s="1"/>
  <c r="F48" i="7" a="1"/>
  <c r="F48" i="7" s="1"/>
  <c r="E48" i="7" a="1"/>
  <c r="E48" i="7" s="1"/>
  <c r="D48" i="7" a="1"/>
  <c r="D48" i="7" s="1"/>
  <c r="G47" i="7" a="1"/>
  <c r="G47" i="7" s="1"/>
  <c r="F47" i="7" a="1"/>
  <c r="F47" i="7" s="1"/>
  <c r="E47" i="7" a="1"/>
  <c r="E47" i="7" s="1"/>
  <c r="D47" i="7" a="1"/>
  <c r="D47" i="7" s="1"/>
  <c r="G46" i="7" a="1"/>
  <c r="G46" i="7" s="1"/>
  <c r="F46" i="7" a="1"/>
  <c r="F46" i="7" s="1"/>
  <c r="E46" i="7" a="1"/>
  <c r="E46" i="7" s="1"/>
  <c r="D46" i="7" a="1"/>
  <c r="D46" i="7" s="1"/>
  <c r="G45" i="7" a="1"/>
  <c r="G45" i="7" s="1"/>
  <c r="F45" i="7" a="1"/>
  <c r="F45" i="7" s="1"/>
  <c r="E45" i="7" a="1"/>
  <c r="E45" i="7" s="1"/>
  <c r="D45" i="7" a="1"/>
  <c r="D45" i="7" s="1"/>
  <c r="G44" i="7" a="1"/>
  <c r="G44" i="7" s="1"/>
  <c r="F44" i="7" a="1"/>
  <c r="F44" i="7" s="1"/>
  <c r="E44" i="7" a="1"/>
  <c r="E44" i="7" s="1"/>
  <c r="D44" i="7" a="1"/>
  <c r="D44" i="7" s="1"/>
  <c r="G43" i="7" a="1"/>
  <c r="G43" i="7" s="1"/>
  <c r="F43" i="7" a="1"/>
  <c r="F43" i="7" s="1"/>
  <c r="E43" i="7" a="1"/>
  <c r="E43" i="7" s="1"/>
  <c r="D43" i="7" a="1"/>
  <c r="D43" i="7" s="1"/>
  <c r="G42" i="7" a="1"/>
  <c r="G42" i="7" s="1"/>
  <c r="F42" i="7" a="1"/>
  <c r="F42" i="7" s="1"/>
  <c r="E42" i="7" a="1"/>
  <c r="E42" i="7" s="1"/>
  <c r="D42" i="7" a="1"/>
  <c r="D42" i="7" s="1"/>
  <c r="G41" i="7" a="1"/>
  <c r="G41" i="7" s="1"/>
  <c r="F41" i="7" a="1"/>
  <c r="F41" i="7" s="1"/>
  <c r="E41" i="7" a="1"/>
  <c r="E41" i="7" s="1"/>
  <c r="D41" i="7" a="1"/>
  <c r="D41" i="7" s="1"/>
  <c r="G40" i="7" a="1"/>
  <c r="G40" i="7" s="1"/>
  <c r="F40" i="7" a="1"/>
  <c r="F40" i="7" s="1"/>
  <c r="E40" i="7" a="1"/>
  <c r="E40" i="7" s="1"/>
  <c r="D40" i="7" a="1"/>
  <c r="D40" i="7" s="1"/>
  <c r="G39" i="7" a="1"/>
  <c r="G39" i="7" s="1"/>
  <c r="F39" i="7" a="1"/>
  <c r="F39" i="7" s="1"/>
  <c r="E39" i="7" a="1"/>
  <c r="E39" i="7" s="1"/>
  <c r="D39" i="7" a="1"/>
  <c r="D39" i="7" s="1"/>
  <c r="G38" i="7" a="1"/>
  <c r="G38" i="7" s="1"/>
  <c r="F38" i="7" a="1"/>
  <c r="F38" i="7" s="1"/>
  <c r="E38" i="7" a="1"/>
  <c r="E38" i="7" s="1"/>
  <c r="D38" i="7" a="1"/>
  <c r="D38" i="7" s="1"/>
  <c r="G37" i="7" a="1"/>
  <c r="G37" i="7" s="1"/>
  <c r="F37" i="7" a="1"/>
  <c r="F37" i="7" s="1"/>
  <c r="E37" i="7" a="1"/>
  <c r="E37" i="7" s="1"/>
  <c r="D37" i="7" a="1"/>
  <c r="D37" i="7" s="1"/>
  <c r="G36" i="7" a="1"/>
  <c r="G36" i="7" s="1"/>
  <c r="F36" i="7" a="1"/>
  <c r="F36" i="7" s="1"/>
  <c r="E36" i="7" a="1"/>
  <c r="E36" i="7" s="1"/>
  <c r="D36" i="7" a="1"/>
  <c r="D36" i="7" s="1"/>
  <c r="G35" i="7" a="1"/>
  <c r="G35" i="7" s="1"/>
  <c r="F35" i="7" a="1"/>
  <c r="F35" i="7" s="1"/>
  <c r="E35" i="7" a="1"/>
  <c r="E35" i="7" s="1"/>
  <c r="D35" i="7" a="1"/>
  <c r="D35" i="7" s="1"/>
  <c r="G34" i="7" a="1"/>
  <c r="G34" i="7" s="1"/>
  <c r="F34" i="7" a="1"/>
  <c r="F34" i="7" s="1"/>
  <c r="E34" i="7" a="1"/>
  <c r="E34" i="7" s="1"/>
  <c r="D34" i="7" a="1"/>
  <c r="D34" i="7" s="1"/>
  <c r="G33" i="7" a="1"/>
  <c r="G33" i="7" s="1"/>
  <c r="F33" i="7" a="1"/>
  <c r="F33" i="7" s="1"/>
  <c r="E33" i="7" a="1"/>
  <c r="E33" i="7" s="1"/>
  <c r="D33" i="7" a="1"/>
  <c r="D33" i="7" s="1"/>
  <c r="G32" i="7" a="1"/>
  <c r="G32" i="7" s="1"/>
  <c r="F32" i="7" a="1"/>
  <c r="F32" i="7" s="1"/>
  <c r="E32" i="7" a="1"/>
  <c r="E32" i="7" s="1"/>
  <c r="D32" i="7" a="1"/>
  <c r="D32" i="7" s="1"/>
  <c r="G31" i="7" a="1"/>
  <c r="G31" i="7" s="1"/>
  <c r="F31" i="7" a="1"/>
  <c r="F31" i="7" s="1"/>
  <c r="E31" i="7" a="1"/>
  <c r="E31" i="7" s="1"/>
  <c r="D31" i="7" a="1"/>
  <c r="D31" i="7" s="1"/>
  <c r="G30" i="7" a="1"/>
  <c r="G30" i="7" s="1"/>
  <c r="F30" i="7" a="1"/>
  <c r="F30" i="7" s="1"/>
  <c r="E30" i="7" a="1"/>
  <c r="E30" i="7" s="1"/>
  <c r="D30" i="7" a="1"/>
  <c r="D30" i="7" s="1"/>
  <c r="G29" i="7" a="1"/>
  <c r="G29" i="7" s="1"/>
  <c r="F29" i="7" a="1"/>
  <c r="F29" i="7" s="1"/>
  <c r="E29" i="7" a="1"/>
  <c r="E29" i="7" s="1"/>
  <c r="D29" i="7" a="1"/>
  <c r="D29" i="7" s="1"/>
  <c r="G28" i="7" a="1"/>
  <c r="G28" i="7" s="1"/>
  <c r="F28" i="7" a="1"/>
  <c r="F28" i="7" s="1"/>
  <c r="E28" i="7" a="1"/>
  <c r="E28" i="7" s="1"/>
  <c r="D28" i="7" a="1"/>
  <c r="D28" i="7" s="1"/>
  <c r="G27" i="7" a="1"/>
  <c r="G27" i="7" s="1"/>
  <c r="F27" i="7" a="1"/>
  <c r="F27" i="7" s="1"/>
  <c r="E27" i="7" a="1"/>
  <c r="E27" i="7" s="1"/>
  <c r="D27" i="7" a="1"/>
  <c r="D27" i="7" s="1"/>
  <c r="G26" i="7" a="1"/>
  <c r="G26" i="7" s="1"/>
  <c r="F26" i="7" a="1"/>
  <c r="F26" i="7" s="1"/>
  <c r="E26" i="7" a="1"/>
  <c r="E26" i="7" s="1"/>
  <c r="D26" i="7" a="1"/>
  <c r="D26" i="7" s="1"/>
  <c r="G25" i="7" a="1"/>
  <c r="G25" i="7" s="1"/>
  <c r="F25" i="7" a="1"/>
  <c r="F25" i="7" s="1"/>
  <c r="E25" i="7" a="1"/>
  <c r="E25" i="7" s="1"/>
  <c r="D25" i="7" a="1"/>
  <c r="D25" i="7" s="1"/>
  <c r="G24" i="7" a="1"/>
  <c r="G24" i="7" s="1"/>
  <c r="F24" i="7" a="1"/>
  <c r="F24" i="7" s="1"/>
  <c r="E24" i="7" a="1"/>
  <c r="E24" i="7" s="1"/>
  <c r="D24" i="7" a="1"/>
  <c r="D24" i="7" s="1"/>
  <c r="G23" i="7" a="1"/>
  <c r="G23" i="7" s="1"/>
  <c r="F23" i="7" a="1"/>
  <c r="F23" i="7" s="1"/>
  <c r="E23" i="7" a="1"/>
  <c r="E23" i="7" s="1"/>
  <c r="D23" i="7" a="1"/>
  <c r="D23" i="7" s="1"/>
  <c r="G22" i="7" a="1"/>
  <c r="G22" i="7" s="1"/>
  <c r="F22" i="7" a="1"/>
  <c r="F22" i="7" s="1"/>
  <c r="E22" i="7" a="1"/>
  <c r="E22" i="7" s="1"/>
  <c r="D22" i="7" a="1"/>
  <c r="D22" i="7" s="1"/>
  <c r="G21" i="7" a="1"/>
  <c r="G21" i="7" s="1"/>
  <c r="F21" i="7" a="1"/>
  <c r="F21" i="7" s="1"/>
  <c r="E21" i="7" a="1"/>
  <c r="E21" i="7" s="1"/>
  <c r="D21" i="7" a="1"/>
  <c r="D21" i="7" s="1"/>
  <c r="G20" i="7" a="1"/>
  <c r="G20" i="7" s="1"/>
  <c r="F20" i="7" a="1"/>
  <c r="F20" i="7" s="1"/>
  <c r="E20" i="7" a="1"/>
  <c r="E20" i="7" s="1"/>
  <c r="D20" i="7" a="1"/>
  <c r="D20" i="7" s="1"/>
  <c r="G19" i="7" a="1"/>
  <c r="G19" i="7" s="1"/>
  <c r="F19" i="7" a="1"/>
  <c r="F19" i="7" s="1"/>
  <c r="E19" i="7" a="1"/>
  <c r="E19" i="7" s="1"/>
  <c r="D19" i="7" a="1"/>
  <c r="D19" i="7" s="1"/>
  <c r="G18" i="7" a="1"/>
  <c r="G18" i="7" s="1"/>
  <c r="F18" i="7" a="1"/>
  <c r="F18" i="7" s="1"/>
  <c r="E18" i="7" a="1"/>
  <c r="E18" i="7" s="1"/>
  <c r="D18" i="7" a="1"/>
  <c r="D18" i="7" s="1"/>
  <c r="G17" i="7" a="1"/>
  <c r="G17" i="7" s="1"/>
  <c r="F17" i="7" a="1"/>
  <c r="F17" i="7" s="1"/>
  <c r="E17" i="7" a="1"/>
  <c r="E17" i="7" s="1"/>
  <c r="D17" i="7" a="1"/>
  <c r="D17" i="7" s="1"/>
  <c r="G16" i="7" a="1"/>
  <c r="G16" i="7" s="1"/>
  <c r="F16" i="7" a="1"/>
  <c r="F16" i="7" s="1"/>
  <c r="E16" i="7" a="1"/>
  <c r="E16" i="7" s="1"/>
  <c r="D16" i="7" a="1"/>
  <c r="D16" i="7" s="1"/>
  <c r="G15" i="7" a="1"/>
  <c r="G15" i="7" s="1"/>
  <c r="F15" i="7" a="1"/>
  <c r="F15" i="7" s="1"/>
  <c r="E15" i="7" a="1"/>
  <c r="E15" i="7" s="1"/>
  <c r="D15" i="7" a="1"/>
  <c r="D15" i="7" s="1"/>
  <c r="G14" i="7" a="1"/>
  <c r="G14" i="7" s="1"/>
  <c r="F14" i="7" a="1"/>
  <c r="F14" i="7" s="1"/>
  <c r="E14" i="7" a="1"/>
  <c r="E14" i="7" s="1"/>
  <c r="D14" i="7" a="1"/>
  <c r="D14" i="7" s="1"/>
  <c r="G13" i="7" a="1"/>
  <c r="G13" i="7" s="1"/>
  <c r="F13" i="7" a="1"/>
  <c r="F13" i="7" s="1"/>
  <c r="E13" i="7" a="1"/>
  <c r="E13" i="7" s="1"/>
  <c r="D13" i="7" a="1"/>
  <c r="D13" i="7" s="1"/>
  <c r="G12" i="7" a="1"/>
  <c r="G12" i="7" s="1"/>
  <c r="F12" i="7" a="1"/>
  <c r="F12" i="7" s="1"/>
  <c r="E12" i="7" a="1"/>
  <c r="E12" i="7" s="1"/>
  <c r="D12" i="7" a="1"/>
  <c r="D12" i="7" s="1"/>
  <c r="G11" i="7" a="1"/>
  <c r="G11" i="7" s="1"/>
  <c r="F11" i="7" a="1"/>
  <c r="F11" i="7" s="1"/>
  <c r="E11" i="7" a="1"/>
  <c r="E11" i="7" s="1"/>
  <c r="D11" i="7" a="1"/>
  <c r="D11" i="7" s="1"/>
  <c r="G10" i="7" a="1"/>
  <c r="G10" i="7" s="1"/>
  <c r="F10" i="7" a="1"/>
  <c r="F10" i="7" s="1"/>
  <c r="E10" i="7" a="1"/>
  <c r="E10" i="7" s="1"/>
  <c r="D10" i="7" a="1"/>
  <c r="D10" i="7" s="1"/>
  <c r="G9" i="7" a="1"/>
  <c r="G9" i="7" s="1"/>
  <c r="F9" i="7" a="1"/>
  <c r="F9" i="7" s="1"/>
  <c r="E9" i="7" a="1"/>
  <c r="E9" i="7" s="1"/>
  <c r="D9" i="7" a="1"/>
  <c r="D9" i="7" s="1"/>
  <c r="G8" i="7" a="1"/>
  <c r="G8" i="7" s="1"/>
  <c r="F8" i="7" a="1"/>
  <c r="F8" i="7" s="1"/>
  <c r="E8" i="7" a="1"/>
  <c r="E8" i="7" s="1"/>
  <c r="D8" i="7" a="1"/>
  <c r="D8" i="7" s="1"/>
  <c r="G7" i="7" a="1"/>
  <c r="G7" i="7" s="1"/>
  <c r="F7" i="7" a="1"/>
  <c r="F7" i="7" s="1"/>
  <c r="E7" i="7" a="1"/>
  <c r="E7" i="7" s="1"/>
  <c r="D7" i="7" a="1"/>
  <c r="D7" i="7" s="1"/>
  <c r="G6" i="7" a="1"/>
  <c r="G6" i="7" s="1"/>
  <c r="F6" i="7" a="1"/>
  <c r="F6" i="7" s="1"/>
  <c r="E6" i="7" a="1"/>
  <c r="E6" i="7" s="1"/>
  <c r="D6" i="7" a="1"/>
  <c r="D6" i="7" s="1"/>
  <c r="G5" i="7" a="1"/>
  <c r="G5" i="7" s="1"/>
  <c r="F5" i="7" a="1"/>
  <c r="F5" i="7" s="1"/>
  <c r="E5" i="7" a="1"/>
  <c r="E5" i="7" s="1"/>
  <c r="D5" i="7" a="1"/>
  <c r="D5" i="7" s="1"/>
  <c r="G4" i="7" a="1"/>
  <c r="G4" i="7" s="1"/>
  <c r="F4" i="7" a="1"/>
  <c r="F4" i="7" s="1"/>
  <c r="E4" i="7" a="1"/>
  <c r="E4" i="7" s="1"/>
  <c r="D4" i="7" a="1"/>
  <c r="D4" i="7" s="1"/>
  <c r="G3" i="7" a="1"/>
  <c r="G3" i="7" s="1"/>
  <c r="F3" i="7" a="1"/>
  <c r="F3" i="7" s="1"/>
  <c r="E3" i="7" a="1"/>
  <c r="E3" i="7" s="1"/>
  <c r="D3" i="7" a="1"/>
  <c r="D3" i="7" s="1"/>
  <c r="C2" i="7"/>
  <c r="B2" i="7"/>
  <c r="A3" i="7"/>
  <c r="O371" i="3"/>
  <c r="O370" i="3"/>
  <c r="O329" i="3"/>
  <c r="O328" i="3"/>
  <c r="O369" i="3"/>
  <c r="O368" i="3"/>
  <c r="O367" i="3"/>
  <c r="O366" i="3"/>
  <c r="O337" i="3"/>
  <c r="O365" i="3"/>
  <c r="O321" i="3"/>
  <c r="O327" i="3"/>
  <c r="O364" i="3"/>
  <c r="O363" i="3"/>
  <c r="O362" i="3"/>
  <c r="O361" i="3"/>
  <c r="O360" i="3"/>
  <c r="O320" i="3"/>
  <c r="O359" i="3"/>
  <c r="O358" i="3"/>
  <c r="O336" i="3"/>
  <c r="O357" i="3"/>
  <c r="O335" i="3"/>
  <c r="O334" i="3"/>
  <c r="O356" i="3"/>
  <c r="O355" i="3"/>
  <c r="O354" i="3"/>
  <c r="O353" i="3"/>
  <c r="O352" i="3"/>
  <c r="O351" i="3"/>
  <c r="O333" i="3"/>
  <c r="O319" i="3"/>
  <c r="O350" i="3"/>
  <c r="O318" i="3"/>
  <c r="O317" i="3"/>
  <c r="O326" i="3"/>
  <c r="O325" i="3"/>
  <c r="O349" i="3"/>
  <c r="O316" i="3"/>
  <c r="O332" i="3"/>
  <c r="O315" i="3"/>
  <c r="O348" i="3"/>
  <c r="O314" i="3"/>
  <c r="O331" i="3"/>
  <c r="O347" i="3"/>
  <c r="O324" i="3"/>
  <c r="O323" i="3"/>
  <c r="O346" i="3"/>
  <c r="O345" i="3"/>
  <c r="O344" i="3"/>
  <c r="O343" i="3"/>
  <c r="O342" i="3"/>
  <c r="O341" i="3"/>
  <c r="O340" i="3"/>
  <c r="O313" i="3"/>
  <c r="O312" i="3"/>
  <c r="O311" i="3"/>
  <c r="O339" i="3"/>
  <c r="O338" i="3"/>
  <c r="O330" i="3"/>
  <c r="O322" i="3"/>
  <c r="O310" i="3"/>
  <c r="O309" i="3"/>
  <c r="O308" i="3"/>
  <c r="O307" i="3"/>
  <c r="O306" i="3"/>
  <c r="O305" i="3"/>
  <c r="O304" i="3"/>
  <c r="O303" i="3"/>
  <c r="O302" i="3"/>
  <c r="O301" i="3"/>
  <c r="O260" i="3"/>
  <c r="O300" i="3"/>
  <c r="O299" i="3"/>
  <c r="O298" i="3"/>
  <c r="O259" i="3"/>
  <c r="O258" i="3"/>
  <c r="O297" i="3"/>
  <c r="O296" i="3"/>
  <c r="O295" i="3"/>
  <c r="O257" i="3"/>
  <c r="O294" i="3"/>
  <c r="O293" i="3"/>
  <c r="O292" i="3"/>
  <c r="O291" i="3"/>
  <c r="O256" i="3"/>
  <c r="O255" i="3"/>
  <c r="O290" i="3"/>
  <c r="O254" i="3"/>
  <c r="O289" i="3"/>
  <c r="O288" i="3"/>
  <c r="O287" i="3"/>
  <c r="O253" i="3"/>
  <c r="O252" i="3"/>
  <c r="O286" i="3"/>
  <c r="O251" i="3"/>
  <c r="O285" i="3"/>
  <c r="O250" i="3"/>
  <c r="O284" i="3"/>
  <c r="O249" i="3"/>
  <c r="O283" i="3"/>
  <c r="O282" i="3"/>
  <c r="O281" i="3"/>
  <c r="O248" i="3"/>
  <c r="O247" i="3"/>
  <c r="O280" i="3"/>
  <c r="O279" i="3"/>
  <c r="O278" i="3"/>
  <c r="O246" i="3"/>
  <c r="O245" i="3"/>
  <c r="O277" i="3"/>
  <c r="O276" i="3"/>
  <c r="O275" i="3"/>
  <c r="O244" i="3"/>
  <c r="O274" i="3"/>
  <c r="O273" i="3"/>
  <c r="O272" i="3"/>
  <c r="O243" i="3"/>
  <c r="O242" i="3"/>
  <c r="O271" i="3"/>
  <c r="O270" i="3"/>
  <c r="O241" i="3"/>
  <c r="O269" i="3"/>
  <c r="O240" i="3"/>
  <c r="O239" i="3"/>
  <c r="O268" i="3"/>
  <c r="O267" i="3"/>
  <c r="O266" i="3"/>
  <c r="O238" i="3"/>
  <c r="O237" i="3"/>
  <c r="O265" i="3"/>
  <c r="O264" i="3"/>
  <c r="O236" i="3"/>
  <c r="O263" i="3"/>
  <c r="O235" i="3"/>
  <c r="O262" i="3"/>
  <c r="O261" i="3"/>
  <c r="O229" i="3"/>
  <c r="O234" i="3"/>
  <c r="O228" i="3"/>
  <c r="O227" i="3"/>
  <c r="O226" i="3"/>
  <c r="O225" i="3"/>
  <c r="O216" i="3"/>
  <c r="O233" i="3"/>
  <c r="O224" i="3"/>
  <c r="O221" i="3"/>
  <c r="O232" i="3"/>
  <c r="O220" i="3"/>
  <c r="O223" i="3"/>
  <c r="O219" i="3"/>
  <c r="O215" i="3"/>
  <c r="O231" i="3"/>
  <c r="O218" i="3"/>
  <c r="O230" i="3"/>
  <c r="O222" i="3"/>
  <c r="O217" i="3"/>
  <c r="O204" i="3"/>
  <c r="O203" i="3"/>
  <c r="O202" i="3"/>
  <c r="O201" i="3"/>
  <c r="O200" i="3"/>
  <c r="O214" i="3"/>
  <c r="O199" i="3"/>
  <c r="O198" i="3"/>
  <c r="O197" i="3"/>
  <c r="O213" i="3"/>
  <c r="O212" i="3"/>
  <c r="O196" i="3"/>
  <c r="O195" i="3"/>
  <c r="O194" i="3"/>
  <c r="O193" i="3"/>
  <c r="O192" i="3"/>
  <c r="O191" i="3"/>
  <c r="O190" i="3"/>
  <c r="O211" i="3"/>
  <c r="O210" i="3"/>
  <c r="O209" i="3"/>
  <c r="O208" i="3"/>
  <c r="O189" i="3"/>
  <c r="O188" i="3"/>
  <c r="O187" i="3"/>
  <c r="O186" i="3"/>
  <c r="O207" i="3"/>
  <c r="O185" i="3"/>
  <c r="O206" i="3"/>
  <c r="O184" i="3"/>
  <c r="O183" i="3"/>
  <c r="O205" i="3"/>
  <c r="O147" i="3"/>
  <c r="O146" i="3"/>
  <c r="O145" i="3"/>
  <c r="O144" i="3"/>
  <c r="O143" i="3"/>
  <c r="O162" i="3"/>
  <c r="O142" i="3"/>
  <c r="O141" i="3"/>
  <c r="O140" i="3"/>
  <c r="O182" i="3"/>
  <c r="O172" i="3"/>
  <c r="O161" i="3"/>
  <c r="O139" i="3"/>
  <c r="O138" i="3"/>
  <c r="O137" i="3"/>
  <c r="O136" i="3"/>
  <c r="O135" i="3"/>
  <c r="O134" i="3"/>
  <c r="O133" i="3"/>
  <c r="O132" i="3"/>
  <c r="O181" i="3"/>
  <c r="O131" i="3"/>
  <c r="O130" i="3"/>
  <c r="O180" i="3"/>
  <c r="O129" i="3"/>
  <c r="O128" i="3"/>
  <c r="O127" i="3"/>
  <c r="O126" i="3"/>
  <c r="O125" i="3"/>
  <c r="O124" i="3"/>
  <c r="O123" i="3"/>
  <c r="O122" i="3"/>
  <c r="O121" i="3"/>
  <c r="O120" i="3"/>
  <c r="O119" i="3"/>
  <c r="O118" i="3"/>
  <c r="O117" i="3"/>
  <c r="O116" i="3"/>
  <c r="O115" i="3"/>
  <c r="O114" i="3"/>
  <c r="O160" i="3"/>
  <c r="O113" i="3"/>
  <c r="O112" i="3"/>
  <c r="O111" i="3"/>
  <c r="O110" i="3"/>
  <c r="O159" i="3"/>
  <c r="O109" i="3"/>
  <c r="O108" i="3"/>
  <c r="O179" i="3"/>
  <c r="O107" i="3"/>
  <c r="O106" i="3"/>
  <c r="O105" i="3"/>
  <c r="O104" i="3"/>
  <c r="O103" i="3"/>
  <c r="O171" i="3"/>
  <c r="O102" i="3"/>
  <c r="O101" i="3"/>
  <c r="O100" i="3"/>
  <c r="O99" i="3"/>
  <c r="O98" i="3"/>
  <c r="O97" i="3"/>
  <c r="O96" i="3"/>
  <c r="O95" i="3"/>
  <c r="O94" i="3"/>
  <c r="O93" i="3"/>
  <c r="O158" i="3"/>
  <c r="O170" i="3"/>
  <c r="O169" i="3"/>
  <c r="O92" i="3"/>
  <c r="O91" i="3"/>
  <c r="O90" i="3"/>
  <c r="O89" i="3"/>
  <c r="O88" i="3"/>
  <c r="O157" i="3"/>
  <c r="O87" i="3"/>
  <c r="O86" i="3"/>
  <c r="O156" i="3"/>
  <c r="O85" i="3"/>
  <c r="O84" i="3"/>
  <c r="O83" i="3"/>
  <c r="O82" i="3"/>
  <c r="O81" i="3"/>
  <c r="O178" i="3"/>
  <c r="O80" i="3"/>
  <c r="O79" i="3"/>
  <c r="O78" i="3"/>
  <c r="O168" i="3"/>
  <c r="O155" i="3"/>
  <c r="O77" i="3"/>
  <c r="O76" i="3"/>
  <c r="O75" i="3"/>
  <c r="O74" i="3"/>
  <c r="O73" i="3"/>
  <c r="O72" i="3"/>
  <c r="O71" i="3"/>
  <c r="O70" i="3"/>
  <c r="O167" i="3"/>
  <c r="O154" i="3"/>
  <c r="O69" i="3"/>
  <c r="O68" i="3"/>
  <c r="O153" i="3"/>
  <c r="O166" i="3"/>
  <c r="O177" i="3"/>
  <c r="O67" i="3"/>
  <c r="O165" i="3"/>
  <c r="O66" i="3"/>
  <c r="O65" i="3"/>
  <c r="O64" i="3"/>
  <c r="O63" i="3"/>
  <c r="O62" i="3"/>
  <c r="O152" i="3"/>
  <c r="O61" i="3"/>
  <c r="O176" i="3"/>
  <c r="O175" i="3"/>
  <c r="O60" i="3"/>
  <c r="O59" i="3"/>
  <c r="O58" i="3"/>
  <c r="O57" i="3"/>
  <c r="O56" i="3"/>
  <c r="O55" i="3"/>
  <c r="O174" i="3"/>
  <c r="O54" i="3"/>
  <c r="O53" i="3"/>
  <c r="O52" i="3"/>
  <c r="O51" i="3"/>
  <c r="O50" i="3"/>
  <c r="O49" i="3"/>
  <c r="O151" i="3"/>
  <c r="O150" i="3"/>
  <c r="O48" i="3"/>
  <c r="O164" i="3"/>
  <c r="O47" i="3"/>
  <c r="O46" i="3"/>
  <c r="O173" i="3"/>
  <c r="O45" i="3"/>
  <c r="O44" i="3"/>
  <c r="O43" i="3"/>
  <c r="O42" i="3"/>
  <c r="O41" i="3"/>
  <c r="O149" i="3"/>
  <c r="O40" i="3"/>
  <c r="O39" i="3"/>
  <c r="O38" i="3"/>
  <c r="O163" i="3"/>
  <c r="O37" i="3"/>
  <c r="O36" i="3"/>
  <c r="O148" i="3"/>
  <c r="O35" i="3"/>
  <c r="O34" i="3"/>
  <c r="O33" i="3"/>
  <c r="O32" i="3"/>
  <c r="O31" i="3"/>
  <c r="O30" i="3"/>
  <c r="O29" i="3"/>
  <c r="O28" i="3"/>
  <c r="O27" i="3"/>
  <c r="O26" i="3"/>
  <c r="O25" i="3"/>
  <c r="O24" i="3"/>
  <c r="O23" i="3"/>
  <c r="O22" i="3"/>
  <c r="O2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371" i="3"/>
  <c r="H310" i="3"/>
  <c r="H309" i="3"/>
  <c r="H308" i="3"/>
  <c r="H307" i="3"/>
  <c r="H306" i="3"/>
  <c r="H305" i="3"/>
  <c r="H304"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D370" i="3"/>
  <c r="Q370" i="3" s="1"/>
  <c r="D369" i="3"/>
  <c r="Q369" i="3" s="1"/>
  <c r="D368" i="3"/>
  <c r="Q368" i="3" s="1"/>
  <c r="D367" i="3"/>
  <c r="Q367" i="3" s="1"/>
  <c r="D366" i="3"/>
  <c r="Q366" i="3" s="1"/>
  <c r="D365" i="3"/>
  <c r="Q365" i="3" s="1"/>
  <c r="D364" i="3"/>
  <c r="Q364" i="3" s="1"/>
  <c r="D363" i="3"/>
  <c r="Q363" i="3" s="1"/>
  <c r="D362" i="3"/>
  <c r="Q362" i="3" s="1"/>
  <c r="D361" i="3"/>
  <c r="Q361" i="3" s="1"/>
  <c r="D360" i="3"/>
  <c r="Q360" i="3" s="1"/>
  <c r="D359" i="3"/>
  <c r="Q359" i="3" s="1"/>
  <c r="D358" i="3"/>
  <c r="Q358" i="3" s="1"/>
  <c r="D357" i="3"/>
  <c r="Q357" i="3" s="1"/>
  <c r="D356" i="3"/>
  <c r="Q356" i="3" s="1"/>
  <c r="D355" i="3"/>
  <c r="Q355" i="3" s="1"/>
  <c r="D354" i="3"/>
  <c r="Q354" i="3" s="1"/>
  <c r="D353" i="3"/>
  <c r="Q353" i="3" s="1"/>
  <c r="D352" i="3"/>
  <c r="Q352" i="3" s="1"/>
  <c r="D351" i="3"/>
  <c r="Q351" i="3" s="1"/>
  <c r="D350" i="3"/>
  <c r="Q350" i="3" s="1"/>
  <c r="D349" i="3"/>
  <c r="Q349" i="3" s="1"/>
  <c r="D348" i="3"/>
  <c r="Q348" i="3" s="1"/>
  <c r="D347" i="3"/>
  <c r="Q347" i="3" s="1"/>
  <c r="D346" i="3"/>
  <c r="Q346" i="3" s="1"/>
  <c r="D345" i="3"/>
  <c r="Q345" i="3" s="1"/>
  <c r="D344" i="3"/>
  <c r="Q344" i="3" s="1"/>
  <c r="D343" i="3"/>
  <c r="Q343" i="3" s="1"/>
  <c r="D342" i="3"/>
  <c r="Q342" i="3" s="1"/>
  <c r="D341" i="3"/>
  <c r="Q341" i="3" s="1"/>
  <c r="D340" i="3"/>
  <c r="Q340" i="3" s="1"/>
  <c r="D339" i="3"/>
  <c r="Q339" i="3" s="1"/>
  <c r="D338" i="3"/>
  <c r="Q338" i="3" s="1"/>
  <c r="D337" i="3"/>
  <c r="Q337" i="3" s="1"/>
  <c r="D336" i="3"/>
  <c r="Q336" i="3" s="1"/>
  <c r="D335" i="3"/>
  <c r="Q335" i="3" s="1"/>
  <c r="D334" i="3"/>
  <c r="Q334" i="3" s="1"/>
  <c r="D333" i="3"/>
  <c r="Q333" i="3" s="1"/>
  <c r="D332" i="3"/>
  <c r="Q332" i="3" s="1"/>
  <c r="D331" i="3"/>
  <c r="Q331" i="3" s="1"/>
  <c r="D330" i="3"/>
  <c r="Q330" i="3" s="1"/>
  <c r="D234" i="3"/>
  <c r="Q234" i="3" s="1"/>
  <c r="D233" i="3"/>
  <c r="Q233" i="3" s="1"/>
  <c r="D232" i="3"/>
  <c r="Q232" i="3" s="1"/>
  <c r="D231" i="3"/>
  <c r="Q231" i="3" s="1"/>
  <c r="D230" i="3"/>
  <c r="Q230" i="3" s="1"/>
  <c r="D303" i="3"/>
  <c r="Q303" i="3" s="1"/>
  <c r="D302" i="3"/>
  <c r="Q302" i="3" s="1"/>
  <c r="D301" i="3"/>
  <c r="Q301" i="3" s="1"/>
  <c r="D300" i="3"/>
  <c r="Q300" i="3" s="1"/>
  <c r="D299" i="3"/>
  <c r="Q299" i="3" s="1"/>
  <c r="D298" i="3"/>
  <c r="Q298" i="3" s="1"/>
  <c r="D297" i="3"/>
  <c r="Q297" i="3" s="1"/>
  <c r="D296" i="3"/>
  <c r="Q296" i="3" s="1"/>
  <c r="D295" i="3"/>
  <c r="Q295" i="3" s="1"/>
  <c r="D294" i="3"/>
  <c r="Q294" i="3" s="1"/>
  <c r="D293" i="3"/>
  <c r="Q293" i="3" s="1"/>
  <c r="D292" i="3"/>
  <c r="Q292" i="3" s="1"/>
  <c r="D291" i="3"/>
  <c r="Q291" i="3" s="1"/>
  <c r="D290" i="3"/>
  <c r="Q290" i="3" s="1"/>
  <c r="D289" i="3"/>
  <c r="Q289" i="3" s="1"/>
  <c r="D288" i="3"/>
  <c r="Q288" i="3" s="1"/>
  <c r="D287" i="3"/>
  <c r="Q287" i="3" s="1"/>
  <c r="D286" i="3"/>
  <c r="Q286" i="3" s="1"/>
  <c r="D285" i="3"/>
  <c r="Q285" i="3" s="1"/>
  <c r="D284" i="3"/>
  <c r="Q284" i="3" s="1"/>
  <c r="D283" i="3"/>
  <c r="Q283" i="3" s="1"/>
  <c r="D282" i="3"/>
  <c r="Q282" i="3" s="1"/>
  <c r="D281" i="3"/>
  <c r="Q281" i="3" s="1"/>
  <c r="D280" i="3"/>
  <c r="Q280" i="3" s="1"/>
  <c r="D279" i="3"/>
  <c r="Q279" i="3" s="1"/>
  <c r="D278" i="3"/>
  <c r="Q278" i="3" s="1"/>
  <c r="D277" i="3"/>
  <c r="Q277" i="3" s="1"/>
  <c r="D276" i="3"/>
  <c r="Q276" i="3" s="1"/>
  <c r="D275" i="3"/>
  <c r="Q275" i="3" s="1"/>
  <c r="D274" i="3"/>
  <c r="Q274" i="3" s="1"/>
  <c r="D273" i="3"/>
  <c r="Q273" i="3" s="1"/>
  <c r="D272" i="3"/>
  <c r="Q272" i="3" s="1"/>
  <c r="D271" i="3"/>
  <c r="Q271" i="3" s="1"/>
  <c r="D270" i="3"/>
  <c r="Q270" i="3" s="1"/>
  <c r="D269" i="3"/>
  <c r="Q269" i="3" s="1"/>
  <c r="D268" i="3"/>
  <c r="Q268" i="3" s="1"/>
  <c r="D267" i="3"/>
  <c r="Q267" i="3" s="1"/>
  <c r="D266" i="3"/>
  <c r="Q266" i="3" s="1"/>
  <c r="D265" i="3"/>
  <c r="Q265" i="3" s="1"/>
  <c r="D264" i="3"/>
  <c r="Q264" i="3" s="1"/>
  <c r="D263" i="3"/>
  <c r="Q263" i="3" s="1"/>
  <c r="D262" i="3"/>
  <c r="Q262" i="3" s="1"/>
  <c r="D261" i="3"/>
  <c r="Q261" i="3" s="1"/>
  <c r="D229" i="3"/>
  <c r="Q229" i="3" s="1"/>
  <c r="D228" i="3"/>
  <c r="Q228" i="3" s="1"/>
  <c r="D227" i="3"/>
  <c r="Q227" i="3" s="1"/>
  <c r="D226" i="3"/>
  <c r="Q226" i="3" s="1"/>
  <c r="D225" i="3"/>
  <c r="Q225" i="3" s="1"/>
  <c r="D224" i="3"/>
  <c r="Q224" i="3" s="1"/>
  <c r="D223" i="3"/>
  <c r="Q223" i="3" s="1"/>
  <c r="D222" i="3"/>
  <c r="Q222" i="3" s="1"/>
  <c r="D214" i="3"/>
  <c r="Q214" i="3" s="1"/>
  <c r="D213" i="3"/>
  <c r="Q213" i="3" s="1"/>
  <c r="D212" i="3"/>
  <c r="Q212" i="3" s="1"/>
  <c r="D211" i="3"/>
  <c r="Q211" i="3" s="1"/>
  <c r="D210" i="3"/>
  <c r="Q210" i="3" s="1"/>
  <c r="D209" i="3"/>
  <c r="Q209" i="3" s="1"/>
  <c r="D208" i="3"/>
  <c r="Q208" i="3" s="1"/>
  <c r="D207" i="3"/>
  <c r="Q207" i="3" s="1"/>
  <c r="D206" i="3"/>
  <c r="Q206" i="3" s="1"/>
  <c r="D205" i="3"/>
  <c r="Q205" i="3" s="1"/>
  <c r="D221" i="3"/>
  <c r="Q221" i="3" s="1"/>
  <c r="D220" i="3"/>
  <c r="Q220" i="3" s="1"/>
  <c r="D219" i="3"/>
  <c r="Q219" i="3" s="1"/>
  <c r="D218" i="3"/>
  <c r="Q218" i="3" s="1"/>
  <c r="D217" i="3"/>
  <c r="Q217" i="3" s="1"/>
  <c r="D371" i="3"/>
  <c r="Q371" i="3" s="1"/>
  <c r="D182" i="3"/>
  <c r="Q182" i="3" s="1"/>
  <c r="D181" i="3"/>
  <c r="Q181" i="3" s="1"/>
  <c r="D180" i="3"/>
  <c r="Q180" i="3" s="1"/>
  <c r="D179" i="3"/>
  <c r="Q179" i="3" s="1"/>
  <c r="D178" i="3"/>
  <c r="Q178" i="3" s="1"/>
  <c r="D177" i="3"/>
  <c r="Q177" i="3" s="1"/>
  <c r="D176" i="3"/>
  <c r="Q176" i="3" s="1"/>
  <c r="D175" i="3"/>
  <c r="Q175" i="3" s="1"/>
  <c r="D174" i="3"/>
  <c r="Q174" i="3" s="1"/>
  <c r="D173" i="3"/>
  <c r="Q173" i="3" s="1"/>
  <c r="D172" i="3"/>
  <c r="Q172" i="3" s="1"/>
  <c r="D171" i="3"/>
  <c r="Q171" i="3" s="1"/>
  <c r="D170" i="3"/>
  <c r="Q170" i="3" s="1"/>
  <c r="D169" i="3"/>
  <c r="Q169" i="3" s="1"/>
  <c r="D168" i="3"/>
  <c r="Q168" i="3" s="1"/>
  <c r="D167" i="3"/>
  <c r="Q167" i="3" s="1"/>
  <c r="D166" i="3"/>
  <c r="Q166" i="3" s="1"/>
  <c r="D165" i="3"/>
  <c r="Q165" i="3" s="1"/>
  <c r="D164" i="3"/>
  <c r="Q164" i="3" s="1"/>
  <c r="D163" i="3"/>
  <c r="Q163" i="3" s="1"/>
  <c r="D260" i="3"/>
  <c r="Q260" i="3" s="1"/>
  <c r="D259" i="3"/>
  <c r="Q259" i="3" s="1"/>
  <c r="D258" i="3"/>
  <c r="Q258" i="3" s="1"/>
  <c r="D257" i="3"/>
  <c r="Q257" i="3" s="1"/>
  <c r="D256" i="3"/>
  <c r="Q256" i="3" s="1"/>
  <c r="D255" i="3"/>
  <c r="Q255" i="3" s="1"/>
  <c r="D254" i="3"/>
  <c r="Q254" i="3" s="1"/>
  <c r="D253" i="3"/>
  <c r="Q253" i="3" s="1"/>
  <c r="D252" i="3"/>
  <c r="Q252" i="3" s="1"/>
  <c r="D251" i="3"/>
  <c r="Q251" i="3" s="1"/>
  <c r="D250" i="3"/>
  <c r="Q250" i="3" s="1"/>
  <c r="D249" i="3"/>
  <c r="Q249" i="3" s="1"/>
  <c r="D248" i="3"/>
  <c r="Q248" i="3" s="1"/>
  <c r="D247" i="3"/>
  <c r="Q247" i="3" s="1"/>
  <c r="D246" i="3"/>
  <c r="Q246" i="3" s="1"/>
  <c r="D245" i="3"/>
  <c r="Q245" i="3" s="1"/>
  <c r="D244" i="3"/>
  <c r="Q244" i="3" s="1"/>
  <c r="D243" i="3"/>
  <c r="Q243" i="3" s="1"/>
  <c r="D242" i="3"/>
  <c r="Q242" i="3" s="1"/>
  <c r="D241" i="3"/>
  <c r="Q241" i="3" s="1"/>
  <c r="D240" i="3"/>
  <c r="Q240" i="3" s="1"/>
  <c r="D239" i="3"/>
  <c r="Q239" i="3" s="1"/>
  <c r="D238" i="3"/>
  <c r="Q238" i="3" s="1"/>
  <c r="D237" i="3"/>
  <c r="Q237" i="3" s="1"/>
  <c r="D236" i="3"/>
  <c r="Q236" i="3" s="1"/>
  <c r="D235" i="3"/>
  <c r="Q235" i="3" s="1"/>
  <c r="D329" i="3"/>
  <c r="Q329" i="3" s="1"/>
  <c r="D328" i="3"/>
  <c r="Q328" i="3" s="1"/>
  <c r="D327" i="3"/>
  <c r="Q327" i="3" s="1"/>
  <c r="D326" i="3"/>
  <c r="Q326" i="3" s="1"/>
  <c r="D325" i="3"/>
  <c r="Q325" i="3" s="1"/>
  <c r="D324" i="3"/>
  <c r="Q324" i="3" s="1"/>
  <c r="D323" i="3"/>
  <c r="Q323" i="3" s="1"/>
  <c r="D322" i="3"/>
  <c r="Q322" i="3" s="1"/>
  <c r="D216" i="3"/>
  <c r="Q216" i="3" s="1"/>
  <c r="D215" i="3"/>
  <c r="Q215" i="3" s="1"/>
  <c r="D321" i="3"/>
  <c r="Q321" i="3" s="1"/>
  <c r="D320" i="3"/>
  <c r="Q320" i="3" s="1"/>
  <c r="D319" i="3"/>
  <c r="Q319" i="3" s="1"/>
  <c r="D318" i="3"/>
  <c r="Q318" i="3" s="1"/>
  <c r="D317" i="3"/>
  <c r="Q317" i="3" s="1"/>
  <c r="D316" i="3"/>
  <c r="Q316" i="3" s="1"/>
  <c r="D315" i="3"/>
  <c r="Q315" i="3" s="1"/>
  <c r="D314" i="3"/>
  <c r="Q314" i="3" s="1"/>
  <c r="D313" i="3"/>
  <c r="Q313" i="3" s="1"/>
  <c r="D312" i="3"/>
  <c r="Q312" i="3" s="1"/>
  <c r="D311" i="3"/>
  <c r="Q311" i="3" s="1"/>
  <c r="D310" i="3"/>
  <c r="Q310" i="3" s="1"/>
  <c r="D309" i="3"/>
  <c r="Q309" i="3" s="1"/>
  <c r="D308" i="3"/>
  <c r="Q308" i="3" s="1"/>
  <c r="D307" i="3"/>
  <c r="Q307" i="3" s="1"/>
  <c r="D306" i="3"/>
  <c r="Q306" i="3" s="1"/>
  <c r="D305" i="3"/>
  <c r="Q305" i="3" s="1"/>
  <c r="D304" i="3"/>
  <c r="Q304" i="3" s="1"/>
  <c r="D162" i="3"/>
  <c r="Q162" i="3" s="1"/>
  <c r="D161" i="3"/>
  <c r="Q161" i="3" s="1"/>
  <c r="D160" i="3"/>
  <c r="Q160" i="3" s="1"/>
  <c r="D159" i="3"/>
  <c r="Q159" i="3" s="1"/>
  <c r="D158" i="3"/>
  <c r="Q158" i="3" s="1"/>
  <c r="D157" i="3"/>
  <c r="Q157" i="3" s="1"/>
  <c r="D156" i="3"/>
  <c r="Q156" i="3" s="1"/>
  <c r="D155" i="3"/>
  <c r="Q155" i="3" s="1"/>
  <c r="D154" i="3"/>
  <c r="Q154" i="3" s="1"/>
  <c r="D153" i="3"/>
  <c r="Q153" i="3" s="1"/>
  <c r="D152" i="3"/>
  <c r="Q152" i="3" s="1"/>
  <c r="D151" i="3"/>
  <c r="Q151" i="3" s="1"/>
  <c r="D150" i="3"/>
  <c r="Q150" i="3" s="1"/>
  <c r="D149" i="3"/>
  <c r="Q149" i="3" s="1"/>
  <c r="D148" i="3"/>
  <c r="Q148" i="3" s="1"/>
  <c r="D147" i="3"/>
  <c r="Q147" i="3" s="1"/>
  <c r="D146" i="3"/>
  <c r="Q146" i="3" s="1"/>
  <c r="D145" i="3"/>
  <c r="Q145" i="3" s="1"/>
  <c r="D144" i="3"/>
  <c r="Q144" i="3" s="1"/>
  <c r="D143" i="3"/>
  <c r="Q143" i="3" s="1"/>
  <c r="D142" i="3"/>
  <c r="Q142" i="3" s="1"/>
  <c r="D141" i="3"/>
  <c r="Q141" i="3" s="1"/>
  <c r="D140" i="3"/>
  <c r="Q140" i="3" s="1"/>
  <c r="D139" i="3"/>
  <c r="Q139" i="3" s="1"/>
  <c r="D138" i="3"/>
  <c r="Q138" i="3" s="1"/>
  <c r="D137" i="3"/>
  <c r="Q137" i="3" s="1"/>
  <c r="D136" i="3"/>
  <c r="Q136" i="3" s="1"/>
  <c r="D135" i="3"/>
  <c r="Q135" i="3" s="1"/>
  <c r="D134" i="3"/>
  <c r="Q134" i="3" s="1"/>
  <c r="D133" i="3"/>
  <c r="Q133" i="3" s="1"/>
  <c r="D132" i="3"/>
  <c r="Q132" i="3" s="1"/>
  <c r="D131" i="3"/>
  <c r="Q131" i="3" s="1"/>
  <c r="D130" i="3"/>
  <c r="Q130" i="3" s="1"/>
  <c r="D129" i="3"/>
  <c r="Q129" i="3" s="1"/>
  <c r="D128" i="3"/>
  <c r="Q128" i="3" s="1"/>
  <c r="D127" i="3"/>
  <c r="Q127" i="3" s="1"/>
  <c r="D126" i="3"/>
  <c r="Q126" i="3" s="1"/>
  <c r="D125" i="3"/>
  <c r="Q125" i="3" s="1"/>
  <c r="D124" i="3"/>
  <c r="Q124" i="3" s="1"/>
  <c r="D123" i="3"/>
  <c r="Q123" i="3" s="1"/>
  <c r="D122" i="3"/>
  <c r="Q122" i="3" s="1"/>
  <c r="D121" i="3"/>
  <c r="Q121" i="3" s="1"/>
  <c r="D120" i="3"/>
  <c r="Q120" i="3" s="1"/>
  <c r="D119" i="3"/>
  <c r="Q119" i="3" s="1"/>
  <c r="D118" i="3"/>
  <c r="Q118" i="3" s="1"/>
  <c r="D117" i="3"/>
  <c r="Q117" i="3" s="1"/>
  <c r="D116" i="3"/>
  <c r="Q116" i="3" s="1"/>
  <c r="D115" i="3"/>
  <c r="Q115" i="3" s="1"/>
  <c r="D114" i="3"/>
  <c r="Q114" i="3" s="1"/>
  <c r="D113" i="3"/>
  <c r="Q113" i="3" s="1"/>
  <c r="D112" i="3"/>
  <c r="Q112" i="3" s="1"/>
  <c r="D111" i="3"/>
  <c r="Q111" i="3" s="1"/>
  <c r="D110" i="3"/>
  <c r="Q110" i="3" s="1"/>
  <c r="D109" i="3"/>
  <c r="Q109" i="3" s="1"/>
  <c r="D108" i="3"/>
  <c r="Q108" i="3" s="1"/>
  <c r="D107" i="3"/>
  <c r="Q107" i="3" s="1"/>
  <c r="D106" i="3"/>
  <c r="Q106" i="3" s="1"/>
  <c r="D105" i="3"/>
  <c r="Q105" i="3" s="1"/>
  <c r="D104" i="3"/>
  <c r="Q104" i="3" s="1"/>
  <c r="D103" i="3"/>
  <c r="Q103" i="3" s="1"/>
  <c r="D102" i="3"/>
  <c r="Q102" i="3" s="1"/>
  <c r="D101" i="3"/>
  <c r="Q101" i="3" s="1"/>
  <c r="D100" i="3"/>
  <c r="Q100" i="3" s="1"/>
  <c r="D99" i="3"/>
  <c r="Q99" i="3" s="1"/>
  <c r="D98" i="3"/>
  <c r="Q98" i="3" s="1"/>
  <c r="D97" i="3"/>
  <c r="Q97" i="3" s="1"/>
  <c r="D96" i="3"/>
  <c r="Q96" i="3" s="1"/>
  <c r="D95" i="3"/>
  <c r="Q95" i="3" s="1"/>
  <c r="D94" i="3"/>
  <c r="Q94" i="3" s="1"/>
  <c r="D93" i="3"/>
  <c r="Q93" i="3" s="1"/>
  <c r="D92" i="3"/>
  <c r="Q92" i="3" s="1"/>
  <c r="D91" i="3"/>
  <c r="Q91" i="3" s="1"/>
  <c r="D90" i="3"/>
  <c r="Q90" i="3" s="1"/>
  <c r="D89" i="3"/>
  <c r="Q89" i="3" s="1"/>
  <c r="D88" i="3"/>
  <c r="Q88" i="3" s="1"/>
  <c r="D87" i="3"/>
  <c r="Q87" i="3" s="1"/>
  <c r="D86" i="3"/>
  <c r="Q86" i="3" s="1"/>
  <c r="D85" i="3"/>
  <c r="Q85" i="3" s="1"/>
  <c r="D84" i="3"/>
  <c r="Q84" i="3" s="1"/>
  <c r="D83" i="3"/>
  <c r="Q83" i="3" s="1"/>
  <c r="D82" i="3"/>
  <c r="Q82" i="3" s="1"/>
  <c r="D81" i="3"/>
  <c r="Q81" i="3" s="1"/>
  <c r="D80" i="3"/>
  <c r="Q80" i="3" s="1"/>
  <c r="D79" i="3"/>
  <c r="Q79" i="3" s="1"/>
  <c r="D78" i="3"/>
  <c r="Q78" i="3" s="1"/>
  <c r="D77" i="3"/>
  <c r="Q77" i="3" s="1"/>
  <c r="D76" i="3"/>
  <c r="Q76" i="3" s="1"/>
  <c r="D75" i="3"/>
  <c r="Q75" i="3" s="1"/>
  <c r="D74" i="3"/>
  <c r="Q74" i="3" s="1"/>
  <c r="D73" i="3"/>
  <c r="Q73" i="3" s="1"/>
  <c r="D72" i="3"/>
  <c r="Q72" i="3" s="1"/>
  <c r="D71" i="3"/>
  <c r="Q71" i="3" s="1"/>
  <c r="D70" i="3"/>
  <c r="Q70" i="3" s="1"/>
  <c r="D69" i="3"/>
  <c r="Q69" i="3" s="1"/>
  <c r="D68" i="3"/>
  <c r="Q68" i="3" s="1"/>
  <c r="D67" i="3"/>
  <c r="Q67" i="3" s="1"/>
  <c r="D66" i="3"/>
  <c r="Q66" i="3" s="1"/>
  <c r="D65" i="3"/>
  <c r="Q65" i="3" s="1"/>
  <c r="D64" i="3"/>
  <c r="Q64" i="3" s="1"/>
  <c r="D63" i="3"/>
  <c r="Q63" i="3" s="1"/>
  <c r="D62" i="3"/>
  <c r="Q62" i="3" s="1"/>
  <c r="D61" i="3"/>
  <c r="Q61" i="3" s="1"/>
  <c r="D60" i="3"/>
  <c r="Q60" i="3" s="1"/>
  <c r="D59" i="3"/>
  <c r="Q59" i="3" s="1"/>
  <c r="D58" i="3"/>
  <c r="Q58" i="3" s="1"/>
  <c r="D57" i="3"/>
  <c r="Q57" i="3" s="1"/>
  <c r="D56" i="3"/>
  <c r="Q56" i="3" s="1"/>
  <c r="D55" i="3"/>
  <c r="Q55" i="3" s="1"/>
  <c r="D54" i="3"/>
  <c r="Q54" i="3" s="1"/>
  <c r="D53" i="3"/>
  <c r="Q53" i="3" s="1"/>
  <c r="D52" i="3"/>
  <c r="Q52" i="3" s="1"/>
  <c r="D51" i="3"/>
  <c r="Q51" i="3" s="1"/>
  <c r="D50" i="3"/>
  <c r="Q50" i="3" s="1"/>
  <c r="D49" i="3"/>
  <c r="Q49" i="3" s="1"/>
  <c r="D48" i="3"/>
  <c r="Q48" i="3" s="1"/>
  <c r="D47" i="3"/>
  <c r="Q47" i="3" s="1"/>
  <c r="D46" i="3"/>
  <c r="Q46" i="3" s="1"/>
  <c r="D45" i="3"/>
  <c r="Q45" i="3" s="1"/>
  <c r="D44" i="3"/>
  <c r="Q44" i="3" s="1"/>
  <c r="D43" i="3"/>
  <c r="Q43" i="3" s="1"/>
  <c r="D42" i="3"/>
  <c r="Q42" i="3" s="1"/>
  <c r="D41" i="3"/>
  <c r="Q41" i="3" s="1"/>
  <c r="D40" i="3"/>
  <c r="Q40" i="3" s="1"/>
  <c r="D39" i="3"/>
  <c r="Q39" i="3" s="1"/>
  <c r="D38" i="3"/>
  <c r="Q38" i="3" s="1"/>
  <c r="D37" i="3"/>
  <c r="Q37" i="3" s="1"/>
  <c r="D36" i="3"/>
  <c r="Q36" i="3" s="1"/>
  <c r="D204" i="3"/>
  <c r="Q204" i="3" s="1"/>
  <c r="D203" i="3"/>
  <c r="Q203" i="3" s="1"/>
  <c r="D202" i="3"/>
  <c r="Q202" i="3" s="1"/>
  <c r="D201" i="3"/>
  <c r="Q201" i="3" s="1"/>
  <c r="D200" i="3"/>
  <c r="Q200" i="3" s="1"/>
  <c r="D199" i="3"/>
  <c r="Q199" i="3" s="1"/>
  <c r="D198" i="3"/>
  <c r="Q198" i="3" s="1"/>
  <c r="D197" i="3"/>
  <c r="Q197" i="3" s="1"/>
  <c r="D196" i="3"/>
  <c r="Q196" i="3" s="1"/>
  <c r="D195" i="3"/>
  <c r="Q195" i="3" s="1"/>
  <c r="D194" i="3"/>
  <c r="Q194" i="3" s="1"/>
  <c r="D193" i="3"/>
  <c r="Q193" i="3" s="1"/>
  <c r="D192" i="3"/>
  <c r="Q192" i="3" s="1"/>
  <c r="D191" i="3"/>
  <c r="Q191" i="3" s="1"/>
  <c r="D190" i="3"/>
  <c r="Q190" i="3" s="1"/>
  <c r="D189" i="3"/>
  <c r="Q189" i="3" s="1"/>
  <c r="D188" i="3"/>
  <c r="Q188" i="3" s="1"/>
  <c r="D187" i="3"/>
  <c r="Q187" i="3" s="1"/>
  <c r="D186" i="3"/>
  <c r="Q186" i="3" s="1"/>
  <c r="D185" i="3"/>
  <c r="Q185" i="3" s="1"/>
  <c r="D184" i="3"/>
  <c r="Q184" i="3" s="1"/>
  <c r="D183" i="3"/>
  <c r="Q183" i="3" s="1"/>
  <c r="D35" i="3"/>
  <c r="Q35" i="3" s="1"/>
  <c r="D34" i="3"/>
  <c r="Q34" i="3" s="1"/>
  <c r="D33" i="3"/>
  <c r="Q33" i="3" s="1"/>
  <c r="D32" i="3"/>
  <c r="Q32" i="3" s="1"/>
  <c r="D31" i="3"/>
  <c r="Q31" i="3" s="1"/>
  <c r="D30" i="3"/>
  <c r="Q30" i="3" s="1"/>
  <c r="D29" i="3"/>
  <c r="Q29" i="3" s="1"/>
  <c r="D28" i="3"/>
  <c r="Q28" i="3" s="1"/>
  <c r="D27" i="3"/>
  <c r="Q27" i="3" s="1"/>
  <c r="D26" i="3"/>
  <c r="Q26" i="3" s="1"/>
  <c r="D25" i="3"/>
  <c r="Q25" i="3" s="1"/>
  <c r="D24" i="3"/>
  <c r="Q24" i="3" s="1"/>
  <c r="D23" i="3"/>
  <c r="Q23" i="3" s="1"/>
  <c r="D22" i="3"/>
  <c r="Q22" i="3" s="1"/>
  <c r="D21" i="3"/>
  <c r="Q21" i="3" s="1"/>
  <c r="P35" i="3"/>
  <c r="P34" i="3"/>
  <c r="P33" i="3"/>
  <c r="P32" i="3"/>
  <c r="P31" i="3"/>
  <c r="P30" i="3"/>
  <c r="P29" i="3"/>
  <c r="P28" i="3"/>
  <c r="P27" i="3"/>
  <c r="P26" i="3"/>
  <c r="P25" i="3"/>
  <c r="P24" i="3"/>
  <c r="P23" i="3"/>
  <c r="P22" i="3"/>
  <c r="H21" i="3"/>
  <c r="G46" i="2"/>
  <c r="G34" i="2"/>
  <c r="H34" i="2" s="1"/>
  <c r="G33" i="2"/>
  <c r="H33" i="2" s="1"/>
  <c r="G32" i="2"/>
  <c r="H32" i="2" s="1"/>
  <c r="G31" i="2"/>
  <c r="H31" i="2" s="1"/>
  <c r="G30" i="2"/>
  <c r="H30" i="2" s="1"/>
  <c r="G29" i="2"/>
  <c r="H29" i="2" s="1"/>
  <c r="G28" i="2"/>
  <c r="H28" i="2" s="1"/>
  <c r="G27" i="2"/>
  <c r="H27" i="2" s="1"/>
  <c r="G26" i="2"/>
  <c r="H26" i="2" s="1"/>
  <c r="G25" i="2"/>
  <c r="H25" i="2" s="1"/>
  <c r="G24" i="2"/>
  <c r="H24" i="2" s="1"/>
  <c r="H23" i="2"/>
  <c r="G22" i="2"/>
  <c r="H22" i="2" s="1"/>
  <c r="H9" i="2"/>
  <c r="H8" i="2"/>
  <c r="G11" i="2"/>
  <c r="H11" i="2" s="1"/>
  <c r="G10" i="2"/>
  <c r="H10" i="2" s="1"/>
  <c r="H7" i="2"/>
  <c r="H6" i="2"/>
  <c r="H5" i="2"/>
  <c r="H4" i="2"/>
  <c r="H3" i="2"/>
  <c r="P371" i="3" l="1"/>
  <c r="AY77" i="9"/>
  <c r="BZ80" i="9"/>
  <c r="CC83" i="9"/>
  <c r="AY85" i="9"/>
  <c r="BZ88" i="9"/>
  <c r="CC91" i="9"/>
  <c r="AY93" i="9"/>
  <c r="BZ96" i="9"/>
  <c r="CC99" i="9"/>
  <c r="CA80" i="9"/>
  <c r="CD83" i="9"/>
  <c r="AZ85" i="9"/>
  <c r="CA88" i="9"/>
  <c r="CD91" i="9"/>
  <c r="CD99" i="9"/>
  <c r="BA77" i="9"/>
  <c r="BY77" i="9"/>
  <c r="CB80" i="9"/>
  <c r="AI83" i="9"/>
  <c r="CE83" i="9"/>
  <c r="BA85" i="9"/>
  <c r="CB88" i="9"/>
  <c r="AI91" i="9"/>
  <c r="CE91" i="9"/>
  <c r="BA93" i="9"/>
  <c r="CB96" i="9"/>
  <c r="AI99" i="9"/>
  <c r="CE99" i="9"/>
  <c r="BA101" i="9"/>
  <c r="CB104" i="9"/>
  <c r="BB77" i="9"/>
  <c r="CC80" i="9"/>
  <c r="AJ83" i="9"/>
  <c r="CF83" i="9"/>
  <c r="BB85" i="9"/>
  <c r="CC88" i="9"/>
  <c r="AJ91" i="9"/>
  <c r="CF91" i="9"/>
  <c r="BB93" i="9"/>
  <c r="CC96" i="9"/>
  <c r="AJ99" i="9"/>
  <c r="CF99" i="9"/>
  <c r="BB101" i="9"/>
  <c r="CC104" i="9"/>
  <c r="CD80" i="9"/>
  <c r="AK83" i="9"/>
  <c r="CG83" i="9"/>
  <c r="CD88" i="9"/>
  <c r="AK91" i="9"/>
  <c r="CG91" i="9"/>
  <c r="CD96" i="9"/>
  <c r="AK99" i="9"/>
  <c r="CG99" i="9"/>
  <c r="CD104" i="9"/>
  <c r="CE80" i="9"/>
  <c r="AL83" i="9"/>
  <c r="CH83" i="9"/>
  <c r="CE88" i="9"/>
  <c r="AL91" i="9"/>
  <c r="CH91" i="9"/>
  <c r="CE96" i="9"/>
  <c r="AL99" i="9"/>
  <c r="CH99" i="9"/>
  <c r="AI104" i="9"/>
  <c r="CE104" i="9"/>
  <c r="BA106" i="9"/>
  <c r="AV76" i="9"/>
  <c r="CC77" i="9"/>
  <c r="AP78" i="9"/>
  <c r="AY79" i="9"/>
  <c r="BW79" i="9"/>
  <c r="AJ80" i="9"/>
  <c r="CF80" i="9"/>
  <c r="AS81" i="9"/>
  <c r="BB82" i="9"/>
  <c r="BZ82" i="9"/>
  <c r="AM83" i="9"/>
  <c r="CI83" i="9"/>
  <c r="AV84" i="9"/>
  <c r="CC85" i="9"/>
  <c r="AP86" i="9"/>
  <c r="AY87" i="9"/>
  <c r="BW87" i="9"/>
  <c r="AJ88" i="9"/>
  <c r="CF88" i="9"/>
  <c r="AS89" i="9"/>
  <c r="BB90" i="9"/>
  <c r="BZ90" i="9"/>
  <c r="AM91" i="9"/>
  <c r="CI91" i="9"/>
  <c r="AV92" i="9"/>
  <c r="CC93" i="9"/>
  <c r="AY95" i="9"/>
  <c r="BW95" i="9"/>
  <c r="AJ96" i="9"/>
  <c r="CF96" i="9"/>
  <c r="AS97" i="9"/>
  <c r="BB98" i="9"/>
  <c r="BZ98" i="9"/>
  <c r="AM99" i="9"/>
  <c r="CI99" i="9"/>
  <c r="AV100" i="9"/>
  <c r="CC101" i="9"/>
  <c r="AJ104" i="9"/>
  <c r="CF104" i="9"/>
  <c r="BB106" i="9"/>
  <c r="CD77" i="9"/>
  <c r="BX79" i="9"/>
  <c r="AK80" i="9"/>
  <c r="CG80" i="9"/>
  <c r="AN83" i="9"/>
  <c r="CJ83" i="9"/>
  <c r="CD85" i="9"/>
  <c r="BX87" i="9"/>
  <c r="AK88" i="9"/>
  <c r="CG88" i="9"/>
  <c r="AN91" i="9"/>
  <c r="CJ91" i="9"/>
  <c r="CD93" i="9"/>
  <c r="AK96" i="9"/>
  <c r="CG96" i="9"/>
  <c r="AN99" i="9"/>
  <c r="CJ99" i="9"/>
  <c r="CD101" i="9"/>
  <c r="AK104" i="9"/>
  <c r="CG104" i="9"/>
  <c r="AI77" i="9"/>
  <c r="CE77" i="9"/>
  <c r="BY79" i="9"/>
  <c r="AL80" i="9"/>
  <c r="CH80" i="9"/>
  <c r="AO83" i="9"/>
  <c r="CK83" i="9"/>
  <c r="AI85" i="9"/>
  <c r="CE85" i="9"/>
  <c r="BY87" i="9"/>
  <c r="AL88" i="9"/>
  <c r="CH88" i="9"/>
  <c r="AO91" i="9"/>
  <c r="CK91" i="9"/>
  <c r="AI93" i="9"/>
  <c r="AL96" i="9"/>
  <c r="CH96" i="9"/>
  <c r="AO99" i="9"/>
  <c r="CK99" i="9"/>
  <c r="AI101" i="9"/>
  <c r="CE101" i="9"/>
  <c r="AL104" i="9"/>
  <c r="CH104" i="9"/>
  <c r="AY76" i="9"/>
  <c r="AJ77" i="9"/>
  <c r="CF77" i="9"/>
  <c r="AS78" i="9"/>
  <c r="BB79" i="9"/>
  <c r="BZ79" i="9"/>
  <c r="AM80" i="9"/>
  <c r="CI80" i="9"/>
  <c r="AV81" i="9"/>
  <c r="CC82" i="9"/>
  <c r="AP83" i="9"/>
  <c r="CL83" i="9"/>
  <c r="AY84" i="9"/>
  <c r="AJ85" i="9"/>
  <c r="CF85" i="9"/>
  <c r="AS86" i="9"/>
  <c r="BB87" i="9"/>
  <c r="BZ87" i="9"/>
  <c r="AM88" i="9"/>
  <c r="CI88" i="9"/>
  <c r="AV89" i="9"/>
  <c r="CC90" i="9"/>
  <c r="AP91" i="9"/>
  <c r="CL91" i="9"/>
  <c r="AY92" i="9"/>
  <c r="AJ93" i="9"/>
  <c r="CF93" i="9"/>
  <c r="AS94" i="9"/>
  <c r="BB95" i="9"/>
  <c r="BZ95" i="9"/>
  <c r="AM96" i="9"/>
  <c r="CI96" i="9"/>
  <c r="AV97" i="9"/>
  <c r="CC98" i="9"/>
  <c r="AP99" i="9"/>
  <c r="CL99" i="9"/>
  <c r="AY100" i="9"/>
  <c r="AJ101" i="9"/>
  <c r="CF101" i="9"/>
  <c r="BB103" i="9"/>
  <c r="BZ103" i="9"/>
  <c r="AM104" i="9"/>
  <c r="CI104" i="9"/>
  <c r="AV105" i="9"/>
  <c r="CC106" i="9"/>
  <c r="AK77" i="9"/>
  <c r="CG77" i="9"/>
  <c r="AT78" i="9"/>
  <c r="CA79" i="9"/>
  <c r="AN80" i="9"/>
  <c r="CJ80" i="9"/>
  <c r="CD82" i="9"/>
  <c r="AQ83" i="9"/>
  <c r="CM83" i="9"/>
  <c r="AZ84" i="9"/>
  <c r="AK85" i="9"/>
  <c r="CG85" i="9"/>
  <c r="CA87" i="9"/>
  <c r="AN88" i="9"/>
  <c r="CJ88" i="9"/>
  <c r="CD90" i="9"/>
  <c r="AQ91" i="9"/>
  <c r="CM91" i="9"/>
  <c r="AZ92" i="9"/>
  <c r="AK93" i="9"/>
  <c r="CG93" i="9"/>
  <c r="CA95" i="9"/>
  <c r="AN96" i="9"/>
  <c r="CJ96" i="9"/>
  <c r="AW97" i="9"/>
  <c r="CD98" i="9"/>
  <c r="AQ99" i="9"/>
  <c r="CM99" i="9"/>
  <c r="AZ100" i="9"/>
  <c r="AK101" i="9"/>
  <c r="CG101" i="9"/>
  <c r="CP102" i="9"/>
  <c r="CA103" i="9"/>
  <c r="AN104" i="9"/>
  <c r="CJ104" i="9"/>
  <c r="AW105" i="9"/>
  <c r="CD106" i="9"/>
  <c r="AL77" i="9"/>
  <c r="CH77" i="9"/>
  <c r="AU78" i="9"/>
  <c r="CB79" i="9"/>
  <c r="AO80" i="9"/>
  <c r="CK80" i="9"/>
  <c r="AI82" i="9"/>
  <c r="CE82" i="9"/>
  <c r="AR83" i="9"/>
  <c r="CN83" i="9"/>
  <c r="BA84" i="9"/>
  <c r="AL85" i="9"/>
  <c r="CH85" i="9"/>
  <c r="CB87" i="9"/>
  <c r="AO88" i="9"/>
  <c r="CK88" i="9"/>
  <c r="AI90" i="9"/>
  <c r="CE90" i="9"/>
  <c r="AR91" i="9"/>
  <c r="CN91" i="9"/>
  <c r="BA92" i="9"/>
  <c r="AL93" i="9"/>
  <c r="CH93" i="9"/>
  <c r="CB95" i="9"/>
  <c r="AO96" i="9"/>
  <c r="CK96" i="9"/>
  <c r="AX97" i="9"/>
  <c r="AI98" i="9"/>
  <c r="CE98" i="9"/>
  <c r="AR99" i="9"/>
  <c r="CN99" i="9"/>
  <c r="BA100" i="9"/>
  <c r="AL101" i="9"/>
  <c r="CH101" i="9"/>
  <c r="CB103" i="9"/>
  <c r="AO104" i="9"/>
  <c r="CK104" i="9"/>
  <c r="AX105" i="9"/>
  <c r="AI106" i="9"/>
  <c r="CE106" i="9"/>
  <c r="AM77" i="9"/>
  <c r="CI77" i="9"/>
  <c r="CC79" i="9"/>
  <c r="AP80" i="9"/>
  <c r="CL80" i="9"/>
  <c r="AJ82" i="9"/>
  <c r="AS83" i="9"/>
  <c r="CO83" i="9"/>
  <c r="AM85" i="9"/>
  <c r="CI85" i="9"/>
  <c r="CC87" i="9"/>
  <c r="AP88" i="9"/>
  <c r="CL88" i="9"/>
  <c r="AJ90" i="9"/>
  <c r="CF90" i="9"/>
  <c r="AS91" i="9"/>
  <c r="CO91" i="9"/>
  <c r="BB92" i="9"/>
  <c r="AM93" i="9"/>
  <c r="CI93" i="9"/>
  <c r="CC95" i="9"/>
  <c r="AP96" i="9"/>
  <c r="CL96" i="9"/>
  <c r="AY97" i="9"/>
  <c r="AJ98" i="9"/>
  <c r="CF98" i="9"/>
  <c r="AS99" i="9"/>
  <c r="CO99" i="9"/>
  <c r="BB100" i="9"/>
  <c r="AM101" i="9"/>
  <c r="CI101" i="9"/>
  <c r="CC103" i="9"/>
  <c r="AP104" i="9"/>
  <c r="CL104" i="9"/>
  <c r="AY105" i="9"/>
  <c r="BW105" i="9"/>
  <c r="AJ106" i="9"/>
  <c r="CF106" i="9"/>
  <c r="AN77" i="9"/>
  <c r="CD79" i="9"/>
  <c r="CM80" i="9"/>
  <c r="AT83" i="9"/>
  <c r="CP83" i="9"/>
  <c r="AN85" i="9"/>
  <c r="CJ85" i="9"/>
  <c r="CD87" i="9"/>
  <c r="AQ88" i="9"/>
  <c r="CM88" i="9"/>
  <c r="AK90" i="9"/>
  <c r="AT91" i="9"/>
  <c r="CP91" i="9"/>
  <c r="AN93" i="9"/>
  <c r="CJ93" i="9"/>
  <c r="CD95" i="9"/>
  <c r="AQ96" i="9"/>
  <c r="CM96" i="9"/>
  <c r="AK98" i="9"/>
  <c r="CG98" i="9"/>
  <c r="AT99" i="9"/>
  <c r="CP99" i="9"/>
  <c r="AN101" i="9"/>
  <c r="CJ101" i="9"/>
  <c r="CD103" i="9"/>
  <c r="AQ104" i="9"/>
  <c r="CM104" i="9"/>
  <c r="AZ105" i="9"/>
  <c r="BX105" i="9"/>
  <c r="AK106" i="9"/>
  <c r="CG106" i="9"/>
  <c r="AO77" i="9"/>
  <c r="CK77" i="9"/>
  <c r="AX78" i="9"/>
  <c r="AI79" i="9"/>
  <c r="CE79" i="9"/>
  <c r="AR80" i="9"/>
  <c r="CN80" i="9"/>
  <c r="AL82" i="9"/>
  <c r="CH82" i="9"/>
  <c r="AU83" i="9"/>
  <c r="AO85" i="9"/>
  <c r="CK85" i="9"/>
  <c r="CE87" i="9"/>
  <c r="AR88" i="9"/>
  <c r="CN88" i="9"/>
  <c r="AL90" i="9"/>
  <c r="CH90" i="9"/>
  <c r="AU91" i="9"/>
  <c r="AO93" i="9"/>
  <c r="CK93" i="9"/>
  <c r="AI95" i="9"/>
  <c r="CE95" i="9"/>
  <c r="AR96" i="9"/>
  <c r="CN96" i="9"/>
  <c r="BA97" i="9"/>
  <c r="AL98" i="9"/>
  <c r="CH98" i="9"/>
  <c r="AU99" i="9"/>
  <c r="AO101" i="9"/>
  <c r="CK101" i="9"/>
  <c r="AR104" i="9"/>
  <c r="CN104" i="9"/>
  <c r="BA105" i="9"/>
  <c r="AL106" i="9"/>
  <c r="CH106" i="9"/>
  <c r="CC76" i="9"/>
  <c r="AP77" i="9"/>
  <c r="CL77" i="9"/>
  <c r="AY78" i="9"/>
  <c r="BW78" i="9"/>
  <c r="AJ79" i="9"/>
  <c r="CF79" i="9"/>
  <c r="AS80" i="9"/>
  <c r="CO80" i="9"/>
  <c r="BB81" i="9"/>
  <c r="BZ81" i="9"/>
  <c r="AM82" i="9"/>
  <c r="CI82" i="9"/>
  <c r="AV83" i="9"/>
  <c r="CC84" i="9"/>
  <c r="AP85" i="9"/>
  <c r="CL85" i="9"/>
  <c r="AY86" i="9"/>
  <c r="BW86" i="9"/>
  <c r="AJ87" i="9"/>
  <c r="CF87" i="9"/>
  <c r="AS88" i="9"/>
  <c r="CO88" i="9"/>
  <c r="BB89" i="9"/>
  <c r="BZ89" i="9"/>
  <c r="AM90" i="9"/>
  <c r="CI90" i="9"/>
  <c r="AV91" i="9"/>
  <c r="CC92" i="9"/>
  <c r="AP93" i="9"/>
  <c r="CL93" i="9"/>
  <c r="AY94" i="9"/>
  <c r="BW94" i="9"/>
  <c r="AJ95" i="9"/>
  <c r="CF95" i="9"/>
  <c r="AS96" i="9"/>
  <c r="CO96" i="9"/>
  <c r="BB97" i="9"/>
  <c r="BZ97" i="9"/>
  <c r="AM98" i="9"/>
  <c r="CI98" i="9"/>
  <c r="AV99" i="9"/>
  <c r="CC100" i="9"/>
  <c r="AP101" i="9"/>
  <c r="CL101" i="9"/>
  <c r="AY102" i="9"/>
  <c r="BW102" i="9"/>
  <c r="AJ103" i="9"/>
  <c r="CF103" i="9"/>
  <c r="AS104" i="9"/>
  <c r="CO104" i="9"/>
  <c r="BB105" i="9"/>
  <c r="BZ105" i="9"/>
  <c r="AM106" i="9"/>
  <c r="CI106" i="9"/>
  <c r="CD76" i="9"/>
  <c r="AQ77" i="9"/>
  <c r="CM77" i="9"/>
  <c r="AZ78" i="9"/>
  <c r="BX78" i="9"/>
  <c r="AK79" i="9"/>
  <c r="CG79" i="9"/>
  <c r="AT80" i="9"/>
  <c r="CP80" i="9"/>
  <c r="CA81" i="9"/>
  <c r="AN82" i="9"/>
  <c r="CJ82" i="9"/>
  <c r="AW83" i="9"/>
  <c r="CD84" i="9"/>
  <c r="AQ85" i="9"/>
  <c r="CM85" i="9"/>
  <c r="AZ86" i="9"/>
  <c r="BX86" i="9"/>
  <c r="AK87" i="9"/>
  <c r="CG87" i="9"/>
  <c r="AT88" i="9"/>
  <c r="CP88" i="9"/>
  <c r="CA89" i="9"/>
  <c r="AN90" i="9"/>
  <c r="CJ90" i="9"/>
  <c r="AW91" i="9"/>
  <c r="CD92" i="9"/>
  <c r="AQ93" i="9"/>
  <c r="CM93" i="9"/>
  <c r="BX94" i="9"/>
  <c r="AK95" i="9"/>
  <c r="CG95" i="9"/>
  <c r="AT96" i="9"/>
  <c r="CP96" i="9"/>
  <c r="CA97" i="9"/>
  <c r="AN98" i="9"/>
  <c r="CJ98" i="9"/>
  <c r="AW99" i="9"/>
  <c r="CD100" i="9"/>
  <c r="AQ101" i="9"/>
  <c r="CM101" i="9"/>
  <c r="BX102" i="9"/>
  <c r="AK103" i="9"/>
  <c r="CG103" i="9"/>
  <c r="AT104" i="9"/>
  <c r="CP104" i="9"/>
  <c r="CA105" i="9"/>
  <c r="AN106" i="9"/>
  <c r="CJ106" i="9"/>
  <c r="AI76" i="9"/>
  <c r="AR77" i="9"/>
  <c r="CN77" i="9"/>
  <c r="BA78" i="9"/>
  <c r="AL79" i="9"/>
  <c r="CH79" i="9"/>
  <c r="AU80" i="9"/>
  <c r="AO82" i="9"/>
  <c r="CK82" i="9"/>
  <c r="AX83" i="9"/>
  <c r="AI84" i="9"/>
  <c r="AR85" i="9"/>
  <c r="CN85" i="9"/>
  <c r="AL87" i="9"/>
  <c r="CH87" i="9"/>
  <c r="AU88" i="9"/>
  <c r="AO90" i="9"/>
  <c r="CK90" i="9"/>
  <c r="AX91" i="9"/>
  <c r="AI92" i="9"/>
  <c r="AR93" i="9"/>
  <c r="CN93" i="9"/>
  <c r="AL95" i="9"/>
  <c r="CH95" i="9"/>
  <c r="AU96" i="9"/>
  <c r="AO98" i="9"/>
  <c r="CK98" i="9"/>
  <c r="AX99" i="9"/>
  <c r="AR101" i="9"/>
  <c r="CN101" i="9"/>
  <c r="AU104" i="9"/>
  <c r="AO106" i="9"/>
  <c r="CK106" i="9"/>
  <c r="AJ76" i="9"/>
  <c r="AS77" i="9"/>
  <c r="CO77" i="9"/>
  <c r="AM79" i="9"/>
  <c r="CI79" i="9"/>
  <c r="AV80" i="9"/>
  <c r="AP82" i="9"/>
  <c r="CL82" i="9"/>
  <c r="AY83" i="9"/>
  <c r="BW83" i="9"/>
  <c r="AS85" i="9"/>
  <c r="CO85" i="9"/>
  <c r="CI87" i="9"/>
  <c r="AV88" i="9"/>
  <c r="AP90" i="9"/>
  <c r="AY91" i="9"/>
  <c r="BW91" i="9"/>
  <c r="AS93" i="9"/>
  <c r="CO93" i="9"/>
  <c r="AV96" i="9"/>
  <c r="AP98" i="9"/>
  <c r="AY99" i="9"/>
  <c r="BW99" i="9"/>
  <c r="AS101" i="9"/>
  <c r="CO101" i="9"/>
  <c r="AV104" i="9"/>
  <c r="AK76" i="9"/>
  <c r="CG76" i="9"/>
  <c r="AT77" i="9"/>
  <c r="CA78" i="9"/>
  <c r="AN79" i="9"/>
  <c r="CJ79" i="9"/>
  <c r="AW80" i="9"/>
  <c r="CD81" i="9"/>
  <c r="AQ82" i="9"/>
  <c r="CM82" i="9"/>
  <c r="AZ83" i="9"/>
  <c r="BX83" i="9"/>
  <c r="AK84" i="9"/>
  <c r="AT85" i="9"/>
  <c r="AN87" i="9"/>
  <c r="CJ87" i="9"/>
  <c r="AW88" i="9"/>
  <c r="CD89" i="9"/>
  <c r="AQ90" i="9"/>
  <c r="CM90" i="9"/>
  <c r="AZ91" i="9"/>
  <c r="BX91" i="9"/>
  <c r="AK92" i="9"/>
  <c r="AT93" i="9"/>
  <c r="AN95" i="9"/>
  <c r="CJ95" i="9"/>
  <c r="AW96" i="9"/>
  <c r="CD97" i="9"/>
  <c r="AQ98" i="9"/>
  <c r="CM98" i="9"/>
  <c r="AZ99" i="9"/>
  <c r="BX99" i="9"/>
  <c r="AK100" i="9"/>
  <c r="AT101" i="9"/>
  <c r="AN103" i="9"/>
  <c r="CJ103" i="9"/>
  <c r="AW104" i="9"/>
  <c r="CD105" i="9"/>
  <c r="AQ106" i="9"/>
  <c r="CM106" i="9"/>
  <c r="AU77" i="9"/>
  <c r="CK79" i="9"/>
  <c r="AX80" i="9"/>
  <c r="AR82" i="9"/>
  <c r="CN82" i="9"/>
  <c r="BA83" i="9"/>
  <c r="BY83" i="9"/>
  <c r="AL84" i="9"/>
  <c r="AU85" i="9"/>
  <c r="AO87" i="9"/>
  <c r="CK87" i="9"/>
  <c r="AX88" i="9"/>
  <c r="AI89" i="9"/>
  <c r="AR90" i="9"/>
  <c r="CN90" i="9"/>
  <c r="BA91" i="9"/>
  <c r="BY91" i="9"/>
  <c r="AL92" i="9"/>
  <c r="AU93" i="9"/>
  <c r="AO95" i="9"/>
  <c r="CK95" i="9"/>
  <c r="AX96" i="9"/>
  <c r="AI97" i="9"/>
  <c r="CE97" i="9"/>
  <c r="AR98" i="9"/>
  <c r="CN98" i="9"/>
  <c r="BA99" i="9"/>
  <c r="BY99" i="9"/>
  <c r="AL100" i="9"/>
  <c r="AU101" i="9"/>
  <c r="AO103" i="9"/>
  <c r="CK103" i="9"/>
  <c r="AX104" i="9"/>
  <c r="AI105" i="9"/>
  <c r="CE105" i="9"/>
  <c r="AR106" i="9"/>
  <c r="CN106" i="9"/>
  <c r="AM76" i="9"/>
  <c r="CI76" i="9"/>
  <c r="AV77" i="9"/>
  <c r="CC78" i="9"/>
  <c r="AP79" i="9"/>
  <c r="CL79" i="9"/>
  <c r="AY80" i="9"/>
  <c r="BW80" i="9"/>
  <c r="AJ81" i="9"/>
  <c r="CF81" i="9"/>
  <c r="AS82" i="9"/>
  <c r="CO82" i="9"/>
  <c r="BZ83" i="9"/>
  <c r="AM84" i="9"/>
  <c r="CI84" i="9"/>
  <c r="AV85" i="9"/>
  <c r="CC86" i="9"/>
  <c r="AP87" i="9"/>
  <c r="CL87" i="9"/>
  <c r="AY88" i="9"/>
  <c r="BW88" i="9"/>
  <c r="AJ89" i="9"/>
  <c r="CF89" i="9"/>
  <c r="AS90" i="9"/>
  <c r="CO90" i="9"/>
  <c r="BZ91" i="9"/>
  <c r="AM92" i="9"/>
  <c r="CI92" i="9"/>
  <c r="AV93" i="9"/>
  <c r="CC94" i="9"/>
  <c r="AP95" i="9"/>
  <c r="CL95" i="9"/>
  <c r="AY96" i="9"/>
  <c r="BW96" i="9"/>
  <c r="AJ97" i="9"/>
  <c r="CF97" i="9"/>
  <c r="AS98" i="9"/>
  <c r="CO98" i="9"/>
  <c r="BZ99" i="9"/>
  <c r="AM100" i="9"/>
  <c r="CI100" i="9"/>
  <c r="AV101" i="9"/>
  <c r="CC102" i="9"/>
  <c r="AP103" i="9"/>
  <c r="CL103" i="9"/>
  <c r="AY104" i="9"/>
  <c r="BW104" i="9"/>
  <c r="AJ105" i="9"/>
  <c r="CF105" i="9"/>
  <c r="AS106" i="9"/>
  <c r="CO106" i="9"/>
  <c r="CE4" i="9"/>
  <c r="CE12" i="9"/>
  <c r="AQ17" i="9"/>
  <c r="AL18" i="9"/>
  <c r="AJ18" i="9"/>
  <c r="CC23" i="9"/>
  <c r="CB23" i="9"/>
  <c r="BZ23" i="9"/>
  <c r="BY23" i="9"/>
  <c r="BW23" i="9"/>
  <c r="AQ28" i="9"/>
  <c r="CA50" i="9"/>
  <c r="BZ50" i="9"/>
  <c r="BX50" i="9"/>
  <c r="BW50" i="9"/>
  <c r="CD50" i="9"/>
  <c r="CC50" i="9"/>
  <c r="CB50" i="9"/>
  <c r="BY50" i="9"/>
  <c r="BW11" i="9"/>
  <c r="CA6" i="9"/>
  <c r="AN7" i="9"/>
  <c r="CD9" i="9"/>
  <c r="AQ10" i="9"/>
  <c r="BX11" i="9"/>
  <c r="CA14" i="9"/>
  <c r="AK21" i="9"/>
  <c r="AI22" i="9"/>
  <c r="AP25" i="9"/>
  <c r="AO25" i="9"/>
  <c r="AK25" i="9"/>
  <c r="AI9" i="9"/>
  <c r="CE9" i="9"/>
  <c r="BY11" i="9"/>
  <c r="AI18" i="9"/>
  <c r="AN21" i="9"/>
  <c r="AJ22" i="9"/>
  <c r="CC6" i="9"/>
  <c r="AP7" i="9"/>
  <c r="AJ9" i="9"/>
  <c r="BZ11" i="9"/>
  <c r="CC14" i="9"/>
  <c r="AQ15" i="9"/>
  <c r="AK18" i="9"/>
  <c r="AK22" i="9"/>
  <c r="BX23" i="9"/>
  <c r="BY25" i="9"/>
  <c r="BW25" i="9"/>
  <c r="CD25" i="9"/>
  <c r="CB25" i="9"/>
  <c r="AQ7" i="9"/>
  <c r="AK9" i="9"/>
  <c r="CA11" i="9"/>
  <c r="AM18" i="9"/>
  <c r="AQ20" i="9"/>
  <c r="AL22" i="9"/>
  <c r="CA23" i="9"/>
  <c r="AI25" i="9"/>
  <c r="CC25" i="9"/>
  <c r="AQ72" i="9"/>
  <c r="AQ64" i="9"/>
  <c r="AQ56" i="9"/>
  <c r="AQ48" i="9"/>
  <c r="AQ75" i="9"/>
  <c r="AQ67" i="9"/>
  <c r="AQ59" i="9"/>
  <c r="AQ70" i="9"/>
  <c r="AQ62" i="9"/>
  <c r="AQ54" i="9"/>
  <c r="AQ73" i="9"/>
  <c r="AQ65" i="9"/>
  <c r="AQ57" i="9"/>
  <c r="AQ49" i="9"/>
  <c r="AQ68" i="9"/>
  <c r="AQ60" i="9"/>
  <c r="AQ71" i="9"/>
  <c r="AQ63" i="9"/>
  <c r="AQ74" i="9"/>
  <c r="AQ66" i="9"/>
  <c r="AQ40" i="9"/>
  <c r="AQ32" i="9"/>
  <c r="AQ69" i="9"/>
  <c r="AQ35" i="9"/>
  <c r="AQ27" i="9"/>
  <c r="AQ52" i="9"/>
  <c r="AQ55" i="9"/>
  <c r="AQ38" i="9"/>
  <c r="AQ30" i="9"/>
  <c r="AQ61" i="9"/>
  <c r="AQ41" i="9"/>
  <c r="AQ33" i="9"/>
  <c r="AQ58" i="9"/>
  <c r="AQ36" i="9"/>
  <c r="AQ53" i="9"/>
  <c r="AQ47" i="9"/>
  <c r="AQ44" i="9"/>
  <c r="AQ43" i="9"/>
  <c r="AQ39" i="9"/>
  <c r="AQ31" i="9"/>
  <c r="AQ23" i="9"/>
  <c r="AQ50" i="9"/>
  <c r="AQ46" i="9"/>
  <c r="AQ45" i="9"/>
  <c r="AQ42" i="9"/>
  <c r="AQ34" i="9"/>
  <c r="AQ26" i="9"/>
  <c r="AQ37" i="9"/>
  <c r="AQ29" i="9"/>
  <c r="CE74" i="9"/>
  <c r="CE66" i="9"/>
  <c r="CE58" i="9"/>
  <c r="CE50" i="9"/>
  <c r="CE42" i="9"/>
  <c r="CE69" i="9"/>
  <c r="CE61" i="9"/>
  <c r="CE72" i="9"/>
  <c r="CE64" i="9"/>
  <c r="CE56" i="9"/>
  <c r="CE75" i="9"/>
  <c r="CE67" i="9"/>
  <c r="CE59" i="9"/>
  <c r="CE51" i="9"/>
  <c r="CE43" i="9"/>
  <c r="CE70" i="9"/>
  <c r="CE62" i="9"/>
  <c r="CE73" i="9"/>
  <c r="CE65" i="9"/>
  <c r="CE39" i="9"/>
  <c r="CE31" i="9"/>
  <c r="CE23" i="9"/>
  <c r="CE15" i="9"/>
  <c r="CE34" i="9"/>
  <c r="CE26" i="9"/>
  <c r="CE52" i="9"/>
  <c r="CE37" i="9"/>
  <c r="CE29" i="9"/>
  <c r="CE21" i="9"/>
  <c r="CE49" i="9"/>
  <c r="CE48" i="9"/>
  <c r="CE40" i="9"/>
  <c r="CE32" i="9"/>
  <c r="CE24" i="9"/>
  <c r="CE71" i="9"/>
  <c r="CE55" i="9"/>
  <c r="CE47" i="9"/>
  <c r="CE46" i="9"/>
  <c r="CE45" i="9"/>
  <c r="CE44" i="9"/>
  <c r="CE35" i="9"/>
  <c r="CE27" i="9"/>
  <c r="CE68" i="9"/>
  <c r="CE63" i="9"/>
  <c r="CE53" i="9"/>
  <c r="CE38" i="9"/>
  <c r="CE30" i="9"/>
  <c r="CE60" i="9"/>
  <c r="CE41" i="9"/>
  <c r="CE33" i="9"/>
  <c r="CE57" i="9"/>
  <c r="AI6" i="9"/>
  <c r="CE6" i="9"/>
  <c r="AL9" i="9"/>
  <c r="CB11" i="9"/>
  <c r="AI14" i="9"/>
  <c r="CE14" i="9"/>
  <c r="BX17" i="9"/>
  <c r="AN18" i="9"/>
  <c r="AM22" i="9"/>
  <c r="CD23" i="9"/>
  <c r="AJ25" i="9"/>
  <c r="CE25" i="9"/>
  <c r="CE28" i="9"/>
  <c r="CA60" i="9"/>
  <c r="BZ60" i="9"/>
  <c r="BY60" i="9"/>
  <c r="BX60" i="9"/>
  <c r="BW60" i="9"/>
  <c r="CC60" i="9"/>
  <c r="CD60" i="9"/>
  <c r="CB60" i="9"/>
  <c r="AR2" i="9"/>
  <c r="CF2" i="9"/>
  <c r="BW5" i="9"/>
  <c r="AJ6" i="9"/>
  <c r="AM9" i="9"/>
  <c r="CC11" i="9"/>
  <c r="BW13" i="9"/>
  <c r="AJ14" i="9"/>
  <c r="AI16" i="9"/>
  <c r="BZ17" i="9"/>
  <c r="AO18" i="9"/>
  <c r="BX20" i="9"/>
  <c r="AN22" i="9"/>
  <c r="BW22" i="9"/>
  <c r="AL25" i="9"/>
  <c r="AK6" i="9"/>
  <c r="AN9" i="9"/>
  <c r="AQ12" i="9"/>
  <c r="AP18" i="9"/>
  <c r="CE19" i="9"/>
  <c r="BW21" i="9"/>
  <c r="AO22" i="9"/>
  <c r="BX22" i="9"/>
  <c r="CE36" i="9"/>
  <c r="BY5" i="9"/>
  <c r="AL6" i="9"/>
  <c r="AO9" i="9"/>
  <c r="AI11" i="9"/>
  <c r="CE11" i="9"/>
  <c r="BY13" i="9"/>
  <c r="AL14" i="9"/>
  <c r="AK16" i="9"/>
  <c r="CB17" i="9"/>
  <c r="AQ18" i="9"/>
  <c r="CC20" i="9"/>
  <c r="BX21" i="9"/>
  <c r="BY22" i="9"/>
  <c r="AN25" i="9"/>
  <c r="BZ5" i="9"/>
  <c r="AM6" i="9"/>
  <c r="CC8" i="9"/>
  <c r="BW10" i="9"/>
  <c r="AJ11" i="9"/>
  <c r="BZ13" i="9"/>
  <c r="AM14" i="9"/>
  <c r="BW15" i="9"/>
  <c r="AL16" i="9"/>
  <c r="CC17" i="9"/>
  <c r="BY21" i="9"/>
  <c r="AQ22" i="9"/>
  <c r="BZ22" i="9"/>
  <c r="AQ25" i="9"/>
  <c r="CA5" i="9"/>
  <c r="AN6" i="9"/>
  <c r="AQ9" i="9"/>
  <c r="BX10" i="9"/>
  <c r="AK11" i="9"/>
  <c r="CA13" i="9"/>
  <c r="AN14" i="9"/>
  <c r="BX15" i="9"/>
  <c r="AM16" i="9"/>
  <c r="CE20" i="9"/>
  <c r="BZ21" i="9"/>
  <c r="CA22" i="9"/>
  <c r="CC27" i="9"/>
  <c r="CB27" i="9"/>
  <c r="CA27" i="9"/>
  <c r="BZ27" i="9"/>
  <c r="BY27" i="9"/>
  <c r="BX27" i="9"/>
  <c r="CB5" i="9"/>
  <c r="AO6" i="9"/>
  <c r="CE8" i="9"/>
  <c r="BY10" i="9"/>
  <c r="CB13" i="9"/>
  <c r="AO14" i="9"/>
  <c r="BY15" i="9"/>
  <c r="AN16" i="9"/>
  <c r="CE17" i="9"/>
  <c r="CA21" i="9"/>
  <c r="CB22" i="9"/>
  <c r="CD27" i="9"/>
  <c r="AQ51" i="9"/>
  <c r="CC5" i="9"/>
  <c r="BW7" i="9"/>
  <c r="CC13" i="9"/>
  <c r="BZ15" i="9"/>
  <c r="AO16" i="9"/>
  <c r="CB21" i="9"/>
  <c r="CC22" i="9"/>
  <c r="AQ6" i="9"/>
  <c r="BX7" i="9"/>
  <c r="AQ14" i="9"/>
  <c r="CA15" i="9"/>
  <c r="AQ16" i="9"/>
  <c r="CC21" i="9"/>
  <c r="CE22" i="9"/>
  <c r="AP33" i="9"/>
  <c r="AO33" i="9"/>
  <c r="AN33" i="9"/>
  <c r="AM33" i="9"/>
  <c r="AL33" i="9"/>
  <c r="AK33" i="9"/>
  <c r="AJ33" i="9"/>
  <c r="AI33" i="9"/>
  <c r="CE5" i="9"/>
  <c r="BY7" i="9"/>
  <c r="CE13" i="9"/>
  <c r="CB15" i="9"/>
  <c r="BY17" i="9"/>
  <c r="BW17" i="9"/>
  <c r="BW18" i="9"/>
  <c r="AP41" i="9"/>
  <c r="AO41" i="9"/>
  <c r="AN41" i="9"/>
  <c r="AM41" i="9"/>
  <c r="AL41" i="9"/>
  <c r="AK41" i="9"/>
  <c r="AJ41" i="9"/>
  <c r="AI41" i="9"/>
  <c r="CE54" i="9"/>
  <c r="AO21" i="9"/>
  <c r="AM21" i="9"/>
  <c r="AL21" i="9"/>
  <c r="AJ21" i="9"/>
  <c r="AI21" i="9"/>
  <c r="BW4" i="9"/>
  <c r="BZ7" i="9"/>
  <c r="BW12" i="9"/>
  <c r="CD15" i="9"/>
  <c r="AI17" i="9"/>
  <c r="BX18" i="9"/>
  <c r="BX4" i="9"/>
  <c r="CA7" i="9"/>
  <c r="AQ11" i="9"/>
  <c r="BX12" i="9"/>
  <c r="AK13" i="9"/>
  <c r="AJ17" i="9"/>
  <c r="BY18" i="9"/>
  <c r="AP24" i="9"/>
  <c r="AO24" i="9"/>
  <c r="AN24" i="9"/>
  <c r="AM24" i="9"/>
  <c r="AL24" i="9"/>
  <c r="AJ24" i="9"/>
  <c r="AI24" i="9"/>
  <c r="AP49" i="9"/>
  <c r="AO49" i="9"/>
  <c r="AN49" i="9"/>
  <c r="AM49" i="9"/>
  <c r="AL49" i="9"/>
  <c r="AK49" i="9"/>
  <c r="AJ49" i="9"/>
  <c r="AI49" i="9"/>
  <c r="BY4" i="9"/>
  <c r="CB7" i="9"/>
  <c r="CE10" i="9"/>
  <c r="BY12" i="9"/>
  <c r="AK17" i="9"/>
  <c r="BZ18" i="9"/>
  <c r="BL2" i="9"/>
  <c r="BZ4" i="9"/>
  <c r="CC7" i="9"/>
  <c r="BW9" i="9"/>
  <c r="AJ10" i="9"/>
  <c r="BZ12" i="9"/>
  <c r="AM13" i="9"/>
  <c r="BW16" i="9"/>
  <c r="AL17" i="9"/>
  <c r="CA18" i="9"/>
  <c r="CC24" i="9"/>
  <c r="CB24" i="9"/>
  <c r="BX24" i="9"/>
  <c r="BZ24" i="9"/>
  <c r="BX49" i="9"/>
  <c r="BW49" i="9"/>
  <c r="CD49" i="9"/>
  <c r="CC49" i="9"/>
  <c r="CB49" i="9"/>
  <c r="CA49" i="9"/>
  <c r="BZ49" i="9"/>
  <c r="BY49" i="9"/>
  <c r="CA4" i="9"/>
  <c r="AQ8" i="9"/>
  <c r="CA12" i="9"/>
  <c r="AM17" i="9"/>
  <c r="CB18" i="9"/>
  <c r="AQ19" i="9"/>
  <c r="CB20" i="9"/>
  <c r="BZ20" i="9"/>
  <c r="BY20" i="9"/>
  <c r="BW20" i="9"/>
  <c r="CE7" i="9"/>
  <c r="AJ15" i="9"/>
  <c r="AQ24" i="9"/>
  <c r="AP27" i="9"/>
  <c r="AO27" i="9"/>
  <c r="AN27" i="9"/>
  <c r="AM27" i="9"/>
  <c r="AL27" i="9"/>
  <c r="AK27" i="9"/>
  <c r="AJ27" i="9"/>
  <c r="AI27" i="9"/>
  <c r="CD28" i="9"/>
  <c r="CD36" i="9"/>
  <c r="AN53" i="9"/>
  <c r="AM53" i="9"/>
  <c r="AL53" i="9"/>
  <c r="AP68" i="9"/>
  <c r="AO68" i="9"/>
  <c r="AN68" i="9"/>
  <c r="AM68" i="9"/>
  <c r="AL68" i="9"/>
  <c r="AK68" i="9"/>
  <c r="AJ68" i="9"/>
  <c r="BW35" i="9"/>
  <c r="CA68" i="9"/>
  <c r="BZ68" i="9"/>
  <c r="BY68" i="9"/>
  <c r="BX68" i="9"/>
  <c r="BW68" i="9"/>
  <c r="CC68" i="9"/>
  <c r="CD33" i="9"/>
  <c r="BX35" i="9"/>
  <c r="CD41" i="9"/>
  <c r="AI53" i="9"/>
  <c r="AI68" i="9"/>
  <c r="BY35" i="9"/>
  <c r="AJ53" i="9"/>
  <c r="AP57" i="9"/>
  <c r="AO57" i="9"/>
  <c r="AN57" i="9"/>
  <c r="AK57" i="9"/>
  <c r="AJ57" i="9"/>
  <c r="BZ35" i="9"/>
  <c r="AK53" i="9"/>
  <c r="BX32" i="9"/>
  <c r="CA35" i="9"/>
  <c r="BX40" i="9"/>
  <c r="BW42" i="9"/>
  <c r="BW43" i="9"/>
  <c r="AO53" i="9"/>
  <c r="BX57" i="9"/>
  <c r="BW57" i="9"/>
  <c r="CC57" i="9"/>
  <c r="AI30" i="9"/>
  <c r="CB35" i="9"/>
  <c r="BX43" i="9"/>
  <c r="AP53" i="9"/>
  <c r="AI57" i="9"/>
  <c r="CB68" i="9"/>
  <c r="BW29" i="9"/>
  <c r="AJ30" i="9"/>
  <c r="CC35" i="9"/>
  <c r="AJ38" i="9"/>
  <c r="BY43" i="9"/>
  <c r="AL57" i="9"/>
  <c r="CD68" i="9"/>
  <c r="AP73" i="9"/>
  <c r="AO73" i="9"/>
  <c r="AN73" i="9"/>
  <c r="AM73" i="9"/>
  <c r="AL73" i="9"/>
  <c r="AK73" i="9"/>
  <c r="AJ73" i="9"/>
  <c r="AI73" i="9"/>
  <c r="CA52" i="9"/>
  <c r="BZ52" i="9"/>
  <c r="BY52" i="9"/>
  <c r="AM57" i="9"/>
  <c r="AP65" i="9"/>
  <c r="AO65" i="9"/>
  <c r="AN65" i="9"/>
  <c r="AM65" i="9"/>
  <c r="AL65" i="9"/>
  <c r="AK65" i="9"/>
  <c r="AJ65" i="9"/>
  <c r="AI65" i="9"/>
  <c r="BY29" i="9"/>
  <c r="AL30" i="9"/>
  <c r="CB32" i="9"/>
  <c r="AI35" i="9"/>
  <c r="BY37" i="9"/>
  <c r="AL38" i="9"/>
  <c r="CB40" i="9"/>
  <c r="CA43" i="9"/>
  <c r="AI52" i="9"/>
  <c r="BW26" i="9"/>
  <c r="BZ29" i="9"/>
  <c r="AM30" i="9"/>
  <c r="CC32" i="9"/>
  <c r="BW34" i="9"/>
  <c r="AJ35" i="9"/>
  <c r="BZ37" i="9"/>
  <c r="AM38" i="9"/>
  <c r="CC40" i="9"/>
  <c r="CB43" i="9"/>
  <c r="AK52" i="9"/>
  <c r="BW52" i="9"/>
  <c r="CA29" i="9"/>
  <c r="AN30" i="9"/>
  <c r="BX34" i="9"/>
  <c r="AK35" i="9"/>
  <c r="CA37" i="9"/>
  <c r="AN38" i="9"/>
  <c r="CC43" i="9"/>
  <c r="AL52" i="9"/>
  <c r="BX52" i="9"/>
  <c r="BY26" i="9"/>
  <c r="CB29" i="9"/>
  <c r="AO30" i="9"/>
  <c r="AI32" i="9"/>
  <c r="BY34" i="9"/>
  <c r="AL35" i="9"/>
  <c r="CB37" i="9"/>
  <c r="AO38" i="9"/>
  <c r="AI40" i="9"/>
  <c r="AM52" i="9"/>
  <c r="CB52" i="9"/>
  <c r="BZ26" i="9"/>
  <c r="CC29" i="9"/>
  <c r="BW31" i="9"/>
  <c r="AJ32" i="9"/>
  <c r="BZ34" i="9"/>
  <c r="AM35" i="9"/>
  <c r="CC37" i="9"/>
  <c r="BW39" i="9"/>
  <c r="AJ40" i="9"/>
  <c r="AN52" i="9"/>
  <c r="CC52" i="9"/>
  <c r="BX31" i="9"/>
  <c r="CA34" i="9"/>
  <c r="AN35" i="9"/>
  <c r="BX39" i="9"/>
  <c r="AK40" i="9"/>
  <c r="AO52" i="9"/>
  <c r="CD52" i="9"/>
  <c r="CB26" i="9"/>
  <c r="AI29" i="9"/>
  <c r="BY31" i="9"/>
  <c r="AL32" i="9"/>
  <c r="CB34" i="9"/>
  <c r="AO35" i="9"/>
  <c r="AI37" i="9"/>
  <c r="BY39" i="9"/>
  <c r="AL40" i="9"/>
  <c r="AP52" i="9"/>
  <c r="AP54" i="9"/>
  <c r="AN54" i="9"/>
  <c r="AM54" i="9"/>
  <c r="AL54" i="9"/>
  <c r="AK54" i="9"/>
  <c r="BW54" i="9"/>
  <c r="CC26" i="9"/>
  <c r="BW28" i="9"/>
  <c r="AJ29" i="9"/>
  <c r="BZ31" i="9"/>
  <c r="AM32" i="9"/>
  <c r="CC34" i="9"/>
  <c r="BW36" i="9"/>
  <c r="AJ37" i="9"/>
  <c r="BZ39" i="9"/>
  <c r="AM40" i="9"/>
  <c r="AN51" i="9"/>
  <c r="AM51" i="9"/>
  <c r="AK51" i="9"/>
  <c r="AJ51" i="9"/>
  <c r="AI51" i="9"/>
  <c r="BX54" i="9"/>
  <c r="BX28" i="9"/>
  <c r="CA31" i="9"/>
  <c r="AN32" i="9"/>
  <c r="BX36" i="9"/>
  <c r="CA39" i="9"/>
  <c r="AN40" i="9"/>
  <c r="BY54" i="9"/>
  <c r="AI26" i="9"/>
  <c r="BY28" i="9"/>
  <c r="AL29" i="9"/>
  <c r="CB31" i="9"/>
  <c r="AO32" i="9"/>
  <c r="AI34" i="9"/>
  <c r="BY36" i="9"/>
  <c r="AL37" i="9"/>
  <c r="CB39" i="9"/>
  <c r="AO40" i="9"/>
  <c r="AI42" i="9"/>
  <c r="AI54" i="9"/>
  <c r="CA54" i="9"/>
  <c r="BY57" i="9"/>
  <c r="AJ26" i="9"/>
  <c r="BZ28" i="9"/>
  <c r="AM29" i="9"/>
  <c r="CC31" i="9"/>
  <c r="BW33" i="9"/>
  <c r="AJ34" i="9"/>
  <c r="BZ36" i="9"/>
  <c r="AM37" i="9"/>
  <c r="CC39" i="9"/>
  <c r="BW41" i="9"/>
  <c r="AJ42" i="9"/>
  <c r="AN45" i="9"/>
  <c r="AM45" i="9"/>
  <c r="AL45" i="9"/>
  <c r="AN46" i="9"/>
  <c r="AM46" i="9"/>
  <c r="AL46" i="9"/>
  <c r="AL51" i="9"/>
  <c r="BX51" i="9"/>
  <c r="AJ54" i="9"/>
  <c r="CB54" i="9"/>
  <c r="BZ57" i="9"/>
  <c r="CA28" i="9"/>
  <c r="BX33" i="9"/>
  <c r="CA36" i="9"/>
  <c r="BX41" i="9"/>
  <c r="AK50" i="9"/>
  <c r="AJ50" i="9"/>
  <c r="AI50" i="9"/>
  <c r="CC54" i="9"/>
  <c r="CA57" i="9"/>
  <c r="AP60" i="9"/>
  <c r="AO60" i="9"/>
  <c r="AN60" i="9"/>
  <c r="AM60" i="9"/>
  <c r="AL60" i="9"/>
  <c r="AK60" i="9"/>
  <c r="AJ60" i="9"/>
  <c r="AK43" i="9"/>
  <c r="AI43" i="9"/>
  <c r="CA44" i="9"/>
  <c r="BZ44" i="9"/>
  <c r="BY44" i="9"/>
  <c r="CA45" i="9"/>
  <c r="BZ45" i="9"/>
  <c r="BY45" i="9"/>
  <c r="AP51" i="9"/>
  <c r="BZ51" i="9"/>
  <c r="CD54" i="9"/>
  <c r="CB57" i="9"/>
  <c r="AP58" i="9"/>
  <c r="BW59" i="9"/>
  <c r="BZ62" i="9"/>
  <c r="CC65" i="9"/>
  <c r="AP66" i="9"/>
  <c r="BW67" i="9"/>
  <c r="BZ70" i="9"/>
  <c r="CC73" i="9"/>
  <c r="CD65" i="9"/>
  <c r="CA70" i="9"/>
  <c r="CD73" i="9"/>
  <c r="CC62" i="9"/>
  <c r="CC70" i="9"/>
  <c r="AI62" i="9"/>
  <c r="AI70" i="9"/>
  <c r="AJ62" i="9"/>
  <c r="AJ70" i="9"/>
  <c r="AK62" i="9"/>
  <c r="AK70" i="9"/>
  <c r="CA72" i="9"/>
  <c r="CB48" i="9"/>
  <c r="BY53" i="9"/>
  <c r="CB56" i="9"/>
  <c r="AI59" i="9"/>
  <c r="BY61" i="9"/>
  <c r="AL62" i="9"/>
  <c r="CB64" i="9"/>
  <c r="AI67" i="9"/>
  <c r="BY69" i="9"/>
  <c r="AL70" i="9"/>
  <c r="CB72" i="9"/>
  <c r="AI75" i="9"/>
  <c r="CC48" i="9"/>
  <c r="BZ53" i="9"/>
  <c r="CC56" i="9"/>
  <c r="BW58" i="9"/>
  <c r="AJ59" i="9"/>
  <c r="BZ61" i="9"/>
  <c r="AM62" i="9"/>
  <c r="CC64" i="9"/>
  <c r="BW66" i="9"/>
  <c r="AJ67" i="9"/>
  <c r="BZ69" i="9"/>
  <c r="AM70" i="9"/>
  <c r="CC72" i="9"/>
  <c r="BW74" i="9"/>
  <c r="AJ75" i="9"/>
  <c r="CA53" i="9"/>
  <c r="BX58" i="9"/>
  <c r="AK59" i="9"/>
  <c r="CA61" i="9"/>
  <c r="AN62" i="9"/>
  <c r="BX66" i="9"/>
  <c r="AK67" i="9"/>
  <c r="CA69" i="9"/>
  <c r="AN70" i="9"/>
  <c r="BX74" i="9"/>
  <c r="AK75" i="9"/>
  <c r="BY58" i="9"/>
  <c r="AL59" i="9"/>
  <c r="AO62" i="9"/>
  <c r="BY66" i="9"/>
  <c r="AL67" i="9"/>
  <c r="CB69" i="9"/>
  <c r="AO70" i="9"/>
  <c r="AI72" i="9"/>
  <c r="BY74" i="9"/>
  <c r="AL75" i="9"/>
  <c r="CC53" i="9"/>
  <c r="BZ58" i="9"/>
  <c r="AM59" i="9"/>
  <c r="CC61" i="9"/>
  <c r="BZ66" i="9"/>
  <c r="AM67" i="9"/>
  <c r="CC69" i="9"/>
  <c r="AJ72" i="9"/>
  <c r="BZ74" i="9"/>
  <c r="AM75" i="9"/>
  <c r="CA58" i="9"/>
  <c r="AN59" i="9"/>
  <c r="CA66" i="9"/>
  <c r="AN67" i="9"/>
  <c r="AK72" i="9"/>
  <c r="CA74" i="9"/>
  <c r="AN75" i="9"/>
  <c r="CB58" i="9"/>
  <c r="AO59" i="9"/>
  <c r="AI61" i="9"/>
  <c r="CB66" i="9"/>
  <c r="AO67" i="9"/>
  <c r="CB74" i="9"/>
  <c r="AO75" i="9"/>
  <c r="CC74" i="9"/>
  <c r="AK61" i="9"/>
  <c r="CB47" i="9"/>
  <c r="AO48" i="9"/>
  <c r="CB55" i="9"/>
  <c r="AO56" i="9"/>
  <c r="AI58" i="9"/>
  <c r="AL61" i="9"/>
  <c r="CB63" i="9"/>
  <c r="AO64" i="9"/>
  <c r="AI66" i="9"/>
  <c r="AL69" i="9"/>
  <c r="CB71" i="9"/>
  <c r="AO72" i="9"/>
  <c r="AI74" i="9"/>
  <c r="CC47" i="9"/>
  <c r="CC55" i="9"/>
  <c r="AJ58" i="9"/>
  <c r="AM61" i="9"/>
  <c r="CC63" i="9"/>
  <c r="BW65" i="9"/>
  <c r="AJ66" i="9"/>
  <c r="AM69" i="9"/>
  <c r="CC71" i="9"/>
  <c r="BW73" i="9"/>
  <c r="AJ74" i="9"/>
  <c r="AP11" i="6"/>
  <c r="H513" i="7" s="1" a="1"/>
  <c r="H513" i="7" s="1"/>
  <c r="AO11" i="6"/>
  <c r="AN11" i="6"/>
  <c r="H369" i="7" s="1" a="1"/>
  <c r="H369" i="7" s="1"/>
  <c r="AM11" i="6"/>
  <c r="H297" i="7" s="1" a="1"/>
  <c r="H297" i="7" s="1"/>
  <c r="AL11" i="6"/>
  <c r="H225" i="7" s="1" a="1"/>
  <c r="H225" i="7" s="1"/>
  <c r="AK11" i="6"/>
  <c r="H153" i="7" s="1" a="1"/>
  <c r="H153" i="7" s="1"/>
  <c r="AJ11" i="6"/>
  <c r="AI11" i="6"/>
  <c r="H9" i="7" s="1" a="1"/>
  <c r="H9" i="7" s="1"/>
  <c r="I9" i="7" a="1"/>
  <c r="I9" i="7" s="1"/>
  <c r="I237" i="7" a="1"/>
  <c r="I237" i="7" s="1"/>
  <c r="I165" i="7" a="1"/>
  <c r="I165" i="7" s="1"/>
  <c r="I21" i="7" a="1"/>
  <c r="I21" i="7" s="1"/>
  <c r="I525" i="7" a="1"/>
  <c r="I525" i="7" s="1"/>
  <c r="I507" i="7" a="1"/>
  <c r="I507" i="7" s="1"/>
  <c r="AQ72" i="6"/>
  <c r="H646" i="7" s="1" a="1"/>
  <c r="H646" i="7" s="1"/>
  <c r="AQ64" i="6"/>
  <c r="H638" i="7" s="1" a="1"/>
  <c r="H638" i="7" s="1"/>
  <c r="AQ56" i="6"/>
  <c r="H630" i="7" s="1" a="1"/>
  <c r="H630" i="7" s="1"/>
  <c r="AQ48" i="6"/>
  <c r="H622" i="7" s="1" a="1"/>
  <c r="H622" i="7" s="1"/>
  <c r="AQ75" i="6"/>
  <c r="H649" i="7" s="1" a="1"/>
  <c r="H649" i="7" s="1"/>
  <c r="AQ67" i="6"/>
  <c r="H641" i="7" s="1" a="1"/>
  <c r="H641" i="7" s="1"/>
  <c r="AQ59" i="6"/>
  <c r="H633" i="7" s="1" a="1"/>
  <c r="H633" i="7" s="1"/>
  <c r="AQ51" i="6"/>
  <c r="H625" i="7" s="1" a="1"/>
  <c r="H625" i="7" s="1"/>
  <c r="AQ70" i="6"/>
  <c r="H644" i="7" s="1" a="1"/>
  <c r="H644" i="7" s="1"/>
  <c r="AQ62" i="6"/>
  <c r="H636" i="7" s="1" a="1"/>
  <c r="H636" i="7" s="1"/>
  <c r="AQ54" i="6"/>
  <c r="H628" i="7" s="1" a="1"/>
  <c r="H628" i="7" s="1"/>
  <c r="AQ73" i="6"/>
  <c r="H647" i="7" s="1" a="1"/>
  <c r="H647" i="7" s="1"/>
  <c r="AQ65" i="6"/>
  <c r="H639" i="7" s="1" a="1"/>
  <c r="H639" i="7" s="1"/>
  <c r="AQ57" i="6"/>
  <c r="H631" i="7" s="1" a="1"/>
  <c r="H631" i="7" s="1"/>
  <c r="AQ49" i="6"/>
  <c r="H623" i="7" s="1" a="1"/>
  <c r="H623" i="7" s="1"/>
  <c r="AQ68" i="6"/>
  <c r="H642" i="7" s="1" a="1"/>
  <c r="H642" i="7" s="1"/>
  <c r="AQ60" i="6"/>
  <c r="H634" i="7" s="1" a="1"/>
  <c r="H634" i="7" s="1"/>
  <c r="AQ52" i="6"/>
  <c r="H626" i="7" s="1" a="1"/>
  <c r="H626" i="7" s="1"/>
  <c r="AQ71" i="6"/>
  <c r="H645" i="7" s="1" a="1"/>
  <c r="H645" i="7" s="1"/>
  <c r="AQ63" i="6"/>
  <c r="H637" i="7" s="1" a="1"/>
  <c r="H637" i="7" s="1"/>
  <c r="AQ55" i="6"/>
  <c r="H629" i="7" s="1" a="1"/>
  <c r="H629" i="7" s="1"/>
  <c r="AQ74" i="6"/>
  <c r="H648" i="7" s="1" a="1"/>
  <c r="H648" i="7" s="1"/>
  <c r="AQ66" i="6"/>
  <c r="H640" i="7" s="1" a="1"/>
  <c r="H640" i="7" s="1"/>
  <c r="AQ58" i="6"/>
  <c r="H632" i="7" s="1" a="1"/>
  <c r="H632" i="7" s="1"/>
  <c r="AQ69" i="6"/>
  <c r="H643" i="7" s="1" a="1"/>
  <c r="H643" i="7" s="1"/>
  <c r="AQ61" i="6"/>
  <c r="H635" i="7" s="1" a="1"/>
  <c r="H635" i="7" s="1"/>
  <c r="AQ38" i="6"/>
  <c r="H612" i="7" s="1" a="1"/>
  <c r="H612" i="7" s="1"/>
  <c r="AQ30" i="6"/>
  <c r="H604" i="7" s="1" a="1"/>
  <c r="H604" i="7" s="1"/>
  <c r="AQ43" i="6"/>
  <c r="H617" i="7" s="1" a="1"/>
  <c r="H617" i="7" s="1"/>
  <c r="AQ41" i="6"/>
  <c r="H615" i="7" s="1" a="1"/>
  <c r="H615" i="7" s="1"/>
  <c r="AQ33" i="6"/>
  <c r="H607" i="7" s="1" a="1"/>
  <c r="H607" i="7" s="1"/>
  <c r="AQ53" i="6"/>
  <c r="H627" i="7" s="1" a="1"/>
  <c r="H627" i="7" s="1"/>
  <c r="AQ47" i="6"/>
  <c r="H621" i="7" s="1" a="1"/>
  <c r="H621" i="7" s="1"/>
  <c r="AQ36" i="6"/>
  <c r="H610" i="7" s="1" a="1"/>
  <c r="H610" i="7" s="1"/>
  <c r="AQ28" i="6"/>
  <c r="H602" i="7" s="1" a="1"/>
  <c r="H602" i="7" s="1"/>
  <c r="AQ20" i="6"/>
  <c r="H594" i="7" s="1" a="1"/>
  <c r="H594" i="7" s="1"/>
  <c r="AQ46" i="6"/>
  <c r="H620" i="7" s="1" a="1"/>
  <c r="H620" i="7" s="1"/>
  <c r="AQ39" i="6"/>
  <c r="H613" i="7" s="1" a="1"/>
  <c r="H613" i="7" s="1"/>
  <c r="AQ31" i="6"/>
  <c r="H605" i="7" s="1" a="1"/>
  <c r="H605" i="7" s="1"/>
  <c r="AQ42" i="6"/>
  <c r="H616" i="7" s="1" a="1"/>
  <c r="H616" i="7" s="1"/>
  <c r="AQ34" i="6"/>
  <c r="H608" i="7" s="1" a="1"/>
  <c r="H608" i="7" s="1"/>
  <c r="AQ45" i="6"/>
  <c r="H619" i="7" s="1" a="1"/>
  <c r="H619" i="7" s="1"/>
  <c r="AQ37" i="6"/>
  <c r="H611" i="7" s="1" a="1"/>
  <c r="H611" i="7" s="1"/>
  <c r="AQ40" i="6"/>
  <c r="H614" i="7" s="1" a="1"/>
  <c r="H614" i="7" s="1"/>
  <c r="AQ32" i="6"/>
  <c r="H606" i="7" s="1" a="1"/>
  <c r="H606" i="7" s="1"/>
  <c r="AQ44" i="6"/>
  <c r="H618" i="7" s="1" a="1"/>
  <c r="H618" i="7" s="1"/>
  <c r="AQ35" i="6"/>
  <c r="H609" i="7" s="1" a="1"/>
  <c r="H609" i="7" s="1"/>
  <c r="AQ50" i="6"/>
  <c r="H624" i="7" s="1" a="1"/>
  <c r="H624" i="7" s="1"/>
  <c r="AQ22" i="6"/>
  <c r="H596" i="7" s="1" a="1"/>
  <c r="H596" i="7" s="1"/>
  <c r="AQ15" i="6"/>
  <c r="H589" i="7" s="1" a="1"/>
  <c r="H589" i="7" s="1"/>
  <c r="AQ7" i="6"/>
  <c r="H581" i="7" s="1" a="1"/>
  <c r="H581" i="7" s="1"/>
  <c r="AQ27" i="6"/>
  <c r="H601" i="7" s="1" a="1"/>
  <c r="H601" i="7" s="1"/>
  <c r="AQ17" i="6"/>
  <c r="H591" i="7" s="1" a="1"/>
  <c r="H591" i="7" s="1"/>
  <c r="AQ10" i="6"/>
  <c r="H584" i="7" s="1" a="1"/>
  <c r="H584" i="7" s="1"/>
  <c r="AQ24" i="6"/>
  <c r="H598" i="7" s="1" a="1"/>
  <c r="H598" i="7" s="1"/>
  <c r="AQ19" i="6"/>
  <c r="H593" i="7" s="1" a="1"/>
  <c r="H593" i="7" s="1"/>
  <c r="AQ13" i="6"/>
  <c r="H587" i="7" s="1" a="1"/>
  <c r="H587" i="7" s="1"/>
  <c r="AQ5" i="6"/>
  <c r="H579" i="7" s="1" a="1"/>
  <c r="H579" i="7" s="1"/>
  <c r="AQ26" i="6"/>
  <c r="H600" i="7" s="1" a="1"/>
  <c r="H600" i="7" s="1"/>
  <c r="AQ21" i="6"/>
  <c r="H595" i="7" s="1" a="1"/>
  <c r="H595" i="7" s="1"/>
  <c r="AQ8" i="6"/>
  <c r="H582" i="7" s="1" a="1"/>
  <c r="H582" i="7" s="1"/>
  <c r="AQ16" i="6"/>
  <c r="H590" i="7" s="1" a="1"/>
  <c r="H590" i="7" s="1"/>
  <c r="AQ11" i="6"/>
  <c r="H585" i="7" s="1" a="1"/>
  <c r="H585" i="7" s="1"/>
  <c r="AQ23" i="6"/>
  <c r="H597" i="7" s="1" a="1"/>
  <c r="H597" i="7" s="1"/>
  <c r="AQ14" i="6"/>
  <c r="H588" i="7" s="1" a="1"/>
  <c r="H588" i="7" s="1"/>
  <c r="AQ6" i="6"/>
  <c r="H580" i="7" s="1" a="1"/>
  <c r="H580" i="7" s="1"/>
  <c r="AQ18" i="6"/>
  <c r="H592" i="7" s="1" a="1"/>
  <c r="H592" i="7" s="1"/>
  <c r="AQ25" i="6"/>
  <c r="AQ9" i="6"/>
  <c r="H583" i="7" s="1" a="1"/>
  <c r="H583" i="7" s="1"/>
  <c r="AQ29" i="6"/>
  <c r="H603" i="7" s="1" a="1"/>
  <c r="H603" i="7" s="1"/>
  <c r="AQ12" i="6"/>
  <c r="H586" i="7" s="1" a="1"/>
  <c r="H586" i="7" s="1"/>
  <c r="AQ4" i="6"/>
  <c r="H578" i="7" s="1" a="1"/>
  <c r="H578" i="7" s="1"/>
  <c r="AR2" i="6"/>
  <c r="I582" i="7" a="1"/>
  <c r="I582" i="7" s="1"/>
  <c r="CE74" i="6"/>
  <c r="J648" i="7" s="1" a="1"/>
  <c r="J648" i="7" s="1"/>
  <c r="CE66" i="6"/>
  <c r="J640" i="7" s="1" a="1"/>
  <c r="J640" i="7" s="1"/>
  <c r="CE58" i="6"/>
  <c r="J632" i="7" s="1" a="1"/>
  <c r="J632" i="7" s="1"/>
  <c r="CE50" i="6"/>
  <c r="J624" i="7" s="1" a="1"/>
  <c r="J624" i="7" s="1"/>
  <c r="CE42" i="6"/>
  <c r="J616" i="7" s="1" a="1"/>
  <c r="J616" i="7" s="1"/>
  <c r="CE69" i="6"/>
  <c r="J643" i="7" s="1" a="1"/>
  <c r="J643" i="7" s="1"/>
  <c r="CE61" i="6"/>
  <c r="J635" i="7" s="1" a="1"/>
  <c r="J635" i="7" s="1"/>
  <c r="CE53" i="6"/>
  <c r="J627" i="7" s="1" a="1"/>
  <c r="J627" i="7" s="1"/>
  <c r="CE72" i="6"/>
  <c r="J646" i="7" s="1" a="1"/>
  <c r="J646" i="7" s="1"/>
  <c r="CE64" i="6"/>
  <c r="J638" i="7" s="1" a="1"/>
  <c r="J638" i="7" s="1"/>
  <c r="CE56" i="6"/>
  <c r="J630" i="7" s="1" a="1"/>
  <c r="J630" i="7" s="1"/>
  <c r="CE48" i="6"/>
  <c r="J622" i="7" s="1" a="1"/>
  <c r="J622" i="7" s="1"/>
  <c r="CE75" i="6"/>
  <c r="J649" i="7" s="1" a="1"/>
  <c r="J649" i="7" s="1"/>
  <c r="CE67" i="6"/>
  <c r="J641" i="7" s="1" a="1"/>
  <c r="J641" i="7" s="1"/>
  <c r="CE59" i="6"/>
  <c r="J633" i="7" s="1" a="1"/>
  <c r="J633" i="7" s="1"/>
  <c r="CE51" i="6"/>
  <c r="J625" i="7" s="1" a="1"/>
  <c r="J625" i="7" s="1"/>
  <c r="CE43" i="6"/>
  <c r="J617" i="7" s="1" a="1"/>
  <c r="J617" i="7" s="1"/>
  <c r="CE70" i="6"/>
  <c r="J644" i="7" s="1" a="1"/>
  <c r="J644" i="7" s="1"/>
  <c r="CE62" i="6"/>
  <c r="J636" i="7" s="1" a="1"/>
  <c r="J636" i="7" s="1"/>
  <c r="CE54" i="6"/>
  <c r="J628" i="7" s="1" a="1"/>
  <c r="J628" i="7" s="1"/>
  <c r="CE73" i="6"/>
  <c r="J647" i="7" s="1" a="1"/>
  <c r="J647" i="7" s="1"/>
  <c r="CE65" i="6"/>
  <c r="J639" i="7" s="1" a="1"/>
  <c r="J639" i="7" s="1"/>
  <c r="CE57" i="6"/>
  <c r="J631" i="7" s="1" a="1"/>
  <c r="J631" i="7" s="1"/>
  <c r="CE49" i="6"/>
  <c r="J623" i="7" s="1" a="1"/>
  <c r="J623" i="7" s="1"/>
  <c r="CE68" i="6"/>
  <c r="J642" i="7" s="1" a="1"/>
  <c r="J642" i="7" s="1"/>
  <c r="CE60" i="6"/>
  <c r="J634" i="7" s="1" a="1"/>
  <c r="J634" i="7" s="1"/>
  <c r="CE47" i="6"/>
  <c r="J621" i="7" s="1" a="1"/>
  <c r="J621" i="7" s="1"/>
  <c r="CE46" i="6"/>
  <c r="J620" i="7" s="1" a="1"/>
  <c r="J620" i="7" s="1"/>
  <c r="CE45" i="6"/>
  <c r="J619" i="7" s="1" a="1"/>
  <c r="J619" i="7" s="1"/>
  <c r="CE40" i="6"/>
  <c r="J614" i="7" s="1" a="1"/>
  <c r="J614" i="7" s="1"/>
  <c r="CE32" i="6"/>
  <c r="J606" i="7" s="1" a="1"/>
  <c r="J606" i="7" s="1"/>
  <c r="CE55" i="6"/>
  <c r="J629" i="7" s="1" a="1"/>
  <c r="J629" i="7" s="1"/>
  <c r="CE35" i="6"/>
  <c r="J609" i="7" s="1" a="1"/>
  <c r="J609" i="7" s="1"/>
  <c r="CE38" i="6"/>
  <c r="J612" i="7" s="1" a="1"/>
  <c r="J612" i="7" s="1"/>
  <c r="CE30" i="6"/>
  <c r="J604" i="7" s="1" a="1"/>
  <c r="J604" i="7" s="1"/>
  <c r="CE44" i="6"/>
  <c r="J618" i="7" s="1" a="1"/>
  <c r="J618" i="7" s="1"/>
  <c r="CE41" i="6"/>
  <c r="J615" i="7" s="1" a="1"/>
  <c r="J615" i="7" s="1"/>
  <c r="CE33" i="6"/>
  <c r="J607" i="7" s="1" a="1"/>
  <c r="J607" i="7" s="1"/>
  <c r="CE36" i="6"/>
  <c r="J610" i="7" s="1" a="1"/>
  <c r="J610" i="7" s="1"/>
  <c r="CE52" i="6"/>
  <c r="J626" i="7" s="1" a="1"/>
  <c r="J626" i="7" s="1"/>
  <c r="CE39" i="6"/>
  <c r="J613" i="7" s="1" a="1"/>
  <c r="J613" i="7" s="1"/>
  <c r="CE31" i="6"/>
  <c r="J605" i="7" s="1" a="1"/>
  <c r="J605" i="7" s="1"/>
  <c r="CE71" i="6"/>
  <c r="J645" i="7" s="1" a="1"/>
  <c r="J645" i="7" s="1"/>
  <c r="CE34" i="6"/>
  <c r="J608" i="7" s="1" a="1"/>
  <c r="J608" i="7" s="1"/>
  <c r="CE63" i="6"/>
  <c r="J637" i="7" s="1" a="1"/>
  <c r="J637" i="7" s="1"/>
  <c r="CE26" i="6"/>
  <c r="J600" i="7" s="1" a="1"/>
  <c r="J600" i="7" s="1"/>
  <c r="CE29" i="6"/>
  <c r="J603" i="7" s="1" a="1"/>
  <c r="J603" i="7" s="1"/>
  <c r="CE23" i="6"/>
  <c r="J597" i="7" s="1" a="1"/>
  <c r="J597" i="7" s="1"/>
  <c r="CE9" i="6"/>
  <c r="J583" i="7" s="1" a="1"/>
  <c r="J583" i="7" s="1"/>
  <c r="CE18" i="6"/>
  <c r="J592" i="7" s="1" a="1"/>
  <c r="J592" i="7" s="1"/>
  <c r="CE25" i="6"/>
  <c r="J599" i="7" s="1" a="1"/>
  <c r="J599" i="7" s="1"/>
  <c r="CE12" i="6"/>
  <c r="J586" i="7" s="1" a="1"/>
  <c r="J586" i="7" s="1"/>
  <c r="CE4" i="6"/>
  <c r="J578" i="7" s="1" a="1"/>
  <c r="J578" i="7" s="1"/>
  <c r="CE20" i="6"/>
  <c r="J594" i="7" s="1" a="1"/>
  <c r="J594" i="7" s="1"/>
  <c r="CE7" i="6"/>
  <c r="J581" i="7" s="1" a="1"/>
  <c r="J581" i="7" s="1"/>
  <c r="CE15" i="6"/>
  <c r="J589" i="7" s="1" a="1"/>
  <c r="J589" i="7" s="1"/>
  <c r="CE22" i="6"/>
  <c r="J596" i="7" s="1" a="1"/>
  <c r="J596" i="7" s="1"/>
  <c r="CE10" i="6"/>
  <c r="J584" i="7" s="1" a="1"/>
  <c r="J584" i="7" s="1"/>
  <c r="CE28" i="6"/>
  <c r="J602" i="7" s="1" a="1"/>
  <c r="J602" i="7" s="1"/>
  <c r="CE17" i="6"/>
  <c r="J591" i="7" s="1" a="1"/>
  <c r="J591" i="7" s="1"/>
  <c r="CE13" i="6"/>
  <c r="J587" i="7" s="1" a="1"/>
  <c r="J587" i="7" s="1"/>
  <c r="CE5" i="6"/>
  <c r="J579" i="7" s="1" a="1"/>
  <c r="J579" i="7" s="1"/>
  <c r="CE27" i="6"/>
  <c r="J601" i="7" s="1" a="1"/>
  <c r="J601" i="7" s="1"/>
  <c r="CE24" i="6"/>
  <c r="J598" i="7" s="1" a="1"/>
  <c r="J598" i="7" s="1"/>
  <c r="CE19" i="6"/>
  <c r="J593" i="7" s="1" a="1"/>
  <c r="J593" i="7" s="1"/>
  <c r="CE8" i="6"/>
  <c r="J582" i="7" s="1" a="1"/>
  <c r="J582" i="7" s="1"/>
  <c r="CE37" i="6"/>
  <c r="J611" i="7" s="1" a="1"/>
  <c r="J611" i="7" s="1"/>
  <c r="CE11" i="6"/>
  <c r="J585" i="7" s="1" a="1"/>
  <c r="J585" i="7" s="1"/>
  <c r="CE21" i="6"/>
  <c r="J595" i="7" s="1" a="1"/>
  <c r="J595" i="7" s="1"/>
  <c r="CF2" i="6"/>
  <c r="CE14" i="6"/>
  <c r="J588" i="7" s="1" a="1"/>
  <c r="J588" i="7" s="1"/>
  <c r="I434" i="7" a="1"/>
  <c r="I434" i="7" s="1"/>
  <c r="CE16" i="6"/>
  <c r="J590" i="7" s="1" a="1"/>
  <c r="J590" i="7" s="1"/>
  <c r="I512" i="7" a="1"/>
  <c r="I512" i="7" s="1"/>
  <c r="BW5" i="6"/>
  <c r="J3" i="7" s="1" a="1"/>
  <c r="J3" i="7" s="1"/>
  <c r="BZ8" i="6"/>
  <c r="J222" i="7" s="1" a="1"/>
  <c r="J222" i="7" s="1"/>
  <c r="I583" i="7" a="1"/>
  <c r="I583" i="7" s="1"/>
  <c r="I153" i="7" a="1"/>
  <c r="I153" i="7" s="1"/>
  <c r="CC11" i="6"/>
  <c r="J441" i="7" s="1" a="1"/>
  <c r="J441" i="7" s="1"/>
  <c r="BW13" i="6"/>
  <c r="J11" i="7" s="1" a="1"/>
  <c r="J11" i="7" s="1"/>
  <c r="I592" i="7" a="1"/>
  <c r="I592" i="7" s="1"/>
  <c r="BW24" i="6"/>
  <c r="J22" i="7" s="1" a="1"/>
  <c r="J22" i="7" s="1"/>
  <c r="I168" i="7" a="1"/>
  <c r="I168" i="7" s="1"/>
  <c r="BX5" i="6"/>
  <c r="J75" i="7" s="1" a="1"/>
  <c r="J75" i="7" s="1"/>
  <c r="CA8" i="6"/>
  <c r="J294" i="7" s="1" a="1"/>
  <c r="J294" i="7" s="1"/>
  <c r="AN9" i="6"/>
  <c r="H367" i="7" s="1" a="1"/>
  <c r="H367" i="7" s="1"/>
  <c r="I225" i="7" a="1"/>
  <c r="I225" i="7" s="1"/>
  <c r="CD11" i="6"/>
  <c r="J513" i="7" s="1" a="1"/>
  <c r="J513" i="7" s="1"/>
  <c r="BX13" i="6"/>
  <c r="J83" i="7" s="1" a="1"/>
  <c r="J83" i="7" s="1"/>
  <c r="I374" i="7" a="1"/>
  <c r="I374" i="7" s="1"/>
  <c r="I14" i="7" a="1"/>
  <c r="I14" i="7" s="1"/>
  <c r="I302" i="7" a="1"/>
  <c r="I302" i="7" s="1"/>
  <c r="BY5" i="6"/>
  <c r="J147" i="7" s="1" a="1"/>
  <c r="J147" i="7" s="1"/>
  <c r="I78" i="7" a="1"/>
  <c r="I78" i="7" s="1"/>
  <c r="CB8" i="6"/>
  <c r="J366" i="7" s="1" a="1"/>
  <c r="J366" i="7" s="1"/>
  <c r="AO9" i="6"/>
  <c r="I297" i="7" a="1"/>
  <c r="I297" i="7" s="1"/>
  <c r="BY13" i="6"/>
  <c r="J155" i="7" s="1" a="1"/>
  <c r="J155" i="7" s="1"/>
  <c r="AJ23" i="6"/>
  <c r="H93" i="7" s="1" a="1"/>
  <c r="H93" i="7" s="1"/>
  <c r="BY24" i="6"/>
  <c r="J166" i="7" s="1" a="1"/>
  <c r="J166" i="7" s="1"/>
  <c r="I312" i="7" a="1"/>
  <c r="I312" i="7" s="1"/>
  <c r="BZ5" i="6"/>
  <c r="J219" i="7" s="1" a="1"/>
  <c r="J219" i="7" s="1"/>
  <c r="I580" i="7" a="1"/>
  <c r="I580" i="7" s="1"/>
  <c r="I150" i="7" a="1"/>
  <c r="I150" i="7" s="1"/>
  <c r="CC8" i="6"/>
  <c r="J438" i="7" s="1" a="1"/>
  <c r="J438" i="7" s="1"/>
  <c r="AP9" i="6"/>
  <c r="BW10" i="6"/>
  <c r="J8" i="7" s="1" a="1"/>
  <c r="J8" i="7" s="1"/>
  <c r="I369" i="7" a="1"/>
  <c r="I369" i="7" s="1"/>
  <c r="BZ13" i="6"/>
  <c r="J227" i="7" s="1" a="1"/>
  <c r="J227" i="7" s="1"/>
  <c r="I588" i="7" a="1"/>
  <c r="I588" i="7" s="1"/>
  <c r="I518" i="7" a="1"/>
  <c r="I518" i="7" s="1"/>
  <c r="I597" i="7" a="1"/>
  <c r="I597" i="7" s="1"/>
  <c r="AO34" i="6"/>
  <c r="H464" i="7" s="1" a="1"/>
  <c r="H464" i="7" s="1"/>
  <c r="AN34" i="6"/>
  <c r="H392" i="7" s="1" a="1"/>
  <c r="H392" i="7" s="1"/>
  <c r="AM34" i="6"/>
  <c r="H320" i="7" s="1" a="1"/>
  <c r="H320" i="7" s="1"/>
  <c r="AL34" i="6"/>
  <c r="H248" i="7" s="1" a="1"/>
  <c r="H248" i="7" s="1"/>
  <c r="AK34" i="6"/>
  <c r="H176" i="7" s="1" a="1"/>
  <c r="H176" i="7" s="1"/>
  <c r="AJ34" i="6"/>
  <c r="AI34" i="6"/>
  <c r="H32" i="7" s="1" a="1"/>
  <c r="H32" i="7" s="1"/>
  <c r="I3" i="7" a="1"/>
  <c r="I3" i="7" s="1"/>
  <c r="CA5" i="6"/>
  <c r="J291" i="7" s="1" a="1"/>
  <c r="J291" i="7" s="1"/>
  <c r="CD8" i="6"/>
  <c r="J510" i="7" s="1" a="1"/>
  <c r="J510" i="7" s="1"/>
  <c r="BX10" i="6"/>
  <c r="J80" i="7" s="1" a="1"/>
  <c r="J80" i="7" s="1"/>
  <c r="I11" i="7" a="1"/>
  <c r="I11" i="7" s="1"/>
  <c r="CA13" i="6"/>
  <c r="J299" i="7" s="1" a="1"/>
  <c r="J299" i="7" s="1"/>
  <c r="I590" i="7" a="1"/>
  <c r="I590" i="7" s="1"/>
  <c r="CC21" i="6"/>
  <c r="J451" i="7" s="1" a="1"/>
  <c r="J451" i="7" s="1"/>
  <c r="BX21" i="6"/>
  <c r="J91" i="7" s="1" a="1"/>
  <c r="J91" i="7" s="1"/>
  <c r="BZ26" i="6"/>
  <c r="J240" i="7" s="1" a="1"/>
  <c r="J240" i="7" s="1"/>
  <c r="BX26" i="6"/>
  <c r="J96" i="7" s="1" a="1"/>
  <c r="J96" i="7" s="1"/>
  <c r="I32" i="7" a="1"/>
  <c r="I32" i="7" s="1"/>
  <c r="AP42" i="6"/>
  <c r="H544" i="7" s="1" a="1"/>
  <c r="H544" i="7" s="1"/>
  <c r="AO42" i="6"/>
  <c r="H472" i="7" s="1" a="1"/>
  <c r="H472" i="7" s="1"/>
  <c r="AN42" i="6"/>
  <c r="H400" i="7" s="1" a="1"/>
  <c r="H400" i="7" s="1"/>
  <c r="AM42" i="6"/>
  <c r="H328" i="7" s="1" a="1"/>
  <c r="H328" i="7" s="1"/>
  <c r="AL42" i="6"/>
  <c r="H256" i="7" s="1" a="1"/>
  <c r="H256" i="7" s="1"/>
  <c r="AK42" i="6"/>
  <c r="H184" i="7" s="1" a="1"/>
  <c r="H184" i="7" s="1"/>
  <c r="AJ42" i="6"/>
  <c r="AI42" i="6"/>
  <c r="H40" i="7" s="1" a="1"/>
  <c r="H40" i="7" s="1"/>
  <c r="I75" i="7" a="1"/>
  <c r="I75" i="7" s="1"/>
  <c r="CB5" i="6"/>
  <c r="J363" i="7" s="1" a="1"/>
  <c r="J363" i="7" s="1"/>
  <c r="AI8" i="6"/>
  <c r="H6" i="7" s="1" a="1"/>
  <c r="H6" i="7" s="1"/>
  <c r="I294" i="7" a="1"/>
  <c r="I294" i="7" s="1"/>
  <c r="BY10" i="6"/>
  <c r="J152" i="7" s="1" a="1"/>
  <c r="J152" i="7" s="1"/>
  <c r="I513" i="7" a="1"/>
  <c r="I513" i="7" s="1"/>
  <c r="I83" i="7" a="1"/>
  <c r="I83" i="7" s="1"/>
  <c r="CB13" i="6"/>
  <c r="J371" i="7" s="1" a="1"/>
  <c r="J371" i="7" s="1"/>
  <c r="BW15" i="6"/>
  <c r="J13" i="7" s="1" a="1"/>
  <c r="J13" i="7" s="1"/>
  <c r="AL16" i="6"/>
  <c r="H230" i="7" s="1" a="1"/>
  <c r="H230" i="7" s="1"/>
  <c r="I89" i="7" a="1"/>
  <c r="I89" i="7" s="1"/>
  <c r="AI21" i="6"/>
  <c r="BX22" i="6"/>
  <c r="J92" i="7" s="1" a="1"/>
  <c r="J92" i="7" s="1"/>
  <c r="AM23" i="6"/>
  <c r="H309" i="7" s="1" a="1"/>
  <c r="H309" i="7" s="1"/>
  <c r="CC24" i="6"/>
  <c r="J454" i="7" s="1" a="1"/>
  <c r="J454" i="7" s="1"/>
  <c r="AI26" i="6"/>
  <c r="H24" i="7" s="1" a="1"/>
  <c r="H24" i="7" s="1"/>
  <c r="I528" i="7" a="1"/>
  <c r="I528" i="7" s="1"/>
  <c r="I540" i="7" a="1"/>
  <c r="I540" i="7" s="1"/>
  <c r="I147" i="7" a="1"/>
  <c r="I147" i="7" s="1"/>
  <c r="CC5" i="6"/>
  <c r="J435" i="7" s="1" a="1"/>
  <c r="J435" i="7" s="1"/>
  <c r="BZ10" i="6"/>
  <c r="J224" i="7" s="1" a="1"/>
  <c r="J224" i="7" s="1"/>
  <c r="I585" i="7" a="1"/>
  <c r="I585" i="7" s="1"/>
  <c r="I155" i="7" a="1"/>
  <c r="I155" i="7" s="1"/>
  <c r="CC13" i="6"/>
  <c r="J443" i="7" s="1" a="1"/>
  <c r="J443" i="7" s="1"/>
  <c r="AN23" i="6"/>
  <c r="H381" i="7" s="1" a="1"/>
  <c r="H381" i="7" s="1"/>
  <c r="I94" i="7" a="1"/>
  <c r="I94" i="7" s="1"/>
  <c r="CD24" i="6"/>
  <c r="J526" i="7" s="1" a="1"/>
  <c r="J526" i="7" s="1"/>
  <c r="AJ26" i="6"/>
  <c r="I600" i="7" a="1"/>
  <c r="I600" i="7" s="1"/>
  <c r="AP34" i="6"/>
  <c r="H536" i="7" s="1" a="1"/>
  <c r="H536" i="7" s="1"/>
  <c r="I219" i="7" a="1"/>
  <c r="I219" i="7" s="1"/>
  <c r="CA10" i="6"/>
  <c r="J296" i="7" s="1" a="1"/>
  <c r="J296" i="7" s="1"/>
  <c r="I227" i="7" a="1"/>
  <c r="I227" i="7" s="1"/>
  <c r="I305" i="7" a="1"/>
  <c r="I305" i="7" s="1"/>
  <c r="AK21" i="6"/>
  <c r="H163" i="7" s="1" a="1"/>
  <c r="H163" i="7" s="1"/>
  <c r="I595" i="7" a="1"/>
  <c r="I595" i="7" s="1"/>
  <c r="AO23" i="6"/>
  <c r="H453" i="7" s="1" a="1"/>
  <c r="H453" i="7" s="1"/>
  <c r="I166" i="7" a="1"/>
  <c r="I166" i="7" s="1"/>
  <c r="AN45" i="6"/>
  <c r="H403" i="7" s="1" a="1"/>
  <c r="H403" i="7" s="1"/>
  <c r="AL45" i="6"/>
  <c r="H259" i="7" s="1" a="1"/>
  <c r="H259" i="7" s="1"/>
  <c r="AP45" i="6"/>
  <c r="H547" i="7" s="1" a="1"/>
  <c r="H547" i="7" s="1"/>
  <c r="AO45" i="6"/>
  <c r="H475" i="7" s="1" a="1"/>
  <c r="H475" i="7" s="1"/>
  <c r="AM45" i="6"/>
  <c r="AK45" i="6"/>
  <c r="H187" i="7" s="1" a="1"/>
  <c r="H187" i="7" s="1"/>
  <c r="AJ45" i="6"/>
  <c r="H115" i="7" s="1" a="1"/>
  <c r="H115" i="7" s="1"/>
  <c r="AI45" i="6"/>
  <c r="H43" i="7" s="1" a="1"/>
  <c r="H43" i="7" s="1"/>
  <c r="AL8" i="6"/>
  <c r="CB10" i="6"/>
  <c r="J368" i="7" s="1" a="1"/>
  <c r="J368" i="7" s="1"/>
  <c r="AO16" i="6"/>
  <c r="H446" i="7" s="1" a="1"/>
  <c r="H446" i="7" s="1"/>
  <c r="BX20" i="6"/>
  <c r="J90" i="7" s="1" a="1"/>
  <c r="J90" i="7" s="1"/>
  <c r="AL21" i="6"/>
  <c r="AL26" i="6"/>
  <c r="I25" i="7" a="1"/>
  <c r="I25" i="7" s="1"/>
  <c r="CC10" i="6"/>
  <c r="J440" i="7" s="1" a="1"/>
  <c r="J440" i="7" s="1"/>
  <c r="I22" i="7" a="1"/>
  <c r="I22" i="7" s="1"/>
  <c r="I435" i="7" a="1"/>
  <c r="I435" i="7" s="1"/>
  <c r="AN21" i="6"/>
  <c r="BX25" i="6"/>
  <c r="J95" i="7" s="1" a="1"/>
  <c r="J95" i="7" s="1"/>
  <c r="AN26" i="6"/>
  <c r="H384" i="7" s="1" a="1"/>
  <c r="H384" i="7" s="1"/>
  <c r="I244" i="7" a="1"/>
  <c r="I244" i="7" s="1"/>
  <c r="I643" i="7" a="1"/>
  <c r="I643" i="7" s="1"/>
  <c r="I635" i="7" a="1"/>
  <c r="I635" i="7" s="1"/>
  <c r="I627" i="7" a="1"/>
  <c r="I627" i="7" s="1"/>
  <c r="I646" i="7" a="1"/>
  <c r="I646" i="7" s="1"/>
  <c r="I638" i="7" a="1"/>
  <c r="I638" i="7" s="1"/>
  <c r="I630" i="7" a="1"/>
  <c r="I630" i="7" s="1"/>
  <c r="I622" i="7" a="1"/>
  <c r="I622" i="7" s="1"/>
  <c r="I649" i="7" a="1"/>
  <c r="I649" i="7" s="1"/>
  <c r="I641" i="7" a="1"/>
  <c r="I641" i="7" s="1"/>
  <c r="I633" i="7" a="1"/>
  <c r="I633" i="7" s="1"/>
  <c r="I625" i="7" a="1"/>
  <c r="I625" i="7" s="1"/>
  <c r="I644" i="7" a="1"/>
  <c r="I644" i="7" s="1"/>
  <c r="I636" i="7" a="1"/>
  <c r="I636" i="7" s="1"/>
  <c r="I628" i="7" a="1"/>
  <c r="I628" i="7" s="1"/>
  <c r="I647" i="7" a="1"/>
  <c r="I647" i="7" s="1"/>
  <c r="I639" i="7" a="1"/>
  <c r="I639" i="7" s="1"/>
  <c r="I631" i="7" a="1"/>
  <c r="I631" i="7" s="1"/>
  <c r="I642" i="7" a="1"/>
  <c r="I642" i="7" s="1"/>
  <c r="I634" i="7" a="1"/>
  <c r="I634" i="7" s="1"/>
  <c r="I645" i="7" a="1"/>
  <c r="I645" i="7" s="1"/>
  <c r="I637" i="7" a="1"/>
  <c r="I637" i="7" s="1"/>
  <c r="I629" i="7" a="1"/>
  <c r="I629" i="7" s="1"/>
  <c r="I648" i="7" a="1"/>
  <c r="I648" i="7" s="1"/>
  <c r="I640" i="7" a="1"/>
  <c r="I640" i="7" s="1"/>
  <c r="I632" i="7" a="1"/>
  <c r="I632" i="7" s="1"/>
  <c r="I609" i="7" a="1"/>
  <c r="I609" i="7" s="1"/>
  <c r="I601" i="7" a="1"/>
  <c r="I601" i="7" s="1"/>
  <c r="I593" i="7" a="1"/>
  <c r="I593" i="7" s="1"/>
  <c r="I618" i="7" a="1"/>
  <c r="I618" i="7" s="1"/>
  <c r="I612" i="7" a="1"/>
  <c r="I612" i="7" s="1"/>
  <c r="I604" i="7" a="1"/>
  <c r="I604" i="7" s="1"/>
  <c r="I615" i="7" a="1"/>
  <c r="I615" i="7" s="1"/>
  <c r="I607" i="7" a="1"/>
  <c r="I607" i="7" s="1"/>
  <c r="I617" i="7" a="1"/>
  <c r="I617" i="7" s="1"/>
  <c r="I610" i="7" a="1"/>
  <c r="I610" i="7" s="1"/>
  <c r="I613" i="7" a="1"/>
  <c r="I613" i="7" s="1"/>
  <c r="I624" i="7" a="1"/>
  <c r="I624" i="7" s="1"/>
  <c r="I621" i="7" a="1"/>
  <c r="I621" i="7" s="1"/>
  <c r="I620" i="7" a="1"/>
  <c r="I620" i="7" s="1"/>
  <c r="I608" i="7" a="1"/>
  <c r="I608" i="7" s="1"/>
  <c r="I616" i="7" a="1"/>
  <c r="I616" i="7" s="1"/>
  <c r="I611" i="7" a="1"/>
  <c r="I611" i="7" s="1"/>
  <c r="I626" i="7" a="1"/>
  <c r="I626" i="7" s="1"/>
  <c r="I619" i="7" a="1"/>
  <c r="I619" i="7" s="1"/>
  <c r="I623" i="7" a="1"/>
  <c r="I623" i="7" s="1"/>
  <c r="I614" i="7" a="1"/>
  <c r="I614" i="7" s="1"/>
  <c r="I606" i="7" a="1"/>
  <c r="I606" i="7" s="1"/>
  <c r="CB7" i="6"/>
  <c r="J365" i="7" s="1" a="1"/>
  <c r="J365" i="7" s="1"/>
  <c r="AO8" i="6"/>
  <c r="AI10" i="6"/>
  <c r="H8" i="7" s="1" a="1"/>
  <c r="H8" i="7" s="1"/>
  <c r="I296" i="7" a="1"/>
  <c r="I296" i="7" s="1"/>
  <c r="AK19" i="6"/>
  <c r="H161" i="7" s="1" a="1"/>
  <c r="H161" i="7" s="1"/>
  <c r="CA20" i="6"/>
  <c r="J306" i="7" s="1" a="1"/>
  <c r="J306" i="7" s="1"/>
  <c r="AO21" i="6"/>
  <c r="I92" i="7" a="1"/>
  <c r="I92" i="7" s="1"/>
  <c r="AI24" i="6"/>
  <c r="H22" i="7" s="1" a="1"/>
  <c r="H22" i="7" s="1"/>
  <c r="I526" i="7" a="1"/>
  <c r="I526" i="7" s="1"/>
  <c r="BY25" i="6"/>
  <c r="J167" i="7" s="1" a="1"/>
  <c r="J167" i="7" s="1"/>
  <c r="AO26" i="6"/>
  <c r="H456" i="7" s="1" a="1"/>
  <c r="H456" i="7" s="1"/>
  <c r="I457" i="7" a="1"/>
  <c r="I457" i="7" s="1"/>
  <c r="I241" i="7" a="1"/>
  <c r="I241" i="7" s="1"/>
  <c r="I97" i="7" a="1"/>
  <c r="I97" i="7" s="1"/>
  <c r="I385" i="7" a="1"/>
  <c r="I385" i="7" s="1"/>
  <c r="I603" i="7" a="1"/>
  <c r="I603" i="7" s="1"/>
  <c r="BL2" i="6"/>
  <c r="AM5" i="6"/>
  <c r="H291" i="7" s="1" a="1"/>
  <c r="H291" i="7" s="1"/>
  <c r="I579" i="7" a="1"/>
  <c r="I579" i="7" s="1"/>
  <c r="CC7" i="6"/>
  <c r="J437" i="7" s="1" a="1"/>
  <c r="J437" i="7" s="1"/>
  <c r="BW9" i="6"/>
  <c r="J7" i="7" s="1" a="1"/>
  <c r="J7" i="7" s="1"/>
  <c r="AJ10" i="6"/>
  <c r="H80" i="7" s="1" a="1"/>
  <c r="H80" i="7" s="1"/>
  <c r="AM13" i="6"/>
  <c r="H299" i="7" s="1" a="1"/>
  <c r="H299" i="7" s="1"/>
  <c r="I587" i="7" a="1"/>
  <c r="I587" i="7" s="1"/>
  <c r="I375" i="7" a="1"/>
  <c r="I375" i="7" s="1"/>
  <c r="AL19" i="6"/>
  <c r="H233" i="7" s="1" a="1"/>
  <c r="H233" i="7" s="1"/>
  <c r="CB20" i="6"/>
  <c r="J378" i="7" s="1" a="1"/>
  <c r="J378" i="7" s="1"/>
  <c r="I164" i="7" a="1"/>
  <c r="I164" i="7" s="1"/>
  <c r="AK24" i="6"/>
  <c r="H166" i="7" s="1" a="1"/>
  <c r="H166" i="7" s="1"/>
  <c r="I598" i="7" a="1"/>
  <c r="I598" i="7" s="1"/>
  <c r="BZ25" i="6"/>
  <c r="J239" i="7" s="1" a="1"/>
  <c r="J239" i="7" s="1"/>
  <c r="I529" i="7" a="1"/>
  <c r="I529" i="7" s="1"/>
  <c r="I605" i="7" a="1"/>
  <c r="I605" i="7" s="1"/>
  <c r="I2" i="7" a="1"/>
  <c r="I2" i="7" s="1"/>
  <c r="AN5" i="6"/>
  <c r="H363" i="7" s="1" a="1"/>
  <c r="H363" i="7" s="1"/>
  <c r="AK10" i="6"/>
  <c r="H152" i="7" s="1" a="1"/>
  <c r="H152" i="7" s="1"/>
  <c r="AN13" i="6"/>
  <c r="AI17" i="6"/>
  <c r="AN19" i="6"/>
  <c r="H377" i="7" s="1" a="1"/>
  <c r="H377" i="7" s="1"/>
  <c r="I18" i="7" a="1"/>
  <c r="I18" i="7" s="1"/>
  <c r="CC20" i="6"/>
  <c r="J450" i="7" s="1" a="1"/>
  <c r="J450" i="7" s="1"/>
  <c r="AP22" i="6"/>
  <c r="H524" i="7" s="1" a="1"/>
  <c r="H524" i="7" s="1"/>
  <c r="AK22" i="6"/>
  <c r="H164" i="7" s="1" a="1"/>
  <c r="H164" i="7" s="1"/>
  <c r="AL24" i="6"/>
  <c r="H238" i="7" s="1" a="1"/>
  <c r="H238" i="7" s="1"/>
  <c r="CA25" i="6"/>
  <c r="J311" i="7" s="1" a="1"/>
  <c r="J311" i="7" s="1"/>
  <c r="BY31" i="6"/>
  <c r="J173" i="7" s="1" a="1"/>
  <c r="J173" i="7" s="1"/>
  <c r="AL10" i="6"/>
  <c r="H224" i="7" s="1" a="1"/>
  <c r="H224" i="7" s="1"/>
  <c r="AJ17" i="6"/>
  <c r="AO19" i="6"/>
  <c r="I90" i="7" a="1"/>
  <c r="I90" i="7" s="1"/>
  <c r="BX23" i="6"/>
  <c r="J93" i="7" s="1" a="1"/>
  <c r="J93" i="7" s="1"/>
  <c r="AM24" i="6"/>
  <c r="H310" i="7" s="1" a="1"/>
  <c r="H310" i="7" s="1"/>
  <c r="CB25" i="6"/>
  <c r="J383" i="7" s="1" a="1"/>
  <c r="J383" i="7" s="1"/>
  <c r="BZ31" i="6"/>
  <c r="J245" i="7" s="1" a="1"/>
  <c r="J245" i="7" s="1"/>
  <c r="I146" i="7" a="1"/>
  <c r="I146" i="7" s="1"/>
  <c r="BW6" i="6"/>
  <c r="J4" i="7" s="1" a="1"/>
  <c r="J4" i="7" s="1"/>
  <c r="AJ7" i="6"/>
  <c r="BZ9" i="6"/>
  <c r="J223" i="7" s="1" a="1"/>
  <c r="J223" i="7" s="1"/>
  <c r="AM10" i="6"/>
  <c r="H296" i="7" s="1" a="1"/>
  <c r="H296" i="7" s="1"/>
  <c r="I584" i="7" a="1"/>
  <c r="I584" i="7" s="1"/>
  <c r="BW14" i="6"/>
  <c r="J12" i="7" s="1" a="1"/>
  <c r="J12" i="7" s="1"/>
  <c r="AJ15" i="6"/>
  <c r="AK17" i="6"/>
  <c r="I591" i="7" a="1"/>
  <c r="I591" i="7" s="1"/>
  <c r="AP19" i="6"/>
  <c r="H521" i="7" s="1" a="1"/>
  <c r="H521" i="7" s="1"/>
  <c r="I162" i="7" a="1"/>
  <c r="I162" i="7" s="1"/>
  <c r="I380" i="7" a="1"/>
  <c r="I380" i="7" s="1"/>
  <c r="BY23" i="6"/>
  <c r="J165" i="7" s="1" a="1"/>
  <c r="J165" i="7" s="1"/>
  <c r="AN24" i="6"/>
  <c r="H382" i="7" s="1" a="1"/>
  <c r="H382" i="7" s="1"/>
  <c r="CC25" i="6"/>
  <c r="J455" i="7" s="1" a="1"/>
  <c r="J455" i="7" s="1"/>
  <c r="I242" i="7" a="1"/>
  <c r="I242" i="7" s="1"/>
  <c r="CA31" i="6"/>
  <c r="J317" i="7" s="1" a="1"/>
  <c r="J317" i="7" s="1"/>
  <c r="I218" i="7" a="1"/>
  <c r="I218" i="7" s="1"/>
  <c r="BX6" i="6"/>
  <c r="J76" i="7" s="1" a="1"/>
  <c r="J76" i="7" s="1"/>
  <c r="AK7" i="6"/>
  <c r="H149" i="7" s="1" a="1"/>
  <c r="H149" i="7" s="1"/>
  <c r="CA9" i="6"/>
  <c r="J295" i="7" s="1" a="1"/>
  <c r="J295" i="7" s="1"/>
  <c r="AN10" i="6"/>
  <c r="H368" i="7" s="1" a="1"/>
  <c r="H368" i="7" s="1"/>
  <c r="BX14" i="6"/>
  <c r="J84" i="7" s="1" a="1"/>
  <c r="J84" i="7" s="1"/>
  <c r="AK15" i="6"/>
  <c r="H157" i="7" s="1" a="1"/>
  <c r="H157" i="7" s="1"/>
  <c r="BW16" i="6"/>
  <c r="J14" i="7" s="1" a="1"/>
  <c r="J14" i="7" s="1"/>
  <c r="AL17" i="6"/>
  <c r="I16" i="7" a="1"/>
  <c r="I16" i="7" s="1"/>
  <c r="I234" i="7" a="1"/>
  <c r="I234" i="7" s="1"/>
  <c r="AI22" i="6"/>
  <c r="I524" i="7" a="1"/>
  <c r="I524" i="7" s="1"/>
  <c r="BZ23" i="6"/>
  <c r="J237" i="7" s="1" a="1"/>
  <c r="J237" i="7" s="1"/>
  <c r="AO24" i="6"/>
  <c r="H454" i="7" s="1" a="1"/>
  <c r="H454" i="7" s="1"/>
  <c r="I95" i="7" a="1"/>
  <c r="I95" i="7" s="1"/>
  <c r="BW26" i="6"/>
  <c r="J24" i="7" s="1" a="1"/>
  <c r="J24" i="7" s="1"/>
  <c r="I314" i="7" a="1"/>
  <c r="I314" i="7" s="1"/>
  <c r="CD29" i="6"/>
  <c r="J531" i="7" s="1" a="1"/>
  <c r="J531" i="7" s="1"/>
  <c r="CC29" i="6"/>
  <c r="J459" i="7" s="1" a="1"/>
  <c r="J459" i="7" s="1"/>
  <c r="CB29" i="6"/>
  <c r="J387" i="7" s="1" a="1"/>
  <c r="J387" i="7" s="1"/>
  <c r="CA29" i="6"/>
  <c r="J315" i="7" s="1" a="1"/>
  <c r="J315" i="7" s="1"/>
  <c r="BZ29" i="6"/>
  <c r="J243" i="7" s="1" a="1"/>
  <c r="J243" i="7" s="1"/>
  <c r="BX29" i="6"/>
  <c r="J99" i="7" s="1" a="1"/>
  <c r="J99" i="7" s="1"/>
  <c r="BW29" i="6"/>
  <c r="J27" i="7" s="1" a="1"/>
  <c r="J27" i="7" s="1"/>
  <c r="BY6" i="6"/>
  <c r="J148" i="7" s="1" a="1"/>
  <c r="J148" i="7" s="1"/>
  <c r="AO10" i="6"/>
  <c r="H440" i="7" s="1" a="1"/>
  <c r="H440" i="7" s="1"/>
  <c r="AI12" i="6"/>
  <c r="H10" i="7" s="1" a="1"/>
  <c r="H10" i="7" s="1"/>
  <c r="BY14" i="6"/>
  <c r="J156" i="7" s="1" a="1"/>
  <c r="J156" i="7" s="1"/>
  <c r="BX16" i="6"/>
  <c r="J86" i="7" s="1" a="1"/>
  <c r="J86" i="7" s="1"/>
  <c r="AM17" i="6"/>
  <c r="H303" i="7" s="1" a="1"/>
  <c r="H303" i="7" s="1"/>
  <c r="I306" i="7" a="1"/>
  <c r="I306" i="7" s="1"/>
  <c r="I596" i="7" a="1"/>
  <c r="I596" i="7" s="1"/>
  <c r="CA23" i="6"/>
  <c r="J309" i="7" s="1" a="1"/>
  <c r="J309" i="7" s="1"/>
  <c r="BY26" i="6"/>
  <c r="J168" i="7" s="1" a="1"/>
  <c r="J168" i="7" s="1"/>
  <c r="I386" i="7" a="1"/>
  <c r="I386" i="7" s="1"/>
  <c r="I535" i="7" a="1"/>
  <c r="I535" i="7" s="1"/>
  <c r="I463" i="7" a="1"/>
  <c r="I463" i="7" s="1"/>
  <c r="AJ4" i="6"/>
  <c r="I362" i="7" a="1"/>
  <c r="I362" i="7" s="1"/>
  <c r="BZ6" i="6"/>
  <c r="J220" i="7" s="1" a="1"/>
  <c r="J220" i="7" s="1"/>
  <c r="AM7" i="6"/>
  <c r="I581" i="7" a="1"/>
  <c r="I581" i="7" s="1"/>
  <c r="I151" i="7" a="1"/>
  <c r="I151" i="7" s="1"/>
  <c r="CC9" i="6"/>
  <c r="J439" i="7" s="1" a="1"/>
  <c r="J439" i="7" s="1"/>
  <c r="BW11" i="6"/>
  <c r="J9" i="7" s="1" a="1"/>
  <c r="J9" i="7" s="1"/>
  <c r="AJ12" i="6"/>
  <c r="I370" i="7" a="1"/>
  <c r="I370" i="7" s="1"/>
  <c r="BZ14" i="6"/>
  <c r="J228" i="7" s="1" a="1"/>
  <c r="J228" i="7" s="1"/>
  <c r="AM15" i="6"/>
  <c r="I589" i="7" a="1"/>
  <c r="I589" i="7" s="1"/>
  <c r="BY16" i="6"/>
  <c r="J158" i="7" s="1" a="1"/>
  <c r="J158" i="7" s="1"/>
  <c r="AO17" i="6"/>
  <c r="H447" i="7" s="1" a="1"/>
  <c r="H447" i="7" s="1"/>
  <c r="I160" i="7" a="1"/>
  <c r="I160" i="7" s="1"/>
  <c r="I378" i="7" a="1"/>
  <c r="I378" i="7" s="1"/>
  <c r="CB23" i="6"/>
  <c r="J381" i="7" s="1" a="1"/>
  <c r="J381" i="7" s="1"/>
  <c r="CA26" i="6"/>
  <c r="J312" i="7" s="1" a="1"/>
  <c r="J312" i="7" s="1"/>
  <c r="I458" i="7" a="1"/>
  <c r="I458" i="7" s="1"/>
  <c r="AK4" i="6"/>
  <c r="H146" i="7" s="1" a="1"/>
  <c r="H146" i="7" s="1"/>
  <c r="CA6" i="6"/>
  <c r="J292" i="7" s="1" a="1"/>
  <c r="J292" i="7" s="1"/>
  <c r="AN7" i="6"/>
  <c r="I223" i="7" a="1"/>
  <c r="I223" i="7" s="1"/>
  <c r="BX11" i="6"/>
  <c r="J81" i="7" s="1" a="1"/>
  <c r="J81" i="7" s="1"/>
  <c r="AK12" i="6"/>
  <c r="H154" i="7" s="1" a="1"/>
  <c r="H154" i="7" s="1"/>
  <c r="CA14" i="6"/>
  <c r="J300" i="7" s="1" a="1"/>
  <c r="J300" i="7" s="1"/>
  <c r="AN15" i="6"/>
  <c r="BZ16" i="6"/>
  <c r="J230" i="7" s="1" a="1"/>
  <c r="J230" i="7" s="1"/>
  <c r="AP17" i="6"/>
  <c r="I232" i="7" a="1"/>
  <c r="I232" i="7" s="1"/>
  <c r="I450" i="7" a="1"/>
  <c r="I450" i="7" s="1"/>
  <c r="BW21" i="6"/>
  <c r="J19" i="7" s="1" a="1"/>
  <c r="J19" i="7" s="1"/>
  <c r="AM22" i="6"/>
  <c r="H308" i="7" s="1" a="1"/>
  <c r="H308" i="7" s="1"/>
  <c r="CC23" i="6"/>
  <c r="J453" i="7" s="1" a="1"/>
  <c r="J453" i="7" s="1"/>
  <c r="I311" i="7" a="1"/>
  <c r="I311" i="7" s="1"/>
  <c r="CB26" i="6"/>
  <c r="J384" i="7" s="1" a="1"/>
  <c r="J384" i="7" s="1"/>
  <c r="AL4" i="6"/>
  <c r="H218" i="7" s="1" a="1"/>
  <c r="H218" i="7" s="1"/>
  <c r="CB6" i="6"/>
  <c r="J364" i="7" s="1" a="1"/>
  <c r="J364" i="7" s="1"/>
  <c r="AO7" i="6"/>
  <c r="H437" i="7" s="1" a="1"/>
  <c r="H437" i="7" s="1"/>
  <c r="AI9" i="6"/>
  <c r="H7" i="7" s="1" a="1"/>
  <c r="H7" i="7" s="1"/>
  <c r="BY11" i="6"/>
  <c r="J153" i="7" s="1" a="1"/>
  <c r="J153" i="7" s="1"/>
  <c r="AL12" i="6"/>
  <c r="H226" i="7" s="1" a="1"/>
  <c r="H226" i="7" s="1"/>
  <c r="CB14" i="6"/>
  <c r="J372" i="7" s="1" a="1"/>
  <c r="J372" i="7" s="1"/>
  <c r="AO15" i="6"/>
  <c r="H445" i="7" s="1" a="1"/>
  <c r="H445" i="7" s="1"/>
  <c r="CB16" i="6"/>
  <c r="J374" i="7" s="1" a="1"/>
  <c r="J374" i="7" s="1"/>
  <c r="I304" i="7" a="1"/>
  <c r="I304" i="7" s="1"/>
  <c r="BY21" i="6"/>
  <c r="J163" i="7" s="1" a="1"/>
  <c r="J163" i="7" s="1"/>
  <c r="CD23" i="6"/>
  <c r="J525" i="7" s="1" a="1"/>
  <c r="J525" i="7" s="1"/>
  <c r="CC26" i="6"/>
  <c r="J456" i="7" s="1" a="1"/>
  <c r="J456" i="7" s="1"/>
  <c r="AI28" i="6"/>
  <c r="H26" i="7" s="1" a="1"/>
  <c r="H26" i="7" s="1"/>
  <c r="I602" i="7" a="1"/>
  <c r="I602" i="7" s="1"/>
  <c r="I578" i="7" a="1"/>
  <c r="I578" i="7" s="1"/>
  <c r="CC6" i="6"/>
  <c r="J436" i="7" s="1" a="1"/>
  <c r="J436" i="7" s="1"/>
  <c r="BW8" i="6"/>
  <c r="J6" i="7" s="1" a="1"/>
  <c r="J6" i="7" s="1"/>
  <c r="BZ11" i="6"/>
  <c r="J225" i="7" s="1" a="1"/>
  <c r="J225" i="7" s="1"/>
  <c r="I586" i="7" a="1"/>
  <c r="I586" i="7" s="1"/>
  <c r="CC14" i="6"/>
  <c r="J444" i="7" s="1" a="1"/>
  <c r="J444" i="7" s="1"/>
  <c r="CC16" i="6"/>
  <c r="J446" i="7" s="1" a="1"/>
  <c r="J446" i="7" s="1"/>
  <c r="I594" i="7" a="1"/>
  <c r="I594" i="7" s="1"/>
  <c r="BZ21" i="6"/>
  <c r="J235" i="7" s="1" a="1"/>
  <c r="J235" i="7" s="1"/>
  <c r="AO22" i="6"/>
  <c r="H452" i="7" s="1" a="1"/>
  <c r="H452" i="7" s="1"/>
  <c r="AI25" i="6"/>
  <c r="CD26" i="6"/>
  <c r="J528" i="7" s="1" a="1"/>
  <c r="J528" i="7" s="1"/>
  <c r="AJ28" i="6"/>
  <c r="H98" i="7" s="1" a="1"/>
  <c r="H98" i="7" s="1"/>
  <c r="I533" i="7" a="1"/>
  <c r="I533" i="7" s="1"/>
  <c r="I317" i="7" a="1"/>
  <c r="I317" i="7" s="1"/>
  <c r="I101" i="7" a="1"/>
  <c r="I101" i="7" s="1"/>
  <c r="I86" i="7" a="1"/>
  <c r="I86" i="7" s="1"/>
  <c r="CD16" i="6"/>
  <c r="J518" i="7" s="1" a="1"/>
  <c r="J518" i="7" s="1"/>
  <c r="CA21" i="6"/>
  <c r="J307" i="7" s="1" a="1"/>
  <c r="J307" i="7" s="1"/>
  <c r="AK28" i="6"/>
  <c r="H170" i="7" s="1" a="1"/>
  <c r="H170" i="7" s="1"/>
  <c r="BX31" i="6"/>
  <c r="J101" i="7" s="1" a="1"/>
  <c r="J101" i="7" s="1"/>
  <c r="BW31" i="6"/>
  <c r="J29" i="7" s="1" a="1"/>
  <c r="J29" i="7" s="1"/>
  <c r="CC31" i="6"/>
  <c r="J461" i="7" s="1" a="1"/>
  <c r="J461" i="7" s="1"/>
  <c r="CB31" i="6"/>
  <c r="J389" i="7" s="1" a="1"/>
  <c r="J389" i="7" s="1"/>
  <c r="I176" i="7" a="1"/>
  <c r="I176" i="7" s="1"/>
  <c r="CC34" i="6"/>
  <c r="J464" i="7" s="1" a="1"/>
  <c r="J464" i="7" s="1"/>
  <c r="BW36" i="6"/>
  <c r="J34" i="7" s="1" a="1"/>
  <c r="J34" i="7" s="1"/>
  <c r="I472" i="7" a="1"/>
  <c r="I472" i="7" s="1"/>
  <c r="I328" i="7" a="1"/>
  <c r="I328" i="7" s="1"/>
  <c r="I184" i="7" a="1"/>
  <c r="I184" i="7" s="1"/>
  <c r="I547" i="7" a="1"/>
  <c r="I547" i="7" s="1"/>
  <c r="I403" i="7" a="1"/>
  <c r="I403" i="7" s="1"/>
  <c r="I45" i="7" a="1"/>
  <c r="I45" i="7" s="1"/>
  <c r="I248" i="7" a="1"/>
  <c r="I248" i="7" s="1"/>
  <c r="CD34" i="6"/>
  <c r="J536" i="7" s="1" a="1"/>
  <c r="J536" i="7" s="1"/>
  <c r="BX36" i="6"/>
  <c r="J106" i="7" s="1" a="1"/>
  <c r="J106" i="7" s="1"/>
  <c r="CA39" i="6"/>
  <c r="J325" i="7" s="1" a="1"/>
  <c r="J325" i="7" s="1"/>
  <c r="I256" i="7" a="1"/>
  <c r="I256" i="7" s="1"/>
  <c r="I475" i="7" a="1"/>
  <c r="I475" i="7" s="1"/>
  <c r="I188" i="7" a="1"/>
  <c r="I188" i="7" s="1"/>
  <c r="I189" i="7" a="1"/>
  <c r="I189" i="7" s="1"/>
  <c r="AP60" i="6"/>
  <c r="H562" i="7" s="1" a="1"/>
  <c r="H562" i="7" s="1"/>
  <c r="AO60" i="6"/>
  <c r="H490" i="7" s="1" a="1"/>
  <c r="H490" i="7" s="1"/>
  <c r="AN60" i="6"/>
  <c r="H418" i="7" s="1" a="1"/>
  <c r="H418" i="7" s="1"/>
  <c r="AM60" i="6"/>
  <c r="H346" i="7" s="1" a="1"/>
  <c r="H346" i="7" s="1"/>
  <c r="AL60" i="6"/>
  <c r="AK60" i="6"/>
  <c r="H202" i="7" s="1" a="1"/>
  <c r="H202" i="7" s="1"/>
  <c r="AJ60" i="6"/>
  <c r="AI60" i="6"/>
  <c r="H58" i="7" s="1" a="1"/>
  <c r="H58" i="7" s="1"/>
  <c r="I572" i="7" a="1"/>
  <c r="I572" i="7" s="1"/>
  <c r="AO32" i="6"/>
  <c r="H462" i="7" s="1" a="1"/>
  <c r="H462" i="7" s="1"/>
  <c r="I320" i="7" a="1"/>
  <c r="I320" i="7" s="1"/>
  <c r="BY36" i="6"/>
  <c r="J178" i="7" s="1" a="1"/>
  <c r="J178" i="7" s="1"/>
  <c r="I109" i="7" a="1"/>
  <c r="I109" i="7" s="1"/>
  <c r="CB39" i="6"/>
  <c r="J397" i="7" s="1" a="1"/>
  <c r="J397" i="7" s="1"/>
  <c r="I400" i="7" a="1"/>
  <c r="I400" i="7" s="1"/>
  <c r="I333" i="7" a="1"/>
  <c r="I333" i="7" s="1"/>
  <c r="I58" i="7" a="1"/>
  <c r="I58" i="7" s="1"/>
  <c r="BW33" i="6"/>
  <c r="J31" i="7" s="1" a="1"/>
  <c r="J31" i="7" s="1"/>
  <c r="I392" i="7" a="1"/>
  <c r="I392" i="7" s="1"/>
  <c r="BZ36" i="6"/>
  <c r="J250" i="7" s="1" a="1"/>
  <c r="J250" i="7" s="1"/>
  <c r="I181" i="7" a="1"/>
  <c r="I181" i="7" s="1"/>
  <c r="CC39" i="6"/>
  <c r="J469" i="7" s="1" a="1"/>
  <c r="J469" i="7" s="1"/>
  <c r="I544" i="7" a="1"/>
  <c r="I544" i="7" s="1"/>
  <c r="I332" i="7" a="1"/>
  <c r="I332" i="7" s="1"/>
  <c r="I405" i="7" a="1"/>
  <c r="I405" i="7" s="1"/>
  <c r="I464" i="7" a="1"/>
  <c r="I464" i="7" s="1"/>
  <c r="I34" i="7" a="1"/>
  <c r="I34" i="7" s="1"/>
  <c r="CA36" i="6"/>
  <c r="J322" i="7" s="1" a="1"/>
  <c r="J322" i="7" s="1"/>
  <c r="CD39" i="6"/>
  <c r="J541" i="7" s="1" a="1"/>
  <c r="J541" i="7" s="1"/>
  <c r="I404" i="7" a="1"/>
  <c r="I404" i="7" s="1"/>
  <c r="I477" i="7" a="1"/>
  <c r="I477" i="7" s="1"/>
  <c r="BW49" i="6"/>
  <c r="J47" i="7" s="1" a="1"/>
  <c r="J47" i="7" s="1"/>
  <c r="BY33" i="6"/>
  <c r="J175" i="7" s="1" a="1"/>
  <c r="J175" i="7" s="1"/>
  <c r="I536" i="7" a="1"/>
  <c r="I536" i="7" s="1"/>
  <c r="I106" i="7" a="1"/>
  <c r="I106" i="7" s="1"/>
  <c r="CB36" i="6"/>
  <c r="J394" i="7" s="1" a="1"/>
  <c r="J394" i="7" s="1"/>
  <c r="AI39" i="6"/>
  <c r="H37" i="7" s="1" a="1"/>
  <c r="H37" i="7" s="1"/>
  <c r="I325" i="7" a="1"/>
  <c r="I325" i="7" s="1"/>
  <c r="AN46" i="6"/>
  <c r="H404" i="7" s="1" a="1"/>
  <c r="H404" i="7" s="1"/>
  <c r="AL46" i="6"/>
  <c r="H260" i="7" s="1" a="1"/>
  <c r="H260" i="7" s="1"/>
  <c r="AO49" i="6"/>
  <c r="AL49" i="6"/>
  <c r="H263" i="7" s="1" a="1"/>
  <c r="H263" i="7" s="1"/>
  <c r="AI49" i="6"/>
  <c r="H47" i="7" s="1" a="1"/>
  <c r="H47" i="7" s="1"/>
  <c r="BY49" i="6"/>
  <c r="J191" i="7" s="1" a="1"/>
  <c r="J191" i="7" s="1"/>
  <c r="AP68" i="6"/>
  <c r="H570" i="7" s="1" a="1"/>
  <c r="H570" i="7" s="1"/>
  <c r="AO68" i="6"/>
  <c r="H498" i="7" s="1" a="1"/>
  <c r="H498" i="7" s="1"/>
  <c r="AN68" i="6"/>
  <c r="H426" i="7" s="1" a="1"/>
  <c r="H426" i="7" s="1"/>
  <c r="AM68" i="6"/>
  <c r="H354" i="7" s="1" a="1"/>
  <c r="H354" i="7" s="1"/>
  <c r="AL68" i="6"/>
  <c r="AK68" i="6"/>
  <c r="H210" i="7" s="1" a="1"/>
  <c r="H210" i="7" s="1"/>
  <c r="AJ68" i="6"/>
  <c r="AI68" i="6"/>
  <c r="H66" i="7" s="1" a="1"/>
  <c r="H66" i="7" s="1"/>
  <c r="I178" i="7" a="1"/>
  <c r="I178" i="7" s="1"/>
  <c r="CC36" i="6"/>
  <c r="J466" i="7" s="1" a="1"/>
  <c r="J466" i="7" s="1"/>
  <c r="I548" i="7" a="1"/>
  <c r="I548" i="7" s="1"/>
  <c r="I335" i="7" a="1"/>
  <c r="I335" i="7" s="1"/>
  <c r="BZ49" i="6"/>
  <c r="J263" i="7" s="1" a="1"/>
  <c r="J263" i="7" s="1"/>
  <c r="I556" i="7" a="1"/>
  <c r="I556" i="7" s="1"/>
  <c r="I340" i="7" a="1"/>
  <c r="I340" i="7" s="1"/>
  <c r="I124" i="7" a="1"/>
  <c r="I124" i="7" s="1"/>
  <c r="I574" i="7" a="1"/>
  <c r="I574" i="7" s="1"/>
  <c r="I39" i="7" a="1"/>
  <c r="I39" i="7" s="1"/>
  <c r="I261" i="7" a="1"/>
  <c r="I261" i="7" s="1"/>
  <c r="I117" i="7" a="1"/>
  <c r="I117" i="7" s="1"/>
  <c r="CA49" i="6"/>
  <c r="J335" i="7" s="1" a="1"/>
  <c r="J335" i="7" s="1"/>
  <c r="CB33" i="6"/>
  <c r="J391" i="7" s="1" a="1"/>
  <c r="J391" i="7" s="1"/>
  <c r="AI36" i="6"/>
  <c r="H34" i="7" s="1" a="1"/>
  <c r="H34" i="7" s="1"/>
  <c r="AL39" i="6"/>
  <c r="H253" i="7" s="1" a="1"/>
  <c r="H253" i="7" s="1"/>
  <c r="I111" i="7" a="1"/>
  <c r="I111" i="7" s="1"/>
  <c r="AI46" i="6"/>
  <c r="CB49" i="6"/>
  <c r="J407" i="7" s="1" a="1"/>
  <c r="J407" i="7" s="1"/>
  <c r="I183" i="7" a="1"/>
  <c r="I183" i="7" s="1"/>
  <c r="AJ46" i="6"/>
  <c r="H116" i="7" s="1" a="1"/>
  <c r="H116" i="7" s="1"/>
  <c r="AK49" i="6"/>
  <c r="H191" i="7" s="1" a="1"/>
  <c r="H191" i="7" s="1"/>
  <c r="CC49" i="6"/>
  <c r="J479" i="7" s="1" a="1"/>
  <c r="J479" i="7" s="1"/>
  <c r="AK36" i="6"/>
  <c r="H178" i="7" s="1" a="1"/>
  <c r="H178" i="7" s="1"/>
  <c r="CA38" i="6"/>
  <c r="J324" i="7" s="1" a="1"/>
  <c r="J324" i="7" s="1"/>
  <c r="AN39" i="6"/>
  <c r="I255" i="7" a="1"/>
  <c r="I255" i="7" s="1"/>
  <c r="CC44" i="6"/>
  <c r="J474" i="7" s="1" a="1"/>
  <c r="J474" i="7" s="1"/>
  <c r="AK46" i="6"/>
  <c r="H188" i="7" s="1" a="1"/>
  <c r="H188" i="7" s="1"/>
  <c r="I478" i="7" a="1"/>
  <c r="I478" i="7" s="1"/>
  <c r="I406" i="7" a="1"/>
  <c r="I406" i="7" s="1"/>
  <c r="I334" i="7" a="1"/>
  <c r="I334" i="7" s="1"/>
  <c r="I262" i="7" a="1"/>
  <c r="I262" i="7" s="1"/>
  <c r="I118" i="7" a="1"/>
  <c r="I118" i="7" s="1"/>
  <c r="AM49" i="6"/>
  <c r="H335" i="7" s="1" a="1"/>
  <c r="H335" i="7" s="1"/>
  <c r="CD49" i="6"/>
  <c r="J551" i="7" s="1" a="1"/>
  <c r="J551" i="7" s="1"/>
  <c r="CB30" i="6"/>
  <c r="J388" i="7" s="1" a="1"/>
  <c r="J388" i="7" s="1"/>
  <c r="AO31" i="6"/>
  <c r="AI33" i="6"/>
  <c r="H31" i="7" s="1" a="1"/>
  <c r="H31" i="7" s="1"/>
  <c r="AL36" i="6"/>
  <c r="CB38" i="6"/>
  <c r="J396" i="7" s="1" a="1"/>
  <c r="J396" i="7" s="1"/>
  <c r="AO39" i="6"/>
  <c r="AI41" i="6"/>
  <c r="H39" i="7" s="1" a="1"/>
  <c r="H39" i="7" s="1"/>
  <c r="AM46" i="6"/>
  <c r="H332" i="7" s="1" a="1"/>
  <c r="H332" i="7" s="1"/>
  <c r="AN49" i="6"/>
  <c r="H407" i="7" s="1" a="1"/>
  <c r="H407" i="7" s="1"/>
  <c r="AJ33" i="6"/>
  <c r="H103" i="7" s="1" a="1"/>
  <c r="H103" i="7" s="1"/>
  <c r="AM36" i="6"/>
  <c r="H322" i="7" s="1" a="1"/>
  <c r="H322" i="7" s="1"/>
  <c r="AJ41" i="6"/>
  <c r="H111" i="7" s="1" a="1"/>
  <c r="H111" i="7" s="1"/>
  <c r="AJ43" i="6"/>
  <c r="AO46" i="6"/>
  <c r="H476" i="7" s="1" a="1"/>
  <c r="H476" i="7" s="1"/>
  <c r="AP49" i="6"/>
  <c r="H551" i="7" s="1" a="1"/>
  <c r="H551" i="7" s="1"/>
  <c r="I196" i="7" a="1"/>
  <c r="I196" i="7" s="1"/>
  <c r="AK33" i="6"/>
  <c r="H175" i="7" s="1" a="1"/>
  <c r="H175" i="7" s="1"/>
  <c r="I33" i="7" a="1"/>
  <c r="I33" i="7" s="1"/>
  <c r="AN36" i="6"/>
  <c r="I252" i="7" a="1"/>
  <c r="I252" i="7" s="1"/>
  <c r="AK41" i="6"/>
  <c r="H183" i="7" s="1" a="1"/>
  <c r="H183" i="7" s="1"/>
  <c r="I471" i="7" a="1"/>
  <c r="I471" i="7" s="1"/>
  <c r="AK43" i="6"/>
  <c r="BW45" i="6"/>
  <c r="J43" i="7" s="1" a="1"/>
  <c r="J43" i="7" s="1"/>
  <c r="AP46" i="6"/>
  <c r="H548" i="7" s="1" a="1"/>
  <c r="H548" i="7" s="1"/>
  <c r="AI30" i="6"/>
  <c r="BY32" i="6"/>
  <c r="J174" i="7" s="1" a="1"/>
  <c r="J174" i="7" s="1"/>
  <c r="AL33" i="6"/>
  <c r="H247" i="7" s="1" a="1"/>
  <c r="H247" i="7" s="1"/>
  <c r="I105" i="7" a="1"/>
  <c r="I105" i="7" s="1"/>
  <c r="AO36" i="6"/>
  <c r="H466" i="7" s="1" a="1"/>
  <c r="H466" i="7" s="1"/>
  <c r="AI38" i="6"/>
  <c r="H36" i="7" s="1" a="1"/>
  <c r="H36" i="7" s="1"/>
  <c r="I324" i="7" a="1"/>
  <c r="I324" i="7" s="1"/>
  <c r="BY40" i="6"/>
  <c r="J182" i="7" s="1" a="1"/>
  <c r="J182" i="7" s="1"/>
  <c r="AL41" i="6"/>
  <c r="H255" i="7" s="1" a="1"/>
  <c r="H255" i="7" s="1"/>
  <c r="AL43" i="6"/>
  <c r="BX45" i="6"/>
  <c r="J115" i="7" s="1" a="1"/>
  <c r="J115" i="7" s="1"/>
  <c r="BW46" i="6"/>
  <c r="J44" i="7" s="1" a="1"/>
  <c r="J44" i="7" s="1"/>
  <c r="AJ30" i="6"/>
  <c r="H100" i="7" s="1" a="1"/>
  <c r="H100" i="7" s="1"/>
  <c r="AM33" i="6"/>
  <c r="H319" i="7" s="1" a="1"/>
  <c r="H319" i="7" s="1"/>
  <c r="BW37" i="6"/>
  <c r="J35" i="7" s="1" a="1"/>
  <c r="J35" i="7" s="1"/>
  <c r="AJ38" i="6"/>
  <c r="H108" i="7" s="1" a="1"/>
  <c r="H108" i="7" s="1"/>
  <c r="I396" i="7" a="1"/>
  <c r="I396" i="7" s="1"/>
  <c r="AM41" i="6"/>
  <c r="H327" i="7" s="1" a="1"/>
  <c r="H327" i="7" s="1"/>
  <c r="BW42" i="6"/>
  <c r="J40" i="7" s="1" a="1"/>
  <c r="J40" i="7" s="1"/>
  <c r="AM43" i="6"/>
  <c r="H329" i="7" s="1" a="1"/>
  <c r="H329" i="7" s="1"/>
  <c r="BZ45" i="6"/>
  <c r="J259" i="7" s="1" a="1"/>
  <c r="J259" i="7" s="1"/>
  <c r="BX46" i="6"/>
  <c r="J116" i="7" s="1" a="1"/>
  <c r="J116" i="7" s="1"/>
  <c r="AK50" i="6"/>
  <c r="H192" i="7" s="1" a="1"/>
  <c r="H192" i="7" s="1"/>
  <c r="AI50" i="6"/>
  <c r="H48" i="7" s="1" a="1"/>
  <c r="H48" i="7" s="1"/>
  <c r="AK30" i="6"/>
  <c r="I30" i="7" a="1"/>
  <c r="I30" i="7" s="1"/>
  <c r="CA32" i="6"/>
  <c r="J318" i="7" s="1" a="1"/>
  <c r="J318" i="7" s="1"/>
  <c r="AN33" i="6"/>
  <c r="H391" i="7" s="1" a="1"/>
  <c r="H391" i="7" s="1"/>
  <c r="I249" i="7" a="1"/>
  <c r="I249" i="7" s="1"/>
  <c r="BX37" i="6"/>
  <c r="J107" i="7" s="1" a="1"/>
  <c r="J107" i="7" s="1"/>
  <c r="AK38" i="6"/>
  <c r="H180" i="7" s="1" a="1"/>
  <c r="H180" i="7" s="1"/>
  <c r="CA40" i="6"/>
  <c r="J326" i="7" s="1" a="1"/>
  <c r="J326" i="7" s="1"/>
  <c r="AN41" i="6"/>
  <c r="H399" i="7" s="1" a="1"/>
  <c r="H399" i="7" s="1"/>
  <c r="BX42" i="6"/>
  <c r="J112" i="7" s="1" a="1"/>
  <c r="J112" i="7" s="1"/>
  <c r="AN43" i="6"/>
  <c r="I402" i="7" a="1"/>
  <c r="I402" i="7" s="1"/>
  <c r="CA45" i="6"/>
  <c r="J331" i="7" s="1" a="1"/>
  <c r="J331" i="7" s="1"/>
  <c r="BY46" i="6"/>
  <c r="J188" i="7" s="1" a="1"/>
  <c r="J188" i="7" s="1"/>
  <c r="AO52" i="6"/>
  <c r="H482" i="7" s="1" a="1"/>
  <c r="H482" i="7" s="1"/>
  <c r="AN52" i="6"/>
  <c r="H410" i="7" s="1" a="1"/>
  <c r="H410" i="7" s="1"/>
  <c r="AL52" i="6"/>
  <c r="AK52" i="6"/>
  <c r="AJ52" i="6"/>
  <c r="H122" i="7" s="1" a="1"/>
  <c r="H122" i="7" s="1"/>
  <c r="I561" i="7" a="1"/>
  <c r="I561" i="7" s="1"/>
  <c r="AO33" i="6"/>
  <c r="H463" i="7" s="1" a="1"/>
  <c r="H463" i="7" s="1"/>
  <c r="AO41" i="6"/>
  <c r="H471" i="7" s="1" a="1"/>
  <c r="H471" i="7" s="1"/>
  <c r="BY42" i="6"/>
  <c r="J184" i="7" s="1" a="1"/>
  <c r="J184" i="7" s="1"/>
  <c r="AO43" i="6"/>
  <c r="H473" i="7" s="1" a="1"/>
  <c r="H473" i="7" s="1"/>
  <c r="CA44" i="6"/>
  <c r="J330" i="7" s="1" a="1"/>
  <c r="J330" i="7" s="1"/>
  <c r="BY44" i="6"/>
  <c r="J186" i="7" s="1" a="1"/>
  <c r="J186" i="7" s="1"/>
  <c r="CB45" i="6"/>
  <c r="J403" i="7" s="1" a="1"/>
  <c r="J403" i="7" s="1"/>
  <c r="BZ46" i="6"/>
  <c r="J260" i="7" s="1" a="1"/>
  <c r="J260" i="7" s="1"/>
  <c r="CD50" i="6"/>
  <c r="J552" i="7" s="1" a="1"/>
  <c r="J552" i="7" s="1"/>
  <c r="CC50" i="6"/>
  <c r="J480" i="7" s="1" a="1"/>
  <c r="J480" i="7" s="1"/>
  <c r="CB50" i="6"/>
  <c r="J408" i="7" s="1" a="1"/>
  <c r="J408" i="7" s="1"/>
  <c r="CA50" i="6"/>
  <c r="J336" i="7" s="1" a="1"/>
  <c r="J336" i="7" s="1"/>
  <c r="BZ50" i="6"/>
  <c r="J264" i="7" s="1" a="1"/>
  <c r="J264" i="7" s="1"/>
  <c r="BY50" i="6"/>
  <c r="J192" i="7" s="1" a="1"/>
  <c r="J192" i="7" s="1"/>
  <c r="BX50" i="6"/>
  <c r="J120" i="7" s="1" a="1"/>
  <c r="J120" i="7" s="1"/>
  <c r="BW50" i="6"/>
  <c r="J48" i="7" s="1" a="1"/>
  <c r="J48" i="7" s="1"/>
  <c r="I50" i="7" a="1"/>
  <c r="I50" i="7" s="1"/>
  <c r="I482" i="7" a="1"/>
  <c r="I482" i="7" s="1"/>
  <c r="I410" i="7" a="1"/>
  <c r="I410" i="7" s="1"/>
  <c r="AM30" i="6"/>
  <c r="H316" i="7" s="1" a="1"/>
  <c r="H316" i="7" s="1"/>
  <c r="I174" i="7" a="1"/>
  <c r="I174" i="7" s="1"/>
  <c r="BW34" i="6"/>
  <c r="J32" i="7" s="1" a="1"/>
  <c r="J32" i="7" s="1"/>
  <c r="I393" i="7" a="1"/>
  <c r="I393" i="7" s="1"/>
  <c r="BZ37" i="6"/>
  <c r="J251" i="7" s="1" a="1"/>
  <c r="J251" i="7" s="1"/>
  <c r="AM38" i="6"/>
  <c r="H324" i="7" s="1" a="1"/>
  <c r="H324" i="7" s="1"/>
  <c r="I182" i="7" a="1"/>
  <c r="I182" i="7" s="1"/>
  <c r="BZ42" i="6"/>
  <c r="J256" i="7" s="1" a="1"/>
  <c r="J256" i="7" s="1"/>
  <c r="AP43" i="6"/>
  <c r="H545" i="7" s="1" a="1"/>
  <c r="H545" i="7" s="1"/>
  <c r="AI44" i="6"/>
  <c r="H42" i="7" s="1" a="1"/>
  <c r="H42" i="7" s="1"/>
  <c r="CC45" i="6"/>
  <c r="J475" i="7" s="1" a="1"/>
  <c r="J475" i="7" s="1"/>
  <c r="CA46" i="6"/>
  <c r="J332" i="7" s="1" a="1"/>
  <c r="J332" i="7" s="1"/>
  <c r="I47" i="7" a="1"/>
  <c r="I47" i="7" s="1"/>
  <c r="AJ50" i="6"/>
  <c r="CA52" i="6"/>
  <c r="J338" i="7" s="1" a="1"/>
  <c r="J338" i="7" s="1"/>
  <c r="BZ52" i="6"/>
  <c r="J266" i="7" s="1" a="1"/>
  <c r="J266" i="7" s="1"/>
  <c r="BY52" i="6"/>
  <c r="J194" i="7" s="1" a="1"/>
  <c r="J194" i="7" s="1"/>
  <c r="BX52" i="6"/>
  <c r="J122" i="7" s="1" a="1"/>
  <c r="J122" i="7" s="1"/>
  <c r="BW52" i="6"/>
  <c r="J50" i="7" s="1" a="1"/>
  <c r="J50" i="7" s="1"/>
  <c r="AN30" i="6"/>
  <c r="H388" i="7" s="1" a="1"/>
  <c r="H388" i="7" s="1"/>
  <c r="I246" i="7" a="1"/>
  <c r="I246" i="7" s="1"/>
  <c r="BX34" i="6"/>
  <c r="J104" i="7" s="1" a="1"/>
  <c r="J104" i="7" s="1"/>
  <c r="AK35" i="6"/>
  <c r="H177" i="7" s="1" a="1"/>
  <c r="H177" i="7" s="1"/>
  <c r="I465" i="7" a="1"/>
  <c r="I465" i="7" s="1"/>
  <c r="CA37" i="6"/>
  <c r="J323" i="7" s="1" a="1"/>
  <c r="J323" i="7" s="1"/>
  <c r="AN38" i="6"/>
  <c r="H396" i="7" s="1" a="1"/>
  <c r="H396" i="7" s="1"/>
  <c r="I254" i="7" a="1"/>
  <c r="I254" i="7" s="1"/>
  <c r="CA42" i="6"/>
  <c r="J328" i="7" s="1" a="1"/>
  <c r="J328" i="7" s="1"/>
  <c r="AJ44" i="6"/>
  <c r="I43" i="7" a="1"/>
  <c r="I43" i="7" s="1"/>
  <c r="CD45" i="6"/>
  <c r="J547" i="7" s="1" a="1"/>
  <c r="J547" i="7" s="1"/>
  <c r="CB46" i="6"/>
  <c r="J404" i="7" s="1" a="1"/>
  <c r="J404" i="7" s="1"/>
  <c r="I119" i="7" a="1"/>
  <c r="I119" i="7" s="1"/>
  <c r="AL50" i="6"/>
  <c r="AO30" i="6"/>
  <c r="H460" i="7" s="1" a="1"/>
  <c r="H460" i="7" s="1"/>
  <c r="AI32" i="6"/>
  <c r="H30" i="7" s="1" a="1"/>
  <c r="H30" i="7" s="1"/>
  <c r="I318" i="7" a="1"/>
  <c r="I318" i="7" s="1"/>
  <c r="BY34" i="6"/>
  <c r="J176" i="7" s="1" a="1"/>
  <c r="J176" i="7" s="1"/>
  <c r="CB37" i="6"/>
  <c r="J395" i="7" s="1" a="1"/>
  <c r="J395" i="7" s="1"/>
  <c r="AO38" i="6"/>
  <c r="H468" i="7" s="1" a="1"/>
  <c r="H468" i="7" s="1"/>
  <c r="AI40" i="6"/>
  <c r="H38" i="7" s="1" a="1"/>
  <c r="H38" i="7" s="1"/>
  <c r="I326" i="7" a="1"/>
  <c r="I326" i="7" s="1"/>
  <c r="CB42" i="6"/>
  <c r="J400" i="7" s="1" a="1"/>
  <c r="J400" i="7" s="1"/>
  <c r="AK44" i="6"/>
  <c r="I115" i="7" a="1"/>
  <c r="I115" i="7" s="1"/>
  <c r="CC46" i="6"/>
  <c r="J476" i="7" s="1" a="1"/>
  <c r="J476" i="7" s="1"/>
  <c r="I191" i="7" a="1"/>
  <c r="I191" i="7" s="1"/>
  <c r="AM50" i="6"/>
  <c r="H336" i="7" s="1" a="1"/>
  <c r="H336" i="7" s="1"/>
  <c r="I559" i="7" a="1"/>
  <c r="I559" i="7" s="1"/>
  <c r="I564" i="7" a="1"/>
  <c r="I564" i="7" s="1"/>
  <c r="I567" i="7" a="1"/>
  <c r="I567" i="7" s="1"/>
  <c r="AJ32" i="6"/>
  <c r="I390" i="7" a="1"/>
  <c r="I390" i="7" s="1"/>
  <c r="BZ34" i="6"/>
  <c r="J248" i="7" s="1" a="1"/>
  <c r="J248" i="7" s="1"/>
  <c r="CC37" i="6"/>
  <c r="J467" i="7" s="1" a="1"/>
  <c r="J467" i="7" s="1"/>
  <c r="BW39" i="6"/>
  <c r="J37" i="7" s="1" a="1"/>
  <c r="J37" i="7" s="1"/>
  <c r="AJ40" i="6"/>
  <c r="I398" i="7" a="1"/>
  <c r="I398" i="7" s="1"/>
  <c r="CC42" i="6"/>
  <c r="J472" i="7" s="1" a="1"/>
  <c r="J472" i="7" s="1"/>
  <c r="AL44" i="6"/>
  <c r="I187" i="7" a="1"/>
  <c r="I187" i="7" s="1"/>
  <c r="I263" i="7" a="1"/>
  <c r="I263" i="7" s="1"/>
  <c r="AN50" i="6"/>
  <c r="AP52" i="6"/>
  <c r="H554" i="7" s="1" a="1"/>
  <c r="H554" i="7" s="1"/>
  <c r="I40" i="7" a="1"/>
  <c r="I40" i="7" s="1"/>
  <c r="I259" i="7" a="1"/>
  <c r="I259" i="7" s="1"/>
  <c r="I407" i="7" a="1"/>
  <c r="I407" i="7" s="1"/>
  <c r="AO50" i="6"/>
  <c r="H480" i="7" s="1" a="1"/>
  <c r="H480" i="7" s="1"/>
  <c r="I553" i="7" a="1"/>
  <c r="I553" i="7" s="1"/>
  <c r="I481" i="7" a="1"/>
  <c r="I481" i="7" s="1"/>
  <c r="I337" i="7" a="1"/>
  <c r="I337" i="7" s="1"/>
  <c r="I265" i="7" a="1"/>
  <c r="I265" i="7" s="1"/>
  <c r="I121" i="7" a="1"/>
  <c r="I121" i="7" s="1"/>
  <c r="I202" i="7" a="1"/>
  <c r="I202" i="7" s="1"/>
  <c r="CC60" i="6"/>
  <c r="J490" i="7" s="1" a="1"/>
  <c r="J490" i="7" s="1"/>
  <c r="I210" i="7" a="1"/>
  <c r="I210" i="7" s="1"/>
  <c r="CC68" i="6"/>
  <c r="J498" i="7" s="1" a="1"/>
  <c r="J498" i="7" s="1"/>
  <c r="CD60" i="6"/>
  <c r="J562" i="7" s="1" a="1"/>
  <c r="J562" i="7" s="1"/>
  <c r="CD68" i="6"/>
  <c r="J570" i="7" s="1" a="1"/>
  <c r="J570" i="7" s="1"/>
  <c r="I346" i="7" a="1"/>
  <c r="I346" i="7" s="1"/>
  <c r="CB73" i="6"/>
  <c r="J431" i="7" s="1" a="1"/>
  <c r="J431" i="7" s="1"/>
  <c r="BZ54" i="6"/>
  <c r="J268" i="7" s="1" a="1"/>
  <c r="J268" i="7" s="1"/>
  <c r="I199" i="7" a="1"/>
  <c r="I199" i="7" s="1"/>
  <c r="CC57" i="6"/>
  <c r="J487" i="7" s="1" a="1"/>
  <c r="J487" i="7" s="1"/>
  <c r="I418" i="7" a="1"/>
  <c r="I418" i="7" s="1"/>
  <c r="I207" i="7" a="1"/>
  <c r="I207" i="7" s="1"/>
  <c r="I426" i="7" a="1"/>
  <c r="I426" i="7" s="1"/>
  <c r="I215" i="7" a="1"/>
  <c r="I215" i="7" s="1"/>
  <c r="CC73" i="6"/>
  <c r="J503" i="7" s="1" a="1"/>
  <c r="J503" i="7" s="1"/>
  <c r="CA54" i="6"/>
  <c r="J340" i="7" s="1" a="1"/>
  <c r="J340" i="7" s="1"/>
  <c r="I271" i="7" a="1"/>
  <c r="I271" i="7" s="1"/>
  <c r="CD57" i="6"/>
  <c r="J559" i="7" s="1" a="1"/>
  <c r="J559" i="7" s="1"/>
  <c r="I490" i="7" a="1"/>
  <c r="I490" i="7" s="1"/>
  <c r="CA62" i="6"/>
  <c r="J348" i="7" s="1" a="1"/>
  <c r="J348" i="7" s="1"/>
  <c r="CD65" i="6"/>
  <c r="J567" i="7" s="1" a="1"/>
  <c r="J567" i="7" s="1"/>
  <c r="I498" i="7" a="1"/>
  <c r="I498" i="7" s="1"/>
  <c r="I68" i="7" a="1"/>
  <c r="I68" i="7" s="1"/>
  <c r="CA70" i="6"/>
  <c r="J356" i="7" s="1" a="1"/>
  <c r="J356" i="7" s="1"/>
  <c r="I287" i="7" a="1"/>
  <c r="I287" i="7" s="1"/>
  <c r="CD73" i="6"/>
  <c r="J575" i="7" s="1" a="1"/>
  <c r="J575" i="7" s="1"/>
  <c r="BY51" i="6"/>
  <c r="J193" i="7" s="1" a="1"/>
  <c r="J193" i="7" s="1"/>
  <c r="CB54" i="6"/>
  <c r="J412" i="7" s="1" a="1"/>
  <c r="J412" i="7" s="1"/>
  <c r="AI57" i="6"/>
  <c r="I343" i="7" a="1"/>
  <c r="I343" i="7" s="1"/>
  <c r="BY59" i="6"/>
  <c r="J201" i="7" s="1" a="1"/>
  <c r="J201" i="7" s="1"/>
  <c r="I562" i="7" a="1"/>
  <c r="I562" i="7" s="1"/>
  <c r="I132" i="7" a="1"/>
  <c r="I132" i="7" s="1"/>
  <c r="CB62" i="6"/>
  <c r="J420" i="7" s="1" a="1"/>
  <c r="J420" i="7" s="1"/>
  <c r="AI65" i="6"/>
  <c r="I570" i="7" a="1"/>
  <c r="I570" i="7" s="1"/>
  <c r="I140" i="7" a="1"/>
  <c r="I140" i="7" s="1"/>
  <c r="CB70" i="6"/>
  <c r="J428" i="7" s="1" a="1"/>
  <c r="J428" i="7" s="1"/>
  <c r="AI73" i="6"/>
  <c r="I359" i="7" a="1"/>
  <c r="I359" i="7" s="1"/>
  <c r="I204" i="7" a="1"/>
  <c r="I204" i="7" s="1"/>
  <c r="AJ73" i="6"/>
  <c r="H143" i="7" s="1" a="1"/>
  <c r="H143" i="7" s="1"/>
  <c r="I431" i="7" a="1"/>
  <c r="I431" i="7" s="1"/>
  <c r="CA51" i="6"/>
  <c r="J337" i="7" s="1" a="1"/>
  <c r="J337" i="7" s="1"/>
  <c r="AK57" i="6"/>
  <c r="H199" i="7" s="1" a="1"/>
  <c r="H199" i="7" s="1"/>
  <c r="I487" i="7" a="1"/>
  <c r="I487" i="7" s="1"/>
  <c r="I57" i="7" a="1"/>
  <c r="I57" i="7" s="1"/>
  <c r="AK65" i="6"/>
  <c r="H207" i="7" s="1" a="1"/>
  <c r="H207" i="7" s="1"/>
  <c r="AK73" i="6"/>
  <c r="H215" i="7" s="1" a="1"/>
  <c r="H215" i="7" s="1"/>
  <c r="I73" i="7" a="1"/>
  <c r="I73" i="7" s="1"/>
  <c r="CB51" i="6"/>
  <c r="J409" i="7" s="1" a="1"/>
  <c r="J409" i="7" s="1"/>
  <c r="AI54" i="6"/>
  <c r="H52" i="7" s="1" a="1"/>
  <c r="H52" i="7" s="1"/>
  <c r="AL57" i="6"/>
  <c r="H271" i="7" s="1" a="1"/>
  <c r="H271" i="7" s="1"/>
  <c r="CB59" i="6"/>
  <c r="J417" i="7" s="1" a="1"/>
  <c r="J417" i="7" s="1"/>
  <c r="AI62" i="6"/>
  <c r="H60" i="7" s="1" a="1"/>
  <c r="H60" i="7" s="1"/>
  <c r="I348" i="7" a="1"/>
  <c r="I348" i="7" s="1"/>
  <c r="AL65" i="6"/>
  <c r="H279" i="7" s="1" a="1"/>
  <c r="H279" i="7" s="1"/>
  <c r="I137" i="7" a="1"/>
  <c r="I137" i="7" s="1"/>
  <c r="AI70" i="6"/>
  <c r="H68" i="7" s="1" a="1"/>
  <c r="H68" i="7" s="1"/>
  <c r="I356" i="7" a="1"/>
  <c r="I356" i="7" s="1"/>
  <c r="AL73" i="6"/>
  <c r="H287" i="7" s="1" a="1"/>
  <c r="H287" i="7" s="1"/>
  <c r="I145" i="7" a="1"/>
  <c r="I145" i="7" s="1"/>
  <c r="I201" i="7" a="1"/>
  <c r="I201" i="7" s="1"/>
  <c r="I420" i="7" a="1"/>
  <c r="I420" i="7" s="1"/>
  <c r="AM65" i="6"/>
  <c r="H351" i="7" s="1" a="1"/>
  <c r="H351" i="7" s="1"/>
  <c r="AM73" i="6"/>
  <c r="H359" i="7" s="1" a="1"/>
  <c r="H359" i="7" s="1"/>
  <c r="I54" i="7" a="1"/>
  <c r="I54" i="7" s="1"/>
  <c r="AN57" i="6"/>
  <c r="AK62" i="6"/>
  <c r="H204" i="7" s="1" a="1"/>
  <c r="H204" i="7" s="1"/>
  <c r="I62" i="7" a="1"/>
  <c r="I62" i="7" s="1"/>
  <c r="CA64" i="6"/>
  <c r="J350" i="7" s="1" a="1"/>
  <c r="J350" i="7" s="1"/>
  <c r="AN65" i="6"/>
  <c r="AK70" i="6"/>
  <c r="H212" i="7" s="1" a="1"/>
  <c r="H212" i="7" s="1"/>
  <c r="I70" i="7" a="1"/>
  <c r="I70" i="7" s="1"/>
  <c r="CA72" i="6"/>
  <c r="J358" i="7" s="1" a="1"/>
  <c r="J358" i="7" s="1"/>
  <c r="AN73" i="6"/>
  <c r="H431" i="7" s="1" a="1"/>
  <c r="H431" i="7" s="1"/>
  <c r="I289" i="7" a="1"/>
  <c r="I289" i="7" s="1"/>
  <c r="CB48" i="6"/>
  <c r="J406" i="7" s="1" a="1"/>
  <c r="J406" i="7" s="1"/>
  <c r="AI51" i="6"/>
  <c r="H49" i="7" s="1" a="1"/>
  <c r="H49" i="7" s="1"/>
  <c r="BY53" i="6"/>
  <c r="J195" i="7" s="1" a="1"/>
  <c r="J195" i="7" s="1"/>
  <c r="AL54" i="6"/>
  <c r="H268" i="7" s="1" a="1"/>
  <c r="H268" i="7" s="1"/>
  <c r="I126" i="7" a="1"/>
  <c r="I126" i="7" s="1"/>
  <c r="CB56" i="6"/>
  <c r="J414" i="7" s="1" a="1"/>
  <c r="J414" i="7" s="1"/>
  <c r="AO57" i="6"/>
  <c r="H487" i="7" s="1" a="1"/>
  <c r="H487" i="7" s="1"/>
  <c r="AI59" i="6"/>
  <c r="H57" i="7" s="1" a="1"/>
  <c r="H57" i="7" s="1"/>
  <c r="BY61" i="6"/>
  <c r="J203" i="7" s="1" a="1"/>
  <c r="J203" i="7" s="1"/>
  <c r="AL62" i="6"/>
  <c r="H276" i="7" s="1" a="1"/>
  <c r="H276" i="7" s="1"/>
  <c r="I134" i="7" a="1"/>
  <c r="I134" i="7" s="1"/>
  <c r="CB64" i="6"/>
  <c r="J422" i="7" s="1" a="1"/>
  <c r="J422" i="7" s="1"/>
  <c r="AO65" i="6"/>
  <c r="H495" i="7" s="1" a="1"/>
  <c r="H495" i="7" s="1"/>
  <c r="AI67" i="6"/>
  <c r="H65" i="7" s="1" a="1"/>
  <c r="H65" i="7" s="1"/>
  <c r="I353" i="7" a="1"/>
  <c r="I353" i="7" s="1"/>
  <c r="AL70" i="6"/>
  <c r="H284" i="7" s="1" a="1"/>
  <c r="H284" i="7" s="1"/>
  <c r="CB72" i="6"/>
  <c r="J430" i="7" s="1" a="1"/>
  <c r="J430" i="7" s="1"/>
  <c r="AO73" i="6"/>
  <c r="H503" i="7" s="1" a="1"/>
  <c r="H503" i="7" s="1"/>
  <c r="AI75" i="6"/>
  <c r="H73" i="7" s="1" a="1"/>
  <c r="H73" i="7" s="1"/>
  <c r="I361" i="7" a="1"/>
  <c r="I361" i="7" s="1"/>
  <c r="AM54" i="6"/>
  <c r="H340" i="7" s="1" a="1"/>
  <c r="H340" i="7" s="1"/>
  <c r="I198" i="7" a="1"/>
  <c r="I198" i="7" s="1"/>
  <c r="BW58" i="6"/>
  <c r="J56" i="7" s="1" a="1"/>
  <c r="J56" i="7" s="1"/>
  <c r="AJ59" i="6"/>
  <c r="H129" i="7" s="1" a="1"/>
  <c r="H129" i="7" s="1"/>
  <c r="I417" i="7" a="1"/>
  <c r="I417" i="7" s="1"/>
  <c r="AM62" i="6"/>
  <c r="H348" i="7" s="1" a="1"/>
  <c r="H348" i="7" s="1"/>
  <c r="I206" i="7" a="1"/>
  <c r="I206" i="7" s="1"/>
  <c r="AJ67" i="6"/>
  <c r="H137" i="7" s="1" a="1"/>
  <c r="H137" i="7" s="1"/>
  <c r="AM70" i="6"/>
  <c r="H356" i="7" s="1" a="1"/>
  <c r="H356" i="7" s="1"/>
  <c r="I214" i="7" a="1"/>
  <c r="I214" i="7" s="1"/>
  <c r="AJ75" i="6"/>
  <c r="H145" i="7" s="1" a="1"/>
  <c r="H145" i="7" s="1"/>
  <c r="AK51" i="6"/>
  <c r="I51" i="7" a="1"/>
  <c r="I51" i="7" s="1"/>
  <c r="CA53" i="6"/>
  <c r="J339" i="7" s="1" a="1"/>
  <c r="J339" i="7" s="1"/>
  <c r="AN54" i="6"/>
  <c r="H412" i="7" s="1" a="1"/>
  <c r="H412" i="7" s="1"/>
  <c r="I270" i="7" a="1"/>
  <c r="I270" i="7" s="1"/>
  <c r="BX58" i="6"/>
  <c r="J128" i="7" s="1" a="1"/>
  <c r="J128" i="7" s="1"/>
  <c r="AK59" i="6"/>
  <c r="H201" i="7" s="1" a="1"/>
  <c r="H201" i="7" s="1"/>
  <c r="I489" i="7" a="1"/>
  <c r="I489" i="7" s="1"/>
  <c r="I59" i="7" a="1"/>
  <c r="I59" i="7" s="1"/>
  <c r="AN62" i="6"/>
  <c r="H420" i="7" s="1" a="1"/>
  <c r="H420" i="7" s="1"/>
  <c r="I278" i="7" a="1"/>
  <c r="I278" i="7" s="1"/>
  <c r="BX66" i="6"/>
  <c r="J136" i="7" s="1" a="1"/>
  <c r="J136" i="7" s="1"/>
  <c r="AK67" i="6"/>
  <c r="H209" i="7" s="1" a="1"/>
  <c r="H209" i="7" s="1"/>
  <c r="I497" i="7" a="1"/>
  <c r="I497" i="7" s="1"/>
  <c r="AN70" i="6"/>
  <c r="H428" i="7" s="1" a="1"/>
  <c r="H428" i="7" s="1"/>
  <c r="BX74" i="6"/>
  <c r="J144" i="7" s="1" a="1"/>
  <c r="J144" i="7" s="1"/>
  <c r="AK75" i="6"/>
  <c r="H217" i="7" s="1" a="1"/>
  <c r="H217" i="7" s="1"/>
  <c r="AL51" i="6"/>
  <c r="H265" i="7" s="1" a="1"/>
  <c r="H265" i="7" s="1"/>
  <c r="CB53" i="6"/>
  <c r="J411" i="7" s="1" a="1"/>
  <c r="J411" i="7" s="1"/>
  <c r="AO54" i="6"/>
  <c r="H484" i="7" s="1" a="1"/>
  <c r="H484" i="7" s="1"/>
  <c r="I342" i="7" a="1"/>
  <c r="I342" i="7" s="1"/>
  <c r="BY58" i="6"/>
  <c r="J200" i="7" s="1" a="1"/>
  <c r="J200" i="7" s="1"/>
  <c r="AL59" i="6"/>
  <c r="H273" i="7" s="1" a="1"/>
  <c r="H273" i="7" s="1"/>
  <c r="I131" i="7" a="1"/>
  <c r="I131" i="7" s="1"/>
  <c r="AO62" i="6"/>
  <c r="H492" i="7" s="1" a="1"/>
  <c r="H492" i="7" s="1"/>
  <c r="I350" i="7" a="1"/>
  <c r="I350" i="7" s="1"/>
  <c r="AL67" i="6"/>
  <c r="H281" i="7" s="1" a="1"/>
  <c r="H281" i="7" s="1"/>
  <c r="I139" i="7" a="1"/>
  <c r="I139" i="7" s="1"/>
  <c r="AO70" i="6"/>
  <c r="H500" i="7" s="1" a="1"/>
  <c r="H500" i="7" s="1"/>
  <c r="BY74" i="6"/>
  <c r="J216" i="7" s="1" a="1"/>
  <c r="J216" i="7" s="1"/>
  <c r="AL75" i="6"/>
  <c r="H289" i="7" s="1" a="1"/>
  <c r="H289" i="7" s="1"/>
  <c r="AM51" i="6"/>
  <c r="H337" i="7" s="1" a="1"/>
  <c r="H337" i="7" s="1"/>
  <c r="I195" i="7" a="1"/>
  <c r="I195" i="7" s="1"/>
  <c r="CC53" i="6"/>
  <c r="J483" i="7" s="1" a="1"/>
  <c r="J483" i="7" s="1"/>
  <c r="I414" i="7" a="1"/>
  <c r="I414" i="7" s="1"/>
  <c r="BZ58" i="6"/>
  <c r="J272" i="7" s="1" a="1"/>
  <c r="J272" i="7" s="1"/>
  <c r="AM59" i="6"/>
  <c r="H345" i="7" s="1" a="1"/>
  <c r="H345" i="7" s="1"/>
  <c r="I422" i="7" a="1"/>
  <c r="I422" i="7" s="1"/>
  <c r="BZ66" i="6"/>
  <c r="J280" i="7" s="1" a="1"/>
  <c r="J280" i="7" s="1"/>
  <c r="AM67" i="6"/>
  <c r="H353" i="7" s="1" a="1"/>
  <c r="H353" i="7" s="1"/>
  <c r="AJ72" i="6"/>
  <c r="H142" i="7" s="1" a="1"/>
  <c r="H142" i="7" s="1"/>
  <c r="BZ74" i="6"/>
  <c r="J288" i="7" s="1" a="1"/>
  <c r="J288" i="7" s="1"/>
  <c r="AM75" i="6"/>
  <c r="H361" i="7" s="1" a="1"/>
  <c r="H361" i="7" s="1"/>
  <c r="I48" i="7" a="1"/>
  <c r="I48" i="7" s="1"/>
  <c r="AN51" i="6"/>
  <c r="H409" i="7" s="1" a="1"/>
  <c r="H409" i="7" s="1"/>
  <c r="I267" i="7" a="1"/>
  <c r="I267" i="7" s="1"/>
  <c r="I486" i="7" a="1"/>
  <c r="I486" i="7" s="1"/>
  <c r="I56" i="7" a="1"/>
  <c r="I56" i="7" s="1"/>
  <c r="CA58" i="6"/>
  <c r="J344" i="7" s="1" a="1"/>
  <c r="J344" i="7" s="1"/>
  <c r="AN59" i="6"/>
  <c r="H417" i="7" s="1" a="1"/>
  <c r="H417" i="7" s="1"/>
  <c r="I275" i="7" a="1"/>
  <c r="I275" i="7" s="1"/>
  <c r="BX63" i="6"/>
  <c r="J133" i="7" s="1" a="1"/>
  <c r="J133" i="7" s="1"/>
  <c r="AK64" i="6"/>
  <c r="H206" i="7" s="1" a="1"/>
  <c r="H206" i="7" s="1"/>
  <c r="I494" i="7" a="1"/>
  <c r="I494" i="7" s="1"/>
  <c r="CA66" i="6"/>
  <c r="J352" i="7" s="1" a="1"/>
  <c r="J352" i="7" s="1"/>
  <c r="AN67" i="6"/>
  <c r="H425" i="7" s="1" a="1"/>
  <c r="H425" i="7" s="1"/>
  <c r="I283" i="7" a="1"/>
  <c r="I283" i="7" s="1"/>
  <c r="BX71" i="6"/>
  <c r="J141" i="7" s="1" a="1"/>
  <c r="J141" i="7" s="1"/>
  <c r="AK72" i="6"/>
  <c r="H214" i="7" s="1" a="1"/>
  <c r="H214" i="7" s="1"/>
  <c r="CA74" i="6"/>
  <c r="J360" i="7" s="1" a="1"/>
  <c r="J360" i="7" s="1"/>
  <c r="AN75" i="6"/>
  <c r="H433" i="7" s="1" a="1"/>
  <c r="H433" i="7" s="1"/>
  <c r="CB58" i="6"/>
  <c r="J416" i="7" s="1" a="1"/>
  <c r="J416" i="7" s="1"/>
  <c r="AO59" i="6"/>
  <c r="H489" i="7" s="1" a="1"/>
  <c r="H489" i="7" s="1"/>
  <c r="AI61" i="6"/>
  <c r="H59" i="7" s="1" a="1"/>
  <c r="H59" i="7" s="1"/>
  <c r="I347" i="7" a="1"/>
  <c r="I347" i="7" s="1"/>
  <c r="I136" i="7" a="1"/>
  <c r="I136" i="7" s="1"/>
  <c r="CB66" i="6"/>
  <c r="J424" i="7" s="1" a="1"/>
  <c r="J424" i="7" s="1"/>
  <c r="AO67" i="6"/>
  <c r="H497" i="7" s="1" a="1"/>
  <c r="H497" i="7" s="1"/>
  <c r="AI69" i="6"/>
  <c r="H67" i="7" s="1" a="1"/>
  <c r="H67" i="7" s="1"/>
  <c r="I355" i="7" a="1"/>
  <c r="I355" i="7" s="1"/>
  <c r="BY71" i="6"/>
  <c r="J213" i="7" s="1" a="1"/>
  <c r="J213" i="7" s="1"/>
  <c r="AL72" i="6"/>
  <c r="H286" i="7" s="1" a="1"/>
  <c r="H286" i="7" s="1"/>
  <c r="CB74" i="6"/>
  <c r="J432" i="7" s="1" a="1"/>
  <c r="J432" i="7" s="1"/>
  <c r="AO75" i="6"/>
  <c r="H505" i="7" s="1" a="1"/>
  <c r="H505" i="7" s="1"/>
  <c r="I192" i="7" a="1"/>
  <c r="I192" i="7" s="1"/>
  <c r="AJ53" i="6"/>
  <c r="H123" i="7" s="1" a="1"/>
  <c r="H123" i="7" s="1"/>
  <c r="I411" i="7" a="1"/>
  <c r="I411" i="7" s="1"/>
  <c r="I200" i="7" a="1"/>
  <c r="I200" i="7" s="1"/>
  <c r="CC58" i="6"/>
  <c r="J488" i="7" s="1" a="1"/>
  <c r="J488" i="7" s="1"/>
  <c r="BW60" i="6"/>
  <c r="J58" i="7" s="1" a="1"/>
  <c r="J58" i="7" s="1"/>
  <c r="AJ61" i="6"/>
  <c r="H131" i="7" s="1" a="1"/>
  <c r="H131" i="7" s="1"/>
  <c r="I419" i="7" a="1"/>
  <c r="I419" i="7" s="1"/>
  <c r="I208" i="7" a="1"/>
  <c r="I208" i="7" s="1"/>
  <c r="CC66" i="6"/>
  <c r="J496" i="7" s="1" a="1"/>
  <c r="J496" i="7" s="1"/>
  <c r="BW68" i="6"/>
  <c r="J66" i="7" s="1" a="1"/>
  <c r="J66" i="7" s="1"/>
  <c r="AJ69" i="6"/>
  <c r="H139" i="7" s="1" a="1"/>
  <c r="H139" i="7" s="1"/>
  <c r="I427" i="7" a="1"/>
  <c r="I427" i="7" s="1"/>
  <c r="AM72" i="6"/>
  <c r="H358" i="7" s="1" a="1"/>
  <c r="H358" i="7" s="1"/>
  <c r="I216" i="7" a="1"/>
  <c r="I216" i="7" s="1"/>
  <c r="CC74" i="6"/>
  <c r="J504" i="7" s="1" a="1"/>
  <c r="J504" i="7" s="1"/>
  <c r="I53" i="7" a="1"/>
  <c r="I53" i="7" s="1"/>
  <c r="BX60" i="6"/>
  <c r="J130" i="7" s="1" a="1"/>
  <c r="J130" i="7" s="1"/>
  <c r="AK61" i="6"/>
  <c r="H203" i="7" s="1" a="1"/>
  <c r="H203" i="7" s="1"/>
  <c r="I491" i="7" a="1"/>
  <c r="I491" i="7" s="1"/>
  <c r="I61" i="7" a="1"/>
  <c r="I61" i="7" s="1"/>
  <c r="I280" i="7" a="1"/>
  <c r="I280" i="7" s="1"/>
  <c r="BX68" i="6"/>
  <c r="J138" i="7" s="1" a="1"/>
  <c r="J138" i="7" s="1"/>
  <c r="AK69" i="6"/>
  <c r="H211" i="7" s="1" a="1"/>
  <c r="H211" i="7" s="1"/>
  <c r="I499" i="7" a="1"/>
  <c r="I499" i="7" s="1"/>
  <c r="I69" i="7" a="1"/>
  <c r="I69" i="7" s="1"/>
  <c r="CA71" i="6"/>
  <c r="J357" i="7" s="1" a="1"/>
  <c r="J357" i="7" s="1"/>
  <c r="AN72" i="6"/>
  <c r="H430" i="7" s="1" a="1"/>
  <c r="H430" i="7" s="1"/>
  <c r="I288" i="7" a="1"/>
  <c r="I288" i="7" s="1"/>
  <c r="CB47" i="6"/>
  <c r="J405" i="7" s="1" a="1"/>
  <c r="J405" i="7" s="1"/>
  <c r="AL53" i="6"/>
  <c r="H267" i="7" s="1" a="1"/>
  <c r="H267" i="7" s="1"/>
  <c r="I125" i="7" a="1"/>
  <c r="I125" i="7" s="1"/>
  <c r="CB55" i="6"/>
  <c r="J413" i="7" s="1" a="1"/>
  <c r="J413" i="7" s="1"/>
  <c r="AI58" i="6"/>
  <c r="H56" i="7" s="1" a="1"/>
  <c r="H56" i="7" s="1"/>
  <c r="I344" i="7" a="1"/>
  <c r="I344" i="7" s="1"/>
  <c r="BY60" i="6"/>
  <c r="J202" i="7" s="1" a="1"/>
  <c r="J202" i="7" s="1"/>
  <c r="AL61" i="6"/>
  <c r="H275" i="7" s="1" a="1"/>
  <c r="H275" i="7" s="1"/>
  <c r="I133" i="7" a="1"/>
  <c r="I133" i="7" s="1"/>
  <c r="CB63" i="6"/>
  <c r="J421" i="7" s="1" a="1"/>
  <c r="J421" i="7" s="1"/>
  <c r="AI66" i="6"/>
  <c r="H64" i="7" s="1" a="1"/>
  <c r="H64" i="7" s="1"/>
  <c r="I352" i="7" a="1"/>
  <c r="I352" i="7" s="1"/>
  <c r="BY68" i="6"/>
  <c r="J210" i="7" s="1" a="1"/>
  <c r="J210" i="7" s="1"/>
  <c r="AL69" i="6"/>
  <c r="H283" i="7" s="1" a="1"/>
  <c r="H283" i="7" s="1"/>
  <c r="I141" i="7" a="1"/>
  <c r="I141" i="7" s="1"/>
  <c r="CB71" i="6"/>
  <c r="J429" i="7" s="1" a="1"/>
  <c r="J429" i="7" s="1"/>
  <c r="AO72" i="6"/>
  <c r="H502" i="7" s="1" a="1"/>
  <c r="H502" i="7" s="1"/>
  <c r="H72" i="7" a="1"/>
  <c r="H72" i="7" s="1"/>
  <c r="I360" i="7" a="1"/>
  <c r="I360" i="7" s="1"/>
  <c r="I197" i="7" a="1"/>
  <c r="I197" i="7" s="1"/>
  <c r="BW57" i="6"/>
  <c r="J55" i="7" s="1" a="1"/>
  <c r="J55" i="7" s="1"/>
  <c r="AJ58" i="6"/>
  <c r="BZ60" i="6"/>
  <c r="J274" i="7" s="1" a="1"/>
  <c r="J274" i="7" s="1"/>
  <c r="AM61" i="6"/>
  <c r="H347" i="7" s="1" a="1"/>
  <c r="H347" i="7" s="1"/>
  <c r="I205" i="7" a="1"/>
  <c r="I205" i="7" s="1"/>
  <c r="BW65" i="6"/>
  <c r="J63" i="7" s="1" a="1"/>
  <c r="J63" i="7" s="1"/>
  <c r="AJ66" i="6"/>
  <c r="H136" i="7" s="1" a="1"/>
  <c r="H136" i="7" s="1"/>
  <c r="I424" i="7" a="1"/>
  <c r="I424" i="7" s="1"/>
  <c r="BZ68" i="6"/>
  <c r="J282" i="7" s="1" a="1"/>
  <c r="J282" i="7" s="1"/>
  <c r="AM69" i="6"/>
  <c r="H355" i="7" s="1" a="1"/>
  <c r="H355" i="7" s="1"/>
  <c r="I213" i="7" a="1"/>
  <c r="I213" i="7" s="1"/>
  <c r="CC71" i="6"/>
  <c r="J501" i="7" s="1" a="1"/>
  <c r="J501" i="7" s="1"/>
  <c r="BW73" i="6"/>
  <c r="J71" i="7" s="1" a="1"/>
  <c r="J71" i="7" s="1"/>
  <c r="AJ74" i="6"/>
  <c r="H144" i="7" s="1" a="1"/>
  <c r="H144" i="7" s="1"/>
  <c r="I432" i="7" a="1"/>
  <c r="I432" i="7" s="1"/>
  <c r="A4" i="7"/>
  <c r="C3" i="7"/>
  <c r="B3" i="7"/>
  <c r="G2" i="7" a="1"/>
  <c r="G2" i="7" s="1"/>
  <c r="F2" i="7" a="1"/>
  <c r="F2" i="7" s="1"/>
  <c r="E2" i="7" a="1"/>
  <c r="E2" i="7" s="1"/>
  <c r="D2" i="7" a="1"/>
  <c r="D2" i="7" s="1"/>
  <c r="P304" i="3"/>
  <c r="P305" i="3"/>
  <c r="P306" i="3"/>
  <c r="P307" i="3"/>
  <c r="P308" i="3"/>
  <c r="P309" i="3"/>
  <c r="P310" i="3"/>
  <c r="P322" i="3"/>
  <c r="P330" i="3"/>
  <c r="P338" i="3"/>
  <c r="P339" i="3"/>
  <c r="P311" i="3"/>
  <c r="P312" i="3"/>
  <c r="P313" i="3"/>
  <c r="P340" i="3"/>
  <c r="P341" i="3"/>
  <c r="P342" i="3"/>
  <c r="P343" i="3"/>
  <c r="P344" i="3"/>
  <c r="P345" i="3"/>
  <c r="P346" i="3"/>
  <c r="P323" i="3"/>
  <c r="P324" i="3"/>
  <c r="P347" i="3"/>
  <c r="P331" i="3"/>
  <c r="P314" i="3"/>
  <c r="P348" i="3"/>
  <c r="P315" i="3"/>
  <c r="P332" i="3"/>
  <c r="P316" i="3"/>
  <c r="P349" i="3"/>
  <c r="P325" i="3"/>
  <c r="P326" i="3"/>
  <c r="P317" i="3"/>
  <c r="P318" i="3"/>
  <c r="P350" i="3"/>
  <c r="P319" i="3"/>
  <c r="P333" i="3"/>
  <c r="P351" i="3"/>
  <c r="P352" i="3"/>
  <c r="P353" i="3"/>
  <c r="P354" i="3"/>
  <c r="P355" i="3"/>
  <c r="P356" i="3"/>
  <c r="P334" i="3"/>
  <c r="P335" i="3"/>
  <c r="P357" i="3"/>
  <c r="P336" i="3"/>
  <c r="P358" i="3"/>
  <c r="P359" i="3"/>
  <c r="P320" i="3"/>
  <c r="P360" i="3"/>
  <c r="P361" i="3"/>
  <c r="P362" i="3"/>
  <c r="P363" i="3"/>
  <c r="P364" i="3"/>
  <c r="P327" i="3"/>
  <c r="P321" i="3"/>
  <c r="P365" i="3"/>
  <c r="P337" i="3"/>
  <c r="P366" i="3"/>
  <c r="P367" i="3"/>
  <c r="P368" i="3"/>
  <c r="P369" i="3"/>
  <c r="P328" i="3"/>
  <c r="P329" i="3"/>
  <c r="P370" i="3"/>
  <c r="P205" i="3"/>
  <c r="P183" i="3"/>
  <c r="P184" i="3"/>
  <c r="P206" i="3"/>
  <c r="P185" i="3"/>
  <c r="P207" i="3"/>
  <c r="P186" i="3"/>
  <c r="P187" i="3"/>
  <c r="P188" i="3"/>
  <c r="P189" i="3"/>
  <c r="P208" i="3"/>
  <c r="P209" i="3"/>
  <c r="P210" i="3"/>
  <c r="P211" i="3"/>
  <c r="P190" i="3"/>
  <c r="P191" i="3"/>
  <c r="P192" i="3"/>
  <c r="P193" i="3"/>
  <c r="P194" i="3"/>
  <c r="P195" i="3"/>
  <c r="P196" i="3"/>
  <c r="P212" i="3"/>
  <c r="P213" i="3"/>
  <c r="P197" i="3"/>
  <c r="P198" i="3"/>
  <c r="P199" i="3"/>
  <c r="P214" i="3"/>
  <c r="P200" i="3"/>
  <c r="P201" i="3"/>
  <c r="P202" i="3"/>
  <c r="P203" i="3"/>
  <c r="P204" i="3"/>
  <c r="P217" i="3"/>
  <c r="P222" i="3"/>
  <c r="P230" i="3"/>
  <c r="P218" i="3"/>
  <c r="P231" i="3"/>
  <c r="P215" i="3"/>
  <c r="P219" i="3"/>
  <c r="P223" i="3"/>
  <c r="P220" i="3"/>
  <c r="P232" i="3"/>
  <c r="P221" i="3"/>
  <c r="P224" i="3"/>
  <c r="P233" i="3"/>
  <c r="P216" i="3"/>
  <c r="P225" i="3"/>
  <c r="P226" i="3"/>
  <c r="P227" i="3"/>
  <c r="P228" i="3"/>
  <c r="P234" i="3"/>
  <c r="P229" i="3"/>
  <c r="P261" i="3"/>
  <c r="P262" i="3"/>
  <c r="P235" i="3"/>
  <c r="P263" i="3"/>
  <c r="P236" i="3"/>
  <c r="P264" i="3"/>
  <c r="P265" i="3"/>
  <c r="P237" i="3"/>
  <c r="P238" i="3"/>
  <c r="P266" i="3"/>
  <c r="P267" i="3"/>
  <c r="P268" i="3"/>
  <c r="P239" i="3"/>
  <c r="P240" i="3"/>
  <c r="P269" i="3"/>
  <c r="P241" i="3"/>
  <c r="P270" i="3"/>
  <c r="P271" i="3"/>
  <c r="P242" i="3"/>
  <c r="P243" i="3"/>
  <c r="P272" i="3"/>
  <c r="P273" i="3"/>
  <c r="P274" i="3"/>
  <c r="P244" i="3"/>
  <c r="P275" i="3"/>
  <c r="P276" i="3"/>
  <c r="P277" i="3"/>
  <c r="P245" i="3"/>
  <c r="P246" i="3"/>
  <c r="P278" i="3"/>
  <c r="P279" i="3"/>
  <c r="P280" i="3"/>
  <c r="P247" i="3"/>
  <c r="P248" i="3"/>
  <c r="P281" i="3"/>
  <c r="P282" i="3"/>
  <c r="P283" i="3"/>
  <c r="P249" i="3"/>
  <c r="P284" i="3"/>
  <c r="P250" i="3"/>
  <c r="P285" i="3"/>
  <c r="P251" i="3"/>
  <c r="P286" i="3"/>
  <c r="P252" i="3"/>
  <c r="P253" i="3"/>
  <c r="P287" i="3"/>
  <c r="P288" i="3"/>
  <c r="P289" i="3"/>
  <c r="P254" i="3"/>
  <c r="P290" i="3"/>
  <c r="P255" i="3"/>
  <c r="P256" i="3"/>
  <c r="P291" i="3"/>
  <c r="P292" i="3"/>
  <c r="P293" i="3"/>
  <c r="P294" i="3"/>
  <c r="P257" i="3"/>
  <c r="P295" i="3"/>
  <c r="P296" i="3"/>
  <c r="P297" i="3"/>
  <c r="P258" i="3"/>
  <c r="P259" i="3"/>
  <c r="P298" i="3"/>
  <c r="P299" i="3"/>
  <c r="P300" i="3"/>
  <c r="P260" i="3"/>
  <c r="P301" i="3"/>
  <c r="P302" i="3"/>
  <c r="P303" i="3"/>
  <c r="P148" i="3"/>
  <c r="P36" i="3"/>
  <c r="P37" i="3"/>
  <c r="P163" i="3"/>
  <c r="P38" i="3"/>
  <c r="P39" i="3"/>
  <c r="P40" i="3"/>
  <c r="P149" i="3"/>
  <c r="P41" i="3"/>
  <c r="P42" i="3"/>
  <c r="P43" i="3"/>
  <c r="P44" i="3"/>
  <c r="P45" i="3"/>
  <c r="P173" i="3"/>
  <c r="P46" i="3"/>
  <c r="P47" i="3"/>
  <c r="P164" i="3"/>
  <c r="P48" i="3"/>
  <c r="P150" i="3"/>
  <c r="P151" i="3"/>
  <c r="P49" i="3"/>
  <c r="P50" i="3"/>
  <c r="P51" i="3"/>
  <c r="P52" i="3"/>
  <c r="P53" i="3"/>
  <c r="P54" i="3"/>
  <c r="P174" i="3"/>
  <c r="P55" i="3"/>
  <c r="P56" i="3"/>
  <c r="P57" i="3"/>
  <c r="P58" i="3"/>
  <c r="P59" i="3"/>
  <c r="P60" i="3"/>
  <c r="P175" i="3"/>
  <c r="P176" i="3"/>
  <c r="P61" i="3"/>
  <c r="P152" i="3"/>
  <c r="P62" i="3"/>
  <c r="P63" i="3"/>
  <c r="P64" i="3"/>
  <c r="P65" i="3"/>
  <c r="P66" i="3"/>
  <c r="P165" i="3"/>
  <c r="P67" i="3"/>
  <c r="P177" i="3"/>
  <c r="P166" i="3"/>
  <c r="P153" i="3"/>
  <c r="P68" i="3"/>
  <c r="P69" i="3"/>
  <c r="P154" i="3"/>
  <c r="P167" i="3"/>
  <c r="P70" i="3"/>
  <c r="P71" i="3"/>
  <c r="P72" i="3"/>
  <c r="P73" i="3"/>
  <c r="P74" i="3"/>
  <c r="P75" i="3"/>
  <c r="P76" i="3"/>
  <c r="P77" i="3"/>
  <c r="P155" i="3"/>
  <c r="P168" i="3"/>
  <c r="P78" i="3"/>
  <c r="P79" i="3"/>
  <c r="P80" i="3"/>
  <c r="P178" i="3"/>
  <c r="P81" i="3"/>
  <c r="P82" i="3"/>
  <c r="P83" i="3"/>
  <c r="P84" i="3"/>
  <c r="P85" i="3"/>
  <c r="P156" i="3"/>
  <c r="P86" i="3"/>
  <c r="P87" i="3"/>
  <c r="P157" i="3"/>
  <c r="P88" i="3"/>
  <c r="P89" i="3"/>
  <c r="P90" i="3"/>
  <c r="P91" i="3"/>
  <c r="P92" i="3"/>
  <c r="P169" i="3"/>
  <c r="P170" i="3"/>
  <c r="P158" i="3"/>
  <c r="P93" i="3"/>
  <c r="P94" i="3"/>
  <c r="P95" i="3"/>
  <c r="P96" i="3"/>
  <c r="P97" i="3"/>
  <c r="P98" i="3"/>
  <c r="P99" i="3"/>
  <c r="P100" i="3"/>
  <c r="P101" i="3"/>
  <c r="P102" i="3"/>
  <c r="P171" i="3"/>
  <c r="P103" i="3"/>
  <c r="P104" i="3"/>
  <c r="P105" i="3"/>
  <c r="P106" i="3"/>
  <c r="P107" i="3"/>
  <c r="P179" i="3"/>
  <c r="P108" i="3"/>
  <c r="P109" i="3"/>
  <c r="P159" i="3"/>
  <c r="P110" i="3"/>
  <c r="P111" i="3"/>
  <c r="P112" i="3"/>
  <c r="P113" i="3"/>
  <c r="P160" i="3"/>
  <c r="P114" i="3"/>
  <c r="P115" i="3"/>
  <c r="P116" i="3"/>
  <c r="P117" i="3"/>
  <c r="P118" i="3"/>
  <c r="P119" i="3"/>
  <c r="P120" i="3"/>
  <c r="P121" i="3"/>
  <c r="P122" i="3"/>
  <c r="P123" i="3"/>
  <c r="P124" i="3"/>
  <c r="P125" i="3"/>
  <c r="P126" i="3"/>
  <c r="P127" i="3"/>
  <c r="P128" i="3"/>
  <c r="P129" i="3"/>
  <c r="P180" i="3"/>
  <c r="P130" i="3"/>
  <c r="P131" i="3"/>
  <c r="P181" i="3"/>
  <c r="P132" i="3"/>
  <c r="P133" i="3"/>
  <c r="P134" i="3"/>
  <c r="P135" i="3"/>
  <c r="P136" i="3"/>
  <c r="P137" i="3"/>
  <c r="P138" i="3"/>
  <c r="P139" i="3"/>
  <c r="P161" i="3"/>
  <c r="P172" i="3"/>
  <c r="P182" i="3"/>
  <c r="P140" i="3"/>
  <c r="P141" i="3"/>
  <c r="P142" i="3"/>
  <c r="P162" i="3"/>
  <c r="P143" i="3"/>
  <c r="P144" i="3"/>
  <c r="P145" i="3"/>
  <c r="P146" i="3"/>
  <c r="P147" i="3"/>
  <c r="P21" i="3"/>
  <c r="CF74" i="9" l="1"/>
  <c r="CF66" i="9"/>
  <c r="CF58" i="9"/>
  <c r="CF50" i="9"/>
  <c r="CF42" i="9"/>
  <c r="CF69" i="9"/>
  <c r="CF61" i="9"/>
  <c r="CF72" i="9"/>
  <c r="CF64" i="9"/>
  <c r="CF56" i="9"/>
  <c r="CF75" i="9"/>
  <c r="CF67" i="9"/>
  <c r="CF59" i="9"/>
  <c r="CF51" i="9"/>
  <c r="CF43" i="9"/>
  <c r="CF70" i="9"/>
  <c r="CF62" i="9"/>
  <c r="CF73" i="9"/>
  <c r="CF65" i="9"/>
  <c r="CF57" i="9"/>
  <c r="CF68" i="9"/>
  <c r="CF60" i="9"/>
  <c r="CF52" i="9"/>
  <c r="CF71" i="9"/>
  <c r="CF63" i="9"/>
  <c r="CF34" i="9"/>
  <c r="CF26" i="9"/>
  <c r="CF18" i="9"/>
  <c r="CF37" i="9"/>
  <c r="CF29" i="9"/>
  <c r="CF21" i="9"/>
  <c r="CF49" i="9"/>
  <c r="CF48" i="9"/>
  <c r="CF40" i="9"/>
  <c r="CF32" i="9"/>
  <c r="CF24" i="9"/>
  <c r="CF55" i="9"/>
  <c r="CF47" i="9"/>
  <c r="CF46" i="9"/>
  <c r="CF45" i="9"/>
  <c r="CF44" i="9"/>
  <c r="CF35" i="9"/>
  <c r="CF27" i="9"/>
  <c r="CF53" i="9"/>
  <c r="CF38" i="9"/>
  <c r="CF30" i="9"/>
  <c r="CF41" i="9"/>
  <c r="CF33" i="9"/>
  <c r="CF36" i="9"/>
  <c r="CF28" i="9"/>
  <c r="CF54" i="9"/>
  <c r="CF31" i="9"/>
  <c r="CF10" i="9"/>
  <c r="CF15" i="9"/>
  <c r="CF13" i="9"/>
  <c r="CF5" i="9"/>
  <c r="CF22" i="9"/>
  <c r="CF17" i="9"/>
  <c r="CF8" i="9"/>
  <c r="CF20" i="9"/>
  <c r="CF11" i="9"/>
  <c r="CF19" i="9"/>
  <c r="CG2" i="9"/>
  <c r="CF25" i="9"/>
  <c r="CF23" i="9"/>
  <c r="CF14" i="9"/>
  <c r="CF6" i="9"/>
  <c r="CF16" i="9"/>
  <c r="CF9" i="9"/>
  <c r="CF7" i="9"/>
  <c r="CF39" i="9"/>
  <c r="CF12" i="9"/>
  <c r="CF4" i="9"/>
  <c r="AR75" i="9"/>
  <c r="AR67" i="9"/>
  <c r="AR59" i="9"/>
  <c r="AR51" i="9"/>
  <c r="AR43" i="9"/>
  <c r="AR70" i="9"/>
  <c r="AR62" i="9"/>
  <c r="AR73" i="9"/>
  <c r="AR65" i="9"/>
  <c r="AR57" i="9"/>
  <c r="AR68" i="9"/>
  <c r="AR60" i="9"/>
  <c r="AR52" i="9"/>
  <c r="AR44" i="9"/>
  <c r="AR71" i="9"/>
  <c r="AR63" i="9"/>
  <c r="AR74" i="9"/>
  <c r="AR66" i="9"/>
  <c r="AR54" i="9"/>
  <c r="AR40" i="9"/>
  <c r="AR32" i="9"/>
  <c r="AR24" i="9"/>
  <c r="AR16" i="9"/>
  <c r="AR72" i="9"/>
  <c r="AR64" i="9"/>
  <c r="AR69" i="9"/>
  <c r="AR35" i="9"/>
  <c r="AR27" i="9"/>
  <c r="AR55" i="9"/>
  <c r="AR38" i="9"/>
  <c r="AR30" i="9"/>
  <c r="AR22" i="9"/>
  <c r="AR61" i="9"/>
  <c r="AR41" i="9"/>
  <c r="AR33" i="9"/>
  <c r="AR25" i="9"/>
  <c r="AR58" i="9"/>
  <c r="AR36" i="9"/>
  <c r="AR28" i="9"/>
  <c r="AR53" i="9"/>
  <c r="AR49" i="9"/>
  <c r="AR48" i="9"/>
  <c r="AR47" i="9"/>
  <c r="AR39" i="9"/>
  <c r="AR31" i="9"/>
  <c r="AR50" i="9"/>
  <c r="AR46" i="9"/>
  <c r="AR45" i="9"/>
  <c r="AR56" i="9"/>
  <c r="AR42" i="9"/>
  <c r="AR34" i="9"/>
  <c r="AR26" i="9"/>
  <c r="AR19" i="9"/>
  <c r="AR8" i="9"/>
  <c r="AR11" i="9"/>
  <c r="AR37" i="9"/>
  <c r="AR14" i="9"/>
  <c r="AR6" i="9"/>
  <c r="AR29" i="9"/>
  <c r="AR9" i="9"/>
  <c r="AR18" i="9"/>
  <c r="AR12" i="9"/>
  <c r="AR4" i="9"/>
  <c r="AR23" i="9"/>
  <c r="AS2" i="9"/>
  <c r="AR21" i="9"/>
  <c r="AR20" i="9"/>
  <c r="AR7" i="9"/>
  <c r="AR15" i="9"/>
  <c r="AR10" i="9"/>
  <c r="AR17" i="9"/>
  <c r="AR13" i="9"/>
  <c r="AR5" i="9"/>
  <c r="BM2" i="9"/>
  <c r="I394" i="7" a="1"/>
  <c r="I394" i="7" s="1"/>
  <c r="H394" i="7" a="1"/>
  <c r="H394" i="7" s="1"/>
  <c r="I519" i="7" a="1"/>
  <c r="I519" i="7" s="1"/>
  <c r="H519" i="7" a="1"/>
  <c r="H519" i="7" s="1"/>
  <c r="I521" i="7" a="1"/>
  <c r="I521" i="7" s="1"/>
  <c r="I384" i="7" a="1"/>
  <c r="I384" i="7" s="1"/>
  <c r="I238" i="7" a="1"/>
  <c r="I238" i="7" s="1"/>
  <c r="I24" i="7" a="1"/>
  <c r="I24" i="7" s="1"/>
  <c r="I322" i="7" a="1"/>
  <c r="I322" i="7" s="1"/>
  <c r="I282" i="7" a="1"/>
  <c r="I282" i="7" s="1"/>
  <c r="H282" i="7" a="1"/>
  <c r="H282" i="7" s="1"/>
  <c r="I31" i="7" a="1"/>
  <c r="I31" i="7" s="1"/>
  <c r="I224" i="7" a="1"/>
  <c r="I224" i="7" s="1"/>
  <c r="CF74" i="6"/>
  <c r="J720" i="7" s="1" a="1"/>
  <c r="J720" i="7" s="1"/>
  <c r="CF66" i="6"/>
  <c r="J712" i="7" s="1" a="1"/>
  <c r="J712" i="7" s="1"/>
  <c r="CF58" i="6"/>
  <c r="J704" i="7" s="1" a="1"/>
  <c r="J704" i="7" s="1"/>
  <c r="CF50" i="6"/>
  <c r="J696" i="7" s="1" a="1"/>
  <c r="J696" i="7" s="1"/>
  <c r="CF69" i="6"/>
  <c r="J715" i="7" s="1" a="1"/>
  <c r="J715" i="7" s="1"/>
  <c r="CF61" i="6"/>
  <c r="J707" i="7" s="1" a="1"/>
  <c r="J707" i="7" s="1"/>
  <c r="CF53" i="6"/>
  <c r="J699" i="7" s="1" a="1"/>
  <c r="J699" i="7" s="1"/>
  <c r="CF45" i="6"/>
  <c r="J691" i="7" s="1" a="1"/>
  <c r="J691" i="7" s="1"/>
  <c r="CF72" i="6"/>
  <c r="J718" i="7" s="1" a="1"/>
  <c r="J718" i="7" s="1"/>
  <c r="CF64" i="6"/>
  <c r="J710" i="7" s="1" a="1"/>
  <c r="J710" i="7" s="1"/>
  <c r="CF56" i="6"/>
  <c r="J702" i="7" s="1" a="1"/>
  <c r="J702" i="7" s="1"/>
  <c r="CF48" i="6"/>
  <c r="J694" i="7" s="1" a="1"/>
  <c r="J694" i="7" s="1"/>
  <c r="CF75" i="6"/>
  <c r="J721" i="7" s="1" a="1"/>
  <c r="J721" i="7" s="1"/>
  <c r="CF67" i="6"/>
  <c r="J713" i="7" s="1" a="1"/>
  <c r="J713" i="7" s="1"/>
  <c r="CF59" i="6"/>
  <c r="J705" i="7" s="1" a="1"/>
  <c r="J705" i="7" s="1"/>
  <c r="CF51" i="6"/>
  <c r="J697" i="7" s="1" a="1"/>
  <c r="J697" i="7" s="1"/>
  <c r="CF70" i="6"/>
  <c r="J716" i="7" s="1" a="1"/>
  <c r="J716" i="7" s="1"/>
  <c r="CF62" i="6"/>
  <c r="J708" i="7" s="1" a="1"/>
  <c r="J708" i="7" s="1"/>
  <c r="CF73" i="6"/>
  <c r="J719" i="7" s="1" a="1"/>
  <c r="J719" i="7" s="1"/>
  <c r="CF65" i="6"/>
  <c r="J711" i="7" s="1" a="1"/>
  <c r="J711" i="7" s="1"/>
  <c r="CF57" i="6"/>
  <c r="J703" i="7" s="1" a="1"/>
  <c r="J703" i="7" s="1"/>
  <c r="CF68" i="6"/>
  <c r="J714" i="7" s="1" a="1"/>
  <c r="J714" i="7" s="1"/>
  <c r="CF60" i="6"/>
  <c r="J706" i="7" s="1" a="1"/>
  <c r="J706" i="7" s="1"/>
  <c r="CF52" i="6"/>
  <c r="J698" i="7" s="1" a="1"/>
  <c r="J698" i="7" s="1"/>
  <c r="CF71" i="6"/>
  <c r="J717" i="7" s="1" a="1"/>
  <c r="J717" i="7" s="1"/>
  <c r="CF63" i="6"/>
  <c r="J709" i="7" s="1" a="1"/>
  <c r="J709" i="7" s="1"/>
  <c r="CF55" i="6"/>
  <c r="J701" i="7" s="1" a="1"/>
  <c r="J701" i="7" s="1"/>
  <c r="CF40" i="6"/>
  <c r="J686" i="7" s="1" a="1"/>
  <c r="J686" i="7" s="1"/>
  <c r="CF32" i="6"/>
  <c r="J678" i="7" s="1" a="1"/>
  <c r="J678" i="7" s="1"/>
  <c r="CF24" i="6"/>
  <c r="J670" i="7" s="1" a="1"/>
  <c r="J670" i="7" s="1"/>
  <c r="CF16" i="6"/>
  <c r="J662" i="7" s="1" a="1"/>
  <c r="J662" i="7" s="1"/>
  <c r="CF54" i="6"/>
  <c r="J700" i="7" s="1" a="1"/>
  <c r="J700" i="7" s="1"/>
  <c r="CF35" i="6"/>
  <c r="J681" i="7" s="1" a="1"/>
  <c r="J681" i="7" s="1"/>
  <c r="CF38" i="6"/>
  <c r="J684" i="7" s="1" a="1"/>
  <c r="J684" i="7" s="1"/>
  <c r="CF30" i="6"/>
  <c r="J676" i="7" s="1" a="1"/>
  <c r="J676" i="7" s="1"/>
  <c r="CF44" i="6"/>
  <c r="J690" i="7" s="1" a="1"/>
  <c r="J690" i="7" s="1"/>
  <c r="CF41" i="6"/>
  <c r="J687" i="7" s="1" a="1"/>
  <c r="J687" i="7" s="1"/>
  <c r="CF33" i="6"/>
  <c r="J679" i="7" s="1" a="1"/>
  <c r="J679" i="7" s="1"/>
  <c r="CF49" i="6"/>
  <c r="J695" i="7" s="1" a="1"/>
  <c r="J695" i="7" s="1"/>
  <c r="CF36" i="6"/>
  <c r="J682" i="7" s="1" a="1"/>
  <c r="J682" i="7" s="1"/>
  <c r="CF43" i="6"/>
  <c r="J689" i="7" s="1" a="1"/>
  <c r="J689" i="7" s="1"/>
  <c r="CF39" i="6"/>
  <c r="J685" i="7" s="1" a="1"/>
  <c r="J685" i="7" s="1"/>
  <c r="CF34" i="6"/>
  <c r="J680" i="7" s="1" a="1"/>
  <c r="J680" i="7" s="1"/>
  <c r="CF37" i="6"/>
  <c r="J683" i="7" s="1" a="1"/>
  <c r="J683" i="7" s="1"/>
  <c r="CF29" i="6"/>
  <c r="J675" i="7" s="1" a="1"/>
  <c r="J675" i="7" s="1"/>
  <c r="CF23" i="6"/>
  <c r="J669" i="7" s="1" a="1"/>
  <c r="J669" i="7" s="1"/>
  <c r="CF9" i="6"/>
  <c r="J655" i="7" s="1" a="1"/>
  <c r="J655" i="7" s="1"/>
  <c r="CF18" i="6"/>
  <c r="J664" i="7" s="1" a="1"/>
  <c r="J664" i="7" s="1"/>
  <c r="CF25" i="6"/>
  <c r="J671" i="7" s="1" a="1"/>
  <c r="J671" i="7" s="1"/>
  <c r="CF12" i="6"/>
  <c r="J658" i="7" s="1" a="1"/>
  <c r="J658" i="7" s="1"/>
  <c r="CF4" i="6"/>
  <c r="J650" i="7" s="1" a="1"/>
  <c r="J650" i="7" s="1"/>
  <c r="CF31" i="6"/>
  <c r="J677" i="7" s="1" a="1"/>
  <c r="J677" i="7" s="1"/>
  <c r="CF46" i="6"/>
  <c r="J692" i="7" s="1" a="1"/>
  <c r="J692" i="7" s="1"/>
  <c r="CF20" i="6"/>
  <c r="J666" i="7" s="1" a="1"/>
  <c r="J666" i="7" s="1"/>
  <c r="CF7" i="6"/>
  <c r="J653" i="7" s="1" a="1"/>
  <c r="J653" i="7" s="1"/>
  <c r="CF15" i="6"/>
  <c r="J661" i="7" s="1" a="1"/>
  <c r="J661" i="7" s="1"/>
  <c r="CF22" i="6"/>
  <c r="J668" i="7" s="1" a="1"/>
  <c r="J668" i="7" s="1"/>
  <c r="CF10" i="6"/>
  <c r="J656" i="7" s="1" a="1"/>
  <c r="J656" i="7" s="1"/>
  <c r="CF47" i="6"/>
  <c r="J693" i="7" s="1" a="1"/>
  <c r="J693" i="7" s="1"/>
  <c r="CF28" i="6"/>
  <c r="J674" i="7" s="1" a="1"/>
  <c r="J674" i="7" s="1"/>
  <c r="CF17" i="6"/>
  <c r="J663" i="7" s="1" a="1"/>
  <c r="J663" i="7" s="1"/>
  <c r="CF13" i="6"/>
  <c r="J659" i="7" s="1" a="1"/>
  <c r="J659" i="7" s="1"/>
  <c r="CF5" i="6"/>
  <c r="J651" i="7" s="1" a="1"/>
  <c r="J651" i="7" s="1"/>
  <c r="CF42" i="6"/>
  <c r="J688" i="7" s="1" a="1"/>
  <c r="J688" i="7" s="1"/>
  <c r="CF27" i="6"/>
  <c r="J673" i="7" s="1" a="1"/>
  <c r="J673" i="7" s="1"/>
  <c r="CF19" i="6"/>
  <c r="J665" i="7" s="1" a="1"/>
  <c r="J665" i="7" s="1"/>
  <c r="CF8" i="6"/>
  <c r="J654" i="7" s="1" a="1"/>
  <c r="J654" i="7" s="1"/>
  <c r="CF11" i="6"/>
  <c r="J657" i="7" s="1" a="1"/>
  <c r="J657" i="7" s="1"/>
  <c r="CF21" i="6"/>
  <c r="J667" i="7" s="1" a="1"/>
  <c r="J667" i="7" s="1"/>
  <c r="CG2" i="6"/>
  <c r="CF14" i="6"/>
  <c r="J660" i="7" s="1" a="1"/>
  <c r="J660" i="7" s="1"/>
  <c r="CF6" i="6"/>
  <c r="J652" i="7" s="1" a="1"/>
  <c r="J652" i="7" s="1"/>
  <c r="CF26" i="6"/>
  <c r="J672" i="7" s="1" a="1"/>
  <c r="J672" i="7" s="1"/>
  <c r="I309" i="7" a="1"/>
  <c r="I309" i="7" s="1"/>
  <c r="I63" i="7" a="1"/>
  <c r="I63" i="7" s="1"/>
  <c r="H63" i="7" a="1"/>
  <c r="H63" i="7" s="1"/>
  <c r="I186" i="7" a="1"/>
  <c r="I186" i="7" s="1"/>
  <c r="H186" i="7" a="1"/>
  <c r="H186" i="7" s="1"/>
  <c r="I42" i="7" a="1"/>
  <c r="I42" i="7" s="1"/>
  <c r="I177" i="7" a="1"/>
  <c r="I177" i="7" s="1"/>
  <c r="I373" i="7" a="1"/>
  <c r="I373" i="7" s="1"/>
  <c r="H373" i="7" a="1"/>
  <c r="H373" i="7" s="1"/>
  <c r="I293" i="7" a="1"/>
  <c r="I293" i="7" s="1"/>
  <c r="H293" i="7" a="1"/>
  <c r="H293" i="7" s="1"/>
  <c r="I308" i="7" a="1"/>
  <c r="I308" i="7" s="1"/>
  <c r="I26" i="7" a="1"/>
  <c r="I26" i="7" s="1"/>
  <c r="I163" i="7" a="1"/>
  <c r="I163" i="7" s="1"/>
  <c r="AR75" i="6"/>
  <c r="H721" i="7" s="1" a="1"/>
  <c r="H721" i="7" s="1"/>
  <c r="AR67" i="6"/>
  <c r="H713" i="7" s="1" a="1"/>
  <c r="H713" i="7" s="1"/>
  <c r="AR59" i="6"/>
  <c r="H705" i="7" s="1" a="1"/>
  <c r="H705" i="7" s="1"/>
  <c r="AR51" i="6"/>
  <c r="H697" i="7" s="1" a="1"/>
  <c r="H697" i="7" s="1"/>
  <c r="AR43" i="6"/>
  <c r="H689" i="7" s="1" a="1"/>
  <c r="H689" i="7" s="1"/>
  <c r="AR70" i="6"/>
  <c r="H716" i="7" s="1" a="1"/>
  <c r="H716" i="7" s="1"/>
  <c r="AR62" i="6"/>
  <c r="H708" i="7" s="1" a="1"/>
  <c r="H708" i="7" s="1"/>
  <c r="AR54" i="6"/>
  <c r="H700" i="7" s="1" a="1"/>
  <c r="H700" i="7" s="1"/>
  <c r="AR73" i="6"/>
  <c r="H719" i="7" s="1" a="1"/>
  <c r="H719" i="7" s="1"/>
  <c r="AR65" i="6"/>
  <c r="H711" i="7" s="1" a="1"/>
  <c r="H711" i="7" s="1"/>
  <c r="AR57" i="6"/>
  <c r="H703" i="7" s="1" a="1"/>
  <c r="H703" i="7" s="1"/>
  <c r="AR49" i="6"/>
  <c r="H695" i="7" s="1" a="1"/>
  <c r="H695" i="7" s="1"/>
  <c r="AR68" i="6"/>
  <c r="H714" i="7" s="1" a="1"/>
  <c r="H714" i="7" s="1"/>
  <c r="AR60" i="6"/>
  <c r="H706" i="7" s="1" a="1"/>
  <c r="H706" i="7" s="1"/>
  <c r="AR52" i="6"/>
  <c r="H698" i="7" s="1" a="1"/>
  <c r="H698" i="7" s="1"/>
  <c r="AR44" i="6"/>
  <c r="H690" i="7" s="1" a="1"/>
  <c r="H690" i="7" s="1"/>
  <c r="AR71" i="6"/>
  <c r="H717" i="7" s="1" a="1"/>
  <c r="H717" i="7" s="1"/>
  <c r="AR63" i="6"/>
  <c r="H709" i="7" s="1" a="1"/>
  <c r="H709" i="7" s="1"/>
  <c r="AR55" i="6"/>
  <c r="H701" i="7" s="1" a="1"/>
  <c r="H701" i="7" s="1"/>
  <c r="AR74" i="6"/>
  <c r="H720" i="7" s="1" a="1"/>
  <c r="H720" i="7" s="1"/>
  <c r="AR66" i="6"/>
  <c r="H712" i="7" s="1" a="1"/>
  <c r="H712" i="7" s="1"/>
  <c r="AR58" i="6"/>
  <c r="H704" i="7" s="1" a="1"/>
  <c r="H704" i="7" s="1"/>
  <c r="AR50" i="6"/>
  <c r="H696" i="7" s="1" a="1"/>
  <c r="H696" i="7" s="1"/>
  <c r="AR69" i="6"/>
  <c r="H715" i="7" s="1" a="1"/>
  <c r="H715" i="7" s="1"/>
  <c r="AR61" i="6"/>
  <c r="H707" i="7" s="1" a="1"/>
  <c r="H707" i="7" s="1"/>
  <c r="AR53" i="6"/>
  <c r="H699" i="7" s="1" a="1"/>
  <c r="H699" i="7" s="1"/>
  <c r="AR41" i="6"/>
  <c r="H687" i="7" s="1" a="1"/>
  <c r="H687" i="7" s="1"/>
  <c r="AR33" i="6"/>
  <c r="H679" i="7" s="1" a="1"/>
  <c r="H679" i="7" s="1"/>
  <c r="AR48" i="6"/>
  <c r="H694" i="7" s="1" a="1"/>
  <c r="H694" i="7" s="1"/>
  <c r="AR47" i="6"/>
  <c r="H693" i="7" s="1" a="1"/>
  <c r="H693" i="7" s="1"/>
  <c r="AR36" i="6"/>
  <c r="H682" i="7" s="1" a="1"/>
  <c r="H682" i="7" s="1"/>
  <c r="AR46" i="6"/>
  <c r="H692" i="7" s="1" a="1"/>
  <c r="H692" i="7" s="1"/>
  <c r="AR39" i="6"/>
  <c r="H685" i="7" s="1" a="1"/>
  <c r="H685" i="7" s="1"/>
  <c r="AR31" i="6"/>
  <c r="H677" i="7" s="1" a="1"/>
  <c r="H677" i="7" s="1"/>
  <c r="AR64" i="6"/>
  <c r="H710" i="7" s="1" a="1"/>
  <c r="H710" i="7" s="1"/>
  <c r="AR42" i="6"/>
  <c r="H688" i="7" s="1" a="1"/>
  <c r="H688" i="7" s="1"/>
  <c r="AR34" i="6"/>
  <c r="H680" i="7" s="1" a="1"/>
  <c r="H680" i="7" s="1"/>
  <c r="AR72" i="6"/>
  <c r="H718" i="7" s="1" a="1"/>
  <c r="H718" i="7" s="1"/>
  <c r="AR45" i="6"/>
  <c r="H691" i="7" s="1" a="1"/>
  <c r="H691" i="7" s="1"/>
  <c r="AR56" i="6"/>
  <c r="H702" i="7" s="1" a="1"/>
  <c r="H702" i="7" s="1"/>
  <c r="AR37" i="6"/>
  <c r="H683" i="7" s="1" a="1"/>
  <c r="H683" i="7" s="1"/>
  <c r="AR40" i="6"/>
  <c r="H686" i="7" s="1" a="1"/>
  <c r="H686" i="7" s="1"/>
  <c r="AR32" i="6"/>
  <c r="H678" i="7" s="1" a="1"/>
  <c r="H678" i="7" s="1"/>
  <c r="AR35" i="6"/>
  <c r="H681" i="7" s="1" a="1"/>
  <c r="H681" i="7" s="1"/>
  <c r="AR27" i="6"/>
  <c r="H673" i="7" s="1" a="1"/>
  <c r="H673" i="7" s="1"/>
  <c r="AR17" i="6"/>
  <c r="H663" i="7" s="1" a="1"/>
  <c r="H663" i="7" s="1"/>
  <c r="AR10" i="6"/>
  <c r="H656" i="7" s="1" a="1"/>
  <c r="H656" i="7" s="1"/>
  <c r="AR24" i="6"/>
  <c r="H670" i="7" s="1" a="1"/>
  <c r="H670" i="7" s="1"/>
  <c r="AR19" i="6"/>
  <c r="H665" i="7" s="1" a="1"/>
  <c r="H665" i="7" s="1"/>
  <c r="AR13" i="6"/>
  <c r="H659" i="7" s="1" a="1"/>
  <c r="H659" i="7" s="1"/>
  <c r="AR5" i="6"/>
  <c r="H651" i="7" s="1" a="1"/>
  <c r="H651" i="7" s="1"/>
  <c r="AR26" i="6"/>
  <c r="H672" i="7" s="1" a="1"/>
  <c r="H672" i="7" s="1"/>
  <c r="AR21" i="6"/>
  <c r="H667" i="7" s="1" a="1"/>
  <c r="H667" i="7" s="1"/>
  <c r="AR8" i="6"/>
  <c r="H654" i="7" s="1" a="1"/>
  <c r="H654" i="7" s="1"/>
  <c r="AR30" i="6"/>
  <c r="H676" i="7" s="1" a="1"/>
  <c r="H676" i="7" s="1"/>
  <c r="AR16" i="6"/>
  <c r="H662" i="7" s="1" a="1"/>
  <c r="H662" i="7" s="1"/>
  <c r="AR11" i="6"/>
  <c r="H657" i="7" s="1" a="1"/>
  <c r="H657" i="7" s="1"/>
  <c r="AR23" i="6"/>
  <c r="H669" i="7" s="1" a="1"/>
  <c r="H669" i="7" s="1"/>
  <c r="AR38" i="6"/>
  <c r="H684" i="7" s="1" a="1"/>
  <c r="H684" i="7" s="1"/>
  <c r="AR14" i="6"/>
  <c r="H660" i="7" s="1" a="1"/>
  <c r="H660" i="7" s="1"/>
  <c r="AR6" i="6"/>
  <c r="H652" i="7" s="1" a="1"/>
  <c r="H652" i="7" s="1"/>
  <c r="AR18" i="6"/>
  <c r="H664" i="7" s="1" a="1"/>
  <c r="H664" i="7" s="1"/>
  <c r="AR25" i="6"/>
  <c r="H671" i="7" s="1" a="1"/>
  <c r="H671" i="7" s="1"/>
  <c r="AR9" i="6"/>
  <c r="H655" i="7" s="1" a="1"/>
  <c r="H655" i="7" s="1"/>
  <c r="AR28" i="6"/>
  <c r="H674" i="7" s="1" a="1"/>
  <c r="H674" i="7" s="1"/>
  <c r="AR20" i="6"/>
  <c r="H666" i="7" s="1" a="1"/>
  <c r="H666" i="7" s="1"/>
  <c r="AR29" i="6"/>
  <c r="H675" i="7" s="1" a="1"/>
  <c r="H675" i="7" s="1"/>
  <c r="AR12" i="6"/>
  <c r="H658" i="7" s="1" a="1"/>
  <c r="H658" i="7" s="1"/>
  <c r="AR4" i="6"/>
  <c r="H650" i="7" s="1" a="1"/>
  <c r="H650" i="7" s="1"/>
  <c r="AS2" i="6"/>
  <c r="AR7" i="6"/>
  <c r="H653" i="7" s="1" a="1"/>
  <c r="H653" i="7" s="1"/>
  <c r="AR15" i="6"/>
  <c r="H661" i="7" s="1" a="1"/>
  <c r="H661" i="7" s="1"/>
  <c r="AR22" i="6"/>
  <c r="H668" i="7" s="1" a="1"/>
  <c r="H668" i="7" s="1"/>
  <c r="I401" i="7" a="1"/>
  <c r="I401" i="7" s="1"/>
  <c r="H401" i="7" a="1"/>
  <c r="H401" i="7" s="1"/>
  <c r="I452" i="7" a="1"/>
  <c r="I452" i="7" s="1"/>
  <c r="I310" i="7" a="1"/>
  <c r="I310" i="7" s="1"/>
  <c r="I230" i="7" a="1"/>
  <c r="I230" i="7" s="1"/>
  <c r="I430" i="7" a="1"/>
  <c r="I430" i="7" s="1"/>
  <c r="I273" i="7" a="1"/>
  <c r="I273" i="7" s="1"/>
  <c r="I284" i="7" a="1"/>
  <c r="I284" i="7" s="1"/>
  <c r="I408" i="7" a="1"/>
  <c r="I408" i="7" s="1"/>
  <c r="H408" i="7" a="1"/>
  <c r="H408" i="7" s="1"/>
  <c r="I74" i="7" a="1"/>
  <c r="I74" i="7" s="1"/>
  <c r="H74" i="7" a="1"/>
  <c r="H74" i="7" s="1"/>
  <c r="I449" i="7" a="1"/>
  <c r="I449" i="7" s="1"/>
  <c r="H449" i="7" a="1"/>
  <c r="H449" i="7" s="1"/>
  <c r="I382" i="7" a="1"/>
  <c r="I382" i="7" s="1"/>
  <c r="I456" i="7" a="1"/>
  <c r="I456" i="7" s="1"/>
  <c r="I437" i="7" a="1"/>
  <c r="I437" i="7" s="1"/>
  <c r="I433" i="7" a="1"/>
  <c r="I433" i="7" s="1"/>
  <c r="I123" i="7" a="1"/>
  <c r="I123" i="7" s="1"/>
  <c r="I345" i="7" a="1"/>
  <c r="I345" i="7" s="1"/>
  <c r="I217" i="7" a="1"/>
  <c r="I217" i="7" s="1"/>
  <c r="I65" i="7" a="1"/>
  <c r="I65" i="7" s="1"/>
  <c r="I55" i="7" a="1"/>
  <c r="I55" i="7" s="1"/>
  <c r="H55" i="7" a="1"/>
  <c r="H55" i="7" s="1"/>
  <c r="I120" i="7" a="1"/>
  <c r="I120" i="7" s="1"/>
  <c r="H120" i="7" a="1"/>
  <c r="H120" i="7" s="1"/>
  <c r="I113" i="7" a="1"/>
  <c r="I113" i="7" s="1"/>
  <c r="H113" i="7" a="1"/>
  <c r="H113" i="7" s="1"/>
  <c r="I103" i="7" a="1"/>
  <c r="I103" i="7" s="1"/>
  <c r="I87" i="7" a="1"/>
  <c r="I87" i="7" s="1"/>
  <c r="H87" i="7" a="1"/>
  <c r="H87" i="7" s="1"/>
  <c r="I367" i="7" a="1"/>
  <c r="I367" i="7" s="1"/>
  <c r="I336" i="7" a="1"/>
  <c r="I336" i="7" s="1"/>
  <c r="I502" i="7" a="1"/>
  <c r="I502" i="7" s="1"/>
  <c r="I495" i="7" a="1"/>
  <c r="I495" i="7" s="1"/>
  <c r="I143" i="7" a="1"/>
  <c r="I143" i="7" s="1"/>
  <c r="I38" i="7" a="1"/>
  <c r="I38" i="7" s="1"/>
  <c r="I257" i="7" a="1"/>
  <c r="I257" i="7" s="1"/>
  <c r="H257" i="7" a="1"/>
  <c r="H257" i="7" s="1"/>
  <c r="I399" i="7" a="1"/>
  <c r="I399" i="7" s="1"/>
  <c r="I175" i="7" a="1"/>
  <c r="I175" i="7" s="1"/>
  <c r="I365" i="7" a="1"/>
  <c r="I365" i="7" s="1"/>
  <c r="H365" i="7" a="1"/>
  <c r="H365" i="7" s="1"/>
  <c r="I247" i="7" a="1"/>
  <c r="I247" i="7" s="1"/>
  <c r="I152" i="7" a="1"/>
  <c r="I152" i="7" s="1"/>
  <c r="I6" i="7" a="1"/>
  <c r="I6" i="7" s="1"/>
  <c r="I599" i="7" a="1"/>
  <c r="I599" i="7" s="1"/>
  <c r="H599" i="7" a="1"/>
  <c r="H599" i="7" s="1"/>
  <c r="I381" i="7" a="1"/>
  <c r="I381" i="7" s="1"/>
  <c r="I492" i="7" a="1"/>
  <c r="I492" i="7" s="1"/>
  <c r="I193" i="7" a="1"/>
  <c r="I193" i="7" s="1"/>
  <c r="H193" i="7" a="1"/>
  <c r="H193" i="7" s="1"/>
  <c r="I503" i="7" a="1"/>
  <c r="I503" i="7" s="1"/>
  <c r="I415" i="7" a="1"/>
  <c r="I415" i="7" s="1"/>
  <c r="H415" i="7" a="1"/>
  <c r="H415" i="7" s="1"/>
  <c r="I211" i="7" a="1"/>
  <c r="I211" i="7" s="1"/>
  <c r="I72" i="7" a="1"/>
  <c r="I72" i="7" s="1"/>
  <c r="I505" i="7" a="1"/>
  <c r="I505" i="7" s="1"/>
  <c r="I425" i="7" a="1"/>
  <c r="I425" i="7" s="1"/>
  <c r="I428" i="7" a="1"/>
  <c r="I428" i="7" s="1"/>
  <c r="I354" i="7" a="1"/>
  <c r="I354" i="7" s="1"/>
  <c r="I258" i="7" a="1"/>
  <c r="I258" i="7" s="1"/>
  <c r="H258" i="7" a="1"/>
  <c r="H258" i="7" s="1"/>
  <c r="I468" i="7" a="1"/>
  <c r="I468" i="7" s="1"/>
  <c r="I462" i="7" a="1"/>
  <c r="I462" i="7" s="1"/>
  <c r="I319" i="7" a="1"/>
  <c r="I319" i="7" s="1"/>
  <c r="I476" i="7" a="1"/>
  <c r="I476" i="7" s="1"/>
  <c r="I451" i="7" a="1"/>
  <c r="I451" i="7" s="1"/>
  <c r="H451" i="7" a="1"/>
  <c r="H451" i="7" s="1"/>
  <c r="I363" i="7" a="1"/>
  <c r="I363" i="7" s="1"/>
  <c r="I19" i="7" a="1"/>
  <c r="I19" i="7" s="1"/>
  <c r="H19" i="7" a="1"/>
  <c r="H19" i="7" s="1"/>
  <c r="I511" i="7" a="1"/>
  <c r="I511" i="7" s="1"/>
  <c r="H511" i="7" a="1"/>
  <c r="H511" i="7" s="1"/>
  <c r="I453" i="7" a="1"/>
  <c r="I453" i="7" s="1"/>
  <c r="I203" i="7" a="1"/>
  <c r="I203" i="7" s="1"/>
  <c r="I209" i="7" a="1"/>
  <c r="I209" i="7" s="1"/>
  <c r="I276" i="7" a="1"/>
  <c r="I276" i="7" s="1"/>
  <c r="I180" i="7" a="1"/>
  <c r="I180" i="7" s="1"/>
  <c r="I473" i="7" a="1"/>
  <c r="I473" i="7" s="1"/>
  <c r="I66" i="7" a="1"/>
  <c r="I66" i="7" s="1"/>
  <c r="I479" i="7" a="1"/>
  <c r="I479" i="7" s="1"/>
  <c r="H479" i="7" a="1"/>
  <c r="H479" i="7" s="1"/>
  <c r="I37" i="7" a="1"/>
  <c r="I37" i="7" s="1"/>
  <c r="I391" i="7" a="1"/>
  <c r="I391" i="7" s="1"/>
  <c r="I233" i="7" a="1"/>
  <c r="I233" i="7" s="1"/>
  <c r="I264" i="7" a="1"/>
  <c r="I264" i="7" s="1"/>
  <c r="H264" i="7" a="1"/>
  <c r="H264" i="7" s="1"/>
  <c r="I329" i="7" a="1"/>
  <c r="I329" i="7" s="1"/>
  <c r="I52" i="7" a="1"/>
  <c r="I52" i="7" s="1"/>
  <c r="I98" i="7" a="1"/>
  <c r="I98" i="7" s="1"/>
  <c r="I240" i="7" a="1"/>
  <c r="I240" i="7" s="1"/>
  <c r="H240" i="7" a="1"/>
  <c r="H240" i="7" s="1"/>
  <c r="I286" i="7" a="1"/>
  <c r="I286" i="7" s="1"/>
  <c r="I110" i="7" a="1"/>
  <c r="I110" i="7" s="1"/>
  <c r="H110" i="7" a="1"/>
  <c r="H110" i="7" s="1"/>
  <c r="I159" i="7" a="1"/>
  <c r="I159" i="7" s="1"/>
  <c r="H159" i="7" a="1"/>
  <c r="H159" i="7" s="1"/>
  <c r="I157" i="7" a="1"/>
  <c r="I157" i="7" s="1"/>
  <c r="I303" i="7" a="1"/>
  <c r="I303" i="7" s="1"/>
  <c r="I235" i="7" a="1"/>
  <c r="I235" i="7" s="1"/>
  <c r="H235" i="7" a="1"/>
  <c r="H235" i="7" s="1"/>
  <c r="I93" i="7" a="1"/>
  <c r="I93" i="7" s="1"/>
  <c r="I397" i="7" a="1"/>
  <c r="I397" i="7" s="1"/>
  <c r="H397" i="7" a="1"/>
  <c r="H397" i="7" s="1"/>
  <c r="I268" i="7" a="1"/>
  <c r="I268" i="7" s="1"/>
  <c r="I260" i="7" a="1"/>
  <c r="I260" i="7" s="1"/>
  <c r="I20" i="7" a="1"/>
  <c r="I20" i="7" s="1"/>
  <c r="H20" i="7" a="1"/>
  <c r="H20" i="7" s="1"/>
  <c r="I85" i="7" a="1"/>
  <c r="I85" i="7" s="1"/>
  <c r="H85" i="7" a="1"/>
  <c r="H85" i="7" s="1"/>
  <c r="I8" i="7" a="1"/>
  <c r="I8" i="7" s="1"/>
  <c r="I377" i="7" a="1"/>
  <c r="I377" i="7" s="1"/>
  <c r="I545" i="7" a="1"/>
  <c r="I545" i="7" s="1"/>
  <c r="I36" i="7" a="1"/>
  <c r="I36" i="7" s="1"/>
  <c r="I484" i="7" a="1"/>
  <c r="I484" i="7" s="1"/>
  <c r="I116" i="7" a="1"/>
  <c r="I116" i="7" s="1"/>
  <c r="I23" i="7" a="1"/>
  <c r="I23" i="7" s="1"/>
  <c r="H23" i="7" a="1"/>
  <c r="H23" i="7" s="1"/>
  <c r="I154" i="7" a="1"/>
  <c r="I154" i="7" s="1"/>
  <c r="I368" i="7" a="1"/>
  <c r="I368" i="7" s="1"/>
  <c r="I438" i="7" a="1"/>
  <c r="I438" i="7" s="1"/>
  <c r="H438" i="7" a="1"/>
  <c r="H438" i="7" s="1"/>
  <c r="I161" i="7" a="1"/>
  <c r="I161" i="7" s="1"/>
  <c r="I279" i="7" a="1"/>
  <c r="I279" i="7" s="1"/>
  <c r="I114" i="7" a="1"/>
  <c r="I114" i="7" s="1"/>
  <c r="H114" i="7" a="1"/>
  <c r="H114" i="7" s="1"/>
  <c r="I172" i="7" a="1"/>
  <c r="I172" i="7" s="1"/>
  <c r="H172" i="7" a="1"/>
  <c r="H172" i="7" s="1"/>
  <c r="I327" i="7" a="1"/>
  <c r="I327" i="7" s="1"/>
  <c r="I466" i="7" a="1"/>
  <c r="I466" i="7" s="1"/>
  <c r="I231" i="7" a="1"/>
  <c r="I231" i="7" s="1"/>
  <c r="H231" i="7" a="1"/>
  <c r="H231" i="7" s="1"/>
  <c r="I100" i="7" a="1"/>
  <c r="I100" i="7" s="1"/>
  <c r="I299" i="7" a="1"/>
  <c r="I299" i="7" s="1"/>
  <c r="I128" i="7" a="1"/>
  <c r="I128" i="7" s="1"/>
  <c r="H128" i="7" a="1"/>
  <c r="H128" i="7" s="1"/>
  <c r="I64" i="7" a="1"/>
  <c r="I64" i="7" s="1"/>
  <c r="I67" i="7" a="1"/>
  <c r="I67" i="7" s="1"/>
  <c r="I144" i="7" a="1"/>
  <c r="I144" i="7" s="1"/>
  <c r="I212" i="7" a="1"/>
  <c r="I212" i="7" s="1"/>
  <c r="I122" i="7" a="1"/>
  <c r="I122" i="7" s="1"/>
  <c r="I102" i="7" a="1"/>
  <c r="I102" i="7" s="1"/>
  <c r="H102" i="7" a="1"/>
  <c r="H102" i="7" s="1"/>
  <c r="I28" i="7" a="1"/>
  <c r="I28" i="7" s="1"/>
  <c r="H28" i="7" a="1"/>
  <c r="H28" i="7" s="1"/>
  <c r="I96" i="7" a="1"/>
  <c r="I96" i="7" s="1"/>
  <c r="H96" i="7" a="1"/>
  <c r="H96" i="7" s="1"/>
  <c r="I446" i="7" a="1"/>
  <c r="I446" i="7" s="1"/>
  <c r="I412" i="7" a="1"/>
  <c r="I412" i="7" s="1"/>
  <c r="I469" i="7" a="1"/>
  <c r="I469" i="7" s="1"/>
  <c r="H469" i="7" a="1"/>
  <c r="H469" i="7" s="1"/>
  <c r="I316" i="7" a="1"/>
  <c r="I316" i="7" s="1"/>
  <c r="I80" i="7" a="1"/>
  <c r="I80" i="7" s="1"/>
  <c r="I81" i="7" a="1"/>
  <c r="I81" i="7" s="1"/>
  <c r="H81" i="7" a="1"/>
  <c r="H81" i="7" s="1"/>
  <c r="I60" i="7" a="1"/>
  <c r="I60" i="7" s="1"/>
  <c r="I49" i="7" a="1"/>
  <c r="I49" i="7" s="1"/>
  <c r="I358" i="7" a="1"/>
  <c r="I358" i="7" s="1"/>
  <c r="I194" i="7" a="1"/>
  <c r="I194" i="7" s="1"/>
  <c r="H194" i="7" a="1"/>
  <c r="H194" i="7" s="1"/>
  <c r="I551" i="7" a="1"/>
  <c r="I551" i="7" s="1"/>
  <c r="I301" i="7" a="1"/>
  <c r="I301" i="7" s="1"/>
  <c r="H301" i="7" a="1"/>
  <c r="H301" i="7" s="1"/>
  <c r="I77" i="7" a="1"/>
  <c r="I77" i="7" s="1"/>
  <c r="H77" i="7" a="1"/>
  <c r="H77" i="7" s="1"/>
  <c r="I15" i="7" a="1"/>
  <c r="I15" i="7" s="1"/>
  <c r="H15" i="7" a="1"/>
  <c r="H15" i="7" s="1"/>
  <c r="I149" i="7" a="1"/>
  <c r="I149" i="7" s="1"/>
  <c r="I388" i="7" a="1"/>
  <c r="I388" i="7" s="1"/>
  <c r="I222" i="7" a="1"/>
  <c r="I222" i="7" s="1"/>
  <c r="H222" i="7" a="1"/>
  <c r="H222" i="7" s="1"/>
  <c r="I104" i="7" a="1"/>
  <c r="I104" i="7" s="1"/>
  <c r="H104" i="7" a="1"/>
  <c r="H104" i="7" s="1"/>
  <c r="I447" i="7" a="1"/>
  <c r="I447" i="7" s="1"/>
  <c r="I500" i="7" a="1"/>
  <c r="I500" i="7" s="1"/>
  <c r="I71" i="7" a="1"/>
  <c r="I71" i="7" s="1"/>
  <c r="H71" i="7" a="1"/>
  <c r="H71" i="7" s="1"/>
  <c r="I266" i="7" a="1"/>
  <c r="I266" i="7" s="1"/>
  <c r="H266" i="7" a="1"/>
  <c r="H266" i="7" s="1"/>
  <c r="I108" i="7" a="1"/>
  <c r="I108" i="7" s="1"/>
  <c r="I226" i="7" a="1"/>
  <c r="I226" i="7" s="1"/>
  <c r="I371" i="7" a="1"/>
  <c r="I371" i="7" s="1"/>
  <c r="H371" i="7" a="1"/>
  <c r="H371" i="7" s="1"/>
  <c r="I460" i="7" a="1"/>
  <c r="I460" i="7" s="1"/>
  <c r="I291" i="7" a="1"/>
  <c r="I291" i="7" s="1"/>
  <c r="I439" i="7" a="1"/>
  <c r="I439" i="7" s="1"/>
  <c r="H439" i="7" a="1"/>
  <c r="H439" i="7" s="1"/>
  <c r="I445" i="7" a="1"/>
  <c r="I445" i="7" s="1"/>
  <c r="I185" i="7" a="1"/>
  <c r="I185" i="7" s="1"/>
  <c r="H185" i="7" a="1"/>
  <c r="H185" i="7" s="1"/>
  <c r="I250" i="7" a="1"/>
  <c r="I250" i="7" s="1"/>
  <c r="H250" i="7" a="1"/>
  <c r="H250" i="7" s="1"/>
  <c r="I10" i="7" a="1"/>
  <c r="I10" i="7" s="1"/>
  <c r="I142" i="7" a="1"/>
  <c r="I142" i="7" s="1"/>
  <c r="I281" i="7" a="1"/>
  <c r="I281" i="7" s="1"/>
  <c r="I409" i="7" a="1"/>
  <c r="I409" i="7" s="1"/>
  <c r="I130" i="7" a="1"/>
  <c r="I130" i="7" s="1"/>
  <c r="H130" i="7" a="1"/>
  <c r="H130" i="7" s="1"/>
  <c r="I82" i="7" a="1"/>
  <c r="I82" i="7" s="1"/>
  <c r="H82" i="7" a="1"/>
  <c r="H82" i="7" s="1"/>
  <c r="I440" i="7" a="1"/>
  <c r="I440" i="7" s="1"/>
  <c r="I715" i="7" a="1"/>
  <c r="I715" i="7" s="1"/>
  <c r="I707" i="7" a="1"/>
  <c r="I707" i="7" s="1"/>
  <c r="I699" i="7" a="1"/>
  <c r="I699" i="7" s="1"/>
  <c r="I691" i="7" a="1"/>
  <c r="I691" i="7" s="1"/>
  <c r="I718" i="7" a="1"/>
  <c r="I718" i="7" s="1"/>
  <c r="I710" i="7" a="1"/>
  <c r="I710" i="7" s="1"/>
  <c r="I702" i="7" a="1"/>
  <c r="I702" i="7" s="1"/>
  <c r="I721" i="7" a="1"/>
  <c r="I721" i="7" s="1"/>
  <c r="I713" i="7" a="1"/>
  <c r="I713" i="7" s="1"/>
  <c r="I705" i="7" a="1"/>
  <c r="I705" i="7" s="1"/>
  <c r="I697" i="7" a="1"/>
  <c r="I697" i="7" s="1"/>
  <c r="I716" i="7" a="1"/>
  <c r="I716" i="7" s="1"/>
  <c r="I708" i="7" a="1"/>
  <c r="I708" i="7" s="1"/>
  <c r="I700" i="7" a="1"/>
  <c r="I700" i="7" s="1"/>
  <c r="I692" i="7" a="1"/>
  <c r="I692" i="7" s="1"/>
  <c r="I719" i="7" a="1"/>
  <c r="I719" i="7" s="1"/>
  <c r="I711" i="7" a="1"/>
  <c r="I711" i="7" s="1"/>
  <c r="I703" i="7" a="1"/>
  <c r="I703" i="7" s="1"/>
  <c r="I714" i="7" a="1"/>
  <c r="I714" i="7" s="1"/>
  <c r="I706" i="7" a="1"/>
  <c r="I706" i="7" s="1"/>
  <c r="I698" i="7" a="1"/>
  <c r="I698" i="7" s="1"/>
  <c r="I717" i="7" a="1"/>
  <c r="I717" i="7" s="1"/>
  <c r="I709" i="7" a="1"/>
  <c r="I709" i="7" s="1"/>
  <c r="I701" i="7" a="1"/>
  <c r="I701" i="7" s="1"/>
  <c r="I720" i="7" a="1"/>
  <c r="I720" i="7" s="1"/>
  <c r="I712" i="7" a="1"/>
  <c r="I712" i="7" s="1"/>
  <c r="I704" i="7" a="1"/>
  <c r="I704" i="7" s="1"/>
  <c r="I681" i="7" a="1"/>
  <c r="I681" i="7" s="1"/>
  <c r="I690" i="7" a="1"/>
  <c r="I690" i="7" s="1"/>
  <c r="I684" i="7" a="1"/>
  <c r="I684" i="7" s="1"/>
  <c r="I676" i="7" a="1"/>
  <c r="I676" i="7" s="1"/>
  <c r="I687" i="7" a="1"/>
  <c r="I687" i="7" s="1"/>
  <c r="I679" i="7" a="1"/>
  <c r="I679" i="7" s="1"/>
  <c r="I671" i="7" a="1"/>
  <c r="I671" i="7" s="1"/>
  <c r="I663" i="7" a="1"/>
  <c r="I663" i="7" s="1"/>
  <c r="I689" i="7" a="1"/>
  <c r="I689" i="7" s="1"/>
  <c r="I682" i="7" a="1"/>
  <c r="I682" i="7" s="1"/>
  <c r="I674" i="7" a="1"/>
  <c r="I674" i="7" s="1"/>
  <c r="I685" i="7" a="1"/>
  <c r="I685" i="7" s="1"/>
  <c r="I677" i="7" a="1"/>
  <c r="I677" i="7" s="1"/>
  <c r="I694" i="7" a="1"/>
  <c r="I694" i="7" s="1"/>
  <c r="I696" i="7" a="1"/>
  <c r="I696" i="7" s="1"/>
  <c r="I693" i="7" a="1"/>
  <c r="I693" i="7" s="1"/>
  <c r="I680" i="7" a="1"/>
  <c r="I680" i="7" s="1"/>
  <c r="I688" i="7" a="1"/>
  <c r="I688" i="7" s="1"/>
  <c r="I683" i="7" a="1"/>
  <c r="I683" i="7" s="1"/>
  <c r="I695" i="7" a="1"/>
  <c r="I695" i="7" s="1"/>
  <c r="I686" i="7" a="1"/>
  <c r="I686" i="7" s="1"/>
  <c r="I678" i="7" a="1"/>
  <c r="I678" i="7" s="1"/>
  <c r="I666" i="7" a="1"/>
  <c r="I666" i="7" s="1"/>
  <c r="I658" i="7" a="1"/>
  <c r="I658" i="7" s="1"/>
  <c r="I650" i="7" a="1"/>
  <c r="I650" i="7" s="1"/>
  <c r="I661" i="7" a="1"/>
  <c r="I661" i="7" s="1"/>
  <c r="I653" i="7" a="1"/>
  <c r="I653" i="7" s="1"/>
  <c r="I668" i="7" a="1"/>
  <c r="I668" i="7" s="1"/>
  <c r="I656" i="7" a="1"/>
  <c r="I656" i="7" s="1"/>
  <c r="I673" i="7" a="1"/>
  <c r="I673" i="7" s="1"/>
  <c r="I670" i="7" a="1"/>
  <c r="I670" i="7" s="1"/>
  <c r="I659" i="7" a="1"/>
  <c r="I659" i="7" s="1"/>
  <c r="I651" i="7" a="1"/>
  <c r="I651" i="7" s="1"/>
  <c r="BM2" i="6"/>
  <c r="I675" i="7" a="1"/>
  <c r="I675" i="7" s="1"/>
  <c r="I665" i="7" a="1"/>
  <c r="I665" i="7" s="1"/>
  <c r="I654" i="7" a="1"/>
  <c r="I654" i="7" s="1"/>
  <c r="I667" i="7" a="1"/>
  <c r="I667" i="7" s="1"/>
  <c r="I672" i="7" a="1"/>
  <c r="I672" i="7" s="1"/>
  <c r="I657" i="7" a="1"/>
  <c r="I657" i="7" s="1"/>
  <c r="I662" i="7" a="1"/>
  <c r="I662" i="7" s="1"/>
  <c r="I669" i="7" a="1"/>
  <c r="I669" i="7" s="1"/>
  <c r="I660" i="7" a="1"/>
  <c r="I660" i="7" s="1"/>
  <c r="I652" i="7" a="1"/>
  <c r="I652" i="7" s="1"/>
  <c r="I664" i="7" a="1"/>
  <c r="I664" i="7" s="1"/>
  <c r="I655" i="7" a="1"/>
  <c r="I655" i="7" s="1"/>
  <c r="I112" i="7" a="1"/>
  <c r="I112" i="7" s="1"/>
  <c r="H112" i="7" a="1"/>
  <c r="H112" i="7" s="1"/>
  <c r="I423" i="7" a="1"/>
  <c r="I423" i="7" s="1"/>
  <c r="H423" i="7" a="1"/>
  <c r="H423" i="7" s="1"/>
  <c r="I129" i="7" a="1"/>
  <c r="I129" i="7" s="1"/>
  <c r="I554" i="7" a="1"/>
  <c r="I554" i="7" s="1"/>
  <c r="I480" i="7" a="1"/>
  <c r="I480" i="7" s="1"/>
  <c r="I461" i="7" a="1"/>
  <c r="I461" i="7" s="1"/>
  <c r="H461" i="7" a="1"/>
  <c r="H461" i="7" s="1"/>
  <c r="I44" i="7" a="1"/>
  <c r="I44" i="7" s="1"/>
  <c r="H44" i="7" a="1"/>
  <c r="H44" i="7" s="1"/>
  <c r="I253" i="7" a="1"/>
  <c r="I253" i="7" s="1"/>
  <c r="I7" i="7" a="1"/>
  <c r="I7" i="7" s="1"/>
  <c r="I170" i="7" a="1"/>
  <c r="I170" i="7" s="1"/>
  <c r="I454" i="7" a="1"/>
  <c r="I454" i="7" s="1"/>
  <c r="I441" i="7" a="1"/>
  <c r="I441" i="7" s="1"/>
  <c r="H441" i="7" a="1"/>
  <c r="H441" i="7" s="1"/>
  <c r="I351" i="7" a="1"/>
  <c r="I351" i="7" s="1"/>
  <c r="I138" i="7" a="1"/>
  <c r="I138" i="7" s="1"/>
  <c r="H138" i="7" a="1"/>
  <c r="H138" i="7" s="1"/>
  <c r="I274" i="7" a="1"/>
  <c r="I274" i="7" s="1"/>
  <c r="H274" i="7" a="1"/>
  <c r="H274" i="7" s="1"/>
  <c r="I379" i="7" a="1"/>
  <c r="I379" i="7" s="1"/>
  <c r="H379" i="7" a="1"/>
  <c r="H379" i="7" s="1"/>
  <c r="I331" i="7" a="1"/>
  <c r="I331" i="7" s="1"/>
  <c r="H331" i="7" a="1"/>
  <c r="H331" i="7" s="1"/>
  <c r="A5" i="7"/>
  <c r="C4" i="7"/>
  <c r="B4" i="7"/>
  <c r="AS75" i="9" l="1"/>
  <c r="AS67" i="9"/>
  <c r="AS59" i="9"/>
  <c r="AS51" i="9"/>
  <c r="AS43" i="9"/>
  <c r="AS70" i="9"/>
  <c r="AS62" i="9"/>
  <c r="AS73" i="9"/>
  <c r="AS65" i="9"/>
  <c r="AS57" i="9"/>
  <c r="AS68" i="9"/>
  <c r="AS60" i="9"/>
  <c r="AS52" i="9"/>
  <c r="AS44" i="9"/>
  <c r="AS71" i="9"/>
  <c r="AS63" i="9"/>
  <c r="AS74" i="9"/>
  <c r="AS66" i="9"/>
  <c r="AS58" i="9"/>
  <c r="AS69" i="9"/>
  <c r="AS61" i="9"/>
  <c r="AS53" i="9"/>
  <c r="AS72" i="9"/>
  <c r="AS64" i="9"/>
  <c r="AS35" i="9"/>
  <c r="AS27" i="9"/>
  <c r="AS19" i="9"/>
  <c r="AS55" i="9"/>
  <c r="AS38" i="9"/>
  <c r="AS30" i="9"/>
  <c r="AS22" i="9"/>
  <c r="AS41" i="9"/>
  <c r="AS33" i="9"/>
  <c r="AS25" i="9"/>
  <c r="AS36" i="9"/>
  <c r="AS28" i="9"/>
  <c r="AS49" i="9"/>
  <c r="AS48" i="9"/>
  <c r="AS47" i="9"/>
  <c r="AS39" i="9"/>
  <c r="AS31" i="9"/>
  <c r="AS50" i="9"/>
  <c r="AS46" i="9"/>
  <c r="AS45" i="9"/>
  <c r="AS56" i="9"/>
  <c r="AS42" i="9"/>
  <c r="AS34" i="9"/>
  <c r="AS37" i="9"/>
  <c r="AS29" i="9"/>
  <c r="AS11" i="9"/>
  <c r="AS14" i="9"/>
  <c r="AS6" i="9"/>
  <c r="AS16" i="9"/>
  <c r="AS54" i="9"/>
  <c r="AS9" i="9"/>
  <c r="AS18" i="9"/>
  <c r="AS12" i="9"/>
  <c r="AS4" i="9"/>
  <c r="AS23" i="9"/>
  <c r="AT2" i="9"/>
  <c r="AS24" i="9"/>
  <c r="AS8" i="9"/>
  <c r="AS21" i="9"/>
  <c r="AS20" i="9"/>
  <c r="AS7" i="9"/>
  <c r="AS40" i="9"/>
  <c r="AS15" i="9"/>
  <c r="AS32" i="9"/>
  <c r="AS10" i="9"/>
  <c r="AS17" i="9"/>
  <c r="AS13" i="9"/>
  <c r="AS5" i="9"/>
  <c r="AS26" i="9"/>
  <c r="CG74" i="9"/>
  <c r="CG66" i="9"/>
  <c r="CG58" i="9"/>
  <c r="CG50" i="9"/>
  <c r="CG42" i="9"/>
  <c r="CG69" i="9"/>
  <c r="CG61" i="9"/>
  <c r="CG72" i="9"/>
  <c r="CG64" i="9"/>
  <c r="CG56" i="9"/>
  <c r="CG75" i="9"/>
  <c r="CG67" i="9"/>
  <c r="CG59" i="9"/>
  <c r="CG51" i="9"/>
  <c r="CG43" i="9"/>
  <c r="CG70" i="9"/>
  <c r="CG62" i="9"/>
  <c r="CG54" i="9"/>
  <c r="CG73" i="9"/>
  <c r="CG65" i="9"/>
  <c r="CG57" i="9"/>
  <c r="CG68" i="9"/>
  <c r="CG60" i="9"/>
  <c r="CG34" i="9"/>
  <c r="CG26" i="9"/>
  <c r="CG37" i="9"/>
  <c r="CG29" i="9"/>
  <c r="CG52" i="9"/>
  <c r="CG49" i="9"/>
  <c r="CG48" i="9"/>
  <c r="CG40" i="9"/>
  <c r="CG32" i="9"/>
  <c r="CG55" i="9"/>
  <c r="CG47" i="9"/>
  <c r="CG46" i="9"/>
  <c r="CG45" i="9"/>
  <c r="CG44" i="9"/>
  <c r="CG71" i="9"/>
  <c r="CG35" i="9"/>
  <c r="CG27" i="9"/>
  <c r="CG53" i="9"/>
  <c r="CG63" i="9"/>
  <c r="CG38" i="9"/>
  <c r="CG30" i="9"/>
  <c r="CG41" i="9"/>
  <c r="CG33" i="9"/>
  <c r="CG25" i="9"/>
  <c r="CG36" i="9"/>
  <c r="CG28" i="9"/>
  <c r="CG39" i="9"/>
  <c r="CG31" i="9"/>
  <c r="CG10" i="9"/>
  <c r="CG15" i="9"/>
  <c r="CG13" i="9"/>
  <c r="CG5" i="9"/>
  <c r="CG22" i="9"/>
  <c r="CG21" i="9"/>
  <c r="CG17" i="9"/>
  <c r="CG8" i="9"/>
  <c r="CG20" i="9"/>
  <c r="CG11" i="9"/>
  <c r="CG19" i="9"/>
  <c r="CH2" i="9"/>
  <c r="CG7" i="9"/>
  <c r="CG23" i="9"/>
  <c r="CG14" i="9"/>
  <c r="CG6" i="9"/>
  <c r="CG16" i="9"/>
  <c r="CG9" i="9"/>
  <c r="CG12" i="9"/>
  <c r="CG4" i="9"/>
  <c r="CG18" i="9"/>
  <c r="CG24" i="9"/>
  <c r="BN2" i="9"/>
  <c r="CG74" i="6"/>
  <c r="J792" i="7" s="1" a="1"/>
  <c r="J792" i="7" s="1"/>
  <c r="CG66" i="6"/>
  <c r="J784" i="7" s="1" a="1"/>
  <c r="J784" i="7" s="1"/>
  <c r="CG58" i="6"/>
  <c r="J776" i="7" s="1" a="1"/>
  <c r="J776" i="7" s="1"/>
  <c r="CG50" i="6"/>
  <c r="J768" i="7" s="1" a="1"/>
  <c r="J768" i="7" s="1"/>
  <c r="CG42" i="6"/>
  <c r="J760" i="7" s="1" a="1"/>
  <c r="J760" i="7" s="1"/>
  <c r="CG69" i="6"/>
  <c r="J787" i="7" s="1" a="1"/>
  <c r="J787" i="7" s="1"/>
  <c r="CG61" i="6"/>
  <c r="J779" i="7" s="1" a="1"/>
  <c r="J779" i="7" s="1"/>
  <c r="CG53" i="6"/>
  <c r="J771" i="7" s="1" a="1"/>
  <c r="J771" i="7" s="1"/>
  <c r="CG72" i="6"/>
  <c r="J790" i="7" s="1" a="1"/>
  <c r="J790" i="7" s="1"/>
  <c r="CG64" i="6"/>
  <c r="J782" i="7" s="1" a="1"/>
  <c r="J782" i="7" s="1"/>
  <c r="CG56" i="6"/>
  <c r="J774" i="7" s="1" a="1"/>
  <c r="J774" i="7" s="1"/>
  <c r="CG48" i="6"/>
  <c r="J766" i="7" s="1" a="1"/>
  <c r="J766" i="7" s="1"/>
  <c r="CG75" i="6"/>
  <c r="J793" i="7" s="1" a="1"/>
  <c r="J793" i="7" s="1"/>
  <c r="CG67" i="6"/>
  <c r="J785" i="7" s="1" a="1"/>
  <c r="J785" i="7" s="1"/>
  <c r="CG59" i="6"/>
  <c r="J777" i="7" s="1" a="1"/>
  <c r="J777" i="7" s="1"/>
  <c r="CG51" i="6"/>
  <c r="J769" i="7" s="1" a="1"/>
  <c r="J769" i="7" s="1"/>
  <c r="CG70" i="6"/>
  <c r="J788" i="7" s="1" a="1"/>
  <c r="J788" i="7" s="1"/>
  <c r="CG62" i="6"/>
  <c r="J780" i="7" s="1" a="1"/>
  <c r="J780" i="7" s="1"/>
  <c r="CG54" i="6"/>
  <c r="J772" i="7" s="1" a="1"/>
  <c r="J772" i="7" s="1"/>
  <c r="CG73" i="6"/>
  <c r="J791" i="7" s="1" a="1"/>
  <c r="J791" i="7" s="1"/>
  <c r="CG65" i="6"/>
  <c r="J783" i="7" s="1" a="1"/>
  <c r="J783" i="7" s="1"/>
  <c r="CG57" i="6"/>
  <c r="J775" i="7" s="1" a="1"/>
  <c r="J775" i="7" s="1"/>
  <c r="CG68" i="6"/>
  <c r="J786" i="7" s="1" a="1"/>
  <c r="J786" i="7" s="1"/>
  <c r="CG60" i="6"/>
  <c r="J778" i="7" s="1" a="1"/>
  <c r="J778" i="7" s="1"/>
  <c r="CG52" i="6"/>
  <c r="J770" i="7" s="1" a="1"/>
  <c r="J770" i="7" s="1"/>
  <c r="CG71" i="6"/>
  <c r="J789" i="7" s="1" a="1"/>
  <c r="J789" i="7" s="1"/>
  <c r="CG63" i="6"/>
  <c r="J781" i="7" s="1" a="1"/>
  <c r="J781" i="7" s="1"/>
  <c r="CG55" i="6"/>
  <c r="J773" i="7" s="1" a="1"/>
  <c r="J773" i="7" s="1"/>
  <c r="CG40" i="6"/>
  <c r="J758" i="7" s="1" a="1"/>
  <c r="J758" i="7" s="1"/>
  <c r="CG32" i="6"/>
  <c r="J750" i="7" s="1" a="1"/>
  <c r="J750" i="7" s="1"/>
  <c r="CG45" i="6"/>
  <c r="J763" i="7" s="1" a="1"/>
  <c r="J763" i="7" s="1"/>
  <c r="CG35" i="6"/>
  <c r="J753" i="7" s="1" a="1"/>
  <c r="J753" i="7" s="1"/>
  <c r="CG27" i="6"/>
  <c r="J745" i="7" s="1" a="1"/>
  <c r="J745" i="7" s="1"/>
  <c r="CG38" i="6"/>
  <c r="J756" i="7" s="1" a="1"/>
  <c r="J756" i="7" s="1"/>
  <c r="CG30" i="6"/>
  <c r="J748" i="7" s="1" a="1"/>
  <c r="J748" i="7" s="1"/>
  <c r="CG22" i="6"/>
  <c r="J740" i="7" s="1" a="1"/>
  <c r="J740" i="7" s="1"/>
  <c r="CG44" i="6"/>
  <c r="J762" i="7" s="1" a="1"/>
  <c r="J762" i="7" s="1"/>
  <c r="CG41" i="6"/>
  <c r="J759" i="7" s="1" a="1"/>
  <c r="J759" i="7" s="1"/>
  <c r="CG33" i="6"/>
  <c r="J751" i="7" s="1" a="1"/>
  <c r="J751" i="7" s="1"/>
  <c r="CG49" i="6"/>
  <c r="J767" i="7" s="1" a="1"/>
  <c r="J767" i="7" s="1"/>
  <c r="CG36" i="6"/>
  <c r="J754" i="7" s="1" a="1"/>
  <c r="J754" i="7" s="1"/>
  <c r="CG43" i="6"/>
  <c r="J761" i="7" s="1" a="1"/>
  <c r="J761" i="7" s="1"/>
  <c r="CG39" i="6"/>
  <c r="J757" i="7" s="1" a="1"/>
  <c r="J757" i="7" s="1"/>
  <c r="CG34" i="6"/>
  <c r="J752" i="7" s="1" a="1"/>
  <c r="J752" i="7" s="1"/>
  <c r="CG37" i="6"/>
  <c r="J755" i="7" s="1" a="1"/>
  <c r="J755" i="7" s="1"/>
  <c r="CG47" i="6"/>
  <c r="J765" i="7" s="1" a="1"/>
  <c r="J765" i="7" s="1"/>
  <c r="CG46" i="6"/>
  <c r="J764" i="7" s="1" a="1"/>
  <c r="J764" i="7" s="1"/>
  <c r="CG9" i="6"/>
  <c r="J727" i="7" s="1" a="1"/>
  <c r="J727" i="7" s="1"/>
  <c r="CG18" i="6"/>
  <c r="J736" i="7" s="1" a="1"/>
  <c r="J736" i="7" s="1"/>
  <c r="CG25" i="6"/>
  <c r="J743" i="7" s="1" a="1"/>
  <c r="J743" i="7" s="1"/>
  <c r="CG12" i="6"/>
  <c r="J730" i="7" s="1" a="1"/>
  <c r="J730" i="7" s="1"/>
  <c r="CG4" i="6"/>
  <c r="J722" i="7" s="1" a="1"/>
  <c r="J722" i="7" s="1"/>
  <c r="CG31" i="6"/>
  <c r="J749" i="7" s="1" a="1"/>
  <c r="J749" i="7" s="1"/>
  <c r="CG20" i="6"/>
  <c r="J738" i="7" s="1" a="1"/>
  <c r="J738" i="7" s="1"/>
  <c r="CG7" i="6"/>
  <c r="J725" i="7" s="1" a="1"/>
  <c r="J725" i="7" s="1"/>
  <c r="CG15" i="6"/>
  <c r="J733" i="7" s="1" a="1"/>
  <c r="J733" i="7" s="1"/>
  <c r="CG10" i="6"/>
  <c r="J728" i="7" s="1" a="1"/>
  <c r="J728" i="7" s="1"/>
  <c r="CG28" i="6"/>
  <c r="J746" i="7" s="1" a="1"/>
  <c r="J746" i="7" s="1"/>
  <c r="CG17" i="6"/>
  <c r="J735" i="7" s="1" a="1"/>
  <c r="J735" i="7" s="1"/>
  <c r="CG13" i="6"/>
  <c r="J731" i="7" s="1" a="1"/>
  <c r="J731" i="7" s="1"/>
  <c r="CG5" i="6"/>
  <c r="J723" i="7" s="1" a="1"/>
  <c r="J723" i="7" s="1"/>
  <c r="CG24" i="6"/>
  <c r="J742" i="7" s="1" a="1"/>
  <c r="J742" i="7" s="1"/>
  <c r="CG19" i="6"/>
  <c r="J737" i="7" s="1" a="1"/>
  <c r="J737" i="7" s="1"/>
  <c r="CG8" i="6"/>
  <c r="J726" i="7" s="1" a="1"/>
  <c r="J726" i="7" s="1"/>
  <c r="CG11" i="6"/>
  <c r="J729" i="7" s="1" a="1"/>
  <c r="J729" i="7" s="1"/>
  <c r="CG21" i="6"/>
  <c r="J739" i="7" s="1" a="1"/>
  <c r="J739" i="7" s="1"/>
  <c r="CH2" i="6"/>
  <c r="CG14" i="6"/>
  <c r="J732" i="7" s="1" a="1"/>
  <c r="J732" i="7" s="1"/>
  <c r="CG6" i="6"/>
  <c r="J724" i="7" s="1" a="1"/>
  <c r="J724" i="7" s="1"/>
  <c r="CG26" i="6"/>
  <c r="J744" i="7" s="1" a="1"/>
  <c r="J744" i="7" s="1"/>
  <c r="CG16" i="6"/>
  <c r="J734" i="7" s="1" a="1"/>
  <c r="J734" i="7" s="1"/>
  <c r="CG29" i="6"/>
  <c r="J747" i="7" s="1" a="1"/>
  <c r="J747" i="7" s="1"/>
  <c r="CG23" i="6"/>
  <c r="J741" i="7" s="1" a="1"/>
  <c r="J741" i="7" s="1"/>
  <c r="I777" i="7" a="1"/>
  <c r="I777" i="7" s="1"/>
  <c r="I788" i="7" a="1"/>
  <c r="I788" i="7" s="1"/>
  <c r="I772" i="7" a="1"/>
  <c r="I772" i="7" s="1"/>
  <c r="I791" i="7" a="1"/>
  <c r="I791" i="7" s="1"/>
  <c r="I783" i="7" a="1"/>
  <c r="I783" i="7" s="1"/>
  <c r="I786" i="7" a="1"/>
  <c r="I786" i="7" s="1"/>
  <c r="I789" i="7" a="1"/>
  <c r="I789" i="7" s="1"/>
  <c r="I781" i="7" a="1"/>
  <c r="I781" i="7" s="1"/>
  <c r="I773" i="7" a="1"/>
  <c r="I773" i="7" s="1"/>
  <c r="I771" i="7" a="1"/>
  <c r="I771" i="7" s="1"/>
  <c r="I787" i="7" a="1"/>
  <c r="I787" i="7" s="1"/>
  <c r="I779" i="7" a="1"/>
  <c r="I779" i="7" s="1"/>
  <c r="I752" i="7" a="1"/>
  <c r="I752" i="7" s="1"/>
  <c r="I755" i="7" a="1"/>
  <c r="I755" i="7" s="1"/>
  <c r="BN2" i="6"/>
  <c r="I737" i="7" a="1"/>
  <c r="I737" i="7" s="1"/>
  <c r="I726" i="7" a="1"/>
  <c r="I726" i="7" s="1"/>
  <c r="I739" i="7" a="1"/>
  <c r="I739" i="7" s="1"/>
  <c r="I744" i="7" a="1"/>
  <c r="I744" i="7" s="1"/>
  <c r="I724" i="7" a="1"/>
  <c r="I724" i="7" s="1"/>
  <c r="I727" i="7" a="1"/>
  <c r="I727" i="7" s="1"/>
  <c r="I743" i="7" a="1"/>
  <c r="I743" i="7" s="1"/>
  <c r="AS75" i="6"/>
  <c r="H793" i="7" s="1" a="1"/>
  <c r="H793" i="7" s="1"/>
  <c r="AS67" i="6"/>
  <c r="H785" i="7" s="1" a="1"/>
  <c r="H785" i="7" s="1"/>
  <c r="AS59" i="6"/>
  <c r="H777" i="7" s="1" a="1"/>
  <c r="H777" i="7" s="1"/>
  <c r="AS51" i="6"/>
  <c r="H769" i="7" s="1" a="1"/>
  <c r="H769" i="7" s="1"/>
  <c r="AS70" i="6"/>
  <c r="H788" i="7" s="1" a="1"/>
  <c r="H788" i="7" s="1"/>
  <c r="AS62" i="6"/>
  <c r="H780" i="7" s="1" a="1"/>
  <c r="H780" i="7" s="1"/>
  <c r="AS54" i="6"/>
  <c r="H772" i="7" s="1" a="1"/>
  <c r="H772" i="7" s="1"/>
  <c r="AS46" i="6"/>
  <c r="H764" i="7" s="1" a="1"/>
  <c r="H764" i="7" s="1"/>
  <c r="AS73" i="6"/>
  <c r="H791" i="7" s="1" a="1"/>
  <c r="H791" i="7" s="1"/>
  <c r="AS65" i="6"/>
  <c r="H783" i="7" s="1" a="1"/>
  <c r="H783" i="7" s="1"/>
  <c r="AS57" i="6"/>
  <c r="H775" i="7" s="1" a="1"/>
  <c r="H775" i="7" s="1"/>
  <c r="AS49" i="6"/>
  <c r="H767" i="7" s="1" a="1"/>
  <c r="H767" i="7" s="1"/>
  <c r="AS68" i="6"/>
  <c r="H786" i="7" s="1" a="1"/>
  <c r="H786" i="7" s="1"/>
  <c r="AS60" i="6"/>
  <c r="H778" i="7" s="1" a="1"/>
  <c r="H778" i="7" s="1"/>
  <c r="AS52" i="6"/>
  <c r="H770" i="7" s="1" a="1"/>
  <c r="H770" i="7" s="1"/>
  <c r="AS71" i="6"/>
  <c r="H789" i="7" s="1" a="1"/>
  <c r="H789" i="7" s="1"/>
  <c r="AS63" i="6"/>
  <c r="H781" i="7" s="1" a="1"/>
  <c r="H781" i="7" s="1"/>
  <c r="AS74" i="6"/>
  <c r="H792" i="7" s="1" a="1"/>
  <c r="H792" i="7" s="1"/>
  <c r="AS66" i="6"/>
  <c r="H784" i="7" s="1" a="1"/>
  <c r="H784" i="7" s="1"/>
  <c r="AS58" i="6"/>
  <c r="H776" i="7" s="1" a="1"/>
  <c r="H776" i="7" s="1"/>
  <c r="AS69" i="6"/>
  <c r="H787" i="7" s="1" a="1"/>
  <c r="H787" i="7" s="1"/>
  <c r="AS61" i="6"/>
  <c r="H779" i="7" s="1" a="1"/>
  <c r="H779" i="7" s="1"/>
  <c r="AS53" i="6"/>
  <c r="H771" i="7" s="1" a="1"/>
  <c r="H771" i="7" s="1"/>
  <c r="AS72" i="6"/>
  <c r="H790" i="7" s="1" a="1"/>
  <c r="H790" i="7" s="1"/>
  <c r="AS64" i="6"/>
  <c r="H782" i="7" s="1" a="1"/>
  <c r="H782" i="7" s="1"/>
  <c r="AS56" i="6"/>
  <c r="H774" i="7" s="1" a="1"/>
  <c r="H774" i="7" s="1"/>
  <c r="AS41" i="6"/>
  <c r="H759" i="7" s="1" a="1"/>
  <c r="H759" i="7" s="1"/>
  <c r="AS33" i="6"/>
  <c r="H751" i="7" s="1" a="1"/>
  <c r="H751" i="7" s="1"/>
  <c r="AS25" i="6"/>
  <c r="H743" i="7" s="1" a="1"/>
  <c r="H743" i="7" s="1"/>
  <c r="AS17" i="6"/>
  <c r="H735" i="7" s="1" a="1"/>
  <c r="H735" i="7" s="1"/>
  <c r="AS48" i="6"/>
  <c r="H766" i="7" s="1" a="1"/>
  <c r="H766" i="7" s="1"/>
  <c r="AS43" i="6"/>
  <c r="H761" i="7" s="1" a="1"/>
  <c r="H761" i="7" s="1"/>
  <c r="AS47" i="6"/>
  <c r="H765" i="7" s="1" a="1"/>
  <c r="H765" i="7" s="1"/>
  <c r="AS36" i="6"/>
  <c r="H754" i="7" s="1" a="1"/>
  <c r="H754" i="7" s="1"/>
  <c r="AS39" i="6"/>
  <c r="H757" i="7" s="1" a="1"/>
  <c r="H757" i="7" s="1"/>
  <c r="AS31" i="6"/>
  <c r="H749" i="7" s="1" a="1"/>
  <c r="H749" i="7" s="1"/>
  <c r="AS42" i="6"/>
  <c r="H760" i="7" s="1" a="1"/>
  <c r="H760" i="7" s="1"/>
  <c r="AS34" i="6"/>
  <c r="H752" i="7" s="1" a="1"/>
  <c r="H752" i="7" s="1"/>
  <c r="AS45" i="6"/>
  <c r="H763" i="7" s="1" a="1"/>
  <c r="H763" i="7" s="1"/>
  <c r="AS37" i="6"/>
  <c r="H755" i="7" s="1" a="1"/>
  <c r="H755" i="7" s="1"/>
  <c r="AS55" i="6"/>
  <c r="H773" i="7" s="1" a="1"/>
  <c r="H773" i="7" s="1"/>
  <c r="AS40" i="6"/>
  <c r="H758" i="7" s="1" a="1"/>
  <c r="H758" i="7" s="1"/>
  <c r="AS44" i="6"/>
  <c r="H762" i="7" s="1" a="1"/>
  <c r="H762" i="7" s="1"/>
  <c r="AS35" i="6"/>
  <c r="H753" i="7" s="1" a="1"/>
  <c r="H753" i="7" s="1"/>
  <c r="AS50" i="6"/>
  <c r="H768" i="7" s="1" a="1"/>
  <c r="H768" i="7" s="1"/>
  <c r="AS38" i="6"/>
  <c r="H756" i="7" s="1" a="1"/>
  <c r="H756" i="7" s="1"/>
  <c r="AS27" i="6"/>
  <c r="H745" i="7" s="1" a="1"/>
  <c r="H745" i="7" s="1"/>
  <c r="AS10" i="6"/>
  <c r="H728" i="7" s="1" a="1"/>
  <c r="H728" i="7" s="1"/>
  <c r="AS24" i="6"/>
  <c r="H742" i="7" s="1" a="1"/>
  <c r="H742" i="7" s="1"/>
  <c r="AS19" i="6"/>
  <c r="H737" i="7" s="1" a="1"/>
  <c r="H737" i="7" s="1"/>
  <c r="AS13" i="6"/>
  <c r="H731" i="7" s="1" a="1"/>
  <c r="H731" i="7" s="1"/>
  <c r="AS5" i="6"/>
  <c r="H723" i="7" s="1" a="1"/>
  <c r="H723" i="7" s="1"/>
  <c r="AS26" i="6"/>
  <c r="H744" i="7" s="1" a="1"/>
  <c r="H744" i="7" s="1"/>
  <c r="AS21" i="6"/>
  <c r="H739" i="7" s="1" a="1"/>
  <c r="H739" i="7" s="1"/>
  <c r="AS8" i="6"/>
  <c r="H726" i="7" s="1" a="1"/>
  <c r="H726" i="7" s="1"/>
  <c r="AS30" i="6"/>
  <c r="H748" i="7" s="1" a="1"/>
  <c r="H748" i="7" s="1"/>
  <c r="AS16" i="6"/>
  <c r="H734" i="7" s="1" a="1"/>
  <c r="H734" i="7" s="1"/>
  <c r="AS11" i="6"/>
  <c r="H729" i="7" s="1" a="1"/>
  <c r="H729" i="7" s="1"/>
  <c r="AS23" i="6"/>
  <c r="H741" i="7" s="1" a="1"/>
  <c r="H741" i="7" s="1"/>
  <c r="AS14" i="6"/>
  <c r="H732" i="7" s="1" a="1"/>
  <c r="H732" i="7" s="1"/>
  <c r="AS6" i="6"/>
  <c r="H724" i="7" s="1" a="1"/>
  <c r="H724" i="7" s="1"/>
  <c r="AS18" i="6"/>
  <c r="H736" i="7" s="1" a="1"/>
  <c r="H736" i="7" s="1"/>
  <c r="AS9" i="6"/>
  <c r="H727" i="7" s="1" a="1"/>
  <c r="H727" i="7" s="1"/>
  <c r="AS28" i="6"/>
  <c r="H746" i="7" s="1" a="1"/>
  <c r="H746" i="7" s="1"/>
  <c r="AS20" i="6"/>
  <c r="H738" i="7" s="1" a="1"/>
  <c r="H738" i="7" s="1"/>
  <c r="AS32" i="6"/>
  <c r="H750" i="7" s="1" a="1"/>
  <c r="H750" i="7" s="1"/>
  <c r="AS29" i="6"/>
  <c r="H747" i="7" s="1" a="1"/>
  <c r="H747" i="7" s="1"/>
  <c r="AS12" i="6"/>
  <c r="H730" i="7" s="1" a="1"/>
  <c r="H730" i="7" s="1"/>
  <c r="AS4" i="6"/>
  <c r="H722" i="7" s="1" a="1"/>
  <c r="H722" i="7" s="1"/>
  <c r="AT2" i="6"/>
  <c r="AS22" i="6"/>
  <c r="H740" i="7" s="1" a="1"/>
  <c r="H740" i="7" s="1"/>
  <c r="AS15" i="6"/>
  <c r="H733" i="7" s="1" a="1"/>
  <c r="H733" i="7" s="1"/>
  <c r="AS7" i="6"/>
  <c r="H725" i="7" s="1" a="1"/>
  <c r="H725" i="7" s="1"/>
  <c r="A6" i="7"/>
  <c r="C5" i="7"/>
  <c r="B5" i="7"/>
  <c r="CH69" i="9" l="1"/>
  <c r="CH61" i="9"/>
  <c r="CH53" i="9"/>
  <c r="CH45" i="9"/>
  <c r="CH72" i="9"/>
  <c r="CH64" i="9"/>
  <c r="CH56" i="9"/>
  <c r="CH75" i="9"/>
  <c r="CH67" i="9"/>
  <c r="CH59" i="9"/>
  <c r="CH70" i="9"/>
  <c r="CH62" i="9"/>
  <c r="CH54" i="9"/>
  <c r="CH46" i="9"/>
  <c r="CH73" i="9"/>
  <c r="CH65" i="9"/>
  <c r="CH57" i="9"/>
  <c r="CH68" i="9"/>
  <c r="CH60" i="9"/>
  <c r="CH34" i="9"/>
  <c r="CH26" i="9"/>
  <c r="CH18" i="9"/>
  <c r="CH58" i="9"/>
  <c r="CH37" i="9"/>
  <c r="CH29" i="9"/>
  <c r="CH21" i="9"/>
  <c r="CH52" i="9"/>
  <c r="CH49" i="9"/>
  <c r="CH48" i="9"/>
  <c r="CH40" i="9"/>
  <c r="CH32" i="9"/>
  <c r="CH24" i="9"/>
  <c r="CH55" i="9"/>
  <c r="CH47" i="9"/>
  <c r="CH44" i="9"/>
  <c r="CH43" i="9"/>
  <c r="CH71" i="9"/>
  <c r="CH42" i="9"/>
  <c r="CH35" i="9"/>
  <c r="CH27" i="9"/>
  <c r="CH63" i="9"/>
  <c r="CH38" i="9"/>
  <c r="CH30" i="9"/>
  <c r="CH50" i="9"/>
  <c r="CH41" i="9"/>
  <c r="CH33" i="9"/>
  <c r="CH66" i="9"/>
  <c r="CH74" i="9"/>
  <c r="CH36" i="9"/>
  <c r="CH28" i="9"/>
  <c r="CH51" i="9"/>
  <c r="CH10" i="9"/>
  <c r="CH15" i="9"/>
  <c r="CH13" i="9"/>
  <c r="CH5" i="9"/>
  <c r="CH22" i="9"/>
  <c r="CH17" i="9"/>
  <c r="CH8" i="9"/>
  <c r="CH20" i="9"/>
  <c r="CH11" i="9"/>
  <c r="CH19" i="9"/>
  <c r="CI2" i="9"/>
  <c r="CH23" i="9"/>
  <c r="CH14" i="9"/>
  <c r="CH6" i="9"/>
  <c r="CH25" i="9"/>
  <c r="CH16" i="9"/>
  <c r="CH9" i="9"/>
  <c r="CH12" i="9"/>
  <c r="CH4" i="9"/>
  <c r="CH39" i="9"/>
  <c r="CH31" i="9"/>
  <c r="CH7" i="9"/>
  <c r="AT75" i="9"/>
  <c r="AT67" i="9"/>
  <c r="AT59" i="9"/>
  <c r="AT51" i="9"/>
  <c r="AT43" i="9"/>
  <c r="AT70" i="9"/>
  <c r="AT62" i="9"/>
  <c r="AT73" i="9"/>
  <c r="AT65" i="9"/>
  <c r="AT57" i="9"/>
  <c r="AT68" i="9"/>
  <c r="AT60" i="9"/>
  <c r="AT52" i="9"/>
  <c r="AT44" i="9"/>
  <c r="AT71" i="9"/>
  <c r="AT63" i="9"/>
  <c r="AT55" i="9"/>
  <c r="AT74" i="9"/>
  <c r="AT66" i="9"/>
  <c r="AT58" i="9"/>
  <c r="AT69" i="9"/>
  <c r="AT61" i="9"/>
  <c r="AT72" i="9"/>
  <c r="AT64" i="9"/>
  <c r="AT35" i="9"/>
  <c r="AT27" i="9"/>
  <c r="AT38" i="9"/>
  <c r="AT30" i="9"/>
  <c r="AT41" i="9"/>
  <c r="AT33" i="9"/>
  <c r="AT36" i="9"/>
  <c r="AT28" i="9"/>
  <c r="AT53" i="9"/>
  <c r="AT49" i="9"/>
  <c r="AT48" i="9"/>
  <c r="AT47" i="9"/>
  <c r="AT39" i="9"/>
  <c r="AT31" i="9"/>
  <c r="AT50" i="9"/>
  <c r="AT46" i="9"/>
  <c r="AT45" i="9"/>
  <c r="AT56" i="9"/>
  <c r="AT42" i="9"/>
  <c r="AT34" i="9"/>
  <c r="AT26" i="9"/>
  <c r="AT37" i="9"/>
  <c r="AT29" i="9"/>
  <c r="AT54" i="9"/>
  <c r="AT40" i="9"/>
  <c r="AT32" i="9"/>
  <c r="AT11" i="9"/>
  <c r="AT8" i="9"/>
  <c r="AT14" i="9"/>
  <c r="AT6" i="9"/>
  <c r="AT16" i="9"/>
  <c r="AT9" i="9"/>
  <c r="AT18" i="9"/>
  <c r="AT19" i="9"/>
  <c r="AT25" i="9"/>
  <c r="AT22" i="9"/>
  <c r="AT12" i="9"/>
  <c r="AT4" i="9"/>
  <c r="AT23" i="9"/>
  <c r="AU2" i="9"/>
  <c r="AT21" i="9"/>
  <c r="AT20" i="9"/>
  <c r="AT7" i="9"/>
  <c r="AT15" i="9"/>
  <c r="AT10" i="9"/>
  <c r="AT17" i="9"/>
  <c r="AT13" i="9"/>
  <c r="AT5" i="9"/>
  <c r="AT24" i="9"/>
  <c r="BO2" i="9"/>
  <c r="AT75" i="6"/>
  <c r="H865" i="7" s="1" a="1"/>
  <c r="H865" i="7" s="1"/>
  <c r="AT67" i="6"/>
  <c r="H857" i="7" s="1" a="1"/>
  <c r="H857" i="7" s="1"/>
  <c r="AT59" i="6"/>
  <c r="H849" i="7" s="1" a="1"/>
  <c r="H849" i="7" s="1"/>
  <c r="AT51" i="6"/>
  <c r="H841" i="7" s="1" a="1"/>
  <c r="H841" i="7" s="1"/>
  <c r="AT43" i="6"/>
  <c r="H833" i="7" s="1" a="1"/>
  <c r="H833" i="7" s="1"/>
  <c r="AT70" i="6"/>
  <c r="H860" i="7" s="1" a="1"/>
  <c r="H860" i="7" s="1"/>
  <c r="AT62" i="6"/>
  <c r="H852" i="7" s="1" a="1"/>
  <c r="H852" i="7" s="1"/>
  <c r="AT54" i="6"/>
  <c r="H844" i="7" s="1" a="1"/>
  <c r="H844" i="7" s="1"/>
  <c r="AT73" i="6"/>
  <c r="H863" i="7" s="1" a="1"/>
  <c r="H863" i="7" s="1"/>
  <c r="AT65" i="6"/>
  <c r="H855" i="7" s="1" a="1"/>
  <c r="H855" i="7" s="1"/>
  <c r="AT57" i="6"/>
  <c r="H847" i="7" s="1" a="1"/>
  <c r="H847" i="7" s="1"/>
  <c r="AT49" i="6"/>
  <c r="H839" i="7" s="1" a="1"/>
  <c r="H839" i="7" s="1"/>
  <c r="AT68" i="6"/>
  <c r="H858" i="7" s="1" a="1"/>
  <c r="H858" i="7" s="1"/>
  <c r="AT60" i="6"/>
  <c r="H850" i="7" s="1" a="1"/>
  <c r="H850" i="7" s="1"/>
  <c r="AT52" i="6"/>
  <c r="H842" i="7" s="1" a="1"/>
  <c r="H842" i="7" s="1"/>
  <c r="AT71" i="6"/>
  <c r="H861" i="7" s="1" a="1"/>
  <c r="H861" i="7" s="1"/>
  <c r="AT63" i="6"/>
  <c r="H853" i="7" s="1" a="1"/>
  <c r="H853" i="7" s="1"/>
  <c r="AT55" i="6"/>
  <c r="H845" i="7" s="1" a="1"/>
  <c r="H845" i="7" s="1"/>
  <c r="AT74" i="6"/>
  <c r="H864" i="7" s="1" a="1"/>
  <c r="H864" i="7" s="1"/>
  <c r="AT66" i="6"/>
  <c r="H856" i="7" s="1" a="1"/>
  <c r="H856" i="7" s="1"/>
  <c r="AT58" i="6"/>
  <c r="H848" i="7" s="1" a="1"/>
  <c r="H848" i="7" s="1"/>
  <c r="AT69" i="6"/>
  <c r="H859" i="7" s="1" a="1"/>
  <c r="H859" i="7" s="1"/>
  <c r="AT61" i="6"/>
  <c r="H851" i="7" s="1" a="1"/>
  <c r="H851" i="7" s="1"/>
  <c r="AT53" i="6"/>
  <c r="H843" i="7" s="1" a="1"/>
  <c r="H843" i="7" s="1"/>
  <c r="AT72" i="6"/>
  <c r="H862" i="7" s="1" a="1"/>
  <c r="H862" i="7" s="1"/>
  <c r="AT64" i="6"/>
  <c r="H854" i="7" s="1" a="1"/>
  <c r="H854" i="7" s="1"/>
  <c r="AT56" i="6"/>
  <c r="H846" i="7" s="1" a="1"/>
  <c r="H846" i="7" s="1"/>
  <c r="AT41" i="6"/>
  <c r="H831" i="7" s="1" a="1"/>
  <c r="H831" i="7" s="1"/>
  <c r="AT33" i="6"/>
  <c r="H823" i="7" s="1" a="1"/>
  <c r="H823" i="7" s="1"/>
  <c r="AT48" i="6"/>
  <c r="H838" i="7" s="1" a="1"/>
  <c r="H838" i="7" s="1"/>
  <c r="AT47" i="6"/>
  <c r="H837" i="7" s="1" a="1"/>
  <c r="H837" i="7" s="1"/>
  <c r="AT36" i="6"/>
  <c r="H826" i="7" s="1" a="1"/>
  <c r="H826" i="7" s="1"/>
  <c r="AT28" i="6"/>
  <c r="H818" i="7" s="1" a="1"/>
  <c r="H818" i="7" s="1"/>
  <c r="AT46" i="6"/>
  <c r="H836" i="7" s="1" a="1"/>
  <c r="H836" i="7" s="1"/>
  <c r="AT39" i="6"/>
  <c r="H829" i="7" s="1" a="1"/>
  <c r="H829" i="7" s="1"/>
  <c r="AT31" i="6"/>
  <c r="H821" i="7" s="1" a="1"/>
  <c r="H821" i="7" s="1"/>
  <c r="AT23" i="6"/>
  <c r="H813" i="7" s="1" a="1"/>
  <c r="H813" i="7" s="1"/>
  <c r="AT42" i="6"/>
  <c r="H832" i="7" s="1" a="1"/>
  <c r="H832" i="7" s="1"/>
  <c r="AT34" i="6"/>
  <c r="H824" i="7" s="1" a="1"/>
  <c r="H824" i="7" s="1"/>
  <c r="AT45" i="6"/>
  <c r="H835" i="7" s="1" a="1"/>
  <c r="H835" i="7" s="1"/>
  <c r="AT37" i="6"/>
  <c r="H827" i="7" s="1" a="1"/>
  <c r="H827" i="7" s="1"/>
  <c r="AT40" i="6"/>
  <c r="H830" i="7" s="1" a="1"/>
  <c r="H830" i="7" s="1"/>
  <c r="AT44" i="6"/>
  <c r="H834" i="7" s="1" a="1"/>
  <c r="H834" i="7" s="1"/>
  <c r="AT35" i="6"/>
  <c r="H825" i="7" s="1" a="1"/>
  <c r="H825" i="7" s="1"/>
  <c r="AT50" i="6"/>
  <c r="H840" i="7" s="1" a="1"/>
  <c r="H840" i="7" s="1"/>
  <c r="AT38" i="6"/>
  <c r="H828" i="7" s="1" a="1"/>
  <c r="H828" i="7" s="1"/>
  <c r="AT17" i="6"/>
  <c r="H807" i="7" s="1" a="1"/>
  <c r="H807" i="7" s="1"/>
  <c r="AT10" i="6"/>
  <c r="H800" i="7" s="1" a="1"/>
  <c r="H800" i="7" s="1"/>
  <c r="AT24" i="6"/>
  <c r="H814" i="7" s="1" a="1"/>
  <c r="H814" i="7" s="1"/>
  <c r="AT19" i="6"/>
  <c r="H809" i="7" s="1" a="1"/>
  <c r="H809" i="7" s="1"/>
  <c r="AT13" i="6"/>
  <c r="H803" i="7" s="1" a="1"/>
  <c r="H803" i="7" s="1"/>
  <c r="AT5" i="6"/>
  <c r="H795" i="7" s="1" a="1"/>
  <c r="H795" i="7" s="1"/>
  <c r="AT26" i="6"/>
  <c r="H816" i="7" s="1" a="1"/>
  <c r="H816" i="7" s="1"/>
  <c r="AT21" i="6"/>
  <c r="H811" i="7" s="1" a="1"/>
  <c r="H811" i="7" s="1"/>
  <c r="AT8" i="6"/>
  <c r="H798" i="7" s="1" a="1"/>
  <c r="H798" i="7" s="1"/>
  <c r="AT30" i="6"/>
  <c r="H820" i="7" s="1" a="1"/>
  <c r="H820" i="7" s="1"/>
  <c r="AT16" i="6"/>
  <c r="H806" i="7" s="1" a="1"/>
  <c r="H806" i="7" s="1"/>
  <c r="AT11" i="6"/>
  <c r="H801" i="7" s="1" a="1"/>
  <c r="H801" i="7" s="1"/>
  <c r="AT14" i="6"/>
  <c r="H804" i="7" s="1" a="1"/>
  <c r="H804" i="7" s="1"/>
  <c r="AT6" i="6"/>
  <c r="H796" i="7" s="1" a="1"/>
  <c r="H796" i="7" s="1"/>
  <c r="AT18" i="6"/>
  <c r="H808" i="7" s="1" a="1"/>
  <c r="H808" i="7" s="1"/>
  <c r="AT9" i="6"/>
  <c r="H799" i="7" s="1" a="1"/>
  <c r="H799" i="7" s="1"/>
  <c r="AT25" i="6"/>
  <c r="H815" i="7" s="1" a="1"/>
  <c r="H815" i="7" s="1"/>
  <c r="AT20" i="6"/>
  <c r="H810" i="7" s="1" a="1"/>
  <c r="H810" i="7" s="1"/>
  <c r="AT32" i="6"/>
  <c r="H822" i="7" s="1" a="1"/>
  <c r="H822" i="7" s="1"/>
  <c r="AT29" i="6"/>
  <c r="H819" i="7" s="1" a="1"/>
  <c r="H819" i="7" s="1"/>
  <c r="AT12" i="6"/>
  <c r="H802" i="7" s="1" a="1"/>
  <c r="H802" i="7" s="1"/>
  <c r="AT4" i="6"/>
  <c r="H794" i="7" s="1" a="1"/>
  <c r="H794" i="7" s="1"/>
  <c r="AU2" i="6"/>
  <c r="AT22" i="6"/>
  <c r="H812" i="7" s="1" a="1"/>
  <c r="H812" i="7" s="1"/>
  <c r="AT15" i="6"/>
  <c r="H805" i="7" s="1" a="1"/>
  <c r="H805" i="7" s="1"/>
  <c r="AT7" i="6"/>
  <c r="H797" i="7" s="1" a="1"/>
  <c r="H797" i="7" s="1"/>
  <c r="AT27" i="6"/>
  <c r="H817" i="7" s="1" a="1"/>
  <c r="H817" i="7" s="1"/>
  <c r="I730" i="7" a="1"/>
  <c r="I730" i="7" s="1"/>
  <c r="I753" i="7" a="1"/>
  <c r="I753" i="7" s="1"/>
  <c r="I784" i="7" a="1"/>
  <c r="I784" i="7" s="1"/>
  <c r="I750" i="7" a="1"/>
  <c r="I750" i="7" s="1"/>
  <c r="I792" i="7" a="1"/>
  <c r="I792" i="7" s="1"/>
  <c r="I758" i="7" a="1"/>
  <c r="I758" i="7" s="1"/>
  <c r="I736" i="7" a="1"/>
  <c r="I736" i="7" s="1"/>
  <c r="I763" i="7" a="1"/>
  <c r="I763" i="7" s="1"/>
  <c r="I732" i="7" a="1"/>
  <c r="I732" i="7" s="1"/>
  <c r="I760" i="7" a="1"/>
  <c r="I760" i="7" s="1"/>
  <c r="I770" i="7" a="1"/>
  <c r="I770" i="7" s="1"/>
  <c r="CH69" i="6"/>
  <c r="J859" i="7" s="1" a="1"/>
  <c r="J859" i="7" s="1"/>
  <c r="CH61" i="6"/>
  <c r="J851" i="7" s="1" a="1"/>
  <c r="J851" i="7" s="1"/>
  <c r="CH53" i="6"/>
  <c r="J843" i="7" s="1" a="1"/>
  <c r="J843" i="7" s="1"/>
  <c r="CH45" i="6"/>
  <c r="J835" i="7" s="1" a="1"/>
  <c r="J835" i="7" s="1"/>
  <c r="CH72" i="6"/>
  <c r="J862" i="7" s="1" a="1"/>
  <c r="J862" i="7" s="1"/>
  <c r="CH64" i="6"/>
  <c r="J854" i="7" s="1" a="1"/>
  <c r="J854" i="7" s="1"/>
  <c r="CH56" i="6"/>
  <c r="J846" i="7" s="1" a="1"/>
  <c r="J846" i="7" s="1"/>
  <c r="CH75" i="6"/>
  <c r="J865" i="7" s="1" a="1"/>
  <c r="J865" i="7" s="1"/>
  <c r="CH67" i="6"/>
  <c r="J857" i="7" s="1" a="1"/>
  <c r="J857" i="7" s="1"/>
  <c r="CH59" i="6"/>
  <c r="J849" i="7" s="1" a="1"/>
  <c r="J849" i="7" s="1"/>
  <c r="CH51" i="6"/>
  <c r="J841" i="7" s="1" a="1"/>
  <c r="J841" i="7" s="1"/>
  <c r="CH70" i="6"/>
  <c r="J860" i="7" s="1" a="1"/>
  <c r="J860" i="7" s="1"/>
  <c r="CH62" i="6"/>
  <c r="J852" i="7" s="1" a="1"/>
  <c r="J852" i="7" s="1"/>
  <c r="CH54" i="6"/>
  <c r="J844" i="7" s="1" a="1"/>
  <c r="J844" i="7" s="1"/>
  <c r="CH46" i="6"/>
  <c r="J836" i="7" s="1" a="1"/>
  <c r="J836" i="7" s="1"/>
  <c r="CH73" i="6"/>
  <c r="J863" i="7" s="1" a="1"/>
  <c r="J863" i="7" s="1"/>
  <c r="CH65" i="6"/>
  <c r="J855" i="7" s="1" a="1"/>
  <c r="J855" i="7" s="1"/>
  <c r="CH57" i="6"/>
  <c r="J847" i="7" s="1" a="1"/>
  <c r="J847" i="7" s="1"/>
  <c r="CH49" i="6"/>
  <c r="J839" i="7" s="1" a="1"/>
  <c r="J839" i="7" s="1"/>
  <c r="CH68" i="6"/>
  <c r="J858" i="7" s="1" a="1"/>
  <c r="J858" i="7" s="1"/>
  <c r="CH60" i="6"/>
  <c r="J850" i="7" s="1" a="1"/>
  <c r="J850" i="7" s="1"/>
  <c r="CH52" i="6"/>
  <c r="J842" i="7" s="1" a="1"/>
  <c r="J842" i="7" s="1"/>
  <c r="CH71" i="6"/>
  <c r="J861" i="7" s="1" a="1"/>
  <c r="J861" i="7" s="1"/>
  <c r="CH63" i="6"/>
  <c r="J853" i="7" s="1" a="1"/>
  <c r="J853" i="7" s="1"/>
  <c r="CH55" i="6"/>
  <c r="J845" i="7" s="1" a="1"/>
  <c r="J845" i="7" s="1"/>
  <c r="CH35" i="6"/>
  <c r="J825" i="7" s="1" a="1"/>
  <c r="J825" i="7" s="1"/>
  <c r="CH38" i="6"/>
  <c r="J828" i="7" s="1" a="1"/>
  <c r="J828" i="7" s="1"/>
  <c r="CH66" i="6"/>
  <c r="J856" i="7" s="1" a="1"/>
  <c r="J856" i="7" s="1"/>
  <c r="CH44" i="6"/>
  <c r="J834" i="7" s="1" a="1"/>
  <c r="J834" i="7" s="1"/>
  <c r="CH58" i="6"/>
  <c r="J848" i="7" s="1" a="1"/>
  <c r="J848" i="7" s="1"/>
  <c r="CH50" i="6"/>
  <c r="J840" i="7" s="1" a="1"/>
  <c r="J840" i="7" s="1"/>
  <c r="CH41" i="6"/>
  <c r="J831" i="7" s="1" a="1"/>
  <c r="J831" i="7" s="1"/>
  <c r="CH33" i="6"/>
  <c r="J823" i="7" s="1" a="1"/>
  <c r="J823" i="7" s="1"/>
  <c r="CH25" i="6"/>
  <c r="J815" i="7" s="1" a="1"/>
  <c r="J815" i="7" s="1"/>
  <c r="CH36" i="6"/>
  <c r="J826" i="7" s="1" a="1"/>
  <c r="J826" i="7" s="1"/>
  <c r="CH28" i="6"/>
  <c r="J818" i="7" s="1" a="1"/>
  <c r="J818" i="7" s="1"/>
  <c r="CH74" i="6"/>
  <c r="J864" i="7" s="1" a="1"/>
  <c r="J864" i="7" s="1"/>
  <c r="CH43" i="6"/>
  <c r="J833" i="7" s="1" a="1"/>
  <c r="J833" i="7" s="1"/>
  <c r="CH39" i="6"/>
  <c r="J829" i="7" s="1" a="1"/>
  <c r="J829" i="7" s="1"/>
  <c r="CH31" i="6"/>
  <c r="J821" i="7" s="1" a="1"/>
  <c r="J821" i="7" s="1"/>
  <c r="CH34" i="6"/>
  <c r="J824" i="7" s="1" a="1"/>
  <c r="J824" i="7" s="1"/>
  <c r="CH37" i="6"/>
  <c r="J827" i="7" s="1" a="1"/>
  <c r="J827" i="7" s="1"/>
  <c r="CH47" i="6"/>
  <c r="J837" i="7" s="1" a="1"/>
  <c r="J837" i="7" s="1"/>
  <c r="CH42" i="6"/>
  <c r="J832" i="7" s="1" a="1"/>
  <c r="J832" i="7" s="1"/>
  <c r="CH18" i="6"/>
  <c r="J808" i="7" s="1" a="1"/>
  <c r="J808" i="7" s="1"/>
  <c r="CH12" i="6"/>
  <c r="J802" i="7" s="1" a="1"/>
  <c r="J802" i="7" s="1"/>
  <c r="CH4" i="6"/>
  <c r="J794" i="7" s="1" a="1"/>
  <c r="J794" i="7" s="1"/>
  <c r="CH20" i="6"/>
  <c r="J810" i="7" s="1" a="1"/>
  <c r="J810" i="7" s="1"/>
  <c r="CH7" i="6"/>
  <c r="J797" i="7" s="1" a="1"/>
  <c r="J797" i="7" s="1"/>
  <c r="CH30" i="6"/>
  <c r="J820" i="7" s="1" a="1"/>
  <c r="J820" i="7" s="1"/>
  <c r="CH15" i="6"/>
  <c r="J805" i="7" s="1" a="1"/>
  <c r="J805" i="7" s="1"/>
  <c r="CH40" i="6"/>
  <c r="J830" i="7" s="1" a="1"/>
  <c r="J830" i="7" s="1"/>
  <c r="CH32" i="6"/>
  <c r="J822" i="7" s="1" a="1"/>
  <c r="J822" i="7" s="1"/>
  <c r="CH22" i="6"/>
  <c r="J812" i="7" s="1" a="1"/>
  <c r="J812" i="7" s="1"/>
  <c r="CH10" i="6"/>
  <c r="J800" i="7" s="1" a="1"/>
  <c r="J800" i="7" s="1"/>
  <c r="CH17" i="6"/>
  <c r="J807" i="7" s="1" a="1"/>
  <c r="J807" i="7" s="1"/>
  <c r="CH13" i="6"/>
  <c r="J803" i="7" s="1" a="1"/>
  <c r="J803" i="7" s="1"/>
  <c r="CH5" i="6"/>
  <c r="J795" i="7" s="1" a="1"/>
  <c r="J795" i="7" s="1"/>
  <c r="CH27" i="6"/>
  <c r="J817" i="7" s="1" a="1"/>
  <c r="J817" i="7" s="1"/>
  <c r="CH24" i="6"/>
  <c r="J814" i="7" s="1" a="1"/>
  <c r="J814" i="7" s="1"/>
  <c r="CH48" i="6"/>
  <c r="J838" i="7" s="1" a="1"/>
  <c r="J838" i="7" s="1"/>
  <c r="CH19" i="6"/>
  <c r="J809" i="7" s="1" a="1"/>
  <c r="J809" i="7" s="1"/>
  <c r="CH8" i="6"/>
  <c r="J798" i="7" s="1" a="1"/>
  <c r="J798" i="7" s="1"/>
  <c r="CH11" i="6"/>
  <c r="J801" i="7" s="1" a="1"/>
  <c r="J801" i="7" s="1"/>
  <c r="CH21" i="6"/>
  <c r="J811" i="7" s="1" a="1"/>
  <c r="J811" i="7" s="1"/>
  <c r="CI2" i="6"/>
  <c r="CH14" i="6"/>
  <c r="J804" i="7" s="1" a="1"/>
  <c r="J804" i="7" s="1"/>
  <c r="CH6" i="6"/>
  <c r="J796" i="7" s="1" a="1"/>
  <c r="J796" i="7" s="1"/>
  <c r="CH26" i="6"/>
  <c r="J816" i="7" s="1" a="1"/>
  <c r="J816" i="7" s="1"/>
  <c r="CH16" i="6"/>
  <c r="J806" i="7" s="1" a="1"/>
  <c r="J806" i="7" s="1"/>
  <c r="CH29" i="6"/>
  <c r="J819" i="7" s="1" a="1"/>
  <c r="J819" i="7" s="1"/>
  <c r="CH23" i="6"/>
  <c r="J813" i="7" s="1" a="1"/>
  <c r="J813" i="7" s="1"/>
  <c r="CH9" i="6"/>
  <c r="J799" i="7" s="1" a="1"/>
  <c r="J799" i="7" s="1"/>
  <c r="I741" i="7" a="1"/>
  <c r="I741" i="7" s="1"/>
  <c r="I764" i="7" a="1"/>
  <c r="I764" i="7" s="1"/>
  <c r="I778" i="7" a="1"/>
  <c r="I778" i="7" s="1"/>
  <c r="I734" i="7" a="1"/>
  <c r="I734" i="7" s="1"/>
  <c r="I729" i="7" a="1"/>
  <c r="I729" i="7" s="1"/>
  <c r="I765" i="7" a="1"/>
  <c r="I765" i="7" s="1"/>
  <c r="I767" i="7" a="1"/>
  <c r="I767" i="7" s="1"/>
  <c r="I768" i="7" a="1"/>
  <c r="I768" i="7" s="1"/>
  <c r="I775" i="7" a="1"/>
  <c r="I775" i="7" s="1"/>
  <c r="I757" i="7" a="1"/>
  <c r="I757" i="7" s="1"/>
  <c r="I747" i="7" a="1"/>
  <c r="I747" i="7" s="1"/>
  <c r="I746" i="7" a="1"/>
  <c r="I746" i="7" s="1"/>
  <c r="I780" i="7" a="1"/>
  <c r="I780" i="7" s="1"/>
  <c r="I862" i="7" a="1"/>
  <c r="I862" i="7" s="1"/>
  <c r="I854" i="7" a="1"/>
  <c r="I854" i="7" s="1"/>
  <c r="I846" i="7" a="1"/>
  <c r="I846" i="7" s="1"/>
  <c r="I865" i="7" a="1"/>
  <c r="I865" i="7" s="1"/>
  <c r="I857" i="7" a="1"/>
  <c r="I857" i="7" s="1"/>
  <c r="I849" i="7" a="1"/>
  <c r="I849" i="7" s="1"/>
  <c r="I841" i="7" a="1"/>
  <c r="I841" i="7" s="1"/>
  <c r="I860" i="7" a="1"/>
  <c r="I860" i="7" s="1"/>
  <c r="I852" i="7" a="1"/>
  <c r="I852" i="7" s="1"/>
  <c r="I844" i="7" a="1"/>
  <c r="I844" i="7" s="1"/>
  <c r="I863" i="7" a="1"/>
  <c r="I863" i="7" s="1"/>
  <c r="I855" i="7" a="1"/>
  <c r="I855" i="7" s="1"/>
  <c r="I847" i="7" a="1"/>
  <c r="I847" i="7" s="1"/>
  <c r="I839" i="7" a="1"/>
  <c r="I839" i="7" s="1"/>
  <c r="I858" i="7" a="1"/>
  <c r="I858" i="7" s="1"/>
  <c r="I850" i="7" a="1"/>
  <c r="I850" i="7" s="1"/>
  <c r="I861" i="7" a="1"/>
  <c r="I861" i="7" s="1"/>
  <c r="I853" i="7" a="1"/>
  <c r="I853" i="7" s="1"/>
  <c r="I864" i="7" a="1"/>
  <c r="I864" i="7" s="1"/>
  <c r="I856" i="7" a="1"/>
  <c r="I856" i="7" s="1"/>
  <c r="I848" i="7" a="1"/>
  <c r="I848" i="7" s="1"/>
  <c r="I859" i="7" a="1"/>
  <c r="I859" i="7" s="1"/>
  <c r="I851" i="7" a="1"/>
  <c r="I851" i="7" s="1"/>
  <c r="I843" i="7" a="1"/>
  <c r="I843" i="7" s="1"/>
  <c r="I834" i="7" a="1"/>
  <c r="I834" i="7" s="1"/>
  <c r="I828" i="7" a="1"/>
  <c r="I828" i="7" s="1"/>
  <c r="I820" i="7" a="1"/>
  <c r="I820" i="7" s="1"/>
  <c r="I812" i="7" a="1"/>
  <c r="I812" i="7" s="1"/>
  <c r="I831" i="7" a="1"/>
  <c r="I831" i="7" s="1"/>
  <c r="I823" i="7" a="1"/>
  <c r="I823" i="7" s="1"/>
  <c r="I833" i="7" a="1"/>
  <c r="I833" i="7" s="1"/>
  <c r="I826" i="7" a="1"/>
  <c r="I826" i="7" s="1"/>
  <c r="I818" i="7" a="1"/>
  <c r="I818" i="7" s="1"/>
  <c r="I829" i="7" a="1"/>
  <c r="I829" i="7" s="1"/>
  <c r="I821" i="7" a="1"/>
  <c r="I821" i="7" s="1"/>
  <c r="I845" i="7" a="1"/>
  <c r="I845" i="7" s="1"/>
  <c r="I840" i="7" a="1"/>
  <c r="I840" i="7" s="1"/>
  <c r="I838" i="7" a="1"/>
  <c r="I838" i="7" s="1"/>
  <c r="I837" i="7" a="1"/>
  <c r="I837" i="7" s="1"/>
  <c r="I836" i="7" a="1"/>
  <c r="I836" i="7" s="1"/>
  <c r="I832" i="7" a="1"/>
  <c r="I832" i="7" s="1"/>
  <c r="I827" i="7" a="1"/>
  <c r="I827" i="7" s="1"/>
  <c r="I835" i="7" a="1"/>
  <c r="I835" i="7" s="1"/>
  <c r="I842" i="7" a="1"/>
  <c r="I842" i="7" s="1"/>
  <c r="I830" i="7" a="1"/>
  <c r="I830" i="7" s="1"/>
  <c r="I822" i="7" a="1"/>
  <c r="I822" i="7" s="1"/>
  <c r="I825" i="7" a="1"/>
  <c r="I825" i="7" s="1"/>
  <c r="I805" i="7" a="1"/>
  <c r="I805" i="7" s="1"/>
  <c r="I797" i="7" a="1"/>
  <c r="I797" i="7" s="1"/>
  <c r="I800" i="7" a="1"/>
  <c r="I800" i="7" s="1"/>
  <c r="I807" i="7" a="1"/>
  <c r="I807" i="7" s="1"/>
  <c r="I817" i="7" a="1"/>
  <c r="I817" i="7" s="1"/>
  <c r="I814" i="7" a="1"/>
  <c r="I814" i="7" s="1"/>
  <c r="I803" i="7" a="1"/>
  <c r="I803" i="7" s="1"/>
  <c r="I795" i="7" a="1"/>
  <c r="I795" i="7" s="1"/>
  <c r="BO2" i="6"/>
  <c r="I819" i="7" a="1"/>
  <c r="I819" i="7" s="1"/>
  <c r="I809" i="7" a="1"/>
  <c r="I809" i="7" s="1"/>
  <c r="I798" i="7" a="1"/>
  <c r="I798" i="7" s="1"/>
  <c r="I811" i="7" a="1"/>
  <c r="I811" i="7" s="1"/>
  <c r="I816" i="7" a="1"/>
  <c r="I816" i="7" s="1"/>
  <c r="I801" i="7" a="1"/>
  <c r="I801" i="7" s="1"/>
  <c r="I824" i="7" a="1"/>
  <c r="I824" i="7" s="1"/>
  <c r="I806" i="7" a="1"/>
  <c r="I806" i="7" s="1"/>
  <c r="I813" i="7" a="1"/>
  <c r="I813" i="7" s="1"/>
  <c r="I804" i="7" a="1"/>
  <c r="I804" i="7" s="1"/>
  <c r="I796" i="7" a="1"/>
  <c r="I796" i="7" s="1"/>
  <c r="I808" i="7" a="1"/>
  <c r="I808" i="7" s="1"/>
  <c r="I799" i="7" a="1"/>
  <c r="I799" i="7" s="1"/>
  <c r="I815" i="7" a="1"/>
  <c r="I815" i="7" s="1"/>
  <c r="I810" i="7" a="1"/>
  <c r="I810" i="7" s="1"/>
  <c r="I802" i="7" a="1"/>
  <c r="I802" i="7" s="1"/>
  <c r="I794" i="7" a="1"/>
  <c r="I794" i="7" s="1"/>
  <c r="I754" i="7" a="1"/>
  <c r="I754" i="7" s="1"/>
  <c r="I723" i="7" a="1"/>
  <c r="I723" i="7" s="1"/>
  <c r="I761" i="7" a="1"/>
  <c r="I761" i="7" s="1"/>
  <c r="I769" i="7" a="1"/>
  <c r="I769" i="7" s="1"/>
  <c r="I742" i="7" a="1"/>
  <c r="I742" i="7" s="1"/>
  <c r="I751" i="7" a="1"/>
  <c r="I751" i="7" s="1"/>
  <c r="I785" i="7" a="1"/>
  <c r="I785" i="7" s="1"/>
  <c r="I745" i="7" a="1"/>
  <c r="I745" i="7" s="1"/>
  <c r="I759" i="7" a="1"/>
  <c r="I759" i="7" s="1"/>
  <c r="I793" i="7" a="1"/>
  <c r="I793" i="7" s="1"/>
  <c r="I735" i="7" a="1"/>
  <c r="I735" i="7" s="1"/>
  <c r="I748" i="7" a="1"/>
  <c r="I748" i="7" s="1"/>
  <c r="I766" i="7" a="1"/>
  <c r="I766" i="7" s="1"/>
  <c r="I749" i="7" a="1"/>
  <c r="I749" i="7" s="1"/>
  <c r="I728" i="7" a="1"/>
  <c r="I728" i="7" s="1"/>
  <c r="I756" i="7" a="1"/>
  <c r="I756" i="7" s="1"/>
  <c r="I774" i="7" a="1"/>
  <c r="I774" i="7" s="1"/>
  <c r="I740" i="7" a="1"/>
  <c r="I740" i="7" s="1"/>
  <c r="I762" i="7" a="1"/>
  <c r="I762" i="7" s="1"/>
  <c r="I782" i="7" a="1"/>
  <c r="I782" i="7" s="1"/>
  <c r="I731" i="7" a="1"/>
  <c r="I731" i="7" s="1"/>
  <c r="I722" i="7" a="1"/>
  <c r="I722" i="7" s="1"/>
  <c r="I790" i="7" a="1"/>
  <c r="I790" i="7" s="1"/>
  <c r="I725" i="7" a="1"/>
  <c r="I725" i="7" s="1"/>
  <c r="I738" i="7" a="1"/>
  <c r="I738" i="7" s="1"/>
  <c r="I733" i="7" a="1"/>
  <c r="I733" i="7" s="1"/>
  <c r="I776" i="7" a="1"/>
  <c r="I776" i="7" s="1"/>
  <c r="A7" i="7"/>
  <c r="C6" i="7"/>
  <c r="B6" i="7"/>
  <c r="AU70" i="9" l="1"/>
  <c r="AU62" i="9"/>
  <c r="AU54" i="9"/>
  <c r="AU46" i="9"/>
  <c r="AU73" i="9"/>
  <c r="AU65" i="9"/>
  <c r="AU57" i="9"/>
  <c r="AU68" i="9"/>
  <c r="AU60" i="9"/>
  <c r="AU71" i="9"/>
  <c r="AU63" i="9"/>
  <c r="AU55" i="9"/>
  <c r="AU47" i="9"/>
  <c r="AU74" i="9"/>
  <c r="AU66" i="9"/>
  <c r="AU58" i="9"/>
  <c r="AU69" i="9"/>
  <c r="AU61" i="9"/>
  <c r="AU72" i="9"/>
  <c r="AU64" i="9"/>
  <c r="AU35" i="9"/>
  <c r="AU27" i="9"/>
  <c r="AU19" i="9"/>
  <c r="AU38" i="9"/>
  <c r="AU30" i="9"/>
  <c r="AU22" i="9"/>
  <c r="AU52" i="9"/>
  <c r="AU41" i="9"/>
  <c r="AU33" i="9"/>
  <c r="AU25" i="9"/>
  <c r="AU36" i="9"/>
  <c r="AU28" i="9"/>
  <c r="AU67" i="9"/>
  <c r="AU75" i="9"/>
  <c r="AU53" i="9"/>
  <c r="AU49" i="9"/>
  <c r="AU48" i="9"/>
  <c r="AU39" i="9"/>
  <c r="AU31" i="9"/>
  <c r="AU50" i="9"/>
  <c r="AU45" i="9"/>
  <c r="AU44" i="9"/>
  <c r="AU43" i="9"/>
  <c r="AU56" i="9"/>
  <c r="AU42" i="9"/>
  <c r="AU34" i="9"/>
  <c r="AU59" i="9"/>
  <c r="AU37" i="9"/>
  <c r="AU29" i="9"/>
  <c r="AU51" i="9"/>
  <c r="AU11" i="9"/>
  <c r="AU14" i="9"/>
  <c r="AU6" i="9"/>
  <c r="AU16" i="9"/>
  <c r="AU9" i="9"/>
  <c r="AU18" i="9"/>
  <c r="AU12" i="9"/>
  <c r="AU4" i="9"/>
  <c r="AU23" i="9"/>
  <c r="AV2" i="9"/>
  <c r="AU21" i="9"/>
  <c r="AU20" i="9"/>
  <c r="AU7" i="9"/>
  <c r="AU15" i="9"/>
  <c r="AU40" i="9"/>
  <c r="AU32" i="9"/>
  <c r="AU10" i="9"/>
  <c r="AU17" i="9"/>
  <c r="AU13" i="9"/>
  <c r="AU5" i="9"/>
  <c r="AU24" i="9"/>
  <c r="AU8" i="9"/>
  <c r="AU26" i="9"/>
  <c r="CI69" i="9"/>
  <c r="CI61" i="9"/>
  <c r="CI53" i="9"/>
  <c r="CI45" i="9"/>
  <c r="CI72" i="9"/>
  <c r="CI64" i="9"/>
  <c r="CI75" i="9"/>
  <c r="CI67" i="9"/>
  <c r="CI59" i="9"/>
  <c r="CI51" i="9"/>
  <c r="CI70" i="9"/>
  <c r="CI62" i="9"/>
  <c r="CI54" i="9"/>
  <c r="CI46" i="9"/>
  <c r="CI73" i="9"/>
  <c r="CI65" i="9"/>
  <c r="CI68" i="9"/>
  <c r="CI60" i="9"/>
  <c r="CI71" i="9"/>
  <c r="CI63" i="9"/>
  <c r="CI55" i="9"/>
  <c r="CI74" i="9"/>
  <c r="CI66" i="9"/>
  <c r="CI58" i="9"/>
  <c r="CI37" i="9"/>
  <c r="CI29" i="9"/>
  <c r="CI21" i="9"/>
  <c r="CI52" i="9"/>
  <c r="CI49" i="9"/>
  <c r="CI48" i="9"/>
  <c r="CI40" i="9"/>
  <c r="CI32" i="9"/>
  <c r="CI24" i="9"/>
  <c r="CI47" i="9"/>
  <c r="CI44" i="9"/>
  <c r="CI43" i="9"/>
  <c r="CI42" i="9"/>
  <c r="CI35" i="9"/>
  <c r="CI27" i="9"/>
  <c r="CI38" i="9"/>
  <c r="CI30" i="9"/>
  <c r="CI50" i="9"/>
  <c r="CI41" i="9"/>
  <c r="CI33" i="9"/>
  <c r="CI36" i="9"/>
  <c r="CI28" i="9"/>
  <c r="CI39" i="9"/>
  <c r="CI31" i="9"/>
  <c r="CI56" i="9"/>
  <c r="CI15" i="9"/>
  <c r="CI13" i="9"/>
  <c r="CI5" i="9"/>
  <c r="CI22" i="9"/>
  <c r="CI17" i="9"/>
  <c r="CI8" i="9"/>
  <c r="CI26" i="9"/>
  <c r="CI20" i="9"/>
  <c r="CI11" i="9"/>
  <c r="CI19" i="9"/>
  <c r="CJ2" i="9"/>
  <c r="CI23" i="9"/>
  <c r="CI14" i="9"/>
  <c r="CI6" i="9"/>
  <c r="CI34" i="9"/>
  <c r="CI25" i="9"/>
  <c r="CI57" i="9"/>
  <c r="CI16" i="9"/>
  <c r="CI9" i="9"/>
  <c r="CI12" i="9"/>
  <c r="CI4" i="9"/>
  <c r="CI18" i="9"/>
  <c r="CI7" i="9"/>
  <c r="CI10" i="9"/>
  <c r="BP2" i="9"/>
  <c r="AU70" i="6"/>
  <c r="H932" i="7" s="1" a="1"/>
  <c r="H932" i="7" s="1"/>
  <c r="AU62" i="6"/>
  <c r="H924" i="7" s="1" a="1"/>
  <c r="H924" i="7" s="1"/>
  <c r="AU54" i="6"/>
  <c r="H916" i="7" s="1" a="1"/>
  <c r="H916" i="7" s="1"/>
  <c r="AU46" i="6"/>
  <c r="H908" i="7" s="1" a="1"/>
  <c r="H908" i="7" s="1"/>
  <c r="AU73" i="6"/>
  <c r="H935" i="7" s="1" a="1"/>
  <c r="H935" i="7" s="1"/>
  <c r="AU65" i="6"/>
  <c r="H927" i="7" s="1" a="1"/>
  <c r="H927" i="7" s="1"/>
  <c r="AU57" i="6"/>
  <c r="H919" i="7" s="1" a="1"/>
  <c r="H919" i="7" s="1"/>
  <c r="AU68" i="6"/>
  <c r="H930" i="7" s="1" a="1"/>
  <c r="H930" i="7" s="1"/>
  <c r="AU60" i="6"/>
  <c r="H922" i="7" s="1" a="1"/>
  <c r="H922" i="7" s="1"/>
  <c r="AU52" i="6"/>
  <c r="H914" i="7" s="1" a="1"/>
  <c r="H914" i="7" s="1"/>
  <c r="AU71" i="6"/>
  <c r="H933" i="7" s="1" a="1"/>
  <c r="H933" i="7" s="1"/>
  <c r="AU63" i="6"/>
  <c r="H925" i="7" s="1" a="1"/>
  <c r="H925" i="7" s="1"/>
  <c r="AU55" i="6"/>
  <c r="H917" i="7" s="1" a="1"/>
  <c r="H917" i="7" s="1"/>
  <c r="AU47" i="6"/>
  <c r="H909" i="7" s="1" a="1"/>
  <c r="H909" i="7" s="1"/>
  <c r="AU74" i="6"/>
  <c r="H936" i="7" s="1" a="1"/>
  <c r="H936" i="7" s="1"/>
  <c r="AU66" i="6"/>
  <c r="H928" i="7" s="1" a="1"/>
  <c r="H928" i="7" s="1"/>
  <c r="AU58" i="6"/>
  <c r="H920" i="7" s="1" a="1"/>
  <c r="H920" i="7" s="1"/>
  <c r="AU50" i="6"/>
  <c r="H912" i="7" s="1" a="1"/>
  <c r="H912" i="7" s="1"/>
  <c r="AU69" i="6"/>
  <c r="H931" i="7" s="1" a="1"/>
  <c r="H931" i="7" s="1"/>
  <c r="AU61" i="6"/>
  <c r="H923" i="7" s="1" a="1"/>
  <c r="H923" i="7" s="1"/>
  <c r="AU53" i="6"/>
  <c r="H915" i="7" s="1" a="1"/>
  <c r="H915" i="7" s="1"/>
  <c r="AU72" i="6"/>
  <c r="H934" i="7" s="1" a="1"/>
  <c r="H934" i="7" s="1"/>
  <c r="AU64" i="6"/>
  <c r="H926" i="7" s="1" a="1"/>
  <c r="H926" i="7" s="1"/>
  <c r="AU56" i="6"/>
  <c r="H918" i="7" s="1" a="1"/>
  <c r="H918" i="7" s="1"/>
  <c r="AU48" i="6"/>
  <c r="H910" i="7" s="1" a="1"/>
  <c r="H910" i="7" s="1"/>
  <c r="AU43" i="6"/>
  <c r="H905" i="7" s="1" a="1"/>
  <c r="H905" i="7" s="1"/>
  <c r="AU67" i="6"/>
  <c r="H929" i="7" s="1" a="1"/>
  <c r="H929" i="7" s="1"/>
  <c r="AU36" i="6"/>
  <c r="H898" i="7" s="1" a="1"/>
  <c r="H898" i="7" s="1"/>
  <c r="AU59" i="6"/>
  <c r="H921" i="7" s="1" a="1"/>
  <c r="H921" i="7" s="1"/>
  <c r="AU39" i="6"/>
  <c r="H901" i="7" s="1" a="1"/>
  <c r="H901" i="7" s="1"/>
  <c r="AU31" i="6"/>
  <c r="H893" i="7" s="1" a="1"/>
  <c r="H893" i="7" s="1"/>
  <c r="AU75" i="6"/>
  <c r="H937" i="7" s="1" a="1"/>
  <c r="H937" i="7" s="1"/>
  <c r="AU42" i="6"/>
  <c r="H904" i="7" s="1" a="1"/>
  <c r="H904" i="7" s="1"/>
  <c r="AU34" i="6"/>
  <c r="H896" i="7" s="1" a="1"/>
  <c r="H896" i="7" s="1"/>
  <c r="AU26" i="6"/>
  <c r="H888" i="7" s="1" a="1"/>
  <c r="H888" i="7" s="1"/>
  <c r="AU49" i="6"/>
  <c r="H911" i="7" s="1" a="1"/>
  <c r="H911" i="7" s="1"/>
  <c r="AU45" i="6"/>
  <c r="H907" i="7" s="1" a="1"/>
  <c r="H907" i="7" s="1"/>
  <c r="AU37" i="6"/>
  <c r="H899" i="7" s="1" a="1"/>
  <c r="H899" i="7" s="1"/>
  <c r="AU29" i="6"/>
  <c r="H891" i="7" s="1" a="1"/>
  <c r="H891" i="7" s="1"/>
  <c r="AU40" i="6"/>
  <c r="H902" i="7" s="1" a="1"/>
  <c r="H902" i="7" s="1"/>
  <c r="AU32" i="6"/>
  <c r="H894" i="7" s="1" a="1"/>
  <c r="H894" i="7" s="1"/>
  <c r="AU44" i="6"/>
  <c r="H906" i="7" s="1" a="1"/>
  <c r="H906" i="7" s="1"/>
  <c r="AU35" i="6"/>
  <c r="H897" i="7" s="1" a="1"/>
  <c r="H897" i="7" s="1"/>
  <c r="AU51" i="6"/>
  <c r="H913" i="7" s="1" a="1"/>
  <c r="H913" i="7" s="1"/>
  <c r="AU38" i="6"/>
  <c r="H900" i="7" s="1" a="1"/>
  <c r="H900" i="7" s="1"/>
  <c r="AU24" i="6"/>
  <c r="H886" i="7" s="1" a="1"/>
  <c r="H886" i="7" s="1"/>
  <c r="AU19" i="6"/>
  <c r="H881" i="7" s="1" a="1"/>
  <c r="H881" i="7" s="1"/>
  <c r="AU13" i="6"/>
  <c r="H875" i="7" s="1" a="1"/>
  <c r="H875" i="7" s="1"/>
  <c r="AU5" i="6"/>
  <c r="H867" i="7" s="1" a="1"/>
  <c r="H867" i="7" s="1"/>
  <c r="AU41" i="6"/>
  <c r="H903" i="7" s="1" a="1"/>
  <c r="H903" i="7" s="1"/>
  <c r="AU33" i="6"/>
  <c r="H895" i="7" s="1" a="1"/>
  <c r="H895" i="7" s="1"/>
  <c r="AU21" i="6"/>
  <c r="H883" i="7" s="1" a="1"/>
  <c r="H883" i="7" s="1"/>
  <c r="AU8" i="6"/>
  <c r="H870" i="7" s="1" a="1"/>
  <c r="H870" i="7" s="1"/>
  <c r="AU30" i="6"/>
  <c r="H892" i="7" s="1" a="1"/>
  <c r="H892" i="7" s="1"/>
  <c r="AU16" i="6"/>
  <c r="H878" i="7" s="1" a="1"/>
  <c r="H878" i="7" s="1"/>
  <c r="AU11" i="6"/>
  <c r="H873" i="7" s="1" a="1"/>
  <c r="H873" i="7" s="1"/>
  <c r="AU23" i="6"/>
  <c r="H885" i="7" s="1" a="1"/>
  <c r="H885" i="7" s="1"/>
  <c r="AU14" i="6"/>
  <c r="H876" i="7" s="1" a="1"/>
  <c r="H876" i="7" s="1"/>
  <c r="AU6" i="6"/>
  <c r="H868" i="7" s="1" a="1"/>
  <c r="H868" i="7" s="1"/>
  <c r="AU18" i="6"/>
  <c r="H880" i="7" s="1" a="1"/>
  <c r="H880" i="7" s="1"/>
  <c r="AU9" i="6"/>
  <c r="H871" i="7" s="1" a="1"/>
  <c r="H871" i="7" s="1"/>
  <c r="AU25" i="6"/>
  <c r="H887" i="7" s="1" a="1"/>
  <c r="H887" i="7" s="1"/>
  <c r="AU20" i="6"/>
  <c r="H882" i="7" s="1" a="1"/>
  <c r="H882" i="7" s="1"/>
  <c r="AU28" i="6"/>
  <c r="H890" i="7" s="1" a="1"/>
  <c r="H890" i="7" s="1"/>
  <c r="AU12" i="6"/>
  <c r="H874" i="7" s="1" a="1"/>
  <c r="H874" i="7" s="1"/>
  <c r="AU4" i="6"/>
  <c r="H866" i="7" s="1" a="1"/>
  <c r="H866" i="7" s="1"/>
  <c r="AV2" i="6"/>
  <c r="AU22" i="6"/>
  <c r="H884" i="7" s="1" a="1"/>
  <c r="H884" i="7" s="1"/>
  <c r="AU15" i="6"/>
  <c r="H877" i="7" s="1" a="1"/>
  <c r="H877" i="7" s="1"/>
  <c r="AU7" i="6"/>
  <c r="H869" i="7" s="1" a="1"/>
  <c r="H869" i="7" s="1"/>
  <c r="AU27" i="6"/>
  <c r="H889" i="7" s="1" a="1"/>
  <c r="H889" i="7" s="1"/>
  <c r="AU17" i="6"/>
  <c r="H879" i="7" s="1" a="1"/>
  <c r="H879" i="7" s="1"/>
  <c r="AU10" i="6"/>
  <c r="H872" i="7" s="1" a="1"/>
  <c r="H872" i="7" s="1"/>
  <c r="I934" i="7" a="1"/>
  <c r="I934" i="7" s="1"/>
  <c r="I926" i="7" a="1"/>
  <c r="I926" i="7" s="1"/>
  <c r="I918" i="7" a="1"/>
  <c r="I918" i="7" s="1"/>
  <c r="I910" i="7" a="1"/>
  <c r="I910" i="7" s="1"/>
  <c r="I937" i="7" a="1"/>
  <c r="I937" i="7" s="1"/>
  <c r="I929" i="7" a="1"/>
  <c r="I929" i="7" s="1"/>
  <c r="I921" i="7" a="1"/>
  <c r="I921" i="7" s="1"/>
  <c r="I932" i="7" a="1"/>
  <c r="I932" i="7" s="1"/>
  <c r="I924" i="7" a="1"/>
  <c r="I924" i="7" s="1"/>
  <c r="I916" i="7" a="1"/>
  <c r="I916" i="7" s="1"/>
  <c r="I935" i="7" a="1"/>
  <c r="I935" i="7" s="1"/>
  <c r="I927" i="7" a="1"/>
  <c r="I927" i="7" s="1"/>
  <c r="I919" i="7" a="1"/>
  <c r="I919" i="7" s="1"/>
  <c r="I911" i="7" a="1"/>
  <c r="I911" i="7" s="1"/>
  <c r="I930" i="7" a="1"/>
  <c r="I930" i="7" s="1"/>
  <c r="I922" i="7" a="1"/>
  <c r="I922" i="7" s="1"/>
  <c r="I914" i="7" a="1"/>
  <c r="I914" i="7" s="1"/>
  <c r="I933" i="7" a="1"/>
  <c r="I933" i="7" s="1"/>
  <c r="I925" i="7" a="1"/>
  <c r="I925" i="7" s="1"/>
  <c r="I917" i="7" a="1"/>
  <c r="I917" i="7" s="1"/>
  <c r="I936" i="7" a="1"/>
  <c r="I936" i="7" s="1"/>
  <c r="I928" i="7" a="1"/>
  <c r="I928" i="7" s="1"/>
  <c r="I920" i="7" a="1"/>
  <c r="I920" i="7" s="1"/>
  <c r="I931" i="7" a="1"/>
  <c r="I931" i="7" s="1"/>
  <c r="I923" i="7" a="1"/>
  <c r="I923" i="7" s="1"/>
  <c r="I915" i="7" a="1"/>
  <c r="I915" i="7" s="1"/>
  <c r="I900" i="7" a="1"/>
  <c r="I900" i="7" s="1"/>
  <c r="I892" i="7" a="1"/>
  <c r="I892" i="7" s="1"/>
  <c r="I895" i="7" a="1"/>
  <c r="I895" i="7" s="1"/>
  <c r="I905" i="7" a="1"/>
  <c r="I905" i="7" s="1"/>
  <c r="I898" i="7" a="1"/>
  <c r="I898" i="7" s="1"/>
  <c r="I890" i="7" a="1"/>
  <c r="I890" i="7" s="1"/>
  <c r="I882" i="7" a="1"/>
  <c r="I882" i="7" s="1"/>
  <c r="I901" i="7" a="1"/>
  <c r="I901" i="7" s="1"/>
  <c r="I893" i="7" a="1"/>
  <c r="I893" i="7" s="1"/>
  <c r="I912" i="7" a="1"/>
  <c r="I912" i="7" s="1"/>
  <c r="I909" i="7" a="1"/>
  <c r="I909" i="7" s="1"/>
  <c r="I896" i="7" a="1"/>
  <c r="I896" i="7" s="1"/>
  <c r="I908" i="7" a="1"/>
  <c r="I908" i="7" s="1"/>
  <c r="I904" i="7" a="1"/>
  <c r="I904" i="7" s="1"/>
  <c r="I899" i="7" a="1"/>
  <c r="I899" i="7" s="1"/>
  <c r="I907" i="7" a="1"/>
  <c r="I907" i="7" s="1"/>
  <c r="I902" i="7" a="1"/>
  <c r="I902" i="7" s="1"/>
  <c r="I894" i="7" a="1"/>
  <c r="I894" i="7" s="1"/>
  <c r="I897" i="7" a="1"/>
  <c r="I897" i="7" s="1"/>
  <c r="I877" i="7" a="1"/>
  <c r="I877" i="7" s="1"/>
  <c r="I869" i="7" a="1"/>
  <c r="I869" i="7" s="1"/>
  <c r="I872" i="7" a="1"/>
  <c r="I872" i="7" s="1"/>
  <c r="I879" i="7" a="1"/>
  <c r="I879" i="7" s="1"/>
  <c r="I889" i="7" a="1"/>
  <c r="I889" i="7" s="1"/>
  <c r="I886" i="7" a="1"/>
  <c r="I886" i="7" s="1"/>
  <c r="I875" i="7" a="1"/>
  <c r="I875" i="7" s="1"/>
  <c r="I867" i="7" a="1"/>
  <c r="I867" i="7" s="1"/>
  <c r="BP2" i="6"/>
  <c r="I891" i="7" a="1"/>
  <c r="I891" i="7" s="1"/>
  <c r="I881" i="7" a="1"/>
  <c r="I881" i="7" s="1"/>
  <c r="I870" i="7" a="1"/>
  <c r="I870" i="7" s="1"/>
  <c r="I883" i="7" a="1"/>
  <c r="I883" i="7" s="1"/>
  <c r="I888" i="7" a="1"/>
  <c r="I888" i="7" s="1"/>
  <c r="I873" i="7" a="1"/>
  <c r="I873" i="7" s="1"/>
  <c r="I878" i="7" a="1"/>
  <c r="I878" i="7" s="1"/>
  <c r="I885" i="7" a="1"/>
  <c r="I885" i="7" s="1"/>
  <c r="I876" i="7" a="1"/>
  <c r="I876" i="7" s="1"/>
  <c r="I868" i="7" a="1"/>
  <c r="I868" i="7" s="1"/>
  <c r="I880" i="7" a="1"/>
  <c r="I880" i="7" s="1"/>
  <c r="I871" i="7" a="1"/>
  <c r="I871" i="7" s="1"/>
  <c r="I906" i="7" a="1"/>
  <c r="I906" i="7" s="1"/>
  <c r="I887" i="7" a="1"/>
  <c r="I887" i="7" s="1"/>
  <c r="I874" i="7" a="1"/>
  <c r="I874" i="7" s="1"/>
  <c r="I866" i="7" a="1"/>
  <c r="I866" i="7" s="1"/>
  <c r="CI69" i="6"/>
  <c r="J931" i="7" s="1" a="1"/>
  <c r="J931" i="7" s="1"/>
  <c r="CI61" i="6"/>
  <c r="J923" i="7" s="1" a="1"/>
  <c r="J923" i="7" s="1"/>
  <c r="CI53" i="6"/>
  <c r="J915" i="7" s="1" a="1"/>
  <c r="J915" i="7" s="1"/>
  <c r="CI72" i="6"/>
  <c r="J934" i="7" s="1" a="1"/>
  <c r="J934" i="7" s="1"/>
  <c r="CI64" i="6"/>
  <c r="J926" i="7" s="1" a="1"/>
  <c r="J926" i="7" s="1"/>
  <c r="CI56" i="6"/>
  <c r="J918" i="7" s="1" a="1"/>
  <c r="J918" i="7" s="1"/>
  <c r="CI48" i="6"/>
  <c r="J910" i="7" s="1" a="1"/>
  <c r="J910" i="7" s="1"/>
  <c r="CI75" i="6"/>
  <c r="J937" i="7" s="1" a="1"/>
  <c r="J937" i="7" s="1"/>
  <c r="CI67" i="6"/>
  <c r="J929" i="7" s="1" a="1"/>
  <c r="J929" i="7" s="1"/>
  <c r="CI59" i="6"/>
  <c r="J921" i="7" s="1" a="1"/>
  <c r="J921" i="7" s="1"/>
  <c r="CI51" i="6"/>
  <c r="J913" i="7" s="1" a="1"/>
  <c r="J913" i="7" s="1"/>
  <c r="CI70" i="6"/>
  <c r="J932" i="7" s="1" a="1"/>
  <c r="J932" i="7" s="1"/>
  <c r="CI62" i="6"/>
  <c r="J924" i="7" s="1" a="1"/>
  <c r="J924" i="7" s="1"/>
  <c r="CI54" i="6"/>
  <c r="J916" i="7" s="1" a="1"/>
  <c r="J916" i="7" s="1"/>
  <c r="CI73" i="6"/>
  <c r="J935" i="7" s="1" a="1"/>
  <c r="J935" i="7" s="1"/>
  <c r="CI65" i="6"/>
  <c r="J927" i="7" s="1" a="1"/>
  <c r="J927" i="7" s="1"/>
  <c r="CI57" i="6"/>
  <c r="J919" i="7" s="1" a="1"/>
  <c r="J919" i="7" s="1"/>
  <c r="CI68" i="6"/>
  <c r="J930" i="7" s="1" a="1"/>
  <c r="J930" i="7" s="1"/>
  <c r="CI60" i="6"/>
  <c r="J922" i="7" s="1" a="1"/>
  <c r="J922" i="7" s="1"/>
  <c r="CI71" i="6"/>
  <c r="J933" i="7" s="1" a="1"/>
  <c r="J933" i="7" s="1"/>
  <c r="CI63" i="6"/>
  <c r="J925" i="7" s="1" a="1"/>
  <c r="J925" i="7" s="1"/>
  <c r="CI55" i="6"/>
  <c r="J917" i="7" s="1" a="1"/>
  <c r="J917" i="7" s="1"/>
  <c r="CI74" i="6"/>
  <c r="J936" i="7" s="1" a="1"/>
  <c r="J936" i="7" s="1"/>
  <c r="CI66" i="6"/>
  <c r="J928" i="7" s="1" a="1"/>
  <c r="J928" i="7" s="1"/>
  <c r="CI58" i="6"/>
  <c r="J920" i="7" s="1" a="1"/>
  <c r="J920" i="7" s="1"/>
  <c r="CI45" i="6"/>
  <c r="J907" i="7" s="1" a="1"/>
  <c r="J907" i="7" s="1"/>
  <c r="CI35" i="6"/>
  <c r="J897" i="7" s="1" a="1"/>
  <c r="J897" i="7" s="1"/>
  <c r="CI27" i="6"/>
  <c r="J889" i="7" s="1" a="1"/>
  <c r="J889" i="7" s="1"/>
  <c r="CI19" i="6"/>
  <c r="J881" i="7" s="1" a="1"/>
  <c r="J881" i="7" s="1"/>
  <c r="CI38" i="6"/>
  <c r="J900" i="7" s="1" a="1"/>
  <c r="J900" i="7" s="1"/>
  <c r="CI30" i="6"/>
  <c r="J892" i="7" s="1" a="1"/>
  <c r="J892" i="7" s="1"/>
  <c r="CI44" i="6"/>
  <c r="J906" i="7" s="1" a="1"/>
  <c r="J906" i="7" s="1"/>
  <c r="CI50" i="6"/>
  <c r="J912" i="7" s="1" a="1"/>
  <c r="J912" i="7" s="1"/>
  <c r="CI41" i="6"/>
  <c r="J903" i="7" s="1" a="1"/>
  <c r="J903" i="7" s="1"/>
  <c r="CI33" i="6"/>
  <c r="J895" i="7" s="1" a="1"/>
  <c r="J895" i="7" s="1"/>
  <c r="CI49" i="6"/>
  <c r="J911" i="7" s="1" a="1"/>
  <c r="J911" i="7" s="1"/>
  <c r="CI36" i="6"/>
  <c r="J898" i="7" s="1" a="1"/>
  <c r="J898" i="7" s="1"/>
  <c r="CI43" i="6"/>
  <c r="J905" i="7" s="1" a="1"/>
  <c r="J905" i="7" s="1"/>
  <c r="CI39" i="6"/>
  <c r="J901" i="7" s="1" a="1"/>
  <c r="J901" i="7" s="1"/>
  <c r="CI52" i="6"/>
  <c r="J914" i="7" s="1" a="1"/>
  <c r="J914" i="7" s="1"/>
  <c r="CI34" i="6"/>
  <c r="J896" i="7" s="1" a="1"/>
  <c r="J896" i="7" s="1"/>
  <c r="CI37" i="6"/>
  <c r="J899" i="7" s="1" a="1"/>
  <c r="J899" i="7" s="1"/>
  <c r="CI47" i="6"/>
  <c r="J909" i="7" s="1" a="1"/>
  <c r="J909" i="7" s="1"/>
  <c r="CI46" i="6"/>
  <c r="J908" i="7" s="1" a="1"/>
  <c r="J908" i="7" s="1"/>
  <c r="CI42" i="6"/>
  <c r="J904" i="7" s="1" a="1"/>
  <c r="J904" i="7" s="1"/>
  <c r="CI40" i="6"/>
  <c r="J902" i="7" s="1" a="1"/>
  <c r="J902" i="7" s="1"/>
  <c r="CI32" i="6"/>
  <c r="J894" i="7" s="1" a="1"/>
  <c r="J894" i="7" s="1"/>
  <c r="CI18" i="6"/>
  <c r="J880" i="7" s="1" a="1"/>
  <c r="J880" i="7" s="1"/>
  <c r="CI12" i="6"/>
  <c r="J874" i="7" s="1" a="1"/>
  <c r="J874" i="7" s="1"/>
  <c r="CI4" i="6"/>
  <c r="J866" i="7" s="1" a="1"/>
  <c r="J866" i="7" s="1"/>
  <c r="CI25" i="6"/>
  <c r="J887" i="7" s="1" a="1"/>
  <c r="J887" i="7" s="1"/>
  <c r="CI31" i="6"/>
  <c r="J893" i="7" s="1" a="1"/>
  <c r="J893" i="7" s="1"/>
  <c r="CI20" i="6"/>
  <c r="J882" i="7" s="1" a="1"/>
  <c r="J882" i="7" s="1"/>
  <c r="CI7" i="6"/>
  <c r="J869" i="7" s="1" a="1"/>
  <c r="J869" i="7" s="1"/>
  <c r="CI15" i="6"/>
  <c r="J877" i="7" s="1" a="1"/>
  <c r="J877" i="7" s="1"/>
  <c r="CI22" i="6"/>
  <c r="J884" i="7" s="1" a="1"/>
  <c r="J884" i="7" s="1"/>
  <c r="CI10" i="6"/>
  <c r="J872" i="7" s="1" a="1"/>
  <c r="J872" i="7" s="1"/>
  <c r="CI17" i="6"/>
  <c r="J879" i="7" s="1" a="1"/>
  <c r="J879" i="7" s="1"/>
  <c r="CI28" i="6"/>
  <c r="J890" i="7" s="1" a="1"/>
  <c r="J890" i="7" s="1"/>
  <c r="CI13" i="6"/>
  <c r="J875" i="7" s="1" a="1"/>
  <c r="J875" i="7" s="1"/>
  <c r="CI5" i="6"/>
  <c r="J867" i="7" s="1" a="1"/>
  <c r="J867" i="7" s="1"/>
  <c r="CI24" i="6"/>
  <c r="J886" i="7" s="1" a="1"/>
  <c r="J886" i="7" s="1"/>
  <c r="CI8" i="6"/>
  <c r="J870" i="7" s="1" a="1"/>
  <c r="J870" i="7" s="1"/>
  <c r="CI11" i="6"/>
  <c r="J873" i="7" s="1" a="1"/>
  <c r="J873" i="7" s="1"/>
  <c r="CI21" i="6"/>
  <c r="J883" i="7" s="1" a="1"/>
  <c r="J883" i="7" s="1"/>
  <c r="CJ2" i="6"/>
  <c r="CI14" i="6"/>
  <c r="J876" i="7" s="1" a="1"/>
  <c r="J876" i="7" s="1"/>
  <c r="CI6" i="6"/>
  <c r="J868" i="7" s="1" a="1"/>
  <c r="J868" i="7" s="1"/>
  <c r="CI26" i="6"/>
  <c r="J888" i="7" s="1" a="1"/>
  <c r="J888" i="7" s="1"/>
  <c r="CI16" i="6"/>
  <c r="J878" i="7" s="1" a="1"/>
  <c r="J878" i="7" s="1"/>
  <c r="CI29" i="6"/>
  <c r="J891" i="7" s="1" a="1"/>
  <c r="J891" i="7" s="1"/>
  <c r="CI23" i="6"/>
  <c r="J885" i="7" s="1" a="1"/>
  <c r="J885" i="7" s="1"/>
  <c r="CI9" i="6"/>
  <c r="J871" i="7" s="1" a="1"/>
  <c r="J871" i="7" s="1"/>
  <c r="A8" i="7"/>
  <c r="C7" i="7"/>
  <c r="B7" i="7"/>
  <c r="CJ69" i="9" l="1"/>
  <c r="CJ61" i="9"/>
  <c r="CJ53" i="9"/>
  <c r="CJ45" i="9"/>
  <c r="CJ72" i="9"/>
  <c r="CJ64" i="9"/>
  <c r="CJ56" i="9"/>
  <c r="CJ75" i="9"/>
  <c r="CJ67" i="9"/>
  <c r="CJ59" i="9"/>
  <c r="CJ51" i="9"/>
  <c r="CJ70" i="9"/>
  <c r="CJ62" i="9"/>
  <c r="CJ54" i="9"/>
  <c r="CJ46" i="9"/>
  <c r="CJ73" i="9"/>
  <c r="CJ65" i="9"/>
  <c r="CJ57" i="9"/>
  <c r="CJ68" i="9"/>
  <c r="CJ60" i="9"/>
  <c r="CJ71" i="9"/>
  <c r="CJ63" i="9"/>
  <c r="CJ58" i="9"/>
  <c r="CJ37" i="9"/>
  <c r="CJ29" i="9"/>
  <c r="CJ52" i="9"/>
  <c r="CJ49" i="9"/>
  <c r="CJ48" i="9"/>
  <c r="CJ40" i="9"/>
  <c r="CJ32" i="9"/>
  <c r="CJ24" i="9"/>
  <c r="CJ47" i="9"/>
  <c r="CJ44" i="9"/>
  <c r="CJ43" i="9"/>
  <c r="CJ55" i="9"/>
  <c r="CJ42" i="9"/>
  <c r="CJ35" i="9"/>
  <c r="CJ27" i="9"/>
  <c r="CJ38" i="9"/>
  <c r="CJ30" i="9"/>
  <c r="CJ50" i="9"/>
  <c r="CJ41" i="9"/>
  <c r="CJ33" i="9"/>
  <c r="CJ66" i="9"/>
  <c r="CJ74" i="9"/>
  <c r="CJ36" i="9"/>
  <c r="CJ28" i="9"/>
  <c r="CJ39" i="9"/>
  <c r="CJ31" i="9"/>
  <c r="CJ34" i="9"/>
  <c r="CJ15" i="9"/>
  <c r="CJ13" i="9"/>
  <c r="CJ5" i="9"/>
  <c r="CJ22" i="9"/>
  <c r="CJ21" i="9"/>
  <c r="CJ17" i="9"/>
  <c r="CJ8" i="9"/>
  <c r="CJ26" i="9"/>
  <c r="CJ20" i="9"/>
  <c r="CJ11" i="9"/>
  <c r="CJ19" i="9"/>
  <c r="CJ10" i="9"/>
  <c r="CK2" i="9"/>
  <c r="CJ23" i="9"/>
  <c r="CJ14" i="9"/>
  <c r="CJ6" i="9"/>
  <c r="CJ25" i="9"/>
  <c r="CJ16" i="9"/>
  <c r="CJ9" i="9"/>
  <c r="CJ12" i="9"/>
  <c r="CJ4" i="9"/>
  <c r="CJ18" i="9"/>
  <c r="CJ7" i="9"/>
  <c r="AV70" i="9"/>
  <c r="AV62" i="9"/>
  <c r="AV54" i="9"/>
  <c r="AV46" i="9"/>
  <c r="AV73" i="9"/>
  <c r="AV65" i="9"/>
  <c r="AV68" i="9"/>
  <c r="AV60" i="9"/>
  <c r="AV52" i="9"/>
  <c r="AV71" i="9"/>
  <c r="AV63" i="9"/>
  <c r="AV55" i="9"/>
  <c r="AV47" i="9"/>
  <c r="AV74" i="9"/>
  <c r="AV66" i="9"/>
  <c r="AV69" i="9"/>
  <c r="AV61" i="9"/>
  <c r="AV72" i="9"/>
  <c r="AV64" i="9"/>
  <c r="AV56" i="9"/>
  <c r="AV75" i="9"/>
  <c r="AV67" i="9"/>
  <c r="AV38" i="9"/>
  <c r="AV30" i="9"/>
  <c r="AV22" i="9"/>
  <c r="AV41" i="9"/>
  <c r="AV33" i="9"/>
  <c r="AV25" i="9"/>
  <c r="AV36" i="9"/>
  <c r="AV28" i="9"/>
  <c r="AV53" i="9"/>
  <c r="AV49" i="9"/>
  <c r="AV48" i="9"/>
  <c r="AV58" i="9"/>
  <c r="AV39" i="9"/>
  <c r="AV31" i="9"/>
  <c r="AV23" i="9"/>
  <c r="AV57" i="9"/>
  <c r="AV50" i="9"/>
  <c r="AV45" i="9"/>
  <c r="AV44" i="9"/>
  <c r="AV43" i="9"/>
  <c r="AV42" i="9"/>
  <c r="AV34" i="9"/>
  <c r="AV59" i="9"/>
  <c r="AV37" i="9"/>
  <c r="AV29" i="9"/>
  <c r="AV40" i="9"/>
  <c r="AV32" i="9"/>
  <c r="AV14" i="9"/>
  <c r="AV6" i="9"/>
  <c r="AV16" i="9"/>
  <c r="AV9" i="9"/>
  <c r="AV35" i="9"/>
  <c r="AV18" i="9"/>
  <c r="AV51" i="9"/>
  <c r="AV12" i="9"/>
  <c r="AV4" i="9"/>
  <c r="AW2" i="9"/>
  <c r="AV21" i="9"/>
  <c r="AV20" i="9"/>
  <c r="AV7" i="9"/>
  <c r="AV15" i="9"/>
  <c r="AV11" i="9"/>
  <c r="AV10" i="9"/>
  <c r="AV17" i="9"/>
  <c r="AV13" i="9"/>
  <c r="AV5" i="9"/>
  <c r="AV24" i="9"/>
  <c r="AV8" i="9"/>
  <c r="AV27" i="9"/>
  <c r="AV26" i="9"/>
  <c r="AV19" i="9"/>
  <c r="BQ2" i="9"/>
  <c r="CJ69" i="6"/>
  <c r="J1003" i="7" s="1" a="1"/>
  <c r="J1003" i="7" s="1"/>
  <c r="CJ61" i="6"/>
  <c r="J995" i="7" s="1" a="1"/>
  <c r="J995" i="7" s="1"/>
  <c r="CJ53" i="6"/>
  <c r="J987" i="7" s="1" a="1"/>
  <c r="J987" i="7" s="1"/>
  <c r="CJ45" i="6"/>
  <c r="J979" i="7" s="1" a="1"/>
  <c r="J979" i="7" s="1"/>
  <c r="CJ72" i="6"/>
  <c r="J1006" i="7" s="1" a="1"/>
  <c r="J1006" i="7" s="1"/>
  <c r="CJ64" i="6"/>
  <c r="J998" i="7" s="1" a="1"/>
  <c r="J998" i="7" s="1"/>
  <c r="CJ56" i="6"/>
  <c r="J990" i="7" s="1" a="1"/>
  <c r="J990" i="7" s="1"/>
  <c r="CJ75" i="6"/>
  <c r="J1009" i="7" s="1" a="1"/>
  <c r="J1009" i="7" s="1"/>
  <c r="CJ67" i="6"/>
  <c r="J1001" i="7" s="1" a="1"/>
  <c r="J1001" i="7" s="1"/>
  <c r="CJ59" i="6"/>
  <c r="J993" i="7" s="1" a="1"/>
  <c r="J993" i="7" s="1"/>
  <c r="CJ51" i="6"/>
  <c r="J985" i="7" s="1" a="1"/>
  <c r="J985" i="7" s="1"/>
  <c r="CJ70" i="6"/>
  <c r="J1004" i="7" s="1" a="1"/>
  <c r="J1004" i="7" s="1"/>
  <c r="CJ62" i="6"/>
  <c r="J996" i="7" s="1" a="1"/>
  <c r="J996" i="7" s="1"/>
  <c r="CJ54" i="6"/>
  <c r="J988" i="7" s="1" a="1"/>
  <c r="J988" i="7" s="1"/>
  <c r="CJ46" i="6"/>
  <c r="J980" i="7" s="1" a="1"/>
  <c r="J980" i="7" s="1"/>
  <c r="CJ73" i="6"/>
  <c r="J1007" i="7" s="1" a="1"/>
  <c r="J1007" i="7" s="1"/>
  <c r="CJ65" i="6"/>
  <c r="J999" i="7" s="1" a="1"/>
  <c r="J999" i="7" s="1"/>
  <c r="CJ57" i="6"/>
  <c r="J991" i="7" s="1" a="1"/>
  <c r="J991" i="7" s="1"/>
  <c r="CJ68" i="6"/>
  <c r="J1002" i="7" s="1" a="1"/>
  <c r="J1002" i="7" s="1"/>
  <c r="CJ60" i="6"/>
  <c r="J994" i="7" s="1" a="1"/>
  <c r="J994" i="7" s="1"/>
  <c r="CJ52" i="6"/>
  <c r="J986" i="7" s="1" a="1"/>
  <c r="J986" i="7" s="1"/>
  <c r="CJ71" i="6"/>
  <c r="J1005" i="7" s="1" a="1"/>
  <c r="J1005" i="7" s="1"/>
  <c r="CJ63" i="6"/>
  <c r="J997" i="7" s="1" a="1"/>
  <c r="J997" i="7" s="1"/>
  <c r="CJ55" i="6"/>
  <c r="J989" i="7" s="1" a="1"/>
  <c r="J989" i="7" s="1"/>
  <c r="CJ74" i="6"/>
  <c r="J1008" i="7" s="1" a="1"/>
  <c r="J1008" i="7" s="1"/>
  <c r="CJ66" i="6"/>
  <c r="J1000" i="7" s="1" a="1"/>
  <c r="J1000" i="7" s="1"/>
  <c r="CJ58" i="6"/>
  <c r="J992" i="7" s="1" a="1"/>
  <c r="J992" i="7" s="1"/>
  <c r="CJ35" i="6"/>
  <c r="J969" i="7" s="1" a="1"/>
  <c r="J969" i="7" s="1"/>
  <c r="CJ38" i="6"/>
  <c r="J972" i="7" s="1" a="1"/>
  <c r="J972" i="7" s="1"/>
  <c r="CJ30" i="6"/>
  <c r="J964" i="7" s="1" a="1"/>
  <c r="J964" i="7" s="1"/>
  <c r="CJ44" i="6"/>
  <c r="J978" i="7" s="1" a="1"/>
  <c r="J978" i="7" s="1"/>
  <c r="CJ50" i="6"/>
  <c r="J984" i="7" s="1" a="1"/>
  <c r="J984" i="7" s="1"/>
  <c r="CJ41" i="6"/>
  <c r="J975" i="7" s="1" a="1"/>
  <c r="J975" i="7" s="1"/>
  <c r="CJ33" i="6"/>
  <c r="J967" i="7" s="1" a="1"/>
  <c r="J967" i="7" s="1"/>
  <c r="CJ25" i="6"/>
  <c r="J959" i="7" s="1" a="1"/>
  <c r="J959" i="7" s="1"/>
  <c r="CJ17" i="6"/>
  <c r="J951" i="7" s="1" a="1"/>
  <c r="J951" i="7" s="1"/>
  <c r="CJ49" i="6"/>
  <c r="J983" i="7" s="1" a="1"/>
  <c r="J983" i="7" s="1"/>
  <c r="CJ36" i="6"/>
  <c r="J970" i="7" s="1" a="1"/>
  <c r="J970" i="7" s="1"/>
  <c r="CJ28" i="6"/>
  <c r="J962" i="7" s="1" a="1"/>
  <c r="J962" i="7" s="1"/>
  <c r="CJ43" i="6"/>
  <c r="J977" i="7" s="1" a="1"/>
  <c r="J977" i="7" s="1"/>
  <c r="CJ39" i="6"/>
  <c r="J973" i="7" s="1" a="1"/>
  <c r="J973" i="7" s="1"/>
  <c r="CJ31" i="6"/>
  <c r="J965" i="7" s="1" a="1"/>
  <c r="J965" i="7" s="1"/>
  <c r="CJ34" i="6"/>
  <c r="J968" i="7" s="1" a="1"/>
  <c r="J968" i="7" s="1"/>
  <c r="CJ37" i="6"/>
  <c r="J971" i="7" s="1" a="1"/>
  <c r="J971" i="7" s="1"/>
  <c r="CJ47" i="6"/>
  <c r="J981" i="7" s="1" a="1"/>
  <c r="J981" i="7" s="1"/>
  <c r="CJ42" i="6"/>
  <c r="J976" i="7" s="1" a="1"/>
  <c r="J976" i="7" s="1"/>
  <c r="CJ40" i="6"/>
  <c r="J974" i="7" s="1" a="1"/>
  <c r="J974" i="7" s="1"/>
  <c r="CJ32" i="6"/>
  <c r="J966" i="7" s="1" a="1"/>
  <c r="J966" i="7" s="1"/>
  <c r="CJ48" i="6"/>
  <c r="J982" i="7" s="1" a="1"/>
  <c r="J982" i="7" s="1"/>
  <c r="CJ12" i="6"/>
  <c r="J946" i="7" s="1" a="1"/>
  <c r="J946" i="7" s="1"/>
  <c r="CJ4" i="6"/>
  <c r="J938" i="7" s="1" a="1"/>
  <c r="J938" i="7" s="1"/>
  <c r="CJ20" i="6"/>
  <c r="J954" i="7" s="1" a="1"/>
  <c r="J954" i="7" s="1"/>
  <c r="CJ7" i="6"/>
  <c r="J941" i="7" s="1" a="1"/>
  <c r="J941" i="7" s="1"/>
  <c r="CJ15" i="6"/>
  <c r="J949" i="7" s="1" a="1"/>
  <c r="J949" i="7" s="1"/>
  <c r="CJ22" i="6"/>
  <c r="J956" i="7" s="1" a="1"/>
  <c r="J956" i="7" s="1"/>
  <c r="CJ10" i="6"/>
  <c r="J944" i="7" s="1" a="1"/>
  <c r="J944" i="7" s="1"/>
  <c r="CJ13" i="6"/>
  <c r="J947" i="7" s="1" a="1"/>
  <c r="J947" i="7" s="1"/>
  <c r="CJ5" i="6"/>
  <c r="J939" i="7" s="1" a="1"/>
  <c r="J939" i="7" s="1"/>
  <c r="CJ24" i="6"/>
  <c r="J958" i="7" s="1" a="1"/>
  <c r="J958" i="7" s="1"/>
  <c r="CJ27" i="6"/>
  <c r="J961" i="7" s="1" a="1"/>
  <c r="J961" i="7" s="1"/>
  <c r="CJ8" i="6"/>
  <c r="J942" i="7" s="1" a="1"/>
  <c r="J942" i="7" s="1"/>
  <c r="CJ19" i="6"/>
  <c r="J953" i="7" s="1" a="1"/>
  <c r="J953" i="7" s="1"/>
  <c r="CJ11" i="6"/>
  <c r="J945" i="7" s="1" a="1"/>
  <c r="J945" i="7" s="1"/>
  <c r="CJ21" i="6"/>
  <c r="J955" i="7" s="1" a="1"/>
  <c r="J955" i="7" s="1"/>
  <c r="CK2" i="6"/>
  <c r="CJ14" i="6"/>
  <c r="J948" i="7" s="1" a="1"/>
  <c r="J948" i="7" s="1"/>
  <c r="CJ6" i="6"/>
  <c r="J940" i="7" s="1" a="1"/>
  <c r="J940" i="7" s="1"/>
  <c r="CJ26" i="6"/>
  <c r="J960" i="7" s="1" a="1"/>
  <c r="J960" i="7" s="1"/>
  <c r="CJ16" i="6"/>
  <c r="J950" i="7" s="1" a="1"/>
  <c r="J950" i="7" s="1"/>
  <c r="CJ29" i="6"/>
  <c r="J963" i="7" s="1" a="1"/>
  <c r="J963" i="7" s="1"/>
  <c r="CJ23" i="6"/>
  <c r="J957" i="7" s="1" a="1"/>
  <c r="J957" i="7" s="1"/>
  <c r="CJ9" i="6"/>
  <c r="J943" i="7" s="1" a="1"/>
  <c r="J943" i="7" s="1"/>
  <c r="CJ18" i="6"/>
  <c r="J952" i="7" s="1" a="1"/>
  <c r="J952" i="7" s="1"/>
  <c r="AV70" i="6"/>
  <c r="H1004" i="7" s="1" a="1"/>
  <c r="H1004" i="7" s="1"/>
  <c r="AV62" i="6"/>
  <c r="H996" i="7" s="1" a="1"/>
  <c r="H996" i="7" s="1"/>
  <c r="AV54" i="6"/>
  <c r="H988" i="7" s="1" a="1"/>
  <c r="H988" i="7" s="1"/>
  <c r="AV73" i="6"/>
  <c r="H1007" i="7" s="1" a="1"/>
  <c r="H1007" i="7" s="1"/>
  <c r="AV65" i="6"/>
  <c r="H999" i="7" s="1" a="1"/>
  <c r="H999" i="7" s="1"/>
  <c r="AV57" i="6"/>
  <c r="H991" i="7" s="1" a="1"/>
  <c r="H991" i="7" s="1"/>
  <c r="AV49" i="6"/>
  <c r="H983" i="7" s="1" a="1"/>
  <c r="H983" i="7" s="1"/>
  <c r="AV68" i="6"/>
  <c r="H1002" i="7" s="1" a="1"/>
  <c r="H1002" i="7" s="1"/>
  <c r="AV60" i="6"/>
  <c r="H994" i="7" s="1" a="1"/>
  <c r="H994" i="7" s="1"/>
  <c r="AV52" i="6"/>
  <c r="H986" i="7" s="1" a="1"/>
  <c r="H986" i="7" s="1"/>
  <c r="AV71" i="6"/>
  <c r="H1005" i="7" s="1" a="1"/>
  <c r="H1005" i="7" s="1"/>
  <c r="AV63" i="6"/>
  <c r="H997" i="7" s="1" a="1"/>
  <c r="H997" i="7" s="1"/>
  <c r="AV55" i="6"/>
  <c r="H989" i="7" s="1" a="1"/>
  <c r="H989" i="7" s="1"/>
  <c r="AV74" i="6"/>
  <c r="H1008" i="7" s="1" a="1"/>
  <c r="H1008" i="7" s="1"/>
  <c r="AV66" i="6"/>
  <c r="H1000" i="7" s="1" a="1"/>
  <c r="H1000" i="7" s="1"/>
  <c r="AV58" i="6"/>
  <c r="H992" i="7" s="1" a="1"/>
  <c r="H992" i="7" s="1"/>
  <c r="AV69" i="6"/>
  <c r="H1003" i="7" s="1" a="1"/>
  <c r="H1003" i="7" s="1"/>
  <c r="AV61" i="6"/>
  <c r="H995" i="7" s="1" a="1"/>
  <c r="H995" i="7" s="1"/>
  <c r="AV72" i="6"/>
  <c r="H1006" i="7" s="1" a="1"/>
  <c r="H1006" i="7" s="1"/>
  <c r="AV64" i="6"/>
  <c r="H998" i="7" s="1" a="1"/>
  <c r="H998" i="7" s="1"/>
  <c r="AV56" i="6"/>
  <c r="H990" i="7" s="1" a="1"/>
  <c r="H990" i="7" s="1"/>
  <c r="AV75" i="6"/>
  <c r="H1009" i="7" s="1" a="1"/>
  <c r="H1009" i="7" s="1"/>
  <c r="AV67" i="6"/>
  <c r="H1001" i="7" s="1" a="1"/>
  <c r="H1001" i="7" s="1"/>
  <c r="AV59" i="6"/>
  <c r="H993" i="7" s="1" a="1"/>
  <c r="H993" i="7" s="1"/>
  <c r="AV43" i="6"/>
  <c r="H977" i="7" s="1" a="1"/>
  <c r="H977" i="7" s="1"/>
  <c r="AV47" i="6"/>
  <c r="H981" i="7" s="1" a="1"/>
  <c r="H981" i="7" s="1"/>
  <c r="AV36" i="6"/>
  <c r="H970" i="7" s="1" a="1"/>
  <c r="H970" i="7" s="1"/>
  <c r="AV28" i="6"/>
  <c r="H962" i="7" s="1" a="1"/>
  <c r="H962" i="7" s="1"/>
  <c r="AV20" i="6"/>
  <c r="H954" i="7" s="1" a="1"/>
  <c r="H954" i="7" s="1"/>
  <c r="AV53" i="6"/>
  <c r="H987" i="7" s="1" a="1"/>
  <c r="H987" i="7" s="1"/>
  <c r="AV39" i="6"/>
  <c r="H973" i="7" s="1" a="1"/>
  <c r="H973" i="7" s="1"/>
  <c r="AV31" i="6"/>
  <c r="H965" i="7" s="1" a="1"/>
  <c r="H965" i="7" s="1"/>
  <c r="AV46" i="6"/>
  <c r="H980" i="7" s="1" a="1"/>
  <c r="H980" i="7" s="1"/>
  <c r="AV42" i="6"/>
  <c r="H976" i="7" s="1" a="1"/>
  <c r="H976" i="7" s="1"/>
  <c r="AV34" i="6"/>
  <c r="H968" i="7" s="1" a="1"/>
  <c r="H968" i="7" s="1"/>
  <c r="AV45" i="6"/>
  <c r="H979" i="7" s="1" a="1"/>
  <c r="H979" i="7" s="1"/>
  <c r="AV37" i="6"/>
  <c r="H971" i="7" s="1" a="1"/>
  <c r="H971" i="7" s="1"/>
  <c r="AV40" i="6"/>
  <c r="H974" i="7" s="1" a="1"/>
  <c r="H974" i="7" s="1"/>
  <c r="AV44" i="6"/>
  <c r="H978" i="7" s="1" a="1"/>
  <c r="H978" i="7" s="1"/>
  <c r="AV35" i="6"/>
  <c r="H969" i="7" s="1" a="1"/>
  <c r="H969" i="7" s="1"/>
  <c r="AV51" i="6"/>
  <c r="H985" i="7" s="1" a="1"/>
  <c r="H985" i="7" s="1"/>
  <c r="AV50" i="6"/>
  <c r="H984" i="7" s="1" a="1"/>
  <c r="H984" i="7" s="1"/>
  <c r="AV38" i="6"/>
  <c r="H972" i="7" s="1" a="1"/>
  <c r="H972" i="7" s="1"/>
  <c r="AV41" i="6"/>
  <c r="H975" i="7" s="1" a="1"/>
  <c r="H975" i="7" s="1"/>
  <c r="AV33" i="6"/>
  <c r="H967" i="7" s="1" a="1"/>
  <c r="H967" i="7" s="1"/>
  <c r="AV48" i="6"/>
  <c r="H982" i="7" s="1" a="1"/>
  <c r="H982" i="7" s="1"/>
  <c r="AV19" i="6"/>
  <c r="H953" i="7" s="1" a="1"/>
  <c r="H953" i="7" s="1"/>
  <c r="AV13" i="6"/>
  <c r="H947" i="7" s="1" a="1"/>
  <c r="H947" i="7" s="1"/>
  <c r="AV5" i="6"/>
  <c r="H939" i="7" s="1" a="1"/>
  <c r="H939" i="7" s="1"/>
  <c r="AV21" i="6"/>
  <c r="H955" i="7" s="1" a="1"/>
  <c r="H955" i="7" s="1"/>
  <c r="AV8" i="6"/>
  <c r="H942" i="7" s="1" a="1"/>
  <c r="H942" i="7" s="1"/>
  <c r="AV30" i="6"/>
  <c r="H964" i="7" s="1" a="1"/>
  <c r="H964" i="7" s="1"/>
  <c r="AV26" i="6"/>
  <c r="H960" i="7" s="1" a="1"/>
  <c r="H960" i="7" s="1"/>
  <c r="AV16" i="6"/>
  <c r="H950" i="7" s="1" a="1"/>
  <c r="H950" i="7" s="1"/>
  <c r="AV11" i="6"/>
  <c r="H945" i="7" s="1" a="1"/>
  <c r="H945" i="7" s="1"/>
  <c r="AV23" i="6"/>
  <c r="H957" i="7" s="1" a="1"/>
  <c r="H957" i="7" s="1"/>
  <c r="AV14" i="6"/>
  <c r="H948" i="7" s="1" a="1"/>
  <c r="H948" i="7" s="1"/>
  <c r="AV6" i="6"/>
  <c r="H940" i="7" s="1" a="1"/>
  <c r="H940" i="7" s="1"/>
  <c r="AV18" i="6"/>
  <c r="H952" i="7" s="1" a="1"/>
  <c r="H952" i="7" s="1"/>
  <c r="AV9" i="6"/>
  <c r="H943" i="7" s="1" a="1"/>
  <c r="H943" i="7" s="1"/>
  <c r="AV25" i="6"/>
  <c r="H959" i="7" s="1" a="1"/>
  <c r="H959" i="7" s="1"/>
  <c r="AV12" i="6"/>
  <c r="H946" i="7" s="1" a="1"/>
  <c r="H946" i="7" s="1"/>
  <c r="AV4" i="6"/>
  <c r="H938" i="7" s="1" a="1"/>
  <c r="H938" i="7" s="1"/>
  <c r="AV32" i="6"/>
  <c r="H966" i="7" s="1" a="1"/>
  <c r="H966" i="7" s="1"/>
  <c r="AV29" i="6"/>
  <c r="H963" i="7" s="1" a="1"/>
  <c r="H963" i="7" s="1"/>
  <c r="AW2" i="6"/>
  <c r="AV22" i="6"/>
  <c r="H956" i="7" s="1" a="1"/>
  <c r="H956" i="7" s="1"/>
  <c r="AV15" i="6"/>
  <c r="H949" i="7" s="1" a="1"/>
  <c r="H949" i="7" s="1"/>
  <c r="AV7" i="6"/>
  <c r="H941" i="7" s="1" a="1"/>
  <c r="H941" i="7" s="1"/>
  <c r="AV27" i="6"/>
  <c r="H961" i="7" s="1" a="1"/>
  <c r="H961" i="7" s="1"/>
  <c r="AV17" i="6"/>
  <c r="H951" i="7" s="1" a="1"/>
  <c r="H951" i="7" s="1"/>
  <c r="AV10" i="6"/>
  <c r="H944" i="7" s="1" a="1"/>
  <c r="H944" i="7" s="1"/>
  <c r="AV24" i="6"/>
  <c r="H958" i="7" s="1" a="1"/>
  <c r="H958" i="7" s="1"/>
  <c r="I1009" i="7" a="1"/>
  <c r="I1009" i="7" s="1"/>
  <c r="I993" i="7" a="1"/>
  <c r="I993" i="7" s="1"/>
  <c r="I985" i="7" a="1"/>
  <c r="I985" i="7" s="1"/>
  <c r="I977" i="7" a="1"/>
  <c r="I977" i="7" s="1"/>
  <c r="I1004" i="7" a="1"/>
  <c r="I1004" i="7" s="1"/>
  <c r="I996" i="7" a="1"/>
  <c r="I996" i="7" s="1"/>
  <c r="I988" i="7" a="1"/>
  <c r="I988" i="7" s="1"/>
  <c r="I1007" i="7" a="1"/>
  <c r="I1007" i="7" s="1"/>
  <c r="I999" i="7" a="1"/>
  <c r="I999" i="7" s="1"/>
  <c r="I991" i="7" a="1"/>
  <c r="I991" i="7" s="1"/>
  <c r="I983" i="7" a="1"/>
  <c r="I983" i="7" s="1"/>
  <c r="I1002" i="7" a="1"/>
  <c r="I1002" i="7" s="1"/>
  <c r="I994" i="7" a="1"/>
  <c r="I994" i="7" s="1"/>
  <c r="I986" i="7" a="1"/>
  <c r="I986" i="7" s="1"/>
  <c r="I978" i="7" a="1"/>
  <c r="I978" i="7" s="1"/>
  <c r="I1005" i="7" a="1"/>
  <c r="I1005" i="7" s="1"/>
  <c r="I997" i="7" a="1"/>
  <c r="I997" i="7" s="1"/>
  <c r="I989" i="7" a="1"/>
  <c r="I989" i="7" s="1"/>
  <c r="I1008" i="7" a="1"/>
  <c r="I1008" i="7" s="1"/>
  <c r="I1000" i="7" a="1"/>
  <c r="I1000" i="7" s="1"/>
  <c r="I992" i="7" a="1"/>
  <c r="I992" i="7" s="1"/>
  <c r="I984" i="7" a="1"/>
  <c r="I984" i="7" s="1"/>
  <c r="I1003" i="7" a="1"/>
  <c r="I1003" i="7" s="1"/>
  <c r="I995" i="7" a="1"/>
  <c r="I995" i="7" s="1"/>
  <c r="I975" i="7" a="1"/>
  <c r="I975" i="7" s="1"/>
  <c r="I967" i="7" a="1"/>
  <c r="I967" i="7" s="1"/>
  <c r="I970" i="7" a="1"/>
  <c r="I970" i="7" s="1"/>
  <c r="I973" i="7" a="1"/>
  <c r="I973" i="7" s="1"/>
  <c r="I965" i="7" a="1"/>
  <c r="I965" i="7" s="1"/>
  <c r="I998" i="7" a="1"/>
  <c r="I998" i="7" s="1"/>
  <c r="I990" i="7" a="1"/>
  <c r="I990" i="7" s="1"/>
  <c r="I981" i="7" a="1"/>
  <c r="I981" i="7" s="1"/>
  <c r="I968" i="7" a="1"/>
  <c r="I968" i="7" s="1"/>
  <c r="I1006" i="7" a="1"/>
  <c r="I1006" i="7" s="1"/>
  <c r="I982" i="7" a="1"/>
  <c r="I982" i="7" s="1"/>
  <c r="I980" i="7" a="1"/>
  <c r="I980" i="7" s="1"/>
  <c r="I976" i="7" a="1"/>
  <c r="I976" i="7" s="1"/>
  <c r="I971" i="7" a="1"/>
  <c r="I971" i="7" s="1"/>
  <c r="I979" i="7" a="1"/>
  <c r="I979" i="7" s="1"/>
  <c r="I974" i="7" a="1"/>
  <c r="I974" i="7" s="1"/>
  <c r="I966" i="7" a="1"/>
  <c r="I966" i="7" s="1"/>
  <c r="I969" i="7" a="1"/>
  <c r="I969" i="7" s="1"/>
  <c r="I962" i="7" a="1"/>
  <c r="I962" i="7" s="1"/>
  <c r="I956" i="7" a="1"/>
  <c r="I956" i="7" s="1"/>
  <c r="I944" i="7" a="1"/>
  <c r="I944" i="7" s="1"/>
  <c r="I951" i="7" a="1"/>
  <c r="I951" i="7" s="1"/>
  <c r="I961" i="7" a="1"/>
  <c r="I961" i="7" s="1"/>
  <c r="I947" i="7" a="1"/>
  <c r="I947" i="7" s="1"/>
  <c r="I939" i="7" a="1"/>
  <c r="I939" i="7" s="1"/>
  <c r="BQ2" i="6"/>
  <c r="I963" i="7" a="1"/>
  <c r="I963" i="7" s="1"/>
  <c r="I953" i="7" a="1"/>
  <c r="I953" i="7" s="1"/>
  <c r="I942" i="7" a="1"/>
  <c r="I942" i="7" s="1"/>
  <c r="I955" i="7" a="1"/>
  <c r="I955" i="7" s="1"/>
  <c r="I960" i="7" a="1"/>
  <c r="I960" i="7" s="1"/>
  <c r="I972" i="7" a="1"/>
  <c r="I972" i="7" s="1"/>
  <c r="I950" i="7" a="1"/>
  <c r="I950" i="7" s="1"/>
  <c r="I957" i="7" a="1"/>
  <c r="I957" i="7" s="1"/>
  <c r="I940" i="7" a="1"/>
  <c r="I940" i="7" s="1"/>
  <c r="I943" i="7" a="1"/>
  <c r="I943" i="7" s="1"/>
  <c r="I964" i="7" a="1"/>
  <c r="I964" i="7" s="1"/>
  <c r="I959" i="7" a="1"/>
  <c r="I959" i="7" s="1"/>
  <c r="I946" i="7" a="1"/>
  <c r="I946" i="7" s="1"/>
  <c r="I938" i="7" a="1"/>
  <c r="I938" i="7" s="1"/>
  <c r="I954" i="7" a="1"/>
  <c r="I954" i="7" s="1"/>
  <c r="I941" i="7" a="1"/>
  <c r="I941" i="7" s="1"/>
  <c r="I949" i="7" a="1"/>
  <c r="I949" i="7" s="1"/>
  <c r="I913" i="7" a="1"/>
  <c r="I913" i="7" s="1"/>
  <c r="I903" i="7" a="1"/>
  <c r="I903" i="7" s="1"/>
  <c r="I884" i="7" a="1"/>
  <c r="I884" i="7" s="1"/>
  <c r="A9" i="7"/>
  <c r="C8" i="7"/>
  <c r="B8" i="7"/>
  <c r="CK72" i="9" l="1"/>
  <c r="CK64" i="9"/>
  <c r="CK56" i="9"/>
  <c r="CK48" i="9"/>
  <c r="CK75" i="9"/>
  <c r="CK67" i="9"/>
  <c r="CK59" i="9"/>
  <c r="CK70" i="9"/>
  <c r="CK62" i="9"/>
  <c r="CK73" i="9"/>
  <c r="CK65" i="9"/>
  <c r="CK57" i="9"/>
  <c r="CK49" i="9"/>
  <c r="CK68" i="9"/>
  <c r="CK60" i="9"/>
  <c r="CK71" i="9"/>
  <c r="CK63" i="9"/>
  <c r="CK37" i="9"/>
  <c r="CK29" i="9"/>
  <c r="CK21" i="9"/>
  <c r="CK61" i="9"/>
  <c r="CK52" i="9"/>
  <c r="CK40" i="9"/>
  <c r="CK32" i="9"/>
  <c r="CK24" i="9"/>
  <c r="CK47" i="9"/>
  <c r="CK44" i="9"/>
  <c r="CK43" i="9"/>
  <c r="CK55" i="9"/>
  <c r="CK42" i="9"/>
  <c r="CK35" i="9"/>
  <c r="CK27" i="9"/>
  <c r="CK46" i="9"/>
  <c r="CK45" i="9"/>
  <c r="CK38" i="9"/>
  <c r="CK30" i="9"/>
  <c r="CK22" i="9"/>
  <c r="CK53" i="9"/>
  <c r="CK50" i="9"/>
  <c r="CK41" i="9"/>
  <c r="CK33" i="9"/>
  <c r="CK25" i="9"/>
  <c r="CK66" i="9"/>
  <c r="CK74" i="9"/>
  <c r="CK36" i="9"/>
  <c r="CK28" i="9"/>
  <c r="CK51" i="9"/>
  <c r="CK39" i="9"/>
  <c r="CK31" i="9"/>
  <c r="CK13" i="9"/>
  <c r="CK5" i="9"/>
  <c r="CK17" i="9"/>
  <c r="CK8" i="9"/>
  <c r="CK58" i="9"/>
  <c r="CK26" i="9"/>
  <c r="CK20" i="9"/>
  <c r="CK54" i="9"/>
  <c r="CK11" i="9"/>
  <c r="CK19" i="9"/>
  <c r="CL2" i="9"/>
  <c r="CK23" i="9"/>
  <c r="CK14" i="9"/>
  <c r="CK6" i="9"/>
  <c r="CK34" i="9"/>
  <c r="CK16" i="9"/>
  <c r="CK9" i="9"/>
  <c r="CK12" i="9"/>
  <c r="CK4" i="9"/>
  <c r="CK69" i="9"/>
  <c r="CK18" i="9"/>
  <c r="CK7" i="9"/>
  <c r="CK15" i="9"/>
  <c r="CK10" i="9"/>
  <c r="AW70" i="9"/>
  <c r="AW62" i="9"/>
  <c r="AW54" i="9"/>
  <c r="AW46" i="9"/>
  <c r="AW73" i="9"/>
  <c r="AW65" i="9"/>
  <c r="AW57" i="9"/>
  <c r="AW68" i="9"/>
  <c r="AW60" i="9"/>
  <c r="AW52" i="9"/>
  <c r="AW71" i="9"/>
  <c r="AW63" i="9"/>
  <c r="AW55" i="9"/>
  <c r="AW47" i="9"/>
  <c r="AW74" i="9"/>
  <c r="AW66" i="9"/>
  <c r="AW58" i="9"/>
  <c r="AW69" i="9"/>
  <c r="AW61" i="9"/>
  <c r="AW72" i="9"/>
  <c r="AW64" i="9"/>
  <c r="AW38" i="9"/>
  <c r="AW30" i="9"/>
  <c r="AW41" i="9"/>
  <c r="AW33" i="9"/>
  <c r="AW25" i="9"/>
  <c r="AW36" i="9"/>
  <c r="AW28" i="9"/>
  <c r="AW67" i="9"/>
  <c r="AW53" i="9"/>
  <c r="AW49" i="9"/>
  <c r="AW48" i="9"/>
  <c r="AW75" i="9"/>
  <c r="AW39" i="9"/>
  <c r="AW31" i="9"/>
  <c r="AW50" i="9"/>
  <c r="AW45" i="9"/>
  <c r="AW44" i="9"/>
  <c r="AW43" i="9"/>
  <c r="AW42" i="9"/>
  <c r="AW34" i="9"/>
  <c r="AW56" i="9"/>
  <c r="AW59" i="9"/>
  <c r="AW37" i="9"/>
  <c r="AW29" i="9"/>
  <c r="AW40" i="9"/>
  <c r="AW32" i="9"/>
  <c r="AW51" i="9"/>
  <c r="AW35" i="9"/>
  <c r="AW11" i="9"/>
  <c r="AW14" i="9"/>
  <c r="AW6" i="9"/>
  <c r="AW16" i="9"/>
  <c r="AW9" i="9"/>
  <c r="AW18" i="9"/>
  <c r="AW12" i="9"/>
  <c r="AW4" i="9"/>
  <c r="AX2" i="9"/>
  <c r="AW23" i="9"/>
  <c r="AW22" i="9"/>
  <c r="AW21" i="9"/>
  <c r="AW20" i="9"/>
  <c r="AW7" i="9"/>
  <c r="AW15" i="9"/>
  <c r="AW10" i="9"/>
  <c r="AW17" i="9"/>
  <c r="AW13" i="9"/>
  <c r="AW5" i="9"/>
  <c r="AW24" i="9"/>
  <c r="AW8" i="9"/>
  <c r="AW27" i="9"/>
  <c r="AW26" i="9"/>
  <c r="AW19" i="9"/>
  <c r="BR2" i="9"/>
  <c r="I952" i="7" a="1"/>
  <c r="I952" i="7" s="1"/>
  <c r="AW70" i="6"/>
  <c r="H1076" i="7" s="1" a="1"/>
  <c r="H1076" i="7" s="1"/>
  <c r="AW62" i="6"/>
  <c r="H1068" i="7" s="1" a="1"/>
  <c r="H1068" i="7" s="1"/>
  <c r="AW54" i="6"/>
  <c r="H1060" i="7" s="1" a="1"/>
  <c r="H1060" i="7" s="1"/>
  <c r="AW46" i="6"/>
  <c r="H1052" i="7" s="1" a="1"/>
  <c r="H1052" i="7" s="1"/>
  <c r="AW73" i="6"/>
  <c r="H1079" i="7" s="1" a="1"/>
  <c r="H1079" i="7" s="1"/>
  <c r="AW65" i="6"/>
  <c r="H1071" i="7" s="1" a="1"/>
  <c r="H1071" i="7" s="1"/>
  <c r="AW57" i="6"/>
  <c r="H1063" i="7" s="1" a="1"/>
  <c r="H1063" i="7" s="1"/>
  <c r="AW68" i="6"/>
  <c r="H1074" i="7" s="1" a="1"/>
  <c r="H1074" i="7" s="1"/>
  <c r="AW60" i="6"/>
  <c r="H1066" i="7" s="1" a="1"/>
  <c r="H1066" i="7" s="1"/>
  <c r="AW52" i="6"/>
  <c r="H1058" i="7" s="1" a="1"/>
  <c r="H1058" i="7" s="1"/>
  <c r="AW71" i="6"/>
  <c r="H1077" i="7" s="1" a="1"/>
  <c r="H1077" i="7" s="1"/>
  <c r="AW63" i="6"/>
  <c r="H1069" i="7" s="1" a="1"/>
  <c r="H1069" i="7" s="1"/>
  <c r="AW55" i="6"/>
  <c r="H1061" i="7" s="1" a="1"/>
  <c r="H1061" i="7" s="1"/>
  <c r="AW47" i="6"/>
  <c r="H1053" i="7" s="1" a="1"/>
  <c r="H1053" i="7" s="1"/>
  <c r="AW74" i="6"/>
  <c r="H1080" i="7" s="1" a="1"/>
  <c r="H1080" i="7" s="1"/>
  <c r="AW66" i="6"/>
  <c r="H1072" i="7" s="1" a="1"/>
  <c r="H1072" i="7" s="1"/>
  <c r="AW58" i="6"/>
  <c r="H1064" i="7" s="1" a="1"/>
  <c r="H1064" i="7" s="1"/>
  <c r="AW50" i="6"/>
  <c r="H1056" i="7" s="1" a="1"/>
  <c r="H1056" i="7" s="1"/>
  <c r="AW69" i="6"/>
  <c r="H1075" i="7" s="1" a="1"/>
  <c r="H1075" i="7" s="1"/>
  <c r="AW61" i="6"/>
  <c r="H1067" i="7" s="1" a="1"/>
  <c r="H1067" i="7" s="1"/>
  <c r="AW53" i="6"/>
  <c r="H1059" i="7" s="1" a="1"/>
  <c r="H1059" i="7" s="1"/>
  <c r="AW72" i="6"/>
  <c r="H1078" i="7" s="1" a="1"/>
  <c r="H1078" i="7" s="1"/>
  <c r="AW64" i="6"/>
  <c r="H1070" i="7" s="1" a="1"/>
  <c r="H1070" i="7" s="1"/>
  <c r="AW56" i="6"/>
  <c r="H1062" i="7" s="1" a="1"/>
  <c r="H1062" i="7" s="1"/>
  <c r="AW75" i="6"/>
  <c r="H1081" i="7" s="1" a="1"/>
  <c r="H1081" i="7" s="1"/>
  <c r="AW67" i="6"/>
  <c r="H1073" i="7" s="1" a="1"/>
  <c r="H1073" i="7" s="1"/>
  <c r="AW59" i="6"/>
  <c r="H1065" i="7" s="1" a="1"/>
  <c r="H1065" i="7" s="1"/>
  <c r="AW36" i="6"/>
  <c r="H1042" i="7" s="1" a="1"/>
  <c r="H1042" i="7" s="1"/>
  <c r="AW39" i="6"/>
  <c r="H1045" i="7" s="1" a="1"/>
  <c r="H1045" i="7" s="1"/>
  <c r="AW31" i="6"/>
  <c r="H1037" i="7" s="1" a="1"/>
  <c r="H1037" i="7" s="1"/>
  <c r="AW42" i="6"/>
  <c r="H1048" i="7" s="1" a="1"/>
  <c r="H1048" i="7" s="1"/>
  <c r="AW34" i="6"/>
  <c r="H1040" i="7" s="1" a="1"/>
  <c r="H1040" i="7" s="1"/>
  <c r="AW26" i="6"/>
  <c r="H1032" i="7" s="1" a="1"/>
  <c r="H1032" i="7" s="1"/>
  <c r="AW18" i="6"/>
  <c r="H1024" i="7" s="1" a="1"/>
  <c r="H1024" i="7" s="1"/>
  <c r="AW49" i="6"/>
  <c r="H1055" i="7" s="1" a="1"/>
  <c r="H1055" i="7" s="1"/>
  <c r="AW45" i="6"/>
  <c r="H1051" i="7" s="1" a="1"/>
  <c r="H1051" i="7" s="1"/>
  <c r="AW37" i="6"/>
  <c r="H1043" i="7" s="1" a="1"/>
  <c r="H1043" i="7" s="1"/>
  <c r="AW29" i="6"/>
  <c r="H1035" i="7" s="1" a="1"/>
  <c r="H1035" i="7" s="1"/>
  <c r="AW40" i="6"/>
  <c r="H1046" i="7" s="1" a="1"/>
  <c r="H1046" i="7" s="1"/>
  <c r="AW32" i="6"/>
  <c r="H1038" i="7" s="1" a="1"/>
  <c r="H1038" i="7" s="1"/>
  <c r="AW44" i="6"/>
  <c r="H1050" i="7" s="1" a="1"/>
  <c r="H1050" i="7" s="1"/>
  <c r="AW35" i="6"/>
  <c r="H1041" i="7" s="1" a="1"/>
  <c r="H1041" i="7" s="1"/>
  <c r="AW51" i="6"/>
  <c r="H1057" i="7" s="1" a="1"/>
  <c r="H1057" i="7" s="1"/>
  <c r="AW38" i="6"/>
  <c r="H1044" i="7" s="1" a="1"/>
  <c r="H1044" i="7" s="1"/>
  <c r="AW41" i="6"/>
  <c r="H1047" i="7" s="1" a="1"/>
  <c r="H1047" i="7" s="1"/>
  <c r="AW33" i="6"/>
  <c r="H1039" i="7" s="1" a="1"/>
  <c r="H1039" i="7" s="1"/>
  <c r="AW48" i="6"/>
  <c r="H1054" i="7" s="1" a="1"/>
  <c r="H1054" i="7" s="1"/>
  <c r="AW19" i="6"/>
  <c r="H1025" i="7" s="1" a="1"/>
  <c r="H1025" i="7" s="1"/>
  <c r="AW13" i="6"/>
  <c r="H1019" i="7" s="1" a="1"/>
  <c r="H1019" i="7" s="1"/>
  <c r="AW5" i="6"/>
  <c r="H1011" i="7" s="1" a="1"/>
  <c r="H1011" i="7" s="1"/>
  <c r="AW21" i="6"/>
  <c r="H1027" i="7" s="1" a="1"/>
  <c r="H1027" i="7" s="1"/>
  <c r="AW8" i="6"/>
  <c r="H1014" i="7" s="1" a="1"/>
  <c r="H1014" i="7" s="1"/>
  <c r="AW30" i="6"/>
  <c r="H1036" i="7" s="1" a="1"/>
  <c r="H1036" i="7" s="1"/>
  <c r="AW16" i="6"/>
  <c r="H1022" i="7" s="1" a="1"/>
  <c r="H1022" i="7" s="1"/>
  <c r="AW11" i="6"/>
  <c r="H1017" i="7" s="1" a="1"/>
  <c r="H1017" i="7" s="1"/>
  <c r="AW23" i="6"/>
  <c r="H1029" i="7" s="1" a="1"/>
  <c r="H1029" i="7" s="1"/>
  <c r="AW14" i="6"/>
  <c r="H1020" i="7" s="1" a="1"/>
  <c r="H1020" i="7" s="1"/>
  <c r="AW6" i="6"/>
  <c r="H1012" i="7" s="1" a="1"/>
  <c r="H1012" i="7" s="1"/>
  <c r="AW43" i="6"/>
  <c r="H1049" i="7" s="1" a="1"/>
  <c r="H1049" i="7" s="1"/>
  <c r="AW9" i="6"/>
  <c r="H1015" i="7" s="1" a="1"/>
  <c r="H1015" i="7" s="1"/>
  <c r="AW25" i="6"/>
  <c r="H1031" i="7" s="1" a="1"/>
  <c r="H1031" i="7" s="1"/>
  <c r="AW20" i="6"/>
  <c r="H1026" i="7" s="1" a="1"/>
  <c r="H1026" i="7" s="1"/>
  <c r="AW12" i="6"/>
  <c r="H1018" i="7" s="1" a="1"/>
  <c r="H1018" i="7" s="1"/>
  <c r="AW4" i="6"/>
  <c r="H1010" i="7" s="1" a="1"/>
  <c r="H1010" i="7" s="1"/>
  <c r="AW28" i="6"/>
  <c r="H1034" i="7" s="1" a="1"/>
  <c r="H1034" i="7" s="1"/>
  <c r="AX2" i="6"/>
  <c r="AW22" i="6"/>
  <c r="H1028" i="7" s="1" a="1"/>
  <c r="H1028" i="7" s="1"/>
  <c r="AW15" i="6"/>
  <c r="H1021" i="7" s="1" a="1"/>
  <c r="H1021" i="7" s="1"/>
  <c r="AW7" i="6"/>
  <c r="H1013" i="7" s="1" a="1"/>
  <c r="H1013" i="7" s="1"/>
  <c r="AW27" i="6"/>
  <c r="H1033" i="7" s="1" a="1"/>
  <c r="H1033" i="7" s="1"/>
  <c r="AW17" i="6"/>
  <c r="H1023" i="7" s="1" a="1"/>
  <c r="H1023" i="7" s="1"/>
  <c r="AW10" i="6"/>
  <c r="H1016" i="7" s="1" a="1"/>
  <c r="H1016" i="7" s="1"/>
  <c r="AW24" i="6"/>
  <c r="H1030" i="7" s="1" a="1"/>
  <c r="H1030" i="7" s="1"/>
  <c r="CK72" i="6"/>
  <c r="J1078" i="7" s="1" a="1"/>
  <c r="J1078" i="7" s="1"/>
  <c r="CK64" i="6"/>
  <c r="J1070" i="7" s="1" a="1"/>
  <c r="J1070" i="7" s="1"/>
  <c r="CK56" i="6"/>
  <c r="J1062" i="7" s="1" a="1"/>
  <c r="J1062" i="7" s="1"/>
  <c r="CK48" i="6"/>
  <c r="J1054" i="7" s="1" a="1"/>
  <c r="J1054" i="7" s="1"/>
  <c r="CK75" i="6"/>
  <c r="J1081" i="7" s="1" a="1"/>
  <c r="J1081" i="7" s="1"/>
  <c r="CK67" i="6"/>
  <c r="J1073" i="7" s="1" a="1"/>
  <c r="J1073" i="7" s="1"/>
  <c r="CK59" i="6"/>
  <c r="J1065" i="7" s="1" a="1"/>
  <c r="J1065" i="7" s="1"/>
  <c r="CK51" i="6"/>
  <c r="J1057" i="7" s="1" a="1"/>
  <c r="J1057" i="7" s="1"/>
  <c r="CK70" i="6"/>
  <c r="J1076" i="7" s="1" a="1"/>
  <c r="J1076" i="7" s="1"/>
  <c r="CK62" i="6"/>
  <c r="J1068" i="7" s="1" a="1"/>
  <c r="J1068" i="7" s="1"/>
  <c r="CK54" i="6"/>
  <c r="J1060" i="7" s="1" a="1"/>
  <c r="J1060" i="7" s="1"/>
  <c r="CK73" i="6"/>
  <c r="J1079" i="7" s="1" a="1"/>
  <c r="J1079" i="7" s="1"/>
  <c r="CK65" i="6"/>
  <c r="J1071" i="7" s="1" a="1"/>
  <c r="J1071" i="7" s="1"/>
  <c r="CK57" i="6"/>
  <c r="J1063" i="7" s="1" a="1"/>
  <c r="J1063" i="7" s="1"/>
  <c r="CK49" i="6"/>
  <c r="J1055" i="7" s="1" a="1"/>
  <c r="J1055" i="7" s="1"/>
  <c r="CK68" i="6"/>
  <c r="J1074" i="7" s="1" a="1"/>
  <c r="J1074" i="7" s="1"/>
  <c r="CK60" i="6"/>
  <c r="J1066" i="7" s="1" a="1"/>
  <c r="J1066" i="7" s="1"/>
  <c r="CK52" i="6"/>
  <c r="J1058" i="7" s="1" a="1"/>
  <c r="J1058" i="7" s="1"/>
  <c r="CK71" i="6"/>
  <c r="J1077" i="7" s="1" a="1"/>
  <c r="J1077" i="7" s="1"/>
  <c r="CK63" i="6"/>
  <c r="J1069" i="7" s="1" a="1"/>
  <c r="J1069" i="7" s="1"/>
  <c r="CK55" i="6"/>
  <c r="J1061" i="7" s="1" a="1"/>
  <c r="J1061" i="7" s="1"/>
  <c r="CK74" i="6"/>
  <c r="J1080" i="7" s="1" a="1"/>
  <c r="J1080" i="7" s="1"/>
  <c r="CK66" i="6"/>
  <c r="J1072" i="7" s="1" a="1"/>
  <c r="J1072" i="7" s="1"/>
  <c r="CK58" i="6"/>
  <c r="J1064" i="7" s="1" a="1"/>
  <c r="J1064" i="7" s="1"/>
  <c r="CK38" i="6"/>
  <c r="J1044" i="7" s="1" a="1"/>
  <c r="J1044" i="7" s="1"/>
  <c r="CK30" i="6"/>
  <c r="J1036" i="7" s="1" a="1"/>
  <c r="J1036" i="7" s="1"/>
  <c r="CK61" i="6"/>
  <c r="J1067" i="7" s="1" a="1"/>
  <c r="J1067" i="7" s="1"/>
  <c r="CK44" i="6"/>
  <c r="J1050" i="7" s="1" a="1"/>
  <c r="J1050" i="7" s="1"/>
  <c r="CK50" i="6"/>
  <c r="J1056" i="7" s="1" a="1"/>
  <c r="J1056" i="7" s="1"/>
  <c r="CK41" i="6"/>
  <c r="J1047" i="7" s="1" a="1"/>
  <c r="J1047" i="7" s="1"/>
  <c r="CK33" i="6"/>
  <c r="J1039" i="7" s="1" a="1"/>
  <c r="J1039" i="7" s="1"/>
  <c r="CK36" i="6"/>
  <c r="J1042" i="7" s="1" a="1"/>
  <c r="J1042" i="7" s="1"/>
  <c r="CK28" i="6"/>
  <c r="J1034" i="7" s="1" a="1"/>
  <c r="J1034" i="7" s="1"/>
  <c r="CK43" i="6"/>
  <c r="J1049" i="7" s="1" a="1"/>
  <c r="J1049" i="7" s="1"/>
  <c r="CK39" i="6"/>
  <c r="J1045" i="7" s="1" a="1"/>
  <c r="J1045" i="7" s="1"/>
  <c r="CK31" i="6"/>
  <c r="J1037" i="7" s="1" a="1"/>
  <c r="J1037" i="7" s="1"/>
  <c r="CK34" i="6"/>
  <c r="J1040" i="7" s="1" a="1"/>
  <c r="J1040" i="7" s="1"/>
  <c r="CK37" i="6"/>
  <c r="J1043" i="7" s="1" a="1"/>
  <c r="J1043" i="7" s="1"/>
  <c r="CK47" i="6"/>
  <c r="J1053" i="7" s="1" a="1"/>
  <c r="J1053" i="7" s="1"/>
  <c r="CK53" i="6"/>
  <c r="J1059" i="7" s="1" a="1"/>
  <c r="J1059" i="7" s="1"/>
  <c r="CK42" i="6"/>
  <c r="J1048" i="7" s="1" a="1"/>
  <c r="J1048" i="7" s="1"/>
  <c r="CK46" i="6"/>
  <c r="J1052" i="7" s="1" a="1"/>
  <c r="J1052" i="7" s="1"/>
  <c r="CK40" i="6"/>
  <c r="J1046" i="7" s="1" a="1"/>
  <c r="J1046" i="7" s="1"/>
  <c r="CK32" i="6"/>
  <c r="J1038" i="7" s="1" a="1"/>
  <c r="J1038" i="7" s="1"/>
  <c r="CK25" i="6"/>
  <c r="J1031" i="7" s="1" a="1"/>
  <c r="J1031" i="7" s="1"/>
  <c r="CK20" i="6"/>
  <c r="J1026" i="7" s="1" a="1"/>
  <c r="J1026" i="7" s="1"/>
  <c r="CK7" i="6"/>
  <c r="J1013" i="7" s="1" a="1"/>
  <c r="J1013" i="7" s="1"/>
  <c r="CK15" i="6"/>
  <c r="J1021" i="7" s="1" a="1"/>
  <c r="J1021" i="7" s="1"/>
  <c r="CK22" i="6"/>
  <c r="J1028" i="7" s="1" a="1"/>
  <c r="J1028" i="7" s="1"/>
  <c r="CK10" i="6"/>
  <c r="J1016" i="7" s="1" a="1"/>
  <c r="J1016" i="7" s="1"/>
  <c r="CK17" i="6"/>
  <c r="J1023" i="7" s="1" a="1"/>
  <c r="J1023" i="7" s="1"/>
  <c r="CK13" i="6"/>
  <c r="J1019" i="7" s="1" a="1"/>
  <c r="J1019" i="7" s="1"/>
  <c r="CK5" i="6"/>
  <c r="J1011" i="7" s="1" a="1"/>
  <c r="J1011" i="7" s="1"/>
  <c r="CK24" i="6"/>
  <c r="J1030" i="7" s="1" a="1"/>
  <c r="J1030" i="7" s="1"/>
  <c r="CK45" i="6"/>
  <c r="J1051" i="7" s="1" a="1"/>
  <c r="J1051" i="7" s="1"/>
  <c r="CK27" i="6"/>
  <c r="J1033" i="7" s="1" a="1"/>
  <c r="J1033" i="7" s="1"/>
  <c r="CK8" i="6"/>
  <c r="J1014" i="7" s="1" a="1"/>
  <c r="J1014" i="7" s="1"/>
  <c r="CK19" i="6"/>
  <c r="J1025" i="7" s="1" a="1"/>
  <c r="J1025" i="7" s="1"/>
  <c r="CK69" i="6"/>
  <c r="J1075" i="7" s="1" a="1"/>
  <c r="J1075" i="7" s="1"/>
  <c r="CK11" i="6"/>
  <c r="J1017" i="7" s="1" a="1"/>
  <c r="J1017" i="7" s="1"/>
  <c r="CK21" i="6"/>
  <c r="J1027" i="7" s="1" a="1"/>
  <c r="J1027" i="7" s="1"/>
  <c r="CL2" i="6"/>
  <c r="CK35" i="6"/>
  <c r="J1041" i="7" s="1" a="1"/>
  <c r="J1041" i="7" s="1"/>
  <c r="CK14" i="6"/>
  <c r="J1020" i="7" s="1" a="1"/>
  <c r="J1020" i="7" s="1"/>
  <c r="CK6" i="6"/>
  <c r="J1012" i="7" s="1" a="1"/>
  <c r="J1012" i="7" s="1"/>
  <c r="CK26" i="6"/>
  <c r="J1032" i="7" s="1" a="1"/>
  <c r="J1032" i="7" s="1"/>
  <c r="CK16" i="6"/>
  <c r="J1022" i="7" s="1" a="1"/>
  <c r="J1022" i="7" s="1"/>
  <c r="CK29" i="6"/>
  <c r="J1035" i="7" s="1" a="1"/>
  <c r="J1035" i="7" s="1"/>
  <c r="CK23" i="6"/>
  <c r="J1029" i="7" s="1" a="1"/>
  <c r="J1029" i="7" s="1"/>
  <c r="CK9" i="6"/>
  <c r="J1015" i="7" s="1" a="1"/>
  <c r="J1015" i="7" s="1"/>
  <c r="CK18" i="6"/>
  <c r="J1024" i="7" s="1" a="1"/>
  <c r="J1024" i="7" s="1"/>
  <c r="CK12" i="6"/>
  <c r="J1018" i="7" s="1" a="1"/>
  <c r="J1018" i="7" s="1"/>
  <c r="CK4" i="6"/>
  <c r="J1010" i="7" s="1" a="1"/>
  <c r="J1010" i="7" s="1"/>
  <c r="I948" i="7" a="1"/>
  <c r="I948" i="7" s="1"/>
  <c r="I945" i="7" a="1"/>
  <c r="I945" i="7" s="1"/>
  <c r="I1081" i="7" a="1"/>
  <c r="I1081" i="7" s="1"/>
  <c r="I1073" i="7" a="1"/>
  <c r="I1073" i="7" s="1"/>
  <c r="I1065" i="7" a="1"/>
  <c r="I1065" i="7" s="1"/>
  <c r="I1057" i="7" a="1"/>
  <c r="I1057" i="7" s="1"/>
  <c r="I1076" i="7" a="1"/>
  <c r="I1076" i="7" s="1"/>
  <c r="I1068" i="7" a="1"/>
  <c r="I1068" i="7" s="1"/>
  <c r="I1060" i="7" a="1"/>
  <c r="I1060" i="7" s="1"/>
  <c r="I1052" i="7" a="1"/>
  <c r="I1052" i="7" s="1"/>
  <c r="I1079" i="7" a="1"/>
  <c r="I1079" i="7" s="1"/>
  <c r="I1071" i="7" a="1"/>
  <c r="I1071" i="7" s="1"/>
  <c r="I1063" i="7" a="1"/>
  <c r="I1063" i="7" s="1"/>
  <c r="I1055" i="7" a="1"/>
  <c r="I1055" i="7" s="1"/>
  <c r="I1074" i="7" a="1"/>
  <c r="I1074" i="7" s="1"/>
  <c r="I1066" i="7" a="1"/>
  <c r="I1066" i="7" s="1"/>
  <c r="I1058" i="7" a="1"/>
  <c r="I1058" i="7" s="1"/>
  <c r="I1077" i="7" a="1"/>
  <c r="I1077" i="7" s="1"/>
  <c r="I1069" i="7" a="1"/>
  <c r="I1069" i="7" s="1"/>
  <c r="I1080" i="7" a="1"/>
  <c r="I1080" i="7" s="1"/>
  <c r="I1072" i="7" a="1"/>
  <c r="I1072" i="7" s="1"/>
  <c r="I1064" i="7" a="1"/>
  <c r="I1064" i="7" s="1"/>
  <c r="I1075" i="7" a="1"/>
  <c r="I1075" i="7" s="1"/>
  <c r="I1067" i="7" a="1"/>
  <c r="I1067" i="7" s="1"/>
  <c r="I1059" i="7" a="1"/>
  <c r="I1059" i="7" s="1"/>
  <c r="I1078" i="7" a="1"/>
  <c r="I1078" i="7" s="1"/>
  <c r="I1070" i="7" a="1"/>
  <c r="I1070" i="7" s="1"/>
  <c r="I1062" i="7" a="1"/>
  <c r="I1062" i="7" s="1"/>
  <c r="I1047" i="7" a="1"/>
  <c r="I1047" i="7" s="1"/>
  <c r="I1039" i="7" a="1"/>
  <c r="I1039" i="7" s="1"/>
  <c r="I1031" i="7" a="1"/>
  <c r="I1031" i="7" s="1"/>
  <c r="I1023" i="7" a="1"/>
  <c r="I1023" i="7" s="1"/>
  <c r="I1042" i="7" a="1"/>
  <c r="I1042" i="7" s="1"/>
  <c r="I1034" i="7" a="1"/>
  <c r="I1034" i="7" s="1"/>
  <c r="I1049" i="7" a="1"/>
  <c r="I1049" i="7" s="1"/>
  <c r="I1045" i="7" a="1"/>
  <c r="I1045" i="7" s="1"/>
  <c r="I1037" i="7" a="1"/>
  <c r="I1037" i="7" s="1"/>
  <c r="I1061" i="7" a="1"/>
  <c r="I1061" i="7" s="1"/>
  <c r="I1053" i="7" a="1"/>
  <c r="I1053" i="7" s="1"/>
  <c r="I1040" i="7" a="1"/>
  <c r="I1040" i="7" s="1"/>
  <c r="I1056" i="7" a="1"/>
  <c r="I1056" i="7" s="1"/>
  <c r="I1054" i="7" a="1"/>
  <c r="I1054" i="7" s="1"/>
  <c r="I1048" i="7" a="1"/>
  <c r="I1048" i="7" s="1"/>
  <c r="I1043" i="7" a="1"/>
  <c r="I1043" i="7" s="1"/>
  <c r="I1051" i="7" a="1"/>
  <c r="I1051" i="7" s="1"/>
  <c r="I1046" i="7" a="1"/>
  <c r="I1046" i="7" s="1"/>
  <c r="I1038" i="7" a="1"/>
  <c r="I1038" i="7" s="1"/>
  <c r="I1041" i="7" a="1"/>
  <c r="I1041" i="7" s="1"/>
  <c r="I1050" i="7" a="1"/>
  <c r="I1050" i="7" s="1"/>
  <c r="I1044" i="7" a="1"/>
  <c r="I1044" i="7" s="1"/>
  <c r="I1028" i="7" a="1"/>
  <c r="I1028" i="7" s="1"/>
  <c r="I1016" i="7" a="1"/>
  <c r="I1016" i="7" s="1"/>
  <c r="I1033" i="7" a="1"/>
  <c r="I1033" i="7" s="1"/>
  <c r="I1030" i="7" a="1"/>
  <c r="I1030" i="7" s="1"/>
  <c r="I1019" i="7" a="1"/>
  <c r="I1019" i="7" s="1"/>
  <c r="I1011" i="7" a="1"/>
  <c r="I1011" i="7" s="1"/>
  <c r="BR2" i="6"/>
  <c r="I1035" i="7" a="1"/>
  <c r="I1035" i="7" s="1"/>
  <c r="I1025" i="7" a="1"/>
  <c r="I1025" i="7" s="1"/>
  <c r="I1014" i="7" a="1"/>
  <c r="I1014" i="7" s="1"/>
  <c r="I1027" i="7" a="1"/>
  <c r="I1027" i="7" s="1"/>
  <c r="I1032" i="7" a="1"/>
  <c r="I1032" i="7" s="1"/>
  <c r="I1017" i="7" a="1"/>
  <c r="I1017" i="7" s="1"/>
  <c r="I1022" i="7" a="1"/>
  <c r="I1022" i="7" s="1"/>
  <c r="I1029" i="7" a="1"/>
  <c r="I1029" i="7" s="1"/>
  <c r="I1020" i="7" a="1"/>
  <c r="I1020" i="7" s="1"/>
  <c r="I1012" i="7" a="1"/>
  <c r="I1012" i="7" s="1"/>
  <c r="I1024" i="7" a="1"/>
  <c r="I1024" i="7" s="1"/>
  <c r="I1015" i="7" a="1"/>
  <c r="I1015" i="7" s="1"/>
  <c r="I1036" i="7" a="1"/>
  <c r="I1036" i="7" s="1"/>
  <c r="I1018" i="7" a="1"/>
  <c r="I1018" i="7" s="1"/>
  <c r="I1010" i="7" a="1"/>
  <c r="I1010" i="7" s="1"/>
  <c r="I1026" i="7" a="1"/>
  <c r="I1026" i="7" s="1"/>
  <c r="I1021" i="7" a="1"/>
  <c r="I1021" i="7" s="1"/>
  <c r="I1013" i="7" a="1"/>
  <c r="I1013" i="7" s="1"/>
  <c r="I958" i="7" a="1"/>
  <c r="I958" i="7" s="1"/>
  <c r="I987" i="7" a="1"/>
  <c r="I987" i="7" s="1"/>
  <c r="I1001" i="7" a="1"/>
  <c r="I1001" i="7" s="1"/>
  <c r="A10" i="7"/>
  <c r="C9" i="7"/>
  <c r="B9" i="7"/>
  <c r="CL72" i="9" l="1"/>
  <c r="CL64" i="9"/>
  <c r="CL56" i="9"/>
  <c r="CL48" i="9"/>
  <c r="CL75" i="9"/>
  <c r="CL67" i="9"/>
  <c r="CL59" i="9"/>
  <c r="CL70" i="9"/>
  <c r="CL62" i="9"/>
  <c r="CL54" i="9"/>
  <c r="CL73" i="9"/>
  <c r="CL65" i="9"/>
  <c r="CL57" i="9"/>
  <c r="CL49" i="9"/>
  <c r="CL68" i="9"/>
  <c r="CL60" i="9"/>
  <c r="CL71" i="9"/>
  <c r="CL63" i="9"/>
  <c r="CL55" i="9"/>
  <c r="CL74" i="9"/>
  <c r="CL66" i="9"/>
  <c r="CL58" i="9"/>
  <c r="CL69" i="9"/>
  <c r="CL61" i="9"/>
  <c r="CL52" i="9"/>
  <c r="CL40" i="9"/>
  <c r="CL32" i="9"/>
  <c r="CL24" i="9"/>
  <c r="CL16" i="9"/>
  <c r="CL47" i="9"/>
  <c r="CL44" i="9"/>
  <c r="CL43" i="9"/>
  <c r="CL42" i="9"/>
  <c r="CL35" i="9"/>
  <c r="CL27" i="9"/>
  <c r="CL46" i="9"/>
  <c r="CL45" i="9"/>
  <c r="CL38" i="9"/>
  <c r="CL30" i="9"/>
  <c r="CL22" i="9"/>
  <c r="CL53" i="9"/>
  <c r="CL50" i="9"/>
  <c r="CL41" i="9"/>
  <c r="CL33" i="9"/>
  <c r="CL25" i="9"/>
  <c r="CL36" i="9"/>
  <c r="CL28" i="9"/>
  <c r="CL51" i="9"/>
  <c r="CL39" i="9"/>
  <c r="CL31" i="9"/>
  <c r="CL34" i="9"/>
  <c r="CL37" i="9"/>
  <c r="CL29" i="9"/>
  <c r="CL17" i="9"/>
  <c r="CL8" i="9"/>
  <c r="CL26" i="9"/>
  <c r="CL21" i="9"/>
  <c r="CL20" i="9"/>
  <c r="CL11" i="9"/>
  <c r="CL19" i="9"/>
  <c r="CM2" i="9"/>
  <c r="CL15" i="9"/>
  <c r="CL23" i="9"/>
  <c r="CL14" i="9"/>
  <c r="CL6" i="9"/>
  <c r="CL9" i="9"/>
  <c r="CL13" i="9"/>
  <c r="CL5" i="9"/>
  <c r="CL12" i="9"/>
  <c r="CL4" i="9"/>
  <c r="CL18" i="9"/>
  <c r="CL7" i="9"/>
  <c r="CL10" i="9"/>
  <c r="AX73" i="9"/>
  <c r="AX65" i="9"/>
  <c r="AX57" i="9"/>
  <c r="AX49" i="9"/>
  <c r="AX68" i="9"/>
  <c r="AX60" i="9"/>
  <c r="AX71" i="9"/>
  <c r="AX63" i="9"/>
  <c r="AX55" i="9"/>
  <c r="AX74" i="9"/>
  <c r="AX66" i="9"/>
  <c r="AX58" i="9"/>
  <c r="AX50" i="9"/>
  <c r="AX69" i="9"/>
  <c r="AX61" i="9"/>
  <c r="AX72" i="9"/>
  <c r="AX64" i="9"/>
  <c r="AX38" i="9"/>
  <c r="AX30" i="9"/>
  <c r="AX22" i="9"/>
  <c r="AX52" i="9"/>
  <c r="AX41" i="9"/>
  <c r="AX33" i="9"/>
  <c r="AX25" i="9"/>
  <c r="AX36" i="9"/>
  <c r="AX28" i="9"/>
  <c r="AX20" i="9"/>
  <c r="AX67" i="9"/>
  <c r="AX53" i="9"/>
  <c r="AX48" i="9"/>
  <c r="AX75" i="9"/>
  <c r="AX39" i="9"/>
  <c r="AX31" i="9"/>
  <c r="AX23" i="9"/>
  <c r="AX47" i="9"/>
  <c r="AX45" i="9"/>
  <c r="AX44" i="9"/>
  <c r="AX43" i="9"/>
  <c r="AX42" i="9"/>
  <c r="AX34" i="9"/>
  <c r="AX26" i="9"/>
  <c r="AX56" i="9"/>
  <c r="AX59" i="9"/>
  <c r="AX46" i="9"/>
  <c r="AX70" i="9"/>
  <c r="AX37" i="9"/>
  <c r="AX29" i="9"/>
  <c r="AX40" i="9"/>
  <c r="AX32" i="9"/>
  <c r="AX62" i="9"/>
  <c r="AX51" i="9"/>
  <c r="AX14" i="9"/>
  <c r="AX6" i="9"/>
  <c r="AX16" i="9"/>
  <c r="AX9" i="9"/>
  <c r="AX18" i="9"/>
  <c r="AX35" i="9"/>
  <c r="AX12" i="9"/>
  <c r="AX4" i="9"/>
  <c r="AX54" i="9"/>
  <c r="AY2" i="9"/>
  <c r="AX21" i="9"/>
  <c r="AX7" i="9"/>
  <c r="AX15" i="9"/>
  <c r="AX10" i="9"/>
  <c r="AX17" i="9"/>
  <c r="AX13" i="9"/>
  <c r="AX5" i="9"/>
  <c r="AX24" i="9"/>
  <c r="AX8" i="9"/>
  <c r="AX27" i="9"/>
  <c r="AX19" i="9"/>
  <c r="AX11" i="9"/>
  <c r="BS2" i="9"/>
  <c r="AX73" i="6"/>
  <c r="H1151" i="7" s="1" a="1"/>
  <c r="H1151" i="7" s="1"/>
  <c r="AX65" i="6"/>
  <c r="H1143" i="7" s="1" a="1"/>
  <c r="H1143" i="7" s="1"/>
  <c r="AX57" i="6"/>
  <c r="H1135" i="7" s="1" a="1"/>
  <c r="H1135" i="7" s="1"/>
  <c r="AX49" i="6"/>
  <c r="H1127" i="7" s="1" a="1"/>
  <c r="H1127" i="7" s="1"/>
  <c r="AX68" i="6"/>
  <c r="H1146" i="7" s="1" a="1"/>
  <c r="H1146" i="7" s="1"/>
  <c r="AX60" i="6"/>
  <c r="H1138" i="7" s="1" a="1"/>
  <c r="H1138" i="7" s="1"/>
  <c r="AX52" i="6"/>
  <c r="H1130" i="7" s="1" a="1"/>
  <c r="H1130" i="7" s="1"/>
  <c r="AX71" i="6"/>
  <c r="H1149" i="7" s="1" a="1"/>
  <c r="H1149" i="7" s="1"/>
  <c r="AX63" i="6"/>
  <c r="H1141" i="7" s="1" a="1"/>
  <c r="H1141" i="7" s="1"/>
  <c r="AX55" i="6"/>
  <c r="H1133" i="7" s="1" a="1"/>
  <c r="H1133" i="7" s="1"/>
  <c r="AX74" i="6"/>
  <c r="H1152" i="7" s="1" a="1"/>
  <c r="H1152" i="7" s="1"/>
  <c r="AX66" i="6"/>
  <c r="H1144" i="7" s="1" a="1"/>
  <c r="H1144" i="7" s="1"/>
  <c r="AX58" i="6"/>
  <c r="H1136" i="7" s="1" a="1"/>
  <c r="H1136" i="7" s="1"/>
  <c r="AX50" i="6"/>
  <c r="H1128" i="7" s="1" a="1"/>
  <c r="H1128" i="7" s="1"/>
  <c r="AX69" i="6"/>
  <c r="H1147" i="7" s="1" a="1"/>
  <c r="H1147" i="7" s="1"/>
  <c r="AX61" i="6"/>
  <c r="H1139" i="7" s="1" a="1"/>
  <c r="H1139" i="7" s="1"/>
  <c r="AX53" i="6"/>
  <c r="H1131" i="7" s="1" a="1"/>
  <c r="H1131" i="7" s="1"/>
  <c r="AX72" i="6"/>
  <c r="H1150" i="7" s="1" a="1"/>
  <c r="H1150" i="7" s="1"/>
  <c r="AX64" i="6"/>
  <c r="H1142" i="7" s="1" a="1"/>
  <c r="H1142" i="7" s="1"/>
  <c r="AX56" i="6"/>
  <c r="H1134" i="7" s="1" a="1"/>
  <c r="H1134" i="7" s="1"/>
  <c r="AX75" i="6"/>
  <c r="H1153" i="7" s="1" a="1"/>
  <c r="H1153" i="7" s="1"/>
  <c r="AX67" i="6"/>
  <c r="H1145" i="7" s="1" a="1"/>
  <c r="H1145" i="7" s="1"/>
  <c r="AX59" i="6"/>
  <c r="H1137" i="7" s="1" a="1"/>
  <c r="H1137" i="7" s="1"/>
  <c r="AX47" i="6"/>
  <c r="H1125" i="7" s="1" a="1"/>
  <c r="H1125" i="7" s="1"/>
  <c r="AX39" i="6"/>
  <c r="H1117" i="7" s="1" a="1"/>
  <c r="H1117" i="7" s="1"/>
  <c r="AX31" i="6"/>
  <c r="H1109" i="7" s="1" a="1"/>
  <c r="H1109" i="7" s="1"/>
  <c r="AX46" i="6"/>
  <c r="H1124" i="7" s="1" a="1"/>
  <c r="H1124" i="7" s="1"/>
  <c r="AX42" i="6"/>
  <c r="H1120" i="7" s="1" a="1"/>
  <c r="H1120" i="7" s="1"/>
  <c r="AX34" i="6"/>
  <c r="H1112" i="7" s="1" a="1"/>
  <c r="H1112" i="7" s="1"/>
  <c r="AX45" i="6"/>
  <c r="H1123" i="7" s="1" a="1"/>
  <c r="H1123" i="7" s="1"/>
  <c r="AX37" i="6"/>
  <c r="H1115" i="7" s="1" a="1"/>
  <c r="H1115" i="7" s="1"/>
  <c r="AX29" i="6"/>
  <c r="H1107" i="7" s="1" a="1"/>
  <c r="H1107" i="7" s="1"/>
  <c r="AX40" i="6"/>
  <c r="H1118" i="7" s="1" a="1"/>
  <c r="H1118" i="7" s="1"/>
  <c r="AX32" i="6"/>
  <c r="H1110" i="7" s="1" a="1"/>
  <c r="H1110" i="7" s="1"/>
  <c r="AX54" i="6"/>
  <c r="H1132" i="7" s="1" a="1"/>
  <c r="H1132" i="7" s="1"/>
  <c r="AX44" i="6"/>
  <c r="H1122" i="7" s="1" a="1"/>
  <c r="H1122" i="7" s="1"/>
  <c r="AX35" i="6"/>
  <c r="H1113" i="7" s="1" a="1"/>
  <c r="H1113" i="7" s="1"/>
  <c r="AX51" i="6"/>
  <c r="H1129" i="7" s="1" a="1"/>
  <c r="H1129" i="7" s="1"/>
  <c r="AX38" i="6"/>
  <c r="H1116" i="7" s="1" a="1"/>
  <c r="H1116" i="7" s="1"/>
  <c r="AX70" i="6"/>
  <c r="H1148" i="7" s="1" a="1"/>
  <c r="H1148" i="7" s="1"/>
  <c r="AX41" i="6"/>
  <c r="H1119" i="7" s="1" a="1"/>
  <c r="H1119" i="7" s="1"/>
  <c r="AX33" i="6"/>
  <c r="H1111" i="7" s="1" a="1"/>
  <c r="H1111" i="7" s="1"/>
  <c r="AX48" i="6"/>
  <c r="H1126" i="7" s="1" a="1"/>
  <c r="H1126" i="7" s="1"/>
  <c r="AX43" i="6"/>
  <c r="H1121" i="7" s="1" a="1"/>
  <c r="H1121" i="7" s="1"/>
  <c r="AX21" i="6"/>
  <c r="H1099" i="7" s="1" a="1"/>
  <c r="H1099" i="7" s="1"/>
  <c r="AX8" i="6"/>
  <c r="H1086" i="7" s="1" a="1"/>
  <c r="H1086" i="7" s="1"/>
  <c r="AX62" i="6"/>
  <c r="H1140" i="7" s="1" a="1"/>
  <c r="H1140" i="7" s="1"/>
  <c r="AX30" i="6"/>
  <c r="H1108" i="7" s="1" a="1"/>
  <c r="H1108" i="7" s="1"/>
  <c r="AX26" i="6"/>
  <c r="H1104" i="7" s="1" a="1"/>
  <c r="H1104" i="7" s="1"/>
  <c r="AX16" i="6"/>
  <c r="H1094" i="7" s="1" a="1"/>
  <c r="H1094" i="7" s="1"/>
  <c r="AX11" i="6"/>
  <c r="H1089" i="7" s="1" a="1"/>
  <c r="H1089" i="7" s="1"/>
  <c r="AX23" i="6"/>
  <c r="H1101" i="7" s="1" a="1"/>
  <c r="H1101" i="7" s="1"/>
  <c r="AX14" i="6"/>
  <c r="H1092" i="7" s="1" a="1"/>
  <c r="H1092" i="7" s="1"/>
  <c r="AX6" i="6"/>
  <c r="H1084" i="7" s="1" a="1"/>
  <c r="H1084" i="7" s="1"/>
  <c r="AX18" i="6"/>
  <c r="H1096" i="7" s="1" a="1"/>
  <c r="H1096" i="7" s="1"/>
  <c r="AX9" i="6"/>
  <c r="H1087" i="7" s="1" a="1"/>
  <c r="H1087" i="7" s="1"/>
  <c r="AX36" i="6"/>
  <c r="H1114" i="7" s="1" a="1"/>
  <c r="H1114" i="7" s="1"/>
  <c r="AX25" i="6"/>
  <c r="H1103" i="7" s="1" a="1"/>
  <c r="H1103" i="7" s="1"/>
  <c r="AX20" i="6"/>
  <c r="H1098" i="7" s="1" a="1"/>
  <c r="H1098" i="7" s="1"/>
  <c r="AX12" i="6"/>
  <c r="H1090" i="7" s="1" a="1"/>
  <c r="H1090" i="7" s="1"/>
  <c r="AX4" i="6"/>
  <c r="H1082" i="7" s="1" a="1"/>
  <c r="H1082" i="7" s="1"/>
  <c r="AX28" i="6"/>
  <c r="H1106" i="7" s="1" a="1"/>
  <c r="H1106" i="7" s="1"/>
  <c r="AY2" i="6"/>
  <c r="AX22" i="6"/>
  <c r="H1100" i="7" s="1" a="1"/>
  <c r="H1100" i="7" s="1"/>
  <c r="AX15" i="6"/>
  <c r="H1093" i="7" s="1" a="1"/>
  <c r="H1093" i="7" s="1"/>
  <c r="AX7" i="6"/>
  <c r="H1085" i="7" s="1" a="1"/>
  <c r="H1085" i="7" s="1"/>
  <c r="AX27" i="6"/>
  <c r="H1105" i="7" s="1" a="1"/>
  <c r="H1105" i="7" s="1"/>
  <c r="AX17" i="6"/>
  <c r="H1095" i="7" s="1" a="1"/>
  <c r="H1095" i="7" s="1"/>
  <c r="AX10" i="6"/>
  <c r="H1088" i="7" s="1" a="1"/>
  <c r="H1088" i="7" s="1"/>
  <c r="AX24" i="6"/>
  <c r="H1102" i="7" s="1" a="1"/>
  <c r="H1102" i="7" s="1"/>
  <c r="AX5" i="6"/>
  <c r="H1083" i="7" s="1" a="1"/>
  <c r="H1083" i="7" s="1"/>
  <c r="AX19" i="6"/>
  <c r="H1097" i="7" s="1" a="1"/>
  <c r="H1097" i="7" s="1"/>
  <c r="AX13" i="6"/>
  <c r="H1091" i="7" s="1" a="1"/>
  <c r="H1091" i="7" s="1"/>
  <c r="CL72" i="6"/>
  <c r="J1150" i="7" s="1" a="1"/>
  <c r="J1150" i="7" s="1"/>
  <c r="CL64" i="6"/>
  <c r="J1142" i="7" s="1" a="1"/>
  <c r="J1142" i="7" s="1"/>
  <c r="CL56" i="6"/>
  <c r="J1134" i="7" s="1" a="1"/>
  <c r="J1134" i="7" s="1"/>
  <c r="CL75" i="6"/>
  <c r="J1153" i="7" s="1" a="1"/>
  <c r="J1153" i="7" s="1"/>
  <c r="CL67" i="6"/>
  <c r="J1145" i="7" s="1" a="1"/>
  <c r="J1145" i="7" s="1"/>
  <c r="CL59" i="6"/>
  <c r="J1137" i="7" s="1" a="1"/>
  <c r="J1137" i="7" s="1"/>
  <c r="CL51" i="6"/>
  <c r="J1129" i="7" s="1" a="1"/>
  <c r="J1129" i="7" s="1"/>
  <c r="CL70" i="6"/>
  <c r="J1148" i="7" s="1" a="1"/>
  <c r="J1148" i="7" s="1"/>
  <c r="CL62" i="6"/>
  <c r="J1140" i="7" s="1" a="1"/>
  <c r="J1140" i="7" s="1"/>
  <c r="CL54" i="6"/>
  <c r="J1132" i="7" s="1" a="1"/>
  <c r="J1132" i="7" s="1"/>
  <c r="CL46" i="6"/>
  <c r="J1124" i="7" s="1" a="1"/>
  <c r="J1124" i="7" s="1"/>
  <c r="CL73" i="6"/>
  <c r="J1151" i="7" s="1" a="1"/>
  <c r="J1151" i="7" s="1"/>
  <c r="CL65" i="6"/>
  <c r="J1143" i="7" s="1" a="1"/>
  <c r="J1143" i="7" s="1"/>
  <c r="CL57" i="6"/>
  <c r="J1135" i="7" s="1" a="1"/>
  <c r="J1135" i="7" s="1"/>
  <c r="CL49" i="6"/>
  <c r="J1127" i="7" s="1" a="1"/>
  <c r="J1127" i="7" s="1"/>
  <c r="CL68" i="6"/>
  <c r="J1146" i="7" s="1" a="1"/>
  <c r="J1146" i="7" s="1"/>
  <c r="CL60" i="6"/>
  <c r="J1138" i="7" s="1" a="1"/>
  <c r="J1138" i="7" s="1"/>
  <c r="CL71" i="6"/>
  <c r="J1149" i="7" s="1" a="1"/>
  <c r="J1149" i="7" s="1"/>
  <c r="CL63" i="6"/>
  <c r="J1141" i="7" s="1" a="1"/>
  <c r="J1141" i="7" s="1"/>
  <c r="CL74" i="6"/>
  <c r="J1152" i="7" s="1" a="1"/>
  <c r="J1152" i="7" s="1"/>
  <c r="CL66" i="6"/>
  <c r="J1144" i="7" s="1" a="1"/>
  <c r="J1144" i="7" s="1"/>
  <c r="CL58" i="6"/>
  <c r="J1136" i="7" s="1" a="1"/>
  <c r="J1136" i="7" s="1"/>
  <c r="CL69" i="6"/>
  <c r="J1147" i="7" s="1" a="1"/>
  <c r="J1147" i="7" s="1"/>
  <c r="CL61" i="6"/>
  <c r="J1139" i="7" s="1" a="1"/>
  <c r="J1139" i="7" s="1"/>
  <c r="CL53" i="6"/>
  <c r="J1131" i="7" s="1" a="1"/>
  <c r="J1131" i="7" s="1"/>
  <c r="CL38" i="6"/>
  <c r="J1116" i="7" s="1" a="1"/>
  <c r="J1116" i="7" s="1"/>
  <c r="CL30" i="6"/>
  <c r="J1108" i="7" s="1" a="1"/>
  <c r="J1108" i="7" s="1"/>
  <c r="CL22" i="6"/>
  <c r="J1100" i="7" s="1" a="1"/>
  <c r="J1100" i="7" s="1"/>
  <c r="CL55" i="6"/>
  <c r="J1133" i="7" s="1" a="1"/>
  <c r="J1133" i="7" s="1"/>
  <c r="CL44" i="6"/>
  <c r="J1122" i="7" s="1" a="1"/>
  <c r="J1122" i="7" s="1"/>
  <c r="CL50" i="6"/>
  <c r="J1128" i="7" s="1" a="1"/>
  <c r="J1128" i="7" s="1"/>
  <c r="CL41" i="6"/>
  <c r="J1119" i="7" s="1" a="1"/>
  <c r="J1119" i="7" s="1"/>
  <c r="CL33" i="6"/>
  <c r="J1111" i="7" s="1" a="1"/>
  <c r="J1111" i="7" s="1"/>
  <c r="CL36" i="6"/>
  <c r="J1114" i="7" s="1" a="1"/>
  <c r="J1114" i="7" s="1"/>
  <c r="CL28" i="6"/>
  <c r="J1106" i="7" s="1" a="1"/>
  <c r="J1106" i="7" s="1"/>
  <c r="CL43" i="6"/>
  <c r="J1121" i="7" s="1" a="1"/>
  <c r="J1121" i="7" s="1"/>
  <c r="CL39" i="6"/>
  <c r="J1117" i="7" s="1" a="1"/>
  <c r="J1117" i="7" s="1"/>
  <c r="CL31" i="6"/>
  <c r="J1109" i="7" s="1" a="1"/>
  <c r="J1109" i="7" s="1"/>
  <c r="CL52" i="6"/>
  <c r="J1130" i="7" s="1" a="1"/>
  <c r="J1130" i="7" s="1"/>
  <c r="CL37" i="6"/>
  <c r="J1115" i="7" s="1" a="1"/>
  <c r="J1115" i="7" s="1"/>
  <c r="CL47" i="6"/>
  <c r="J1125" i="7" s="1" a="1"/>
  <c r="J1125" i="7" s="1"/>
  <c r="CL42" i="6"/>
  <c r="J1120" i="7" s="1" a="1"/>
  <c r="J1120" i="7" s="1"/>
  <c r="CL40" i="6"/>
  <c r="J1118" i="7" s="1" a="1"/>
  <c r="J1118" i="7" s="1"/>
  <c r="CL32" i="6"/>
  <c r="J1110" i="7" s="1" a="1"/>
  <c r="J1110" i="7" s="1"/>
  <c r="CL48" i="6"/>
  <c r="J1126" i="7" s="1" a="1"/>
  <c r="J1126" i="7" s="1"/>
  <c r="CL45" i="6"/>
  <c r="J1123" i="7" s="1" a="1"/>
  <c r="J1123" i="7" s="1"/>
  <c r="CL35" i="6"/>
  <c r="J1113" i="7" s="1" a="1"/>
  <c r="J1113" i="7" s="1"/>
  <c r="CL25" i="6"/>
  <c r="J1103" i="7" s="1" a="1"/>
  <c r="J1103" i="7" s="1"/>
  <c r="CL20" i="6"/>
  <c r="J1098" i="7" s="1" a="1"/>
  <c r="J1098" i="7" s="1"/>
  <c r="CL7" i="6"/>
  <c r="J1085" i="7" s="1" a="1"/>
  <c r="J1085" i="7" s="1"/>
  <c r="CL15" i="6"/>
  <c r="J1093" i="7" s="1" a="1"/>
  <c r="J1093" i="7" s="1"/>
  <c r="CL10" i="6"/>
  <c r="J1088" i="7" s="1" a="1"/>
  <c r="J1088" i="7" s="1"/>
  <c r="CL17" i="6"/>
  <c r="J1095" i="7" s="1" a="1"/>
  <c r="J1095" i="7" s="1"/>
  <c r="CL13" i="6"/>
  <c r="J1091" i="7" s="1" a="1"/>
  <c r="J1091" i="7" s="1"/>
  <c r="CL5" i="6"/>
  <c r="J1083" i="7" s="1" a="1"/>
  <c r="J1083" i="7" s="1"/>
  <c r="CL24" i="6"/>
  <c r="J1102" i="7" s="1" a="1"/>
  <c r="J1102" i="7" s="1"/>
  <c r="CL27" i="6"/>
  <c r="J1105" i="7" s="1" a="1"/>
  <c r="J1105" i="7" s="1"/>
  <c r="CL8" i="6"/>
  <c r="J1086" i="7" s="1" a="1"/>
  <c r="J1086" i="7" s="1"/>
  <c r="CL19" i="6"/>
  <c r="J1097" i="7" s="1" a="1"/>
  <c r="J1097" i="7" s="1"/>
  <c r="CL34" i="6"/>
  <c r="J1112" i="7" s="1" a="1"/>
  <c r="J1112" i="7" s="1"/>
  <c r="CL11" i="6"/>
  <c r="J1089" i="7" s="1" a="1"/>
  <c r="J1089" i="7" s="1"/>
  <c r="CL21" i="6"/>
  <c r="J1099" i="7" s="1" a="1"/>
  <c r="J1099" i="7" s="1"/>
  <c r="CM2" i="6"/>
  <c r="CL14" i="6"/>
  <c r="J1092" i="7" s="1" a="1"/>
  <c r="J1092" i="7" s="1"/>
  <c r="CL6" i="6"/>
  <c r="J1084" i="7" s="1" a="1"/>
  <c r="J1084" i="7" s="1"/>
  <c r="CL26" i="6"/>
  <c r="J1104" i="7" s="1" a="1"/>
  <c r="J1104" i="7" s="1"/>
  <c r="CL16" i="6"/>
  <c r="J1094" i="7" s="1" a="1"/>
  <c r="J1094" i="7" s="1"/>
  <c r="CL29" i="6"/>
  <c r="J1107" i="7" s="1" a="1"/>
  <c r="J1107" i="7" s="1"/>
  <c r="CL23" i="6"/>
  <c r="J1101" i="7" s="1" a="1"/>
  <c r="J1101" i="7" s="1"/>
  <c r="CL9" i="6"/>
  <c r="J1087" i="7" s="1" a="1"/>
  <c r="J1087" i="7" s="1"/>
  <c r="CL18" i="6"/>
  <c r="J1096" i="7" s="1" a="1"/>
  <c r="J1096" i="7" s="1"/>
  <c r="CL12" i="6"/>
  <c r="J1090" i="7" s="1" a="1"/>
  <c r="J1090" i="7" s="1"/>
  <c r="CL4" i="6"/>
  <c r="J1082" i="7" s="1" a="1"/>
  <c r="J1082" i="7" s="1"/>
  <c r="I1153" i="7" a="1"/>
  <c r="I1153" i="7" s="1"/>
  <c r="I1145" i="7" a="1"/>
  <c r="I1145" i="7" s="1"/>
  <c r="I1137" i="7" a="1"/>
  <c r="I1137" i="7" s="1"/>
  <c r="I1129" i="7" a="1"/>
  <c r="I1129" i="7" s="1"/>
  <c r="I1121" i="7" a="1"/>
  <c r="I1121" i="7" s="1"/>
  <c r="I1148" i="7" a="1"/>
  <c r="I1148" i="7" s="1"/>
  <c r="I1140" i="7" a="1"/>
  <c r="I1140" i="7" s="1"/>
  <c r="I1132" i="7" a="1"/>
  <c r="I1132" i="7" s="1"/>
  <c r="I1151" i="7" a="1"/>
  <c r="I1151" i="7" s="1"/>
  <c r="I1143" i="7" a="1"/>
  <c r="I1143" i="7" s="1"/>
  <c r="I1135" i="7" a="1"/>
  <c r="I1135" i="7" s="1"/>
  <c r="I1127" i="7" a="1"/>
  <c r="I1127" i="7" s="1"/>
  <c r="I1146" i="7" a="1"/>
  <c r="I1146" i="7" s="1"/>
  <c r="I1138" i="7" a="1"/>
  <c r="I1138" i="7" s="1"/>
  <c r="I1130" i="7" a="1"/>
  <c r="I1130" i="7" s="1"/>
  <c r="I1149" i="7" a="1"/>
  <c r="I1149" i="7" s="1"/>
  <c r="I1141" i="7" a="1"/>
  <c r="I1141" i="7" s="1"/>
  <c r="I1133" i="7" a="1"/>
  <c r="I1133" i="7" s="1"/>
  <c r="I1152" i="7" a="1"/>
  <c r="I1152" i="7" s="1"/>
  <c r="I1144" i="7" a="1"/>
  <c r="I1144" i="7" s="1"/>
  <c r="I1136" i="7" a="1"/>
  <c r="I1136" i="7" s="1"/>
  <c r="I1147" i="7" a="1"/>
  <c r="I1147" i="7" s="1"/>
  <c r="I1139" i="7" a="1"/>
  <c r="I1139" i="7" s="1"/>
  <c r="I1131" i="7" a="1"/>
  <c r="I1131" i="7" s="1"/>
  <c r="I1150" i="7" a="1"/>
  <c r="I1150" i="7" s="1"/>
  <c r="I1142" i="7" a="1"/>
  <c r="I1142" i="7" s="1"/>
  <c r="I1134" i="7" a="1"/>
  <c r="I1134" i="7" s="1"/>
  <c r="I1119" i="7" a="1"/>
  <c r="I1119" i="7" s="1"/>
  <c r="I1111" i="7" a="1"/>
  <c r="I1111" i="7" s="1"/>
  <c r="I1114" i="7" a="1"/>
  <c r="I1114" i="7" s="1"/>
  <c r="I1106" i="7" a="1"/>
  <c r="I1106" i="7" s="1"/>
  <c r="I1117" i="7" a="1"/>
  <c r="I1117" i="7" s="1"/>
  <c r="I1109" i="7" a="1"/>
  <c r="I1109" i="7" s="1"/>
  <c r="I1101" i="7" a="1"/>
  <c r="I1101" i="7" s="1"/>
  <c r="I1093" i="7" a="1"/>
  <c r="I1093" i="7" s="1"/>
  <c r="I1125" i="7" a="1"/>
  <c r="I1125" i="7" s="1"/>
  <c r="I1112" i="7" a="1"/>
  <c r="I1112" i="7" s="1"/>
  <c r="I1128" i="7" a="1"/>
  <c r="I1128" i="7" s="1"/>
  <c r="I1126" i="7" a="1"/>
  <c r="I1126" i="7" s="1"/>
  <c r="I1124" i="7" a="1"/>
  <c r="I1124" i="7" s="1"/>
  <c r="I1120" i="7" a="1"/>
  <c r="I1120" i="7" s="1"/>
  <c r="I1115" i="7" a="1"/>
  <c r="I1115" i="7" s="1"/>
  <c r="I1123" i="7" a="1"/>
  <c r="I1123" i="7" s="1"/>
  <c r="I1118" i="7" a="1"/>
  <c r="I1118" i="7" s="1"/>
  <c r="I1113" i="7" a="1"/>
  <c r="I1113" i="7" s="1"/>
  <c r="I1122" i="7" a="1"/>
  <c r="I1122" i="7" s="1"/>
  <c r="I1116" i="7" a="1"/>
  <c r="I1116" i="7" s="1"/>
  <c r="I1088" i="7" a="1"/>
  <c r="I1088" i="7" s="1"/>
  <c r="I1095" i="7" a="1"/>
  <c r="I1095" i="7" s="1"/>
  <c r="I1105" i="7" a="1"/>
  <c r="I1105" i="7" s="1"/>
  <c r="I1102" i="7" a="1"/>
  <c r="I1102" i="7" s="1"/>
  <c r="I1091" i="7" a="1"/>
  <c r="I1091" i="7" s="1"/>
  <c r="I1083" i="7" a="1"/>
  <c r="I1083" i="7" s="1"/>
  <c r="BS2" i="6"/>
  <c r="I1107" i="7" a="1"/>
  <c r="I1107" i="7" s="1"/>
  <c r="I1097" i="7" a="1"/>
  <c r="I1097" i="7" s="1"/>
  <c r="I1086" i="7" a="1"/>
  <c r="I1086" i="7" s="1"/>
  <c r="I1099" i="7" a="1"/>
  <c r="I1099" i="7" s="1"/>
  <c r="I1104" i="7" a="1"/>
  <c r="I1104" i="7" s="1"/>
  <c r="I1089" i="7" a="1"/>
  <c r="I1089" i="7" s="1"/>
  <c r="I1094" i="7" a="1"/>
  <c r="I1094" i="7" s="1"/>
  <c r="I1092" i="7" a="1"/>
  <c r="I1092" i="7" s="1"/>
  <c r="I1084" i="7" a="1"/>
  <c r="I1084" i="7" s="1"/>
  <c r="I1110" i="7" a="1"/>
  <c r="I1110" i="7" s="1"/>
  <c r="I1096" i="7" a="1"/>
  <c r="I1096" i="7" s="1"/>
  <c r="I1087" i="7" a="1"/>
  <c r="I1087" i="7" s="1"/>
  <c r="I1108" i="7" a="1"/>
  <c r="I1108" i="7" s="1"/>
  <c r="I1103" i="7" a="1"/>
  <c r="I1103" i="7" s="1"/>
  <c r="I1090" i="7" a="1"/>
  <c r="I1090" i="7" s="1"/>
  <c r="I1082" i="7" a="1"/>
  <c r="I1082" i="7" s="1"/>
  <c r="I1098" i="7" a="1"/>
  <c r="I1098" i="7" s="1"/>
  <c r="I1085" i="7" a="1"/>
  <c r="I1085" i="7" s="1"/>
  <c r="I1100" i="7" a="1"/>
  <c r="I1100" i="7" s="1"/>
  <c r="A11" i="7"/>
  <c r="C10" i="7"/>
  <c r="B10" i="7"/>
  <c r="BT2" i="9" l="1"/>
  <c r="AY73" i="9"/>
  <c r="AY65" i="9"/>
  <c r="AY57" i="9"/>
  <c r="AY49" i="9"/>
  <c r="AY68" i="9"/>
  <c r="AY60" i="9"/>
  <c r="AY71" i="9"/>
  <c r="AY63" i="9"/>
  <c r="AY55" i="9"/>
  <c r="AY74" i="9"/>
  <c r="AY66" i="9"/>
  <c r="AY58" i="9"/>
  <c r="AY50" i="9"/>
  <c r="AY69" i="9"/>
  <c r="AY61" i="9"/>
  <c r="AY72" i="9"/>
  <c r="AY64" i="9"/>
  <c r="AY56" i="9"/>
  <c r="AY75" i="9"/>
  <c r="AY67" i="9"/>
  <c r="AY59" i="9"/>
  <c r="AY70" i="9"/>
  <c r="AY62" i="9"/>
  <c r="AY52" i="9"/>
  <c r="AY41" i="9"/>
  <c r="AY33" i="9"/>
  <c r="AY25" i="9"/>
  <c r="AY17" i="9"/>
  <c r="AY36" i="9"/>
  <c r="AY28" i="9"/>
  <c r="AY20" i="9"/>
  <c r="AY53" i="9"/>
  <c r="AY48" i="9"/>
  <c r="AY39" i="9"/>
  <c r="AY31" i="9"/>
  <c r="AY23" i="9"/>
  <c r="AY47" i="9"/>
  <c r="AY45" i="9"/>
  <c r="AY44" i="9"/>
  <c r="AY43" i="9"/>
  <c r="AY42" i="9"/>
  <c r="AY34" i="9"/>
  <c r="AY26" i="9"/>
  <c r="AY46" i="9"/>
  <c r="AY37" i="9"/>
  <c r="AY29" i="9"/>
  <c r="AY40" i="9"/>
  <c r="AY32" i="9"/>
  <c r="AY51" i="9"/>
  <c r="AY54" i="9"/>
  <c r="AY35" i="9"/>
  <c r="AY16" i="9"/>
  <c r="AY9" i="9"/>
  <c r="AY18" i="9"/>
  <c r="AY12" i="9"/>
  <c r="AY4" i="9"/>
  <c r="AZ2" i="9"/>
  <c r="AY22" i="9"/>
  <c r="AY21" i="9"/>
  <c r="AY7" i="9"/>
  <c r="AY14" i="9"/>
  <c r="AY6" i="9"/>
  <c r="AY15" i="9"/>
  <c r="AY10" i="9"/>
  <c r="AY13" i="9"/>
  <c r="AY5" i="9"/>
  <c r="AY24" i="9"/>
  <c r="AY8" i="9"/>
  <c r="AY38" i="9"/>
  <c r="AY27" i="9"/>
  <c r="AY19" i="9"/>
  <c r="AY30" i="9"/>
  <c r="AY11" i="9"/>
  <c r="CM72" i="9"/>
  <c r="CM64" i="9"/>
  <c r="CM56" i="9"/>
  <c r="CM48" i="9"/>
  <c r="CM75" i="9"/>
  <c r="CM67" i="9"/>
  <c r="CM59" i="9"/>
  <c r="CM70" i="9"/>
  <c r="CM62" i="9"/>
  <c r="CM54" i="9"/>
  <c r="CM73" i="9"/>
  <c r="CM65" i="9"/>
  <c r="CM57" i="9"/>
  <c r="CM49" i="9"/>
  <c r="CM68" i="9"/>
  <c r="CM60" i="9"/>
  <c r="CM71" i="9"/>
  <c r="CM63" i="9"/>
  <c r="CM55" i="9"/>
  <c r="CM74" i="9"/>
  <c r="CM66" i="9"/>
  <c r="CM61" i="9"/>
  <c r="CM40" i="9"/>
  <c r="CM32" i="9"/>
  <c r="CM47" i="9"/>
  <c r="CM44" i="9"/>
  <c r="CM43" i="9"/>
  <c r="CM42" i="9"/>
  <c r="CM35" i="9"/>
  <c r="CM27" i="9"/>
  <c r="CM46" i="9"/>
  <c r="CM45" i="9"/>
  <c r="CM38" i="9"/>
  <c r="CM30" i="9"/>
  <c r="CM53" i="9"/>
  <c r="CM50" i="9"/>
  <c r="CM41" i="9"/>
  <c r="CM33" i="9"/>
  <c r="CM36" i="9"/>
  <c r="CM51" i="9"/>
  <c r="CM39" i="9"/>
  <c r="CM31" i="9"/>
  <c r="CM23" i="9"/>
  <c r="CM34" i="9"/>
  <c r="CM26" i="9"/>
  <c r="CM69" i="9"/>
  <c r="CM58" i="9"/>
  <c r="CM37" i="9"/>
  <c r="CM29" i="9"/>
  <c r="CM24" i="9"/>
  <c r="CM5" i="9"/>
  <c r="CM22" i="9"/>
  <c r="CM17" i="9"/>
  <c r="CM8" i="9"/>
  <c r="CM21" i="9"/>
  <c r="CM20" i="9"/>
  <c r="CM11" i="9"/>
  <c r="CM19" i="9"/>
  <c r="CN2" i="9"/>
  <c r="CM14" i="9"/>
  <c r="CM6" i="9"/>
  <c r="CM25" i="9"/>
  <c r="CM9" i="9"/>
  <c r="CM16" i="9"/>
  <c r="CM12" i="9"/>
  <c r="CM4" i="9"/>
  <c r="CM28" i="9"/>
  <c r="CM18" i="9"/>
  <c r="CM7" i="9"/>
  <c r="CM10" i="9"/>
  <c r="CM13" i="9"/>
  <c r="CM52" i="9"/>
  <c r="CM15" i="9"/>
  <c r="CM72" i="6"/>
  <c r="J1222" i="7" s="1" a="1"/>
  <c r="J1222" i="7" s="1"/>
  <c r="CM64" i="6"/>
  <c r="J1214" i="7" s="1" a="1"/>
  <c r="J1214" i="7" s="1"/>
  <c r="CM56" i="6"/>
  <c r="J1206" i="7" s="1" a="1"/>
  <c r="J1206" i="7" s="1"/>
  <c r="CM48" i="6"/>
  <c r="J1198" i="7" s="1" a="1"/>
  <c r="J1198" i="7" s="1"/>
  <c r="CM75" i="6"/>
  <c r="J1225" i="7" s="1" a="1"/>
  <c r="J1225" i="7" s="1"/>
  <c r="CM67" i="6"/>
  <c r="J1217" i="7" s="1" a="1"/>
  <c r="J1217" i="7" s="1"/>
  <c r="CM59" i="6"/>
  <c r="J1209" i="7" s="1" a="1"/>
  <c r="J1209" i="7" s="1"/>
  <c r="CM51" i="6"/>
  <c r="J1201" i="7" s="1" a="1"/>
  <c r="J1201" i="7" s="1"/>
  <c r="CM70" i="6"/>
  <c r="J1220" i="7" s="1" a="1"/>
  <c r="J1220" i="7" s="1"/>
  <c r="CM62" i="6"/>
  <c r="J1212" i="7" s="1" a="1"/>
  <c r="J1212" i="7" s="1"/>
  <c r="CM54" i="6"/>
  <c r="J1204" i="7" s="1" a="1"/>
  <c r="J1204" i="7" s="1"/>
  <c r="CM73" i="6"/>
  <c r="J1223" i="7" s="1" a="1"/>
  <c r="J1223" i="7" s="1"/>
  <c r="CM65" i="6"/>
  <c r="J1215" i="7" s="1" a="1"/>
  <c r="J1215" i="7" s="1"/>
  <c r="CM57" i="6"/>
  <c r="J1207" i="7" s="1" a="1"/>
  <c r="J1207" i="7" s="1"/>
  <c r="CM49" i="6"/>
  <c r="J1199" i="7" s="1" a="1"/>
  <c r="J1199" i="7" s="1"/>
  <c r="CM68" i="6"/>
  <c r="J1218" i="7" s="1" a="1"/>
  <c r="J1218" i="7" s="1"/>
  <c r="CM60" i="6"/>
  <c r="J1210" i="7" s="1" a="1"/>
  <c r="J1210" i="7" s="1"/>
  <c r="CM52" i="6"/>
  <c r="J1202" i="7" s="1" a="1"/>
  <c r="J1202" i="7" s="1"/>
  <c r="CM71" i="6"/>
  <c r="J1221" i="7" s="1" a="1"/>
  <c r="J1221" i="7" s="1"/>
  <c r="CM63" i="6"/>
  <c r="J1213" i="7" s="1" a="1"/>
  <c r="J1213" i="7" s="1"/>
  <c r="CM55" i="6"/>
  <c r="J1205" i="7" s="1" a="1"/>
  <c r="J1205" i="7" s="1"/>
  <c r="CM74" i="6"/>
  <c r="J1224" i="7" s="1" a="1"/>
  <c r="J1224" i="7" s="1"/>
  <c r="CM66" i="6"/>
  <c r="J1216" i="7" s="1" a="1"/>
  <c r="J1216" i="7" s="1"/>
  <c r="CM58" i="6"/>
  <c r="J1208" i="7" s="1" a="1"/>
  <c r="J1208" i="7" s="1"/>
  <c r="CM69" i="6"/>
  <c r="J1219" i="7" s="1" a="1"/>
  <c r="J1219" i="7" s="1"/>
  <c r="CM61" i="6"/>
  <c r="J1211" i="7" s="1" a="1"/>
  <c r="J1211" i="7" s="1"/>
  <c r="CM38" i="6"/>
  <c r="J1188" i="7" s="1" a="1"/>
  <c r="J1188" i="7" s="1"/>
  <c r="CM30" i="6"/>
  <c r="J1180" i="7" s="1" a="1"/>
  <c r="J1180" i="7" s="1"/>
  <c r="CM44" i="6"/>
  <c r="J1194" i="7" s="1" a="1"/>
  <c r="J1194" i="7" s="1"/>
  <c r="CM50" i="6"/>
  <c r="J1200" i="7" s="1" a="1"/>
  <c r="J1200" i="7" s="1"/>
  <c r="CM41" i="6"/>
  <c r="J1191" i="7" s="1" a="1"/>
  <c r="J1191" i="7" s="1"/>
  <c r="CM33" i="6"/>
  <c r="J1183" i="7" s="1" a="1"/>
  <c r="J1183" i="7" s="1"/>
  <c r="CM36" i="6"/>
  <c r="J1186" i="7" s="1" a="1"/>
  <c r="J1186" i="7" s="1"/>
  <c r="CM28" i="6"/>
  <c r="J1178" i="7" s="1" a="1"/>
  <c r="J1178" i="7" s="1"/>
  <c r="CM20" i="6"/>
  <c r="J1170" i="7" s="1" a="1"/>
  <c r="J1170" i="7" s="1"/>
  <c r="CM43" i="6"/>
  <c r="J1193" i="7" s="1" a="1"/>
  <c r="J1193" i="7" s="1"/>
  <c r="CM39" i="6"/>
  <c r="J1189" i="7" s="1" a="1"/>
  <c r="J1189" i="7" s="1"/>
  <c r="CM31" i="6"/>
  <c r="J1181" i="7" s="1" a="1"/>
  <c r="J1181" i="7" s="1"/>
  <c r="CM34" i="6"/>
  <c r="J1184" i="7" s="1" a="1"/>
  <c r="J1184" i="7" s="1"/>
  <c r="CM37" i="6"/>
  <c r="J1187" i="7" s="1" a="1"/>
  <c r="J1187" i="7" s="1"/>
  <c r="CM47" i="6"/>
  <c r="J1197" i="7" s="1" a="1"/>
  <c r="J1197" i="7" s="1"/>
  <c r="CM42" i="6"/>
  <c r="J1192" i="7" s="1" a="1"/>
  <c r="J1192" i="7" s="1"/>
  <c r="CM53" i="6"/>
  <c r="J1203" i="7" s="1" a="1"/>
  <c r="J1203" i="7" s="1"/>
  <c r="CM40" i="6"/>
  <c r="J1190" i="7" s="1" a="1"/>
  <c r="J1190" i="7" s="1"/>
  <c r="CM32" i="6"/>
  <c r="J1182" i="7" s="1" a="1"/>
  <c r="J1182" i="7" s="1"/>
  <c r="CM46" i="6"/>
  <c r="J1196" i="7" s="1" a="1"/>
  <c r="J1196" i="7" s="1"/>
  <c r="CM45" i="6"/>
  <c r="J1195" i="7" s="1" a="1"/>
  <c r="J1195" i="7" s="1"/>
  <c r="CM35" i="6"/>
  <c r="J1185" i="7" s="1" a="1"/>
  <c r="J1185" i="7" s="1"/>
  <c r="CM7" i="6"/>
  <c r="J1157" i="7" s="1" a="1"/>
  <c r="J1157" i="7" s="1"/>
  <c r="CM15" i="6"/>
  <c r="J1165" i="7" s="1" a="1"/>
  <c r="J1165" i="7" s="1"/>
  <c r="CM10" i="6"/>
  <c r="J1160" i="7" s="1" a="1"/>
  <c r="J1160" i="7" s="1"/>
  <c r="CM22" i="6"/>
  <c r="J1172" i="7" s="1" a="1"/>
  <c r="J1172" i="7" s="1"/>
  <c r="CM17" i="6"/>
  <c r="J1167" i="7" s="1" a="1"/>
  <c r="J1167" i="7" s="1"/>
  <c r="CM13" i="6"/>
  <c r="J1163" i="7" s="1" a="1"/>
  <c r="J1163" i="7" s="1"/>
  <c r="CM5" i="6"/>
  <c r="J1155" i="7" s="1" a="1"/>
  <c r="J1155" i="7" s="1"/>
  <c r="CM24" i="6"/>
  <c r="J1174" i="7" s="1" a="1"/>
  <c r="J1174" i="7" s="1"/>
  <c r="CM27" i="6"/>
  <c r="J1177" i="7" s="1" a="1"/>
  <c r="J1177" i="7" s="1"/>
  <c r="CM8" i="6"/>
  <c r="J1158" i="7" s="1" a="1"/>
  <c r="J1158" i="7" s="1"/>
  <c r="CM19" i="6"/>
  <c r="J1169" i="7" s="1" a="1"/>
  <c r="J1169" i="7" s="1"/>
  <c r="CM11" i="6"/>
  <c r="J1161" i="7" s="1" a="1"/>
  <c r="J1161" i="7" s="1"/>
  <c r="CM21" i="6"/>
  <c r="J1171" i="7" s="1" a="1"/>
  <c r="J1171" i="7" s="1"/>
  <c r="CN2" i="6"/>
  <c r="CM14" i="6"/>
  <c r="J1164" i="7" s="1" a="1"/>
  <c r="J1164" i="7" s="1"/>
  <c r="CM6" i="6"/>
  <c r="J1156" i="7" s="1" a="1"/>
  <c r="J1156" i="7" s="1"/>
  <c r="CM26" i="6"/>
  <c r="J1176" i="7" s="1" a="1"/>
  <c r="J1176" i="7" s="1"/>
  <c r="CM16" i="6"/>
  <c r="J1166" i="7" s="1" a="1"/>
  <c r="J1166" i="7" s="1"/>
  <c r="CM29" i="6"/>
  <c r="J1179" i="7" s="1" a="1"/>
  <c r="J1179" i="7" s="1"/>
  <c r="CM23" i="6"/>
  <c r="J1173" i="7" s="1" a="1"/>
  <c r="J1173" i="7" s="1"/>
  <c r="CM9" i="6"/>
  <c r="J1159" i="7" s="1" a="1"/>
  <c r="J1159" i="7" s="1"/>
  <c r="CM18" i="6"/>
  <c r="J1168" i="7" s="1" a="1"/>
  <c r="J1168" i="7" s="1"/>
  <c r="CM12" i="6"/>
  <c r="J1162" i="7" s="1" a="1"/>
  <c r="J1162" i="7" s="1"/>
  <c r="CM4" i="6"/>
  <c r="J1154" i="7" s="1" a="1"/>
  <c r="J1154" i="7" s="1"/>
  <c r="CM25" i="6"/>
  <c r="J1175" i="7" s="1" a="1"/>
  <c r="J1175" i="7" s="1"/>
  <c r="AY73" i="6"/>
  <c r="H1223" i="7" s="1" a="1"/>
  <c r="H1223" i="7" s="1"/>
  <c r="AY65" i="6"/>
  <c r="H1215" i="7" s="1" a="1"/>
  <c r="H1215" i="7" s="1"/>
  <c r="AY57" i="6"/>
  <c r="H1207" i="7" s="1" a="1"/>
  <c r="H1207" i="7" s="1"/>
  <c r="AY68" i="6"/>
  <c r="H1218" i="7" s="1" a="1"/>
  <c r="H1218" i="7" s="1"/>
  <c r="AY60" i="6"/>
  <c r="H1210" i="7" s="1" a="1"/>
  <c r="H1210" i="7" s="1"/>
  <c r="AY52" i="6"/>
  <c r="H1202" i="7" s="1" a="1"/>
  <c r="H1202" i="7" s="1"/>
  <c r="AY71" i="6"/>
  <c r="H1221" i="7" s="1" a="1"/>
  <c r="H1221" i="7" s="1"/>
  <c r="AY63" i="6"/>
  <c r="H1213" i="7" s="1" a="1"/>
  <c r="H1213" i="7" s="1"/>
  <c r="AY55" i="6"/>
  <c r="H1205" i="7" s="1" a="1"/>
  <c r="H1205" i="7" s="1"/>
  <c r="AY47" i="6"/>
  <c r="H1197" i="7" s="1" a="1"/>
  <c r="H1197" i="7" s="1"/>
  <c r="AY74" i="6"/>
  <c r="H1224" i="7" s="1" a="1"/>
  <c r="H1224" i="7" s="1"/>
  <c r="AY66" i="6"/>
  <c r="H1216" i="7" s="1" a="1"/>
  <c r="H1216" i="7" s="1"/>
  <c r="AY58" i="6"/>
  <c r="H1208" i="7" s="1" a="1"/>
  <c r="H1208" i="7" s="1"/>
  <c r="AY50" i="6"/>
  <c r="H1200" i="7" s="1" a="1"/>
  <c r="H1200" i="7" s="1"/>
  <c r="AY69" i="6"/>
  <c r="H1219" i="7" s="1" a="1"/>
  <c r="H1219" i="7" s="1"/>
  <c r="AY61" i="6"/>
  <c r="H1211" i="7" s="1" a="1"/>
  <c r="H1211" i="7" s="1"/>
  <c r="AY72" i="6"/>
  <c r="H1222" i="7" s="1" a="1"/>
  <c r="H1222" i="7" s="1"/>
  <c r="AY64" i="6"/>
  <c r="H1214" i="7" s="1" a="1"/>
  <c r="H1214" i="7" s="1"/>
  <c r="AY75" i="6"/>
  <c r="H1225" i="7" s="1" a="1"/>
  <c r="H1225" i="7" s="1"/>
  <c r="AY67" i="6"/>
  <c r="H1217" i="7" s="1" a="1"/>
  <c r="H1217" i="7" s="1"/>
  <c r="AY59" i="6"/>
  <c r="H1209" i="7" s="1" a="1"/>
  <c r="H1209" i="7" s="1"/>
  <c r="AY51" i="6"/>
  <c r="H1201" i="7" s="1" a="1"/>
  <c r="H1201" i="7" s="1"/>
  <c r="AY70" i="6"/>
  <c r="H1220" i="7" s="1" a="1"/>
  <c r="H1220" i="7" s="1"/>
  <c r="AY62" i="6"/>
  <c r="H1212" i="7" s="1" a="1"/>
  <c r="H1212" i="7" s="1"/>
  <c r="AY54" i="6"/>
  <c r="H1204" i="7" s="1" a="1"/>
  <c r="H1204" i="7" s="1"/>
  <c r="AY39" i="6"/>
  <c r="H1189" i="7" s="1" a="1"/>
  <c r="H1189" i="7" s="1"/>
  <c r="AY31" i="6"/>
  <c r="H1181" i="7" s="1" a="1"/>
  <c r="H1181" i="7" s="1"/>
  <c r="AY23" i="6"/>
  <c r="H1173" i="7" s="1" a="1"/>
  <c r="H1173" i="7" s="1"/>
  <c r="AY53" i="6"/>
  <c r="H1203" i="7" s="1" a="1"/>
  <c r="H1203" i="7" s="1"/>
  <c r="AY46" i="6"/>
  <c r="H1196" i="7" s="1" a="1"/>
  <c r="H1196" i="7" s="1"/>
  <c r="AY42" i="6"/>
  <c r="H1192" i="7" s="1" a="1"/>
  <c r="H1192" i="7" s="1"/>
  <c r="AY34" i="6"/>
  <c r="H1184" i="7" s="1" a="1"/>
  <c r="H1184" i="7" s="1"/>
  <c r="AY45" i="6"/>
  <c r="H1195" i="7" s="1" a="1"/>
  <c r="H1195" i="7" s="1"/>
  <c r="AY49" i="6"/>
  <c r="H1199" i="7" s="1" a="1"/>
  <c r="H1199" i="7" s="1"/>
  <c r="AY37" i="6"/>
  <c r="H1187" i="7" s="1" a="1"/>
  <c r="H1187" i="7" s="1"/>
  <c r="AY29" i="6"/>
  <c r="H1179" i="7" s="1" a="1"/>
  <c r="H1179" i="7" s="1"/>
  <c r="AY40" i="6"/>
  <c r="H1190" i="7" s="1" a="1"/>
  <c r="H1190" i="7" s="1"/>
  <c r="AY32" i="6"/>
  <c r="H1182" i="7" s="1" a="1"/>
  <c r="H1182" i="7" s="1"/>
  <c r="AY56" i="6"/>
  <c r="H1206" i="7" s="1" a="1"/>
  <c r="H1206" i="7" s="1"/>
  <c r="AY44" i="6"/>
  <c r="H1194" i="7" s="1" a="1"/>
  <c r="H1194" i="7" s="1"/>
  <c r="AY38" i="6"/>
  <c r="H1188" i="7" s="1" a="1"/>
  <c r="H1188" i="7" s="1"/>
  <c r="AY41" i="6"/>
  <c r="H1191" i="7" s="1" a="1"/>
  <c r="H1191" i="7" s="1"/>
  <c r="AY33" i="6"/>
  <c r="H1183" i="7" s="1" a="1"/>
  <c r="H1183" i="7" s="1"/>
  <c r="AY48" i="6"/>
  <c r="H1198" i="7" s="1" a="1"/>
  <c r="H1198" i="7" s="1"/>
  <c r="AY43" i="6"/>
  <c r="H1193" i="7" s="1" a="1"/>
  <c r="H1193" i="7" s="1"/>
  <c r="AY36" i="6"/>
  <c r="H1186" i="7" s="1" a="1"/>
  <c r="H1186" i="7" s="1"/>
  <c r="AY21" i="6"/>
  <c r="H1171" i="7" s="1" a="1"/>
  <c r="H1171" i="7" s="1"/>
  <c r="AY8" i="6"/>
  <c r="H1158" i="7" s="1" a="1"/>
  <c r="H1158" i="7" s="1"/>
  <c r="AY35" i="6"/>
  <c r="H1185" i="7" s="1" a="1"/>
  <c r="H1185" i="7" s="1"/>
  <c r="AY30" i="6"/>
  <c r="H1180" i="7" s="1" a="1"/>
  <c r="H1180" i="7" s="1"/>
  <c r="AY26" i="6"/>
  <c r="H1176" i="7" s="1" a="1"/>
  <c r="H1176" i="7" s="1"/>
  <c r="AY16" i="6"/>
  <c r="H1166" i="7" s="1" a="1"/>
  <c r="H1166" i="7" s="1"/>
  <c r="AY11" i="6"/>
  <c r="H1161" i="7" s="1" a="1"/>
  <c r="H1161" i="7" s="1"/>
  <c r="AY14" i="6"/>
  <c r="H1164" i="7" s="1" a="1"/>
  <c r="H1164" i="7" s="1"/>
  <c r="AY6" i="6"/>
  <c r="H1156" i="7" s="1" a="1"/>
  <c r="H1156" i="7" s="1"/>
  <c r="AY18" i="6"/>
  <c r="H1168" i="7" s="1" a="1"/>
  <c r="H1168" i="7" s="1"/>
  <c r="AY9" i="6"/>
  <c r="H1159" i="7" s="1" a="1"/>
  <c r="H1159" i="7" s="1"/>
  <c r="AY25" i="6"/>
  <c r="H1175" i="7" s="1" a="1"/>
  <c r="H1175" i="7" s="1"/>
  <c r="AY20" i="6"/>
  <c r="H1170" i="7" s="1" a="1"/>
  <c r="H1170" i="7" s="1"/>
  <c r="AY12" i="6"/>
  <c r="H1162" i="7" s="1" a="1"/>
  <c r="H1162" i="7" s="1"/>
  <c r="AY4" i="6"/>
  <c r="H1154" i="7" s="1" a="1"/>
  <c r="H1154" i="7" s="1"/>
  <c r="AY28" i="6"/>
  <c r="H1178" i="7" s="1" a="1"/>
  <c r="H1178" i="7" s="1"/>
  <c r="AZ2" i="6"/>
  <c r="AY22" i="6"/>
  <c r="H1172" i="7" s="1" a="1"/>
  <c r="H1172" i="7" s="1"/>
  <c r="AY15" i="6"/>
  <c r="H1165" i="7" s="1" a="1"/>
  <c r="H1165" i="7" s="1"/>
  <c r="AY7" i="6"/>
  <c r="H1157" i="7" s="1" a="1"/>
  <c r="H1157" i="7" s="1"/>
  <c r="AY27" i="6"/>
  <c r="H1177" i="7" s="1" a="1"/>
  <c r="H1177" i="7" s="1"/>
  <c r="AY17" i="6"/>
  <c r="H1167" i="7" s="1" a="1"/>
  <c r="H1167" i="7" s="1"/>
  <c r="AY10" i="6"/>
  <c r="H1160" i="7" s="1" a="1"/>
  <c r="H1160" i="7" s="1"/>
  <c r="AY24" i="6"/>
  <c r="H1174" i="7" s="1" a="1"/>
  <c r="H1174" i="7" s="1"/>
  <c r="AY19" i="6"/>
  <c r="H1169" i="7" s="1" a="1"/>
  <c r="H1169" i="7" s="1"/>
  <c r="AY13" i="6"/>
  <c r="H1163" i="7" s="1" a="1"/>
  <c r="H1163" i="7" s="1"/>
  <c r="AY5" i="6"/>
  <c r="H1155" i="7" s="1" a="1"/>
  <c r="H1155" i="7" s="1"/>
  <c r="I1220" i="7" a="1"/>
  <c r="I1220" i="7" s="1"/>
  <c r="I1212" i="7" a="1"/>
  <c r="I1212" i="7" s="1"/>
  <c r="I1204" i="7" a="1"/>
  <c r="I1204" i="7" s="1"/>
  <c r="I1196" i="7" a="1"/>
  <c r="I1196" i="7" s="1"/>
  <c r="I1223" i="7" a="1"/>
  <c r="I1223" i="7" s="1"/>
  <c r="I1215" i="7" a="1"/>
  <c r="I1215" i="7" s="1"/>
  <c r="I1207" i="7" a="1"/>
  <c r="I1207" i="7" s="1"/>
  <c r="I1218" i="7" a="1"/>
  <c r="I1218" i="7" s="1"/>
  <c r="I1202" i="7" a="1"/>
  <c r="I1202" i="7" s="1"/>
  <c r="I1213" i="7" a="1"/>
  <c r="I1213" i="7" s="1"/>
  <c r="I1205" i="7" a="1"/>
  <c r="I1205" i="7" s="1"/>
  <c r="I1197" i="7" a="1"/>
  <c r="I1197" i="7" s="1"/>
  <c r="I1224" i="7" a="1"/>
  <c r="I1224" i="7" s="1"/>
  <c r="I1216" i="7" a="1"/>
  <c r="I1216" i="7" s="1"/>
  <c r="I1208" i="7" a="1"/>
  <c r="I1208" i="7" s="1"/>
  <c r="I1200" i="7" a="1"/>
  <c r="I1200" i="7" s="1"/>
  <c r="I1219" i="7" a="1"/>
  <c r="I1219" i="7" s="1"/>
  <c r="I1211" i="7" a="1"/>
  <c r="I1211" i="7" s="1"/>
  <c r="I1203" i="7" a="1"/>
  <c r="I1203" i="7" s="1"/>
  <c r="I1222" i="7" a="1"/>
  <c r="I1222" i="7" s="1"/>
  <c r="I1214" i="7" a="1"/>
  <c r="I1214" i="7" s="1"/>
  <c r="I1206" i="7" a="1"/>
  <c r="I1206" i="7" s="1"/>
  <c r="I1217" i="7" a="1"/>
  <c r="I1217" i="7" s="1"/>
  <c r="I1186" i="7" a="1"/>
  <c r="I1186" i="7" s="1"/>
  <c r="I1209" i="7" a="1"/>
  <c r="I1209" i="7" s="1"/>
  <c r="I1193" i="7" a="1"/>
  <c r="I1193" i="7" s="1"/>
  <c r="I1189" i="7" a="1"/>
  <c r="I1189" i="7" s="1"/>
  <c r="I1181" i="7" a="1"/>
  <c r="I1181" i="7" s="1"/>
  <c r="I1225" i="7" a="1"/>
  <c r="I1225" i="7" s="1"/>
  <c r="I1184" i="7" a="1"/>
  <c r="I1184" i="7" s="1"/>
  <c r="I1187" i="7" a="1"/>
  <c r="I1187" i="7" s="1"/>
  <c r="I1179" i="7" a="1"/>
  <c r="I1179" i="7" s="1"/>
  <c r="I1195" i="7" a="1"/>
  <c r="I1195" i="7" s="1"/>
  <c r="I1201" i="7" a="1"/>
  <c r="I1201" i="7" s="1"/>
  <c r="I1190" i="7" a="1"/>
  <c r="I1190" i="7" s="1"/>
  <c r="I1182" i="7" a="1"/>
  <c r="I1182" i="7" s="1"/>
  <c r="I1185" i="7" a="1"/>
  <c r="I1185" i="7" s="1"/>
  <c r="I1199" i="7" a="1"/>
  <c r="I1199" i="7" s="1"/>
  <c r="I1194" i="7" a="1"/>
  <c r="I1194" i="7" s="1"/>
  <c r="I1188" i="7" a="1"/>
  <c r="I1188" i="7" s="1"/>
  <c r="I1183" i="7" a="1"/>
  <c r="I1183" i="7" s="1"/>
  <c r="I1178" i="7" a="1"/>
  <c r="I1178" i="7" s="1"/>
  <c r="I1191" i="7" a="1"/>
  <c r="I1191" i="7" s="1"/>
  <c r="I1174" i="7" a="1"/>
  <c r="I1174" i="7" s="1"/>
  <c r="I1163" i="7" a="1"/>
  <c r="I1163" i="7" s="1"/>
  <c r="I1155" i="7" a="1"/>
  <c r="I1155" i="7" s="1"/>
  <c r="BT2" i="6"/>
  <c r="I1169" i="7" a="1"/>
  <c r="I1169" i="7" s="1"/>
  <c r="I1158" i="7" a="1"/>
  <c r="I1158" i="7" s="1"/>
  <c r="I1161" i="7" a="1"/>
  <c r="I1161" i="7" s="1"/>
  <c r="I1166" i="7" a="1"/>
  <c r="I1166" i="7" s="1"/>
  <c r="I1156" i="7" a="1"/>
  <c r="I1156" i="7" s="1"/>
  <c r="I1173" i="7" a="1"/>
  <c r="I1173" i="7" s="1"/>
  <c r="I1168" i="7" a="1"/>
  <c r="I1168" i="7" s="1"/>
  <c r="I1159" i="7" a="1"/>
  <c r="I1159" i="7" s="1"/>
  <c r="I1180" i="7" a="1"/>
  <c r="I1180" i="7" s="1"/>
  <c r="I1175" i="7" a="1"/>
  <c r="I1175" i="7" s="1"/>
  <c r="I1162" i="7" a="1"/>
  <c r="I1162" i="7" s="1"/>
  <c r="I1154" i="7" a="1"/>
  <c r="I1154" i="7" s="1"/>
  <c r="I1165" i="7" a="1"/>
  <c r="I1165" i="7" s="1"/>
  <c r="I1172" i="7" a="1"/>
  <c r="I1172" i="7" s="1"/>
  <c r="I1160" i="7" a="1"/>
  <c r="I1160" i="7" s="1"/>
  <c r="A12" i="7"/>
  <c r="C11" i="7"/>
  <c r="B11" i="7"/>
  <c r="BU2" i="9" l="1"/>
  <c r="CN75" i="9"/>
  <c r="CN67" i="9"/>
  <c r="CN59" i="9"/>
  <c r="CN51" i="9"/>
  <c r="CN43" i="9"/>
  <c r="CN70" i="9"/>
  <c r="CN62" i="9"/>
  <c r="CN73" i="9"/>
  <c r="CN65" i="9"/>
  <c r="CN57" i="9"/>
  <c r="CN68" i="9"/>
  <c r="CN60" i="9"/>
  <c r="CN52" i="9"/>
  <c r="CN44" i="9"/>
  <c r="CN71" i="9"/>
  <c r="CN63" i="9"/>
  <c r="CN74" i="9"/>
  <c r="CN66" i="9"/>
  <c r="CN40" i="9"/>
  <c r="CN32" i="9"/>
  <c r="CN24" i="9"/>
  <c r="CN16" i="9"/>
  <c r="CN49" i="9"/>
  <c r="CN48" i="9"/>
  <c r="CN47" i="9"/>
  <c r="CN42" i="9"/>
  <c r="CN35" i="9"/>
  <c r="CN27" i="9"/>
  <c r="CN19" i="9"/>
  <c r="CN55" i="9"/>
  <c r="CN46" i="9"/>
  <c r="CN45" i="9"/>
  <c r="CN38" i="9"/>
  <c r="CN30" i="9"/>
  <c r="CN22" i="9"/>
  <c r="CN53" i="9"/>
  <c r="CN50" i="9"/>
  <c r="CN41" i="9"/>
  <c r="CN33" i="9"/>
  <c r="CN25" i="9"/>
  <c r="CN36" i="9"/>
  <c r="CN28" i="9"/>
  <c r="CN64" i="9"/>
  <c r="CN39" i="9"/>
  <c r="CN31" i="9"/>
  <c r="CN72" i="9"/>
  <c r="CN34" i="9"/>
  <c r="CN69" i="9"/>
  <c r="CN54" i="9"/>
  <c r="CN37" i="9"/>
  <c r="CN17" i="9"/>
  <c r="CN8" i="9"/>
  <c r="CN29" i="9"/>
  <c r="CN21" i="9"/>
  <c r="CN20" i="9"/>
  <c r="CN26" i="9"/>
  <c r="CN61" i="9"/>
  <c r="CN58" i="9"/>
  <c r="CN11" i="9"/>
  <c r="CO2" i="9"/>
  <c r="CN14" i="9"/>
  <c r="CN6" i="9"/>
  <c r="CN23" i="9"/>
  <c r="CN9" i="9"/>
  <c r="CN12" i="9"/>
  <c r="CN4" i="9"/>
  <c r="CN18" i="9"/>
  <c r="CN7" i="9"/>
  <c r="CN56" i="9"/>
  <c r="CN10" i="9"/>
  <c r="CN15" i="9"/>
  <c r="CN13" i="9"/>
  <c r="CN5" i="9"/>
  <c r="AZ73" i="9"/>
  <c r="AZ65" i="9"/>
  <c r="AZ57" i="9"/>
  <c r="AZ49" i="9"/>
  <c r="AZ68" i="9"/>
  <c r="AZ60" i="9"/>
  <c r="AZ71" i="9"/>
  <c r="AZ63" i="9"/>
  <c r="AZ55" i="9"/>
  <c r="AZ74" i="9"/>
  <c r="AZ66" i="9"/>
  <c r="AZ58" i="9"/>
  <c r="AZ50" i="9"/>
  <c r="AZ42" i="9"/>
  <c r="AZ69" i="9"/>
  <c r="AZ61" i="9"/>
  <c r="AZ53" i="9"/>
  <c r="AZ72" i="9"/>
  <c r="AZ64" i="9"/>
  <c r="AZ56" i="9"/>
  <c r="AZ75" i="9"/>
  <c r="AZ67" i="9"/>
  <c r="AZ52" i="9"/>
  <c r="AZ41" i="9"/>
  <c r="AZ33" i="9"/>
  <c r="AZ36" i="9"/>
  <c r="AZ28" i="9"/>
  <c r="AZ48" i="9"/>
  <c r="AZ39" i="9"/>
  <c r="AZ31" i="9"/>
  <c r="AZ47" i="9"/>
  <c r="AZ45" i="9"/>
  <c r="AZ44" i="9"/>
  <c r="AZ43" i="9"/>
  <c r="AZ34" i="9"/>
  <c r="AZ46" i="9"/>
  <c r="AZ59" i="9"/>
  <c r="AZ37" i="9"/>
  <c r="AZ70" i="9"/>
  <c r="AZ40" i="9"/>
  <c r="AZ32" i="9"/>
  <c r="AZ24" i="9"/>
  <c r="AZ51" i="9"/>
  <c r="AZ62" i="9"/>
  <c r="AZ54" i="9"/>
  <c r="AZ35" i="9"/>
  <c r="AZ27" i="9"/>
  <c r="AZ38" i="9"/>
  <c r="AZ30" i="9"/>
  <c r="AZ9" i="9"/>
  <c r="AZ18" i="9"/>
  <c r="AZ12" i="9"/>
  <c r="AZ4" i="9"/>
  <c r="BA2" i="9"/>
  <c r="AZ29" i="9"/>
  <c r="AZ16" i="9"/>
  <c r="AZ22" i="9"/>
  <c r="AZ21" i="9"/>
  <c r="AZ7" i="9"/>
  <c r="AZ23" i="9"/>
  <c r="AZ15" i="9"/>
  <c r="AZ25" i="9"/>
  <c r="AZ20" i="9"/>
  <c r="AZ10" i="9"/>
  <c r="AZ17" i="9"/>
  <c r="AZ13" i="9"/>
  <c r="AZ5" i="9"/>
  <c r="AZ8" i="9"/>
  <c r="AZ19" i="9"/>
  <c r="AZ26" i="9"/>
  <c r="AZ11" i="9"/>
  <c r="AZ14" i="9"/>
  <c r="AZ6" i="9"/>
  <c r="I1291" i="7" a="1"/>
  <c r="I1291" i="7" s="1"/>
  <c r="I1278" i="7" a="1"/>
  <c r="I1278" i="7" s="1"/>
  <c r="I1297" i="7" a="1"/>
  <c r="I1297" i="7" s="1"/>
  <c r="I1289" i="7" a="1"/>
  <c r="I1289" i="7" s="1"/>
  <c r="I1281" i="7" a="1"/>
  <c r="I1281" i="7" s="1"/>
  <c r="I1257" i="7" a="1"/>
  <c r="I1257" i="7" s="1"/>
  <c r="BU2" i="6"/>
  <c r="I1254" i="7" a="1"/>
  <c r="I1254" i="7" s="1"/>
  <c r="I1244" i="7" a="1"/>
  <c r="I1244" i="7" s="1"/>
  <c r="I1177" i="7" a="1"/>
  <c r="I1177" i="7" s="1"/>
  <c r="I1157" i="7" a="1"/>
  <c r="I1157" i="7" s="1"/>
  <c r="I1170" i="7" a="1"/>
  <c r="I1170" i="7" s="1"/>
  <c r="AZ73" i="6"/>
  <c r="H1295" i="7" s="1" a="1"/>
  <c r="H1295" i="7" s="1"/>
  <c r="AZ65" i="6"/>
  <c r="H1287" i="7" s="1" a="1"/>
  <c r="H1287" i="7" s="1"/>
  <c r="AZ57" i="6"/>
  <c r="H1279" i="7" s="1" a="1"/>
  <c r="H1279" i="7" s="1"/>
  <c r="AZ49" i="6"/>
  <c r="H1271" i="7" s="1" a="1"/>
  <c r="H1271" i="7" s="1"/>
  <c r="AZ68" i="6"/>
  <c r="H1290" i="7" s="1" a="1"/>
  <c r="H1290" i="7" s="1"/>
  <c r="AZ60" i="6"/>
  <c r="H1282" i="7" s="1" a="1"/>
  <c r="H1282" i="7" s="1"/>
  <c r="AZ52" i="6"/>
  <c r="H1274" i="7" s="1" a="1"/>
  <c r="H1274" i="7" s="1"/>
  <c r="AZ71" i="6"/>
  <c r="H1293" i="7" s="1" a="1"/>
  <c r="H1293" i="7" s="1"/>
  <c r="AZ63" i="6"/>
  <c r="H1285" i="7" s="1" a="1"/>
  <c r="H1285" i="7" s="1"/>
  <c r="AZ55" i="6"/>
  <c r="H1277" i="7" s="1" a="1"/>
  <c r="H1277" i="7" s="1"/>
  <c r="AZ47" i="6"/>
  <c r="H1269" i="7" s="1" a="1"/>
  <c r="H1269" i="7" s="1"/>
  <c r="AZ74" i="6"/>
  <c r="H1296" i="7" s="1" a="1"/>
  <c r="H1296" i="7" s="1"/>
  <c r="AZ66" i="6"/>
  <c r="H1288" i="7" s="1" a="1"/>
  <c r="H1288" i="7" s="1"/>
  <c r="AZ58" i="6"/>
  <c r="H1280" i="7" s="1" a="1"/>
  <c r="H1280" i="7" s="1"/>
  <c r="AZ50" i="6"/>
  <c r="H1272" i="7" s="1" a="1"/>
  <c r="H1272" i="7" s="1"/>
  <c r="AZ69" i="6"/>
  <c r="H1291" i="7" s="1" a="1"/>
  <c r="H1291" i="7" s="1"/>
  <c r="AZ61" i="6"/>
  <c r="H1283" i="7" s="1" a="1"/>
  <c r="H1283" i="7" s="1"/>
  <c r="AZ53" i="6"/>
  <c r="H1275" i="7" s="1" a="1"/>
  <c r="H1275" i="7" s="1"/>
  <c r="AZ72" i="6"/>
  <c r="H1294" i="7" s="1" a="1"/>
  <c r="H1294" i="7" s="1"/>
  <c r="AZ64" i="6"/>
  <c r="H1286" i="7" s="1" a="1"/>
  <c r="H1286" i="7" s="1"/>
  <c r="AZ56" i="6"/>
  <c r="H1278" i="7" s="1" a="1"/>
  <c r="H1278" i="7" s="1"/>
  <c r="AZ75" i="6"/>
  <c r="H1297" i="7" s="1" a="1"/>
  <c r="H1297" i="7" s="1"/>
  <c r="AZ67" i="6"/>
  <c r="H1289" i="7" s="1" a="1"/>
  <c r="H1289" i="7" s="1"/>
  <c r="AZ59" i="6"/>
  <c r="H1281" i="7" s="1" a="1"/>
  <c r="H1281" i="7" s="1"/>
  <c r="AZ51" i="6"/>
  <c r="H1273" i="7" s="1" a="1"/>
  <c r="H1273" i="7" s="1"/>
  <c r="AZ70" i="6"/>
  <c r="H1292" i="7" s="1" a="1"/>
  <c r="H1292" i="7" s="1"/>
  <c r="AZ62" i="6"/>
  <c r="H1284" i="7" s="1" a="1"/>
  <c r="H1284" i="7" s="1"/>
  <c r="AZ39" i="6"/>
  <c r="H1261" i="7" s="1" a="1"/>
  <c r="H1261" i="7" s="1"/>
  <c r="AZ31" i="6"/>
  <c r="H1253" i="7" s="1" a="1"/>
  <c r="H1253" i="7" s="1"/>
  <c r="AZ46" i="6"/>
  <c r="H1268" i="7" s="1" a="1"/>
  <c r="H1268" i="7" s="1"/>
  <c r="AZ42" i="6"/>
  <c r="H1264" i="7" s="1" a="1"/>
  <c r="H1264" i="7" s="1"/>
  <c r="AZ34" i="6"/>
  <c r="H1256" i="7" s="1" a="1"/>
  <c r="H1256" i="7" s="1"/>
  <c r="AZ45" i="6"/>
  <c r="H1267" i="7" s="1" a="1"/>
  <c r="H1267" i="7" s="1"/>
  <c r="AZ37" i="6"/>
  <c r="H1259" i="7" s="1" a="1"/>
  <c r="H1259" i="7" s="1"/>
  <c r="AZ29" i="6"/>
  <c r="H1251" i="7" s="1" a="1"/>
  <c r="H1251" i="7" s="1"/>
  <c r="AZ21" i="6"/>
  <c r="H1243" i="7" s="1" a="1"/>
  <c r="H1243" i="7" s="1"/>
  <c r="AZ40" i="6"/>
  <c r="H1262" i="7" s="1" a="1"/>
  <c r="H1262" i="7" s="1"/>
  <c r="AZ32" i="6"/>
  <c r="H1254" i="7" s="1" a="1"/>
  <c r="H1254" i="7" s="1"/>
  <c r="AZ54" i="6"/>
  <c r="H1276" i="7" s="1" a="1"/>
  <c r="H1276" i="7" s="1"/>
  <c r="AZ44" i="6"/>
  <c r="H1266" i="7" s="1" a="1"/>
  <c r="H1266" i="7" s="1"/>
  <c r="AZ35" i="6"/>
  <c r="H1257" i="7" s="1" a="1"/>
  <c r="H1257" i="7" s="1"/>
  <c r="AZ38" i="6"/>
  <c r="H1260" i="7" s="1" a="1"/>
  <c r="H1260" i="7" s="1"/>
  <c r="AZ41" i="6"/>
  <c r="H1263" i="7" s="1" a="1"/>
  <c r="H1263" i="7" s="1"/>
  <c r="AZ33" i="6"/>
  <c r="H1255" i="7" s="1" a="1"/>
  <c r="H1255" i="7" s="1"/>
  <c r="AZ48" i="6"/>
  <c r="H1270" i="7" s="1" a="1"/>
  <c r="H1270" i="7" s="1"/>
  <c r="AZ43" i="6"/>
  <c r="H1265" i="7" s="1" a="1"/>
  <c r="H1265" i="7" s="1"/>
  <c r="AZ36" i="6"/>
  <c r="H1258" i="7" s="1" a="1"/>
  <c r="H1258" i="7" s="1"/>
  <c r="AZ8" i="6"/>
  <c r="H1230" i="7" s="1" a="1"/>
  <c r="H1230" i="7" s="1"/>
  <c r="AZ30" i="6"/>
  <c r="H1252" i="7" s="1" a="1"/>
  <c r="H1252" i="7" s="1"/>
  <c r="AZ26" i="6"/>
  <c r="H1248" i="7" s="1" a="1"/>
  <c r="H1248" i="7" s="1"/>
  <c r="AZ16" i="6"/>
  <c r="H1238" i="7" s="1" a="1"/>
  <c r="H1238" i="7" s="1"/>
  <c r="AZ11" i="6"/>
  <c r="H1233" i="7" s="1" a="1"/>
  <c r="H1233" i="7" s="1"/>
  <c r="AZ23" i="6"/>
  <c r="H1245" i="7" s="1" a="1"/>
  <c r="H1245" i="7" s="1"/>
  <c r="AZ14" i="6"/>
  <c r="H1236" i="7" s="1" a="1"/>
  <c r="H1236" i="7" s="1"/>
  <c r="AZ6" i="6"/>
  <c r="H1228" i="7" s="1" a="1"/>
  <c r="H1228" i="7" s="1"/>
  <c r="AZ18" i="6"/>
  <c r="H1240" i="7" s="1" a="1"/>
  <c r="H1240" i="7" s="1"/>
  <c r="AZ9" i="6"/>
  <c r="H1231" i="7" s="1" a="1"/>
  <c r="H1231" i="7" s="1"/>
  <c r="AZ25" i="6"/>
  <c r="H1247" i="7" s="1" a="1"/>
  <c r="H1247" i="7" s="1"/>
  <c r="AZ20" i="6"/>
  <c r="H1242" i="7" s="1" a="1"/>
  <c r="H1242" i="7" s="1"/>
  <c r="AZ12" i="6"/>
  <c r="H1234" i="7" s="1" a="1"/>
  <c r="H1234" i="7" s="1"/>
  <c r="AZ4" i="6"/>
  <c r="H1226" i="7" s="1" a="1"/>
  <c r="H1226" i="7" s="1"/>
  <c r="AZ28" i="6"/>
  <c r="H1250" i="7" s="1" a="1"/>
  <c r="H1250" i="7" s="1"/>
  <c r="BA2" i="6"/>
  <c r="AZ22" i="6"/>
  <c r="H1244" i="7" s="1" a="1"/>
  <c r="H1244" i="7" s="1"/>
  <c r="AZ15" i="6"/>
  <c r="H1237" i="7" s="1" a="1"/>
  <c r="H1237" i="7" s="1"/>
  <c r="AZ7" i="6"/>
  <c r="H1229" i="7" s="1" a="1"/>
  <c r="H1229" i="7" s="1"/>
  <c r="AZ27" i="6"/>
  <c r="H1249" i="7" s="1" a="1"/>
  <c r="H1249" i="7" s="1"/>
  <c r="AZ17" i="6"/>
  <c r="H1239" i="7" s="1" a="1"/>
  <c r="H1239" i="7" s="1"/>
  <c r="AZ10" i="6"/>
  <c r="H1232" i="7" s="1" a="1"/>
  <c r="H1232" i="7" s="1"/>
  <c r="AZ24" i="6"/>
  <c r="H1246" i="7" s="1" a="1"/>
  <c r="H1246" i="7" s="1"/>
  <c r="AZ19" i="6"/>
  <c r="H1241" i="7" s="1" a="1"/>
  <c r="H1241" i="7" s="1"/>
  <c r="AZ13" i="6"/>
  <c r="H1235" i="7" s="1" a="1"/>
  <c r="H1235" i="7" s="1"/>
  <c r="AZ5" i="6"/>
  <c r="H1227" i="7" s="1" a="1"/>
  <c r="H1227" i="7" s="1"/>
  <c r="CN75" i="6"/>
  <c r="J1297" i="7" s="1" a="1"/>
  <c r="J1297" i="7" s="1"/>
  <c r="CN67" i="6"/>
  <c r="J1289" i="7" s="1" a="1"/>
  <c r="J1289" i="7" s="1"/>
  <c r="CN59" i="6"/>
  <c r="J1281" i="7" s="1" a="1"/>
  <c r="J1281" i="7" s="1"/>
  <c r="CN51" i="6"/>
  <c r="J1273" i="7" s="1" a="1"/>
  <c r="J1273" i="7" s="1"/>
  <c r="CN43" i="6"/>
  <c r="J1265" i="7" s="1" a="1"/>
  <c r="J1265" i="7" s="1"/>
  <c r="CN70" i="6"/>
  <c r="J1292" i="7" s="1" a="1"/>
  <c r="J1292" i="7" s="1"/>
  <c r="CN62" i="6"/>
  <c r="J1284" i="7" s="1" a="1"/>
  <c r="J1284" i="7" s="1"/>
  <c r="CN54" i="6"/>
  <c r="J1276" i="7" s="1" a="1"/>
  <c r="J1276" i="7" s="1"/>
  <c r="CN73" i="6"/>
  <c r="J1295" i="7" s="1" a="1"/>
  <c r="J1295" i="7" s="1"/>
  <c r="CN65" i="6"/>
  <c r="J1287" i="7" s="1" a="1"/>
  <c r="J1287" i="7" s="1"/>
  <c r="CN57" i="6"/>
  <c r="J1279" i="7" s="1" a="1"/>
  <c r="J1279" i="7" s="1"/>
  <c r="CN49" i="6"/>
  <c r="J1271" i="7" s="1" a="1"/>
  <c r="J1271" i="7" s="1"/>
  <c r="CN68" i="6"/>
  <c r="J1290" i="7" s="1" a="1"/>
  <c r="J1290" i="7" s="1"/>
  <c r="CN60" i="6"/>
  <c r="J1282" i="7" s="1" a="1"/>
  <c r="J1282" i="7" s="1"/>
  <c r="CN52" i="6"/>
  <c r="J1274" i="7" s="1" a="1"/>
  <c r="J1274" i="7" s="1"/>
  <c r="CN44" i="6"/>
  <c r="J1266" i="7" s="1" a="1"/>
  <c r="J1266" i="7" s="1"/>
  <c r="CN71" i="6"/>
  <c r="J1293" i="7" s="1" a="1"/>
  <c r="J1293" i="7" s="1"/>
  <c r="CN63" i="6"/>
  <c r="J1285" i="7" s="1" a="1"/>
  <c r="J1285" i="7" s="1"/>
  <c r="CN55" i="6"/>
  <c r="J1277" i="7" s="1" a="1"/>
  <c r="J1277" i="7" s="1"/>
  <c r="CN47" i="6"/>
  <c r="J1269" i="7" s="1" a="1"/>
  <c r="J1269" i="7" s="1"/>
  <c r="CN74" i="6"/>
  <c r="J1296" i="7" s="1" a="1"/>
  <c r="J1296" i="7" s="1"/>
  <c r="CN66" i="6"/>
  <c r="J1288" i="7" s="1" a="1"/>
  <c r="J1288" i="7" s="1"/>
  <c r="CN58" i="6"/>
  <c r="J1280" i="7" s="1" a="1"/>
  <c r="J1280" i="7" s="1"/>
  <c r="CN50" i="6"/>
  <c r="J1272" i="7" s="1" a="1"/>
  <c r="J1272" i="7" s="1"/>
  <c r="CN69" i="6"/>
  <c r="J1291" i="7" s="1" a="1"/>
  <c r="J1291" i="7" s="1"/>
  <c r="CN61" i="6"/>
  <c r="J1283" i="7" s="1" a="1"/>
  <c r="J1283" i="7" s="1"/>
  <c r="CN53" i="6"/>
  <c r="J1275" i="7" s="1" a="1"/>
  <c r="J1275" i="7" s="1"/>
  <c r="CN41" i="6"/>
  <c r="J1263" i="7" s="1" a="1"/>
  <c r="J1263" i="7" s="1"/>
  <c r="CN33" i="6"/>
  <c r="J1255" i="7" s="1" a="1"/>
  <c r="J1255" i="7" s="1"/>
  <c r="CN64" i="6"/>
  <c r="J1286" i="7" s="1" a="1"/>
  <c r="J1286" i="7" s="1"/>
  <c r="CN56" i="6"/>
  <c r="J1278" i="7" s="1" a="1"/>
  <c r="J1278" i="7" s="1"/>
  <c r="CN36" i="6"/>
  <c r="J1258" i="7" s="1" a="1"/>
  <c r="J1258" i="7" s="1"/>
  <c r="CN72" i="6"/>
  <c r="J1294" i="7" s="1" a="1"/>
  <c r="J1294" i="7" s="1"/>
  <c r="CN39" i="6"/>
  <c r="J1261" i="7" s="1" a="1"/>
  <c r="J1261" i="7" s="1"/>
  <c r="CN31" i="6"/>
  <c r="J1253" i="7" s="1" a="1"/>
  <c r="J1253" i="7" s="1"/>
  <c r="CN34" i="6"/>
  <c r="J1256" i="7" s="1" a="1"/>
  <c r="J1256" i="7" s="1"/>
  <c r="CN37" i="6"/>
  <c r="J1259" i="7" s="1" a="1"/>
  <c r="J1259" i="7" s="1"/>
  <c r="CN42" i="6"/>
  <c r="J1264" i="7" s="1" a="1"/>
  <c r="J1264" i="7" s="1"/>
  <c r="CN40" i="6"/>
  <c r="J1262" i="7" s="1" a="1"/>
  <c r="J1262" i="7" s="1"/>
  <c r="CN32" i="6"/>
  <c r="J1254" i="7" s="1" a="1"/>
  <c r="J1254" i="7" s="1"/>
  <c r="CN46" i="6"/>
  <c r="J1268" i="7" s="1" a="1"/>
  <c r="J1268" i="7" s="1"/>
  <c r="CN48" i="6"/>
  <c r="J1270" i="7" s="1" a="1"/>
  <c r="J1270" i="7" s="1"/>
  <c r="CN45" i="6"/>
  <c r="J1267" i="7" s="1" a="1"/>
  <c r="J1267" i="7" s="1"/>
  <c r="CN35" i="6"/>
  <c r="J1257" i="7" s="1" a="1"/>
  <c r="J1257" i="7" s="1"/>
  <c r="CN15" i="6"/>
  <c r="J1237" i="7" s="1" a="1"/>
  <c r="J1237" i="7" s="1"/>
  <c r="CN10" i="6"/>
  <c r="J1232" i="7" s="1" a="1"/>
  <c r="J1232" i="7" s="1"/>
  <c r="CN22" i="6"/>
  <c r="J1244" i="7" s="1" a="1"/>
  <c r="J1244" i="7" s="1"/>
  <c r="CN30" i="6"/>
  <c r="J1252" i="7" s="1" a="1"/>
  <c r="J1252" i="7" s="1"/>
  <c r="CN17" i="6"/>
  <c r="J1239" i="7" s="1" a="1"/>
  <c r="J1239" i="7" s="1"/>
  <c r="CN13" i="6"/>
  <c r="J1235" i="7" s="1" a="1"/>
  <c r="J1235" i="7" s="1"/>
  <c r="CN5" i="6"/>
  <c r="J1227" i="7" s="1" a="1"/>
  <c r="J1227" i="7" s="1"/>
  <c r="CN38" i="6"/>
  <c r="J1260" i="7" s="1" a="1"/>
  <c r="J1260" i="7" s="1"/>
  <c r="CN24" i="6"/>
  <c r="J1246" i="7" s="1" a="1"/>
  <c r="J1246" i="7" s="1"/>
  <c r="CN27" i="6"/>
  <c r="J1249" i="7" s="1" a="1"/>
  <c r="J1249" i="7" s="1"/>
  <c r="CN8" i="6"/>
  <c r="J1230" i="7" s="1" a="1"/>
  <c r="J1230" i="7" s="1"/>
  <c r="CN28" i="6"/>
  <c r="J1250" i="7" s="1" a="1"/>
  <c r="J1250" i="7" s="1"/>
  <c r="CN19" i="6"/>
  <c r="J1241" i="7" s="1" a="1"/>
  <c r="J1241" i="7" s="1"/>
  <c r="CN11" i="6"/>
  <c r="J1233" i="7" s="1" a="1"/>
  <c r="J1233" i="7" s="1"/>
  <c r="CN21" i="6"/>
  <c r="J1243" i="7" s="1" a="1"/>
  <c r="J1243" i="7" s="1"/>
  <c r="CO2" i="6"/>
  <c r="CN14" i="6"/>
  <c r="J1236" i="7" s="1" a="1"/>
  <c r="J1236" i="7" s="1"/>
  <c r="CN6" i="6"/>
  <c r="J1228" i="7" s="1" a="1"/>
  <c r="J1228" i="7" s="1"/>
  <c r="CN26" i="6"/>
  <c r="J1248" i="7" s="1" a="1"/>
  <c r="J1248" i="7" s="1"/>
  <c r="CN16" i="6"/>
  <c r="J1238" i="7" s="1" a="1"/>
  <c r="J1238" i="7" s="1"/>
  <c r="CN29" i="6"/>
  <c r="J1251" i="7" s="1" a="1"/>
  <c r="J1251" i="7" s="1"/>
  <c r="CN23" i="6"/>
  <c r="J1245" i="7" s="1" a="1"/>
  <c r="J1245" i="7" s="1"/>
  <c r="CN9" i="6"/>
  <c r="J1231" i="7" s="1" a="1"/>
  <c r="J1231" i="7" s="1"/>
  <c r="CN18" i="6"/>
  <c r="J1240" i="7" s="1" a="1"/>
  <c r="J1240" i="7" s="1"/>
  <c r="CN12" i="6"/>
  <c r="J1234" i="7" s="1" a="1"/>
  <c r="J1234" i="7" s="1"/>
  <c r="CN4" i="6"/>
  <c r="J1226" i="7" s="1" a="1"/>
  <c r="J1226" i="7" s="1"/>
  <c r="CN25" i="6"/>
  <c r="J1247" i="7" s="1" a="1"/>
  <c r="J1247" i="7" s="1"/>
  <c r="CN20" i="6"/>
  <c r="J1242" i="7" s="1" a="1"/>
  <c r="J1242" i="7" s="1"/>
  <c r="CN7" i="6"/>
  <c r="J1229" i="7" s="1" a="1"/>
  <c r="J1229" i="7" s="1"/>
  <c r="I1164" i="7" a="1"/>
  <c r="I1164" i="7" s="1"/>
  <c r="I1192" i="7" a="1"/>
  <c r="I1192" i="7" s="1"/>
  <c r="I1221" i="7" a="1"/>
  <c r="I1221" i="7" s="1"/>
  <c r="I1198" i="7" a="1"/>
  <c r="I1198" i="7" s="1"/>
  <c r="I1171" i="7" a="1"/>
  <c r="I1171" i="7" s="1"/>
  <c r="I1176" i="7" a="1"/>
  <c r="I1176" i="7" s="1"/>
  <c r="I1210" i="7" a="1"/>
  <c r="I1210" i="7" s="1"/>
  <c r="I1167" i="7" a="1"/>
  <c r="I1167" i="7" s="1"/>
  <c r="A13" i="7"/>
  <c r="C12" i="7"/>
  <c r="B12" i="7"/>
  <c r="BV2" i="9" l="1"/>
  <c r="CO75" i="9"/>
  <c r="CO67" i="9"/>
  <c r="CO59" i="9"/>
  <c r="CO51" i="9"/>
  <c r="CO43" i="9"/>
  <c r="CO70" i="9"/>
  <c r="CO62" i="9"/>
  <c r="CO73" i="9"/>
  <c r="CO65" i="9"/>
  <c r="CO57" i="9"/>
  <c r="CO49" i="9"/>
  <c r="CO68" i="9"/>
  <c r="CO60" i="9"/>
  <c r="CO52" i="9"/>
  <c r="CO44" i="9"/>
  <c r="CO71" i="9"/>
  <c r="CO63" i="9"/>
  <c r="CO74" i="9"/>
  <c r="CO66" i="9"/>
  <c r="CO58" i="9"/>
  <c r="CO69" i="9"/>
  <c r="CO61" i="9"/>
  <c r="CO53" i="9"/>
  <c r="CO72" i="9"/>
  <c r="CO64" i="9"/>
  <c r="CO48" i="9"/>
  <c r="CO47" i="9"/>
  <c r="CO42" i="9"/>
  <c r="CO35" i="9"/>
  <c r="CO27" i="9"/>
  <c r="CO19" i="9"/>
  <c r="CO55" i="9"/>
  <c r="CO46" i="9"/>
  <c r="CO45" i="9"/>
  <c r="CO38" i="9"/>
  <c r="CO30" i="9"/>
  <c r="CO22" i="9"/>
  <c r="CO50" i="9"/>
  <c r="CO41" i="9"/>
  <c r="CO33" i="9"/>
  <c r="CO25" i="9"/>
  <c r="CO36" i="9"/>
  <c r="CO28" i="9"/>
  <c r="CO39" i="9"/>
  <c r="CO31" i="9"/>
  <c r="CO34" i="9"/>
  <c r="CO54" i="9"/>
  <c r="CO56" i="9"/>
  <c r="CO37" i="9"/>
  <c r="CO29" i="9"/>
  <c r="CO21" i="9"/>
  <c r="CO20" i="9"/>
  <c r="CO26" i="9"/>
  <c r="CO11" i="9"/>
  <c r="CP2" i="9"/>
  <c r="CO14" i="9"/>
  <c r="CO6" i="9"/>
  <c r="CO23" i="9"/>
  <c r="CO8" i="9"/>
  <c r="CO40" i="9"/>
  <c r="CO32" i="9"/>
  <c r="CO9" i="9"/>
  <c r="CO16" i="9"/>
  <c r="CO12" i="9"/>
  <c r="CO4" i="9"/>
  <c r="CO18" i="9"/>
  <c r="CO7" i="9"/>
  <c r="CO10" i="9"/>
  <c r="CO15" i="9"/>
  <c r="CO17" i="9"/>
  <c r="CO13" i="9"/>
  <c r="CO5" i="9"/>
  <c r="CO24" i="9"/>
  <c r="BA68" i="9"/>
  <c r="BA60" i="9"/>
  <c r="BA52" i="9"/>
  <c r="BA44" i="9"/>
  <c r="BA71" i="9"/>
  <c r="BA63" i="9"/>
  <c r="BA74" i="9"/>
  <c r="BA66" i="9"/>
  <c r="BA58" i="9"/>
  <c r="BA69" i="9"/>
  <c r="BA61" i="9"/>
  <c r="BA53" i="9"/>
  <c r="BA45" i="9"/>
  <c r="BA72" i="9"/>
  <c r="BA64" i="9"/>
  <c r="BA75" i="9"/>
  <c r="BA67" i="9"/>
  <c r="BA41" i="9"/>
  <c r="BA33" i="9"/>
  <c r="BA25" i="9"/>
  <c r="BA17" i="9"/>
  <c r="BA55" i="9"/>
  <c r="BA36" i="9"/>
  <c r="BA28" i="9"/>
  <c r="BA20" i="9"/>
  <c r="BA48" i="9"/>
  <c r="BA39" i="9"/>
  <c r="BA31" i="9"/>
  <c r="BA23" i="9"/>
  <c r="BA49" i="9"/>
  <c r="BA47" i="9"/>
  <c r="BA43" i="9"/>
  <c r="BA34" i="9"/>
  <c r="BA26" i="9"/>
  <c r="BA65" i="9"/>
  <c r="BA50" i="9"/>
  <c r="BA42" i="9"/>
  <c r="BA73" i="9"/>
  <c r="BA57" i="9"/>
  <c r="BA46" i="9"/>
  <c r="BA59" i="9"/>
  <c r="BA56" i="9"/>
  <c r="BA37" i="9"/>
  <c r="BA29" i="9"/>
  <c r="BA70" i="9"/>
  <c r="BA40" i="9"/>
  <c r="BA32" i="9"/>
  <c r="BA51" i="9"/>
  <c r="BA62" i="9"/>
  <c r="BA54" i="9"/>
  <c r="BA35" i="9"/>
  <c r="BA9" i="9"/>
  <c r="BA18" i="9"/>
  <c r="BA12" i="9"/>
  <c r="BA4" i="9"/>
  <c r="BA16" i="9"/>
  <c r="BB2" i="9"/>
  <c r="BA22" i="9"/>
  <c r="BA21" i="9"/>
  <c r="BA7" i="9"/>
  <c r="BA15" i="9"/>
  <c r="BA10" i="9"/>
  <c r="BA13" i="9"/>
  <c r="BA5" i="9"/>
  <c r="BA8" i="9"/>
  <c r="BA24" i="9"/>
  <c r="BA38" i="9"/>
  <c r="BA27" i="9"/>
  <c r="BA19" i="9"/>
  <c r="BA11" i="9"/>
  <c r="BA30" i="9"/>
  <c r="BA14" i="9"/>
  <c r="BA6" i="9"/>
  <c r="I1249" i="7" a="1"/>
  <c r="I1249" i="7" s="1"/>
  <c r="I1237" i="7" a="1"/>
  <c r="I1237" i="7" s="1"/>
  <c r="I1275" i="7" a="1"/>
  <c r="I1275" i="7" s="1"/>
  <c r="I1229" i="7" a="1"/>
  <c r="I1229" i="7" s="1"/>
  <c r="I1239" i="7" a="1"/>
  <c r="I1239" i="7" s="1"/>
  <c r="I1226" i="7" a="1"/>
  <c r="I1226" i="7" s="1"/>
  <c r="I1255" i="7" a="1"/>
  <c r="I1255" i="7" s="1"/>
  <c r="I1234" i="7" a="1"/>
  <c r="I1234" i="7" s="1"/>
  <c r="I1263" i="7" a="1"/>
  <c r="I1263" i="7" s="1"/>
  <c r="I1286" i="7" a="1"/>
  <c r="I1286" i="7" s="1"/>
  <c r="BA68" i="6"/>
  <c r="H1362" i="7" s="1" a="1"/>
  <c r="H1362" i="7" s="1"/>
  <c r="BA60" i="6"/>
  <c r="H1354" i="7" s="1" a="1"/>
  <c r="H1354" i="7" s="1"/>
  <c r="BA52" i="6"/>
  <c r="H1346" i="7" s="1" a="1"/>
  <c r="H1346" i="7" s="1"/>
  <c r="BA44" i="6"/>
  <c r="H1338" i="7" s="1" a="1"/>
  <c r="H1338" i="7" s="1"/>
  <c r="BA71" i="6"/>
  <c r="H1365" i="7" s="1" a="1"/>
  <c r="H1365" i="7" s="1"/>
  <c r="BA63" i="6"/>
  <c r="H1357" i="7" s="1" a="1"/>
  <c r="H1357" i="7" s="1"/>
  <c r="BA55" i="6"/>
  <c r="H1349" i="7" s="1" a="1"/>
  <c r="H1349" i="7" s="1"/>
  <c r="BA74" i="6"/>
  <c r="H1368" i="7" s="1" a="1"/>
  <c r="H1368" i="7" s="1"/>
  <c r="BA66" i="6"/>
  <c r="H1360" i="7" s="1" a="1"/>
  <c r="H1360" i="7" s="1"/>
  <c r="BA58" i="6"/>
  <c r="H1352" i="7" s="1" a="1"/>
  <c r="H1352" i="7" s="1"/>
  <c r="BA50" i="6"/>
  <c r="H1344" i="7" s="1" a="1"/>
  <c r="H1344" i="7" s="1"/>
  <c r="BA69" i="6"/>
  <c r="H1363" i="7" s="1" a="1"/>
  <c r="H1363" i="7" s="1"/>
  <c r="BA61" i="6"/>
  <c r="H1355" i="7" s="1" a="1"/>
  <c r="H1355" i="7" s="1"/>
  <c r="BA53" i="6"/>
  <c r="H1347" i="7" s="1" a="1"/>
  <c r="H1347" i="7" s="1"/>
  <c r="BA45" i="6"/>
  <c r="H1339" i="7" s="1" a="1"/>
  <c r="H1339" i="7" s="1"/>
  <c r="BA72" i="6"/>
  <c r="H1366" i="7" s="1" a="1"/>
  <c r="H1366" i="7" s="1"/>
  <c r="BA64" i="6"/>
  <c r="H1358" i="7" s="1" a="1"/>
  <c r="H1358" i="7" s="1"/>
  <c r="BA56" i="6"/>
  <c r="H1350" i="7" s="1" a="1"/>
  <c r="H1350" i="7" s="1"/>
  <c r="BA48" i="6"/>
  <c r="H1342" i="7" s="1" a="1"/>
  <c r="H1342" i="7" s="1"/>
  <c r="BA75" i="6"/>
  <c r="H1369" i="7" s="1" a="1"/>
  <c r="H1369" i="7" s="1"/>
  <c r="BA67" i="6"/>
  <c r="H1361" i="7" s="1" a="1"/>
  <c r="H1361" i="7" s="1"/>
  <c r="BA59" i="6"/>
  <c r="H1353" i="7" s="1" a="1"/>
  <c r="H1353" i="7" s="1"/>
  <c r="BA51" i="6"/>
  <c r="H1345" i="7" s="1" a="1"/>
  <c r="H1345" i="7" s="1"/>
  <c r="BA70" i="6"/>
  <c r="H1364" i="7" s="1" a="1"/>
  <c r="H1364" i="7" s="1"/>
  <c r="BA62" i="6"/>
  <c r="H1356" i="7" s="1" a="1"/>
  <c r="H1356" i="7" s="1"/>
  <c r="BA54" i="6"/>
  <c r="H1348" i="7" s="1" a="1"/>
  <c r="H1348" i="7" s="1"/>
  <c r="BA46" i="6"/>
  <c r="H1340" i="7" s="1" a="1"/>
  <c r="H1340" i="7" s="1"/>
  <c r="BA73" i="6"/>
  <c r="H1367" i="7" s="1" a="1"/>
  <c r="H1367" i="7" s="1"/>
  <c r="BA42" i="6"/>
  <c r="H1336" i="7" s="1" a="1"/>
  <c r="H1336" i="7" s="1"/>
  <c r="BA34" i="6"/>
  <c r="H1328" i="7" s="1" a="1"/>
  <c r="H1328" i="7" s="1"/>
  <c r="BA37" i="6"/>
  <c r="H1331" i="7" s="1" a="1"/>
  <c r="H1331" i="7" s="1"/>
  <c r="BA49" i="6"/>
  <c r="H1343" i="7" s="1" a="1"/>
  <c r="H1343" i="7" s="1"/>
  <c r="BA40" i="6"/>
  <c r="H1334" i="7" s="1" a="1"/>
  <c r="H1334" i="7" s="1"/>
  <c r="BA32" i="6"/>
  <c r="H1326" i="7" s="1" a="1"/>
  <c r="H1326" i="7" s="1"/>
  <c r="BA35" i="6"/>
  <c r="H1329" i="7" s="1" a="1"/>
  <c r="H1329" i="7" s="1"/>
  <c r="BA38" i="6"/>
  <c r="H1332" i="7" s="1" a="1"/>
  <c r="H1332" i="7" s="1"/>
  <c r="BA41" i="6"/>
  <c r="H1335" i="7" s="1" a="1"/>
  <c r="H1335" i="7" s="1"/>
  <c r="BA33" i="6"/>
  <c r="H1327" i="7" s="1" a="1"/>
  <c r="H1327" i="7" s="1"/>
  <c r="BA43" i="6"/>
  <c r="H1337" i="7" s="1" a="1"/>
  <c r="H1337" i="7" s="1"/>
  <c r="BA36" i="6"/>
  <c r="H1330" i="7" s="1" a="1"/>
  <c r="H1330" i="7" s="1"/>
  <c r="BA57" i="6"/>
  <c r="H1351" i="7" s="1" a="1"/>
  <c r="H1351" i="7" s="1"/>
  <c r="BA39" i="6"/>
  <c r="H1333" i="7" s="1" a="1"/>
  <c r="H1333" i="7" s="1"/>
  <c r="BA30" i="6"/>
  <c r="H1324" i="7" s="1" a="1"/>
  <c r="H1324" i="7" s="1"/>
  <c r="BA21" i="6"/>
  <c r="H1315" i="7" s="1" a="1"/>
  <c r="H1315" i="7" s="1"/>
  <c r="BA26" i="6"/>
  <c r="H1320" i="7" s="1" a="1"/>
  <c r="H1320" i="7" s="1"/>
  <c r="BA16" i="6"/>
  <c r="H1310" i="7" s="1" a="1"/>
  <c r="H1310" i="7" s="1"/>
  <c r="BA11" i="6"/>
  <c r="H1305" i="7" s="1" a="1"/>
  <c r="H1305" i="7" s="1"/>
  <c r="BA23" i="6"/>
  <c r="H1317" i="7" s="1" a="1"/>
  <c r="H1317" i="7" s="1"/>
  <c r="BA14" i="6"/>
  <c r="H1308" i="7" s="1" a="1"/>
  <c r="H1308" i="7" s="1"/>
  <c r="BA6" i="6"/>
  <c r="H1300" i="7" s="1" a="1"/>
  <c r="H1300" i="7" s="1"/>
  <c r="BA18" i="6"/>
  <c r="H1312" i="7" s="1" a="1"/>
  <c r="H1312" i="7" s="1"/>
  <c r="BA65" i="6"/>
  <c r="H1359" i="7" s="1" a="1"/>
  <c r="H1359" i="7" s="1"/>
  <c r="BA9" i="6"/>
  <c r="H1303" i="7" s="1" a="1"/>
  <c r="H1303" i="7" s="1"/>
  <c r="BA25" i="6"/>
  <c r="H1319" i="7" s="1" a="1"/>
  <c r="H1319" i="7" s="1"/>
  <c r="BA20" i="6"/>
  <c r="H1314" i="7" s="1" a="1"/>
  <c r="H1314" i="7" s="1"/>
  <c r="BA12" i="6"/>
  <c r="H1306" i="7" s="1" a="1"/>
  <c r="H1306" i="7" s="1"/>
  <c r="BA4" i="6"/>
  <c r="H1298" i="7" s="1" a="1"/>
  <c r="H1298" i="7" s="1"/>
  <c r="BA28" i="6"/>
  <c r="H1322" i="7" s="1" a="1"/>
  <c r="H1322" i="7" s="1"/>
  <c r="BB2" i="6"/>
  <c r="BA22" i="6"/>
  <c r="H1316" i="7" s="1" a="1"/>
  <c r="H1316" i="7" s="1"/>
  <c r="BA15" i="6"/>
  <c r="H1309" i="7" s="1" a="1"/>
  <c r="H1309" i="7" s="1"/>
  <c r="BA7" i="6"/>
  <c r="H1301" i="7" s="1" a="1"/>
  <c r="H1301" i="7" s="1"/>
  <c r="BA29" i="6"/>
  <c r="H1323" i="7" s="1" a="1"/>
  <c r="H1323" i="7" s="1"/>
  <c r="BA27" i="6"/>
  <c r="H1321" i="7" s="1" a="1"/>
  <c r="H1321" i="7" s="1"/>
  <c r="BA31" i="6"/>
  <c r="H1325" i="7" s="1" a="1"/>
  <c r="H1325" i="7" s="1"/>
  <c r="BA17" i="6"/>
  <c r="H1311" i="7" s="1" a="1"/>
  <c r="H1311" i="7" s="1"/>
  <c r="BA10" i="6"/>
  <c r="H1304" i="7" s="1" a="1"/>
  <c r="H1304" i="7" s="1"/>
  <c r="BA47" i="6"/>
  <c r="H1341" i="7" s="1" a="1"/>
  <c r="H1341" i="7" s="1"/>
  <c r="BA24" i="6"/>
  <c r="H1318" i="7" s="1" a="1"/>
  <c r="H1318" i="7" s="1"/>
  <c r="BA19" i="6"/>
  <c r="H1313" i="7" s="1" a="1"/>
  <c r="H1313" i="7" s="1"/>
  <c r="BA13" i="6"/>
  <c r="H1307" i="7" s="1" a="1"/>
  <c r="H1307" i="7" s="1"/>
  <c r="BA5" i="6"/>
  <c r="H1299" i="7" s="1" a="1"/>
  <c r="H1299" i="7" s="1"/>
  <c r="BA8" i="6"/>
  <c r="H1302" i="7" s="1" a="1"/>
  <c r="H1302" i="7" s="1"/>
  <c r="I1247" i="7" a="1"/>
  <c r="I1247" i="7" s="1"/>
  <c r="I1260" i="7" a="1"/>
  <c r="I1260" i="7" s="1"/>
  <c r="I1294" i="7" a="1"/>
  <c r="I1294" i="7" s="1"/>
  <c r="I1252" i="7" a="1"/>
  <c r="I1252" i="7" s="1"/>
  <c r="I1266" i="7" a="1"/>
  <c r="I1266" i="7" s="1"/>
  <c r="I1283" i="7" a="1"/>
  <c r="I1283" i="7" s="1"/>
  <c r="I1231" i="7" a="1"/>
  <c r="I1231" i="7" s="1"/>
  <c r="I1262" i="7" a="1"/>
  <c r="I1262" i="7" s="1"/>
  <c r="I1280" i="7" a="1"/>
  <c r="I1280" i="7" s="1"/>
  <c r="I1240" i="7" a="1"/>
  <c r="I1240" i="7" s="1"/>
  <c r="I1273" i="7" a="1"/>
  <c r="I1273" i="7" s="1"/>
  <c r="I1288" i="7" a="1"/>
  <c r="I1288" i="7" s="1"/>
  <c r="I1245" i="7" a="1"/>
  <c r="I1245" i="7" s="1"/>
  <c r="I1267" i="7" a="1"/>
  <c r="I1267" i="7" s="1"/>
  <c r="I1296" i="7" a="1"/>
  <c r="I1296" i="7" s="1"/>
  <c r="I1228" i="7" a="1"/>
  <c r="I1228" i="7" s="1"/>
  <c r="I1259" i="7" a="1"/>
  <c r="I1259" i="7" s="1"/>
  <c r="I1277" i="7" a="1"/>
  <c r="I1277" i="7" s="1"/>
  <c r="I1236" i="7" a="1"/>
  <c r="I1236" i="7" s="1"/>
  <c r="I1268" i="7" a="1"/>
  <c r="I1268" i="7" s="1"/>
  <c r="I1285" i="7" a="1"/>
  <c r="I1285" i="7" s="1"/>
  <c r="I1238" i="7" a="1"/>
  <c r="I1238" i="7" s="1"/>
  <c r="I1264" i="7" a="1"/>
  <c r="I1264" i="7" s="1"/>
  <c r="I1293" i="7" a="1"/>
  <c r="I1293" i="7" s="1"/>
  <c r="I1248" i="7" a="1"/>
  <c r="I1248" i="7" s="1"/>
  <c r="I1272" i="7" a="1"/>
  <c r="I1272" i="7" s="1"/>
  <c r="I1274" i="7" a="1"/>
  <c r="I1274" i="7" s="1"/>
  <c r="CO75" i="6"/>
  <c r="J1369" i="7" s="1" a="1"/>
  <c r="J1369" i="7" s="1"/>
  <c r="CO67" i="6"/>
  <c r="J1361" i="7" s="1" a="1"/>
  <c r="J1361" i="7" s="1"/>
  <c r="CO59" i="6"/>
  <c r="J1353" i="7" s="1" a="1"/>
  <c r="J1353" i="7" s="1"/>
  <c r="CO51" i="6"/>
  <c r="J1345" i="7" s="1" a="1"/>
  <c r="J1345" i="7" s="1"/>
  <c r="CO70" i="6"/>
  <c r="J1364" i="7" s="1" a="1"/>
  <c r="J1364" i="7" s="1"/>
  <c r="CO62" i="6"/>
  <c r="J1356" i="7" s="1" a="1"/>
  <c r="J1356" i="7" s="1"/>
  <c r="CO54" i="6"/>
  <c r="J1348" i="7" s="1" a="1"/>
  <c r="J1348" i="7" s="1"/>
  <c r="CO46" i="6"/>
  <c r="J1340" i="7" s="1" a="1"/>
  <c r="J1340" i="7" s="1"/>
  <c r="CO73" i="6"/>
  <c r="J1367" i="7" s="1" a="1"/>
  <c r="J1367" i="7" s="1"/>
  <c r="CO65" i="6"/>
  <c r="J1359" i="7" s="1" a="1"/>
  <c r="J1359" i="7" s="1"/>
  <c r="CO57" i="6"/>
  <c r="J1351" i="7" s="1" a="1"/>
  <c r="J1351" i="7" s="1"/>
  <c r="CO49" i="6"/>
  <c r="J1343" i="7" s="1" a="1"/>
  <c r="J1343" i="7" s="1"/>
  <c r="CO68" i="6"/>
  <c r="J1362" i="7" s="1" a="1"/>
  <c r="J1362" i="7" s="1"/>
  <c r="CO60" i="6"/>
  <c r="J1354" i="7" s="1" a="1"/>
  <c r="J1354" i="7" s="1"/>
  <c r="CO52" i="6"/>
  <c r="J1346" i="7" s="1" a="1"/>
  <c r="J1346" i="7" s="1"/>
  <c r="CO71" i="6"/>
  <c r="J1365" i="7" s="1" a="1"/>
  <c r="J1365" i="7" s="1"/>
  <c r="CO63" i="6"/>
  <c r="J1357" i="7" s="1" a="1"/>
  <c r="J1357" i="7" s="1"/>
  <c r="CO74" i="6"/>
  <c r="J1368" i="7" s="1" a="1"/>
  <c r="J1368" i="7" s="1"/>
  <c r="CO66" i="6"/>
  <c r="J1360" i="7" s="1" a="1"/>
  <c r="J1360" i="7" s="1"/>
  <c r="CO58" i="6"/>
  <c r="J1352" i="7" s="1" a="1"/>
  <c r="J1352" i="7" s="1"/>
  <c r="CO69" i="6"/>
  <c r="J1363" i="7" s="1" a="1"/>
  <c r="J1363" i="7" s="1"/>
  <c r="CO61" i="6"/>
  <c r="J1355" i="7" s="1" a="1"/>
  <c r="J1355" i="7" s="1"/>
  <c r="CO53" i="6"/>
  <c r="J1347" i="7" s="1" a="1"/>
  <c r="J1347" i="7" s="1"/>
  <c r="CO72" i="6"/>
  <c r="J1366" i="7" s="1" a="1"/>
  <c r="J1366" i="7" s="1"/>
  <c r="CO64" i="6"/>
  <c r="J1358" i="7" s="1" a="1"/>
  <c r="J1358" i="7" s="1"/>
  <c r="CO56" i="6"/>
  <c r="J1350" i="7" s="1" a="1"/>
  <c r="J1350" i="7" s="1"/>
  <c r="CO55" i="6"/>
  <c r="J1349" i="7" s="1" a="1"/>
  <c r="J1349" i="7" s="1"/>
  <c r="CO44" i="6"/>
  <c r="J1338" i="7" s="1" a="1"/>
  <c r="J1338" i="7" s="1"/>
  <c r="CO41" i="6"/>
  <c r="J1335" i="7" s="1" a="1"/>
  <c r="J1335" i="7" s="1"/>
  <c r="CO33" i="6"/>
  <c r="J1327" i="7" s="1" a="1"/>
  <c r="J1327" i="7" s="1"/>
  <c r="CO25" i="6"/>
  <c r="J1319" i="7" s="1" a="1"/>
  <c r="J1319" i="7" s="1"/>
  <c r="CO17" i="6"/>
  <c r="J1311" i="7" s="1" a="1"/>
  <c r="J1311" i="7" s="1"/>
  <c r="CO50" i="6"/>
  <c r="J1344" i="7" s="1" a="1"/>
  <c r="J1344" i="7" s="1"/>
  <c r="CO36" i="6"/>
  <c r="J1330" i="7" s="1" a="1"/>
  <c r="J1330" i="7" s="1"/>
  <c r="CO28" i="6"/>
  <c r="J1322" i="7" s="1" a="1"/>
  <c r="J1322" i="7" s="1"/>
  <c r="CO39" i="6"/>
  <c r="J1333" i="7" s="1" a="1"/>
  <c r="J1333" i="7" s="1"/>
  <c r="CO31" i="6"/>
  <c r="J1325" i="7" s="1" a="1"/>
  <c r="J1325" i="7" s="1"/>
  <c r="CO43" i="6"/>
  <c r="J1337" i="7" s="1" a="1"/>
  <c r="J1337" i="7" s="1"/>
  <c r="CO34" i="6"/>
  <c r="J1328" i="7" s="1" a="1"/>
  <c r="J1328" i="7" s="1"/>
  <c r="CO37" i="6"/>
  <c r="J1331" i="7" s="1" a="1"/>
  <c r="J1331" i="7" s="1"/>
  <c r="CO47" i="6"/>
  <c r="J1341" i="7" s="1" a="1"/>
  <c r="J1341" i="7" s="1"/>
  <c r="CO42" i="6"/>
  <c r="J1336" i="7" s="1" a="1"/>
  <c r="J1336" i="7" s="1"/>
  <c r="CO40" i="6"/>
  <c r="J1334" i="7" s="1" a="1"/>
  <c r="J1334" i="7" s="1"/>
  <c r="CO32" i="6"/>
  <c r="J1326" i="7" s="1" a="1"/>
  <c r="J1326" i="7" s="1"/>
  <c r="CO48" i="6"/>
  <c r="J1342" i="7" s="1" a="1"/>
  <c r="J1342" i="7" s="1"/>
  <c r="CO45" i="6"/>
  <c r="J1339" i="7" s="1" a="1"/>
  <c r="J1339" i="7" s="1"/>
  <c r="CO35" i="6"/>
  <c r="J1329" i="7" s="1" a="1"/>
  <c r="J1329" i="7" s="1"/>
  <c r="CO38" i="6"/>
  <c r="J1332" i="7" s="1" a="1"/>
  <c r="J1332" i="7" s="1"/>
  <c r="CO10" i="6"/>
  <c r="J1304" i="7" s="1" a="1"/>
  <c r="J1304" i="7" s="1"/>
  <c r="CO22" i="6"/>
  <c r="J1316" i="7" s="1" a="1"/>
  <c r="J1316" i="7" s="1"/>
  <c r="CO30" i="6"/>
  <c r="J1324" i="7" s="1" a="1"/>
  <c r="J1324" i="7" s="1"/>
  <c r="CO13" i="6"/>
  <c r="J1307" i="7" s="1" a="1"/>
  <c r="J1307" i="7" s="1"/>
  <c r="CO5" i="6"/>
  <c r="J1299" i="7" s="1" a="1"/>
  <c r="J1299" i="7" s="1"/>
  <c r="CO24" i="6"/>
  <c r="J1318" i="7" s="1" a="1"/>
  <c r="J1318" i="7" s="1"/>
  <c r="CO27" i="6"/>
  <c r="J1321" i="7" s="1" a="1"/>
  <c r="J1321" i="7" s="1"/>
  <c r="CO8" i="6"/>
  <c r="J1302" i="7" s="1" a="1"/>
  <c r="J1302" i="7" s="1"/>
  <c r="CO19" i="6"/>
  <c r="J1313" i="7" s="1" a="1"/>
  <c r="J1313" i="7" s="1"/>
  <c r="CO11" i="6"/>
  <c r="J1305" i="7" s="1" a="1"/>
  <c r="J1305" i="7" s="1"/>
  <c r="CO21" i="6"/>
  <c r="J1315" i="7" s="1" a="1"/>
  <c r="J1315" i="7" s="1"/>
  <c r="CP2" i="6"/>
  <c r="CO14" i="6"/>
  <c r="J1308" i="7" s="1" a="1"/>
  <c r="J1308" i="7" s="1"/>
  <c r="CO6" i="6"/>
  <c r="J1300" i="7" s="1" a="1"/>
  <c r="J1300" i="7" s="1"/>
  <c r="CO26" i="6"/>
  <c r="J1320" i="7" s="1" a="1"/>
  <c r="J1320" i="7" s="1"/>
  <c r="CO16" i="6"/>
  <c r="J1310" i="7" s="1" a="1"/>
  <c r="J1310" i="7" s="1"/>
  <c r="CO29" i="6"/>
  <c r="J1323" i="7" s="1" a="1"/>
  <c r="J1323" i="7" s="1"/>
  <c r="CO23" i="6"/>
  <c r="J1317" i="7" s="1" a="1"/>
  <c r="J1317" i="7" s="1"/>
  <c r="CO9" i="6"/>
  <c r="J1303" i="7" s="1" a="1"/>
  <c r="J1303" i="7" s="1"/>
  <c r="CO18" i="6"/>
  <c r="J1312" i="7" s="1" a="1"/>
  <c r="J1312" i="7" s="1"/>
  <c r="CO12" i="6"/>
  <c r="J1306" i="7" s="1" a="1"/>
  <c r="J1306" i="7" s="1"/>
  <c r="CO4" i="6"/>
  <c r="J1298" i="7" s="1" a="1"/>
  <c r="J1298" i="7" s="1"/>
  <c r="CO20" i="6"/>
  <c r="J1314" i="7" s="1" a="1"/>
  <c r="J1314" i="7" s="1"/>
  <c r="CO7" i="6"/>
  <c r="J1301" i="7" s="1" a="1"/>
  <c r="J1301" i="7" s="1"/>
  <c r="CO15" i="6"/>
  <c r="J1309" i="7" s="1" a="1"/>
  <c r="J1309" i="7" s="1"/>
  <c r="I1233" i="7" a="1"/>
  <c r="I1233" i="7" s="1"/>
  <c r="I1269" i="7" a="1"/>
  <c r="I1269" i="7" s="1"/>
  <c r="I1282" i="7" a="1"/>
  <c r="I1282" i="7" s="1"/>
  <c r="I1243" i="7" a="1"/>
  <c r="I1243" i="7" s="1"/>
  <c r="I1270" i="7" a="1"/>
  <c r="I1270" i="7" s="1"/>
  <c r="I1290" i="7" a="1"/>
  <c r="I1290" i="7" s="1"/>
  <c r="I1230" i="7" a="1"/>
  <c r="I1230" i="7" s="1"/>
  <c r="I1256" i="7" a="1"/>
  <c r="I1256" i="7" s="1"/>
  <c r="I1271" i="7" a="1"/>
  <c r="I1271" i="7" s="1"/>
  <c r="I1241" i="7" a="1"/>
  <c r="I1241" i="7" s="1"/>
  <c r="I1253" i="7" a="1"/>
  <c r="I1253" i="7" s="1"/>
  <c r="I1279" i="7" a="1"/>
  <c r="I1279" i="7" s="1"/>
  <c r="I1251" i="7" a="1"/>
  <c r="I1251" i="7" s="1"/>
  <c r="I1261" i="7" a="1"/>
  <c r="I1261" i="7" s="1"/>
  <c r="I1287" i="7" a="1"/>
  <c r="I1287" i="7" s="1"/>
  <c r="I1364" i="7" a="1"/>
  <c r="I1364" i="7" s="1"/>
  <c r="I1356" i="7" a="1"/>
  <c r="I1356" i="7" s="1"/>
  <c r="I1348" i="7" a="1"/>
  <c r="I1348" i="7" s="1"/>
  <c r="I1340" i="7" a="1"/>
  <c r="I1340" i="7" s="1"/>
  <c r="I1367" i="7" a="1"/>
  <c r="I1367" i="7" s="1"/>
  <c r="I1359" i="7" a="1"/>
  <c r="I1359" i="7" s="1"/>
  <c r="I1351" i="7" a="1"/>
  <c r="I1351" i="7" s="1"/>
  <c r="I1362" i="7" a="1"/>
  <c r="I1362" i="7" s="1"/>
  <c r="I1354" i="7" a="1"/>
  <c r="I1354" i="7" s="1"/>
  <c r="I1346" i="7" a="1"/>
  <c r="I1346" i="7" s="1"/>
  <c r="I1365" i="7" a="1"/>
  <c r="I1365" i="7" s="1"/>
  <c r="I1357" i="7" a="1"/>
  <c r="I1357" i="7" s="1"/>
  <c r="I1349" i="7" a="1"/>
  <c r="I1349" i="7" s="1"/>
  <c r="I1341" i="7" a="1"/>
  <c r="I1341" i="7" s="1"/>
  <c r="I1368" i="7" a="1"/>
  <c r="I1368" i="7" s="1"/>
  <c r="I1360" i="7" a="1"/>
  <c r="I1360" i="7" s="1"/>
  <c r="I1352" i="7" a="1"/>
  <c r="I1352" i="7" s="1"/>
  <c r="I1344" i="7" a="1"/>
  <c r="I1344" i="7" s="1"/>
  <c r="I1363" i="7" a="1"/>
  <c r="I1363" i="7" s="1"/>
  <c r="I1355" i="7" a="1"/>
  <c r="I1355" i="7" s="1"/>
  <c r="I1347" i="7" a="1"/>
  <c r="I1347" i="7" s="1"/>
  <c r="I1366" i="7" a="1"/>
  <c r="I1366" i="7" s="1"/>
  <c r="I1358" i="7" a="1"/>
  <c r="I1358" i="7" s="1"/>
  <c r="I1350" i="7" a="1"/>
  <c r="I1350" i="7" s="1"/>
  <c r="I1369" i="7" a="1"/>
  <c r="I1369" i="7" s="1"/>
  <c r="I1361" i="7" a="1"/>
  <c r="I1361" i="7" s="1"/>
  <c r="I1353" i="7" a="1"/>
  <c r="I1353" i="7" s="1"/>
  <c r="I1330" i="7" a="1"/>
  <c r="I1330" i="7" s="1"/>
  <c r="I1337" i="7" a="1"/>
  <c r="I1337" i="7" s="1"/>
  <c r="I1333" i="7" a="1"/>
  <c r="I1333" i="7" s="1"/>
  <c r="I1325" i="7" a="1"/>
  <c r="I1325" i="7" s="1"/>
  <c r="I1328" i="7" a="1"/>
  <c r="I1328" i="7" s="1"/>
  <c r="I1320" i="7" a="1"/>
  <c r="I1320" i="7" s="1"/>
  <c r="I1312" i="7" a="1"/>
  <c r="I1312" i="7" s="1"/>
  <c r="I1342" i="7" a="1"/>
  <c r="I1342" i="7" s="1"/>
  <c r="I1336" i="7" a="1"/>
  <c r="I1336" i="7" s="1"/>
  <c r="I1331" i="7" a="1"/>
  <c r="I1331" i="7" s="1"/>
  <c r="I1323" i="7" a="1"/>
  <c r="I1323" i="7" s="1"/>
  <c r="I1339" i="7" a="1"/>
  <c r="I1339" i="7" s="1"/>
  <c r="I1345" i="7" a="1"/>
  <c r="I1345" i="7" s="1"/>
  <c r="I1334" i="7" a="1"/>
  <c r="I1334" i="7" s="1"/>
  <c r="I1326" i="7" a="1"/>
  <c r="I1326" i="7" s="1"/>
  <c r="I1329" i="7" a="1"/>
  <c r="I1329" i="7" s="1"/>
  <c r="I1338" i="7" a="1"/>
  <c r="I1338" i="7" s="1"/>
  <c r="I1332" i="7" a="1"/>
  <c r="I1332" i="7" s="1"/>
  <c r="I1343" i="7" a="1"/>
  <c r="I1343" i="7" s="1"/>
  <c r="I1335" i="7" a="1"/>
  <c r="I1335" i="7" s="1"/>
  <c r="I1327" i="7" a="1"/>
  <c r="I1327" i="7" s="1"/>
  <c r="I1321" i="7" a="1"/>
  <c r="I1321" i="7" s="1"/>
  <c r="I1318" i="7" a="1"/>
  <c r="I1318" i="7" s="1"/>
  <c r="I1307" i="7" a="1"/>
  <c r="I1307" i="7" s="1"/>
  <c r="I1299" i="7" a="1"/>
  <c r="I1299" i="7" s="1"/>
  <c r="BV2" i="6"/>
  <c r="I1313" i="7" a="1"/>
  <c r="I1313" i="7" s="1"/>
  <c r="I1302" i="7" a="1"/>
  <c r="I1302" i="7" s="1"/>
  <c r="I1315" i="7" a="1"/>
  <c r="I1315" i="7" s="1"/>
  <c r="I1305" i="7" a="1"/>
  <c r="I1305" i="7" s="1"/>
  <c r="I1310" i="7" a="1"/>
  <c r="I1310" i="7" s="1"/>
  <c r="I1308" i="7" a="1"/>
  <c r="I1308" i="7" s="1"/>
  <c r="I1300" i="7" a="1"/>
  <c r="I1300" i="7" s="1"/>
  <c r="I1317" i="7" a="1"/>
  <c r="I1317" i="7" s="1"/>
  <c r="I1303" i="7" a="1"/>
  <c r="I1303" i="7" s="1"/>
  <c r="I1324" i="7" a="1"/>
  <c r="I1324" i="7" s="1"/>
  <c r="I1319" i="7" a="1"/>
  <c r="I1319" i="7" s="1"/>
  <c r="I1306" i="7" a="1"/>
  <c r="I1306" i="7" s="1"/>
  <c r="I1298" i="7" a="1"/>
  <c r="I1298" i="7" s="1"/>
  <c r="I1314" i="7" a="1"/>
  <c r="I1314" i="7" s="1"/>
  <c r="I1301" i="7" a="1"/>
  <c r="I1301" i="7" s="1"/>
  <c r="I1309" i="7" a="1"/>
  <c r="I1309" i="7" s="1"/>
  <c r="I1316" i="7" a="1"/>
  <c r="I1316" i="7" s="1"/>
  <c r="I1304" i="7" a="1"/>
  <c r="I1304" i="7" s="1"/>
  <c r="I1322" i="7" a="1"/>
  <c r="I1322" i="7" s="1"/>
  <c r="I1311" i="7" a="1"/>
  <c r="I1311" i="7" s="1"/>
  <c r="I1265" i="7" a="1"/>
  <c r="I1265" i="7" s="1"/>
  <c r="I1295" i="7" a="1"/>
  <c r="I1295" i="7" s="1"/>
  <c r="I1227" i="7" a="1"/>
  <c r="I1227" i="7" s="1"/>
  <c r="I1242" i="7" a="1"/>
  <c r="I1242" i="7" s="1"/>
  <c r="I1276" i="7" a="1"/>
  <c r="I1276" i="7" s="1"/>
  <c r="I1235" i="7" a="1"/>
  <c r="I1235" i="7" s="1"/>
  <c r="I1250" i="7" a="1"/>
  <c r="I1250" i="7" s="1"/>
  <c r="I1284" i="7" a="1"/>
  <c r="I1284" i="7" s="1"/>
  <c r="I1232" i="7" a="1"/>
  <c r="I1232" i="7" s="1"/>
  <c r="I1246" i="7" a="1"/>
  <c r="I1246" i="7" s="1"/>
  <c r="I1258" i="7" a="1"/>
  <c r="I1258" i="7" s="1"/>
  <c r="I1292" i="7" a="1"/>
  <c r="I1292" i="7" s="1"/>
  <c r="A14" i="7"/>
  <c r="C13" i="7"/>
  <c r="B13" i="7"/>
  <c r="BB68" i="9" l="1"/>
  <c r="BB60" i="9"/>
  <c r="BB52" i="9"/>
  <c r="BB44" i="9"/>
  <c r="BB71" i="9"/>
  <c r="BB63" i="9"/>
  <c r="BB74" i="9"/>
  <c r="BB66" i="9"/>
  <c r="BB58" i="9"/>
  <c r="BB50" i="9"/>
  <c r="BB69" i="9"/>
  <c r="BB61" i="9"/>
  <c r="BB53" i="9"/>
  <c r="BB45" i="9"/>
  <c r="BB72" i="9"/>
  <c r="BB64" i="9"/>
  <c r="BB75" i="9"/>
  <c r="BB67" i="9"/>
  <c r="BB59" i="9"/>
  <c r="BB70" i="9"/>
  <c r="BB62" i="9"/>
  <c r="BB54" i="9"/>
  <c r="BB73" i="9"/>
  <c r="BB65" i="9"/>
  <c r="BB55" i="9"/>
  <c r="BB36" i="9"/>
  <c r="BB28" i="9"/>
  <c r="BB20" i="9"/>
  <c r="BB48" i="9"/>
  <c r="BB39" i="9"/>
  <c r="BB31" i="9"/>
  <c r="BB23" i="9"/>
  <c r="BB49" i="9"/>
  <c r="BB47" i="9"/>
  <c r="BB43" i="9"/>
  <c r="BB34" i="9"/>
  <c r="BB26" i="9"/>
  <c r="BB42" i="9"/>
  <c r="BB57" i="9"/>
  <c r="BB46" i="9"/>
  <c r="BB56" i="9"/>
  <c r="BB37" i="9"/>
  <c r="BB29" i="9"/>
  <c r="BB40" i="9"/>
  <c r="BB32" i="9"/>
  <c r="BB51" i="9"/>
  <c r="BB35" i="9"/>
  <c r="BB38" i="9"/>
  <c r="BB30" i="9"/>
  <c r="BB18" i="9"/>
  <c r="BB12" i="9"/>
  <c r="BB4" i="9"/>
  <c r="BB41" i="9"/>
  <c r="BB33" i="9"/>
  <c r="BB22" i="9"/>
  <c r="BB21" i="9"/>
  <c r="BB7" i="9"/>
  <c r="BB15" i="9"/>
  <c r="BB9" i="9"/>
  <c r="BB25" i="9"/>
  <c r="BB10" i="9"/>
  <c r="BB13" i="9"/>
  <c r="BB5" i="9"/>
  <c r="BB17" i="9"/>
  <c r="BB8" i="9"/>
  <c r="BB24" i="9"/>
  <c r="BB27" i="9"/>
  <c r="BB19" i="9"/>
  <c r="BB11" i="9"/>
  <c r="BB14" i="9"/>
  <c r="BB6" i="9"/>
  <c r="BB16" i="9"/>
  <c r="CP75" i="9"/>
  <c r="CP67" i="9"/>
  <c r="CP59" i="9"/>
  <c r="CP51" i="9"/>
  <c r="CP43" i="9"/>
  <c r="CP70" i="9"/>
  <c r="CP62" i="9"/>
  <c r="CP73" i="9"/>
  <c r="CP65" i="9"/>
  <c r="CP57" i="9"/>
  <c r="CP49" i="9"/>
  <c r="CP68" i="9"/>
  <c r="CP60" i="9"/>
  <c r="CP52" i="9"/>
  <c r="CP44" i="9"/>
  <c r="CP71" i="9"/>
  <c r="CP63" i="9"/>
  <c r="CP55" i="9"/>
  <c r="CP74" i="9"/>
  <c r="CP66" i="9"/>
  <c r="CP58" i="9"/>
  <c r="CP69" i="9"/>
  <c r="CP61" i="9"/>
  <c r="CP48" i="9"/>
  <c r="CP47" i="9"/>
  <c r="CP42" i="9"/>
  <c r="CP35" i="9"/>
  <c r="CP27" i="9"/>
  <c r="CP46" i="9"/>
  <c r="CP45" i="9"/>
  <c r="CP38" i="9"/>
  <c r="CP30" i="9"/>
  <c r="CP50" i="9"/>
  <c r="CP53" i="9"/>
  <c r="CP41" i="9"/>
  <c r="CP33" i="9"/>
  <c r="CP36" i="9"/>
  <c r="CP28" i="9"/>
  <c r="CP39" i="9"/>
  <c r="CP31" i="9"/>
  <c r="CP64" i="9"/>
  <c r="CP72" i="9"/>
  <c r="CP34" i="9"/>
  <c r="CP26" i="9"/>
  <c r="CP54" i="9"/>
  <c r="CP56" i="9"/>
  <c r="CP37" i="9"/>
  <c r="CP29" i="9"/>
  <c r="CP40" i="9"/>
  <c r="CP32" i="9"/>
  <c r="CP22" i="9"/>
  <c r="CP8" i="9"/>
  <c r="CP11" i="9"/>
  <c r="CP19" i="9"/>
  <c r="CP14" i="9"/>
  <c r="CP6" i="9"/>
  <c r="CP21" i="9"/>
  <c r="CP23" i="9"/>
  <c r="CP9" i="9"/>
  <c r="CP25" i="9"/>
  <c r="CP16" i="9"/>
  <c r="CP12" i="9"/>
  <c r="CP4" i="9"/>
  <c r="CP18" i="9"/>
  <c r="CP7" i="9"/>
  <c r="CP10" i="9"/>
  <c r="CP15" i="9"/>
  <c r="CP13" i="9"/>
  <c r="CP5" i="9"/>
  <c r="CP24" i="9"/>
  <c r="CP17" i="9"/>
  <c r="CP20" i="9"/>
  <c r="I1435" i="7" a="1"/>
  <c r="I1435" i="7" s="1"/>
  <c r="I1419" i="7" a="1"/>
  <c r="I1419" i="7" s="1"/>
  <c r="I1438" i="7" a="1"/>
  <c r="I1438" i="7" s="1"/>
  <c r="I1441" i="7" a="1"/>
  <c r="I1441" i="7" s="1"/>
  <c r="I1436" i="7" a="1"/>
  <c r="I1436" i="7" s="1"/>
  <c r="I1381" i="7" a="1"/>
  <c r="I1381" i="7" s="1"/>
  <c r="BB68" i="6"/>
  <c r="H1434" i="7" s="1" a="1"/>
  <c r="H1434" i="7" s="1"/>
  <c r="BB60" i="6"/>
  <c r="H1426" i="7" s="1" a="1"/>
  <c r="H1426" i="7" s="1"/>
  <c r="BB52" i="6"/>
  <c r="H1418" i="7" s="1" a="1"/>
  <c r="H1418" i="7" s="1"/>
  <c r="BB71" i="6"/>
  <c r="H1437" i="7" s="1" a="1"/>
  <c r="H1437" i="7" s="1"/>
  <c r="BB63" i="6"/>
  <c r="H1429" i="7" s="1" a="1"/>
  <c r="H1429" i="7" s="1"/>
  <c r="BB55" i="6"/>
  <c r="H1421" i="7" s="1" a="1"/>
  <c r="H1421" i="7" s="1"/>
  <c r="BB47" i="6"/>
  <c r="H1413" i="7" s="1" a="1"/>
  <c r="H1413" i="7" s="1"/>
  <c r="BB74" i="6"/>
  <c r="H1440" i="7" s="1" a="1"/>
  <c r="H1440" i="7" s="1"/>
  <c r="BB66" i="6"/>
  <c r="H1432" i="7" s="1" a="1"/>
  <c r="H1432" i="7" s="1"/>
  <c r="BB58" i="6"/>
  <c r="H1424" i="7" s="1" a="1"/>
  <c r="H1424" i="7" s="1"/>
  <c r="BB50" i="6"/>
  <c r="H1416" i="7" s="1" a="1"/>
  <c r="H1416" i="7" s="1"/>
  <c r="BB69" i="6"/>
  <c r="H1435" i="7" s="1" a="1"/>
  <c r="H1435" i="7" s="1"/>
  <c r="BB61" i="6"/>
  <c r="H1427" i="7" s="1" a="1"/>
  <c r="H1427" i="7" s="1"/>
  <c r="BB53" i="6"/>
  <c r="H1419" i="7" s="1" a="1"/>
  <c r="H1419" i="7" s="1"/>
  <c r="BB72" i="6"/>
  <c r="H1438" i="7" s="1" a="1"/>
  <c r="H1438" i="7" s="1"/>
  <c r="BB64" i="6"/>
  <c r="H1430" i="7" s="1" a="1"/>
  <c r="H1430" i="7" s="1"/>
  <c r="BB75" i="6"/>
  <c r="H1441" i="7" s="1" a="1"/>
  <c r="H1441" i="7" s="1"/>
  <c r="BB67" i="6"/>
  <c r="H1433" i="7" s="1" a="1"/>
  <c r="H1433" i="7" s="1"/>
  <c r="BB59" i="6"/>
  <c r="H1425" i="7" s="1" a="1"/>
  <c r="H1425" i="7" s="1"/>
  <c r="BB70" i="6"/>
  <c r="H1436" i="7" s="1" a="1"/>
  <c r="H1436" i="7" s="1"/>
  <c r="BB62" i="6"/>
  <c r="H1428" i="7" s="1" a="1"/>
  <c r="H1428" i="7" s="1"/>
  <c r="BB54" i="6"/>
  <c r="H1420" i="7" s="1" a="1"/>
  <c r="H1420" i="7" s="1"/>
  <c r="BB73" i="6"/>
  <c r="H1439" i="7" s="1" a="1"/>
  <c r="H1439" i="7" s="1"/>
  <c r="BB65" i="6"/>
  <c r="H1431" i="7" s="1" a="1"/>
  <c r="H1431" i="7" s="1"/>
  <c r="BB57" i="6"/>
  <c r="H1423" i="7" s="1" a="1"/>
  <c r="H1423" i="7" s="1"/>
  <c r="BB46" i="6"/>
  <c r="H1412" i="7" s="1" a="1"/>
  <c r="H1412" i="7" s="1"/>
  <c r="BB42" i="6"/>
  <c r="H1408" i="7" s="1" a="1"/>
  <c r="H1408" i="7" s="1"/>
  <c r="BB34" i="6"/>
  <c r="H1400" i="7" s="1" a="1"/>
  <c r="H1400" i="7" s="1"/>
  <c r="BB26" i="6"/>
  <c r="H1392" i="7" s="1" a="1"/>
  <c r="H1392" i="7" s="1"/>
  <c r="BB18" i="6"/>
  <c r="H1384" i="7" s="1" a="1"/>
  <c r="H1384" i="7" s="1"/>
  <c r="BB45" i="6"/>
  <c r="H1411" i="7" s="1" a="1"/>
  <c r="H1411" i="7" s="1"/>
  <c r="BB37" i="6"/>
  <c r="H1403" i="7" s="1" a="1"/>
  <c r="H1403" i="7" s="1"/>
  <c r="BB29" i="6"/>
  <c r="H1395" i="7" s="1" a="1"/>
  <c r="H1395" i="7" s="1"/>
  <c r="BB49" i="6"/>
  <c r="H1415" i="7" s="1" a="1"/>
  <c r="H1415" i="7" s="1"/>
  <c r="BB40" i="6"/>
  <c r="H1406" i="7" s="1" a="1"/>
  <c r="H1406" i="7" s="1"/>
  <c r="BB32" i="6"/>
  <c r="H1398" i="7" s="1" a="1"/>
  <c r="H1398" i="7" s="1"/>
  <c r="BB35" i="6"/>
  <c r="H1401" i="7" s="1" a="1"/>
  <c r="H1401" i="7" s="1"/>
  <c r="BB44" i="6"/>
  <c r="H1410" i="7" s="1" a="1"/>
  <c r="H1410" i="7" s="1"/>
  <c r="BB56" i="6"/>
  <c r="H1422" i="7" s="1" a="1"/>
  <c r="H1422" i="7" s="1"/>
  <c r="BB38" i="6"/>
  <c r="H1404" i="7" s="1" a="1"/>
  <c r="H1404" i="7" s="1"/>
  <c r="BB51" i="6"/>
  <c r="H1417" i="7" s="1" a="1"/>
  <c r="H1417" i="7" s="1"/>
  <c r="BB41" i="6"/>
  <c r="H1407" i="7" s="1" a="1"/>
  <c r="H1407" i="7" s="1"/>
  <c r="BB33" i="6"/>
  <c r="H1399" i="7" s="1" a="1"/>
  <c r="H1399" i="7" s="1"/>
  <c r="BB48" i="6"/>
  <c r="H1414" i="7" s="1" a="1"/>
  <c r="H1414" i="7" s="1"/>
  <c r="BB43" i="6"/>
  <c r="H1409" i="7" s="1" a="1"/>
  <c r="H1409" i="7" s="1"/>
  <c r="BB36" i="6"/>
  <c r="H1402" i="7" s="1" a="1"/>
  <c r="H1402" i="7" s="1"/>
  <c r="BB39" i="6"/>
  <c r="H1405" i="7" s="1" a="1"/>
  <c r="H1405" i="7" s="1"/>
  <c r="BB16" i="6"/>
  <c r="H1382" i="7" s="1" a="1"/>
  <c r="H1382" i="7" s="1"/>
  <c r="BB11" i="6"/>
  <c r="H1377" i="7" s="1" a="1"/>
  <c r="H1377" i="7" s="1"/>
  <c r="BB23" i="6"/>
  <c r="H1389" i="7" s="1" a="1"/>
  <c r="H1389" i="7" s="1"/>
  <c r="BB14" i="6"/>
  <c r="H1380" i="7" s="1" a="1"/>
  <c r="H1380" i="7" s="1"/>
  <c r="BB6" i="6"/>
  <c r="H1372" i="7" s="1" a="1"/>
  <c r="H1372" i="7" s="1"/>
  <c r="BB9" i="6"/>
  <c r="H1375" i="7" s="1" a="1"/>
  <c r="H1375" i="7" s="1"/>
  <c r="BB25" i="6"/>
  <c r="H1391" i="7" s="1" a="1"/>
  <c r="H1391" i="7" s="1"/>
  <c r="BB20" i="6"/>
  <c r="H1386" i="7" s="1" a="1"/>
  <c r="H1386" i="7" s="1"/>
  <c r="BB12" i="6"/>
  <c r="H1378" i="7" s="1" a="1"/>
  <c r="H1378" i="7" s="1"/>
  <c r="BB4" i="6"/>
  <c r="H1370" i="7" s="1" a="1"/>
  <c r="H1370" i="7" s="1"/>
  <c r="BB28" i="6"/>
  <c r="H1394" i="7" s="1" a="1"/>
  <c r="H1394" i="7" s="1"/>
  <c r="BB22" i="6"/>
  <c r="H1388" i="7" s="1" a="1"/>
  <c r="H1388" i="7" s="1"/>
  <c r="BB15" i="6"/>
  <c r="H1381" i="7" s="1" a="1"/>
  <c r="H1381" i="7" s="1"/>
  <c r="BB7" i="6"/>
  <c r="H1373" i="7" s="1" a="1"/>
  <c r="H1373" i="7" s="1"/>
  <c r="BB27" i="6"/>
  <c r="H1393" i="7" s="1" a="1"/>
  <c r="H1393" i="7" s="1"/>
  <c r="BB31" i="6"/>
  <c r="H1397" i="7" s="1" a="1"/>
  <c r="H1397" i="7" s="1"/>
  <c r="BB17" i="6"/>
  <c r="H1383" i="7" s="1" a="1"/>
  <c r="H1383" i="7" s="1"/>
  <c r="BB10" i="6"/>
  <c r="H1376" i="7" s="1" a="1"/>
  <c r="H1376" i="7" s="1"/>
  <c r="BB24" i="6"/>
  <c r="H1390" i="7" s="1" a="1"/>
  <c r="H1390" i="7" s="1"/>
  <c r="BB19" i="6"/>
  <c r="H1385" i="7" s="1" a="1"/>
  <c r="H1385" i="7" s="1"/>
  <c r="BB13" i="6"/>
  <c r="H1379" i="7" s="1" a="1"/>
  <c r="H1379" i="7" s="1"/>
  <c r="BB5" i="6"/>
  <c r="H1371" i="7" s="1" a="1"/>
  <c r="H1371" i="7" s="1"/>
  <c r="BB8" i="6"/>
  <c r="H1374" i="7" s="1" a="1"/>
  <c r="H1374" i="7" s="1"/>
  <c r="BB21" i="6"/>
  <c r="H1387" i="7" s="1" a="1"/>
  <c r="H1387" i="7" s="1"/>
  <c r="BB30" i="6"/>
  <c r="H1396" i="7" s="1" a="1"/>
  <c r="H1396" i="7" s="1"/>
  <c r="CP75" i="6"/>
  <c r="J1441" i="7" s="1" a="1"/>
  <c r="J1441" i="7" s="1"/>
  <c r="CP67" i="6"/>
  <c r="J1433" i="7" s="1" a="1"/>
  <c r="J1433" i="7" s="1"/>
  <c r="CP59" i="6"/>
  <c r="J1425" i="7" s="1" a="1"/>
  <c r="J1425" i="7" s="1"/>
  <c r="CP51" i="6"/>
  <c r="J1417" i="7" s="1" a="1"/>
  <c r="J1417" i="7" s="1"/>
  <c r="CP43" i="6"/>
  <c r="J1409" i="7" s="1" a="1"/>
  <c r="J1409" i="7" s="1"/>
  <c r="CP70" i="6"/>
  <c r="J1436" i="7" s="1" a="1"/>
  <c r="J1436" i="7" s="1"/>
  <c r="CP62" i="6"/>
  <c r="J1428" i="7" s="1" a="1"/>
  <c r="J1428" i="7" s="1"/>
  <c r="CP54" i="6"/>
  <c r="J1420" i="7" s="1" a="1"/>
  <c r="J1420" i="7" s="1"/>
  <c r="CP73" i="6"/>
  <c r="J1439" i="7" s="1" a="1"/>
  <c r="J1439" i="7" s="1"/>
  <c r="CP65" i="6"/>
  <c r="J1431" i="7" s="1" a="1"/>
  <c r="J1431" i="7" s="1"/>
  <c r="CP57" i="6"/>
  <c r="J1423" i="7" s="1" a="1"/>
  <c r="J1423" i="7" s="1"/>
  <c r="CP49" i="6"/>
  <c r="J1415" i="7" s="1" a="1"/>
  <c r="J1415" i="7" s="1"/>
  <c r="CP68" i="6"/>
  <c r="J1434" i="7" s="1" a="1"/>
  <c r="J1434" i="7" s="1"/>
  <c r="CP60" i="6"/>
  <c r="J1426" i="7" s="1" a="1"/>
  <c r="J1426" i="7" s="1"/>
  <c r="CP52" i="6"/>
  <c r="J1418" i="7" s="1" a="1"/>
  <c r="J1418" i="7" s="1"/>
  <c r="CP71" i="6"/>
  <c r="J1437" i="7" s="1" a="1"/>
  <c r="J1437" i="7" s="1"/>
  <c r="CP63" i="6"/>
  <c r="J1429" i="7" s="1" a="1"/>
  <c r="J1429" i="7" s="1"/>
  <c r="CP55" i="6"/>
  <c r="J1421" i="7" s="1" a="1"/>
  <c r="J1421" i="7" s="1"/>
  <c r="CP74" i="6"/>
  <c r="J1440" i="7" s="1" a="1"/>
  <c r="J1440" i="7" s="1"/>
  <c r="CP66" i="6"/>
  <c r="J1432" i="7" s="1" a="1"/>
  <c r="J1432" i="7" s="1"/>
  <c r="CP58" i="6"/>
  <c r="J1424" i="7" s="1" a="1"/>
  <c r="J1424" i="7" s="1"/>
  <c r="CP50" i="6"/>
  <c r="J1416" i="7" s="1" a="1"/>
  <c r="J1416" i="7" s="1"/>
  <c r="CP69" i="6"/>
  <c r="J1435" i="7" s="1" a="1"/>
  <c r="J1435" i="7" s="1"/>
  <c r="CP61" i="6"/>
  <c r="J1427" i="7" s="1" a="1"/>
  <c r="J1427" i="7" s="1"/>
  <c r="CP53" i="6"/>
  <c r="J1419" i="7" s="1" a="1"/>
  <c r="J1419" i="7" s="1"/>
  <c r="CP72" i="6"/>
  <c r="J1438" i="7" s="1" a="1"/>
  <c r="J1438" i="7" s="1"/>
  <c r="CP64" i="6"/>
  <c r="J1430" i="7" s="1" a="1"/>
  <c r="J1430" i="7" s="1"/>
  <c r="CP56" i="6"/>
  <c r="J1422" i="7" s="1" a="1"/>
  <c r="J1422" i="7" s="1"/>
  <c r="CP44" i="6"/>
  <c r="J1410" i="7" s="1" a="1"/>
  <c r="J1410" i="7" s="1"/>
  <c r="CP41" i="6"/>
  <c r="J1407" i="7" s="1" a="1"/>
  <c r="J1407" i="7" s="1"/>
  <c r="CP33" i="6"/>
  <c r="J1399" i="7" s="1" a="1"/>
  <c r="J1399" i="7" s="1"/>
  <c r="CP36" i="6"/>
  <c r="J1402" i="7" s="1" a="1"/>
  <c r="J1402" i="7" s="1"/>
  <c r="CP28" i="6"/>
  <c r="J1394" i="7" s="1" a="1"/>
  <c r="J1394" i="7" s="1"/>
  <c r="CP39" i="6"/>
  <c r="J1405" i="7" s="1" a="1"/>
  <c r="J1405" i="7" s="1"/>
  <c r="CP31" i="6"/>
  <c r="J1397" i="7" s="1" a="1"/>
  <c r="J1397" i="7" s="1"/>
  <c r="CP23" i="6"/>
  <c r="J1389" i="7" s="1" a="1"/>
  <c r="J1389" i="7" s="1"/>
  <c r="CP15" i="6"/>
  <c r="J1381" i="7" s="1" a="1"/>
  <c r="J1381" i="7" s="1"/>
  <c r="CP34" i="6"/>
  <c r="J1400" i="7" s="1" a="1"/>
  <c r="J1400" i="7" s="1"/>
  <c r="CP37" i="6"/>
  <c r="J1403" i="7" s="1" a="1"/>
  <c r="J1403" i="7" s="1"/>
  <c r="CP47" i="6"/>
  <c r="J1413" i="7" s="1" a="1"/>
  <c r="J1413" i="7" s="1"/>
  <c r="CP42" i="6"/>
  <c r="J1408" i="7" s="1" a="1"/>
  <c r="J1408" i="7" s="1"/>
  <c r="CP40" i="6"/>
  <c r="J1406" i="7" s="1" a="1"/>
  <c r="J1406" i="7" s="1"/>
  <c r="CP46" i="6"/>
  <c r="J1412" i="7" s="1" a="1"/>
  <c r="J1412" i="7" s="1"/>
  <c r="CP48" i="6"/>
  <c r="J1414" i="7" s="1" a="1"/>
  <c r="J1414" i="7" s="1"/>
  <c r="CP45" i="6"/>
  <c r="J1411" i="7" s="1" a="1"/>
  <c r="J1411" i="7" s="1"/>
  <c r="CP35" i="6"/>
  <c r="J1401" i="7" s="1" a="1"/>
  <c r="J1401" i="7" s="1"/>
  <c r="CP38" i="6"/>
  <c r="J1404" i="7" s="1" a="1"/>
  <c r="J1404" i="7" s="1"/>
  <c r="CP10" i="6"/>
  <c r="J1376" i="7" s="1" a="1"/>
  <c r="J1376" i="7" s="1"/>
  <c r="CP22" i="6"/>
  <c r="J1388" i="7" s="1" a="1"/>
  <c r="J1388" i="7" s="1"/>
  <c r="CP30" i="6"/>
  <c r="J1396" i="7" s="1" a="1"/>
  <c r="J1396" i="7" s="1"/>
  <c r="CP13" i="6"/>
  <c r="J1379" i="7" s="1" a="1"/>
  <c r="J1379" i="7" s="1"/>
  <c r="CP5" i="6"/>
  <c r="J1371" i="7" s="1" a="1"/>
  <c r="J1371" i="7" s="1"/>
  <c r="CP17" i="6"/>
  <c r="J1383" i="7" s="1" a="1"/>
  <c r="J1383" i="7" s="1"/>
  <c r="CP24" i="6"/>
  <c r="J1390" i="7" s="1" a="1"/>
  <c r="J1390" i="7" s="1"/>
  <c r="CP27" i="6"/>
  <c r="J1393" i="7" s="1" a="1"/>
  <c r="J1393" i="7" s="1"/>
  <c r="CP8" i="6"/>
  <c r="J1374" i="7" s="1" a="1"/>
  <c r="J1374" i="7" s="1"/>
  <c r="CP32" i="6"/>
  <c r="J1398" i="7" s="1" a="1"/>
  <c r="J1398" i="7" s="1"/>
  <c r="CP19" i="6"/>
  <c r="J1385" i="7" s="1" a="1"/>
  <c r="J1385" i="7" s="1"/>
  <c r="CP11" i="6"/>
  <c r="J1377" i="7" s="1" a="1"/>
  <c r="J1377" i="7" s="1"/>
  <c r="CP21" i="6"/>
  <c r="J1387" i="7" s="1" a="1"/>
  <c r="J1387" i="7" s="1"/>
  <c r="CP14" i="6"/>
  <c r="J1380" i="7" s="1" a="1"/>
  <c r="J1380" i="7" s="1"/>
  <c r="CP6" i="6"/>
  <c r="J1372" i="7" s="1" a="1"/>
  <c r="J1372" i="7" s="1"/>
  <c r="CP26" i="6"/>
  <c r="J1392" i="7" s="1" a="1"/>
  <c r="J1392" i="7" s="1"/>
  <c r="CP16" i="6"/>
  <c r="J1382" i="7" s="1" a="1"/>
  <c r="J1382" i="7" s="1"/>
  <c r="CP29" i="6"/>
  <c r="J1395" i="7" s="1" a="1"/>
  <c r="J1395" i="7" s="1"/>
  <c r="CP9" i="6"/>
  <c r="J1375" i="7" s="1" a="1"/>
  <c r="J1375" i="7" s="1"/>
  <c r="CP18" i="6"/>
  <c r="J1384" i="7" s="1" a="1"/>
  <c r="J1384" i="7" s="1"/>
  <c r="CP12" i="6"/>
  <c r="J1378" i="7" s="1" a="1"/>
  <c r="J1378" i="7" s="1"/>
  <c r="CP4" i="6"/>
  <c r="J1370" i="7" s="1" a="1"/>
  <c r="J1370" i="7" s="1"/>
  <c r="CP25" i="6"/>
  <c r="J1391" i="7" s="1" a="1"/>
  <c r="J1391" i="7" s="1"/>
  <c r="CP20" i="6"/>
  <c r="J1386" i="7" s="1" a="1"/>
  <c r="J1386" i="7" s="1"/>
  <c r="CP7" i="6"/>
  <c r="J1373" i="7" s="1" a="1"/>
  <c r="J1373" i="7" s="1"/>
  <c r="A15" i="7"/>
  <c r="C14" i="7"/>
  <c r="B14" i="7"/>
  <c r="I1379" i="7" l="1" a="1"/>
  <c r="I1379" i="7" s="1"/>
  <c r="I1387" i="7" a="1"/>
  <c r="I1387" i="7" s="1"/>
  <c r="I1425" i="7" a="1"/>
  <c r="I1425" i="7" s="1"/>
  <c r="I1393" i="7" a="1"/>
  <c r="I1393" i="7" s="1"/>
  <c r="I1374" i="7" a="1"/>
  <c r="I1374" i="7" s="1"/>
  <c r="I1433" i="7" a="1"/>
  <c r="I1433" i="7" s="1"/>
  <c r="I1371" i="7" a="1"/>
  <c r="I1371" i="7" s="1"/>
  <c r="I1385" i="7" a="1"/>
  <c r="I1385" i="7" s="1"/>
  <c r="I1390" i="7" a="1"/>
  <c r="I1390" i="7" s="1"/>
  <c r="I1428" i="7" a="1"/>
  <c r="I1428" i="7" s="1"/>
  <c r="I1422" i="7" a="1"/>
  <c r="I1422" i="7" s="1"/>
  <c r="I1383" i="7" a="1"/>
  <c r="I1383" i="7" s="1"/>
  <c r="I1399" i="7" a="1"/>
  <c r="I1399" i="7" s="1"/>
  <c r="I1430" i="7" a="1"/>
  <c r="I1430" i="7" s="1"/>
  <c r="I1394" i="7" a="1"/>
  <c r="I1394" i="7" s="1"/>
  <c r="I1407" i="7" a="1"/>
  <c r="I1407" i="7" s="1"/>
  <c r="I1376" i="7" a="1"/>
  <c r="I1376" i="7" s="1"/>
  <c r="I1404" i="7" a="1"/>
  <c r="I1404" i="7" s="1"/>
  <c r="I1388" i="7" a="1"/>
  <c r="I1388" i="7" s="1"/>
  <c r="I1410" i="7" a="1"/>
  <c r="I1410" i="7" s="1"/>
  <c r="I1427" i="7" a="1"/>
  <c r="I1427" i="7" s="1"/>
  <c r="I1373" i="7" a="1"/>
  <c r="I1373" i="7" s="1"/>
  <c r="I1401" i="7" a="1"/>
  <c r="I1401" i="7" s="1"/>
  <c r="I1408" i="7" a="1"/>
  <c r="I1408" i="7" s="1"/>
  <c r="I1386" i="7" a="1"/>
  <c r="I1386" i="7" s="1"/>
  <c r="I1398" i="7" a="1"/>
  <c r="I1398" i="7" s="1"/>
  <c r="I1416" i="7" a="1"/>
  <c r="I1416" i="7" s="1"/>
  <c r="I1370" i="7" a="1"/>
  <c r="I1370" i="7" s="1"/>
  <c r="I1406" i="7" a="1"/>
  <c r="I1406" i="7" s="1"/>
  <c r="I1424" i="7" a="1"/>
  <c r="I1424" i="7" s="1"/>
  <c r="I1378" i="7" a="1"/>
  <c r="I1378" i="7" s="1"/>
  <c r="I1417" i="7" a="1"/>
  <c r="I1417" i="7" s="1"/>
  <c r="I1432" i="7" a="1"/>
  <c r="I1432" i="7" s="1"/>
  <c r="I1391" i="7" a="1"/>
  <c r="I1391" i="7" s="1"/>
  <c r="I1411" i="7" a="1"/>
  <c r="I1411" i="7" s="1"/>
  <c r="I1440" i="7" a="1"/>
  <c r="I1440" i="7" s="1"/>
  <c r="I1396" i="7" a="1"/>
  <c r="I1396" i="7" s="1"/>
  <c r="I1412" i="7" a="1"/>
  <c r="I1412" i="7" s="1"/>
  <c r="I1421" i="7" a="1"/>
  <c r="I1421" i="7" s="1"/>
  <c r="I1384" i="7" a="1"/>
  <c r="I1384" i="7" s="1"/>
  <c r="I1395" i="7" a="1"/>
  <c r="I1395" i="7" s="1"/>
  <c r="I1429" i="7" a="1"/>
  <c r="I1429" i="7" s="1"/>
  <c r="I1375" i="7" a="1"/>
  <c r="I1375" i="7" s="1"/>
  <c r="I1403" i="7" a="1"/>
  <c r="I1403" i="7" s="1"/>
  <c r="I1437" i="7" a="1"/>
  <c r="I1437" i="7" s="1"/>
  <c r="I1402" i="7" a="1"/>
  <c r="I1402" i="7" s="1"/>
  <c r="I1420" i="7" a="1"/>
  <c r="I1420" i="7" s="1"/>
  <c r="I1418" i="7" a="1"/>
  <c r="I1418" i="7" s="1"/>
  <c r="I1389" i="7" a="1"/>
  <c r="I1389" i="7" s="1"/>
  <c r="I1413" i="7" a="1"/>
  <c r="I1413" i="7" s="1"/>
  <c r="I1426" i="7" a="1"/>
  <c r="I1426" i="7" s="1"/>
  <c r="I1372" i="7" a="1"/>
  <c r="I1372" i="7" s="1"/>
  <c r="I1414" i="7" a="1"/>
  <c r="I1414" i="7" s="1"/>
  <c r="I1434" i="7" a="1"/>
  <c r="I1434" i="7" s="1"/>
  <c r="I1380" i="7" a="1"/>
  <c r="I1380" i="7" s="1"/>
  <c r="I1400" i="7" a="1"/>
  <c r="I1400" i="7" s="1"/>
  <c r="I1415" i="7" a="1"/>
  <c r="I1415" i="7" s="1"/>
  <c r="I1382" i="7" a="1"/>
  <c r="I1382" i="7" s="1"/>
  <c r="I1397" i="7" a="1"/>
  <c r="I1397" i="7" s="1"/>
  <c r="I1423" i="7" a="1"/>
  <c r="I1423" i="7" s="1"/>
  <c r="I1392" i="7" a="1"/>
  <c r="I1392" i="7" s="1"/>
  <c r="I1405" i="7" a="1"/>
  <c r="I1405" i="7" s="1"/>
  <c r="I1431" i="7" a="1"/>
  <c r="I1431" i="7" s="1"/>
  <c r="I1377" i="7" a="1"/>
  <c r="I1377" i="7" s="1"/>
  <c r="I1409" i="7" a="1"/>
  <c r="I1409" i="7" s="1"/>
  <c r="I1439" i="7" a="1"/>
  <c r="I1439" i="7" s="1"/>
  <c r="A16" i="7"/>
  <c r="C15" i="7"/>
  <c r="B15" i="7"/>
  <c r="A17" i="7" l="1"/>
  <c r="C16" i="7"/>
  <c r="B16" i="7"/>
  <c r="A18" i="7" l="1"/>
  <c r="C17" i="7"/>
  <c r="B17" i="7"/>
  <c r="A19" i="7" l="1"/>
  <c r="C18" i="7"/>
  <c r="B18" i="7"/>
  <c r="A20" i="7" l="1"/>
  <c r="C19" i="7"/>
  <c r="B19" i="7"/>
  <c r="A21" i="7" l="1"/>
  <c r="C20" i="7"/>
  <c r="B20" i="7"/>
  <c r="A22" i="7" l="1"/>
  <c r="C21" i="7"/>
  <c r="B21" i="7"/>
  <c r="A23" i="7" l="1"/>
  <c r="C22" i="7"/>
  <c r="B22" i="7"/>
  <c r="A24" i="7" l="1"/>
  <c r="C23" i="7"/>
  <c r="B23" i="7"/>
  <c r="A25" i="7" l="1"/>
  <c r="C24" i="7"/>
  <c r="B24" i="7"/>
  <c r="A26" i="7" l="1"/>
  <c r="C25" i="7"/>
  <c r="B25" i="7"/>
  <c r="A27" i="7" l="1"/>
  <c r="C26" i="7"/>
  <c r="B26" i="7"/>
  <c r="A28" i="7" l="1"/>
  <c r="C27" i="7"/>
  <c r="B27" i="7"/>
  <c r="A29" i="7" l="1"/>
  <c r="C28" i="7"/>
  <c r="B28" i="7"/>
  <c r="A30" i="7" l="1"/>
  <c r="C29" i="7"/>
  <c r="B29" i="7"/>
  <c r="A31" i="7" l="1"/>
  <c r="C30" i="7"/>
  <c r="B30" i="7"/>
  <c r="A32" i="7" l="1"/>
  <c r="C31" i="7"/>
  <c r="B31" i="7"/>
  <c r="A33" i="7" l="1"/>
  <c r="C32" i="7"/>
  <c r="B32" i="7"/>
  <c r="A34" i="7" l="1"/>
  <c r="C33" i="7"/>
  <c r="B33" i="7"/>
  <c r="A35" i="7" l="1"/>
  <c r="C34" i="7"/>
  <c r="B34" i="7"/>
  <c r="A36" i="7" l="1"/>
  <c r="C35" i="7"/>
  <c r="B35" i="7"/>
  <c r="A37" i="7" l="1"/>
  <c r="C36" i="7"/>
  <c r="B36" i="7"/>
  <c r="A38" i="7" l="1"/>
  <c r="C37" i="7"/>
  <c r="B37" i="7"/>
  <c r="A39" i="7" l="1"/>
  <c r="C38" i="7"/>
  <c r="B38" i="7"/>
  <c r="A40" i="7" l="1"/>
  <c r="C39" i="7"/>
  <c r="B39" i="7"/>
  <c r="A41" i="7" l="1"/>
  <c r="C40" i="7"/>
  <c r="B40" i="7"/>
  <c r="A42" i="7" l="1"/>
  <c r="C41" i="7"/>
  <c r="B41" i="7"/>
  <c r="A43" i="7" l="1"/>
  <c r="C42" i="7"/>
  <c r="B42" i="7"/>
  <c r="A44" i="7" l="1"/>
  <c r="C43" i="7"/>
  <c r="B43" i="7"/>
  <c r="A45" i="7" l="1"/>
  <c r="C44" i="7"/>
  <c r="B44" i="7"/>
  <c r="A46" i="7" l="1"/>
  <c r="C45" i="7"/>
  <c r="B45" i="7"/>
  <c r="A47" i="7" l="1"/>
  <c r="C46" i="7"/>
  <c r="B46" i="7"/>
  <c r="A48" i="7" l="1"/>
  <c r="C47" i="7"/>
  <c r="B47" i="7"/>
  <c r="A49" i="7" l="1"/>
  <c r="C48" i="7"/>
  <c r="B48" i="7"/>
  <c r="A50" i="7" l="1"/>
  <c r="C49" i="7"/>
  <c r="B49" i="7"/>
  <c r="A51" i="7" l="1"/>
  <c r="C50" i="7"/>
  <c r="B50" i="7"/>
  <c r="A52" i="7" l="1"/>
  <c r="C51" i="7"/>
  <c r="B51" i="7"/>
  <c r="A53" i="7" l="1"/>
  <c r="C52" i="7"/>
  <c r="B52" i="7"/>
  <c r="A54" i="7" l="1"/>
  <c r="C53" i="7"/>
  <c r="B53" i="7"/>
  <c r="A55" i="7" l="1"/>
  <c r="C54" i="7"/>
  <c r="B54" i="7"/>
  <c r="A56" i="7" l="1"/>
  <c r="C55" i="7"/>
  <c r="B55" i="7"/>
  <c r="A57" i="7" l="1"/>
  <c r="C56" i="7"/>
  <c r="B56" i="7"/>
  <c r="A58" i="7" l="1"/>
  <c r="C57" i="7"/>
  <c r="B57" i="7"/>
  <c r="A59" i="7" l="1"/>
  <c r="C58" i="7"/>
  <c r="B58" i="7"/>
  <c r="A60" i="7" l="1"/>
  <c r="C59" i="7"/>
  <c r="B59" i="7"/>
  <c r="A61" i="7" l="1"/>
  <c r="C60" i="7"/>
  <c r="B60" i="7"/>
  <c r="A62" i="7" l="1"/>
  <c r="C61" i="7"/>
  <c r="B61" i="7"/>
  <c r="A63" i="7" l="1"/>
  <c r="C62" i="7"/>
  <c r="B62" i="7"/>
  <c r="A64" i="7" l="1"/>
  <c r="C63" i="7"/>
  <c r="B63" i="7"/>
  <c r="A65" i="7" l="1"/>
  <c r="C64" i="7"/>
  <c r="B64" i="7"/>
  <c r="A66" i="7" l="1"/>
  <c r="C65" i="7"/>
  <c r="B65" i="7"/>
  <c r="A67" i="7" l="1"/>
  <c r="C66" i="7"/>
  <c r="B66" i="7"/>
  <c r="A68" i="7" l="1"/>
  <c r="C67" i="7"/>
  <c r="B67" i="7"/>
  <c r="A69" i="7" l="1"/>
  <c r="C68" i="7"/>
  <c r="B68" i="7"/>
  <c r="A70" i="7" l="1"/>
  <c r="C69" i="7"/>
  <c r="B69" i="7"/>
  <c r="A71" i="7" l="1"/>
  <c r="C70" i="7"/>
  <c r="B70" i="7"/>
  <c r="A72" i="7" l="1"/>
  <c r="C71" i="7"/>
  <c r="B71" i="7"/>
  <c r="A73" i="7" l="1"/>
  <c r="C72" i="7"/>
  <c r="B72" i="7"/>
  <c r="A74" i="7" l="1"/>
  <c r="C73" i="7"/>
  <c r="B73" i="7"/>
  <c r="A75" i="7" l="1"/>
  <c r="C74" i="7"/>
  <c r="B74" i="7"/>
  <c r="A76" i="7" l="1"/>
  <c r="C75" i="7"/>
  <c r="B75" i="7"/>
  <c r="A77" i="7" l="1"/>
  <c r="C76" i="7"/>
  <c r="B76" i="7"/>
  <c r="A78" i="7" l="1"/>
  <c r="C77" i="7"/>
  <c r="B77" i="7"/>
  <c r="A79" i="7" l="1"/>
  <c r="C78" i="7"/>
  <c r="B78" i="7"/>
  <c r="A80" i="7" l="1"/>
  <c r="C79" i="7"/>
  <c r="B79" i="7"/>
  <c r="A81" i="7" l="1"/>
  <c r="C80" i="7"/>
  <c r="B80" i="7"/>
  <c r="A82" i="7" l="1"/>
  <c r="C81" i="7"/>
  <c r="B81" i="7"/>
  <c r="A83" i="7" l="1"/>
  <c r="C82" i="7"/>
  <c r="B82" i="7"/>
  <c r="A84" i="7" l="1"/>
  <c r="C83" i="7"/>
  <c r="B83" i="7"/>
  <c r="A85" i="7" l="1"/>
  <c r="C84" i="7"/>
  <c r="B84" i="7"/>
  <c r="A86" i="7" l="1"/>
  <c r="C85" i="7"/>
  <c r="B85" i="7"/>
  <c r="A87" i="7" l="1"/>
  <c r="C86" i="7"/>
  <c r="B86" i="7"/>
  <c r="A88" i="7" l="1"/>
  <c r="C87" i="7"/>
  <c r="B87" i="7"/>
  <c r="A89" i="7" l="1"/>
  <c r="C88" i="7"/>
  <c r="B88" i="7"/>
  <c r="A90" i="7" l="1"/>
  <c r="C89" i="7"/>
  <c r="B89" i="7"/>
  <c r="A91" i="7" l="1"/>
  <c r="C90" i="7"/>
  <c r="B90" i="7"/>
  <c r="A92" i="7" l="1"/>
  <c r="C91" i="7"/>
  <c r="B91" i="7"/>
  <c r="A93" i="7" l="1"/>
  <c r="C92" i="7"/>
  <c r="B92" i="7"/>
  <c r="A94" i="7" l="1"/>
  <c r="C93" i="7"/>
  <c r="B93" i="7"/>
  <c r="A95" i="7" l="1"/>
  <c r="C94" i="7"/>
  <c r="B94" i="7"/>
  <c r="A96" i="7" l="1"/>
  <c r="C95" i="7"/>
  <c r="B95" i="7"/>
  <c r="A97" i="7" l="1"/>
  <c r="C96" i="7"/>
  <c r="B96" i="7"/>
  <c r="A98" i="7" l="1"/>
  <c r="C97" i="7"/>
  <c r="B97" i="7"/>
  <c r="A99" i="7" l="1"/>
  <c r="C98" i="7"/>
  <c r="B98" i="7"/>
  <c r="A100" i="7" l="1"/>
  <c r="C99" i="7"/>
  <c r="B99" i="7"/>
  <c r="A101" i="7" l="1"/>
  <c r="C100" i="7"/>
  <c r="B100" i="7"/>
  <c r="A102" i="7" l="1"/>
  <c r="C101" i="7"/>
  <c r="B101" i="7"/>
  <c r="A103" i="7" l="1"/>
  <c r="C102" i="7"/>
  <c r="B102" i="7"/>
  <c r="A104" i="7" l="1"/>
  <c r="C103" i="7"/>
  <c r="B103" i="7"/>
  <c r="A105" i="7" l="1"/>
  <c r="C104" i="7"/>
  <c r="B104" i="7"/>
  <c r="A106" i="7" l="1"/>
  <c r="C105" i="7"/>
  <c r="B105" i="7"/>
  <c r="A107" i="7" l="1"/>
  <c r="C106" i="7"/>
  <c r="B106" i="7"/>
  <c r="A108" i="7" l="1"/>
  <c r="C107" i="7"/>
  <c r="B107" i="7"/>
  <c r="A109" i="7" l="1"/>
  <c r="C108" i="7"/>
  <c r="B108" i="7"/>
  <c r="A110" i="7" l="1"/>
  <c r="C109" i="7"/>
  <c r="B109" i="7"/>
  <c r="A111" i="7" l="1"/>
  <c r="C110" i="7"/>
  <c r="B110" i="7"/>
  <c r="A112" i="7" l="1"/>
  <c r="C111" i="7"/>
  <c r="B111" i="7"/>
  <c r="A113" i="7" l="1"/>
  <c r="C112" i="7"/>
  <c r="B112" i="7"/>
  <c r="A114" i="7" l="1"/>
  <c r="C113" i="7"/>
  <c r="B113" i="7"/>
  <c r="A115" i="7" l="1"/>
  <c r="C114" i="7"/>
  <c r="B114" i="7"/>
  <c r="A116" i="7" l="1"/>
  <c r="C115" i="7"/>
  <c r="B115" i="7"/>
  <c r="A117" i="7" l="1"/>
  <c r="C116" i="7"/>
  <c r="B116" i="7"/>
  <c r="A118" i="7" l="1"/>
  <c r="C117" i="7"/>
  <c r="B117" i="7"/>
  <c r="A119" i="7" l="1"/>
  <c r="C118" i="7"/>
  <c r="B118" i="7"/>
  <c r="A120" i="7" l="1"/>
  <c r="C119" i="7"/>
  <c r="B119" i="7"/>
  <c r="A121" i="7" l="1"/>
  <c r="C120" i="7"/>
  <c r="B120" i="7"/>
  <c r="A122" i="7" l="1"/>
  <c r="C121" i="7"/>
  <c r="B121" i="7"/>
  <c r="A123" i="7" l="1"/>
  <c r="C122" i="7"/>
  <c r="B122" i="7"/>
  <c r="A124" i="7" l="1"/>
  <c r="C123" i="7"/>
  <c r="B123" i="7"/>
  <c r="A125" i="7" l="1"/>
  <c r="C124" i="7"/>
  <c r="B124" i="7"/>
  <c r="A126" i="7" l="1"/>
  <c r="C125" i="7"/>
  <c r="B125" i="7"/>
  <c r="A127" i="7" l="1"/>
  <c r="C126" i="7"/>
  <c r="B126" i="7"/>
  <c r="A128" i="7" l="1"/>
  <c r="C127" i="7"/>
  <c r="B127" i="7"/>
  <c r="A129" i="7" l="1"/>
  <c r="C128" i="7"/>
  <c r="B128" i="7"/>
  <c r="A130" i="7" l="1"/>
  <c r="C129" i="7"/>
  <c r="B129" i="7"/>
  <c r="A131" i="7" l="1"/>
  <c r="C130" i="7"/>
  <c r="B130" i="7"/>
  <c r="A132" i="7" l="1"/>
  <c r="C131" i="7"/>
  <c r="B131" i="7"/>
  <c r="A133" i="7" l="1"/>
  <c r="C132" i="7"/>
  <c r="B132" i="7"/>
  <c r="A134" i="7" l="1"/>
  <c r="C133" i="7"/>
  <c r="B133" i="7"/>
  <c r="A135" i="7" l="1"/>
  <c r="C134" i="7"/>
  <c r="B134" i="7"/>
  <c r="A136" i="7" l="1"/>
  <c r="C135" i="7"/>
  <c r="B135" i="7"/>
  <c r="A137" i="7" l="1"/>
  <c r="C136" i="7"/>
  <c r="B136" i="7"/>
  <c r="A138" i="7" l="1"/>
  <c r="C137" i="7"/>
  <c r="B137" i="7"/>
  <c r="A139" i="7" l="1"/>
  <c r="C138" i="7"/>
  <c r="B138" i="7"/>
  <c r="A140" i="7" l="1"/>
  <c r="C139" i="7"/>
  <c r="B139" i="7"/>
  <c r="A141" i="7" l="1"/>
  <c r="C140" i="7"/>
  <c r="B140" i="7"/>
  <c r="A142" i="7" l="1"/>
  <c r="C141" i="7"/>
  <c r="B141" i="7"/>
  <c r="A143" i="7" l="1"/>
  <c r="C142" i="7"/>
  <c r="B142" i="7"/>
  <c r="A144" i="7" l="1"/>
  <c r="C143" i="7"/>
  <c r="B143" i="7"/>
  <c r="A145" i="7" l="1"/>
  <c r="C144" i="7"/>
  <c r="B144" i="7"/>
  <c r="A146" i="7" l="1"/>
  <c r="C145" i="7"/>
  <c r="B145" i="7"/>
  <c r="A147" i="7" l="1"/>
  <c r="C146" i="7"/>
  <c r="B146" i="7"/>
  <c r="A148" i="7" l="1"/>
  <c r="C147" i="7"/>
  <c r="B147" i="7"/>
  <c r="A149" i="7" l="1"/>
  <c r="C148" i="7"/>
  <c r="B148" i="7"/>
  <c r="A150" i="7" l="1"/>
  <c r="C149" i="7"/>
  <c r="B149" i="7"/>
  <c r="A151" i="7" l="1"/>
  <c r="C150" i="7"/>
  <c r="B150" i="7"/>
  <c r="A152" i="7" l="1"/>
  <c r="C151" i="7"/>
  <c r="B151" i="7"/>
  <c r="A153" i="7" l="1"/>
  <c r="C152" i="7"/>
  <c r="B152" i="7"/>
  <c r="A154" i="7" l="1"/>
  <c r="C153" i="7"/>
  <c r="B153" i="7"/>
  <c r="A155" i="7" l="1"/>
  <c r="C154" i="7"/>
  <c r="B154" i="7"/>
  <c r="A156" i="7" l="1"/>
  <c r="C155" i="7"/>
  <c r="B155" i="7"/>
  <c r="A157" i="7" l="1"/>
  <c r="C156" i="7"/>
  <c r="B156" i="7"/>
  <c r="A158" i="7" l="1"/>
  <c r="C157" i="7"/>
  <c r="B157" i="7"/>
  <c r="A159" i="7" l="1"/>
  <c r="C158" i="7"/>
  <c r="B158" i="7"/>
  <c r="A160" i="7" l="1"/>
  <c r="C159" i="7"/>
  <c r="B159" i="7"/>
  <c r="A161" i="7" l="1"/>
  <c r="C160" i="7"/>
  <c r="B160" i="7"/>
  <c r="A162" i="7" l="1"/>
  <c r="C161" i="7"/>
  <c r="B161" i="7"/>
  <c r="A163" i="7" l="1"/>
  <c r="C162" i="7"/>
  <c r="B162" i="7"/>
  <c r="A164" i="7" l="1"/>
  <c r="C163" i="7"/>
  <c r="B163" i="7"/>
  <c r="A165" i="7" l="1"/>
  <c r="C164" i="7"/>
  <c r="B164" i="7"/>
  <c r="A166" i="7" l="1"/>
  <c r="C165" i="7"/>
  <c r="B165" i="7"/>
  <c r="A167" i="7" l="1"/>
  <c r="C166" i="7"/>
  <c r="B166" i="7"/>
  <c r="A168" i="7" l="1"/>
  <c r="C167" i="7"/>
  <c r="B167" i="7"/>
  <c r="A169" i="7" l="1"/>
  <c r="C168" i="7"/>
  <c r="B168" i="7"/>
  <c r="A170" i="7" l="1"/>
  <c r="C169" i="7"/>
  <c r="B169" i="7"/>
  <c r="A171" i="7" l="1"/>
  <c r="C170" i="7"/>
  <c r="B170" i="7"/>
  <c r="A172" i="7" l="1"/>
  <c r="C171" i="7"/>
  <c r="B171" i="7"/>
  <c r="A173" i="7" l="1"/>
  <c r="C172" i="7"/>
  <c r="B172" i="7"/>
  <c r="A174" i="7" l="1"/>
  <c r="C173" i="7"/>
  <c r="B173" i="7"/>
  <c r="A175" i="7" l="1"/>
  <c r="C174" i="7"/>
  <c r="B174" i="7"/>
  <c r="A176" i="7" l="1"/>
  <c r="C175" i="7"/>
  <c r="B175" i="7"/>
  <c r="A177" i="7" l="1"/>
  <c r="C176" i="7"/>
  <c r="B176" i="7"/>
  <c r="A178" i="7" l="1"/>
  <c r="C177" i="7"/>
  <c r="B177" i="7"/>
  <c r="A179" i="7" l="1"/>
  <c r="C178" i="7"/>
  <c r="B178" i="7"/>
  <c r="A180" i="7" l="1"/>
  <c r="C179" i="7"/>
  <c r="B179" i="7"/>
  <c r="A181" i="7" l="1"/>
  <c r="C180" i="7"/>
  <c r="B180" i="7"/>
  <c r="A182" i="7" l="1"/>
  <c r="C181" i="7"/>
  <c r="B181" i="7"/>
  <c r="A183" i="7" l="1"/>
  <c r="C182" i="7"/>
  <c r="B182" i="7"/>
  <c r="A184" i="7" l="1"/>
  <c r="C183" i="7"/>
  <c r="B183" i="7"/>
  <c r="A185" i="7" l="1"/>
  <c r="C184" i="7"/>
  <c r="B184" i="7"/>
  <c r="A186" i="7" l="1"/>
  <c r="C185" i="7"/>
  <c r="B185" i="7"/>
  <c r="A187" i="7" l="1"/>
  <c r="C186" i="7"/>
  <c r="B186" i="7"/>
  <c r="A188" i="7" l="1"/>
  <c r="C187" i="7"/>
  <c r="B187" i="7"/>
  <c r="A189" i="7" l="1"/>
  <c r="C188" i="7"/>
  <c r="B188" i="7"/>
  <c r="A190" i="7" l="1"/>
  <c r="C189" i="7"/>
  <c r="B189" i="7"/>
  <c r="A191" i="7" l="1"/>
  <c r="C190" i="7"/>
  <c r="B190" i="7"/>
  <c r="A192" i="7" l="1"/>
  <c r="C191" i="7"/>
  <c r="B191" i="7"/>
  <c r="A193" i="7" l="1"/>
  <c r="C192" i="7"/>
  <c r="B192" i="7"/>
  <c r="A194" i="7" l="1"/>
  <c r="C193" i="7"/>
  <c r="B193" i="7"/>
  <c r="A195" i="7" l="1"/>
  <c r="C194" i="7"/>
  <c r="B194" i="7"/>
  <c r="A196" i="7" l="1"/>
  <c r="C195" i="7"/>
  <c r="B195" i="7"/>
  <c r="A197" i="7" l="1"/>
  <c r="C196" i="7"/>
  <c r="B196" i="7"/>
  <c r="A198" i="7" l="1"/>
  <c r="C197" i="7"/>
  <c r="B197" i="7"/>
  <c r="A199" i="7" l="1"/>
  <c r="C198" i="7"/>
  <c r="B198" i="7"/>
  <c r="A200" i="7" l="1"/>
  <c r="C199" i="7"/>
  <c r="B199" i="7"/>
  <c r="A201" i="7" l="1"/>
  <c r="C200" i="7"/>
  <c r="B200" i="7"/>
  <c r="A202" i="7" l="1"/>
  <c r="C201" i="7"/>
  <c r="B201" i="7"/>
  <c r="A203" i="7" l="1"/>
  <c r="C202" i="7"/>
  <c r="B202" i="7"/>
  <c r="A204" i="7" l="1"/>
  <c r="C203" i="7"/>
  <c r="B203" i="7"/>
  <c r="A205" i="7" l="1"/>
  <c r="C204" i="7"/>
  <c r="B204" i="7"/>
  <c r="A206" i="7" l="1"/>
  <c r="C205" i="7"/>
  <c r="B205" i="7"/>
  <c r="A207" i="7" l="1"/>
  <c r="C206" i="7"/>
  <c r="B206" i="7"/>
  <c r="A208" i="7" l="1"/>
  <c r="C207" i="7"/>
  <c r="B207" i="7"/>
  <c r="A209" i="7" l="1"/>
  <c r="C208" i="7"/>
  <c r="B208" i="7"/>
  <c r="A210" i="7" l="1"/>
  <c r="C209" i="7"/>
  <c r="B209" i="7"/>
  <c r="A211" i="7" l="1"/>
  <c r="C210" i="7"/>
  <c r="B210" i="7"/>
  <c r="A212" i="7" l="1"/>
  <c r="C211" i="7"/>
  <c r="B211" i="7"/>
  <c r="A213" i="7" l="1"/>
  <c r="C212" i="7"/>
  <c r="B212" i="7"/>
  <c r="A214" i="7" l="1"/>
  <c r="C213" i="7"/>
  <c r="B213" i="7"/>
  <c r="A215" i="7" l="1"/>
  <c r="C214" i="7"/>
  <c r="B214" i="7"/>
  <c r="A216" i="7" l="1"/>
  <c r="C215" i="7"/>
  <c r="B215" i="7"/>
  <c r="A217" i="7" l="1"/>
  <c r="C216" i="7"/>
  <c r="B216" i="7"/>
  <c r="A218" i="7" l="1"/>
  <c r="C217" i="7"/>
  <c r="B217" i="7"/>
  <c r="A219" i="7" l="1"/>
  <c r="C218" i="7"/>
  <c r="B218" i="7"/>
  <c r="A220" i="7" l="1"/>
  <c r="C219" i="7"/>
  <c r="B219" i="7"/>
  <c r="A221" i="7" l="1"/>
  <c r="C220" i="7"/>
  <c r="B220" i="7"/>
  <c r="A222" i="7" l="1"/>
  <c r="C221" i="7"/>
  <c r="B221" i="7"/>
  <c r="A223" i="7" l="1"/>
  <c r="C222" i="7"/>
  <c r="B222" i="7"/>
  <c r="A224" i="7" l="1"/>
  <c r="C223" i="7"/>
  <c r="B223" i="7"/>
  <c r="A225" i="7" l="1"/>
  <c r="C224" i="7"/>
  <c r="B224" i="7"/>
  <c r="A226" i="7" l="1"/>
  <c r="C225" i="7"/>
  <c r="B225" i="7"/>
  <c r="A227" i="7" l="1"/>
  <c r="C226" i="7"/>
  <c r="B226" i="7"/>
  <c r="A228" i="7" l="1"/>
  <c r="C227" i="7"/>
  <c r="B227" i="7"/>
  <c r="A229" i="7" l="1"/>
  <c r="C228" i="7"/>
  <c r="B228" i="7"/>
  <c r="A230" i="7" l="1"/>
  <c r="C229" i="7"/>
  <c r="B229" i="7"/>
  <c r="A231" i="7" l="1"/>
  <c r="C230" i="7"/>
  <c r="B230" i="7"/>
  <c r="A232" i="7" l="1"/>
  <c r="C231" i="7"/>
  <c r="B231" i="7"/>
  <c r="A233" i="7" l="1"/>
  <c r="C232" i="7"/>
  <c r="B232" i="7"/>
  <c r="A234" i="7" l="1"/>
  <c r="C233" i="7"/>
  <c r="B233" i="7"/>
  <c r="A235" i="7" l="1"/>
  <c r="C234" i="7"/>
  <c r="B234" i="7"/>
  <c r="A236" i="7" l="1"/>
  <c r="C235" i="7"/>
  <c r="B235" i="7"/>
  <c r="A237" i="7" l="1"/>
  <c r="C236" i="7"/>
  <c r="B236" i="7"/>
  <c r="A238" i="7" l="1"/>
  <c r="C237" i="7"/>
  <c r="B237" i="7"/>
  <c r="A239" i="7" l="1"/>
  <c r="C238" i="7"/>
  <c r="B238" i="7"/>
  <c r="A240" i="7" l="1"/>
  <c r="C239" i="7"/>
  <c r="B239" i="7"/>
  <c r="A241" i="7" l="1"/>
  <c r="C240" i="7"/>
  <c r="B240" i="7"/>
  <c r="A242" i="7" l="1"/>
  <c r="C241" i="7"/>
  <c r="B241" i="7"/>
  <c r="A243" i="7" l="1"/>
  <c r="C242" i="7"/>
  <c r="B242" i="7"/>
  <c r="A244" i="7" l="1"/>
  <c r="C243" i="7"/>
  <c r="B243" i="7"/>
  <c r="A245" i="7" l="1"/>
  <c r="C244" i="7"/>
  <c r="B244" i="7"/>
  <c r="A246" i="7" l="1"/>
  <c r="C245" i="7"/>
  <c r="B245" i="7"/>
  <c r="A247" i="7" l="1"/>
  <c r="C246" i="7"/>
  <c r="B246" i="7"/>
  <c r="A248" i="7" l="1"/>
  <c r="C247" i="7"/>
  <c r="B247" i="7"/>
  <c r="A249" i="7" l="1"/>
  <c r="C248" i="7"/>
  <c r="B248" i="7"/>
  <c r="A250" i="7" l="1"/>
  <c r="C249" i="7"/>
  <c r="B249" i="7"/>
  <c r="A251" i="7" l="1"/>
  <c r="C250" i="7"/>
  <c r="B250" i="7"/>
  <c r="A252" i="7" l="1"/>
  <c r="C251" i="7"/>
  <c r="B251" i="7"/>
  <c r="A253" i="7" l="1"/>
  <c r="C252" i="7"/>
  <c r="B252" i="7"/>
  <c r="A254" i="7" l="1"/>
  <c r="C253" i="7"/>
  <c r="B253" i="7"/>
  <c r="A255" i="7" l="1"/>
  <c r="C254" i="7"/>
  <c r="B254" i="7"/>
  <c r="A256" i="7" l="1"/>
  <c r="C255" i="7"/>
  <c r="B255" i="7"/>
  <c r="A257" i="7" l="1"/>
  <c r="C256" i="7"/>
  <c r="B256" i="7"/>
  <c r="A258" i="7" l="1"/>
  <c r="C257" i="7"/>
  <c r="B257" i="7"/>
  <c r="A259" i="7" l="1"/>
  <c r="C258" i="7"/>
  <c r="B258" i="7"/>
  <c r="A260" i="7" l="1"/>
  <c r="C259" i="7"/>
  <c r="B259" i="7"/>
  <c r="A261" i="7" l="1"/>
  <c r="C260" i="7"/>
  <c r="B260" i="7"/>
  <c r="A262" i="7" l="1"/>
  <c r="C261" i="7"/>
  <c r="B261" i="7"/>
  <c r="A263" i="7" l="1"/>
  <c r="C262" i="7"/>
  <c r="B262" i="7"/>
  <c r="A264" i="7" l="1"/>
  <c r="C263" i="7"/>
  <c r="B263" i="7"/>
  <c r="A265" i="7" l="1"/>
  <c r="C264" i="7"/>
  <c r="B264" i="7"/>
  <c r="A266" i="7" l="1"/>
  <c r="C265" i="7"/>
  <c r="B265" i="7"/>
  <c r="A267" i="7" l="1"/>
  <c r="C266" i="7"/>
  <c r="B266" i="7"/>
  <c r="A268" i="7" l="1"/>
  <c r="C267" i="7"/>
  <c r="B267" i="7"/>
  <c r="A269" i="7" l="1"/>
  <c r="C268" i="7"/>
  <c r="B268" i="7"/>
  <c r="A270" i="7" l="1"/>
  <c r="C269" i="7"/>
  <c r="B269" i="7"/>
  <c r="A271" i="7" l="1"/>
  <c r="C270" i="7"/>
  <c r="B270" i="7"/>
  <c r="A272" i="7" l="1"/>
  <c r="C271" i="7"/>
  <c r="B271" i="7"/>
  <c r="A273" i="7" l="1"/>
  <c r="C272" i="7"/>
  <c r="B272" i="7"/>
  <c r="A274" i="7" l="1"/>
  <c r="C273" i="7"/>
  <c r="B273" i="7"/>
  <c r="A275" i="7" l="1"/>
  <c r="C274" i="7"/>
  <c r="B274" i="7"/>
  <c r="A276" i="7" l="1"/>
  <c r="C275" i="7"/>
  <c r="B275" i="7"/>
  <c r="A277" i="7" l="1"/>
  <c r="C276" i="7"/>
  <c r="B276" i="7"/>
  <c r="A278" i="7" l="1"/>
  <c r="C277" i="7"/>
  <c r="B277" i="7"/>
  <c r="A279" i="7" l="1"/>
  <c r="C278" i="7"/>
  <c r="B278" i="7"/>
  <c r="A280" i="7" l="1"/>
  <c r="C279" i="7"/>
  <c r="B279" i="7"/>
  <c r="A281" i="7" l="1"/>
  <c r="C280" i="7"/>
  <c r="B280" i="7"/>
  <c r="A282" i="7" l="1"/>
  <c r="C281" i="7"/>
  <c r="B281" i="7"/>
  <c r="A283" i="7" l="1"/>
  <c r="C282" i="7"/>
  <c r="B282" i="7"/>
  <c r="A284" i="7" l="1"/>
  <c r="C283" i="7"/>
  <c r="B283" i="7"/>
  <c r="A285" i="7" l="1"/>
  <c r="C284" i="7"/>
  <c r="B284" i="7"/>
  <c r="A286" i="7" l="1"/>
  <c r="C285" i="7"/>
  <c r="B285" i="7"/>
  <c r="A287" i="7" l="1"/>
  <c r="C286" i="7"/>
  <c r="B286" i="7"/>
  <c r="A288" i="7" l="1"/>
  <c r="C287" i="7"/>
  <c r="B287" i="7"/>
  <c r="A289" i="7" l="1"/>
  <c r="C288" i="7"/>
  <c r="B288" i="7"/>
  <c r="A290" i="7" l="1"/>
  <c r="C289" i="7"/>
  <c r="B289" i="7"/>
  <c r="A291" i="7" l="1"/>
  <c r="C290" i="7"/>
  <c r="B290" i="7"/>
  <c r="A292" i="7" l="1"/>
  <c r="C291" i="7"/>
  <c r="B291" i="7"/>
  <c r="A293" i="7" l="1"/>
  <c r="C292" i="7"/>
  <c r="B292" i="7"/>
  <c r="A294" i="7" l="1"/>
  <c r="C293" i="7"/>
  <c r="B293" i="7"/>
  <c r="A295" i="7" l="1"/>
  <c r="C294" i="7"/>
  <c r="B294" i="7"/>
  <c r="A296" i="7" l="1"/>
  <c r="C295" i="7"/>
  <c r="B295" i="7"/>
  <c r="A297" i="7" l="1"/>
  <c r="C296" i="7"/>
  <c r="B296" i="7"/>
  <c r="A298" i="7" l="1"/>
  <c r="C297" i="7"/>
  <c r="B297" i="7"/>
  <c r="A299" i="7" l="1"/>
  <c r="C298" i="7"/>
  <c r="B298" i="7"/>
  <c r="A300" i="7" l="1"/>
  <c r="C299" i="7"/>
  <c r="B299" i="7"/>
  <c r="A301" i="7" l="1"/>
  <c r="C300" i="7"/>
  <c r="B300" i="7"/>
  <c r="A302" i="7" l="1"/>
  <c r="C301" i="7"/>
  <c r="B301" i="7"/>
  <c r="A303" i="7" l="1"/>
  <c r="C302" i="7"/>
  <c r="B302" i="7"/>
  <c r="A304" i="7" l="1"/>
  <c r="C303" i="7"/>
  <c r="B303" i="7"/>
  <c r="A305" i="7" l="1"/>
  <c r="C304" i="7"/>
  <c r="B304" i="7"/>
  <c r="A306" i="7" l="1"/>
  <c r="C305" i="7"/>
  <c r="B305" i="7"/>
  <c r="A307" i="7" l="1"/>
  <c r="C306" i="7"/>
  <c r="B306" i="7"/>
  <c r="A308" i="7" l="1"/>
  <c r="C307" i="7"/>
  <c r="B307" i="7"/>
  <c r="A309" i="7" l="1"/>
  <c r="C308" i="7"/>
  <c r="B308" i="7"/>
  <c r="A310" i="7" l="1"/>
  <c r="C309" i="7"/>
  <c r="B309" i="7"/>
  <c r="A311" i="7" l="1"/>
  <c r="C310" i="7"/>
  <c r="B310" i="7"/>
  <c r="A312" i="7" l="1"/>
  <c r="C311" i="7"/>
  <c r="B311" i="7"/>
  <c r="A313" i="7" l="1"/>
  <c r="C312" i="7"/>
  <c r="B312" i="7"/>
  <c r="A314" i="7" l="1"/>
  <c r="C313" i="7"/>
  <c r="B313" i="7"/>
  <c r="A315" i="7" l="1"/>
  <c r="C314" i="7"/>
  <c r="B314" i="7"/>
  <c r="A316" i="7" l="1"/>
  <c r="C315" i="7"/>
  <c r="B315" i="7"/>
  <c r="A317" i="7" l="1"/>
  <c r="C316" i="7"/>
  <c r="B316" i="7"/>
  <c r="A318" i="7" l="1"/>
  <c r="C317" i="7"/>
  <c r="B317" i="7"/>
  <c r="A319" i="7" l="1"/>
  <c r="C318" i="7"/>
  <c r="B318" i="7"/>
  <c r="A320" i="7" l="1"/>
  <c r="C319" i="7"/>
  <c r="B319" i="7"/>
  <c r="A321" i="7" l="1"/>
  <c r="C320" i="7"/>
  <c r="B320" i="7"/>
  <c r="A322" i="7" l="1"/>
  <c r="C321" i="7"/>
  <c r="B321" i="7"/>
  <c r="A323" i="7" l="1"/>
  <c r="C322" i="7"/>
  <c r="B322" i="7"/>
  <c r="A324" i="7" l="1"/>
  <c r="C323" i="7"/>
  <c r="B323" i="7"/>
  <c r="A325" i="7" l="1"/>
  <c r="C324" i="7"/>
  <c r="B324" i="7"/>
  <c r="A326" i="7" l="1"/>
  <c r="C325" i="7"/>
  <c r="B325" i="7"/>
  <c r="A327" i="7" l="1"/>
  <c r="C326" i="7"/>
  <c r="B326" i="7"/>
  <c r="A328" i="7" l="1"/>
  <c r="C327" i="7"/>
  <c r="B327" i="7"/>
  <c r="A329" i="7" l="1"/>
  <c r="C328" i="7"/>
  <c r="B328" i="7"/>
  <c r="A330" i="7" l="1"/>
  <c r="C329" i="7"/>
  <c r="B329" i="7"/>
  <c r="A331" i="7" l="1"/>
  <c r="C330" i="7"/>
  <c r="B330" i="7"/>
  <c r="A332" i="7" l="1"/>
  <c r="C331" i="7"/>
  <c r="B331" i="7"/>
  <c r="A333" i="7" l="1"/>
  <c r="C332" i="7"/>
  <c r="B332" i="7"/>
  <c r="A334" i="7" l="1"/>
  <c r="C333" i="7"/>
  <c r="B333" i="7"/>
  <c r="A335" i="7" l="1"/>
  <c r="C334" i="7"/>
  <c r="B334" i="7"/>
  <c r="A336" i="7" l="1"/>
  <c r="C335" i="7"/>
  <c r="B335" i="7"/>
  <c r="A337" i="7" l="1"/>
  <c r="C336" i="7"/>
  <c r="B336" i="7"/>
  <c r="A338" i="7" l="1"/>
  <c r="C337" i="7"/>
  <c r="B337" i="7"/>
  <c r="A339" i="7" l="1"/>
  <c r="C338" i="7"/>
  <c r="B338" i="7"/>
  <c r="A340" i="7" l="1"/>
  <c r="C339" i="7"/>
  <c r="B339" i="7"/>
  <c r="A341" i="7" l="1"/>
  <c r="C340" i="7"/>
  <c r="B340" i="7"/>
  <c r="A342" i="7" l="1"/>
  <c r="C341" i="7"/>
  <c r="B341" i="7"/>
  <c r="A343" i="7" l="1"/>
  <c r="C342" i="7"/>
  <c r="B342" i="7"/>
  <c r="A344" i="7" l="1"/>
  <c r="C343" i="7"/>
  <c r="B343" i="7"/>
  <c r="A345" i="7" l="1"/>
  <c r="C344" i="7"/>
  <c r="B344" i="7"/>
  <c r="A346" i="7" l="1"/>
  <c r="C345" i="7"/>
  <c r="B345" i="7"/>
  <c r="A347" i="7" l="1"/>
  <c r="C346" i="7"/>
  <c r="B346" i="7"/>
  <c r="A348" i="7" l="1"/>
  <c r="C347" i="7"/>
  <c r="B347" i="7"/>
  <c r="A349" i="7" l="1"/>
  <c r="C348" i="7"/>
  <c r="B348" i="7"/>
  <c r="A350" i="7" l="1"/>
  <c r="C349" i="7"/>
  <c r="B349" i="7"/>
  <c r="A351" i="7" l="1"/>
  <c r="C350" i="7"/>
  <c r="B350" i="7"/>
  <c r="A352" i="7" l="1"/>
  <c r="C351" i="7"/>
  <c r="B351" i="7"/>
  <c r="A353" i="7" l="1"/>
  <c r="C352" i="7"/>
  <c r="B352" i="7"/>
  <c r="A354" i="7" l="1"/>
  <c r="C353" i="7"/>
  <c r="B353" i="7"/>
  <c r="A355" i="7" l="1"/>
  <c r="C354" i="7"/>
  <c r="B354" i="7"/>
  <c r="A356" i="7" l="1"/>
  <c r="C355" i="7"/>
  <c r="B355" i="7"/>
  <c r="A357" i="7" l="1"/>
  <c r="C356" i="7"/>
  <c r="B356" i="7"/>
  <c r="A358" i="7" l="1"/>
  <c r="C357" i="7"/>
  <c r="B357" i="7"/>
  <c r="A359" i="7" l="1"/>
  <c r="C358" i="7"/>
  <c r="B358" i="7"/>
  <c r="A360" i="7" l="1"/>
  <c r="C359" i="7"/>
  <c r="B359" i="7"/>
  <c r="A361" i="7" l="1"/>
  <c r="C360" i="7"/>
  <c r="B360" i="7"/>
  <c r="A362" i="7" l="1"/>
  <c r="C361" i="7"/>
  <c r="B361" i="7"/>
  <c r="A363" i="7" l="1"/>
  <c r="C362" i="7"/>
  <c r="B362" i="7"/>
  <c r="A364" i="7" l="1"/>
  <c r="C363" i="7"/>
  <c r="B363" i="7"/>
  <c r="A365" i="7" l="1"/>
  <c r="C364" i="7"/>
  <c r="B364" i="7"/>
  <c r="A366" i="7" l="1"/>
  <c r="C365" i="7"/>
  <c r="B365" i="7"/>
  <c r="A367" i="7" l="1"/>
  <c r="C366" i="7"/>
  <c r="B366" i="7"/>
  <c r="A368" i="7" l="1"/>
  <c r="C367" i="7"/>
  <c r="B367" i="7"/>
  <c r="A369" i="7" l="1"/>
  <c r="C368" i="7"/>
  <c r="B368" i="7"/>
  <c r="A370" i="7" l="1"/>
  <c r="C369" i="7"/>
  <c r="B369" i="7"/>
  <c r="A371" i="7" l="1"/>
  <c r="C370" i="7"/>
  <c r="B370" i="7"/>
  <c r="A372" i="7" l="1"/>
  <c r="C371" i="7"/>
  <c r="B371" i="7"/>
  <c r="A373" i="7" l="1"/>
  <c r="C372" i="7"/>
  <c r="B372" i="7"/>
  <c r="A374" i="7" l="1"/>
  <c r="C373" i="7"/>
  <c r="B373" i="7"/>
  <c r="A375" i="7" l="1"/>
  <c r="C374" i="7"/>
  <c r="B374" i="7"/>
  <c r="A376" i="7" l="1"/>
  <c r="C375" i="7"/>
  <c r="B375" i="7"/>
  <c r="A377" i="7" l="1"/>
  <c r="C376" i="7"/>
  <c r="B376" i="7"/>
  <c r="A378" i="7" l="1"/>
  <c r="C377" i="7"/>
  <c r="B377" i="7"/>
  <c r="A379" i="7" l="1"/>
  <c r="C378" i="7"/>
  <c r="B378" i="7"/>
  <c r="A380" i="7" l="1"/>
  <c r="C379" i="7"/>
  <c r="B379" i="7"/>
  <c r="A381" i="7" l="1"/>
  <c r="C380" i="7"/>
  <c r="B380" i="7"/>
  <c r="A382" i="7" l="1"/>
  <c r="C381" i="7"/>
  <c r="B381" i="7"/>
  <c r="A383" i="7" l="1"/>
  <c r="C382" i="7"/>
  <c r="B382" i="7"/>
  <c r="A384" i="7" l="1"/>
  <c r="C383" i="7"/>
  <c r="B383" i="7"/>
  <c r="A385" i="7" l="1"/>
  <c r="C384" i="7"/>
  <c r="B384" i="7"/>
  <c r="A386" i="7" l="1"/>
  <c r="C385" i="7"/>
  <c r="B385" i="7"/>
  <c r="A387" i="7" l="1"/>
  <c r="C386" i="7"/>
  <c r="B386" i="7"/>
  <c r="A388" i="7" l="1"/>
  <c r="C387" i="7"/>
  <c r="B387" i="7"/>
  <c r="A389" i="7" l="1"/>
  <c r="C388" i="7"/>
  <c r="B388" i="7"/>
  <c r="A390" i="7" l="1"/>
  <c r="C389" i="7"/>
  <c r="B389" i="7"/>
  <c r="A391" i="7" l="1"/>
  <c r="C390" i="7"/>
  <c r="B390" i="7"/>
  <c r="A392" i="7" l="1"/>
  <c r="C391" i="7"/>
  <c r="B391" i="7"/>
  <c r="A393" i="7" l="1"/>
  <c r="C392" i="7"/>
  <c r="B392" i="7"/>
  <c r="A394" i="7" l="1"/>
  <c r="C393" i="7"/>
  <c r="B393" i="7"/>
  <c r="A395" i="7" l="1"/>
  <c r="C394" i="7"/>
  <c r="B394" i="7"/>
  <c r="A396" i="7" l="1"/>
  <c r="C395" i="7"/>
  <c r="B395" i="7"/>
  <c r="A397" i="7" l="1"/>
  <c r="C396" i="7"/>
  <c r="B396" i="7"/>
  <c r="A398" i="7" l="1"/>
  <c r="C397" i="7"/>
  <c r="B397" i="7"/>
  <c r="A399" i="7" l="1"/>
  <c r="C398" i="7"/>
  <c r="B398" i="7"/>
  <c r="A400" i="7" l="1"/>
  <c r="C399" i="7"/>
  <c r="B399" i="7"/>
  <c r="A401" i="7" l="1"/>
  <c r="C400" i="7"/>
  <c r="B400" i="7"/>
  <c r="A402" i="7" l="1"/>
  <c r="C401" i="7"/>
  <c r="B401" i="7"/>
  <c r="A403" i="7" l="1"/>
  <c r="C402" i="7"/>
  <c r="B402" i="7"/>
  <c r="A404" i="7" l="1"/>
  <c r="C403" i="7"/>
  <c r="B403" i="7"/>
  <c r="A405" i="7" l="1"/>
  <c r="C404" i="7"/>
  <c r="B404" i="7"/>
  <c r="A406" i="7" l="1"/>
  <c r="C405" i="7"/>
  <c r="B405" i="7"/>
  <c r="A407" i="7" l="1"/>
  <c r="C406" i="7"/>
  <c r="B406" i="7"/>
  <c r="A408" i="7" l="1"/>
  <c r="C407" i="7"/>
  <c r="B407" i="7"/>
  <c r="A409" i="7" l="1"/>
  <c r="C408" i="7"/>
  <c r="B408" i="7"/>
  <c r="A410" i="7" l="1"/>
  <c r="C409" i="7"/>
  <c r="B409" i="7"/>
  <c r="A411" i="7" l="1"/>
  <c r="C410" i="7"/>
  <c r="B410" i="7"/>
  <c r="A412" i="7" l="1"/>
  <c r="C411" i="7"/>
  <c r="B411" i="7"/>
  <c r="A413" i="7" l="1"/>
  <c r="C412" i="7"/>
  <c r="B412" i="7"/>
  <c r="A414" i="7" l="1"/>
  <c r="C413" i="7"/>
  <c r="B413" i="7"/>
  <c r="A415" i="7" l="1"/>
  <c r="C414" i="7"/>
  <c r="B414" i="7"/>
  <c r="A416" i="7" l="1"/>
  <c r="C415" i="7"/>
  <c r="B415" i="7"/>
  <c r="A417" i="7" l="1"/>
  <c r="C416" i="7"/>
  <c r="B416" i="7"/>
  <c r="A418" i="7" l="1"/>
  <c r="C417" i="7"/>
  <c r="B417" i="7"/>
  <c r="A419" i="7" l="1"/>
  <c r="C418" i="7"/>
  <c r="B418" i="7"/>
  <c r="A420" i="7" l="1"/>
  <c r="C419" i="7"/>
  <c r="B419" i="7"/>
  <c r="A421" i="7" l="1"/>
  <c r="C420" i="7"/>
  <c r="B420" i="7"/>
  <c r="A422" i="7" l="1"/>
  <c r="C421" i="7"/>
  <c r="B421" i="7"/>
  <c r="A423" i="7" l="1"/>
  <c r="C422" i="7"/>
  <c r="B422" i="7"/>
  <c r="A424" i="7" l="1"/>
  <c r="C423" i="7"/>
  <c r="B423" i="7"/>
  <c r="A425" i="7" l="1"/>
  <c r="C424" i="7"/>
  <c r="B424" i="7"/>
  <c r="A426" i="7" l="1"/>
  <c r="C425" i="7"/>
  <c r="B425" i="7"/>
  <c r="A427" i="7" l="1"/>
  <c r="C426" i="7"/>
  <c r="B426" i="7"/>
  <c r="A428" i="7" l="1"/>
  <c r="C427" i="7"/>
  <c r="B427" i="7"/>
  <c r="A429" i="7" l="1"/>
  <c r="C428" i="7"/>
  <c r="B428" i="7"/>
  <c r="A430" i="7" l="1"/>
  <c r="C429" i="7"/>
  <c r="B429" i="7"/>
  <c r="A431" i="7" l="1"/>
  <c r="C430" i="7"/>
  <c r="B430" i="7"/>
  <c r="A432" i="7" l="1"/>
  <c r="C431" i="7"/>
  <c r="B431" i="7"/>
  <c r="A433" i="7" l="1"/>
  <c r="C432" i="7"/>
  <c r="B432" i="7"/>
  <c r="A434" i="7" l="1"/>
  <c r="C433" i="7"/>
  <c r="B433" i="7"/>
  <c r="A435" i="7" l="1"/>
  <c r="C434" i="7"/>
  <c r="B434" i="7"/>
  <c r="A436" i="7" l="1"/>
  <c r="C435" i="7"/>
  <c r="B435" i="7"/>
  <c r="A437" i="7" l="1"/>
  <c r="C436" i="7"/>
  <c r="B436" i="7"/>
  <c r="A438" i="7" l="1"/>
  <c r="C437" i="7"/>
  <c r="B437" i="7"/>
  <c r="A439" i="7" l="1"/>
  <c r="C438" i="7"/>
  <c r="B438" i="7"/>
  <c r="A440" i="7" l="1"/>
  <c r="C439" i="7"/>
  <c r="B439" i="7"/>
  <c r="A441" i="7" l="1"/>
  <c r="C440" i="7"/>
  <c r="B440" i="7"/>
  <c r="A442" i="7" l="1"/>
  <c r="C441" i="7"/>
  <c r="B441" i="7"/>
  <c r="A443" i="7" l="1"/>
  <c r="C442" i="7"/>
  <c r="B442" i="7"/>
  <c r="A444" i="7" l="1"/>
  <c r="C443" i="7"/>
  <c r="B443" i="7"/>
  <c r="A445" i="7" l="1"/>
  <c r="C444" i="7"/>
  <c r="B444" i="7"/>
  <c r="A446" i="7" l="1"/>
  <c r="C445" i="7"/>
  <c r="B445" i="7"/>
  <c r="A447" i="7" l="1"/>
  <c r="C446" i="7"/>
  <c r="B446" i="7"/>
  <c r="A448" i="7" l="1"/>
  <c r="C447" i="7"/>
  <c r="B447" i="7"/>
  <c r="A449" i="7" l="1"/>
  <c r="C448" i="7"/>
  <c r="B448" i="7"/>
  <c r="A450" i="7" l="1"/>
  <c r="C449" i="7"/>
  <c r="B449" i="7"/>
  <c r="A451" i="7" l="1"/>
  <c r="C450" i="7"/>
  <c r="B450" i="7"/>
  <c r="A452" i="7" l="1"/>
  <c r="C451" i="7"/>
  <c r="B451" i="7"/>
  <c r="A453" i="7" l="1"/>
  <c r="C452" i="7"/>
  <c r="B452" i="7"/>
  <c r="A454" i="7" l="1"/>
  <c r="C453" i="7"/>
  <c r="B453" i="7"/>
  <c r="A455" i="7" l="1"/>
  <c r="C454" i="7"/>
  <c r="B454" i="7"/>
  <c r="A456" i="7" l="1"/>
  <c r="C455" i="7"/>
  <c r="B455" i="7"/>
  <c r="A457" i="7" l="1"/>
  <c r="C456" i="7"/>
  <c r="B456" i="7"/>
  <c r="A458" i="7" l="1"/>
  <c r="C457" i="7"/>
  <c r="B457" i="7"/>
  <c r="A459" i="7" l="1"/>
  <c r="C458" i="7"/>
  <c r="B458" i="7"/>
  <c r="A460" i="7" l="1"/>
  <c r="C459" i="7"/>
  <c r="B459" i="7"/>
  <c r="A461" i="7" l="1"/>
  <c r="C460" i="7"/>
  <c r="B460" i="7"/>
  <c r="A462" i="7" l="1"/>
  <c r="C461" i="7"/>
  <c r="B461" i="7"/>
  <c r="A463" i="7" l="1"/>
  <c r="C462" i="7"/>
  <c r="B462" i="7"/>
  <c r="A464" i="7" l="1"/>
  <c r="C463" i="7"/>
  <c r="B463" i="7"/>
  <c r="A465" i="7" l="1"/>
  <c r="C464" i="7"/>
  <c r="B464" i="7"/>
  <c r="A466" i="7" l="1"/>
  <c r="C465" i="7"/>
  <c r="B465" i="7"/>
  <c r="A467" i="7" l="1"/>
  <c r="C466" i="7"/>
  <c r="B466" i="7"/>
  <c r="A468" i="7" l="1"/>
  <c r="C467" i="7"/>
  <c r="B467" i="7"/>
  <c r="A469" i="7" l="1"/>
  <c r="C468" i="7"/>
  <c r="B468" i="7"/>
  <c r="A470" i="7" l="1"/>
  <c r="C469" i="7"/>
  <c r="B469" i="7"/>
  <c r="A471" i="7" l="1"/>
  <c r="C470" i="7"/>
  <c r="B470" i="7"/>
  <c r="A472" i="7" l="1"/>
  <c r="C471" i="7"/>
  <c r="B471" i="7"/>
  <c r="A473" i="7" l="1"/>
  <c r="C472" i="7"/>
  <c r="B472" i="7"/>
  <c r="A474" i="7" l="1"/>
  <c r="C473" i="7"/>
  <c r="B473" i="7"/>
  <c r="A475" i="7" l="1"/>
  <c r="C474" i="7"/>
  <c r="B474" i="7"/>
  <c r="A476" i="7" l="1"/>
  <c r="C475" i="7"/>
  <c r="B475" i="7"/>
  <c r="A477" i="7" l="1"/>
  <c r="C476" i="7"/>
  <c r="B476" i="7"/>
  <c r="A478" i="7" l="1"/>
  <c r="C477" i="7"/>
  <c r="B477" i="7"/>
  <c r="A479" i="7" l="1"/>
  <c r="C478" i="7"/>
  <c r="B478" i="7"/>
  <c r="A480" i="7" l="1"/>
  <c r="C479" i="7"/>
  <c r="B479" i="7"/>
  <c r="A481" i="7" l="1"/>
  <c r="C480" i="7"/>
  <c r="B480" i="7"/>
  <c r="A482" i="7" l="1"/>
  <c r="C481" i="7"/>
  <c r="B481" i="7"/>
  <c r="A483" i="7" l="1"/>
  <c r="C482" i="7"/>
  <c r="B482" i="7"/>
  <c r="A484" i="7" l="1"/>
  <c r="C483" i="7"/>
  <c r="B483" i="7"/>
  <c r="A485" i="7" l="1"/>
  <c r="C484" i="7"/>
  <c r="B484" i="7"/>
  <c r="A486" i="7" l="1"/>
  <c r="C485" i="7"/>
  <c r="B485" i="7"/>
  <c r="A487" i="7" l="1"/>
  <c r="C486" i="7"/>
  <c r="B486" i="7"/>
  <c r="A488" i="7" l="1"/>
  <c r="C487" i="7"/>
  <c r="B487" i="7"/>
  <c r="A489" i="7" l="1"/>
  <c r="C488" i="7"/>
  <c r="B488" i="7"/>
  <c r="A490" i="7" l="1"/>
  <c r="C489" i="7"/>
  <c r="B489" i="7"/>
  <c r="A491" i="7" l="1"/>
  <c r="C490" i="7"/>
  <c r="B490" i="7"/>
  <c r="A492" i="7" l="1"/>
  <c r="C491" i="7"/>
  <c r="B491" i="7"/>
  <c r="A493" i="7" l="1"/>
  <c r="C492" i="7"/>
  <c r="B492" i="7"/>
  <c r="A494" i="7" l="1"/>
  <c r="C493" i="7"/>
  <c r="B493" i="7"/>
  <c r="A495" i="7" l="1"/>
  <c r="C494" i="7"/>
  <c r="B494" i="7"/>
  <c r="A496" i="7" l="1"/>
  <c r="C495" i="7"/>
  <c r="B495" i="7"/>
  <c r="A497" i="7" l="1"/>
  <c r="C496" i="7"/>
  <c r="B496" i="7"/>
  <c r="A498" i="7" l="1"/>
  <c r="C497" i="7"/>
  <c r="B497" i="7"/>
  <c r="A499" i="7" l="1"/>
  <c r="C498" i="7"/>
  <c r="B498" i="7"/>
  <c r="A500" i="7" l="1"/>
  <c r="C499" i="7"/>
  <c r="B499" i="7"/>
  <c r="A501" i="7" l="1"/>
  <c r="C500" i="7"/>
  <c r="B500" i="7"/>
  <c r="A502" i="7" l="1"/>
  <c r="C501" i="7"/>
  <c r="B501" i="7"/>
  <c r="A503" i="7" l="1"/>
  <c r="C502" i="7"/>
  <c r="B502" i="7"/>
  <c r="A504" i="7" l="1"/>
  <c r="C503" i="7"/>
  <c r="B503" i="7"/>
  <c r="A505" i="7" l="1"/>
  <c r="C504" i="7"/>
  <c r="B504" i="7"/>
  <c r="A506" i="7" l="1"/>
  <c r="C505" i="7"/>
  <c r="B505" i="7"/>
  <c r="A507" i="7" l="1"/>
  <c r="C506" i="7"/>
  <c r="B506" i="7"/>
  <c r="A508" i="7" l="1"/>
  <c r="C507" i="7"/>
  <c r="B507" i="7"/>
  <c r="A509" i="7" l="1"/>
  <c r="C508" i="7"/>
  <c r="B508" i="7"/>
  <c r="A510" i="7" l="1"/>
  <c r="C509" i="7"/>
  <c r="B509" i="7"/>
  <c r="A511" i="7" l="1"/>
  <c r="C510" i="7"/>
  <c r="B510" i="7"/>
  <c r="A512" i="7" l="1"/>
  <c r="C511" i="7"/>
  <c r="B511" i="7"/>
  <c r="A513" i="7" l="1"/>
  <c r="C512" i="7"/>
  <c r="B512" i="7"/>
  <c r="A514" i="7" l="1"/>
  <c r="C513" i="7"/>
  <c r="B513" i="7"/>
  <c r="A515" i="7" l="1"/>
  <c r="C514" i="7"/>
  <c r="B514" i="7"/>
  <c r="A516" i="7" l="1"/>
  <c r="C515" i="7"/>
  <c r="B515" i="7"/>
  <c r="A517" i="7" l="1"/>
  <c r="C516" i="7"/>
  <c r="B516" i="7"/>
  <c r="A518" i="7" l="1"/>
  <c r="C517" i="7"/>
  <c r="B517" i="7"/>
  <c r="A519" i="7" l="1"/>
  <c r="C518" i="7"/>
  <c r="B518" i="7"/>
  <c r="A520" i="7" l="1"/>
  <c r="C519" i="7"/>
  <c r="B519" i="7"/>
  <c r="A521" i="7" l="1"/>
  <c r="C520" i="7"/>
  <c r="B520" i="7"/>
  <c r="A522" i="7" l="1"/>
  <c r="C521" i="7"/>
  <c r="B521" i="7"/>
  <c r="A523" i="7" l="1"/>
  <c r="C522" i="7"/>
  <c r="B522" i="7"/>
  <c r="A524" i="7" l="1"/>
  <c r="C523" i="7"/>
  <c r="B523" i="7"/>
  <c r="A525" i="7" l="1"/>
  <c r="C524" i="7"/>
  <c r="B524" i="7"/>
  <c r="A526" i="7" l="1"/>
  <c r="C525" i="7"/>
  <c r="B525" i="7"/>
  <c r="A527" i="7" l="1"/>
  <c r="C526" i="7"/>
  <c r="B526" i="7"/>
  <c r="A528" i="7" l="1"/>
  <c r="C527" i="7"/>
  <c r="B527" i="7"/>
  <c r="A529" i="7" l="1"/>
  <c r="C528" i="7"/>
  <c r="B528" i="7"/>
  <c r="A530" i="7" l="1"/>
  <c r="C529" i="7"/>
  <c r="B529" i="7"/>
  <c r="A531" i="7" l="1"/>
  <c r="C530" i="7"/>
  <c r="B530" i="7"/>
  <c r="A532" i="7" l="1"/>
  <c r="C531" i="7"/>
  <c r="B531" i="7"/>
  <c r="A533" i="7" l="1"/>
  <c r="C532" i="7"/>
  <c r="B532" i="7"/>
  <c r="A534" i="7" l="1"/>
  <c r="C533" i="7"/>
  <c r="B533" i="7"/>
  <c r="A535" i="7" l="1"/>
  <c r="C534" i="7"/>
  <c r="B534" i="7"/>
  <c r="A536" i="7" l="1"/>
  <c r="C535" i="7"/>
  <c r="B535" i="7"/>
  <c r="A537" i="7" l="1"/>
  <c r="C536" i="7"/>
  <c r="B536" i="7"/>
  <c r="A538" i="7" l="1"/>
  <c r="C537" i="7"/>
  <c r="B537" i="7"/>
  <c r="A539" i="7" l="1"/>
  <c r="C538" i="7"/>
  <c r="B538" i="7"/>
  <c r="A540" i="7" l="1"/>
  <c r="C539" i="7"/>
  <c r="B539" i="7"/>
  <c r="A541" i="7" l="1"/>
  <c r="C540" i="7"/>
  <c r="B540" i="7"/>
  <c r="A542" i="7" l="1"/>
  <c r="C541" i="7"/>
  <c r="B541" i="7"/>
  <c r="A543" i="7" l="1"/>
  <c r="C542" i="7"/>
  <c r="B542" i="7"/>
  <c r="A544" i="7" l="1"/>
  <c r="C543" i="7"/>
  <c r="B543" i="7"/>
  <c r="A545" i="7" l="1"/>
  <c r="C544" i="7"/>
  <c r="B544" i="7"/>
  <c r="A546" i="7" l="1"/>
  <c r="C545" i="7"/>
  <c r="B545" i="7"/>
  <c r="A547" i="7" l="1"/>
  <c r="C546" i="7"/>
  <c r="B546" i="7"/>
  <c r="A548" i="7" l="1"/>
  <c r="C547" i="7"/>
  <c r="B547" i="7"/>
  <c r="A549" i="7" l="1"/>
  <c r="C548" i="7"/>
  <c r="B548" i="7"/>
  <c r="A550" i="7" l="1"/>
  <c r="C549" i="7"/>
  <c r="B549" i="7"/>
  <c r="A551" i="7" l="1"/>
  <c r="C550" i="7"/>
  <c r="B550" i="7"/>
  <c r="A552" i="7" l="1"/>
  <c r="C551" i="7"/>
  <c r="B551" i="7"/>
  <c r="A553" i="7" l="1"/>
  <c r="C552" i="7"/>
  <c r="B552" i="7"/>
  <c r="A554" i="7" l="1"/>
  <c r="C553" i="7"/>
  <c r="B553" i="7"/>
  <c r="A555" i="7" l="1"/>
  <c r="C554" i="7"/>
  <c r="B554" i="7"/>
  <c r="A556" i="7" l="1"/>
  <c r="C555" i="7"/>
  <c r="B555" i="7"/>
  <c r="A557" i="7" l="1"/>
  <c r="C556" i="7"/>
  <c r="B556" i="7"/>
  <c r="A558" i="7" l="1"/>
  <c r="C557" i="7"/>
  <c r="B557" i="7"/>
  <c r="A559" i="7" l="1"/>
  <c r="C558" i="7"/>
  <c r="B558" i="7"/>
  <c r="A560" i="7" l="1"/>
  <c r="C559" i="7"/>
  <c r="B559" i="7"/>
  <c r="A561" i="7" l="1"/>
  <c r="C560" i="7"/>
  <c r="B560" i="7"/>
  <c r="A562" i="7" l="1"/>
  <c r="C561" i="7"/>
  <c r="B561" i="7"/>
  <c r="A563" i="7" l="1"/>
  <c r="C562" i="7"/>
  <c r="B562" i="7"/>
  <c r="A564" i="7" l="1"/>
  <c r="C563" i="7"/>
  <c r="B563" i="7"/>
  <c r="A565" i="7" l="1"/>
  <c r="C564" i="7"/>
  <c r="B564" i="7"/>
  <c r="A566" i="7" l="1"/>
  <c r="C565" i="7"/>
  <c r="B565" i="7"/>
  <c r="A567" i="7" l="1"/>
  <c r="C566" i="7"/>
  <c r="B566" i="7"/>
  <c r="A568" i="7" l="1"/>
  <c r="C567" i="7"/>
  <c r="B567" i="7"/>
  <c r="A569" i="7" l="1"/>
  <c r="C568" i="7"/>
  <c r="B568" i="7"/>
  <c r="A570" i="7" l="1"/>
  <c r="C569" i="7"/>
  <c r="B569" i="7"/>
  <c r="A571" i="7" l="1"/>
  <c r="C570" i="7"/>
  <c r="B570" i="7"/>
  <c r="A572" i="7" l="1"/>
  <c r="C571" i="7"/>
  <c r="B571" i="7"/>
  <c r="A573" i="7" l="1"/>
  <c r="C572" i="7"/>
  <c r="B572" i="7"/>
  <c r="A574" i="7" l="1"/>
  <c r="C573" i="7"/>
  <c r="B573" i="7"/>
  <c r="A575" i="7" l="1"/>
  <c r="C574" i="7"/>
  <c r="B574" i="7"/>
  <c r="A576" i="7" l="1"/>
  <c r="C575" i="7"/>
  <c r="B575" i="7"/>
  <c r="A577" i="7" l="1"/>
  <c r="C576" i="7"/>
  <c r="B576" i="7"/>
  <c r="A578" i="7" l="1"/>
  <c r="C577" i="7"/>
  <c r="B577" i="7"/>
  <c r="A579" i="7" l="1"/>
  <c r="C578" i="7"/>
  <c r="B578" i="7"/>
  <c r="A580" i="7" l="1"/>
  <c r="C579" i="7"/>
  <c r="B579" i="7"/>
  <c r="A581" i="7" l="1"/>
  <c r="C580" i="7"/>
  <c r="B580" i="7"/>
  <c r="A582" i="7" l="1"/>
  <c r="C581" i="7"/>
  <c r="B581" i="7"/>
  <c r="A583" i="7" l="1"/>
  <c r="C582" i="7"/>
  <c r="B582" i="7"/>
  <c r="A584" i="7" l="1"/>
  <c r="C583" i="7"/>
  <c r="B583" i="7"/>
  <c r="A585" i="7" l="1"/>
  <c r="C584" i="7"/>
  <c r="B584" i="7"/>
  <c r="A586" i="7" l="1"/>
  <c r="C585" i="7"/>
  <c r="B585" i="7"/>
  <c r="A587" i="7" l="1"/>
  <c r="C586" i="7"/>
  <c r="B586" i="7"/>
  <c r="A588" i="7" l="1"/>
  <c r="C587" i="7"/>
  <c r="B587" i="7"/>
  <c r="A589" i="7" l="1"/>
  <c r="C588" i="7"/>
  <c r="B588" i="7"/>
  <c r="A590" i="7" l="1"/>
  <c r="C589" i="7"/>
  <c r="B589" i="7"/>
  <c r="A591" i="7" l="1"/>
  <c r="C590" i="7"/>
  <c r="B590" i="7"/>
  <c r="A592" i="7" l="1"/>
  <c r="C591" i="7"/>
  <c r="B591" i="7"/>
  <c r="A593" i="7" l="1"/>
  <c r="C592" i="7"/>
  <c r="B592" i="7"/>
  <c r="A594" i="7" l="1"/>
  <c r="C593" i="7"/>
  <c r="B593" i="7"/>
  <c r="A595" i="7" l="1"/>
  <c r="C594" i="7"/>
  <c r="B594" i="7"/>
  <c r="A596" i="7" l="1"/>
  <c r="C595" i="7"/>
  <c r="B595" i="7"/>
  <c r="A597" i="7" l="1"/>
  <c r="C596" i="7"/>
  <c r="B596" i="7"/>
  <c r="A598" i="7" l="1"/>
  <c r="C597" i="7"/>
  <c r="B597" i="7"/>
  <c r="A599" i="7" l="1"/>
  <c r="C598" i="7"/>
  <c r="B598" i="7"/>
  <c r="A600" i="7" l="1"/>
  <c r="C599" i="7"/>
  <c r="B599" i="7"/>
  <c r="A601" i="7" l="1"/>
  <c r="C600" i="7"/>
  <c r="B600" i="7"/>
  <c r="A602" i="7" l="1"/>
  <c r="C601" i="7"/>
  <c r="B601" i="7"/>
  <c r="A603" i="7" l="1"/>
  <c r="C602" i="7"/>
  <c r="B602" i="7"/>
  <c r="A604" i="7" l="1"/>
  <c r="C603" i="7"/>
  <c r="B603" i="7"/>
  <c r="A605" i="7" l="1"/>
  <c r="C604" i="7"/>
  <c r="B604" i="7"/>
  <c r="A606" i="7" l="1"/>
  <c r="C605" i="7"/>
  <c r="B605" i="7"/>
  <c r="A607" i="7" l="1"/>
  <c r="C606" i="7"/>
  <c r="B606" i="7"/>
  <c r="A608" i="7" l="1"/>
  <c r="C607" i="7"/>
  <c r="B607" i="7"/>
  <c r="A609" i="7" l="1"/>
  <c r="C608" i="7"/>
  <c r="B608" i="7"/>
  <c r="A610" i="7" l="1"/>
  <c r="C609" i="7"/>
  <c r="B609" i="7"/>
  <c r="A611" i="7" l="1"/>
  <c r="C610" i="7"/>
  <c r="B610" i="7"/>
  <c r="A612" i="7" l="1"/>
  <c r="C611" i="7"/>
  <c r="B611" i="7"/>
  <c r="A613" i="7" l="1"/>
  <c r="C612" i="7"/>
  <c r="B612" i="7"/>
  <c r="A614" i="7" l="1"/>
  <c r="C613" i="7"/>
  <c r="B613" i="7"/>
  <c r="A615" i="7" l="1"/>
  <c r="C614" i="7"/>
  <c r="B614" i="7"/>
  <c r="A616" i="7" l="1"/>
  <c r="C615" i="7"/>
  <c r="B615" i="7"/>
  <c r="A617" i="7" l="1"/>
  <c r="C616" i="7"/>
  <c r="B616" i="7"/>
  <c r="A618" i="7" l="1"/>
  <c r="C617" i="7"/>
  <c r="B617" i="7"/>
  <c r="A619" i="7" l="1"/>
  <c r="C618" i="7"/>
  <c r="B618" i="7"/>
  <c r="A620" i="7" l="1"/>
  <c r="C619" i="7"/>
  <c r="B619" i="7"/>
  <c r="A621" i="7" l="1"/>
  <c r="C620" i="7"/>
  <c r="B620" i="7"/>
  <c r="A622" i="7" l="1"/>
  <c r="C621" i="7"/>
  <c r="B621" i="7"/>
  <c r="A623" i="7" l="1"/>
  <c r="C622" i="7"/>
  <c r="B622" i="7"/>
  <c r="A624" i="7" l="1"/>
  <c r="C623" i="7"/>
  <c r="B623" i="7"/>
  <c r="A625" i="7" l="1"/>
  <c r="C624" i="7"/>
  <c r="B624" i="7"/>
  <c r="A626" i="7" l="1"/>
  <c r="C625" i="7"/>
  <c r="B625" i="7"/>
  <c r="A627" i="7" l="1"/>
  <c r="C626" i="7"/>
  <c r="B626" i="7"/>
  <c r="A628" i="7" l="1"/>
  <c r="C627" i="7"/>
  <c r="B627" i="7"/>
  <c r="A629" i="7" l="1"/>
  <c r="C628" i="7"/>
  <c r="B628" i="7"/>
  <c r="A630" i="7" l="1"/>
  <c r="C629" i="7"/>
  <c r="B629" i="7"/>
  <c r="A631" i="7" l="1"/>
  <c r="C630" i="7"/>
  <c r="B630" i="7"/>
  <c r="A632" i="7" l="1"/>
  <c r="C631" i="7"/>
  <c r="B631" i="7"/>
  <c r="A633" i="7" l="1"/>
  <c r="C632" i="7"/>
  <c r="B632" i="7"/>
  <c r="A634" i="7" l="1"/>
  <c r="C633" i="7"/>
  <c r="B633" i="7"/>
  <c r="A635" i="7" l="1"/>
  <c r="C634" i="7"/>
  <c r="B634" i="7"/>
  <c r="A636" i="7" l="1"/>
  <c r="C635" i="7"/>
  <c r="B635" i="7"/>
  <c r="A637" i="7" l="1"/>
  <c r="C636" i="7"/>
  <c r="B636" i="7"/>
  <c r="A638" i="7" l="1"/>
  <c r="C637" i="7"/>
  <c r="B637" i="7"/>
  <c r="A639" i="7" l="1"/>
  <c r="C638" i="7"/>
  <c r="B638" i="7"/>
  <c r="A640" i="7" l="1"/>
  <c r="C639" i="7"/>
  <c r="B639" i="7"/>
  <c r="A641" i="7" l="1"/>
  <c r="C640" i="7"/>
  <c r="B640" i="7"/>
  <c r="A642" i="7" l="1"/>
  <c r="C641" i="7"/>
  <c r="B641" i="7"/>
  <c r="A643" i="7" l="1"/>
  <c r="C642" i="7"/>
  <c r="B642" i="7"/>
  <c r="A644" i="7" l="1"/>
  <c r="C643" i="7"/>
  <c r="B643" i="7"/>
  <c r="A645" i="7" l="1"/>
  <c r="C644" i="7"/>
  <c r="B644" i="7"/>
  <c r="A646" i="7" l="1"/>
  <c r="C645" i="7"/>
  <c r="B645" i="7"/>
  <c r="A647" i="7" l="1"/>
  <c r="C646" i="7"/>
  <c r="B646" i="7"/>
  <c r="A648" i="7" l="1"/>
  <c r="C647" i="7"/>
  <c r="B647" i="7"/>
  <c r="A649" i="7" l="1"/>
  <c r="C648" i="7"/>
  <c r="B648" i="7"/>
  <c r="A650" i="7" l="1"/>
  <c r="C649" i="7"/>
  <c r="B649" i="7"/>
  <c r="A651" i="7" l="1"/>
  <c r="C650" i="7"/>
  <c r="B650" i="7"/>
  <c r="A652" i="7" l="1"/>
  <c r="C651" i="7"/>
  <c r="B651" i="7"/>
  <c r="A653" i="7" l="1"/>
  <c r="C652" i="7"/>
  <c r="B652" i="7"/>
  <c r="A654" i="7" l="1"/>
  <c r="C653" i="7"/>
  <c r="B653" i="7"/>
  <c r="A655" i="7" l="1"/>
  <c r="C654" i="7"/>
  <c r="B654" i="7"/>
  <c r="A656" i="7" l="1"/>
  <c r="C655" i="7"/>
  <c r="B655" i="7"/>
  <c r="A657" i="7" l="1"/>
  <c r="C656" i="7"/>
  <c r="B656" i="7"/>
  <c r="A658" i="7" l="1"/>
  <c r="C657" i="7"/>
  <c r="B657" i="7"/>
  <c r="A659" i="7" l="1"/>
  <c r="C658" i="7"/>
  <c r="B658" i="7"/>
  <c r="A660" i="7" l="1"/>
  <c r="C659" i="7"/>
  <c r="B659" i="7"/>
  <c r="A661" i="7" l="1"/>
  <c r="C660" i="7"/>
  <c r="B660" i="7"/>
  <c r="A662" i="7" l="1"/>
  <c r="C661" i="7"/>
  <c r="B661" i="7"/>
  <c r="A663" i="7" l="1"/>
  <c r="C662" i="7"/>
  <c r="B662" i="7"/>
  <c r="A664" i="7" l="1"/>
  <c r="C663" i="7"/>
  <c r="B663" i="7"/>
  <c r="A665" i="7" l="1"/>
  <c r="C664" i="7"/>
  <c r="B664" i="7"/>
  <c r="A666" i="7" l="1"/>
  <c r="C665" i="7"/>
  <c r="B665" i="7"/>
  <c r="A667" i="7" l="1"/>
  <c r="C666" i="7"/>
  <c r="B666" i="7"/>
  <c r="A668" i="7" l="1"/>
  <c r="C667" i="7"/>
  <c r="B667" i="7"/>
  <c r="A669" i="7" l="1"/>
  <c r="C668" i="7"/>
  <c r="B668" i="7"/>
  <c r="A670" i="7" l="1"/>
  <c r="C669" i="7"/>
  <c r="B669" i="7"/>
  <c r="A671" i="7" l="1"/>
  <c r="C670" i="7"/>
  <c r="B670" i="7"/>
  <c r="A672" i="7" l="1"/>
  <c r="C671" i="7"/>
  <c r="B671" i="7"/>
  <c r="A673" i="7" l="1"/>
  <c r="C672" i="7"/>
  <c r="B672" i="7"/>
  <c r="A674" i="7" l="1"/>
  <c r="C673" i="7"/>
  <c r="B673" i="7"/>
  <c r="A675" i="7" l="1"/>
  <c r="C674" i="7"/>
  <c r="B674" i="7"/>
  <c r="A676" i="7" l="1"/>
  <c r="C675" i="7"/>
  <c r="B675" i="7"/>
  <c r="A677" i="7" l="1"/>
  <c r="C676" i="7"/>
  <c r="B676" i="7"/>
  <c r="A678" i="7" l="1"/>
  <c r="C677" i="7"/>
  <c r="B677" i="7"/>
  <c r="A679" i="7" l="1"/>
  <c r="C678" i="7"/>
  <c r="B678" i="7"/>
  <c r="A680" i="7" l="1"/>
  <c r="C679" i="7"/>
  <c r="B679" i="7"/>
  <c r="A681" i="7" l="1"/>
  <c r="C680" i="7"/>
  <c r="B680" i="7"/>
  <c r="A682" i="7" l="1"/>
  <c r="C681" i="7"/>
  <c r="B681" i="7"/>
  <c r="A683" i="7" l="1"/>
  <c r="C682" i="7"/>
  <c r="B682" i="7"/>
  <c r="A684" i="7" l="1"/>
  <c r="C683" i="7"/>
  <c r="B683" i="7"/>
  <c r="A685" i="7" l="1"/>
  <c r="C684" i="7"/>
  <c r="B684" i="7"/>
  <c r="A686" i="7" l="1"/>
  <c r="C685" i="7"/>
  <c r="B685" i="7"/>
  <c r="A687" i="7" l="1"/>
  <c r="C686" i="7"/>
  <c r="B686" i="7"/>
  <c r="A688" i="7" l="1"/>
  <c r="C687" i="7"/>
  <c r="B687" i="7"/>
  <c r="A689" i="7" l="1"/>
  <c r="C688" i="7"/>
  <c r="B688" i="7"/>
  <c r="A690" i="7" l="1"/>
  <c r="C689" i="7"/>
  <c r="B689" i="7"/>
  <c r="A691" i="7" l="1"/>
  <c r="C690" i="7"/>
  <c r="B690" i="7"/>
  <c r="A692" i="7" l="1"/>
  <c r="C691" i="7"/>
  <c r="B691" i="7"/>
  <c r="A693" i="7" l="1"/>
  <c r="C692" i="7"/>
  <c r="B692" i="7"/>
  <c r="A694" i="7" l="1"/>
  <c r="C693" i="7"/>
  <c r="B693" i="7"/>
  <c r="A695" i="7" l="1"/>
  <c r="C694" i="7"/>
  <c r="B694" i="7"/>
  <c r="A696" i="7" l="1"/>
  <c r="C695" i="7"/>
  <c r="B695" i="7"/>
  <c r="A697" i="7" l="1"/>
  <c r="C696" i="7"/>
  <c r="B696" i="7"/>
  <c r="A698" i="7" l="1"/>
  <c r="C697" i="7"/>
  <c r="B697" i="7"/>
  <c r="A699" i="7" l="1"/>
  <c r="C698" i="7"/>
  <c r="B698" i="7"/>
  <c r="A700" i="7" l="1"/>
  <c r="C699" i="7"/>
  <c r="B699" i="7"/>
  <c r="A701" i="7" l="1"/>
  <c r="C700" i="7"/>
  <c r="B700" i="7"/>
  <c r="A702" i="7" l="1"/>
  <c r="C701" i="7"/>
  <c r="B701" i="7"/>
  <c r="A703" i="7" l="1"/>
  <c r="C702" i="7"/>
  <c r="B702" i="7"/>
  <c r="A704" i="7" l="1"/>
  <c r="C703" i="7"/>
  <c r="B703" i="7"/>
  <c r="A705" i="7" l="1"/>
  <c r="C704" i="7"/>
  <c r="B704" i="7"/>
  <c r="A706" i="7" l="1"/>
  <c r="C705" i="7"/>
  <c r="B705" i="7"/>
  <c r="A707" i="7" l="1"/>
  <c r="C706" i="7"/>
  <c r="B706" i="7"/>
  <c r="A708" i="7" l="1"/>
  <c r="C707" i="7"/>
  <c r="B707" i="7"/>
  <c r="A709" i="7" l="1"/>
  <c r="C708" i="7"/>
  <c r="B708" i="7"/>
  <c r="A710" i="7" l="1"/>
  <c r="C709" i="7"/>
  <c r="B709" i="7"/>
  <c r="A711" i="7" l="1"/>
  <c r="C710" i="7"/>
  <c r="B710" i="7"/>
  <c r="A712" i="7" l="1"/>
  <c r="C711" i="7"/>
  <c r="B711" i="7"/>
  <c r="A713" i="7" l="1"/>
  <c r="C712" i="7"/>
  <c r="B712" i="7"/>
  <c r="A714" i="7" l="1"/>
  <c r="C713" i="7"/>
  <c r="B713" i="7"/>
  <c r="A715" i="7" l="1"/>
  <c r="C714" i="7"/>
  <c r="B714" i="7"/>
  <c r="A716" i="7" l="1"/>
  <c r="C715" i="7"/>
  <c r="B715" i="7"/>
  <c r="A717" i="7" l="1"/>
  <c r="C716" i="7"/>
  <c r="B716" i="7"/>
  <c r="A718" i="7" l="1"/>
  <c r="C717" i="7"/>
  <c r="B717" i="7"/>
  <c r="A719" i="7" l="1"/>
  <c r="C718" i="7"/>
  <c r="B718" i="7"/>
  <c r="A720" i="7" l="1"/>
  <c r="C719" i="7"/>
  <c r="B719" i="7"/>
  <c r="A721" i="7" l="1"/>
  <c r="C720" i="7"/>
  <c r="B720" i="7"/>
  <c r="A722" i="7" l="1"/>
  <c r="C721" i="7"/>
  <c r="B721" i="7"/>
  <c r="A723" i="7" l="1"/>
  <c r="C722" i="7"/>
  <c r="B722" i="7"/>
  <c r="A724" i="7" l="1"/>
  <c r="C723" i="7"/>
  <c r="B723" i="7"/>
  <c r="A725" i="7" l="1"/>
  <c r="C724" i="7"/>
  <c r="B724" i="7"/>
  <c r="A726" i="7" l="1"/>
  <c r="C725" i="7"/>
  <c r="B725" i="7"/>
  <c r="A727" i="7" l="1"/>
  <c r="C726" i="7"/>
  <c r="B726" i="7"/>
  <c r="A728" i="7" l="1"/>
  <c r="C727" i="7"/>
  <c r="B727" i="7"/>
  <c r="A729" i="7" l="1"/>
  <c r="C728" i="7"/>
  <c r="B728" i="7"/>
  <c r="A730" i="7" l="1"/>
  <c r="C729" i="7"/>
  <c r="B729" i="7"/>
  <c r="A731" i="7" l="1"/>
  <c r="C730" i="7"/>
  <c r="B730" i="7"/>
  <c r="A732" i="7" l="1"/>
  <c r="C731" i="7"/>
  <c r="B731" i="7"/>
  <c r="A733" i="7" l="1"/>
  <c r="C732" i="7"/>
  <c r="B732" i="7"/>
  <c r="A734" i="7" l="1"/>
  <c r="C733" i="7"/>
  <c r="B733" i="7"/>
  <c r="A735" i="7" l="1"/>
  <c r="C734" i="7"/>
  <c r="B734" i="7"/>
  <c r="A736" i="7" l="1"/>
  <c r="C735" i="7"/>
  <c r="B735" i="7"/>
  <c r="A737" i="7" l="1"/>
  <c r="C736" i="7"/>
  <c r="B736" i="7"/>
  <c r="A738" i="7" l="1"/>
  <c r="C737" i="7"/>
  <c r="B737" i="7"/>
  <c r="A739" i="7" l="1"/>
  <c r="C738" i="7"/>
  <c r="B738" i="7"/>
  <c r="A740" i="7" l="1"/>
  <c r="C739" i="7"/>
  <c r="B739" i="7"/>
  <c r="A741" i="7" l="1"/>
  <c r="C740" i="7"/>
  <c r="B740" i="7"/>
  <c r="A742" i="7" l="1"/>
  <c r="C741" i="7"/>
  <c r="B741" i="7"/>
  <c r="A743" i="7" l="1"/>
  <c r="C742" i="7"/>
  <c r="B742" i="7"/>
  <c r="A744" i="7" l="1"/>
  <c r="C743" i="7"/>
  <c r="B743" i="7"/>
  <c r="A745" i="7" l="1"/>
  <c r="C744" i="7"/>
  <c r="B744" i="7"/>
  <c r="A746" i="7" l="1"/>
  <c r="C745" i="7"/>
  <c r="B745" i="7"/>
  <c r="A747" i="7" l="1"/>
  <c r="C746" i="7"/>
  <c r="B746" i="7"/>
  <c r="A748" i="7" l="1"/>
  <c r="C747" i="7"/>
  <c r="B747" i="7"/>
  <c r="A749" i="7" l="1"/>
  <c r="C748" i="7"/>
  <c r="B748" i="7"/>
  <c r="A750" i="7" l="1"/>
  <c r="C749" i="7"/>
  <c r="B749" i="7"/>
  <c r="A751" i="7" l="1"/>
  <c r="C750" i="7"/>
  <c r="B750" i="7"/>
  <c r="A752" i="7" l="1"/>
  <c r="C751" i="7"/>
  <c r="B751" i="7"/>
  <c r="A753" i="7" l="1"/>
  <c r="C752" i="7"/>
  <c r="B752" i="7"/>
  <c r="A754" i="7" l="1"/>
  <c r="C753" i="7"/>
  <c r="B753" i="7"/>
  <c r="A755" i="7" l="1"/>
  <c r="C754" i="7"/>
  <c r="B754" i="7"/>
  <c r="A756" i="7" l="1"/>
  <c r="C755" i="7"/>
  <c r="B755" i="7"/>
  <c r="A757" i="7" l="1"/>
  <c r="C756" i="7"/>
  <c r="B756" i="7"/>
  <c r="A758" i="7" l="1"/>
  <c r="C757" i="7"/>
  <c r="B757" i="7"/>
  <c r="A759" i="7" l="1"/>
  <c r="C758" i="7"/>
  <c r="B758" i="7"/>
  <c r="A760" i="7" l="1"/>
  <c r="C759" i="7"/>
  <c r="B759" i="7"/>
  <c r="A761" i="7" l="1"/>
  <c r="C760" i="7"/>
  <c r="B760" i="7"/>
  <c r="A762" i="7" l="1"/>
  <c r="C761" i="7"/>
  <c r="B761" i="7"/>
  <c r="A763" i="7" l="1"/>
  <c r="C762" i="7"/>
  <c r="B762" i="7"/>
  <c r="A764" i="7" l="1"/>
  <c r="C763" i="7"/>
  <c r="B763" i="7"/>
  <c r="A765" i="7" l="1"/>
  <c r="C764" i="7"/>
  <c r="B764" i="7"/>
  <c r="A766" i="7" l="1"/>
  <c r="C765" i="7"/>
  <c r="B765" i="7"/>
  <c r="A767" i="7" l="1"/>
  <c r="C766" i="7"/>
  <c r="B766" i="7"/>
  <c r="A768" i="7" l="1"/>
  <c r="C767" i="7"/>
  <c r="B767" i="7"/>
  <c r="A769" i="7" l="1"/>
  <c r="C768" i="7"/>
  <c r="B768" i="7"/>
  <c r="A770" i="7" l="1"/>
  <c r="C769" i="7"/>
  <c r="B769" i="7"/>
  <c r="A771" i="7" l="1"/>
  <c r="C770" i="7"/>
  <c r="B770" i="7"/>
  <c r="A772" i="7" l="1"/>
  <c r="C771" i="7"/>
  <c r="B771" i="7"/>
  <c r="A773" i="7" l="1"/>
  <c r="C772" i="7"/>
  <c r="B772" i="7"/>
  <c r="A774" i="7" l="1"/>
  <c r="C773" i="7"/>
  <c r="B773" i="7"/>
  <c r="A775" i="7" l="1"/>
  <c r="C774" i="7"/>
  <c r="B774" i="7"/>
  <c r="A776" i="7" l="1"/>
  <c r="C775" i="7"/>
  <c r="B775" i="7"/>
  <c r="A777" i="7" l="1"/>
  <c r="C776" i="7"/>
  <c r="B776" i="7"/>
  <c r="A778" i="7" l="1"/>
  <c r="C777" i="7"/>
  <c r="B777" i="7"/>
  <c r="A779" i="7" l="1"/>
  <c r="C778" i="7"/>
  <c r="B778" i="7"/>
  <c r="A780" i="7" l="1"/>
  <c r="C779" i="7"/>
  <c r="B779" i="7"/>
  <c r="A781" i="7" l="1"/>
  <c r="C780" i="7"/>
  <c r="B780" i="7"/>
  <c r="A782" i="7" l="1"/>
  <c r="C781" i="7"/>
  <c r="B781" i="7"/>
  <c r="A783" i="7" l="1"/>
  <c r="C782" i="7"/>
  <c r="B782" i="7"/>
  <c r="A784" i="7" l="1"/>
  <c r="C783" i="7"/>
  <c r="B783" i="7"/>
  <c r="A785" i="7" l="1"/>
  <c r="C784" i="7"/>
  <c r="B784" i="7"/>
  <c r="A786" i="7" l="1"/>
  <c r="C785" i="7"/>
  <c r="B785" i="7"/>
  <c r="A787" i="7" l="1"/>
  <c r="C786" i="7"/>
  <c r="B786" i="7"/>
  <c r="A788" i="7" l="1"/>
  <c r="C787" i="7"/>
  <c r="B787" i="7"/>
  <c r="A789" i="7" l="1"/>
  <c r="C788" i="7"/>
  <c r="B788" i="7"/>
  <c r="A790" i="7" l="1"/>
  <c r="C789" i="7"/>
  <c r="B789" i="7"/>
  <c r="A791" i="7" l="1"/>
  <c r="C790" i="7"/>
  <c r="B790" i="7"/>
  <c r="A792" i="7" l="1"/>
  <c r="C791" i="7"/>
  <c r="B791" i="7"/>
  <c r="A793" i="7" l="1"/>
  <c r="C792" i="7"/>
  <c r="B792" i="7"/>
  <c r="A794" i="7" l="1"/>
  <c r="C793" i="7"/>
  <c r="B793" i="7"/>
  <c r="A795" i="7" l="1"/>
  <c r="C794" i="7"/>
  <c r="B794" i="7"/>
  <c r="A796" i="7" l="1"/>
  <c r="C795" i="7"/>
  <c r="B795" i="7"/>
  <c r="A797" i="7" l="1"/>
  <c r="C796" i="7"/>
  <c r="B796" i="7"/>
  <c r="A798" i="7" l="1"/>
  <c r="C797" i="7"/>
  <c r="B797" i="7"/>
  <c r="A799" i="7" l="1"/>
  <c r="C798" i="7"/>
  <c r="B798" i="7"/>
  <c r="A800" i="7" l="1"/>
  <c r="C799" i="7"/>
  <c r="B799" i="7"/>
  <c r="A801" i="7" l="1"/>
  <c r="C800" i="7"/>
  <c r="B800" i="7"/>
  <c r="A802" i="7" l="1"/>
  <c r="C801" i="7"/>
  <c r="B801" i="7"/>
  <c r="A803" i="7" l="1"/>
  <c r="C802" i="7"/>
  <c r="B802" i="7"/>
  <c r="A804" i="7" l="1"/>
  <c r="C803" i="7"/>
  <c r="B803" i="7"/>
  <c r="A805" i="7" l="1"/>
  <c r="C804" i="7"/>
  <c r="B804" i="7"/>
  <c r="A806" i="7" l="1"/>
  <c r="C805" i="7"/>
  <c r="B805" i="7"/>
  <c r="A807" i="7" l="1"/>
  <c r="C806" i="7"/>
  <c r="B806" i="7"/>
  <c r="A808" i="7" l="1"/>
  <c r="C807" i="7"/>
  <c r="B807" i="7"/>
  <c r="A809" i="7" l="1"/>
  <c r="C808" i="7"/>
  <c r="B808" i="7"/>
  <c r="A810" i="7" l="1"/>
  <c r="C809" i="7"/>
  <c r="B809" i="7"/>
  <c r="A811" i="7" l="1"/>
  <c r="C810" i="7"/>
  <c r="B810" i="7"/>
  <c r="A812" i="7" l="1"/>
  <c r="C811" i="7"/>
  <c r="B811" i="7"/>
  <c r="A813" i="7" l="1"/>
  <c r="C812" i="7"/>
  <c r="B812" i="7"/>
  <c r="A814" i="7" l="1"/>
  <c r="C813" i="7"/>
  <c r="B813" i="7"/>
  <c r="A815" i="7" l="1"/>
  <c r="C814" i="7"/>
  <c r="B814" i="7"/>
  <c r="A816" i="7" l="1"/>
  <c r="C815" i="7"/>
  <c r="B815" i="7"/>
  <c r="A817" i="7" l="1"/>
  <c r="C816" i="7"/>
  <c r="B816" i="7"/>
  <c r="A818" i="7" l="1"/>
  <c r="C817" i="7"/>
  <c r="B817" i="7"/>
  <c r="A819" i="7" l="1"/>
  <c r="C818" i="7"/>
  <c r="B818" i="7"/>
  <c r="A820" i="7" l="1"/>
  <c r="C819" i="7"/>
  <c r="B819" i="7"/>
  <c r="A821" i="7" l="1"/>
  <c r="C820" i="7"/>
  <c r="B820" i="7"/>
  <c r="A822" i="7" l="1"/>
  <c r="C821" i="7"/>
  <c r="B821" i="7"/>
  <c r="A823" i="7" l="1"/>
  <c r="C822" i="7"/>
  <c r="B822" i="7"/>
  <c r="A824" i="7" l="1"/>
  <c r="C823" i="7"/>
  <c r="B823" i="7"/>
  <c r="A825" i="7" l="1"/>
  <c r="C824" i="7"/>
  <c r="B824" i="7"/>
  <c r="A826" i="7" l="1"/>
  <c r="C825" i="7"/>
  <c r="B825" i="7"/>
  <c r="A827" i="7" l="1"/>
  <c r="C826" i="7"/>
  <c r="B826" i="7"/>
  <c r="A828" i="7" l="1"/>
  <c r="C827" i="7"/>
  <c r="B827" i="7"/>
  <c r="A829" i="7" l="1"/>
  <c r="C828" i="7"/>
  <c r="B828" i="7"/>
  <c r="A830" i="7" l="1"/>
  <c r="C829" i="7"/>
  <c r="B829" i="7"/>
  <c r="A831" i="7" l="1"/>
  <c r="C830" i="7"/>
  <c r="B830" i="7"/>
  <c r="A832" i="7" l="1"/>
  <c r="C831" i="7"/>
  <c r="B831" i="7"/>
  <c r="A833" i="7" l="1"/>
  <c r="C832" i="7"/>
  <c r="B832" i="7"/>
  <c r="A834" i="7" l="1"/>
  <c r="C833" i="7"/>
  <c r="B833" i="7"/>
  <c r="A835" i="7" l="1"/>
  <c r="C834" i="7"/>
  <c r="B834" i="7"/>
  <c r="A836" i="7" l="1"/>
  <c r="C835" i="7"/>
  <c r="B835" i="7"/>
  <c r="A837" i="7" l="1"/>
  <c r="C836" i="7"/>
  <c r="B836" i="7"/>
  <c r="A838" i="7" l="1"/>
  <c r="C837" i="7"/>
  <c r="B837" i="7"/>
  <c r="A839" i="7" l="1"/>
  <c r="C838" i="7"/>
  <c r="B838" i="7"/>
  <c r="A840" i="7" l="1"/>
  <c r="C839" i="7"/>
  <c r="B839" i="7"/>
  <c r="A841" i="7" l="1"/>
  <c r="C840" i="7"/>
  <c r="B840" i="7"/>
  <c r="A842" i="7" l="1"/>
  <c r="C841" i="7"/>
  <c r="B841" i="7"/>
  <c r="A843" i="7" l="1"/>
  <c r="C842" i="7"/>
  <c r="B842" i="7"/>
  <c r="A844" i="7" l="1"/>
  <c r="C843" i="7"/>
  <c r="B843" i="7"/>
  <c r="A845" i="7" l="1"/>
  <c r="C844" i="7"/>
  <c r="B844" i="7"/>
  <c r="A846" i="7" l="1"/>
  <c r="C845" i="7"/>
  <c r="B845" i="7"/>
  <c r="A847" i="7" l="1"/>
  <c r="C846" i="7"/>
  <c r="B846" i="7"/>
  <c r="A848" i="7" l="1"/>
  <c r="C847" i="7"/>
  <c r="B847" i="7"/>
  <c r="A849" i="7" l="1"/>
  <c r="C848" i="7"/>
  <c r="B848" i="7"/>
  <c r="A850" i="7" l="1"/>
  <c r="C849" i="7"/>
  <c r="B849" i="7"/>
  <c r="A851" i="7" l="1"/>
  <c r="C850" i="7"/>
  <c r="B850" i="7"/>
  <c r="A852" i="7" l="1"/>
  <c r="C851" i="7"/>
  <c r="B851" i="7"/>
  <c r="A853" i="7" l="1"/>
  <c r="C852" i="7"/>
  <c r="B852" i="7"/>
  <c r="A854" i="7" l="1"/>
  <c r="C853" i="7"/>
  <c r="B853" i="7"/>
  <c r="A855" i="7" l="1"/>
  <c r="C854" i="7"/>
  <c r="B854" i="7"/>
  <c r="A856" i="7" l="1"/>
  <c r="C855" i="7"/>
  <c r="B855" i="7"/>
  <c r="A857" i="7" l="1"/>
  <c r="C856" i="7"/>
  <c r="B856" i="7"/>
  <c r="A858" i="7" l="1"/>
  <c r="C857" i="7"/>
  <c r="B857" i="7"/>
  <c r="A859" i="7" l="1"/>
  <c r="C858" i="7"/>
  <c r="B858" i="7"/>
  <c r="A860" i="7" l="1"/>
  <c r="C859" i="7"/>
  <c r="B859" i="7"/>
  <c r="A861" i="7" l="1"/>
  <c r="C860" i="7"/>
  <c r="B860" i="7"/>
  <c r="A862" i="7" l="1"/>
  <c r="C861" i="7"/>
  <c r="B861" i="7"/>
  <c r="A863" i="7" l="1"/>
  <c r="C862" i="7"/>
  <c r="B862" i="7"/>
  <c r="A864" i="7" l="1"/>
  <c r="C863" i="7"/>
  <c r="B863" i="7"/>
  <c r="A865" i="7" l="1"/>
  <c r="C864" i="7"/>
  <c r="B864" i="7"/>
  <c r="A866" i="7" l="1"/>
  <c r="C865" i="7"/>
  <c r="B865" i="7"/>
  <c r="A867" i="7" l="1"/>
  <c r="C866" i="7"/>
  <c r="B866" i="7"/>
  <c r="A868" i="7" l="1"/>
  <c r="C867" i="7"/>
  <c r="B867" i="7"/>
  <c r="A869" i="7" l="1"/>
  <c r="C868" i="7"/>
  <c r="B868" i="7"/>
  <c r="A870" i="7" l="1"/>
  <c r="C869" i="7"/>
  <c r="B869" i="7"/>
  <c r="A871" i="7" l="1"/>
  <c r="C870" i="7"/>
  <c r="B870" i="7"/>
  <c r="A872" i="7" l="1"/>
  <c r="C871" i="7"/>
  <c r="B871" i="7"/>
  <c r="A873" i="7" l="1"/>
  <c r="C872" i="7"/>
  <c r="B872" i="7"/>
  <c r="A874" i="7" l="1"/>
  <c r="C873" i="7"/>
  <c r="B873" i="7"/>
  <c r="A875" i="7" l="1"/>
  <c r="C874" i="7"/>
  <c r="B874" i="7"/>
  <c r="A876" i="7" l="1"/>
  <c r="C875" i="7"/>
  <c r="B875" i="7"/>
  <c r="A877" i="7" l="1"/>
  <c r="C876" i="7"/>
  <c r="B876" i="7"/>
  <c r="A878" i="7" l="1"/>
  <c r="C877" i="7"/>
  <c r="B877" i="7"/>
  <c r="A879" i="7" l="1"/>
  <c r="C878" i="7"/>
  <c r="B878" i="7"/>
  <c r="A880" i="7" l="1"/>
  <c r="C879" i="7"/>
  <c r="B879" i="7"/>
  <c r="A881" i="7" l="1"/>
  <c r="C880" i="7"/>
  <c r="B880" i="7"/>
  <c r="A882" i="7" l="1"/>
  <c r="C881" i="7"/>
  <c r="B881" i="7"/>
  <c r="A883" i="7" l="1"/>
  <c r="C882" i="7"/>
  <c r="B882" i="7"/>
  <c r="A884" i="7" l="1"/>
  <c r="C883" i="7"/>
  <c r="B883" i="7"/>
  <c r="A885" i="7" l="1"/>
  <c r="C884" i="7"/>
  <c r="B884" i="7"/>
  <c r="A886" i="7" l="1"/>
  <c r="C885" i="7"/>
  <c r="B885" i="7"/>
  <c r="A887" i="7" l="1"/>
  <c r="C886" i="7"/>
  <c r="B886" i="7"/>
  <c r="A888" i="7" l="1"/>
  <c r="C887" i="7"/>
  <c r="B887" i="7"/>
  <c r="A889" i="7" l="1"/>
  <c r="C888" i="7"/>
  <c r="B888" i="7"/>
  <c r="A890" i="7" l="1"/>
  <c r="C889" i="7"/>
  <c r="B889" i="7"/>
  <c r="A891" i="7" l="1"/>
  <c r="C890" i="7"/>
  <c r="B890" i="7"/>
  <c r="A892" i="7" l="1"/>
  <c r="C891" i="7"/>
  <c r="B891" i="7"/>
  <c r="A893" i="7" l="1"/>
  <c r="C892" i="7"/>
  <c r="B892" i="7"/>
  <c r="A894" i="7" l="1"/>
  <c r="C893" i="7"/>
  <c r="B893" i="7"/>
  <c r="A895" i="7" l="1"/>
  <c r="C894" i="7"/>
  <c r="B894" i="7"/>
  <c r="A896" i="7" l="1"/>
  <c r="C895" i="7"/>
  <c r="B895" i="7"/>
  <c r="A897" i="7" l="1"/>
  <c r="C896" i="7"/>
  <c r="B896" i="7"/>
  <c r="A898" i="7" l="1"/>
  <c r="C897" i="7"/>
  <c r="B897" i="7"/>
  <c r="A899" i="7" l="1"/>
  <c r="C898" i="7"/>
  <c r="B898" i="7"/>
  <c r="A900" i="7" l="1"/>
  <c r="C899" i="7"/>
  <c r="B899" i="7"/>
  <c r="A901" i="7" l="1"/>
  <c r="C900" i="7"/>
  <c r="B900" i="7"/>
  <c r="A902" i="7" l="1"/>
  <c r="C901" i="7"/>
  <c r="B901" i="7"/>
  <c r="A903" i="7" l="1"/>
  <c r="C902" i="7"/>
  <c r="B902" i="7"/>
  <c r="A904" i="7" l="1"/>
  <c r="C903" i="7"/>
  <c r="B903" i="7"/>
  <c r="A905" i="7" l="1"/>
  <c r="C904" i="7"/>
  <c r="B904" i="7"/>
  <c r="A906" i="7" l="1"/>
  <c r="C905" i="7"/>
  <c r="B905" i="7"/>
  <c r="A907" i="7" l="1"/>
  <c r="C906" i="7"/>
  <c r="B906" i="7"/>
  <c r="A908" i="7" l="1"/>
  <c r="C907" i="7"/>
  <c r="B907" i="7"/>
  <c r="A909" i="7" l="1"/>
  <c r="C908" i="7"/>
  <c r="B908" i="7"/>
  <c r="A910" i="7" l="1"/>
  <c r="C909" i="7"/>
  <c r="B909" i="7"/>
  <c r="A911" i="7" l="1"/>
  <c r="C910" i="7"/>
  <c r="B910" i="7"/>
  <c r="A912" i="7" l="1"/>
  <c r="C911" i="7"/>
  <c r="B911" i="7"/>
  <c r="A913" i="7" l="1"/>
  <c r="C912" i="7"/>
  <c r="B912" i="7"/>
  <c r="A914" i="7" l="1"/>
  <c r="C913" i="7"/>
  <c r="B913" i="7"/>
  <c r="A915" i="7" l="1"/>
  <c r="C914" i="7"/>
  <c r="B914" i="7"/>
  <c r="A916" i="7" l="1"/>
  <c r="C915" i="7"/>
  <c r="B915" i="7"/>
  <c r="A917" i="7" l="1"/>
  <c r="C916" i="7"/>
  <c r="B916" i="7"/>
  <c r="A918" i="7" l="1"/>
  <c r="C917" i="7"/>
  <c r="B917" i="7"/>
  <c r="A919" i="7" l="1"/>
  <c r="C918" i="7"/>
  <c r="B918" i="7"/>
  <c r="A920" i="7" l="1"/>
  <c r="C919" i="7"/>
  <c r="B919" i="7"/>
  <c r="A921" i="7" l="1"/>
  <c r="C920" i="7"/>
  <c r="B920" i="7"/>
  <c r="A922" i="7" l="1"/>
  <c r="C921" i="7"/>
  <c r="B921" i="7"/>
  <c r="A923" i="7" l="1"/>
  <c r="C922" i="7"/>
  <c r="B922" i="7"/>
  <c r="A924" i="7" l="1"/>
  <c r="C923" i="7"/>
  <c r="B923" i="7"/>
  <c r="A925" i="7" l="1"/>
  <c r="C924" i="7"/>
  <c r="B924" i="7"/>
  <c r="A926" i="7" l="1"/>
  <c r="C925" i="7"/>
  <c r="B925" i="7"/>
  <c r="A927" i="7" l="1"/>
  <c r="C926" i="7"/>
  <c r="B926" i="7"/>
  <c r="A928" i="7" l="1"/>
  <c r="C927" i="7"/>
  <c r="B927" i="7"/>
  <c r="A929" i="7" l="1"/>
  <c r="C928" i="7"/>
  <c r="B928" i="7"/>
  <c r="A930" i="7" l="1"/>
  <c r="C929" i="7"/>
  <c r="B929" i="7"/>
  <c r="A931" i="7" l="1"/>
  <c r="C930" i="7"/>
  <c r="B930" i="7"/>
  <c r="A932" i="7" l="1"/>
  <c r="C931" i="7"/>
  <c r="B931" i="7"/>
  <c r="A933" i="7" l="1"/>
  <c r="C932" i="7"/>
  <c r="B932" i="7"/>
  <c r="A934" i="7" l="1"/>
  <c r="C933" i="7"/>
  <c r="B933" i="7"/>
  <c r="A935" i="7" l="1"/>
  <c r="C934" i="7"/>
  <c r="B934" i="7"/>
  <c r="A936" i="7" l="1"/>
  <c r="C935" i="7"/>
  <c r="B935" i="7"/>
  <c r="A937" i="7" l="1"/>
  <c r="C936" i="7"/>
  <c r="B936" i="7"/>
  <c r="A938" i="7" l="1"/>
  <c r="C937" i="7"/>
  <c r="B937" i="7"/>
  <c r="A939" i="7" l="1"/>
  <c r="C938" i="7"/>
  <c r="B938" i="7"/>
  <c r="A940" i="7" l="1"/>
  <c r="C939" i="7"/>
  <c r="B939" i="7"/>
  <c r="A941" i="7" l="1"/>
  <c r="C940" i="7"/>
  <c r="B940" i="7"/>
  <c r="A942" i="7" l="1"/>
  <c r="C941" i="7"/>
  <c r="B941" i="7"/>
  <c r="A943" i="7" l="1"/>
  <c r="C942" i="7"/>
  <c r="B942" i="7"/>
  <c r="A944" i="7" l="1"/>
  <c r="C943" i="7"/>
  <c r="B943" i="7"/>
  <c r="A945" i="7" l="1"/>
  <c r="C944" i="7"/>
  <c r="B944" i="7"/>
  <c r="A946" i="7" l="1"/>
  <c r="C945" i="7"/>
  <c r="B945" i="7"/>
  <c r="A947" i="7" l="1"/>
  <c r="C946" i="7"/>
  <c r="B946" i="7"/>
  <c r="A948" i="7" l="1"/>
  <c r="C947" i="7"/>
  <c r="B947" i="7"/>
  <c r="A949" i="7" l="1"/>
  <c r="C948" i="7"/>
  <c r="B948" i="7"/>
  <c r="A950" i="7" l="1"/>
  <c r="C949" i="7"/>
  <c r="B949" i="7"/>
  <c r="A951" i="7" l="1"/>
  <c r="C950" i="7"/>
  <c r="B950" i="7"/>
  <c r="A952" i="7" l="1"/>
  <c r="C951" i="7"/>
  <c r="B951" i="7"/>
  <c r="A953" i="7" l="1"/>
  <c r="C952" i="7"/>
  <c r="B952" i="7"/>
  <c r="A954" i="7" l="1"/>
  <c r="C953" i="7"/>
  <c r="B953" i="7"/>
  <c r="A955" i="7" l="1"/>
  <c r="C954" i="7"/>
  <c r="B954" i="7"/>
  <c r="A956" i="7" l="1"/>
  <c r="C955" i="7"/>
  <c r="B955" i="7"/>
  <c r="A957" i="7" l="1"/>
  <c r="C956" i="7"/>
  <c r="B956" i="7"/>
  <c r="A958" i="7" l="1"/>
  <c r="C957" i="7"/>
  <c r="B957" i="7"/>
  <c r="A959" i="7" l="1"/>
  <c r="C958" i="7"/>
  <c r="B958" i="7"/>
  <c r="A960" i="7" l="1"/>
  <c r="C959" i="7"/>
  <c r="B959" i="7"/>
  <c r="A961" i="7" l="1"/>
  <c r="C960" i="7"/>
  <c r="B960" i="7"/>
  <c r="A962" i="7" l="1"/>
  <c r="C961" i="7"/>
  <c r="B961" i="7"/>
  <c r="A963" i="7" l="1"/>
  <c r="C962" i="7"/>
  <c r="B962" i="7"/>
  <c r="A964" i="7" l="1"/>
  <c r="C963" i="7"/>
  <c r="B963" i="7"/>
  <c r="A965" i="7" l="1"/>
  <c r="C964" i="7"/>
  <c r="B964" i="7"/>
  <c r="A966" i="7" l="1"/>
  <c r="C965" i="7"/>
  <c r="B965" i="7"/>
  <c r="A967" i="7" l="1"/>
  <c r="C966" i="7"/>
  <c r="B966" i="7"/>
  <c r="A968" i="7" l="1"/>
  <c r="C967" i="7"/>
  <c r="B967" i="7"/>
  <c r="A969" i="7" l="1"/>
  <c r="C968" i="7"/>
  <c r="B968" i="7"/>
  <c r="A970" i="7" l="1"/>
  <c r="C969" i="7"/>
  <c r="B969" i="7"/>
  <c r="A971" i="7" l="1"/>
  <c r="C970" i="7"/>
  <c r="B970" i="7"/>
  <c r="A972" i="7" l="1"/>
  <c r="C971" i="7"/>
  <c r="B971" i="7"/>
  <c r="A973" i="7" l="1"/>
  <c r="C972" i="7"/>
  <c r="B972" i="7"/>
  <c r="A974" i="7" l="1"/>
  <c r="C973" i="7"/>
  <c r="B973" i="7"/>
  <c r="A975" i="7" l="1"/>
  <c r="C974" i="7"/>
  <c r="B974" i="7"/>
  <c r="A976" i="7" l="1"/>
  <c r="C975" i="7"/>
  <c r="B975" i="7"/>
  <c r="A977" i="7" l="1"/>
  <c r="C976" i="7"/>
  <c r="B976" i="7"/>
  <c r="A978" i="7" l="1"/>
  <c r="C977" i="7"/>
  <c r="B977" i="7"/>
  <c r="A979" i="7" l="1"/>
  <c r="C978" i="7"/>
  <c r="B978" i="7"/>
  <c r="A980" i="7" l="1"/>
  <c r="C979" i="7"/>
  <c r="B979" i="7"/>
  <c r="A981" i="7" l="1"/>
  <c r="C980" i="7"/>
  <c r="B980" i="7"/>
  <c r="A982" i="7" l="1"/>
  <c r="C981" i="7"/>
  <c r="B981" i="7"/>
  <c r="A983" i="7" l="1"/>
  <c r="C982" i="7"/>
  <c r="B982" i="7"/>
  <c r="A984" i="7" l="1"/>
  <c r="C983" i="7"/>
  <c r="B983" i="7"/>
  <c r="A985" i="7" l="1"/>
  <c r="C984" i="7"/>
  <c r="B984" i="7"/>
  <c r="A986" i="7" l="1"/>
  <c r="C985" i="7"/>
  <c r="B985" i="7"/>
  <c r="A987" i="7" l="1"/>
  <c r="C986" i="7"/>
  <c r="B986" i="7"/>
  <c r="A988" i="7" l="1"/>
  <c r="C987" i="7"/>
  <c r="B987" i="7"/>
  <c r="A989" i="7" l="1"/>
  <c r="C988" i="7"/>
  <c r="B988" i="7"/>
  <c r="A990" i="7" l="1"/>
  <c r="C989" i="7"/>
  <c r="B989" i="7"/>
  <c r="A991" i="7" l="1"/>
  <c r="C990" i="7"/>
  <c r="B990" i="7"/>
  <c r="A992" i="7" l="1"/>
  <c r="C991" i="7"/>
  <c r="B991" i="7"/>
  <c r="A993" i="7" l="1"/>
  <c r="C992" i="7"/>
  <c r="B992" i="7"/>
  <c r="A994" i="7" l="1"/>
  <c r="C993" i="7"/>
  <c r="B993" i="7"/>
  <c r="A995" i="7" l="1"/>
  <c r="C994" i="7"/>
  <c r="B994" i="7"/>
  <c r="A996" i="7" l="1"/>
  <c r="C995" i="7"/>
  <c r="B995" i="7"/>
  <c r="A997" i="7" l="1"/>
  <c r="C996" i="7"/>
  <c r="B996" i="7"/>
  <c r="A998" i="7" l="1"/>
  <c r="C997" i="7"/>
  <c r="B997" i="7"/>
  <c r="A999" i="7" l="1"/>
  <c r="C998" i="7"/>
  <c r="B998" i="7"/>
  <c r="A1000" i="7" l="1"/>
  <c r="C999" i="7"/>
  <c r="B999" i="7"/>
  <c r="A1001" i="7" l="1"/>
  <c r="C1000" i="7"/>
  <c r="B1000" i="7"/>
  <c r="A1002" i="7" l="1"/>
  <c r="C1001" i="7"/>
  <c r="B1001" i="7"/>
  <c r="A1003" i="7" l="1"/>
  <c r="C1002" i="7"/>
  <c r="B1002" i="7"/>
  <c r="A1004" i="7" l="1"/>
  <c r="C1003" i="7"/>
  <c r="B1003" i="7"/>
  <c r="A1005" i="7" l="1"/>
  <c r="C1004" i="7"/>
  <c r="B1004" i="7"/>
  <c r="A1006" i="7" l="1"/>
  <c r="C1005" i="7"/>
  <c r="B1005" i="7"/>
  <c r="A1007" i="7" l="1"/>
  <c r="C1006" i="7"/>
  <c r="B1006" i="7"/>
  <c r="A1008" i="7" l="1"/>
  <c r="C1007" i="7"/>
  <c r="B1007" i="7"/>
  <c r="A1009" i="7" l="1"/>
  <c r="C1008" i="7"/>
  <c r="B1008" i="7"/>
  <c r="A1010" i="7" l="1"/>
  <c r="C1009" i="7"/>
  <c r="B1009" i="7"/>
  <c r="A1011" i="7" l="1"/>
  <c r="C1010" i="7"/>
  <c r="B1010" i="7"/>
  <c r="A1012" i="7" l="1"/>
  <c r="C1011" i="7"/>
  <c r="B1011" i="7"/>
  <c r="A1013" i="7" l="1"/>
  <c r="C1012" i="7"/>
  <c r="B1012" i="7"/>
  <c r="A1014" i="7" l="1"/>
  <c r="C1013" i="7"/>
  <c r="B1013" i="7"/>
  <c r="A1015" i="7" l="1"/>
  <c r="C1014" i="7"/>
  <c r="B1014" i="7"/>
  <c r="A1016" i="7" l="1"/>
  <c r="C1015" i="7"/>
  <c r="B1015" i="7"/>
  <c r="A1017" i="7" l="1"/>
  <c r="C1016" i="7"/>
  <c r="B1016" i="7"/>
  <c r="A1018" i="7" l="1"/>
  <c r="C1017" i="7"/>
  <c r="B1017" i="7"/>
  <c r="A1019" i="7" l="1"/>
  <c r="C1018" i="7"/>
  <c r="B1018" i="7"/>
  <c r="A1020" i="7" l="1"/>
  <c r="C1019" i="7"/>
  <c r="B1019" i="7"/>
  <c r="A1021" i="7" l="1"/>
  <c r="C1020" i="7"/>
  <c r="B1020" i="7"/>
  <c r="A1022" i="7" l="1"/>
  <c r="C1021" i="7"/>
  <c r="B1021" i="7"/>
  <c r="A1023" i="7" l="1"/>
  <c r="C1022" i="7"/>
  <c r="B1022" i="7"/>
  <c r="A1024" i="7" l="1"/>
  <c r="C1023" i="7"/>
  <c r="B1023" i="7"/>
  <c r="A1025" i="7" l="1"/>
  <c r="C1024" i="7"/>
  <c r="B1024" i="7"/>
  <c r="A1026" i="7" l="1"/>
  <c r="C1025" i="7"/>
  <c r="B1025" i="7"/>
  <c r="A1027" i="7" l="1"/>
  <c r="C1026" i="7"/>
  <c r="B1026" i="7"/>
  <c r="A1028" i="7" l="1"/>
  <c r="C1027" i="7"/>
  <c r="B1027" i="7"/>
  <c r="A1029" i="7" l="1"/>
  <c r="C1028" i="7"/>
  <c r="B1028" i="7"/>
  <c r="A1030" i="7" l="1"/>
  <c r="C1029" i="7"/>
  <c r="B1029" i="7"/>
  <c r="A1031" i="7" l="1"/>
  <c r="C1030" i="7"/>
  <c r="B1030" i="7"/>
  <c r="A1032" i="7" l="1"/>
  <c r="C1031" i="7"/>
  <c r="B1031" i="7"/>
  <c r="A1033" i="7" l="1"/>
  <c r="C1032" i="7"/>
  <c r="B1032" i="7"/>
  <c r="A1034" i="7" l="1"/>
  <c r="C1033" i="7"/>
  <c r="B1033" i="7"/>
  <c r="A1035" i="7" l="1"/>
  <c r="C1034" i="7"/>
  <c r="B1034" i="7"/>
  <c r="A1036" i="7" l="1"/>
  <c r="C1035" i="7"/>
  <c r="B1035" i="7"/>
  <c r="A1037" i="7" l="1"/>
  <c r="C1036" i="7"/>
  <c r="B1036" i="7"/>
  <c r="A1038" i="7" l="1"/>
  <c r="C1037" i="7"/>
  <c r="B1037" i="7"/>
  <c r="A1039" i="7" l="1"/>
  <c r="C1038" i="7"/>
  <c r="B1038" i="7"/>
  <c r="A1040" i="7" l="1"/>
  <c r="C1039" i="7"/>
  <c r="B1039" i="7"/>
  <c r="A1041" i="7" l="1"/>
  <c r="C1040" i="7"/>
  <c r="B1040" i="7"/>
  <c r="A1042" i="7" l="1"/>
  <c r="C1041" i="7"/>
  <c r="B1041" i="7"/>
  <c r="A1043" i="7" l="1"/>
  <c r="C1042" i="7"/>
  <c r="B1042" i="7"/>
  <c r="A1044" i="7" l="1"/>
  <c r="C1043" i="7"/>
  <c r="B1043" i="7"/>
  <c r="A1045" i="7" l="1"/>
  <c r="C1044" i="7"/>
  <c r="B1044" i="7"/>
  <c r="A1046" i="7" l="1"/>
  <c r="C1045" i="7"/>
  <c r="B1045" i="7"/>
  <c r="A1047" i="7" l="1"/>
  <c r="C1046" i="7"/>
  <c r="B1046" i="7"/>
  <c r="A1048" i="7" l="1"/>
  <c r="C1047" i="7"/>
  <c r="B1047" i="7"/>
  <c r="A1049" i="7" l="1"/>
  <c r="C1048" i="7"/>
  <c r="B1048" i="7"/>
  <c r="A1050" i="7" l="1"/>
  <c r="C1049" i="7"/>
  <c r="B1049" i="7"/>
  <c r="A1051" i="7" l="1"/>
  <c r="C1050" i="7"/>
  <c r="B1050" i="7"/>
  <c r="A1052" i="7" l="1"/>
  <c r="C1051" i="7"/>
  <c r="B1051" i="7"/>
  <c r="A1053" i="7" l="1"/>
  <c r="C1052" i="7"/>
  <c r="B1052" i="7"/>
  <c r="A1054" i="7" l="1"/>
  <c r="C1053" i="7"/>
  <c r="B1053" i="7"/>
  <c r="A1055" i="7" l="1"/>
  <c r="C1054" i="7"/>
  <c r="B1054" i="7"/>
  <c r="A1056" i="7" l="1"/>
  <c r="C1055" i="7"/>
  <c r="B1055" i="7"/>
  <c r="A1057" i="7" l="1"/>
  <c r="C1056" i="7"/>
  <c r="B1056" i="7"/>
  <c r="A1058" i="7" l="1"/>
  <c r="C1057" i="7"/>
  <c r="B1057" i="7"/>
  <c r="A1059" i="7" l="1"/>
  <c r="C1058" i="7"/>
  <c r="B1058" i="7"/>
  <c r="A1060" i="7" l="1"/>
  <c r="C1059" i="7"/>
  <c r="B1059" i="7"/>
  <c r="A1061" i="7" l="1"/>
  <c r="C1060" i="7"/>
  <c r="B1060" i="7"/>
  <c r="A1062" i="7" l="1"/>
  <c r="C1061" i="7"/>
  <c r="B1061" i="7"/>
  <c r="A1063" i="7" l="1"/>
  <c r="C1062" i="7"/>
  <c r="B1062" i="7"/>
  <c r="A1064" i="7" l="1"/>
  <c r="C1063" i="7"/>
  <c r="B1063" i="7"/>
  <c r="A1065" i="7" l="1"/>
  <c r="C1064" i="7"/>
  <c r="B1064" i="7"/>
  <c r="A1066" i="7" l="1"/>
  <c r="C1065" i="7"/>
  <c r="B1065" i="7"/>
  <c r="A1067" i="7" l="1"/>
  <c r="C1066" i="7"/>
  <c r="B1066" i="7"/>
  <c r="A1068" i="7" l="1"/>
  <c r="C1067" i="7"/>
  <c r="B1067" i="7"/>
  <c r="A1069" i="7" l="1"/>
  <c r="C1068" i="7"/>
  <c r="B1068" i="7"/>
  <c r="A1070" i="7" l="1"/>
  <c r="C1069" i="7"/>
  <c r="B1069" i="7"/>
  <c r="A1071" i="7" l="1"/>
  <c r="C1070" i="7"/>
  <c r="B1070" i="7"/>
  <c r="A1072" i="7" l="1"/>
  <c r="C1071" i="7"/>
  <c r="B1071" i="7"/>
  <c r="A1073" i="7" l="1"/>
  <c r="C1072" i="7"/>
  <c r="B1072" i="7"/>
  <c r="A1074" i="7" l="1"/>
  <c r="C1073" i="7"/>
  <c r="B1073" i="7"/>
  <c r="A1075" i="7" l="1"/>
  <c r="C1074" i="7"/>
  <c r="B1074" i="7"/>
  <c r="A1076" i="7" l="1"/>
  <c r="C1075" i="7"/>
  <c r="B1075" i="7"/>
  <c r="A1077" i="7" l="1"/>
  <c r="C1076" i="7"/>
  <c r="B1076" i="7"/>
  <c r="A1078" i="7" l="1"/>
  <c r="C1077" i="7"/>
  <c r="B1077" i="7"/>
  <c r="A1079" i="7" l="1"/>
  <c r="C1078" i="7"/>
  <c r="B1078" i="7"/>
  <c r="A1080" i="7" l="1"/>
  <c r="C1079" i="7"/>
  <c r="B1079" i="7"/>
  <c r="A1081" i="7" l="1"/>
  <c r="C1080" i="7"/>
  <c r="B1080" i="7"/>
  <c r="A1082" i="7" l="1"/>
  <c r="C1081" i="7"/>
  <c r="B1081" i="7"/>
  <c r="A1083" i="7" l="1"/>
  <c r="C1082" i="7"/>
  <c r="B1082" i="7"/>
  <c r="A1084" i="7" l="1"/>
  <c r="C1083" i="7"/>
  <c r="B1083" i="7"/>
  <c r="A1085" i="7" l="1"/>
  <c r="C1084" i="7"/>
  <c r="B1084" i="7"/>
  <c r="A1086" i="7" l="1"/>
  <c r="C1085" i="7"/>
  <c r="B1085" i="7"/>
  <c r="A1087" i="7" l="1"/>
  <c r="C1086" i="7"/>
  <c r="B1086" i="7"/>
  <c r="A1088" i="7" l="1"/>
  <c r="C1087" i="7"/>
  <c r="B1087" i="7"/>
  <c r="A1089" i="7" l="1"/>
  <c r="C1088" i="7"/>
  <c r="B1088" i="7"/>
  <c r="A1090" i="7" l="1"/>
  <c r="C1089" i="7"/>
  <c r="B1089" i="7"/>
  <c r="A1091" i="7" l="1"/>
  <c r="C1090" i="7"/>
  <c r="B1090" i="7"/>
  <c r="A1092" i="7" l="1"/>
  <c r="C1091" i="7"/>
  <c r="B1091" i="7"/>
  <c r="A1093" i="7" l="1"/>
  <c r="C1092" i="7"/>
  <c r="B1092" i="7"/>
  <c r="A1094" i="7" l="1"/>
  <c r="C1093" i="7"/>
  <c r="B1093" i="7"/>
  <c r="A1095" i="7" l="1"/>
  <c r="C1094" i="7"/>
  <c r="B1094" i="7"/>
  <c r="A1096" i="7" l="1"/>
  <c r="C1095" i="7"/>
  <c r="B1095" i="7"/>
  <c r="A1097" i="7" l="1"/>
  <c r="C1096" i="7"/>
  <c r="B1096" i="7"/>
  <c r="A1098" i="7" l="1"/>
  <c r="C1097" i="7"/>
  <c r="B1097" i="7"/>
  <c r="A1099" i="7" l="1"/>
  <c r="C1098" i="7"/>
  <c r="B1098" i="7"/>
  <c r="A1100" i="7" l="1"/>
  <c r="C1099" i="7"/>
  <c r="B1099" i="7"/>
  <c r="A1101" i="7" l="1"/>
  <c r="C1100" i="7"/>
  <c r="B1100" i="7"/>
  <c r="A1102" i="7" l="1"/>
  <c r="C1101" i="7"/>
  <c r="B1101" i="7"/>
  <c r="A1103" i="7" l="1"/>
  <c r="C1102" i="7"/>
  <c r="B1102" i="7"/>
  <c r="A1104" i="7" l="1"/>
  <c r="C1103" i="7"/>
  <c r="B1103" i="7"/>
  <c r="A1105" i="7" l="1"/>
  <c r="C1104" i="7"/>
  <c r="B1104" i="7"/>
  <c r="A1106" i="7" l="1"/>
  <c r="C1105" i="7"/>
  <c r="B1105" i="7"/>
  <c r="A1107" i="7" l="1"/>
  <c r="C1106" i="7"/>
  <c r="B1106" i="7"/>
  <c r="A1108" i="7" l="1"/>
  <c r="C1107" i="7"/>
  <c r="B1107" i="7"/>
  <c r="A1109" i="7" l="1"/>
  <c r="C1108" i="7"/>
  <c r="B1108" i="7"/>
  <c r="A1110" i="7" l="1"/>
  <c r="C1109" i="7"/>
  <c r="B1109" i="7"/>
  <c r="A1111" i="7" l="1"/>
  <c r="C1110" i="7"/>
  <c r="B1110" i="7"/>
  <c r="A1112" i="7" l="1"/>
  <c r="C1111" i="7"/>
  <c r="B1111" i="7"/>
  <c r="A1113" i="7" l="1"/>
  <c r="C1112" i="7"/>
  <c r="B1112" i="7"/>
  <c r="A1114" i="7" l="1"/>
  <c r="C1113" i="7"/>
  <c r="B1113" i="7"/>
  <c r="A1115" i="7" l="1"/>
  <c r="C1114" i="7"/>
  <c r="B1114" i="7"/>
  <c r="A1116" i="7" l="1"/>
  <c r="C1115" i="7"/>
  <c r="B1115" i="7"/>
  <c r="A1117" i="7" l="1"/>
  <c r="C1116" i="7"/>
  <c r="B1116" i="7"/>
  <c r="A1118" i="7" l="1"/>
  <c r="C1117" i="7"/>
  <c r="B1117" i="7"/>
  <c r="A1119" i="7" l="1"/>
  <c r="C1118" i="7"/>
  <c r="B1118" i="7"/>
  <c r="A1120" i="7" l="1"/>
  <c r="C1119" i="7"/>
  <c r="B1119" i="7"/>
  <c r="A1121" i="7" l="1"/>
  <c r="C1120" i="7"/>
  <c r="B1120" i="7"/>
  <c r="A1122" i="7" l="1"/>
  <c r="C1121" i="7"/>
  <c r="B1121" i="7"/>
  <c r="A1123" i="7" l="1"/>
  <c r="C1122" i="7"/>
  <c r="B1122" i="7"/>
  <c r="A1124" i="7" l="1"/>
  <c r="C1123" i="7"/>
  <c r="B1123" i="7"/>
  <c r="A1125" i="7" l="1"/>
  <c r="C1124" i="7"/>
  <c r="B1124" i="7"/>
  <c r="A1126" i="7" l="1"/>
  <c r="C1125" i="7"/>
  <c r="B1125" i="7"/>
  <c r="A1127" i="7" l="1"/>
  <c r="C1126" i="7"/>
  <c r="B1126" i="7"/>
  <c r="A1128" i="7" l="1"/>
  <c r="C1127" i="7"/>
  <c r="B1127" i="7"/>
  <c r="A1129" i="7" l="1"/>
  <c r="C1128" i="7"/>
  <c r="B1128" i="7"/>
  <c r="A1130" i="7" l="1"/>
  <c r="C1129" i="7"/>
  <c r="B1129" i="7"/>
  <c r="A1131" i="7" l="1"/>
  <c r="C1130" i="7"/>
  <c r="B1130" i="7"/>
  <c r="A1132" i="7" l="1"/>
  <c r="C1131" i="7"/>
  <c r="B1131" i="7"/>
  <c r="A1133" i="7" l="1"/>
  <c r="C1132" i="7"/>
  <c r="B1132" i="7"/>
  <c r="A1134" i="7" l="1"/>
  <c r="C1133" i="7"/>
  <c r="B1133" i="7"/>
  <c r="A1135" i="7" l="1"/>
  <c r="C1134" i="7"/>
  <c r="B1134" i="7"/>
  <c r="A1136" i="7" l="1"/>
  <c r="C1135" i="7"/>
  <c r="B1135" i="7"/>
  <c r="A1137" i="7" l="1"/>
  <c r="C1136" i="7"/>
  <c r="B1136" i="7"/>
  <c r="A1138" i="7" l="1"/>
  <c r="C1137" i="7"/>
  <c r="B1137" i="7"/>
  <c r="A1139" i="7" l="1"/>
  <c r="C1138" i="7"/>
  <c r="B1138" i="7"/>
  <c r="A1140" i="7" l="1"/>
  <c r="C1139" i="7"/>
  <c r="B1139" i="7"/>
  <c r="A1141" i="7" l="1"/>
  <c r="C1140" i="7"/>
  <c r="B1140" i="7"/>
  <c r="A1142" i="7" l="1"/>
  <c r="C1141" i="7"/>
  <c r="B1141" i="7"/>
  <c r="A1143" i="7" l="1"/>
  <c r="C1142" i="7"/>
  <c r="B1142" i="7"/>
  <c r="A1144" i="7" l="1"/>
  <c r="C1143" i="7"/>
  <c r="B1143" i="7"/>
  <c r="A1145" i="7" l="1"/>
  <c r="C1144" i="7"/>
  <c r="B1144" i="7"/>
  <c r="A1146" i="7" l="1"/>
  <c r="C1145" i="7"/>
  <c r="B1145" i="7"/>
  <c r="A1147" i="7" l="1"/>
  <c r="C1146" i="7"/>
  <c r="B1146" i="7"/>
  <c r="A1148" i="7" l="1"/>
  <c r="C1147" i="7"/>
  <c r="B1147" i="7"/>
  <c r="A1149" i="7" l="1"/>
  <c r="C1148" i="7"/>
  <c r="B1148" i="7"/>
  <c r="A1150" i="7" l="1"/>
  <c r="C1149" i="7"/>
  <c r="B1149" i="7"/>
  <c r="A1151" i="7" l="1"/>
  <c r="C1150" i="7"/>
  <c r="B1150" i="7"/>
  <c r="A1152" i="7" l="1"/>
  <c r="C1151" i="7"/>
  <c r="B1151" i="7"/>
  <c r="A1153" i="7" l="1"/>
  <c r="C1152" i="7"/>
  <c r="B1152" i="7"/>
  <c r="A1154" i="7" l="1"/>
  <c r="C1153" i="7"/>
  <c r="B1153" i="7"/>
  <c r="A1155" i="7" l="1"/>
  <c r="C1154" i="7"/>
  <c r="B1154" i="7"/>
  <c r="A1156" i="7" l="1"/>
  <c r="C1155" i="7"/>
  <c r="B1155" i="7"/>
  <c r="A1157" i="7" l="1"/>
  <c r="C1156" i="7"/>
  <c r="B1156" i="7"/>
  <c r="A1158" i="7" l="1"/>
  <c r="C1157" i="7"/>
  <c r="B1157" i="7"/>
  <c r="A1159" i="7" l="1"/>
  <c r="C1158" i="7"/>
  <c r="B1158" i="7"/>
  <c r="A1160" i="7" l="1"/>
  <c r="C1159" i="7"/>
  <c r="B1159" i="7"/>
  <c r="A1161" i="7" l="1"/>
  <c r="C1160" i="7"/>
  <c r="B1160" i="7"/>
  <c r="A1162" i="7" l="1"/>
  <c r="C1161" i="7"/>
  <c r="B1161" i="7"/>
  <c r="A1163" i="7" l="1"/>
  <c r="C1162" i="7"/>
  <c r="B1162" i="7"/>
  <c r="A1164" i="7" l="1"/>
  <c r="C1163" i="7"/>
  <c r="B1163" i="7"/>
  <c r="A1165" i="7" l="1"/>
  <c r="C1164" i="7"/>
  <c r="B1164" i="7"/>
  <c r="A1166" i="7" l="1"/>
  <c r="C1165" i="7"/>
  <c r="B1165" i="7"/>
  <c r="A1167" i="7" l="1"/>
  <c r="C1166" i="7"/>
  <c r="B1166" i="7"/>
  <c r="A1168" i="7" l="1"/>
  <c r="C1167" i="7"/>
  <c r="B1167" i="7"/>
  <c r="A1169" i="7" l="1"/>
  <c r="C1168" i="7"/>
  <c r="B1168" i="7"/>
  <c r="A1170" i="7" l="1"/>
  <c r="C1169" i="7"/>
  <c r="B1169" i="7"/>
  <c r="A1171" i="7" l="1"/>
  <c r="C1170" i="7"/>
  <c r="B1170" i="7"/>
  <c r="A1172" i="7" l="1"/>
  <c r="C1171" i="7"/>
  <c r="B1171" i="7"/>
  <c r="A1173" i="7" l="1"/>
  <c r="C1172" i="7"/>
  <c r="B1172" i="7"/>
  <c r="A1174" i="7" l="1"/>
  <c r="C1173" i="7"/>
  <c r="B1173" i="7"/>
  <c r="A1175" i="7" l="1"/>
  <c r="C1174" i="7"/>
  <c r="B1174" i="7"/>
  <c r="A1176" i="7" l="1"/>
  <c r="C1175" i="7"/>
  <c r="B1175" i="7"/>
  <c r="A1177" i="7" l="1"/>
  <c r="C1176" i="7"/>
  <c r="B1176" i="7"/>
  <c r="A1178" i="7" l="1"/>
  <c r="C1177" i="7"/>
  <c r="B1177" i="7"/>
  <c r="A1179" i="7" l="1"/>
  <c r="C1178" i="7"/>
  <c r="B1178" i="7"/>
  <c r="A1180" i="7" l="1"/>
  <c r="C1179" i="7"/>
  <c r="B1179" i="7"/>
  <c r="A1181" i="7" l="1"/>
  <c r="C1180" i="7"/>
  <c r="B1180" i="7"/>
  <c r="A1182" i="7" l="1"/>
  <c r="C1181" i="7"/>
  <c r="B1181" i="7"/>
  <c r="A1183" i="7" l="1"/>
  <c r="C1182" i="7"/>
  <c r="B1182" i="7"/>
  <c r="A1184" i="7" l="1"/>
  <c r="C1183" i="7"/>
  <c r="B1183" i="7"/>
  <c r="A1185" i="7" l="1"/>
  <c r="C1184" i="7"/>
  <c r="B1184" i="7"/>
  <c r="A1186" i="7" l="1"/>
  <c r="C1185" i="7"/>
  <c r="B1185" i="7"/>
  <c r="A1187" i="7" l="1"/>
  <c r="C1186" i="7"/>
  <c r="B1186" i="7"/>
  <c r="A1188" i="7" l="1"/>
  <c r="C1187" i="7"/>
  <c r="B1187" i="7"/>
  <c r="A1189" i="7" l="1"/>
  <c r="C1188" i="7"/>
  <c r="B1188" i="7"/>
  <c r="A1190" i="7" l="1"/>
  <c r="C1189" i="7"/>
  <c r="B1189" i="7"/>
  <c r="A1191" i="7" l="1"/>
  <c r="C1190" i="7"/>
  <c r="B1190" i="7"/>
  <c r="A1192" i="7" l="1"/>
  <c r="C1191" i="7"/>
  <c r="B1191" i="7"/>
  <c r="A1193" i="7" l="1"/>
  <c r="C1192" i="7"/>
  <c r="B1192" i="7"/>
  <c r="A1194" i="7" l="1"/>
  <c r="C1193" i="7"/>
  <c r="B1193" i="7"/>
  <c r="A1195" i="7" l="1"/>
  <c r="C1194" i="7"/>
  <c r="B1194" i="7"/>
  <c r="A1196" i="7" l="1"/>
  <c r="C1195" i="7"/>
  <c r="B1195" i="7"/>
  <c r="A1197" i="7" l="1"/>
  <c r="C1196" i="7"/>
  <c r="B1196" i="7"/>
  <c r="A1198" i="7" l="1"/>
  <c r="C1197" i="7"/>
  <c r="B1197" i="7"/>
  <c r="A1199" i="7" l="1"/>
  <c r="C1198" i="7"/>
  <c r="B1198" i="7"/>
  <c r="A1200" i="7" l="1"/>
  <c r="C1199" i="7"/>
  <c r="B1199" i="7"/>
  <c r="A1201" i="7" l="1"/>
  <c r="C1200" i="7"/>
  <c r="B1200" i="7"/>
  <c r="A1202" i="7" l="1"/>
  <c r="C1201" i="7"/>
  <c r="B1201" i="7"/>
  <c r="A1203" i="7" l="1"/>
  <c r="C1202" i="7"/>
  <c r="B1202" i="7"/>
  <c r="A1204" i="7" l="1"/>
  <c r="C1203" i="7"/>
  <c r="B1203" i="7"/>
  <c r="A1205" i="7" l="1"/>
  <c r="C1204" i="7"/>
  <c r="B1204" i="7"/>
  <c r="A1206" i="7" l="1"/>
  <c r="C1205" i="7"/>
  <c r="B1205" i="7"/>
  <c r="A1207" i="7" l="1"/>
  <c r="C1206" i="7"/>
  <c r="B1206" i="7"/>
  <c r="A1208" i="7" l="1"/>
  <c r="C1207" i="7"/>
  <c r="B1207" i="7"/>
  <c r="A1209" i="7" l="1"/>
  <c r="C1208" i="7"/>
  <c r="B1208" i="7"/>
  <c r="A1210" i="7" l="1"/>
  <c r="C1209" i="7"/>
  <c r="B1209" i="7"/>
  <c r="A1211" i="7" l="1"/>
  <c r="C1210" i="7"/>
  <c r="B1210" i="7"/>
  <c r="A1212" i="7" l="1"/>
  <c r="C1211" i="7"/>
  <c r="B1211" i="7"/>
  <c r="A1213" i="7" l="1"/>
  <c r="C1212" i="7"/>
  <c r="B1212" i="7"/>
  <c r="A1214" i="7" l="1"/>
  <c r="C1213" i="7"/>
  <c r="B1213" i="7"/>
  <c r="A1215" i="7" l="1"/>
  <c r="C1214" i="7"/>
  <c r="B1214" i="7"/>
  <c r="A1216" i="7" l="1"/>
  <c r="C1215" i="7"/>
  <c r="B1215" i="7"/>
  <c r="A1217" i="7" l="1"/>
  <c r="C1216" i="7"/>
  <c r="B1216" i="7"/>
  <c r="A1218" i="7" l="1"/>
  <c r="C1217" i="7"/>
  <c r="B1217" i="7"/>
  <c r="A1219" i="7" l="1"/>
  <c r="C1218" i="7"/>
  <c r="B1218" i="7"/>
  <c r="A1220" i="7" l="1"/>
  <c r="C1219" i="7"/>
  <c r="B1219" i="7"/>
  <c r="A1221" i="7" l="1"/>
  <c r="C1220" i="7"/>
  <c r="B1220" i="7"/>
  <c r="A1222" i="7" l="1"/>
  <c r="C1221" i="7"/>
  <c r="B1221" i="7"/>
  <c r="A1223" i="7" l="1"/>
  <c r="C1222" i="7"/>
  <c r="B1222" i="7"/>
  <c r="A1224" i="7" l="1"/>
  <c r="C1223" i="7"/>
  <c r="B1223" i="7"/>
  <c r="A1225" i="7" l="1"/>
  <c r="C1224" i="7"/>
  <c r="B1224" i="7"/>
  <c r="A1226" i="7" l="1"/>
  <c r="C1225" i="7"/>
  <c r="B1225" i="7"/>
  <c r="A1227" i="7" l="1"/>
  <c r="C1226" i="7"/>
  <c r="B1226" i="7"/>
  <c r="A1228" i="7" l="1"/>
  <c r="C1227" i="7"/>
  <c r="B1227" i="7"/>
  <c r="A1229" i="7" l="1"/>
  <c r="C1228" i="7"/>
  <c r="B1228" i="7"/>
  <c r="A1230" i="7" l="1"/>
  <c r="C1229" i="7"/>
  <c r="B1229" i="7"/>
  <c r="A1231" i="7" l="1"/>
  <c r="C1230" i="7"/>
  <c r="B1230" i="7"/>
  <c r="A1232" i="7" l="1"/>
  <c r="C1231" i="7"/>
  <c r="B1231" i="7"/>
  <c r="A1233" i="7" l="1"/>
  <c r="C1232" i="7"/>
  <c r="B1232" i="7"/>
  <c r="A1234" i="7" l="1"/>
  <c r="C1233" i="7"/>
  <c r="B1233" i="7"/>
  <c r="A1235" i="7" l="1"/>
  <c r="C1234" i="7"/>
  <c r="B1234" i="7"/>
  <c r="A1236" i="7" l="1"/>
  <c r="C1235" i="7"/>
  <c r="B1235" i="7"/>
  <c r="A1237" i="7" l="1"/>
  <c r="C1236" i="7"/>
  <c r="B1236" i="7"/>
  <c r="A1238" i="7" l="1"/>
  <c r="C1237" i="7"/>
  <c r="B1237" i="7"/>
  <c r="A1239" i="7" l="1"/>
  <c r="C1238" i="7"/>
  <c r="B1238" i="7"/>
  <c r="A1240" i="7" l="1"/>
  <c r="C1239" i="7"/>
  <c r="B1239" i="7"/>
  <c r="A1241" i="7" l="1"/>
  <c r="C1240" i="7"/>
  <c r="B1240" i="7"/>
  <c r="A1242" i="7" l="1"/>
  <c r="C1241" i="7"/>
  <c r="B1241" i="7"/>
  <c r="A1243" i="7" l="1"/>
  <c r="C1242" i="7"/>
  <c r="B1242" i="7"/>
  <c r="A1244" i="7" l="1"/>
  <c r="C1243" i="7"/>
  <c r="B1243" i="7"/>
  <c r="A1245" i="7" l="1"/>
  <c r="C1244" i="7"/>
  <c r="B1244" i="7"/>
  <c r="A1246" i="7" l="1"/>
  <c r="C1245" i="7"/>
  <c r="B1245" i="7"/>
  <c r="A1247" i="7" l="1"/>
  <c r="C1246" i="7"/>
  <c r="B1246" i="7"/>
  <c r="A1248" i="7" l="1"/>
  <c r="C1247" i="7"/>
  <c r="B1247" i="7"/>
  <c r="A1249" i="7" l="1"/>
  <c r="C1248" i="7"/>
  <c r="B1248" i="7"/>
  <c r="A1250" i="7" l="1"/>
  <c r="C1249" i="7"/>
  <c r="B1249" i="7"/>
  <c r="A1251" i="7" l="1"/>
  <c r="C1250" i="7"/>
  <c r="B1250" i="7"/>
  <c r="A1252" i="7" l="1"/>
  <c r="C1251" i="7"/>
  <c r="B1251" i="7"/>
  <c r="A1253" i="7" l="1"/>
  <c r="C1252" i="7"/>
  <c r="B1252" i="7"/>
  <c r="A1254" i="7" l="1"/>
  <c r="C1253" i="7"/>
  <c r="B1253" i="7"/>
  <c r="A1255" i="7" l="1"/>
  <c r="C1254" i="7"/>
  <c r="B1254" i="7"/>
  <c r="A1256" i="7" l="1"/>
  <c r="C1255" i="7"/>
  <c r="B1255" i="7"/>
  <c r="A1257" i="7" l="1"/>
  <c r="C1256" i="7"/>
  <c r="B1256" i="7"/>
  <c r="A1258" i="7" l="1"/>
  <c r="C1257" i="7"/>
  <c r="B1257" i="7"/>
  <c r="A1259" i="7" l="1"/>
  <c r="C1258" i="7"/>
  <c r="B1258" i="7"/>
  <c r="A1260" i="7" l="1"/>
  <c r="C1259" i="7"/>
  <c r="B1259" i="7"/>
  <c r="A1261" i="7" l="1"/>
  <c r="C1260" i="7"/>
  <c r="B1260" i="7"/>
  <c r="A1262" i="7" l="1"/>
  <c r="C1261" i="7"/>
  <c r="B1261" i="7"/>
  <c r="A1263" i="7" l="1"/>
  <c r="C1262" i="7"/>
  <c r="B1262" i="7"/>
  <c r="A1264" i="7" l="1"/>
  <c r="C1263" i="7"/>
  <c r="B1263" i="7"/>
  <c r="A1265" i="7" l="1"/>
  <c r="C1264" i="7"/>
  <c r="B1264" i="7"/>
  <c r="A1266" i="7" l="1"/>
  <c r="C1265" i="7"/>
  <c r="B1265" i="7"/>
  <c r="A1267" i="7" l="1"/>
  <c r="C1266" i="7"/>
  <c r="B1266" i="7"/>
  <c r="A1268" i="7" l="1"/>
  <c r="C1267" i="7"/>
  <c r="B1267" i="7"/>
  <c r="A1269" i="7" l="1"/>
  <c r="C1268" i="7"/>
  <c r="B1268" i="7"/>
  <c r="A1270" i="7" l="1"/>
  <c r="C1269" i="7"/>
  <c r="B1269" i="7"/>
  <c r="A1271" i="7" l="1"/>
  <c r="C1270" i="7"/>
  <c r="B1270" i="7"/>
  <c r="A1272" i="7" l="1"/>
  <c r="C1271" i="7"/>
  <c r="B1271" i="7"/>
  <c r="A1273" i="7" l="1"/>
  <c r="C1272" i="7"/>
  <c r="B1272" i="7"/>
  <c r="A1274" i="7" l="1"/>
  <c r="C1273" i="7"/>
  <c r="B1273" i="7"/>
  <c r="A1275" i="7" l="1"/>
  <c r="C1274" i="7"/>
  <c r="B1274" i="7"/>
  <c r="A1276" i="7" l="1"/>
  <c r="C1275" i="7"/>
  <c r="B1275" i="7"/>
  <c r="A1277" i="7" l="1"/>
  <c r="C1276" i="7"/>
  <c r="B1276" i="7"/>
  <c r="A1278" i="7" l="1"/>
  <c r="C1277" i="7"/>
  <c r="B1277" i="7"/>
  <c r="A1279" i="7" l="1"/>
  <c r="C1278" i="7"/>
  <c r="B1278" i="7"/>
  <c r="A1280" i="7" l="1"/>
  <c r="C1279" i="7"/>
  <c r="B1279" i="7"/>
  <c r="A1281" i="7" l="1"/>
  <c r="C1280" i="7"/>
  <c r="B1280" i="7"/>
  <c r="A1282" i="7" l="1"/>
  <c r="C1281" i="7"/>
  <c r="B1281" i="7"/>
  <c r="A1283" i="7" l="1"/>
  <c r="C1282" i="7"/>
  <c r="B1282" i="7"/>
  <c r="A1284" i="7" l="1"/>
  <c r="C1283" i="7"/>
  <c r="B1283" i="7"/>
  <c r="A1285" i="7" l="1"/>
  <c r="C1284" i="7"/>
  <c r="B1284" i="7"/>
  <c r="A1286" i="7" l="1"/>
  <c r="C1285" i="7"/>
  <c r="B1285" i="7"/>
  <c r="A1287" i="7" l="1"/>
  <c r="C1286" i="7"/>
  <c r="B1286" i="7"/>
  <c r="A1288" i="7" l="1"/>
  <c r="C1287" i="7"/>
  <c r="B1287" i="7"/>
  <c r="A1289" i="7" l="1"/>
  <c r="C1288" i="7"/>
  <c r="B1288" i="7"/>
  <c r="A1290" i="7" l="1"/>
  <c r="C1289" i="7"/>
  <c r="B1289" i="7"/>
  <c r="A1291" i="7" l="1"/>
  <c r="C1290" i="7"/>
  <c r="B1290" i="7"/>
  <c r="A1292" i="7" l="1"/>
  <c r="C1291" i="7"/>
  <c r="B1291" i="7"/>
  <c r="A1293" i="7" l="1"/>
  <c r="C1292" i="7"/>
  <c r="B1292" i="7"/>
  <c r="A1294" i="7" l="1"/>
  <c r="C1293" i="7"/>
  <c r="B1293" i="7"/>
  <c r="A1295" i="7" l="1"/>
  <c r="C1294" i="7"/>
  <c r="B1294" i="7"/>
  <c r="A1296" i="7" l="1"/>
  <c r="C1295" i="7"/>
  <c r="B1295" i="7"/>
  <c r="A1297" i="7" l="1"/>
  <c r="C1296" i="7"/>
  <c r="B1296" i="7"/>
  <c r="A1298" i="7" l="1"/>
  <c r="C1297" i="7"/>
  <c r="B1297" i="7"/>
  <c r="A1299" i="7" l="1"/>
  <c r="C1298" i="7"/>
  <c r="B1298" i="7"/>
  <c r="A1300" i="7" l="1"/>
  <c r="C1299" i="7"/>
  <c r="B1299" i="7"/>
  <c r="A1301" i="7" l="1"/>
  <c r="C1300" i="7"/>
  <c r="B1300" i="7"/>
  <c r="A1302" i="7" l="1"/>
  <c r="C1301" i="7"/>
  <c r="B1301" i="7"/>
  <c r="A1303" i="7" l="1"/>
  <c r="C1302" i="7"/>
  <c r="B1302" i="7"/>
  <c r="A1304" i="7" l="1"/>
  <c r="C1303" i="7"/>
  <c r="B1303" i="7"/>
  <c r="A1305" i="7" l="1"/>
  <c r="C1304" i="7"/>
  <c r="B1304" i="7"/>
  <c r="A1306" i="7" l="1"/>
  <c r="C1305" i="7"/>
  <c r="B1305" i="7"/>
  <c r="A1307" i="7" l="1"/>
  <c r="C1306" i="7"/>
  <c r="B1306" i="7"/>
  <c r="A1308" i="7" l="1"/>
  <c r="C1307" i="7"/>
  <c r="B1307" i="7"/>
  <c r="A1309" i="7" l="1"/>
  <c r="C1308" i="7"/>
  <c r="B1308" i="7"/>
  <c r="A1310" i="7" l="1"/>
  <c r="C1309" i="7"/>
  <c r="B1309" i="7"/>
  <c r="A1311" i="7" l="1"/>
  <c r="C1310" i="7"/>
  <c r="B1310" i="7"/>
  <c r="A1312" i="7" l="1"/>
  <c r="C1311" i="7"/>
  <c r="B1311" i="7"/>
  <c r="A1313" i="7" l="1"/>
  <c r="C1312" i="7"/>
  <c r="B1312" i="7"/>
  <c r="A1314" i="7" l="1"/>
  <c r="C1313" i="7"/>
  <c r="B1313" i="7"/>
  <c r="A1315" i="7" l="1"/>
  <c r="C1314" i="7"/>
  <c r="B1314" i="7"/>
  <c r="A1316" i="7" l="1"/>
  <c r="C1315" i="7"/>
  <c r="B1315" i="7"/>
  <c r="A1317" i="7" l="1"/>
  <c r="C1316" i="7"/>
  <c r="B1316" i="7"/>
  <c r="A1318" i="7" l="1"/>
  <c r="C1317" i="7"/>
  <c r="B1317" i="7"/>
  <c r="A1319" i="7" l="1"/>
  <c r="C1318" i="7"/>
  <c r="B1318" i="7"/>
  <c r="A1320" i="7" l="1"/>
  <c r="C1319" i="7"/>
  <c r="B1319" i="7"/>
  <c r="A1321" i="7" l="1"/>
  <c r="C1320" i="7"/>
  <c r="B1320" i="7"/>
  <c r="A1322" i="7" l="1"/>
  <c r="C1321" i="7"/>
  <c r="B1321" i="7"/>
  <c r="A1323" i="7" l="1"/>
  <c r="C1322" i="7"/>
  <c r="B1322" i="7"/>
  <c r="A1324" i="7" l="1"/>
  <c r="C1323" i="7"/>
  <c r="B1323" i="7"/>
  <c r="A1325" i="7" l="1"/>
  <c r="C1324" i="7"/>
  <c r="B1324" i="7"/>
  <c r="A1326" i="7" l="1"/>
  <c r="C1325" i="7"/>
  <c r="B1325" i="7"/>
  <c r="A1327" i="7" l="1"/>
  <c r="C1326" i="7"/>
  <c r="B1326" i="7"/>
  <c r="A1328" i="7" l="1"/>
  <c r="C1327" i="7"/>
  <c r="B1327" i="7"/>
  <c r="A1329" i="7" l="1"/>
  <c r="C1328" i="7"/>
  <c r="B1328" i="7"/>
  <c r="A1330" i="7" l="1"/>
  <c r="C1329" i="7"/>
  <c r="B1329" i="7"/>
  <c r="A1331" i="7" l="1"/>
  <c r="C1330" i="7"/>
  <c r="B1330" i="7"/>
  <c r="A1332" i="7" l="1"/>
  <c r="C1331" i="7"/>
  <c r="B1331" i="7"/>
  <c r="A1333" i="7" l="1"/>
  <c r="C1332" i="7"/>
  <c r="B1332" i="7"/>
  <c r="A1334" i="7" l="1"/>
  <c r="C1333" i="7"/>
  <c r="B1333" i="7"/>
  <c r="A1335" i="7" l="1"/>
  <c r="C1334" i="7"/>
  <c r="B1334" i="7"/>
  <c r="A1336" i="7" l="1"/>
  <c r="C1335" i="7"/>
  <c r="B1335" i="7"/>
  <c r="A1337" i="7" l="1"/>
  <c r="C1336" i="7"/>
  <c r="B1336" i="7"/>
  <c r="A1338" i="7" l="1"/>
  <c r="C1337" i="7"/>
  <c r="B1337" i="7"/>
  <c r="A1339" i="7" l="1"/>
  <c r="C1338" i="7"/>
  <c r="B1338" i="7"/>
  <c r="A1340" i="7" l="1"/>
  <c r="C1339" i="7"/>
  <c r="B1339" i="7"/>
  <c r="A1341" i="7" l="1"/>
  <c r="C1340" i="7"/>
  <c r="B1340" i="7"/>
  <c r="A1342" i="7" l="1"/>
  <c r="C1341" i="7"/>
  <c r="B1341" i="7"/>
  <c r="A1343" i="7" l="1"/>
  <c r="C1342" i="7"/>
  <c r="B1342" i="7"/>
  <c r="A1344" i="7" l="1"/>
  <c r="C1343" i="7"/>
  <c r="B1343" i="7"/>
  <c r="A1345" i="7" l="1"/>
  <c r="C1344" i="7"/>
  <c r="B1344" i="7"/>
  <c r="A1346" i="7" l="1"/>
  <c r="C1345" i="7"/>
  <c r="B1345" i="7"/>
  <c r="A1347" i="7" l="1"/>
  <c r="C1346" i="7"/>
  <c r="B1346" i="7"/>
  <c r="A1348" i="7" l="1"/>
  <c r="C1347" i="7"/>
  <c r="B1347" i="7"/>
  <c r="A1349" i="7" l="1"/>
  <c r="C1348" i="7"/>
  <c r="B1348" i="7"/>
  <c r="A1350" i="7" l="1"/>
  <c r="C1349" i="7"/>
  <c r="B1349" i="7"/>
  <c r="A1351" i="7" l="1"/>
  <c r="C1350" i="7"/>
  <c r="B1350" i="7"/>
  <c r="A1352" i="7" l="1"/>
  <c r="C1351" i="7"/>
  <c r="B1351" i="7"/>
  <c r="A1353" i="7" l="1"/>
  <c r="C1352" i="7"/>
  <c r="B1352" i="7"/>
  <c r="A1354" i="7" l="1"/>
  <c r="C1353" i="7"/>
  <c r="B1353" i="7"/>
  <c r="A1355" i="7" l="1"/>
  <c r="C1354" i="7"/>
  <c r="B1354" i="7"/>
  <c r="A1356" i="7" l="1"/>
  <c r="C1355" i="7"/>
  <c r="B1355" i="7"/>
  <c r="A1357" i="7" l="1"/>
  <c r="C1356" i="7"/>
  <c r="B1356" i="7"/>
  <c r="A1358" i="7" l="1"/>
  <c r="C1357" i="7"/>
  <c r="B1357" i="7"/>
  <c r="A1359" i="7" l="1"/>
  <c r="C1358" i="7"/>
  <c r="B1358" i="7"/>
  <c r="A1360" i="7" l="1"/>
  <c r="C1359" i="7"/>
  <c r="B1359" i="7"/>
  <c r="A1361" i="7" l="1"/>
  <c r="C1360" i="7"/>
  <c r="B1360" i="7"/>
  <c r="A1362" i="7" l="1"/>
  <c r="C1361" i="7"/>
  <c r="B1361" i="7"/>
  <c r="A1363" i="7" l="1"/>
  <c r="C1362" i="7"/>
  <c r="B1362" i="7"/>
  <c r="A1364" i="7" l="1"/>
  <c r="C1363" i="7"/>
  <c r="B1363" i="7"/>
  <c r="A1365" i="7" l="1"/>
  <c r="C1364" i="7"/>
  <c r="B1364" i="7"/>
  <c r="A1366" i="7" l="1"/>
  <c r="C1365" i="7"/>
  <c r="B1365" i="7"/>
  <c r="A1367" i="7" l="1"/>
  <c r="C1366" i="7"/>
  <c r="B1366" i="7"/>
  <c r="A1368" i="7" l="1"/>
  <c r="C1367" i="7"/>
  <c r="B1367" i="7"/>
  <c r="A1369" i="7" l="1"/>
  <c r="C1368" i="7"/>
  <c r="B1368" i="7"/>
  <c r="A1370" i="7" l="1"/>
  <c r="C1369" i="7"/>
  <c r="B1369" i="7"/>
  <c r="A1371" i="7" l="1"/>
  <c r="C1370" i="7"/>
  <c r="B1370" i="7"/>
  <c r="A1372" i="7" l="1"/>
  <c r="C1371" i="7"/>
  <c r="B1371" i="7"/>
  <c r="A1373" i="7" l="1"/>
  <c r="C1372" i="7"/>
  <c r="B1372" i="7"/>
  <c r="A1374" i="7" l="1"/>
  <c r="C1373" i="7"/>
  <c r="B1373" i="7"/>
  <c r="A1375" i="7" l="1"/>
  <c r="C1374" i="7"/>
  <c r="B1374" i="7"/>
  <c r="A1376" i="7" l="1"/>
  <c r="C1375" i="7"/>
  <c r="B1375" i="7"/>
  <c r="A1377" i="7" l="1"/>
  <c r="C1376" i="7"/>
  <c r="B1376" i="7"/>
  <c r="A1378" i="7" l="1"/>
  <c r="C1377" i="7"/>
  <c r="B1377" i="7"/>
  <c r="A1379" i="7" l="1"/>
  <c r="C1378" i="7"/>
  <c r="B1378" i="7"/>
  <c r="A1380" i="7" l="1"/>
  <c r="C1379" i="7"/>
  <c r="B1379" i="7"/>
  <c r="A1381" i="7" l="1"/>
  <c r="C1380" i="7"/>
  <c r="B1380" i="7"/>
  <c r="A1382" i="7" l="1"/>
  <c r="C1381" i="7"/>
  <c r="B1381" i="7"/>
  <c r="A1383" i="7" l="1"/>
  <c r="C1382" i="7"/>
  <c r="B1382" i="7"/>
  <c r="A1384" i="7" l="1"/>
  <c r="C1383" i="7"/>
  <c r="B1383" i="7"/>
  <c r="A1385" i="7" l="1"/>
  <c r="C1384" i="7"/>
  <c r="B1384" i="7"/>
  <c r="A1386" i="7" l="1"/>
  <c r="C1385" i="7"/>
  <c r="B1385" i="7"/>
  <c r="A1387" i="7" l="1"/>
  <c r="C1386" i="7"/>
  <c r="B1386" i="7"/>
  <c r="A1388" i="7" l="1"/>
  <c r="C1387" i="7"/>
  <c r="B1387" i="7"/>
  <c r="A1389" i="7" l="1"/>
  <c r="C1388" i="7"/>
  <c r="B1388" i="7"/>
  <c r="A1390" i="7" l="1"/>
  <c r="C1389" i="7"/>
  <c r="B1389" i="7"/>
  <c r="A1391" i="7" l="1"/>
  <c r="C1390" i="7"/>
  <c r="B1390" i="7"/>
  <c r="A1392" i="7" l="1"/>
  <c r="C1391" i="7"/>
  <c r="B1391" i="7"/>
  <c r="A1393" i="7" l="1"/>
  <c r="C1392" i="7"/>
  <c r="B1392" i="7"/>
  <c r="A1394" i="7" l="1"/>
  <c r="C1393" i="7"/>
  <c r="B1393" i="7"/>
  <c r="A1395" i="7" l="1"/>
  <c r="C1394" i="7"/>
  <c r="B1394" i="7"/>
  <c r="A1396" i="7" l="1"/>
  <c r="C1395" i="7"/>
  <c r="B1395" i="7"/>
  <c r="A1397" i="7" l="1"/>
  <c r="C1396" i="7"/>
  <c r="B1396" i="7"/>
  <c r="A1398" i="7" l="1"/>
  <c r="C1397" i="7"/>
  <c r="B1397" i="7"/>
  <c r="A1399" i="7" l="1"/>
  <c r="C1398" i="7"/>
  <c r="B1398" i="7"/>
  <c r="A1400" i="7" l="1"/>
  <c r="C1399" i="7"/>
  <c r="B1399" i="7"/>
  <c r="A1401" i="7" l="1"/>
  <c r="C1400" i="7"/>
  <c r="B1400" i="7"/>
  <c r="A1402" i="7" l="1"/>
  <c r="C1401" i="7"/>
  <c r="B1401" i="7"/>
  <c r="A1403" i="7" l="1"/>
  <c r="C1402" i="7"/>
  <c r="B1402" i="7"/>
  <c r="A1404" i="7" l="1"/>
  <c r="C1403" i="7"/>
  <c r="B1403" i="7"/>
  <c r="A1405" i="7" l="1"/>
  <c r="C1404" i="7"/>
  <c r="B1404" i="7"/>
  <c r="A1406" i="7" l="1"/>
  <c r="C1405" i="7"/>
  <c r="B1405" i="7"/>
  <c r="A1407" i="7" l="1"/>
  <c r="C1406" i="7"/>
  <c r="B1406" i="7"/>
  <c r="A1408" i="7" l="1"/>
  <c r="C1407" i="7"/>
  <c r="B1407" i="7"/>
  <c r="A1409" i="7" l="1"/>
  <c r="C1408" i="7"/>
  <c r="B1408" i="7"/>
  <c r="A1410" i="7" l="1"/>
  <c r="C1409" i="7"/>
  <c r="B1409" i="7"/>
  <c r="A1411" i="7" l="1"/>
  <c r="C1410" i="7"/>
  <c r="B1410" i="7"/>
  <c r="A1412" i="7" l="1"/>
  <c r="C1411" i="7"/>
  <c r="B1411" i="7"/>
  <c r="A1413" i="7" l="1"/>
  <c r="C1412" i="7"/>
  <c r="B1412" i="7"/>
  <c r="A1414" i="7" l="1"/>
  <c r="C1413" i="7"/>
  <c r="B1413" i="7"/>
  <c r="A1415" i="7" l="1"/>
  <c r="C1414" i="7"/>
  <c r="B1414" i="7"/>
  <c r="A1416" i="7" l="1"/>
  <c r="C1415" i="7"/>
  <c r="B1415" i="7"/>
  <c r="A1417" i="7" l="1"/>
  <c r="C1416" i="7"/>
  <c r="B1416" i="7"/>
  <c r="A1418" i="7" l="1"/>
  <c r="C1417" i="7"/>
  <c r="B1417" i="7"/>
  <c r="A1419" i="7" l="1"/>
  <c r="C1418" i="7"/>
  <c r="B1418" i="7"/>
  <c r="A1420" i="7" l="1"/>
  <c r="C1419" i="7"/>
  <c r="B1419" i="7"/>
  <c r="A1421" i="7" l="1"/>
  <c r="C1420" i="7"/>
  <c r="B1420" i="7"/>
  <c r="A1422" i="7" l="1"/>
  <c r="C1421" i="7"/>
  <c r="B1421" i="7"/>
  <c r="A1423" i="7" l="1"/>
  <c r="C1422" i="7"/>
  <c r="B1422" i="7"/>
  <c r="A1424" i="7" l="1"/>
  <c r="C1423" i="7"/>
  <c r="B1423" i="7"/>
  <c r="A1425" i="7" l="1"/>
  <c r="C1424" i="7"/>
  <c r="B1424" i="7"/>
  <c r="A1426" i="7" l="1"/>
  <c r="C1425" i="7"/>
  <c r="B1425" i="7"/>
  <c r="A1427" i="7" l="1"/>
  <c r="C1426" i="7"/>
  <c r="B1426" i="7"/>
  <c r="A1428" i="7" l="1"/>
  <c r="C1427" i="7"/>
  <c r="B1427" i="7"/>
  <c r="A1429" i="7" l="1"/>
  <c r="C1428" i="7"/>
  <c r="B1428" i="7"/>
  <c r="A1430" i="7" l="1"/>
  <c r="C1429" i="7"/>
  <c r="B1429" i="7"/>
  <c r="A1431" i="7" l="1"/>
  <c r="C1430" i="7"/>
  <c r="B1430" i="7"/>
  <c r="A1432" i="7" l="1"/>
  <c r="C1431" i="7"/>
  <c r="B1431" i="7"/>
  <c r="A1433" i="7" l="1"/>
  <c r="C1432" i="7"/>
  <c r="B1432" i="7"/>
  <c r="A1434" i="7" l="1"/>
  <c r="C1433" i="7"/>
  <c r="B1433" i="7"/>
  <c r="A1435" i="7" l="1"/>
  <c r="C1434" i="7"/>
  <c r="B1434" i="7"/>
  <c r="A1436" i="7" l="1"/>
  <c r="C1435" i="7"/>
  <c r="B1435" i="7"/>
  <c r="A1437" i="7" l="1"/>
  <c r="C1436" i="7"/>
  <c r="B1436" i="7"/>
  <c r="A1438" i="7" l="1"/>
  <c r="C1437" i="7"/>
  <c r="B1437" i="7"/>
  <c r="A1439" i="7" l="1"/>
  <c r="C1438" i="7"/>
  <c r="B1438" i="7"/>
  <c r="A1440" i="7" l="1"/>
  <c r="C1439" i="7"/>
  <c r="B1439" i="7"/>
  <c r="A1441" i="7" l="1"/>
  <c r="C1440" i="7"/>
  <c r="B1440" i="7"/>
  <c r="C1441" i="7" l="1"/>
  <c r="B1441"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<sst xmlns="http://schemas.openxmlformats.org/spreadsheetml/2006/main" count="5037" uniqueCount="1571">
  <si>
    <t>Downloaded 2022 5-yr ACS PUMS</t>
  </si>
  <si>
    <t>https://www2.census.gov/programs-surveys/acs/data/pums/2022/5-Year/</t>
  </si>
  <si>
    <t>Split person file into two halves to reduce column count below 255 -- put the replicate weights in second half</t>
  </si>
  <si>
    <t>Count notes</t>
  </si>
  <si>
    <t>342,834 records on person file</t>
  </si>
  <si>
    <t>167,143 records on household file</t>
  </si>
  <si>
    <t>Sum of NP field on household file = 342834</t>
  </si>
  <si>
    <t>Person files both join to same record count with households via serial number</t>
  </si>
  <si>
    <t>Person files join to each with same record count with each other</t>
  </si>
  <si>
    <t xml:space="preserve">    Serial numbers match on joined halves of count</t>
  </si>
  <si>
    <t>Verifications for household and person files pass</t>
  </si>
  <si>
    <t>Download Section 8 Income Limits for 2022</t>
  </si>
  <si>
    <t>https://www.huduser.gov/portal/datasets/il.html#data_2022</t>
  </si>
  <si>
    <t>Extract MA</t>
  </si>
  <si>
    <t>https://www.huduser.gov/portal/datasets/il/il22/Section8-FY22.xlsx</t>
  </si>
  <si>
    <t>351 cities and towns grouped in order of Metro_Area_Name</t>
  </si>
  <si>
    <t xml:space="preserve">Note that verified metro area names on downloaded file are same </t>
  </si>
  <si>
    <t>From Geocorr 2022, Download 2020 CBSA vs County Subdivision Crosswalk</t>
  </si>
  <si>
    <t>https://mcdc.missouri.edu/applications/geocorr2022.html</t>
  </si>
  <si>
    <t>https://mcdc.missouri.edu/temp/geocorr2022_2431108316.csv</t>
  </si>
  <si>
    <t>Delimited output file: geocorr2022_2431101397.csv</t>
  </si>
  <si>
    <t>City town names all transform easily to match 351 city town names on income limits file</t>
  </si>
  <si>
    <t>Develop map table which, for each PUMA defines a weighted set of income thresholds (single line per PUMA)</t>
  </si>
  <si>
    <t xml:space="preserve">Develop second table which preserves FMRA weights -- one line per PUMA/FMR combination </t>
  </si>
  <si>
    <t>Apply Income limits from step 5 to individual households by two different methods</t>
  </si>
  <si>
    <t xml:space="preserve">     Via Access computation</t>
  </si>
  <si>
    <t xml:space="preserve">     For poverty guidelines (ELI wrinkle), see </t>
  </si>
  <si>
    <t>https://aspe.hhs.gov/sites/default/files/documents/4b515876c4674466423975826ac57583/Guidelines-2022.pdf</t>
  </si>
  <si>
    <t xml:space="preserve">     In both cases, method was to map PUMA to FMRA by community link (have lists of communitys in FMRA and list with weights for PUMAs)</t>
  </si>
  <si>
    <t xml:space="preserve">          and construct a limit based on the weights of split PUMAS within each FMRA</t>
  </si>
  <si>
    <t xml:space="preserve">     After a correction in the spreadsheet, both methods fully agree on counts below</t>
  </si>
  <si>
    <t>Query1</t>
  </si>
  <si>
    <t>LEVEL_1</t>
  </si>
  <si>
    <t>SumOfWGTP</t>
  </si>
  <si>
    <t>Compare to NIHLC</t>
  </si>
  <si>
    <t>LEVEL_PCT_CBSA_POV_MA</t>
  </si>
  <si>
    <t>ELI</t>
  </si>
  <si>
    <t>LI</t>
  </si>
  <si>
    <t>NOT</t>
  </si>
  <si>
    <t>VLI</t>
  </si>
  <si>
    <t>Do final check runs on both counts -- effectively redoing the weighting -- perfect compare subject to integer rounding</t>
  </si>
  <si>
    <t>Experiment: Redo not weighting limits, just choosing majority metro for each PUMA -- no closer to NIHLC</t>
  </si>
  <si>
    <t>Level 1</t>
  </si>
  <si>
    <t>For 22, only end up with 13 metro areas</t>
  </si>
  <si>
    <t>Level 2</t>
  </si>
  <si>
    <t xml:space="preserve">   All but 1 had a majority metro and allocated one at .48</t>
  </si>
  <si>
    <t>Level_Majority</t>
  </si>
  <si>
    <t>For 12, allocate PUMA 400 to Fitchburg/Leominster at .23, 4301 to New Bedford at .41</t>
  </si>
  <si>
    <t xml:space="preserve">    Also end with 13 metro areas</t>
  </si>
  <si>
    <t>LEVEL_PCT_CBSA</t>
  </si>
  <si>
    <t>level_pct_cbsa_pov</t>
  </si>
  <si>
    <t xml:space="preserve"> = eli</t>
  </si>
  <si>
    <t>HMFA_CODE</t>
  </si>
  <si>
    <t>metro_majority_name</t>
  </si>
  <si>
    <t>level_majority</t>
  </si>
  <si>
    <t>level pct_cbsa_pov_ma</t>
  </si>
  <si>
    <t>METRO12700M12700</t>
  </si>
  <si>
    <t>Barnstable Town, MA MSA</t>
  </si>
  <si>
    <t>METRO14460MM1120</t>
  </si>
  <si>
    <t>Boston-Cambridge-Quincy, MA-NH HUD Metro FMR Area</t>
  </si>
  <si>
    <t>METRO14460MM1200</t>
  </si>
  <si>
    <t>Brockton, MA HUD Metro FMR Area</t>
  </si>
  <si>
    <t>METRO49340MM2600</t>
  </si>
  <si>
    <t>Fitchburg-Leominster, MA HUD Metro FMR Area</t>
  </si>
  <si>
    <t>METRO44140M25011</t>
  </si>
  <si>
    <t>Franklin County, MA HUD Metro FMR Area</t>
  </si>
  <si>
    <t>METRO14460MM4160</t>
  </si>
  <si>
    <t>Lawrence, MA-NH HUD Metro FMR Area</t>
  </si>
  <si>
    <t>METRO14460MM4560</t>
  </si>
  <si>
    <t>Lowell, MA HUD Metro FMR Area</t>
  </si>
  <si>
    <t>METRO39300MM5400</t>
  </si>
  <si>
    <t>New Bedford, MA HUD Metro FMR Area</t>
  </si>
  <si>
    <t>METRO38340M38340</t>
  </si>
  <si>
    <t>Pittsfield, MA HUD Metro FMR Area</t>
  </si>
  <si>
    <t>METRO39300M39300</t>
  </si>
  <si>
    <t>Providence-Fall River, RI-MA HUD Metro FMR Area</t>
  </si>
  <si>
    <t>METRO44140M44140</t>
  </si>
  <si>
    <t>Springfield, MA HUD Metro FMR Area</t>
  </si>
  <si>
    <t>METRO39300MM1120</t>
  </si>
  <si>
    <t>Taunton-Mansfield-Norton, MA HUD Metro FMR Area</t>
  </si>
  <si>
    <t>METRO49340M49340</t>
  </si>
  <si>
    <t>Worcester, MA HUD Metro FMR Area</t>
  </si>
  <si>
    <t>Total</t>
  </si>
  <si>
    <t>Individual PUMS records were</t>
  </si>
  <si>
    <t>matched to their appropriate metropolitan area or</t>
  </si>
  <si>
    <t>given nonmetropolitan status using the Missouri</t>
  </si>
  <si>
    <t>Census Data Center’s Geocorr 2022 Geographic</t>
  </si>
  <si>
    <t>Correspondence Engine. If at least 50% of a PUMA</t>
  </si>
  <si>
    <t>was in a Core Based Statistical Area (CBSA), we</t>
  </si>
  <si>
    <t>assigned it to the CBSA. Otherwise, the PUMA</t>
  </si>
  <si>
    <t>was given nonmetropolitan status.</t>
  </si>
  <si>
    <t>NOTE that there method further suggests that they did not actually do a HUD comparison</t>
  </si>
  <si>
    <t>Households were categorized by their incomes</t>
  </si>
  <si>
    <t>(as extremely low-income, very low-income, lowincome,</t>
  </si>
  <si>
    <t>middle-income, or above median income)</t>
  </si>
  <si>
    <t>relative to their metropolitan area’s median family</t>
  </si>
  <si>
    <t>income or state’s nonmetropolitan median family</t>
  </si>
  <si>
    <t>income, adjusted for household sizes. Housing units</t>
  </si>
  <si>
    <t>were categorized according to the income needed to</t>
  </si>
  <si>
    <t>afford rent and utilities without spending more than</t>
  </si>
  <si>
    <t>30% of income on these costs. The categorization</t>
  </si>
  <si>
    <t>of units was done without regard to the incomes of</t>
  </si>
  <si>
    <t>the current tenants. Housing units without complete</t>
  </si>
  <si>
    <t>kitchens or plumbing facilities were not included in</t>
  </si>
  <si>
    <t>the housing supply.</t>
  </si>
  <si>
    <t>Query2</t>
  </si>
  <si>
    <t>Comparison of this to chosen working (tenure 3 and 4)</t>
  </si>
  <si>
    <t>Adding a local poverty factor adjustment</t>
  </si>
  <si>
    <t>https://www.bea.gov/news/2023/real-personal-consumption-expenditures-state-and-real-personal-income-state-and</t>
  </si>
  <si>
    <t>ST</t>
  </si>
  <si>
    <t>STATE</t>
  </si>
  <si>
    <t>CHARACTERISTIC</t>
  </si>
  <si>
    <t>PUMS_EST_18_TO_22</t>
  </si>
  <si>
    <t>PUMS_SE_18_TO_22</t>
  </si>
  <si>
    <t>PUMS_MOE_18_TO_22</t>
  </si>
  <si>
    <t>Greens means confirmed that HUD download = HUD online</t>
  </si>
  <si>
    <t>Massachusetts</t>
  </si>
  <si>
    <t>Total population</t>
  </si>
  <si>
    <t>Metro_Area_Name</t>
  </si>
  <si>
    <t>l50_1</t>
  </si>
  <si>
    <t>ELI_1</t>
  </si>
  <si>
    <t>l80_1</t>
  </si>
  <si>
    <t>Housing unit population (RELSHIPP=20-36)</t>
  </si>
  <si>
    <t>Berkshire County, MA (part) HUD Metro FMR Area</t>
  </si>
  <si>
    <t>GQ population (RELSHIPP=37-38)</t>
  </si>
  <si>
    <t>GQ institutional population (RELSHIPP=37)</t>
  </si>
  <si>
    <t>GQ noninstitutional population (RELSHIPP=38)</t>
  </si>
  <si>
    <t>Total males (SEX=1)</t>
  </si>
  <si>
    <t>Total females (SEX=2)</t>
  </si>
  <si>
    <t>Age 0-4</t>
  </si>
  <si>
    <t>Western Worcester County, MA HUD Metro FMR Area</t>
  </si>
  <si>
    <t>Age 5-9</t>
  </si>
  <si>
    <t>Age 10-14</t>
  </si>
  <si>
    <t>Age 15-19</t>
  </si>
  <si>
    <t>Age 20-24</t>
  </si>
  <si>
    <t>Age 25-34</t>
  </si>
  <si>
    <t>Age 35-44</t>
  </si>
  <si>
    <t>Age 45-54</t>
  </si>
  <si>
    <t>Dukes County, MA</t>
  </si>
  <si>
    <t>Age 55-59</t>
  </si>
  <si>
    <t>Age 60-64</t>
  </si>
  <si>
    <t>Eastern Worcester County, MA HUD Metro FMR Area</t>
  </si>
  <si>
    <t>Age 65-74</t>
  </si>
  <si>
    <t>Nantucket County, MA</t>
  </si>
  <si>
    <t>Age 75-84</t>
  </si>
  <si>
    <t>Age 85 and over</t>
  </si>
  <si>
    <t>Easton-Raynham, MA HUD Metro FMR Area</t>
  </si>
  <si>
    <t>Total housing units (TYPEHUGQ=1)</t>
  </si>
  <si>
    <t>Total occupied units</t>
  </si>
  <si>
    <t>Owner occupied units (TEN in 1,2)</t>
  </si>
  <si>
    <t>Renter occupied units (TEN in 3,4)</t>
  </si>
  <si>
    <t>Owned with a mortgage (TEN=1)</t>
  </si>
  <si>
    <t>Owned free and clear (TEN=2)</t>
  </si>
  <si>
    <t>Rented for cash (TEN=3)</t>
  </si>
  <si>
    <t>No cash rent (TEN=4)</t>
  </si>
  <si>
    <t>Total vacant units</t>
  </si>
  <si>
    <t>For rent (VACS=1)</t>
  </si>
  <si>
    <t>For sale only (VACS=3)</t>
  </si>
  <si>
    <t>All Other Vacant (VACS in 2,4,5,6,7)</t>
  </si>
  <si>
    <t>https://www.census.gov/programs-surveys/acs/microdata/documentation.2022.html#list-tab-1370939201</t>
  </si>
  <si>
    <t>https://www2.census.gov/programs-surveys/acs/tech_docs/pums/estimates/pums_estimates_18_22.csv</t>
  </si>
  <si>
    <t>testing</t>
  </si>
  <si>
    <t>SumOfPWGTP</t>
  </si>
  <si>
    <t>AGEP</t>
  </si>
  <si>
    <t>TEN</t>
  </si>
  <si>
    <t>This equals vacant units -- dictionary says vacant or GQ</t>
  </si>
  <si>
    <t>RELSHIP 20 count matches occupied household count (records, not weighted)</t>
  </si>
  <si>
    <t>Group quarters place holder record -- weight zero</t>
  </si>
  <si>
    <t>Vacant weight &gt; 0 but ten null</t>
  </si>
  <si>
    <t>Checks to total recrod count</t>
  </si>
  <si>
    <t>VACS</t>
  </si>
  <si>
    <t>geocorr2022 version 1.9, revised 12/01/2023</t>
  </si>
  <si>
    <t>Processing started at 17:02:58 on 06NOV24</t>
  </si>
  <si>
    <r>
      <t>Job id: </t>
    </r>
    <r>
      <rPr>
        <b/>
        <sz val="13.5"/>
        <color rgb="FF000000"/>
        <rFont val="Arial"/>
        <charset val="1"/>
      </rPr>
      <t>2431108316</t>
    </r>
  </si>
  <si>
    <r>
      <t>States to be processed: </t>
    </r>
    <r>
      <rPr>
        <b/>
        <sz val="13.5"/>
        <color rgb="FF000000"/>
        <rFont val="Arial"/>
        <charset val="1"/>
      </rPr>
      <t>25 Massachusetts</t>
    </r>
  </si>
  <si>
    <r>
      <t>Source geographies requested: </t>
    </r>
    <r>
      <rPr>
        <b/>
        <sz val="13.5"/>
        <color rgb="FF000000"/>
        <rFont val="Arial"/>
        <charset val="1"/>
      </rPr>
      <t>cbsa20</t>
    </r>
  </si>
  <si>
    <r>
      <t>Target geographies requested: </t>
    </r>
    <r>
      <rPr>
        <b/>
        <sz val="13.5"/>
        <color rgb="FF000000"/>
        <rFont val="Arial"/>
        <charset val="1"/>
      </rPr>
      <t>county cousub20</t>
    </r>
  </si>
  <si>
    <t>Specs appear to be valid. Request being processed. Please be patient.</t>
  </si>
  <si>
    <r>
      <t>88207 </t>
    </r>
    <r>
      <rPr>
        <sz val="13.5"/>
        <color rgb="FF000000"/>
        <rFont val="Arial"/>
        <charset val="1"/>
      </rPr>
      <t>census blocks selected.</t>
    </r>
  </si>
  <si>
    <t>Delimited output file: geocorr2022_2431108316.csv</t>
  </si>
  <si>
    <r>
      <t>351 </t>
    </r>
    <r>
      <rPr>
        <sz val="13.5"/>
        <color rgb="FF000000"/>
        <rFont val="Arial"/>
        <charset val="1"/>
      </rPr>
      <t>observations on output correlation list.</t>
    </r>
  </si>
  <si>
    <t>Processing completed</t>
  </si>
  <si>
    <t>Retrieve your results by following the links to your output file(s), above.</t>
  </si>
  <si>
    <t>Processing ended at 17:03:00 on 06NOV24. Total elapsed time: 2 seconds.</t>
  </si>
  <si>
    <t>FINDING: CSBA DEFINITIONS ARE SUPERSET OF HUD AREAS</t>
  </si>
  <si>
    <t>STUBS FROM HUD INCOME FILE</t>
  </si>
  <si>
    <t>OUTPUT FROM GEOCORR -- MCD2020</t>
  </si>
  <si>
    <t>cbsa20</t>
  </si>
  <si>
    <t>county</t>
  </si>
  <si>
    <t>cousub20</t>
  </si>
  <si>
    <t>CountyName</t>
  </si>
  <si>
    <t>MCDName</t>
  </si>
  <si>
    <t>CBSAName20</t>
  </si>
  <si>
    <t>State_Alpha</t>
  </si>
  <si>
    <t>fips2010</t>
  </si>
  <si>
    <t>cbsasub</t>
  </si>
  <si>
    <t>CBSA Code</t>
  </si>
  <si>
    <t>median2022</t>
  </si>
  <si>
    <t>county_town_name</t>
  </si>
  <si>
    <t>First Word</t>
  </si>
  <si>
    <t>Core-based statistical area code</t>
  </si>
  <si>
    <t>County code</t>
  </si>
  <si>
    <t>County subdivision (2020)</t>
  </si>
  <si>
    <t>County name</t>
  </si>
  <si>
    <t>County subdivision / MCD name</t>
  </si>
  <si>
    <t>2020 CBSA name</t>
  </si>
  <si>
    <t>Town Compare true</t>
  </si>
  <si>
    <t>CSBA CODEs same?</t>
  </si>
  <si>
    <t>Cross walk of HUDFMRs to HUDFMR resembling by name the CBSA that contains them</t>
  </si>
  <si>
    <t>MA</t>
  </si>
  <si>
    <t>Barnstable Town city</t>
  </si>
  <si>
    <t>Barnstable MA</t>
  </si>
  <si>
    <t>Barnstable Town city, Barnstable MA</t>
  </si>
  <si>
    <t>Barnstable Town, MA</t>
  </si>
  <si>
    <t>[not in a CBSA]</t>
  </si>
  <si>
    <t>NCNTY25019N25019</t>
  </si>
  <si>
    <t>Bourne town</t>
  </si>
  <si>
    <t>Bourne town, Barnstable MA</t>
  </si>
  <si>
    <t>Nantucket County, MA Total</t>
  </si>
  <si>
    <t>Brewster town</t>
  </si>
  <si>
    <t>Brewster town, Barnstable MA</t>
  </si>
  <si>
    <t>[not in a CBSA] Total</t>
  </si>
  <si>
    <t>Chatham town</t>
  </si>
  <si>
    <t>Chatham town, Barnstable MA</t>
  </si>
  <si>
    <t>Dennis town</t>
  </si>
  <si>
    <t>Dennis town, Barnstable MA</t>
  </si>
  <si>
    <t>Barnstable Town, MA MSA Total</t>
  </si>
  <si>
    <t>Eastham town</t>
  </si>
  <si>
    <t>Eastham town, Barnstable MA</t>
  </si>
  <si>
    <t>Barnstable Town, MA Total</t>
  </si>
  <si>
    <t>METRO38340N25003</t>
  </si>
  <si>
    <t>Falmouth town</t>
  </si>
  <si>
    <t>Falmouth town, Barnstable MA</t>
  </si>
  <si>
    <t>Boston-Cambridge-Newton, MA-NH</t>
  </si>
  <si>
    <t>Harwich town</t>
  </si>
  <si>
    <t>Harwich town, Barnstable MA</t>
  </si>
  <si>
    <t>Boston-Cambridge-Quincy, MA-NH HUD Metro FMR Area Total</t>
  </si>
  <si>
    <t>METRO39300MM1200</t>
  </si>
  <si>
    <t>Mashpee town</t>
  </si>
  <si>
    <t>Mashpee town, Barnstable MA</t>
  </si>
  <si>
    <t>Orleans town</t>
  </si>
  <si>
    <t>Orleans town, Barnstable MA</t>
  </si>
  <si>
    <t>Brockton, MA HUD Metro FMR Area Total</t>
  </si>
  <si>
    <t>Provincetown town</t>
  </si>
  <si>
    <t>Provincetown town, Barnstable MA</t>
  </si>
  <si>
    <t>Sandwich town</t>
  </si>
  <si>
    <t>Sandwich town, Barnstable MA</t>
  </si>
  <si>
    <t>Lawrence, MA-NH HUD Metro FMR Area Total</t>
  </si>
  <si>
    <t>Truro town</t>
  </si>
  <si>
    <t>Truro town, Barnstable MA</t>
  </si>
  <si>
    <t>Wellfleet town</t>
  </si>
  <si>
    <t>Wellfleet town, Barnstable MA</t>
  </si>
  <si>
    <t>Lowell, MA HUD Metro FMR Area Total</t>
  </si>
  <si>
    <t>METRO49340MM1120</t>
  </si>
  <si>
    <t>Yarmouth town</t>
  </si>
  <si>
    <t>Yarmouth town, Barnstable MA</t>
  </si>
  <si>
    <t>Boston-Cambridge-Newton, MA-NH Total</t>
  </si>
  <si>
    <t>Acton town</t>
  </si>
  <si>
    <t>Middlesex MA</t>
  </si>
  <si>
    <t>Acton town, Middlesex MA</t>
  </si>
  <si>
    <t>Pittsfield, MA</t>
  </si>
  <si>
    <t>METRO49340N25027</t>
  </si>
  <si>
    <t>Amesbury Town city</t>
  </si>
  <si>
    <t>Essex MA</t>
  </si>
  <si>
    <t>Amesbury Town city, Essex MA</t>
  </si>
  <si>
    <t>Berkshire County, MA (part) HUD Metro FMR Area Total</t>
  </si>
  <si>
    <t>Arlington town</t>
  </si>
  <si>
    <t>Arlington town, Middlesex MA</t>
  </si>
  <si>
    <t>NCNTY25007N25007</t>
  </si>
  <si>
    <t>Ashby town</t>
  </si>
  <si>
    <t>Ashby town, Middlesex MA</t>
  </si>
  <si>
    <t>Pittsfield, MA HUD Metro FMR Area Total</t>
  </si>
  <si>
    <t>Ashland town</t>
  </si>
  <si>
    <t>Ashland town, Middlesex MA</t>
  </si>
  <si>
    <t>Pittsfield, MA Total</t>
  </si>
  <si>
    <t>Ayer town</t>
  </si>
  <si>
    <t>Ayer town, Middlesex MA</t>
  </si>
  <si>
    <t>Providence-Warwick, RI-MA</t>
  </si>
  <si>
    <t>Bedford town</t>
  </si>
  <si>
    <t>Bedford town, Middlesex MA</t>
  </si>
  <si>
    <t>Easton-Raynham, MA HUD Metro FMR Area Total</t>
  </si>
  <si>
    <t>Bellingham town</t>
  </si>
  <si>
    <t>Norfolk MA</t>
  </si>
  <si>
    <t>Bellingham town, Norfolk MA</t>
  </si>
  <si>
    <t>Belmont town</t>
  </si>
  <si>
    <t>Belmont town, Middlesex MA</t>
  </si>
  <si>
    <t>New Bedford, MA HUD Metro FMR Area Total</t>
  </si>
  <si>
    <t>Beverly city</t>
  </si>
  <si>
    <t>Beverly city, Essex MA</t>
  </si>
  <si>
    <t>Boston city</t>
  </si>
  <si>
    <t>Suffolk MA</t>
  </si>
  <si>
    <t>Boston city, Suffolk MA</t>
  </si>
  <si>
    <t>Providence-Fall River, RI-MA HUD Metro FMR Area Total</t>
  </si>
  <si>
    <t>Boxborough town</t>
  </si>
  <si>
    <t>Boxborough town, Middlesex MA</t>
  </si>
  <si>
    <t>Braintree Town city</t>
  </si>
  <si>
    <t>Braintree Town city, Norfolk MA</t>
  </si>
  <si>
    <t>Taunton-Mansfield-Norton, MA HUD Metro FMR Area Total</t>
  </si>
  <si>
    <t>Brookline town</t>
  </si>
  <si>
    <t>Brookline town, Norfolk MA</t>
  </si>
  <si>
    <t>Providence-Warwick, RI-MA Total</t>
  </si>
  <si>
    <t>Burlington town</t>
  </si>
  <si>
    <t>Burlington town, Middlesex MA</t>
  </si>
  <si>
    <t>Springfield, MA</t>
  </si>
  <si>
    <t>Cambridge city</t>
  </si>
  <si>
    <t>Cambridge city, Middlesex MA</t>
  </si>
  <si>
    <t>Franklin County, MA HUD Metro FMR Area Total</t>
  </si>
  <si>
    <t>Canton town</t>
  </si>
  <si>
    <t>Canton town, Norfolk MA</t>
  </si>
  <si>
    <t>Carlisle town</t>
  </si>
  <si>
    <t>Carlisle town, Middlesex MA</t>
  </si>
  <si>
    <t>Springfield, MA HUD Metro FMR Area Total</t>
  </si>
  <si>
    <t>Carver town</t>
  </si>
  <si>
    <t>Plymouth MA</t>
  </si>
  <si>
    <t>Carver town, Plymouth MA</t>
  </si>
  <si>
    <t>Springfield, MA Total</t>
  </si>
  <si>
    <t>Chelsea city</t>
  </si>
  <si>
    <t>Chelsea city, Suffolk MA</t>
  </si>
  <si>
    <t>Vineyard Haven, MA</t>
  </si>
  <si>
    <t>Cohasset town</t>
  </si>
  <si>
    <t>Cohasset town, Norfolk MA</t>
  </si>
  <si>
    <t>Dukes County, MA Total</t>
  </si>
  <si>
    <t>Concord town</t>
  </si>
  <si>
    <t>Concord town, Middlesex MA</t>
  </si>
  <si>
    <t>Vineyard Haven, MA Total</t>
  </si>
  <si>
    <t>Danvers town</t>
  </si>
  <si>
    <t>Danvers town, Essex MA</t>
  </si>
  <si>
    <t>Worcester, MA-CT</t>
  </si>
  <si>
    <t>Dedham town</t>
  </si>
  <si>
    <t>Dedham town, Norfolk MA</t>
  </si>
  <si>
    <t>Eastern Worcester County, MA HUD Metro FMR Area Total</t>
  </si>
  <si>
    <t>Dover town</t>
  </si>
  <si>
    <t>Dover town, Norfolk MA</t>
  </si>
  <si>
    <t>Duxbury town</t>
  </si>
  <si>
    <t>Duxbury town, Plymouth MA</t>
  </si>
  <si>
    <t>Fitchburg-Leominster, MA HUD Metro FMR Area Total</t>
  </si>
  <si>
    <t>Essex town</t>
  </si>
  <si>
    <t>Essex town, Essex MA</t>
  </si>
  <si>
    <t>Everett city</t>
  </si>
  <si>
    <t>Everett city, Middlesex MA</t>
  </si>
  <si>
    <t>Western Worcester County, MA HUD Metro FMR Area Total</t>
  </si>
  <si>
    <t>Foxborough town</t>
  </si>
  <si>
    <t>Foxborough town, Norfolk MA</t>
  </si>
  <si>
    <t>Framingham city</t>
  </si>
  <si>
    <t>Framingham city, Middlesex MA</t>
  </si>
  <si>
    <t>Worcester, MA HUD Metro FMR Area Total</t>
  </si>
  <si>
    <t>Franklin Town city</t>
  </si>
  <si>
    <t>Franklin Town city, Norfolk MA</t>
  </si>
  <si>
    <t>Worcester, MA-CT Total</t>
  </si>
  <si>
    <t>Gloucester city</t>
  </si>
  <si>
    <t>Gloucester city, Essex MA</t>
  </si>
  <si>
    <t>Grand Total</t>
  </si>
  <si>
    <t>Hamilton town</t>
  </si>
  <si>
    <t>Hamilton town, Essex MA</t>
  </si>
  <si>
    <t>Hanover town</t>
  </si>
  <si>
    <t>Hanover town, Plymouth MA</t>
  </si>
  <si>
    <t>Hingham town</t>
  </si>
  <si>
    <t>Hingham town, Plymouth MA</t>
  </si>
  <si>
    <t>Holbrook town</t>
  </si>
  <si>
    <t>Holbrook town, Norfolk MA</t>
  </si>
  <si>
    <t>Holliston town</t>
  </si>
  <si>
    <t>Holliston town, Middlesex MA</t>
  </si>
  <si>
    <t>Hopkinton town</t>
  </si>
  <si>
    <t>Hopkinton town, Middlesex MA</t>
  </si>
  <si>
    <t>Hudson town</t>
  </si>
  <si>
    <t>Hudson town, Middlesex MA</t>
  </si>
  <si>
    <t>Hull town</t>
  </si>
  <si>
    <t>Hull town, Plymouth MA</t>
  </si>
  <si>
    <t>Ipswich town</t>
  </si>
  <si>
    <t>Ipswich town, Essex MA</t>
  </si>
  <si>
    <t>Kingston town</t>
  </si>
  <si>
    <t>Kingston town, Plymouth MA</t>
  </si>
  <si>
    <t>Lexington town</t>
  </si>
  <si>
    <t>Lexington town, Middlesex MA</t>
  </si>
  <si>
    <t>Lincoln town</t>
  </si>
  <si>
    <t>Lincoln town, Middlesex MA</t>
  </si>
  <si>
    <t>Littleton town</t>
  </si>
  <si>
    <t>Littleton town, Middlesex MA</t>
  </si>
  <si>
    <t>Lynn city</t>
  </si>
  <si>
    <t>Lynn city, Essex MA</t>
  </si>
  <si>
    <t>Lynnfield town</t>
  </si>
  <si>
    <t>Lynnfield town, Essex MA</t>
  </si>
  <si>
    <t>Malden city</t>
  </si>
  <si>
    <t>Malden city, Middlesex MA</t>
  </si>
  <si>
    <t>Manchester-by-the-Sea town</t>
  </si>
  <si>
    <t>Manchester-by-the-Sea town, Essex MA</t>
  </si>
  <si>
    <t>Marblehead town</t>
  </si>
  <si>
    <t>Marblehead town, Essex MA</t>
  </si>
  <si>
    <t>Marlborough city</t>
  </si>
  <si>
    <t>Marlborough city, Middlesex MA</t>
  </si>
  <si>
    <t>Marshfield town</t>
  </si>
  <si>
    <t>Marshfield town, Plymouth MA</t>
  </si>
  <si>
    <t>Maynard town</t>
  </si>
  <si>
    <t>Maynard town, Middlesex MA</t>
  </si>
  <si>
    <t>Medfield town</t>
  </si>
  <si>
    <t>Medfield town, Norfolk MA</t>
  </si>
  <si>
    <t>Medford city</t>
  </si>
  <si>
    <t>Medford city, Middlesex MA</t>
  </si>
  <si>
    <t>Medway town</t>
  </si>
  <si>
    <t>Medway town, Norfolk MA</t>
  </si>
  <si>
    <t>Melrose city</t>
  </si>
  <si>
    <t>Melrose city, Middlesex MA</t>
  </si>
  <si>
    <t>Middleton town</t>
  </si>
  <si>
    <t>Middleton town, Essex MA</t>
  </si>
  <si>
    <t>Millis town</t>
  </si>
  <si>
    <t>Millis town, Norfolk MA</t>
  </si>
  <si>
    <t>Milton town</t>
  </si>
  <si>
    <t>Milton town, Norfolk MA</t>
  </si>
  <si>
    <t>Nahant town</t>
  </si>
  <si>
    <t>Nahant town, Essex MA</t>
  </si>
  <si>
    <t>Natick town</t>
  </si>
  <si>
    <t>Natick town, Middlesex MA</t>
  </si>
  <si>
    <t>Needham town</t>
  </si>
  <si>
    <t>Needham town, Norfolk MA</t>
  </si>
  <si>
    <t>Newbury town</t>
  </si>
  <si>
    <t>Newbury town, Essex MA</t>
  </si>
  <si>
    <t>Newburyport city</t>
  </si>
  <si>
    <t>Newburyport city, Essex MA</t>
  </si>
  <si>
    <t>Newton city</t>
  </si>
  <si>
    <t>Newton city, Middlesex MA</t>
  </si>
  <si>
    <t>Norfolk town</t>
  </si>
  <si>
    <t>Norfolk town, Norfolk MA</t>
  </si>
  <si>
    <t>North Reading town</t>
  </si>
  <si>
    <t>North Reading town, Middlesex MA</t>
  </si>
  <si>
    <t>Norwell town</t>
  </si>
  <si>
    <t>Norwell town, Plymouth MA</t>
  </si>
  <si>
    <t>Norwood town</t>
  </si>
  <si>
    <t>Norwood town, Norfolk MA</t>
  </si>
  <si>
    <t>Peabody city</t>
  </si>
  <si>
    <t>Peabody city, Essex MA</t>
  </si>
  <si>
    <t>Pembroke town</t>
  </si>
  <si>
    <t>Pembroke town, Plymouth MA</t>
  </si>
  <si>
    <t>Plainville town</t>
  </si>
  <si>
    <t>Plainville town, Norfolk MA</t>
  </si>
  <si>
    <t>Plymouth town</t>
  </si>
  <si>
    <t>Plymouth town, Plymouth MA</t>
  </si>
  <si>
    <t>Quincy city</t>
  </si>
  <si>
    <t>Quincy city, Norfolk MA</t>
  </si>
  <si>
    <t>Randolph city</t>
  </si>
  <si>
    <t>Randolph Town city, Norfolk MA</t>
  </si>
  <si>
    <t>Reading town</t>
  </si>
  <si>
    <t>Reading town, Middlesex MA</t>
  </si>
  <si>
    <t>Revere city</t>
  </si>
  <si>
    <t>Revere city, Suffolk MA</t>
  </si>
  <si>
    <t>Rockland town</t>
  </si>
  <si>
    <t>Rockland town, Plymouth MA</t>
  </si>
  <si>
    <t>Rockport town</t>
  </si>
  <si>
    <t>Rockport town, Essex MA</t>
  </si>
  <si>
    <t>Rowley town</t>
  </si>
  <si>
    <t>Rowley town, Essex MA</t>
  </si>
  <si>
    <t>Salem city</t>
  </si>
  <si>
    <t>Salem city, Essex MA</t>
  </si>
  <si>
    <t>Salisbury town</t>
  </si>
  <si>
    <t>Salisbury town, Essex MA</t>
  </si>
  <si>
    <t>Saugus town</t>
  </si>
  <si>
    <t>Saugus town, Essex MA</t>
  </si>
  <si>
    <t>Scituate town</t>
  </si>
  <si>
    <t>Scituate town, Plymouth MA</t>
  </si>
  <si>
    <t>Sharon town</t>
  </si>
  <si>
    <t>Sharon town, Norfolk MA</t>
  </si>
  <si>
    <t>Sherborn town</t>
  </si>
  <si>
    <t>Sherborn town, Middlesex MA</t>
  </si>
  <si>
    <t>Shirley town</t>
  </si>
  <si>
    <t>Shirley town, Middlesex MA</t>
  </si>
  <si>
    <t>Somerville city</t>
  </si>
  <si>
    <t>Somerville city, Middlesex MA</t>
  </si>
  <si>
    <t>Stoneham town</t>
  </si>
  <si>
    <t>Stoneham town, Middlesex MA</t>
  </si>
  <si>
    <t>Stoughton town</t>
  </si>
  <si>
    <t>Stoughton town, Norfolk MA</t>
  </si>
  <si>
    <t>Stow town</t>
  </si>
  <si>
    <t>Stow town, Middlesex MA</t>
  </si>
  <si>
    <t>Sudbury town</t>
  </si>
  <si>
    <t>Sudbury town, Middlesex MA</t>
  </si>
  <si>
    <t>Swampscott town</t>
  </si>
  <si>
    <t>Swampscott town, Essex MA</t>
  </si>
  <si>
    <t>Topsfield town</t>
  </si>
  <si>
    <t>Topsfield town, Essex MA</t>
  </si>
  <si>
    <t>Townsend town</t>
  </si>
  <si>
    <t>Townsend town, Middlesex MA</t>
  </si>
  <si>
    <t>Wakefield town</t>
  </si>
  <si>
    <t>Wakefield town, Middlesex MA</t>
  </si>
  <si>
    <t>Walpole town</t>
  </si>
  <si>
    <t>Walpole town, Norfolk MA</t>
  </si>
  <si>
    <t>Waltham city</t>
  </si>
  <si>
    <t>Waltham city, Middlesex MA</t>
  </si>
  <si>
    <t>Wareham town</t>
  </si>
  <si>
    <t>Wareham town, Plymouth MA</t>
  </si>
  <si>
    <t>Watertown city</t>
  </si>
  <si>
    <t>Watertown Town city, Middlesex MA</t>
  </si>
  <si>
    <t>Wayland town</t>
  </si>
  <si>
    <t>Wayland town, Middlesex MA</t>
  </si>
  <si>
    <t>Wellesley town</t>
  </si>
  <si>
    <t>Wellesley town, Norfolk MA</t>
  </si>
  <si>
    <t>Wenham town</t>
  </si>
  <si>
    <t>Wenham town, Essex MA</t>
  </si>
  <si>
    <t>Weston town</t>
  </si>
  <si>
    <t>Weston town, Middlesex MA</t>
  </si>
  <si>
    <t>Westwood town</t>
  </si>
  <si>
    <t>Westwood town, Norfolk MA</t>
  </si>
  <si>
    <t>Weymouth Town city</t>
  </si>
  <si>
    <t>Weymouth Town city, Norfolk MA</t>
  </si>
  <si>
    <t>Wilmington town</t>
  </si>
  <si>
    <t>Wilmington town, Middlesex MA</t>
  </si>
  <si>
    <t>Winchester town</t>
  </si>
  <si>
    <t>Winchester town, Middlesex MA</t>
  </si>
  <si>
    <t>Winthrop Town city</t>
  </si>
  <si>
    <t>Winthrop Town city, Suffolk MA</t>
  </si>
  <si>
    <t>Woburn city</t>
  </si>
  <si>
    <t>Woburn city, Middlesex MA</t>
  </si>
  <si>
    <t>Wrentham town</t>
  </si>
  <si>
    <t>Wrentham town, Norfolk MA</t>
  </si>
  <si>
    <t>Abington town</t>
  </si>
  <si>
    <t>Abington town, Plymouth MA</t>
  </si>
  <si>
    <t>Avon town</t>
  </si>
  <si>
    <t>Avon town, Norfolk MA</t>
  </si>
  <si>
    <t>Bridgewater city</t>
  </si>
  <si>
    <t>Bridgewater Town city, Plymouth MA</t>
  </si>
  <si>
    <t>Brockton city</t>
  </si>
  <si>
    <t>Brockton city, Plymouth MA</t>
  </si>
  <si>
    <t>East Bridgewater town</t>
  </si>
  <si>
    <t>East Bridgewater town, Plymouth MA</t>
  </si>
  <si>
    <t>Halifax town</t>
  </si>
  <si>
    <t>Halifax town, Plymouth MA</t>
  </si>
  <si>
    <t>Hanson town</t>
  </si>
  <si>
    <t>Hanson town, Plymouth MA</t>
  </si>
  <si>
    <t>Lakeville town</t>
  </si>
  <si>
    <t>Lakeville town, Plymouth MA</t>
  </si>
  <si>
    <t>Marion town</t>
  </si>
  <si>
    <t>Marion town, Plymouth MA</t>
  </si>
  <si>
    <t>Mattapoisett town</t>
  </si>
  <si>
    <t>Mattapoisett town, Plymouth MA</t>
  </si>
  <si>
    <t>Middleborough town</t>
  </si>
  <si>
    <t>Middleborough town, Plymouth MA</t>
  </si>
  <si>
    <t>Plympton town</t>
  </si>
  <si>
    <t>Plympton town, Plymouth MA</t>
  </si>
  <si>
    <t>Rochester town</t>
  </si>
  <si>
    <t>Rochester town, Plymouth MA</t>
  </si>
  <si>
    <t>West Bridgewater town</t>
  </si>
  <si>
    <t>West Bridgewater town, Plymouth MA</t>
  </si>
  <si>
    <t>Whitman town</t>
  </si>
  <si>
    <t>Whitman town, Plymouth MA</t>
  </si>
  <si>
    <t>Andover town</t>
  </si>
  <si>
    <t>Andover town, Essex MA</t>
  </si>
  <si>
    <t>Boxford town</t>
  </si>
  <si>
    <t>Boxford town, Essex MA</t>
  </si>
  <si>
    <t>Georgetown town</t>
  </si>
  <si>
    <t>Georgetown town, Essex MA</t>
  </si>
  <si>
    <t>Groveland town</t>
  </si>
  <si>
    <t>Groveland town, Essex MA</t>
  </si>
  <si>
    <t>Haverhill city</t>
  </si>
  <si>
    <t>Haverhill city, Essex MA</t>
  </si>
  <si>
    <t>Lawrence city</t>
  </si>
  <si>
    <t>Lawrence city, Essex MA</t>
  </si>
  <si>
    <t>Merrimac town</t>
  </si>
  <si>
    <t>Merrimac town, Essex MA</t>
  </si>
  <si>
    <t>Methuen city</t>
  </si>
  <si>
    <t>Methuen Town city, Essex MA</t>
  </si>
  <si>
    <t>North Andover town</t>
  </si>
  <si>
    <t>North Andover town, Essex MA</t>
  </si>
  <si>
    <t>West Newbury town</t>
  </si>
  <si>
    <t>West Newbury town, Essex MA</t>
  </si>
  <si>
    <t>Billerica town</t>
  </si>
  <si>
    <t>Billerica town, Middlesex MA</t>
  </si>
  <si>
    <t>Chelmsford town</t>
  </si>
  <si>
    <t>Chelmsford town, Middlesex MA</t>
  </si>
  <si>
    <t>Dracut town</t>
  </si>
  <si>
    <t>Dracut town, Middlesex MA</t>
  </si>
  <si>
    <t>Dunstable town</t>
  </si>
  <si>
    <t>Dunstable town, Middlesex MA</t>
  </si>
  <si>
    <t>Groton town</t>
  </si>
  <si>
    <t>Groton town, Middlesex MA</t>
  </si>
  <si>
    <t>Lowell city</t>
  </si>
  <si>
    <t>Lowell city, Middlesex MA</t>
  </si>
  <si>
    <t>Pepperell town</t>
  </si>
  <si>
    <t>Pepperell town, Middlesex MA</t>
  </si>
  <si>
    <t>Tewksbury town</t>
  </si>
  <si>
    <t>Tewksbury town, Middlesex MA</t>
  </si>
  <si>
    <t>Tyngsborough town</t>
  </si>
  <si>
    <t>Tyngsborough town, Middlesex MA</t>
  </si>
  <si>
    <t>Westford town</t>
  </si>
  <si>
    <t>Westford town, Middlesex MA</t>
  </si>
  <si>
    <t>Alford town</t>
  </si>
  <si>
    <t>Berkshire MA</t>
  </si>
  <si>
    <t>Alford town, Berkshire MA</t>
  </si>
  <si>
    <t>Becket town</t>
  </si>
  <si>
    <t>Becket town, Berkshire MA</t>
  </si>
  <si>
    <t>Clarksburg town</t>
  </si>
  <si>
    <t>Clarksburg town, Berkshire MA</t>
  </si>
  <si>
    <t>Egremont town</t>
  </si>
  <si>
    <t>Egremont town, Berkshire MA</t>
  </si>
  <si>
    <t>Florida town</t>
  </si>
  <si>
    <t>Florida town, Berkshire MA</t>
  </si>
  <si>
    <t>Great Barrington town</t>
  </si>
  <si>
    <t>Great Barrington town, Berkshire MA</t>
  </si>
  <si>
    <t>Hancock town</t>
  </si>
  <si>
    <t>Hancock town, Berkshire MA</t>
  </si>
  <si>
    <t>Monterey town</t>
  </si>
  <si>
    <t>Monterey town, Berkshire MA</t>
  </si>
  <si>
    <t>Mount Washington town</t>
  </si>
  <si>
    <t>Mount Washington town, Berkshire MA</t>
  </si>
  <si>
    <t>New Ashford town</t>
  </si>
  <si>
    <t>New Ashford town, Berkshire MA</t>
  </si>
  <si>
    <t>New Marlborough town</t>
  </si>
  <si>
    <t>New Marlborough town, Berkshire MA</t>
  </si>
  <si>
    <t>North Adams city</t>
  </si>
  <si>
    <t>North Adams city, Berkshire MA</t>
  </si>
  <si>
    <t>Otis town</t>
  </si>
  <si>
    <t>Otis town, Berkshire MA</t>
  </si>
  <si>
    <t>Peru town</t>
  </si>
  <si>
    <t>Peru town, Berkshire MA</t>
  </si>
  <si>
    <t>Sandisfield town</t>
  </si>
  <si>
    <t>Sandisfield town, Berkshire MA</t>
  </si>
  <si>
    <t>Savoy town</t>
  </si>
  <si>
    <t>Savoy town, Berkshire MA</t>
  </si>
  <si>
    <t>Sheffield town</t>
  </si>
  <si>
    <t>Sheffield town, Berkshire MA</t>
  </si>
  <si>
    <t>Tyringham town</t>
  </si>
  <si>
    <t>Tyringham town, Berkshire MA</t>
  </si>
  <si>
    <t>Washington town</t>
  </si>
  <si>
    <t>Washington town, Berkshire MA</t>
  </si>
  <si>
    <t>West Stockbridge town</t>
  </si>
  <si>
    <t>West Stockbridge town, Berkshire MA</t>
  </si>
  <si>
    <t>Williamstown town</t>
  </si>
  <si>
    <t>Williamstown town, Berkshire MA</t>
  </si>
  <si>
    <t>Windsor town</t>
  </si>
  <si>
    <t>Windsor town, Berkshire MA</t>
  </si>
  <si>
    <t>Adams town</t>
  </si>
  <si>
    <t>Adams town, Berkshire MA</t>
  </si>
  <si>
    <t>Cheshire town</t>
  </si>
  <si>
    <t>Cheshire town, Berkshire MA</t>
  </si>
  <si>
    <t>Dalton town</t>
  </si>
  <si>
    <t>Dalton town, Berkshire MA</t>
  </si>
  <si>
    <t>Hinsdale town</t>
  </si>
  <si>
    <t>Hinsdale town, Berkshire MA</t>
  </si>
  <si>
    <t>Lanesborough town</t>
  </si>
  <si>
    <t>Lanesborough town, Berkshire MA</t>
  </si>
  <si>
    <t>Lee town</t>
  </si>
  <si>
    <t>Lee town, Berkshire MA</t>
  </si>
  <si>
    <t>Lenox town</t>
  </si>
  <si>
    <t>Lenox town, Berkshire MA</t>
  </si>
  <si>
    <t>Pittsfield city</t>
  </si>
  <si>
    <t>Pittsfield city, Berkshire MA</t>
  </si>
  <si>
    <t>Richmond town</t>
  </si>
  <si>
    <t>Richmond town, Berkshire MA</t>
  </si>
  <si>
    <t>Stockbridge town</t>
  </si>
  <si>
    <t>Stockbridge town, Berkshire MA</t>
  </si>
  <si>
    <t>Easton town</t>
  </si>
  <si>
    <t>Bristol MA</t>
  </si>
  <si>
    <t>Easton town, Bristol MA</t>
  </si>
  <si>
    <t>Raynham town</t>
  </si>
  <si>
    <t>Raynham town, Bristol MA</t>
  </si>
  <si>
    <t>Acushnet town</t>
  </si>
  <si>
    <t>Acushnet town, Bristol MA</t>
  </si>
  <si>
    <t>Dartmouth town</t>
  </si>
  <si>
    <t>Dartmouth town, Bristol MA</t>
  </si>
  <si>
    <t>Fairhaven town</t>
  </si>
  <si>
    <t>Fairhaven town, Bristol MA</t>
  </si>
  <si>
    <t>Freetown town</t>
  </si>
  <si>
    <t>Freetown town, Bristol MA</t>
  </si>
  <si>
    <t>New Bedford city</t>
  </si>
  <si>
    <t>New Bedford city, Bristol MA</t>
  </si>
  <si>
    <t>Attleboro city</t>
  </si>
  <si>
    <t>Attleboro city, Bristol MA</t>
  </si>
  <si>
    <t>Fall River city</t>
  </si>
  <si>
    <t>Fall River city, Bristol MA</t>
  </si>
  <si>
    <t>North Attleborough town</t>
  </si>
  <si>
    <t>North Attleborough Town city, Bristol MA</t>
  </si>
  <si>
    <t>Rehoboth town</t>
  </si>
  <si>
    <t>Rehoboth town, Bristol MA</t>
  </si>
  <si>
    <t>Seekonk town</t>
  </si>
  <si>
    <t>Seekonk town, Bristol MA</t>
  </si>
  <si>
    <t>Somerset town</t>
  </si>
  <si>
    <t>Somerset town, Bristol MA</t>
  </si>
  <si>
    <t>Swansea town</t>
  </si>
  <si>
    <t>Swansea town, Bristol MA</t>
  </si>
  <si>
    <t>Westport town</t>
  </si>
  <si>
    <t>Westport town, Bristol MA</t>
  </si>
  <si>
    <t>Berkley town</t>
  </si>
  <si>
    <t>Berkley town, Bristol MA</t>
  </si>
  <si>
    <t>Dighton town</t>
  </si>
  <si>
    <t>Dighton town, Bristol MA</t>
  </si>
  <si>
    <t>Mansfield town</t>
  </si>
  <si>
    <t>Mansfield town, Bristol MA</t>
  </si>
  <si>
    <t>Norton town</t>
  </si>
  <si>
    <t>Norton town, Bristol MA</t>
  </si>
  <si>
    <t>Taunton city</t>
  </si>
  <si>
    <t>Taunton city, Bristol MA</t>
  </si>
  <si>
    <t>Ashfield town</t>
  </si>
  <si>
    <t>Franklin MA</t>
  </si>
  <si>
    <t>Ashfield town, Franklin MA</t>
  </si>
  <si>
    <t>Bernardston town</t>
  </si>
  <si>
    <t>Bernardston town, Franklin MA</t>
  </si>
  <si>
    <t>Buckland town</t>
  </si>
  <si>
    <t>Buckland town, Franklin MA</t>
  </si>
  <si>
    <t>Charlemont town</t>
  </si>
  <si>
    <t>Charlemont town, Franklin MA</t>
  </si>
  <si>
    <t>Colrain town</t>
  </si>
  <si>
    <t>Colrain town, Franklin MA</t>
  </si>
  <si>
    <t>Conway town</t>
  </si>
  <si>
    <t>Conway town, Franklin MA</t>
  </si>
  <si>
    <t>Deerfield town</t>
  </si>
  <si>
    <t>Deerfield town, Franklin MA</t>
  </si>
  <si>
    <t>Erving town</t>
  </si>
  <si>
    <t>Erving town, Franklin MA</t>
  </si>
  <si>
    <t>Gill town</t>
  </si>
  <si>
    <t>Gill town, Franklin MA</t>
  </si>
  <si>
    <t>Greenfield Town city</t>
  </si>
  <si>
    <t>Greenfield city, Franklin MA</t>
  </si>
  <si>
    <t>Hawley town</t>
  </si>
  <si>
    <t>Hawley town, Franklin MA</t>
  </si>
  <si>
    <t>Heath town</t>
  </si>
  <si>
    <t>Heath town, Franklin MA</t>
  </si>
  <si>
    <t>Leverett town</t>
  </si>
  <si>
    <t>Leverett town, Franklin MA</t>
  </si>
  <si>
    <t>Leyden town</t>
  </si>
  <si>
    <t>Leyden town, Franklin MA</t>
  </si>
  <si>
    <t>Monroe town</t>
  </si>
  <si>
    <t>Monroe town, Franklin MA</t>
  </si>
  <si>
    <t>Montague town</t>
  </si>
  <si>
    <t>Montague town, Franklin MA</t>
  </si>
  <si>
    <t>New Salem town</t>
  </si>
  <si>
    <t>New Salem town, Franklin MA</t>
  </si>
  <si>
    <t>Northfield town</t>
  </si>
  <si>
    <t>Northfield town, Franklin MA</t>
  </si>
  <si>
    <t>Orange town</t>
  </si>
  <si>
    <t>Orange town, Franklin MA</t>
  </si>
  <si>
    <t>Rowe town</t>
  </si>
  <si>
    <t>Rowe town, Franklin MA</t>
  </si>
  <si>
    <t>Shelburne town</t>
  </si>
  <si>
    <t>Shelburne town, Franklin MA</t>
  </si>
  <si>
    <t>Shutesbury town</t>
  </si>
  <si>
    <t>Shutesbury town, Franklin MA</t>
  </si>
  <si>
    <t>Sunderland town</t>
  </si>
  <si>
    <t>Sunderland town, Franklin MA</t>
  </si>
  <si>
    <t>Warwick town</t>
  </si>
  <si>
    <t>Warwick town, Franklin MA</t>
  </si>
  <si>
    <t>Wendell town</t>
  </si>
  <si>
    <t>Wendell town, Franklin MA</t>
  </si>
  <si>
    <t>Whately town</t>
  </si>
  <si>
    <t>Whately town, Franklin MA</t>
  </si>
  <si>
    <t>Agawam Town city</t>
  </si>
  <si>
    <t>Hampden MA</t>
  </si>
  <si>
    <t>Agawam Town city, Hampden MA</t>
  </si>
  <si>
    <t>Amherst town</t>
  </si>
  <si>
    <t>Hampshire MA</t>
  </si>
  <si>
    <t>Amherst Town city, Hampshire MA</t>
  </si>
  <si>
    <t>Belchertown town</t>
  </si>
  <si>
    <t>Belchertown town, Hampshire MA</t>
  </si>
  <si>
    <t>Blandford town</t>
  </si>
  <si>
    <t>Blandford town, Hampden MA</t>
  </si>
  <si>
    <t>Brimfield town</t>
  </si>
  <si>
    <t>Brimfield town, Hampden MA</t>
  </si>
  <si>
    <t>Chester town</t>
  </si>
  <si>
    <t>Chester town, Hampden MA</t>
  </si>
  <si>
    <t>Chesterfield town</t>
  </si>
  <si>
    <t>Chesterfield town, Hampshire MA</t>
  </si>
  <si>
    <t>Chicopee city</t>
  </si>
  <si>
    <t>Chicopee city, Hampden MA</t>
  </si>
  <si>
    <t>Cummington town</t>
  </si>
  <si>
    <t>Cummington town, Hampshire MA</t>
  </si>
  <si>
    <t>East Longmeadow town</t>
  </si>
  <si>
    <t>East Longmeadow town, Hampden MA</t>
  </si>
  <si>
    <t>Easthampton Town city</t>
  </si>
  <si>
    <t>Easthampton Town city, Hampshire MA</t>
  </si>
  <si>
    <t>Goshen town</t>
  </si>
  <si>
    <t>Goshen town, Hampshire MA</t>
  </si>
  <si>
    <t>Granby town</t>
  </si>
  <si>
    <t>Granby town, Hampshire MA</t>
  </si>
  <si>
    <t>Granville town</t>
  </si>
  <si>
    <t>Granville town, Hampden MA</t>
  </si>
  <si>
    <t>Hadley town</t>
  </si>
  <si>
    <t>Hadley town, Hampshire MA</t>
  </si>
  <si>
    <t>Hampden town</t>
  </si>
  <si>
    <t>Hampden town, Hampden MA</t>
  </si>
  <si>
    <t>Hatfield town</t>
  </si>
  <si>
    <t>Hatfield town, Hampshire MA</t>
  </si>
  <si>
    <t>Holland town</t>
  </si>
  <si>
    <t>Holland town, Hampden MA</t>
  </si>
  <si>
    <t>Holyoke city</t>
  </si>
  <si>
    <t>Holyoke city, Hampden MA</t>
  </si>
  <si>
    <t>Huntington town</t>
  </si>
  <si>
    <t>Huntington town, Hampshire MA</t>
  </si>
  <si>
    <t>Longmeadow town</t>
  </si>
  <si>
    <t>Longmeadow town, Hampden MA</t>
  </si>
  <si>
    <t>Ludlow town</t>
  </si>
  <si>
    <t>Ludlow town, Hampden MA</t>
  </si>
  <si>
    <t>Middlefield town</t>
  </si>
  <si>
    <t>Middlefield town, Hampshire MA</t>
  </si>
  <si>
    <t>Monson town</t>
  </si>
  <si>
    <t>Monson town, Hampden MA</t>
  </si>
  <si>
    <t>Montgomery town</t>
  </si>
  <si>
    <t>Montgomery town, Hampden MA</t>
  </si>
  <si>
    <t>Northampton city</t>
  </si>
  <si>
    <t>Northampton city, Hampshire MA</t>
  </si>
  <si>
    <t>Palmer Town city</t>
  </si>
  <si>
    <t>Palmer Town city, Hampden MA</t>
  </si>
  <si>
    <t>Pelham town</t>
  </si>
  <si>
    <t>Pelham town, Hampshire MA</t>
  </si>
  <si>
    <t>Plainfield town</t>
  </si>
  <si>
    <t>Plainfield town, Hampshire MA</t>
  </si>
  <si>
    <t>Russell town</t>
  </si>
  <si>
    <t>Russell town, Hampden MA</t>
  </si>
  <si>
    <t>South Hadley town</t>
  </si>
  <si>
    <t>South Hadley town, Hampshire MA</t>
  </si>
  <si>
    <t>Southampton town</t>
  </si>
  <si>
    <t>Southampton town, Hampshire MA</t>
  </si>
  <si>
    <t>Southwick town</t>
  </si>
  <si>
    <t>Southwick town, Hampden MA</t>
  </si>
  <si>
    <t>Springfield city</t>
  </si>
  <si>
    <t>Springfield city, Hampden MA</t>
  </si>
  <si>
    <t>Tolland town</t>
  </si>
  <si>
    <t>Tolland town, Hampden MA</t>
  </si>
  <si>
    <t>Wales town</t>
  </si>
  <si>
    <t>Wales town, Hampden MA</t>
  </si>
  <si>
    <t>Ware town</t>
  </si>
  <si>
    <t>Ware town, Hampshire MA</t>
  </si>
  <si>
    <t>West Springfield Town city</t>
  </si>
  <si>
    <t>West Springfield Town city, Hampden MA</t>
  </si>
  <si>
    <t>Westfield city</t>
  </si>
  <si>
    <t>Westfield city, Hampden MA</t>
  </si>
  <si>
    <t>Westhampton town</t>
  </si>
  <si>
    <t>Westhampton town, Hampshire MA</t>
  </si>
  <si>
    <t>Wilbraham town</t>
  </si>
  <si>
    <t>Wilbraham town, Hampden MA</t>
  </si>
  <si>
    <t>Williamsburg town</t>
  </si>
  <si>
    <t>Williamsburg town, Hampshire MA</t>
  </si>
  <si>
    <t>Worthington town</t>
  </si>
  <si>
    <t>Worthington town, Hampshire MA</t>
  </si>
  <si>
    <t>Aquinnah town</t>
  </si>
  <si>
    <t>Dukes MA</t>
  </si>
  <si>
    <t>Aquinnah town, Dukes MA</t>
  </si>
  <si>
    <t>Chilmark town</t>
  </si>
  <si>
    <t>Chilmark town, Dukes MA</t>
  </si>
  <si>
    <t>Edgartown town</t>
  </si>
  <si>
    <t>Edgartown town, Dukes MA</t>
  </si>
  <si>
    <t>Gosnold town</t>
  </si>
  <si>
    <t>Gosnold town, Dukes MA</t>
  </si>
  <si>
    <t>Oak Bluffs town</t>
  </si>
  <si>
    <t>Oak Bluffs town, Dukes MA</t>
  </si>
  <si>
    <t>Tisbury town</t>
  </si>
  <si>
    <t>Tisbury town, Dukes MA</t>
  </si>
  <si>
    <t>West Tisbury town</t>
  </si>
  <si>
    <t>West Tisbury town, Dukes MA</t>
  </si>
  <si>
    <t>Berlin town</t>
  </si>
  <si>
    <t>Worcester MA</t>
  </si>
  <si>
    <t>Berlin town, Worcester MA</t>
  </si>
  <si>
    <t>Blackstone town</t>
  </si>
  <si>
    <t>Blackstone town, Worcester MA</t>
  </si>
  <si>
    <t>Bolton town</t>
  </si>
  <si>
    <t>Bolton town, Worcester MA</t>
  </si>
  <si>
    <t>Harvard town</t>
  </si>
  <si>
    <t>Harvard town, Worcester MA</t>
  </si>
  <si>
    <t>Hopedale town</t>
  </si>
  <si>
    <t>Hopedale town, Worcester MA</t>
  </si>
  <si>
    <t>Lancaster town</t>
  </si>
  <si>
    <t>Lancaster town, Worcester MA</t>
  </si>
  <si>
    <t>Mendon town</t>
  </si>
  <si>
    <t>Mendon town, Worcester MA</t>
  </si>
  <si>
    <t>Milford town</t>
  </si>
  <si>
    <t>Milford town, Worcester MA</t>
  </si>
  <si>
    <t>Millville town</t>
  </si>
  <si>
    <t>Millville town, Worcester MA</t>
  </si>
  <si>
    <t>Southborough town</t>
  </si>
  <si>
    <t>Southborough town, Worcester MA</t>
  </si>
  <si>
    <t>Upton town</t>
  </si>
  <si>
    <t>Upton town, Worcester MA</t>
  </si>
  <si>
    <t>Ashburnham town</t>
  </si>
  <si>
    <t>Ashburnham town, Worcester MA</t>
  </si>
  <si>
    <t>Fitchburg city</t>
  </si>
  <si>
    <t>Fitchburg city, Worcester MA</t>
  </si>
  <si>
    <t>Gardner city</t>
  </si>
  <si>
    <t>Gardner city, Worcester MA</t>
  </si>
  <si>
    <t>Leominster city</t>
  </si>
  <si>
    <t>Leominster city, Worcester MA</t>
  </si>
  <si>
    <t>Lunenburg town</t>
  </si>
  <si>
    <t>Lunenburg town, Worcester MA</t>
  </si>
  <si>
    <t>Templeton town</t>
  </si>
  <si>
    <t>Templeton town, Worcester MA</t>
  </si>
  <si>
    <t>Westminster town</t>
  </si>
  <si>
    <t>Westminster town, Worcester MA</t>
  </si>
  <si>
    <t>Winchendon town</t>
  </si>
  <si>
    <t>Winchendon town, Worcester MA</t>
  </si>
  <si>
    <t>Athol town</t>
  </si>
  <si>
    <t>Athol town, Worcester MA</t>
  </si>
  <si>
    <t>Hardwick town</t>
  </si>
  <si>
    <t>Hardwick town, Worcester MA</t>
  </si>
  <si>
    <t>Hubbardston town</t>
  </si>
  <si>
    <t>Hubbardston town, Worcester MA</t>
  </si>
  <si>
    <t>New Braintree town</t>
  </si>
  <si>
    <t>New Braintree town, Worcester MA</t>
  </si>
  <si>
    <t>Petersham town</t>
  </si>
  <si>
    <t>Petersham town, Worcester MA</t>
  </si>
  <si>
    <t>Phillipston town</t>
  </si>
  <si>
    <t>Phillipston town, Worcester MA</t>
  </si>
  <si>
    <t>Royalston town</t>
  </si>
  <si>
    <t>Royalston town, Worcester MA</t>
  </si>
  <si>
    <t>Warren town</t>
  </si>
  <si>
    <t>Warren town, Worcester MA</t>
  </si>
  <si>
    <t>Auburn town</t>
  </si>
  <si>
    <t>Auburn town, Worcester MA</t>
  </si>
  <si>
    <t>Barre town</t>
  </si>
  <si>
    <t>Barre town, Worcester MA</t>
  </si>
  <si>
    <t>Boylston town</t>
  </si>
  <si>
    <t>Boylston town, Worcester MA</t>
  </si>
  <si>
    <t>Brookfield town</t>
  </si>
  <si>
    <t>Brookfield town, Worcester MA</t>
  </si>
  <si>
    <t>Charlton town</t>
  </si>
  <si>
    <t>Charlton town, Worcester MA</t>
  </si>
  <si>
    <t>Clinton town</t>
  </si>
  <si>
    <t>Clinton town, Worcester MA</t>
  </si>
  <si>
    <t>Douglas town</t>
  </si>
  <si>
    <t>Douglas town, Worcester MA</t>
  </si>
  <si>
    <t>Dudley town</t>
  </si>
  <si>
    <t>Dudley town, Worcester MA</t>
  </si>
  <si>
    <t>East Brookfield town</t>
  </si>
  <si>
    <t>East Brookfield town, Worcester MA</t>
  </si>
  <si>
    <t>Grafton town</t>
  </si>
  <si>
    <t>Grafton town, Worcester MA</t>
  </si>
  <si>
    <t>Holden town</t>
  </si>
  <si>
    <t>Holden town, Worcester MA</t>
  </si>
  <si>
    <t>Leicester town</t>
  </si>
  <si>
    <t>Leicester town, Worcester MA</t>
  </si>
  <si>
    <t>Millbury town</t>
  </si>
  <si>
    <t>Millbury town, Worcester MA</t>
  </si>
  <si>
    <t>North Brookfield town</t>
  </si>
  <si>
    <t>North Brookfield town, Worcester MA</t>
  </si>
  <si>
    <t>Northborough town</t>
  </si>
  <si>
    <t>Northborough town, Worcester MA</t>
  </si>
  <si>
    <t>Northbridge town</t>
  </si>
  <si>
    <t>Northbridge town, Worcester MA</t>
  </si>
  <si>
    <t>Oakham town</t>
  </si>
  <si>
    <t>Oakham town, Worcester MA</t>
  </si>
  <si>
    <t>Oxford town</t>
  </si>
  <si>
    <t>Oxford town, Worcester MA</t>
  </si>
  <si>
    <t>Paxton town</t>
  </si>
  <si>
    <t>Paxton town, Worcester MA</t>
  </si>
  <si>
    <t>Princeton town</t>
  </si>
  <si>
    <t>Princeton town, Worcester MA</t>
  </si>
  <si>
    <t>Rutland town</t>
  </si>
  <si>
    <t>Rutland town, Worcester MA</t>
  </si>
  <si>
    <t>Shrewsbury town</t>
  </si>
  <si>
    <t>Shrewsbury town, Worcester MA</t>
  </si>
  <si>
    <t>Southbridge Town city</t>
  </si>
  <si>
    <t>Southbridge Town city, Worcester MA</t>
  </si>
  <si>
    <t>Spencer town</t>
  </si>
  <si>
    <t>Spencer town, Worcester MA</t>
  </si>
  <si>
    <t>Sterling town</t>
  </si>
  <si>
    <t>Sterling town, Worcester MA</t>
  </si>
  <si>
    <t>Sturbridge town</t>
  </si>
  <si>
    <t>Sturbridge town, Worcester MA</t>
  </si>
  <si>
    <t>Sutton town</t>
  </si>
  <si>
    <t>Sutton town, Worcester MA</t>
  </si>
  <si>
    <t>Uxbridge town</t>
  </si>
  <si>
    <t>Uxbridge town, Worcester MA</t>
  </si>
  <si>
    <t>Webster town</t>
  </si>
  <si>
    <t>Webster town, Worcester MA</t>
  </si>
  <si>
    <t>West Boylston town</t>
  </si>
  <si>
    <t>West Boylston town, Worcester MA</t>
  </si>
  <si>
    <t>West Brookfield town</t>
  </si>
  <si>
    <t>West Brookfield town, Worcester MA</t>
  </si>
  <si>
    <t>Westborough town</t>
  </si>
  <si>
    <t>Westborough town, Worcester MA</t>
  </si>
  <si>
    <t>Worcester city</t>
  </si>
  <si>
    <t>Worcester city, Worcester MA</t>
  </si>
  <si>
    <t>Nantucket town</t>
  </si>
  <si>
    <t>Nantucket MA</t>
  </si>
  <si>
    <t>Nantucket town, Nantucket MA</t>
  </si>
  <si>
    <t>Geocorr 2022</t>
  </si>
  <si>
    <t>Query Output</t>
  </si>
  <si>
    <t>Processing started at 17:47:00 on 06NOV24</t>
  </si>
  <si>
    <t>Processing started at 17:52:31 on 06NOV24</t>
  </si>
  <si>
    <r>
      <t>Job id: </t>
    </r>
    <r>
      <rPr>
        <b/>
        <sz val="13.5"/>
        <color rgb="FF000000"/>
        <rFont val="Arial"/>
        <charset val="1"/>
      </rPr>
      <t>2431104875</t>
    </r>
  </si>
  <si>
    <r>
      <t>Job id: </t>
    </r>
    <r>
      <rPr>
        <b/>
        <sz val="13.5"/>
        <color rgb="FF000000"/>
        <rFont val="Arial"/>
        <charset val="1"/>
      </rPr>
      <t>2431103674</t>
    </r>
  </si>
  <si>
    <r>
      <t>Source geographies requested: </t>
    </r>
    <r>
      <rPr>
        <b/>
        <sz val="13.5"/>
        <color rgb="FF000000"/>
        <rFont val="Arial"/>
        <charset val="1"/>
      </rPr>
      <t>state puma12</t>
    </r>
  </si>
  <si>
    <r>
      <t>Source geographies requested: </t>
    </r>
    <r>
      <rPr>
        <b/>
        <sz val="13.5"/>
        <color rgb="FF000000"/>
        <rFont val="Arial"/>
        <charset val="1"/>
      </rPr>
      <t>state puma22</t>
    </r>
  </si>
  <si>
    <r>
      <t>Target geographies requested: </t>
    </r>
    <r>
      <rPr>
        <b/>
        <sz val="13.5"/>
        <color rgb="FF000000"/>
        <rFont val="Arial"/>
        <charset val="1"/>
      </rPr>
      <t>cbsa20</t>
    </r>
  </si>
  <si>
    <r>
      <t>88246 </t>
    </r>
    <r>
      <rPr>
        <sz val="13.5"/>
        <color rgb="FF000000"/>
        <rFont val="Arial"/>
        <charset val="1"/>
      </rPr>
      <t>census blocks selected.</t>
    </r>
  </si>
  <si>
    <t>Delimited output file: geocorr2022_2431104875.csv</t>
  </si>
  <si>
    <t>Delimited output file: geocorr2022_2431103674.csv</t>
  </si>
  <si>
    <r>
      <t>76 </t>
    </r>
    <r>
      <rPr>
        <sz val="13.5"/>
        <color rgb="FF000000"/>
        <rFont val="Arial"/>
        <charset val="1"/>
      </rPr>
      <t>observations on output correlation list.</t>
    </r>
  </si>
  <si>
    <r>
      <t>56 </t>
    </r>
    <r>
      <rPr>
        <sz val="13.5"/>
        <color rgb="FF000000"/>
        <rFont val="Arial"/>
        <charset val="1"/>
      </rPr>
      <t>observations on output correlation list.</t>
    </r>
  </si>
  <si>
    <t>Processing ended at 17:47:00 on 06NOV24. Total elapsed time: 0 seconds.</t>
  </si>
  <si>
    <t>Processing ended at 17:52:32 on 06NOV24. Total elapsed time: 1 seconds.</t>
  </si>
  <si>
    <t>state</t>
  </si>
  <si>
    <t>puma12</t>
  </si>
  <si>
    <t>stab</t>
  </si>
  <si>
    <t>PUMA12name</t>
  </si>
  <si>
    <t>hus20</t>
  </si>
  <si>
    <t>afact</t>
  </si>
  <si>
    <t>puma22</t>
  </si>
  <si>
    <t>PUMA22name</t>
  </si>
  <si>
    <t>State code</t>
  </si>
  <si>
    <t>PUMA (2012)</t>
  </si>
  <si>
    <t>State abbr.</t>
  </si>
  <si>
    <t>PUMA12 name</t>
  </si>
  <si>
    <t>Total housing units (2020 Census)</t>
  </si>
  <si>
    <t>puma12-to-cbsa20 allocation factor</t>
  </si>
  <si>
    <t>PUMA (2022)</t>
  </si>
  <si>
    <t>PUMA22 name</t>
  </si>
  <si>
    <t>puma22-to-cbsa20 allocation factor</t>
  </si>
  <si>
    <t>Berkshire County--Pittsfield City</t>
  </si>
  <si>
    <t>Berkshire County--Pittsfield</t>
  </si>
  <si>
    <t>Franklin &amp; Hampshire (West, North, East) Counties</t>
  </si>
  <si>
    <t>Franklin &amp; Hampshire (North) Counties</t>
  </si>
  <si>
    <t>Hampshire County (South)--Northampton</t>
  </si>
  <si>
    <t>Hampden County (West)--Westfield &amp; Holyoke</t>
  </si>
  <si>
    <t>Hampden County (Central)--Springfield</t>
  </si>
  <si>
    <t>Worcester County (Central)--Worcester City</t>
  </si>
  <si>
    <t>Hampden County (East)--Chicopee</t>
  </si>
  <si>
    <t>Worcester County (Northeast)--Leominster, Fitchburg &amp; Gardner Cities</t>
  </si>
  <si>
    <t>Worcester County (Northwest)--Gardner</t>
  </si>
  <si>
    <t>Worcester County (Northeast)--Fitchburg, Leominster &amp; Lunenburg</t>
  </si>
  <si>
    <t>Worcester County (West Central)</t>
  </si>
  <si>
    <t>Worcester County (East Central)--Outside Worcester City</t>
  </si>
  <si>
    <t>Worcester County (East Central)</t>
  </si>
  <si>
    <t>Worcester City (East)</t>
  </si>
  <si>
    <t>Worcester City (West)</t>
  </si>
  <si>
    <t>Worcester County (South)</t>
  </si>
  <si>
    <t>Worcester County (West Central)--Outside Worcester City</t>
  </si>
  <si>
    <t>Middlesex County (Northwest)--Outside Lowell</t>
  </si>
  <si>
    <t>Worcester &amp; Middlesex Counties (Outside Leominster, Fitchburg &amp; Gardner Cities)</t>
  </si>
  <si>
    <t>Middlesex County--Lowell</t>
  </si>
  <si>
    <t>Middlesex County (Northeast)--Billerica, Tewksbury &amp; Dracut</t>
  </si>
  <si>
    <t>Middlesex County (West Central)</t>
  </si>
  <si>
    <t>Middlesex County (Outside Lowell City)</t>
  </si>
  <si>
    <t>Middlesex County--Framingham &amp; Marlborough</t>
  </si>
  <si>
    <t>Middlesex County (Far Northeast)--Lowell City</t>
  </si>
  <si>
    <t>Middlesex County (Southwest)</t>
  </si>
  <si>
    <t>Middlesex County--Waltham City, Lexington, Burlington, Bedford &amp; Lincoln Towns</t>
  </si>
  <si>
    <t>Middlesex County--Lexington, Burlington &amp; Wilmington</t>
  </si>
  <si>
    <t>Middlesex County (South)--Framingham Town, Marlborough City &amp; Natick Town</t>
  </si>
  <si>
    <t>Middlesex County--Woburn, Melrose &amp; Reading</t>
  </si>
  <si>
    <t>Middlesex County (East)--Malden &amp; Medford</t>
  </si>
  <si>
    <t>Middlesex County--Watertown Town City, Arlington, Belmont &amp; Winchester Towns</t>
  </si>
  <si>
    <t>Middlesex County (East)--Somerville &amp; Everett</t>
  </si>
  <si>
    <t>Middlesex County (East)--Cambridge City</t>
  </si>
  <si>
    <t>Middlesex County (East)--Cambridge</t>
  </si>
  <si>
    <t>Middlesex County (East)--Somerville &amp; Everett Cities</t>
  </si>
  <si>
    <t>Middlesex County--Watertown, Arlington &amp; Belmont</t>
  </si>
  <si>
    <t>Middlesex County (East)--Malden &amp; Medford Cities</t>
  </si>
  <si>
    <t>Middlesex County--Newton &amp; Waltham</t>
  </si>
  <si>
    <t>Essex County (Northwest)--Lawrence, Haverhill &amp; Methuen Town Cities</t>
  </si>
  <si>
    <t>Essex County (Northwest)--Haverhill &amp; Methuen</t>
  </si>
  <si>
    <t>Essex County (Central)--Amesbury Town City</t>
  </si>
  <si>
    <t>Essex County (West)--Lawrence &amp; Andover</t>
  </si>
  <si>
    <t>Essex County (East)--Salem, Beverly, Gloucester &amp; Newburyport Cities</t>
  </si>
  <si>
    <t>Essex County (North)--Newburyport, Amesbury &amp; North Andover</t>
  </si>
  <si>
    <t>Essex County (South)--Lynn City, Swampscott &amp; Nahant Towns</t>
  </si>
  <si>
    <t>Essex County (Central)--Peabody, Danvers &amp; Saugus</t>
  </si>
  <si>
    <t>Peabody City, Danvers, Reading, North Reading &amp; Lynnfield Towns</t>
  </si>
  <si>
    <t>Essex County--Lynn &amp; Nahant</t>
  </si>
  <si>
    <t>Billerica, Andover, Tewksbury &amp; Wilmington Towns</t>
  </si>
  <si>
    <t>Essex County (South Coastline)--Salem, Beverly &amp; Gloucester</t>
  </si>
  <si>
    <t>Middlesex (West Central) &amp; Worcester (East) Counties</t>
  </si>
  <si>
    <t>Boston City--Allston, Brighton &amp; Fenway</t>
  </si>
  <si>
    <t>Boston City--Back Bay, Beacon Hill, Charlestown, East Boston, Central &amp; South End</t>
  </si>
  <si>
    <t>Hampden (West &amp; East) &amp; Hampshire (South) Counties--Northampton City</t>
  </si>
  <si>
    <t>Boston City--Dorchester &amp; South Boston</t>
  </si>
  <si>
    <t>Hampden County (Central)--Springfield City</t>
  </si>
  <si>
    <t>Boston City--Mattapan &amp; Roxbury</t>
  </si>
  <si>
    <t>Hampden County (West of Springfield City)--Westfield &amp; Holyoke Cities</t>
  </si>
  <si>
    <t>Boston City--Hyde Park, Jamaica Plain, Roslindale &amp; West Roxbury</t>
  </si>
  <si>
    <t>Hampden County (East of Springfield City)--Chicopee City</t>
  </si>
  <si>
    <t>Suffolk County (North)--Revere, Chelsea &amp; Winthrop</t>
  </si>
  <si>
    <t>Middlesex (Far Southwest), Norfolk (Northwest) &amp; Worcester (Far East) Counties</t>
  </si>
  <si>
    <t>Norfolk County (Northwest)--Needham, Wellesley &amp; Westwood</t>
  </si>
  <si>
    <t>Norfolk County--Brookline, Milton &amp; Dedham</t>
  </si>
  <si>
    <t>Woburn, Melrose Cities, Saugus, Wakefield &amp; Stoneham Towns</t>
  </si>
  <si>
    <t>Norfolk County--Quincy</t>
  </si>
  <si>
    <t>Norfolk County (Northeast)--Weymouth, Braintree, Randolph &amp; Cohasset</t>
  </si>
  <si>
    <t>Norfolk County (Central)--Norwood, Stoughton &amp; Canton</t>
  </si>
  <si>
    <t>Norfolk County (Southwest)--Franklin, Walpole &amp; Foxborough</t>
  </si>
  <si>
    <t>Bristol County--Attleboro, North Attleborough &amp; Swansea</t>
  </si>
  <si>
    <t>Bristol County--Taunton, Easton &amp; Mansfield</t>
  </si>
  <si>
    <t>Suffolk County (North)--Revere, Chelsea &amp; Winthrop Town Cities</t>
  </si>
  <si>
    <t>Bristol County (Central)--Fall River, Somerset &amp; Acushnet</t>
  </si>
  <si>
    <t>Middlesex (Southeast) &amp; Norfolk (Northeast) Counties--Newton City &amp; Brookline Town</t>
  </si>
  <si>
    <t>Bristol County (South)--New Bedford, Dartmouth &amp; Westport</t>
  </si>
  <si>
    <t>Norfolk (Northeast) &amp; Middlesex (Southeast) Counties (West of Boston City)</t>
  </si>
  <si>
    <t>Plymouth County--Brockton</t>
  </si>
  <si>
    <t>Norfolk County (Southwest)--Greater Franklin Town City</t>
  </si>
  <si>
    <t>Plymouth County (West)--Bridgewater, Abington &amp; Whitman</t>
  </si>
  <si>
    <t>Plymouth County (North)--Marshfield, Hingham &amp; Scituate</t>
  </si>
  <si>
    <t>Plymouth County (South)--Plymouth Town, Middleborough &amp; Wareham</t>
  </si>
  <si>
    <t>Norfolk County (Central)--Randolph, Norwood, Dedham, Canton &amp; Holbrook Towns</t>
  </si>
  <si>
    <t>Barnstable County (West)--Inner Cape Cod Towns &amp; Barnstable Town City</t>
  </si>
  <si>
    <t>Norfolk County (Northeast)--Quincy City &amp; Milton Town</t>
  </si>
  <si>
    <t>Barnstable (East), Dukes &amp; Nantucket Counties--Outer Cape Cod Towns</t>
  </si>
  <si>
    <t>Weymouth Town, Braintree Town Cities, Hingham, Hull &amp; Cohasset Towns</t>
  </si>
  <si>
    <t>Plymouth &amp; Norfolk Counties--Brockton City, Stoughton &amp; Avon Towns</t>
  </si>
  <si>
    <t>Attleboro City, North Attleborough, Swansea, Seekonk, Rehoboth &amp; Plainville Towns</t>
  </si>
  <si>
    <t>Bristol (Outside New Bedford City) &amp; Plymouth (South) Counties</t>
  </si>
  <si>
    <t>Bristol County (Central)--Fall River City &amp; Somerset Town</t>
  </si>
  <si>
    <t>Bristol County--Taunton City, Mansfield, Norton, Raynam, Dighton &amp; Berkley Towns</t>
  </si>
  <si>
    <t>Bristol County (South)--New Bedford City &amp; Fairhaven Town</t>
  </si>
  <si>
    <t>Plymouth &amp; Bristol Counties (Outside Brockton City)</t>
  </si>
  <si>
    <t>Plymouth County (Central)</t>
  </si>
  <si>
    <t>Plymouth County (East)--Plymouth, Marshfield, Scituate, Duxbury &amp; Kingston Towns</t>
  </si>
  <si>
    <t>Use this file loaded in Access</t>
  </si>
  <si>
    <t>note: housing unit weighted</t>
  </si>
  <si>
    <t>Processing started at 19:02:30 on 06NOV24</t>
  </si>
  <si>
    <r>
      <t>Job id: </t>
    </r>
    <r>
      <rPr>
        <b/>
        <sz val="13.5"/>
        <color rgb="FF000000"/>
        <rFont val="Arial"/>
        <charset val="1"/>
      </rPr>
      <t>2431101397</t>
    </r>
  </si>
  <si>
    <r>
      <t>Source geographies requested: </t>
    </r>
    <r>
      <rPr>
        <b/>
        <sz val="13.5"/>
        <color rgb="FF000000"/>
        <rFont val="Arial"/>
        <charset val="1"/>
      </rPr>
      <t>county cousub20</t>
    </r>
  </si>
  <si>
    <r>
      <t>Target geographies requested: </t>
    </r>
    <r>
      <rPr>
        <b/>
        <sz val="13.5"/>
        <color rgb="FF000000"/>
        <rFont val="Arial"/>
        <charset val="1"/>
      </rPr>
      <t>state puma22</t>
    </r>
  </si>
  <si>
    <r>
      <t>359 </t>
    </r>
    <r>
      <rPr>
        <sz val="13.5"/>
        <color rgb="FF000000"/>
        <rFont val="Arial"/>
        <charset val="1"/>
      </rPr>
      <t>observations on output correlation list.</t>
    </r>
  </si>
  <si>
    <t>Processing ended at 19:02:31 on 06NOV24. Total elapsed time: 1 seconds.</t>
  </si>
  <si>
    <t>MATCH TO FMR FILE BY COMMUNITY</t>
  </si>
  <si>
    <t>Query3</t>
  </si>
  <si>
    <t>town_name_wb</t>
  </si>
  <si>
    <t>puma22-to-cousub20 allocation factor</t>
  </si>
  <si>
    <t>Sum of puma22-to-cousub20 allocation factor</t>
  </si>
  <si>
    <t>Barnstable</t>
  </si>
  <si>
    <t>Bourne</t>
  </si>
  <si>
    <t>Brewster</t>
  </si>
  <si>
    <t>Chatham</t>
  </si>
  <si>
    <t>Dennis</t>
  </si>
  <si>
    <t>Eastham</t>
  </si>
  <si>
    <t>Falmouth</t>
  </si>
  <si>
    <t>Harwich</t>
  </si>
  <si>
    <t>Mashpee</t>
  </si>
  <si>
    <t>Orleans</t>
  </si>
  <si>
    <t>Provincetown</t>
  </si>
  <si>
    <t>Sandwich</t>
  </si>
  <si>
    <t>Truro</t>
  </si>
  <si>
    <t>Wellfleet</t>
  </si>
  <si>
    <t>Yarmouth</t>
  </si>
  <si>
    <t>Alford</t>
  </si>
  <si>
    <t>Becket</t>
  </si>
  <si>
    <t>Clarksburg</t>
  </si>
  <si>
    <t>Egremont</t>
  </si>
  <si>
    <t>Florida</t>
  </si>
  <si>
    <t>Great Barrington</t>
  </si>
  <si>
    <t>Hancock</t>
  </si>
  <si>
    <t>Monterey</t>
  </si>
  <si>
    <t>Mount Washington</t>
  </si>
  <si>
    <t>New Ashford</t>
  </si>
  <si>
    <t>New Marlborough</t>
  </si>
  <si>
    <t>North Adams</t>
  </si>
  <si>
    <t>Otis</t>
  </si>
  <si>
    <t>Peru</t>
  </si>
  <si>
    <t>Sandisfield</t>
  </si>
  <si>
    <t>Savoy</t>
  </si>
  <si>
    <t>Sheffield</t>
  </si>
  <si>
    <t>Tyringham</t>
  </si>
  <si>
    <t>Washington</t>
  </si>
  <si>
    <t>West Stockbridge</t>
  </si>
  <si>
    <t>Williamstown</t>
  </si>
  <si>
    <t>Windsor</t>
  </si>
  <si>
    <t>Acton</t>
  </si>
  <si>
    <t>Amesbury</t>
  </si>
  <si>
    <t>Arlington</t>
  </si>
  <si>
    <t>Ashby</t>
  </si>
  <si>
    <t>Ashland</t>
  </si>
  <si>
    <t>Ayer</t>
  </si>
  <si>
    <t>Bedford</t>
  </si>
  <si>
    <t>Bellingham</t>
  </si>
  <si>
    <t>Belmont</t>
  </si>
  <si>
    <t>Beverly</t>
  </si>
  <si>
    <t>Boston</t>
  </si>
  <si>
    <t>Boxborough</t>
  </si>
  <si>
    <t>Braintree</t>
  </si>
  <si>
    <t>Brookline</t>
  </si>
  <si>
    <t>Burlington</t>
  </si>
  <si>
    <t>Cambridge</t>
  </si>
  <si>
    <t>Canton</t>
  </si>
  <si>
    <t>Carlisle</t>
  </si>
  <si>
    <t>Carver</t>
  </si>
  <si>
    <t>Chelsea</t>
  </si>
  <si>
    <t>Cohasset</t>
  </si>
  <si>
    <t>Concord</t>
  </si>
  <si>
    <t>Danvers</t>
  </si>
  <si>
    <t>Dedham</t>
  </si>
  <si>
    <t>Dover</t>
  </si>
  <si>
    <t>Duxbury</t>
  </si>
  <si>
    <t>Essex</t>
  </si>
  <si>
    <t>Everett</t>
  </si>
  <si>
    <t>Foxborough</t>
  </si>
  <si>
    <t>Framingham</t>
  </si>
  <si>
    <t>Franklin</t>
  </si>
  <si>
    <t>Gloucester</t>
  </si>
  <si>
    <t>Hamilton</t>
  </si>
  <si>
    <t>Hanover</t>
  </si>
  <si>
    <t>Hingham</t>
  </si>
  <si>
    <t>Holbrook</t>
  </si>
  <si>
    <t>Holliston</t>
  </si>
  <si>
    <t>Hopkinton</t>
  </si>
  <si>
    <t>Hudson</t>
  </si>
  <si>
    <t>Hull</t>
  </si>
  <si>
    <t>Ipswich</t>
  </si>
  <si>
    <t>Kingston</t>
  </si>
  <si>
    <t>Lexington</t>
  </si>
  <si>
    <t>Lincoln</t>
  </si>
  <si>
    <t>Littleton</t>
  </si>
  <si>
    <t>Lynn</t>
  </si>
  <si>
    <t>Lynnfield</t>
  </si>
  <si>
    <t>Malden</t>
  </si>
  <si>
    <t>Manchester-by-the-Sea</t>
  </si>
  <si>
    <t>Marblehead</t>
  </si>
  <si>
    <t>Marlborough</t>
  </si>
  <si>
    <t>Marshfield</t>
  </si>
  <si>
    <t>Maynard</t>
  </si>
  <si>
    <t>Medfield</t>
  </si>
  <si>
    <t>Medford</t>
  </si>
  <si>
    <t>Medway</t>
  </si>
  <si>
    <t>Melrose</t>
  </si>
  <si>
    <t>Middleton</t>
  </si>
  <si>
    <t>Millis</t>
  </si>
  <si>
    <t>Milton</t>
  </si>
  <si>
    <t>Nahant</t>
  </si>
  <si>
    <t>Natick</t>
  </si>
  <si>
    <t>Needham</t>
  </si>
  <si>
    <t>Newbury</t>
  </si>
  <si>
    <t>Newburyport</t>
  </si>
  <si>
    <t>Newton</t>
  </si>
  <si>
    <t>Norfolk</t>
  </si>
  <si>
    <t>North Reading</t>
  </si>
  <si>
    <t>Norwell</t>
  </si>
  <si>
    <t>Norwood</t>
  </si>
  <si>
    <t>Peabody</t>
  </si>
  <si>
    <t>Pembroke</t>
  </si>
  <si>
    <t>Plainville</t>
  </si>
  <si>
    <t>Plymouth</t>
  </si>
  <si>
    <t>Quincy</t>
  </si>
  <si>
    <t>Randolph</t>
  </si>
  <si>
    <t>Reading</t>
  </si>
  <si>
    <t>Revere</t>
  </si>
  <si>
    <t>Rockland</t>
  </si>
  <si>
    <t>Rockport</t>
  </si>
  <si>
    <t>Rowley</t>
  </si>
  <si>
    <t>Salem</t>
  </si>
  <si>
    <t>Salisbury</t>
  </si>
  <si>
    <t>Saugus</t>
  </si>
  <si>
    <t>Scituate</t>
  </si>
  <si>
    <t>Sharon</t>
  </si>
  <si>
    <t>Sherborn</t>
  </si>
  <si>
    <t>Shirley</t>
  </si>
  <si>
    <t>Somerville</t>
  </si>
  <si>
    <t>Stoneham</t>
  </si>
  <si>
    <t>Stoughton</t>
  </si>
  <si>
    <t>Stow</t>
  </si>
  <si>
    <t>Sudbury</t>
  </si>
  <si>
    <t>Swampscott</t>
  </si>
  <si>
    <t>Topsfield</t>
  </si>
  <si>
    <t>Townsend</t>
  </si>
  <si>
    <t>Wakefield</t>
  </si>
  <si>
    <t>Walpole</t>
  </si>
  <si>
    <t>Waltham</t>
  </si>
  <si>
    <t>Wareham</t>
  </si>
  <si>
    <t>Watertown</t>
  </si>
  <si>
    <t>Wayland</t>
  </si>
  <si>
    <t>Wellesley</t>
  </si>
  <si>
    <t>Wenham</t>
  </si>
  <si>
    <t>Weston</t>
  </si>
  <si>
    <t>Westwood</t>
  </si>
  <si>
    <t>Weymouth</t>
  </si>
  <si>
    <t>Wilmington</t>
  </si>
  <si>
    <t>Winchester</t>
  </si>
  <si>
    <t>Winthrop</t>
  </si>
  <si>
    <t>Woburn</t>
  </si>
  <si>
    <t>Wrentham</t>
  </si>
  <si>
    <t>Abington</t>
  </si>
  <si>
    <t>Avon</t>
  </si>
  <si>
    <t>Bridgewater</t>
  </si>
  <si>
    <t>Brockton</t>
  </si>
  <si>
    <t>East Bridgewater</t>
  </si>
  <si>
    <t>Halifax</t>
  </si>
  <si>
    <t>Hanson</t>
  </si>
  <si>
    <t>Lakeville</t>
  </si>
  <si>
    <t>Marion</t>
  </si>
  <si>
    <t>Mattapoisett</t>
  </si>
  <si>
    <t>Middleborough</t>
  </si>
  <si>
    <t>Plympton</t>
  </si>
  <si>
    <t>Rochester</t>
  </si>
  <si>
    <t>West Bridgewater</t>
  </si>
  <si>
    <t>Whitman</t>
  </si>
  <si>
    <t>Aquinnah</t>
  </si>
  <si>
    <t>Chilmark</t>
  </si>
  <si>
    <t>Edgartown</t>
  </si>
  <si>
    <t>Gosnold</t>
  </si>
  <si>
    <t>Oak Bluffs</t>
  </si>
  <si>
    <t>Tisbury</t>
  </si>
  <si>
    <t>West Tisbury</t>
  </si>
  <si>
    <t>Berlin</t>
  </si>
  <si>
    <t>Blackstone</t>
  </si>
  <si>
    <t>Bolton</t>
  </si>
  <si>
    <t>Harvard</t>
  </si>
  <si>
    <t>Hopedale</t>
  </si>
  <si>
    <t>Lancaster</t>
  </si>
  <si>
    <t>Mendon</t>
  </si>
  <si>
    <t>Milford</t>
  </si>
  <si>
    <t>Millville</t>
  </si>
  <si>
    <t>Southborough</t>
  </si>
  <si>
    <t>Upton</t>
  </si>
  <si>
    <t>Easton</t>
  </si>
  <si>
    <t>Raynham</t>
  </si>
  <si>
    <t>Ashburnham</t>
  </si>
  <si>
    <t>Fitchburg</t>
  </si>
  <si>
    <t>Gardner</t>
  </si>
  <si>
    <t>Leominster</t>
  </si>
  <si>
    <t>Lunenburg</t>
  </si>
  <si>
    <t>Templeton</t>
  </si>
  <si>
    <t>Westminster</t>
  </si>
  <si>
    <t>Winchendon</t>
  </si>
  <si>
    <t>Ashfield</t>
  </si>
  <si>
    <t>Bernardston</t>
  </si>
  <si>
    <t>Buckland</t>
  </si>
  <si>
    <t>Charlemont</t>
  </si>
  <si>
    <t>Colrain</t>
  </si>
  <si>
    <t>Conway</t>
  </si>
  <si>
    <t>Deerfield</t>
  </si>
  <si>
    <t>Erving</t>
  </si>
  <si>
    <t>Gill</t>
  </si>
  <si>
    <t>Greenfield</t>
  </si>
  <si>
    <t>Hawley</t>
  </si>
  <si>
    <t>Heath</t>
  </si>
  <si>
    <t>Leverett</t>
  </si>
  <si>
    <t>Leyden</t>
  </si>
  <si>
    <t>Monroe</t>
  </si>
  <si>
    <t>Montague</t>
  </si>
  <si>
    <t>New Salem</t>
  </si>
  <si>
    <t>Northfield</t>
  </si>
  <si>
    <t>Orange</t>
  </si>
  <si>
    <t>Rowe</t>
  </si>
  <si>
    <t>Shelburne</t>
  </si>
  <si>
    <t>Shutesbury</t>
  </si>
  <si>
    <t>Sunderland</t>
  </si>
  <si>
    <t>Warwick</t>
  </si>
  <si>
    <t>Wendell</t>
  </si>
  <si>
    <t>Whately</t>
  </si>
  <si>
    <t>Andover</t>
  </si>
  <si>
    <t>Boxford</t>
  </si>
  <si>
    <t>Georgetown</t>
  </si>
  <si>
    <t>Groveland</t>
  </si>
  <si>
    <t>Haverhill</t>
  </si>
  <si>
    <t>Lawrence</t>
  </si>
  <si>
    <t>Merrimac</t>
  </si>
  <si>
    <t>Methuen</t>
  </si>
  <si>
    <t>North Andover</t>
  </si>
  <si>
    <t>West Newbury</t>
  </si>
  <si>
    <t>Billerica</t>
  </si>
  <si>
    <t>Chelmsford</t>
  </si>
  <si>
    <t>Dracut</t>
  </si>
  <si>
    <t>Dunstable</t>
  </si>
  <si>
    <t>Groton</t>
  </si>
  <si>
    <t>Lowell</t>
  </si>
  <si>
    <t>Pepperell</t>
  </si>
  <si>
    <t>Tewksbury</t>
  </si>
  <si>
    <t>Tyngsborough</t>
  </si>
  <si>
    <t>Westford</t>
  </si>
  <si>
    <t>Nantucket</t>
  </si>
  <si>
    <t>Acushnet</t>
  </si>
  <si>
    <t>Dartmouth</t>
  </si>
  <si>
    <t>Fairhaven</t>
  </si>
  <si>
    <t>Freetown</t>
  </si>
  <si>
    <t>New Bedford</t>
  </si>
  <si>
    <t>Adams</t>
  </si>
  <si>
    <t>Cheshire</t>
  </si>
  <si>
    <t>Dalton</t>
  </si>
  <si>
    <t>Hinsdale</t>
  </si>
  <si>
    <t>Lanesborough</t>
  </si>
  <si>
    <t>Lee</t>
  </si>
  <si>
    <t>Lenox</t>
  </si>
  <si>
    <t>Pittsfield</t>
  </si>
  <si>
    <t>Richmond</t>
  </si>
  <si>
    <t>Stockbridge</t>
  </si>
  <si>
    <t>Attleboro</t>
  </si>
  <si>
    <t>Fall River</t>
  </si>
  <si>
    <t>North Attleborough</t>
  </si>
  <si>
    <t>Rehoboth</t>
  </si>
  <si>
    <t>Seekonk</t>
  </si>
  <si>
    <t>Somerset</t>
  </si>
  <si>
    <t>Swansea</t>
  </si>
  <si>
    <t>Westport</t>
  </si>
  <si>
    <t>Agawam</t>
  </si>
  <si>
    <t>Amherst</t>
  </si>
  <si>
    <t>Belchertown</t>
  </si>
  <si>
    <t>Blandford</t>
  </si>
  <si>
    <t>Brimfield</t>
  </si>
  <si>
    <t>Chester</t>
  </si>
  <si>
    <t>Chesterfield</t>
  </si>
  <si>
    <t>Chicopee</t>
  </si>
  <si>
    <t>Cummington</t>
  </si>
  <si>
    <t>East Longmeadow</t>
  </si>
  <si>
    <t>Easthampton</t>
  </si>
  <si>
    <t>Goshen</t>
  </si>
  <si>
    <t>Granby</t>
  </si>
  <si>
    <t>Granville</t>
  </si>
  <si>
    <t>Hadley</t>
  </si>
  <si>
    <t>Hampden</t>
  </si>
  <si>
    <t>Hatfield</t>
  </si>
  <si>
    <t>Holland</t>
  </si>
  <si>
    <t>Holyoke</t>
  </si>
  <si>
    <t>Huntington</t>
  </si>
  <si>
    <t>Longmeadow</t>
  </si>
  <si>
    <t>Ludlow</t>
  </si>
  <si>
    <t>Middlefield</t>
  </si>
  <si>
    <t>Monson</t>
  </si>
  <si>
    <t>Montgomery</t>
  </si>
  <si>
    <t>Northampton</t>
  </si>
  <si>
    <t>Palmer</t>
  </si>
  <si>
    <t>Pelham</t>
  </si>
  <si>
    <t>Plainfield</t>
  </si>
  <si>
    <t>Russell</t>
  </si>
  <si>
    <t>South Hadley</t>
  </si>
  <si>
    <t>Southampton</t>
  </si>
  <si>
    <t>Southwick</t>
  </si>
  <si>
    <t>Springfield</t>
  </si>
  <si>
    <t>Tolland</t>
  </si>
  <si>
    <t>Wales</t>
  </si>
  <si>
    <t>Ware</t>
  </si>
  <si>
    <t>West Springfield</t>
  </si>
  <si>
    <t>Westfield</t>
  </si>
  <si>
    <t>Westhampton</t>
  </si>
  <si>
    <t>Wilbraham</t>
  </si>
  <si>
    <t>Williamsburg</t>
  </si>
  <si>
    <t>Worthington</t>
  </si>
  <si>
    <t>Berkley</t>
  </si>
  <si>
    <t>Dighton</t>
  </si>
  <si>
    <t>Mansfield</t>
  </si>
  <si>
    <t>Norton</t>
  </si>
  <si>
    <t>Taunton</t>
  </si>
  <si>
    <t>Athol</t>
  </si>
  <si>
    <t>Hardwick</t>
  </si>
  <si>
    <t>Hubbardston</t>
  </si>
  <si>
    <t>New Braintree</t>
  </si>
  <si>
    <t>Petersham</t>
  </si>
  <si>
    <t>Phillipston</t>
  </si>
  <si>
    <t>Royalston</t>
  </si>
  <si>
    <t>Warren</t>
  </si>
  <si>
    <t>Auburn</t>
  </si>
  <si>
    <t>Barre</t>
  </si>
  <si>
    <t>Boylston</t>
  </si>
  <si>
    <t>Brookfield</t>
  </si>
  <si>
    <t>Charlton</t>
  </si>
  <si>
    <t>Clinton</t>
  </si>
  <si>
    <t>Douglas</t>
  </si>
  <si>
    <t>Dudley</t>
  </si>
  <si>
    <t>East Brookfield</t>
  </si>
  <si>
    <t>Grafton</t>
  </si>
  <si>
    <t>Holden</t>
  </si>
  <si>
    <t>Leicester</t>
  </si>
  <si>
    <t>Millbury</t>
  </si>
  <si>
    <t>North Brookfield</t>
  </si>
  <si>
    <t>Northborough</t>
  </si>
  <si>
    <t>Northbridge</t>
  </si>
  <si>
    <t>Oakham</t>
  </si>
  <si>
    <t>Oxford</t>
  </si>
  <si>
    <t>Paxton</t>
  </si>
  <si>
    <t>Princeton</t>
  </si>
  <si>
    <t>Rutland</t>
  </si>
  <si>
    <t>Shrewsbury</t>
  </si>
  <si>
    <t>Southbridge</t>
  </si>
  <si>
    <t>Spencer</t>
  </si>
  <si>
    <t>Sterling</t>
  </si>
  <si>
    <t>Sturbridge</t>
  </si>
  <si>
    <t>Sutton</t>
  </si>
  <si>
    <t>Uxbridge</t>
  </si>
  <si>
    <t>Webster</t>
  </si>
  <si>
    <t>West Boylston</t>
  </si>
  <si>
    <t>West Brookfield</t>
  </si>
  <si>
    <t>Westborough</t>
  </si>
  <si>
    <t>Worcester</t>
  </si>
  <si>
    <t>Processing started at 17:43:47 on 07NOV24</t>
  </si>
  <si>
    <r>
      <t>Job id: </t>
    </r>
    <r>
      <rPr>
        <b/>
        <sz val="13.5"/>
        <color rgb="FF000000"/>
        <rFont val="Arial"/>
        <charset val="1"/>
      </rPr>
      <t>2431201733</t>
    </r>
  </si>
  <si>
    <r>
      <t>Target geographies requested: </t>
    </r>
    <r>
      <rPr>
        <b/>
        <sz val="13.5"/>
        <color rgb="FF000000"/>
        <rFont val="Arial"/>
        <charset val="1"/>
      </rPr>
      <t>state puma12</t>
    </r>
  </si>
  <si>
    <t>Delimited output file: geocorr2022_2431201733.csv</t>
  </si>
  <si>
    <r>
      <t>517 </t>
    </r>
    <r>
      <rPr>
        <sz val="13.5"/>
        <color rgb="FF000000"/>
        <rFont val="Arial"/>
        <charset val="1"/>
      </rPr>
      <t>observations on output correlation list.</t>
    </r>
  </si>
  <si>
    <t>Processing ended at 17:43:48 on 07NOV24. Total elapsed time: 1 seconds.</t>
  </si>
  <si>
    <t>Housing units allocation base</t>
  </si>
  <si>
    <t xml:space="preserve">This sheet applies HUD Income LImit Procedures from: </t>
  </si>
  <si>
    <t>https://www.huduser.gov/portal/datasets/il/il2022/2022summary.odn?states=25.0&amp;data=2022&amp;inputname=METRO14460MM1120*2501704615%2BBedford+town&amp;stname=Massachusetts&amp;statefp=25&amp;year=2022&amp;selection_type=county</t>
  </si>
  <si>
    <t>Also applices weights from column E</t>
  </si>
  <si>
    <t>FROM ACCESS</t>
  </si>
  <si>
    <t> </t>
  </si>
  <si>
    <t>Base</t>
  </si>
  <si>
    <t>SumOfpuma22-to-cousub20 allocation factor</t>
  </si>
  <si>
    <t>SumOfhus20</t>
  </si>
  <si>
    <t>l50_2</t>
  </si>
  <si>
    <t>l50_3</t>
  </si>
  <si>
    <t>l50_4</t>
  </si>
  <si>
    <t>l50_5</t>
  </si>
  <si>
    <t>l50_6</t>
  </si>
  <si>
    <t>l50_7</t>
  </si>
  <si>
    <t>l50_8</t>
  </si>
  <si>
    <t>ELI_2</t>
  </si>
  <si>
    <t>ELI_3</t>
  </si>
  <si>
    <t>ELI_4</t>
  </si>
  <si>
    <t>ELI_5</t>
  </si>
  <si>
    <t>ELI_6</t>
  </si>
  <si>
    <t>ELI_7</t>
  </si>
  <si>
    <t>ELI_8</t>
  </si>
  <si>
    <t>l80_2</t>
  </si>
  <si>
    <t>l80_3</t>
  </si>
  <si>
    <t>l80_4</t>
  </si>
  <si>
    <t>l80_5</t>
  </si>
  <si>
    <t>l80_6</t>
  </si>
  <si>
    <t>l80_7</t>
  </si>
  <si>
    <t>l80_8</t>
  </si>
  <si>
    <t>Row</t>
  </si>
  <si>
    <t>VLookup</t>
  </si>
  <si>
    <t>Person Count</t>
  </si>
  <si>
    <t>SumOfpuma12-to-cousub20 allocation factor</t>
  </si>
  <si>
    <t>Expr1</t>
  </si>
  <si>
    <t>&lt;0</t>
  </si>
  <si>
    <t>https://data.census.gov/table/ACSDT5Y2022.B19113?q=median%20family%20income%20&amp;g=040XX00US25_310XX00US12700,14460,38340,39300,44140,47240,49340</t>
  </si>
  <si>
    <t>Median family income in the past 12 months (in 2022 inflation-adjusted dollars)</t>
  </si>
  <si>
    <t>Barnstable Town, MA Metro Area</t>
  </si>
  <si>
    <t>Boston-Cambridge-Newton, MA-NH Metro Area</t>
  </si>
  <si>
    <t>Pittsfield, MA Metro Area</t>
  </si>
  <si>
    <t>Providence-Warwick, RI-MA Metro Area</t>
  </si>
  <si>
    <t>Springfield, MA Metro Area</t>
  </si>
  <si>
    <t>Vineyard Haven, MA Micro Area</t>
  </si>
  <si>
    <t>Worcester, MA-CT Metro Area</t>
  </si>
  <si>
    <t>Processing started at 17:25:42 on 09NOV24</t>
  </si>
  <si>
    <r>
      <t>Job id: </t>
    </r>
    <r>
      <rPr>
        <b/>
        <sz val="13.5"/>
        <color rgb="FF000000"/>
        <rFont val="Arial"/>
        <charset val="1"/>
      </rPr>
      <t>2431401832</t>
    </r>
  </si>
  <si>
    <t>Delimited output file: geocorr2022_2431401832.csv</t>
  </si>
  <si>
    <r>
      <t>8 </t>
    </r>
    <r>
      <rPr>
        <sz val="13.5"/>
        <color rgb="FF000000"/>
        <rFont val="Arial"/>
        <charset val="1"/>
      </rPr>
      <t>observations on output correlation list.</t>
    </r>
  </si>
  <si>
    <t>Processing ended at 17:25:42 on 09NOV24. Total elapsed time: 0 seconds.</t>
  </si>
  <si>
    <t>Median Family Income in the Past 12 Months (in 2022 Inflation-Adjusted Dollars)</t>
  </si>
  <si>
    <t>Note: The table shown may have been modified by user selections. Some information may be missing.</t>
  </si>
  <si>
    <t>DATA NOTES</t>
  </si>
  <si>
    <t>TABLE ID:</t>
  </si>
  <si>
    <t>B19113</t>
  </si>
  <si>
    <t>SURVEY/PROGRAM:</t>
  </si>
  <si>
    <t>American Community Survey</t>
  </si>
  <si>
    <t>VINTAGE:</t>
  </si>
  <si>
    <t>DATASET:</t>
  </si>
  <si>
    <t>ACSDT5Y2022</t>
  </si>
  <si>
    <t>PRODUCT:</t>
  </si>
  <si>
    <t>ACS 5-Year Estimates Detailed Tables</t>
  </si>
  <si>
    <t>UNIVERSE:</t>
  </si>
  <si>
    <t>Families</t>
  </si>
  <si>
    <t>MLA:</t>
  </si>
  <si>
    <t>U.S. Census Bureau. "Median Family Income in the Past 12 Months (in 2022 Inflation-Adjusted Dollars)." American Community Survey, ACS 5-Year Estimates Detailed Tables, Table B19113, 2022, https://data.census.gov/table/ACSDT5Y2022.B19113?q=median family income &amp;g=040XX00US25_310XX00US12700,14460,38340,39300,44140,47240,49340. Accessed on November 9, 2024.</t>
  </si>
  <si>
    <t>FTP URL:</t>
  </si>
  <si>
    <t>None</t>
  </si>
  <si>
    <t>API URL:</t>
  </si>
  <si>
    <t>https://api.census.gov/data/2022/acs/acs5</t>
  </si>
  <si>
    <t>USER SELECTIONS</t>
  </si>
  <si>
    <t>TOPICS</t>
  </si>
  <si>
    <t>Income (Households, Families, Individuals)</t>
  </si>
  <si>
    <t>GEOS</t>
  </si>
  <si>
    <t>Boston-Cambridge-Newton, MA-NH Metro Area; Barnstable Town, MA Metro Area; Pittsfield, MA Metro Area; Providence-Warwick, RI-MA Metro Area; Springfield, MA Metro Area; Vineyard Haven, MA Micro Area; Worcester, MA Metro Area; Massachusetts</t>
  </si>
  <si>
    <t>EXCLUDED COLUMNS</t>
  </si>
  <si>
    <t>APPLIED FILTERS</t>
  </si>
  <si>
    <t>APPLIED SORTS</t>
  </si>
  <si>
    <t>PIVOT &amp; GROUPING</t>
  </si>
  <si>
    <t>PIVOT COLUMNS</t>
  </si>
  <si>
    <t>PIVOT MODE</t>
  </si>
  <si>
    <t>Off</t>
  </si>
  <si>
    <t>ROW GROUPS</t>
  </si>
  <si>
    <t>VALUE COLUMNS</t>
  </si>
  <si>
    <t>WEB ADDRESS</t>
  </si>
  <si>
    <t>TABLE NOTES</t>
  </si>
  <si>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for states and counties.</t>
  </si>
  <si>
    <t>Information about the American Community Survey (ACS) can be found on the ACS website. Supporting documentation including code lists, subject definitions, data accuracy, and statistical testing, and a full list of ACS tables and table shells (without estimates) can be found on the Technical Documentation section of the ACS website.
Sample size and data quality measures (including coverage rates, allocation rates, and response rates) can be found on the American Community Survey website in the Methodology section.</t>
  </si>
  <si>
    <t>Source: U.S. Census Bureau, 2018-2022 American Community Survey 5-Year Estimates</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</si>
  <si>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t>
  </si>
  <si>
    <t>Between 2018 and 2019 the American Community Survey retirement income question changed. These changes resulted in an increase in both the number of households reporting retirement income and higher aggregate retirement income at the national level. For more information see Changes to the Retirement Income Question .</t>
  </si>
  <si>
    <t>The categories for relationship to householder were revised in 2019. For more information see Revisions to the Relationship to Household item.</t>
  </si>
  <si>
    <t>The 2018-2022 American Community Survey (ACS) data generally reflect the March 2020 Office of Management and Budget (OMB) delineations of metropolitan and micropolitan statistical areas. In certain instances, the names, codes, and boundaries of the principal cities shown in ACS tables may differ from the OMB delineation lists due to differences in the effective dates of the geographic entities.</t>
  </si>
  <si>
    <t>Estimates of urban and rural populations, housing units, and characteristics reflect boundaries of urban areas defined based on 2020 Census data. As a result, data for urban and rural areas from the ACS do not necessarily reflect the results of ongoing urbanization.</t>
  </si>
  <si>
    <t>Explanation of Symbols:- 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itself.N The estimate or margin of error cannot be displayed because there were an insufficient number of sample cases in the selected geographic area. (X) The estimate or margin of error is not applicable or not available.median- The median falls in the lowest interval of an open-ended distribution (for example "2,500-")median+ The median falls in the highest interval of an open-ended distribution (for example "250,000+").** The margin of error could not be computed because there were an insufficient number of sample observations.*** The margin of error could not be computed because the median falls in the lowest interval or highest interval of an open-ended distribution.***** A margin of error is not appropriate because the corresponding estimate is controlled to an independent population or housing estimate. Effectively, the corresponding estimate has no sampling error and the margin of error may be treated as zero.</t>
  </si>
  <si>
    <t>COLUMN NOTES</t>
  </si>
  <si>
    <t>Alt approach -- download mapping of 2020 PUMA's to city/town (MCD)</t>
  </si>
  <si>
    <t xml:space="preserve">NLIHC methodology says </t>
  </si>
  <si>
    <t>Tab</t>
  </si>
  <si>
    <t>Try running using puma to cbsa (larger than FMRA's, only 6 in state) map with straight percentages (no ELI refinements)</t>
  </si>
  <si>
    <t xml:space="preserve">VALIDATION OF PUM SAMPLE </t>
  </si>
  <si>
    <t xml:space="preserve">     Via spreadsheet computation (other pages in this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</si>
</sst>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0" x14ac:knownFonts="1">
    <font>
      <sz val="11"/>
      <color theme="1"/>
      <name val="Calibri"/>
      <family val="2"/>
      <scheme val="minor"/>
    </font>
    <font>
      <u/>
      <sz val="11"/>
      <color theme="10"/>
      <name val="Calibri"/>
      <family val="2"/>
      <scheme val="minor"/>
    </font>
    <font>
      <b/>
      <sz val="11"/>
      <color theme="1"/>
      <name val="Calibri"/>
      <family val="2"/>
      <scheme val="minor"/>
    </font>
    <font>
      <b/>
      <sz val="11"/>
      <color rgb="FF000000"/>
      <name val="Calibri"/>
      <charset val="1"/>
    </font>
    <font>
      <sz val="11"/>
      <color rgb="FF000000"/>
      <name val="Calibri"/>
      <charset val="1"/>
    </font>
    <font>
      <sz val="11"/>
      <color rgb="FF000000"/>
      <name val="Aptos Narrow"/>
      <family val="2"/>
    </font>
    <font>
      <sz val="11"/>
      <color rgb="FF000000"/>
      <name val="Calibri"/>
      <family val="2"/>
    </font>
    <font>
      <sz val="13.5"/>
      <color rgb="FF000000"/>
      <name val="Arial"/>
      <charset val="1"/>
    </font>
    <font>
      <b/>
      <sz val="13.5"/>
      <color rgb="FF000000"/>
      <name val="Arial"/>
      <charset val="1"/>
    </font>
    <font>
      <i/>
      <sz val="11"/>
      <color rgb="FF000000"/>
      <name val="Calibri"/>
      <family val="2"/>
    </font>
    <font>
      <i/>
      <sz val="11"/>
      <color rgb="FF000000"/>
      <name val="Aptos Narrow"/>
      <family val="2"/>
    </font>
    <font>
      <i/>
      <sz val="11"/>
      <color theme="1"/>
      <name val="Calibri"/>
      <family val="2"/>
      <scheme val="minor"/>
    </font>
    <font>
      <b/>
      <sz val="18"/>
      <color theme="1"/>
      <name val="Calibri"/>
      <family val="2"/>
      <scheme val="minor"/>
    </font>
    <font>
      <b/>
      <sz val="24"/>
      <color rgb="FF000000"/>
      <name val="Arial"/>
      <charset val="1"/>
    </font>
    <font>
      <b/>
      <sz val="18"/>
      <color rgb="FF000000"/>
      <name val="Arial"/>
      <charset val="1"/>
    </font>
    <font>
      <sz val="11"/>
      <color rgb="FF000000"/>
      <name val="Calibri"/>
    </font>
    <font>
      <sz val="10"/>
      <color indexed="8"/>
      <name val="Arial"/>
    </font>
    <font>
      <sz val="11"/>
      <color indexed="8"/>
      <name val="Calibri"/>
    </font>
    <font>
      <b/>
      <sz val="16"/>
      <name val="Calibri"/>
    </font>
    <font>
      <b/>
      <sz val="11"/>
      <name val="Calibri"/>
    </font>
  </fonts>
  <fills count="15">
    <fill>
      <patternFill patternType="none"/>
    </fill>
    <fill>
      <patternFill patternType="gray125"/>
    </fill>
    <fill>
      <patternFill patternType="solid">
        <fgColor rgb="FFC0C0C0"/>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9D9D9"/>
        <bgColor rgb="FF000000"/>
      </patternFill>
    </fill>
    <fill>
      <patternFill patternType="solid">
        <fgColor rgb="FFC0C0C0"/>
        <bgColor rgb="FF000000"/>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theme="6" tint="0.79998168889431442"/>
        <bgColor indexed="0"/>
      </patternFill>
    </fill>
    <fill>
      <patternFill patternType="solid">
        <fgColor theme="0" tint="-0.14999847407452621"/>
        <bgColor indexed="0"/>
      </patternFill>
    </fill>
    <fill>
      <patternFill patternType="solid">
        <fgColor theme="5" tint="0.79998168889431442"/>
        <bgColor indexed="0"/>
      </patternFill>
    </fill>
    <fill>
      <patternFill patternType="solid">
        <fgColor theme="3" tint="0.89999084444715716"/>
        <bgColor indexed="0"/>
      </patternFill>
    </fill>
    <fill>
      <patternFill patternType="solid">
        <fgColor theme="9" tint="0.79998168889431442"/>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style="thin">
        <color rgb="FFC0C0C0"/>
      </bottom>
      <diagonal/>
    </border>
    <border>
      <left style="thin">
        <color indexed="8"/>
      </left>
      <right style="thin">
        <color indexed="8"/>
      </right>
      <top style="thin">
        <color indexed="8"/>
      </top>
      <bottom style="thin">
        <color indexed="8"/>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indexed="64"/>
      </top>
      <bottom style="medium">
        <color indexed="64"/>
      </bottom>
      <diagonal/>
    </border>
  </borders>
  <cellStyleXfs count="3">
    <xf numFmtId="0" fontId="0" fillId="0" borderId="0"/>
    <xf numFmtId="0" fontId="1" fillId="0" borderId="0" applyNumberFormat="0" applyFill="0" applyBorder="0" applyAlignment="0" applyProtection="0"/>
    <xf numFmtId="0" fontId="16" fillId="0" borderId="0"/>
  </cellStyleXfs>
  <cellXfs count="68">
    <xf numFmtId="0" fontId="0" fillId="0" borderId="0" xfId="0"/>
    <xf numFmtId="0" fontId="1" fillId="0" borderId="0" xfId="1"/>
    <xf numFmtId="0" fontId="3" fillId="2" borderId="1" xfId="0" applyFont="1" applyFill="1" applyBorder="1"/>
    <xf numFmtId="0" fontId="4" fillId="3" borderId="1" xfId="0" applyFont="1" applyFill="1" applyBorder="1"/>
    <xf numFmtId="0" fontId="5" fillId="0" borderId="0" xfId="0" applyFont="1"/>
    <xf numFmtId="0" fontId="0" fillId="3" borderId="1" xfId="0" applyFill="1" applyBorder="1"/>
    <xf numFmtId="0" fontId="6" fillId="0" borderId="0" xfId="0" applyFont="1"/>
    <xf numFmtId="0" fontId="0" fillId="4" borderId="0" xfId="0" applyFill="1"/>
    <xf numFmtId="0" fontId="6" fillId="4" borderId="0" xfId="0" applyFont="1" applyFill="1"/>
    <xf numFmtId="0" fontId="5" fillId="4" borderId="0" xfId="0" applyFont="1" applyFill="1"/>
    <xf numFmtId="0" fontId="7" fillId="0" borderId="0" xfId="0" applyFont="1"/>
    <xf numFmtId="0" fontId="8" fillId="0" borderId="0" xfId="0" applyFont="1"/>
    <xf numFmtId="0" fontId="1" fillId="0" borderId="0" xfId="1" applyAlignment="1"/>
    <xf numFmtId="0" fontId="9" fillId="0" borderId="0" xfId="0" applyFont="1"/>
    <xf numFmtId="0" fontId="10" fillId="4" borderId="0" xfId="0" applyFont="1" applyFill="1"/>
    <xf numFmtId="0" fontId="9" fillId="4" borderId="0" xfId="0" applyFont="1" applyFill="1"/>
    <xf numFmtId="0" fontId="11" fillId="0" borderId="0" xfId="0" applyFont="1"/>
    <xf numFmtId="0" fontId="12" fillId="0" borderId="0" xfId="0" applyFont="1"/>
    <xf numFmtId="0" fontId="13" fillId="0" borderId="0" xfId="0" applyFont="1"/>
    <xf numFmtId="0" fontId="14" fillId="0" borderId="0" xfId="0" applyFont="1"/>
    <xf numFmtId="0" fontId="0" fillId="0" borderId="0" xfId="0" pivotButton="1"/>
    <xf numFmtId="0" fontId="5" fillId="5" borderId="0" xfId="0" applyFont="1" applyFill="1"/>
    <xf numFmtId="0" fontId="15" fillId="6" borderId="1" xfId="0" applyFont="1" applyFill="1" applyBorder="1"/>
    <xf numFmtId="0" fontId="15" fillId="6" borderId="3" xfId="0" applyFont="1" applyFill="1" applyBorder="1"/>
    <xf numFmtId="0" fontId="15" fillId="0" borderId="3" xfId="0" applyFont="1" applyBorder="1"/>
    <xf numFmtId="0" fontId="15" fillId="5" borderId="3" xfId="0" applyFont="1" applyFill="1" applyBorder="1"/>
    <xf numFmtId="0" fontId="15" fillId="0" borderId="4" xfId="0" applyFont="1" applyBorder="1" applyAlignment="1">
      <alignment wrapText="1"/>
    </xf>
    <xf numFmtId="0" fontId="15" fillId="0" borderId="5" xfId="0" applyFont="1" applyBorder="1" applyAlignment="1">
      <alignment wrapText="1"/>
    </xf>
    <xf numFmtId="0" fontId="15" fillId="5" borderId="5" xfId="0" applyFont="1" applyFill="1" applyBorder="1" applyAlignment="1">
      <alignment wrapText="1"/>
    </xf>
    <xf numFmtId="0" fontId="15" fillId="0" borderId="6" xfId="0" applyFont="1" applyBorder="1" applyAlignment="1">
      <alignment wrapText="1"/>
    </xf>
    <xf numFmtId="0" fontId="15" fillId="0" borderId="7" xfId="0" applyFont="1" applyBorder="1" applyAlignment="1">
      <alignment wrapText="1"/>
    </xf>
    <xf numFmtId="0" fontId="15" fillId="5" borderId="7" xfId="0" applyFont="1" applyFill="1" applyBorder="1" applyAlignment="1">
      <alignment wrapText="1"/>
    </xf>
    <xf numFmtId="0" fontId="0" fillId="7" borderId="0" xfId="0" applyFill="1"/>
    <xf numFmtId="0" fontId="2" fillId="7" borderId="0" xfId="0" applyFont="1" applyFill="1"/>
    <xf numFmtId="0" fontId="3" fillId="7" borderId="1" xfId="0" applyFont="1" applyFill="1" applyBorder="1"/>
    <xf numFmtId="0" fontId="4" fillId="7" borderId="1" xfId="0" applyFont="1" applyFill="1" applyBorder="1"/>
    <xf numFmtId="0" fontId="2" fillId="0" borderId="0" xfId="0" applyFont="1"/>
    <xf numFmtId="0" fontId="0" fillId="8" borderId="0" xfId="0" applyFill="1"/>
    <xf numFmtId="0" fontId="0" fillId="9" borderId="0" xfId="0" applyFill="1"/>
    <xf numFmtId="0" fontId="17" fillId="10" borderId="8" xfId="2" applyFont="1" applyFill="1" applyBorder="1" applyAlignment="1">
      <alignment horizontal="center"/>
    </xf>
    <xf numFmtId="0" fontId="17" fillId="11" borderId="8" xfId="2" applyFont="1" applyFill="1" applyBorder="1" applyAlignment="1">
      <alignment horizontal="center"/>
    </xf>
    <xf numFmtId="0" fontId="17" fillId="12" borderId="8" xfId="2" applyFont="1" applyFill="1" applyBorder="1" applyAlignment="1">
      <alignment horizontal="center"/>
    </xf>
    <xf numFmtId="0" fontId="17" fillId="13" borderId="8" xfId="2" applyFont="1" applyFill="1" applyBorder="1" applyAlignment="1">
      <alignment horizontal="center"/>
    </xf>
    <xf numFmtId="0" fontId="4" fillId="14" borderId="1" xfId="0" applyFont="1" applyFill="1" applyBorder="1"/>
    <xf numFmtId="0" fontId="3" fillId="3" borderId="1" xfId="0" applyFont="1" applyFill="1" applyBorder="1"/>
    <xf numFmtId="1" fontId="0" fillId="0" borderId="0" xfId="0" applyNumberFormat="1"/>
    <xf numFmtId="0" fontId="4" fillId="3" borderId="0" xfId="0" applyFont="1"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6" fillId="0" borderId="17" xfId="0" applyFont="1" applyBorder="1"/>
    <xf numFmtId="0" fontId="19" fillId="0" borderId="0" xfId="0" applyFont="1" applyAlignment="1">
      <alignment wrapText="1"/>
    </xf>
    <xf numFmtId="3" fontId="0" fillId="0" borderId="0" xfId="0" applyNumberFormat="1"/>
    <xf numFmtId="0" fontId="6" fillId="0" borderId="0" xfId="0" applyFont="1" applyAlignment="1">
      <alignment wrapText="1"/>
    </xf>
    <xf numFmtId="164" fontId="0" fillId="0" borderId="0" xfId="0" applyNumberFormat="1"/>
    <xf numFmtId="164" fontId="4" fillId="3" borderId="1" xfId="0" applyNumberFormat="1" applyFont="1" applyFill="1" applyBorder="1"/>
    <xf numFmtId="164" fontId="3" fillId="2" borderId="1" xfId="0" applyNumberFormat="1" applyFont="1" applyFill="1" applyBorder="1"/>
    <xf numFmtId="9" fontId="0" fillId="0" borderId="0" xfId="0" applyNumberFormat="1"/>
    <xf numFmtId="0" fontId="2" fillId="0" borderId="0" xfId="0" applyFont="1"/>
    <xf numFmtId="0" fontId="2" fillId="0" borderId="2" xfId="0" applyFont="1" applyBorder="1"/>
    <xf numFmtId="0" fontId="6" fillId="0" borderId="0" xfId="0" applyFont="1" applyAlignment="1">
      <alignment wrapText="1"/>
    </xf>
    <xf numFmtId="0" fontId="18" fillId="0" borderId="17" xfId="0" applyFont="1" applyBorder="1" applyAlignment="1">
      <alignment wrapText="1"/>
    </xf>
    <xf numFmtId="0" fontId="19" fillId="0" borderId="0" xfId="0" applyFont="1"/>
  </cellXfs>
  <cellStyles count="3">
    <cellStyle name="Hyperlink" xfId="1" builtinId="8"/>
    <cellStyle name="Normal" xfId="0" builtinId="0"/>
    <cellStyle name="Normal_Sheet1" xfId="2" xr:uid="{7C5316F5-57BE-4A9A-B918-7804CBA7294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Single Person Renter</a:t>
            </a:r>
            <a:r>
              <a:rPr lang="en-US" baseline="0"/>
              <a:t> </a:t>
            </a:r>
            <a:r>
              <a:rPr lang="en-US"/>
              <a:t>Households (N=418,594, not showing 50,258 with incomes over 100,000</a:t>
            </a:r>
            <a:r>
              <a:rPr lang="en-US" baseline="0"/>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Single Person Households</c:v>
          </c:tx>
          <c:spPr>
            <a:solidFill>
              <a:schemeClr val="accent2"/>
            </a:solidFill>
            <a:ln>
              <a:noFill/>
            </a:ln>
            <a:effectLst/>
          </c:spPr>
          <c:invertIfNegative val="0"/>
          <c:cat>
            <c:strRef>
              <c:f>'Single Person Household Incomes'!$B$5:$B$429</c:f>
              <c:strCache>
                <c:ptCount val="425"/>
                <c:pt idx="0">
                  <c:v>&lt;0</c:v>
                </c:pt>
                <c:pt idx="1">
                  <c:v>0</c:v>
                </c:pt>
                <c:pt idx="2">
                  <c:v>1000</c:v>
                </c:pt>
                <c:pt idx="3">
                  <c:v>2000</c:v>
                </c:pt>
                <c:pt idx="4">
                  <c:v>3000</c:v>
                </c:pt>
                <c:pt idx="5">
                  <c:v>4000</c:v>
                </c:pt>
                <c:pt idx="6">
                  <c:v>5000</c:v>
                </c:pt>
                <c:pt idx="7">
                  <c:v>6000</c:v>
                </c:pt>
                <c:pt idx="8">
                  <c:v>7000</c:v>
                </c:pt>
                <c:pt idx="9">
                  <c:v>8000</c:v>
                </c:pt>
                <c:pt idx="10">
                  <c:v>9000</c:v>
                </c:pt>
                <c:pt idx="11">
                  <c:v>10000</c:v>
                </c:pt>
                <c:pt idx="12">
                  <c:v>11000</c:v>
                </c:pt>
                <c:pt idx="13">
                  <c:v>12000</c:v>
                </c:pt>
                <c:pt idx="14">
                  <c:v>13000</c:v>
                </c:pt>
                <c:pt idx="15">
                  <c:v>14000</c:v>
                </c:pt>
                <c:pt idx="16">
                  <c:v>15000</c:v>
                </c:pt>
                <c:pt idx="17">
                  <c:v>16000</c:v>
                </c:pt>
                <c:pt idx="18">
                  <c:v>17000</c:v>
                </c:pt>
                <c:pt idx="19">
                  <c:v>18000</c:v>
                </c:pt>
                <c:pt idx="20">
                  <c:v>19000</c:v>
                </c:pt>
                <c:pt idx="21">
                  <c:v>20000</c:v>
                </c:pt>
                <c:pt idx="22">
                  <c:v>21000</c:v>
                </c:pt>
                <c:pt idx="23">
                  <c:v>22000</c:v>
                </c:pt>
                <c:pt idx="24">
                  <c:v>23000</c:v>
                </c:pt>
                <c:pt idx="25">
                  <c:v>24000</c:v>
                </c:pt>
                <c:pt idx="26">
                  <c:v>25000</c:v>
                </c:pt>
                <c:pt idx="27">
                  <c:v>26000</c:v>
                </c:pt>
                <c:pt idx="28">
                  <c:v>27000</c:v>
                </c:pt>
                <c:pt idx="29">
                  <c:v>28000</c:v>
                </c:pt>
                <c:pt idx="30">
                  <c:v>29000</c:v>
                </c:pt>
                <c:pt idx="31">
                  <c:v>30000</c:v>
                </c:pt>
                <c:pt idx="32">
                  <c:v>31000</c:v>
                </c:pt>
                <c:pt idx="33">
                  <c:v>32000</c:v>
                </c:pt>
                <c:pt idx="34">
                  <c:v>33000</c:v>
                </c:pt>
                <c:pt idx="35">
                  <c:v>34000</c:v>
                </c:pt>
                <c:pt idx="36">
                  <c:v>35000</c:v>
                </c:pt>
                <c:pt idx="37">
                  <c:v>36000</c:v>
                </c:pt>
                <c:pt idx="38">
                  <c:v>37000</c:v>
                </c:pt>
                <c:pt idx="39">
                  <c:v>38000</c:v>
                </c:pt>
                <c:pt idx="40">
                  <c:v>39000</c:v>
                </c:pt>
                <c:pt idx="41">
                  <c:v>40000</c:v>
                </c:pt>
                <c:pt idx="42">
                  <c:v>41000</c:v>
                </c:pt>
                <c:pt idx="43">
                  <c:v>42000</c:v>
                </c:pt>
                <c:pt idx="44">
                  <c:v>43000</c:v>
                </c:pt>
                <c:pt idx="45">
                  <c:v>44000</c:v>
                </c:pt>
                <c:pt idx="46">
                  <c:v>45000</c:v>
                </c:pt>
                <c:pt idx="47">
                  <c:v>46000</c:v>
                </c:pt>
                <c:pt idx="48">
                  <c:v>47000</c:v>
                </c:pt>
                <c:pt idx="49">
                  <c:v>48000</c:v>
                </c:pt>
                <c:pt idx="50">
                  <c:v>49000</c:v>
                </c:pt>
                <c:pt idx="51">
                  <c:v>50000</c:v>
                </c:pt>
                <c:pt idx="52">
                  <c:v>51000</c:v>
                </c:pt>
                <c:pt idx="53">
                  <c:v>52000</c:v>
                </c:pt>
                <c:pt idx="54">
                  <c:v>53000</c:v>
                </c:pt>
                <c:pt idx="55">
                  <c:v>54000</c:v>
                </c:pt>
                <c:pt idx="56">
                  <c:v>55000</c:v>
                </c:pt>
                <c:pt idx="57">
                  <c:v>56000</c:v>
                </c:pt>
                <c:pt idx="58">
                  <c:v>57000</c:v>
                </c:pt>
                <c:pt idx="59">
                  <c:v>58000</c:v>
                </c:pt>
                <c:pt idx="60">
                  <c:v>59000</c:v>
                </c:pt>
                <c:pt idx="61">
                  <c:v>60000</c:v>
                </c:pt>
                <c:pt idx="62">
                  <c:v>61000</c:v>
                </c:pt>
                <c:pt idx="63">
                  <c:v>62000</c:v>
                </c:pt>
                <c:pt idx="64">
                  <c:v>63000</c:v>
                </c:pt>
                <c:pt idx="65">
                  <c:v>64000</c:v>
                </c:pt>
                <c:pt idx="66">
                  <c:v>65000</c:v>
                </c:pt>
                <c:pt idx="67">
                  <c:v>66000</c:v>
                </c:pt>
                <c:pt idx="68">
                  <c:v>67000</c:v>
                </c:pt>
                <c:pt idx="69">
                  <c:v>68000</c:v>
                </c:pt>
                <c:pt idx="70">
                  <c:v>69000</c:v>
                </c:pt>
                <c:pt idx="71">
                  <c:v>70000</c:v>
                </c:pt>
                <c:pt idx="72">
                  <c:v>71000</c:v>
                </c:pt>
                <c:pt idx="73">
                  <c:v>72000</c:v>
                </c:pt>
                <c:pt idx="74">
                  <c:v>73000</c:v>
                </c:pt>
                <c:pt idx="75">
                  <c:v>74000</c:v>
                </c:pt>
                <c:pt idx="76">
                  <c:v>75000</c:v>
                </c:pt>
                <c:pt idx="77">
                  <c:v>76000</c:v>
                </c:pt>
                <c:pt idx="78">
                  <c:v>77000</c:v>
                </c:pt>
                <c:pt idx="79">
                  <c:v>78000</c:v>
                </c:pt>
                <c:pt idx="80">
                  <c:v>79000</c:v>
                </c:pt>
                <c:pt idx="81">
                  <c:v>80000</c:v>
                </c:pt>
                <c:pt idx="82">
                  <c:v>81000</c:v>
                </c:pt>
                <c:pt idx="83">
                  <c:v>82000</c:v>
                </c:pt>
                <c:pt idx="84">
                  <c:v>83000</c:v>
                </c:pt>
                <c:pt idx="85">
                  <c:v>84000</c:v>
                </c:pt>
                <c:pt idx="86">
                  <c:v>85000</c:v>
                </c:pt>
                <c:pt idx="87">
                  <c:v>86000</c:v>
                </c:pt>
                <c:pt idx="88">
                  <c:v>87000</c:v>
                </c:pt>
                <c:pt idx="89">
                  <c:v>88000</c:v>
                </c:pt>
                <c:pt idx="90">
                  <c:v>89000</c:v>
                </c:pt>
                <c:pt idx="91">
                  <c:v>90000</c:v>
                </c:pt>
                <c:pt idx="92">
                  <c:v>91000</c:v>
                </c:pt>
                <c:pt idx="93">
                  <c:v>92000</c:v>
                </c:pt>
                <c:pt idx="94">
                  <c:v>93000</c:v>
                </c:pt>
                <c:pt idx="95">
                  <c:v>94000</c:v>
                </c:pt>
                <c:pt idx="96">
                  <c:v>95000</c:v>
                </c:pt>
                <c:pt idx="97">
                  <c:v>96000</c:v>
                </c:pt>
                <c:pt idx="98">
                  <c:v>97000</c:v>
                </c:pt>
                <c:pt idx="99">
                  <c:v>98000</c:v>
                </c:pt>
                <c:pt idx="100">
                  <c:v>99000</c:v>
                </c:pt>
                <c:pt idx="101">
                  <c:v>100000</c:v>
                </c:pt>
                <c:pt idx="102">
                  <c:v>101000</c:v>
                </c:pt>
                <c:pt idx="103">
                  <c:v>102000</c:v>
                </c:pt>
                <c:pt idx="104">
                  <c:v>103000</c:v>
                </c:pt>
                <c:pt idx="105">
                  <c:v>104000</c:v>
                </c:pt>
                <c:pt idx="106">
                  <c:v>105000</c:v>
                </c:pt>
                <c:pt idx="107">
                  <c:v>106000</c:v>
                </c:pt>
                <c:pt idx="108">
                  <c:v>107000</c:v>
                </c:pt>
                <c:pt idx="109">
                  <c:v>108000</c:v>
                </c:pt>
                <c:pt idx="110">
                  <c:v>109000</c:v>
                </c:pt>
                <c:pt idx="111">
                  <c:v>110000</c:v>
                </c:pt>
                <c:pt idx="112">
                  <c:v>111000</c:v>
                </c:pt>
                <c:pt idx="113">
                  <c:v>112000</c:v>
                </c:pt>
                <c:pt idx="114">
                  <c:v>113000</c:v>
                </c:pt>
                <c:pt idx="115">
                  <c:v>114000</c:v>
                </c:pt>
                <c:pt idx="116">
                  <c:v>115000</c:v>
                </c:pt>
                <c:pt idx="117">
                  <c:v>116000</c:v>
                </c:pt>
                <c:pt idx="118">
                  <c:v>117000</c:v>
                </c:pt>
                <c:pt idx="119">
                  <c:v>118000</c:v>
                </c:pt>
                <c:pt idx="120">
                  <c:v>119000</c:v>
                </c:pt>
                <c:pt idx="121">
                  <c:v>120000</c:v>
                </c:pt>
                <c:pt idx="122">
                  <c:v>121000</c:v>
                </c:pt>
                <c:pt idx="123">
                  <c:v>122000</c:v>
                </c:pt>
                <c:pt idx="124">
                  <c:v>123000</c:v>
                </c:pt>
                <c:pt idx="125">
                  <c:v>124000</c:v>
                </c:pt>
                <c:pt idx="126">
                  <c:v>125000</c:v>
                </c:pt>
                <c:pt idx="127">
                  <c:v>126000</c:v>
                </c:pt>
                <c:pt idx="128">
                  <c:v>127000</c:v>
                </c:pt>
                <c:pt idx="129">
                  <c:v>128000</c:v>
                </c:pt>
                <c:pt idx="130">
                  <c:v>129000</c:v>
                </c:pt>
                <c:pt idx="131">
                  <c:v>130000</c:v>
                </c:pt>
                <c:pt idx="132">
                  <c:v>131000</c:v>
                </c:pt>
                <c:pt idx="133">
                  <c:v>132000</c:v>
                </c:pt>
                <c:pt idx="134">
                  <c:v>133000</c:v>
                </c:pt>
                <c:pt idx="135">
                  <c:v>134000</c:v>
                </c:pt>
                <c:pt idx="136">
                  <c:v>135000</c:v>
                </c:pt>
                <c:pt idx="137">
                  <c:v>136000</c:v>
                </c:pt>
                <c:pt idx="138">
                  <c:v>137000</c:v>
                </c:pt>
                <c:pt idx="139">
                  <c:v>138000</c:v>
                </c:pt>
                <c:pt idx="140">
                  <c:v>139000</c:v>
                </c:pt>
                <c:pt idx="141">
                  <c:v>140000</c:v>
                </c:pt>
                <c:pt idx="142">
                  <c:v>141000</c:v>
                </c:pt>
                <c:pt idx="143">
                  <c:v>142000</c:v>
                </c:pt>
                <c:pt idx="144">
                  <c:v>143000</c:v>
                </c:pt>
                <c:pt idx="145">
                  <c:v>144000</c:v>
                </c:pt>
                <c:pt idx="146">
                  <c:v>145000</c:v>
                </c:pt>
                <c:pt idx="147">
                  <c:v>146000</c:v>
                </c:pt>
                <c:pt idx="148">
                  <c:v>147000</c:v>
                </c:pt>
                <c:pt idx="149">
                  <c:v>148000</c:v>
                </c:pt>
                <c:pt idx="150">
                  <c:v>149000</c:v>
                </c:pt>
                <c:pt idx="151">
                  <c:v>150000</c:v>
                </c:pt>
                <c:pt idx="152">
                  <c:v>151000</c:v>
                </c:pt>
                <c:pt idx="153">
                  <c:v>152000</c:v>
                </c:pt>
                <c:pt idx="154">
                  <c:v>153000</c:v>
                </c:pt>
                <c:pt idx="155">
                  <c:v>154000</c:v>
                </c:pt>
                <c:pt idx="156">
                  <c:v>155000</c:v>
                </c:pt>
                <c:pt idx="157">
                  <c:v>156000</c:v>
                </c:pt>
                <c:pt idx="158">
                  <c:v>157000</c:v>
                </c:pt>
                <c:pt idx="159">
                  <c:v>158000</c:v>
                </c:pt>
                <c:pt idx="160">
                  <c:v>159000</c:v>
                </c:pt>
                <c:pt idx="161">
                  <c:v>160000</c:v>
                </c:pt>
                <c:pt idx="162">
                  <c:v>161000</c:v>
                </c:pt>
                <c:pt idx="163">
                  <c:v>162000</c:v>
                </c:pt>
                <c:pt idx="164">
                  <c:v>163000</c:v>
                </c:pt>
                <c:pt idx="165">
                  <c:v>164000</c:v>
                </c:pt>
                <c:pt idx="166">
                  <c:v>165000</c:v>
                </c:pt>
                <c:pt idx="167">
                  <c:v>166000</c:v>
                </c:pt>
                <c:pt idx="168">
                  <c:v>167000</c:v>
                </c:pt>
                <c:pt idx="169">
                  <c:v>168000</c:v>
                </c:pt>
                <c:pt idx="170">
                  <c:v>169000</c:v>
                </c:pt>
                <c:pt idx="171">
                  <c:v>170000</c:v>
                </c:pt>
                <c:pt idx="172">
                  <c:v>171000</c:v>
                </c:pt>
                <c:pt idx="173">
                  <c:v>172000</c:v>
                </c:pt>
                <c:pt idx="174">
                  <c:v>173000</c:v>
                </c:pt>
                <c:pt idx="175">
                  <c:v>174000</c:v>
                </c:pt>
                <c:pt idx="176">
                  <c:v>175000</c:v>
                </c:pt>
                <c:pt idx="177">
                  <c:v>176000</c:v>
                </c:pt>
                <c:pt idx="178">
                  <c:v>177000</c:v>
                </c:pt>
                <c:pt idx="179">
                  <c:v>178000</c:v>
                </c:pt>
                <c:pt idx="180">
                  <c:v>179000</c:v>
                </c:pt>
                <c:pt idx="181">
                  <c:v>180000</c:v>
                </c:pt>
                <c:pt idx="182">
                  <c:v>181000</c:v>
                </c:pt>
                <c:pt idx="183">
                  <c:v>182000</c:v>
                </c:pt>
                <c:pt idx="184">
                  <c:v>183000</c:v>
                </c:pt>
                <c:pt idx="185">
                  <c:v>184000</c:v>
                </c:pt>
                <c:pt idx="186">
                  <c:v>185000</c:v>
                </c:pt>
                <c:pt idx="187">
                  <c:v>186000</c:v>
                </c:pt>
                <c:pt idx="188">
                  <c:v>187000</c:v>
                </c:pt>
                <c:pt idx="189">
                  <c:v>188000</c:v>
                </c:pt>
                <c:pt idx="190">
                  <c:v>189000</c:v>
                </c:pt>
                <c:pt idx="191">
                  <c:v>190000</c:v>
                </c:pt>
                <c:pt idx="192">
                  <c:v>191000</c:v>
                </c:pt>
                <c:pt idx="193">
                  <c:v>192000</c:v>
                </c:pt>
                <c:pt idx="194">
                  <c:v>193000</c:v>
                </c:pt>
                <c:pt idx="195">
                  <c:v>194000</c:v>
                </c:pt>
                <c:pt idx="196">
                  <c:v>195000</c:v>
                </c:pt>
                <c:pt idx="197">
                  <c:v>196000</c:v>
                </c:pt>
                <c:pt idx="198">
                  <c:v>197000</c:v>
                </c:pt>
                <c:pt idx="199">
                  <c:v>198000</c:v>
                </c:pt>
                <c:pt idx="200">
                  <c:v>199000</c:v>
                </c:pt>
                <c:pt idx="201">
                  <c:v>200000</c:v>
                </c:pt>
                <c:pt idx="202">
                  <c:v>201000</c:v>
                </c:pt>
                <c:pt idx="203">
                  <c:v>202000</c:v>
                </c:pt>
                <c:pt idx="204">
                  <c:v>203000</c:v>
                </c:pt>
                <c:pt idx="205">
                  <c:v>204000</c:v>
                </c:pt>
                <c:pt idx="206">
                  <c:v>205000</c:v>
                </c:pt>
                <c:pt idx="207">
                  <c:v>206000</c:v>
                </c:pt>
                <c:pt idx="208">
                  <c:v>207000</c:v>
                </c:pt>
                <c:pt idx="209">
                  <c:v>208000</c:v>
                </c:pt>
                <c:pt idx="210">
                  <c:v>209000</c:v>
                </c:pt>
                <c:pt idx="211">
                  <c:v>210000</c:v>
                </c:pt>
                <c:pt idx="212">
                  <c:v>211000</c:v>
                </c:pt>
                <c:pt idx="213">
                  <c:v>212000</c:v>
                </c:pt>
                <c:pt idx="214">
                  <c:v>213000</c:v>
                </c:pt>
                <c:pt idx="215">
                  <c:v>214000</c:v>
                </c:pt>
                <c:pt idx="216">
                  <c:v>215000</c:v>
                </c:pt>
                <c:pt idx="217">
                  <c:v>216000</c:v>
                </c:pt>
                <c:pt idx="218">
                  <c:v>217000</c:v>
                </c:pt>
                <c:pt idx="219">
                  <c:v>218000</c:v>
                </c:pt>
                <c:pt idx="220">
                  <c:v>219000</c:v>
                </c:pt>
                <c:pt idx="221">
                  <c:v>220000</c:v>
                </c:pt>
                <c:pt idx="222">
                  <c:v>221000</c:v>
                </c:pt>
                <c:pt idx="223">
                  <c:v>222000</c:v>
                </c:pt>
                <c:pt idx="224">
                  <c:v>223000</c:v>
                </c:pt>
                <c:pt idx="225">
                  <c:v>224000</c:v>
                </c:pt>
                <c:pt idx="226">
                  <c:v>225000</c:v>
                </c:pt>
                <c:pt idx="227">
                  <c:v>226000</c:v>
                </c:pt>
                <c:pt idx="228">
                  <c:v>228000</c:v>
                </c:pt>
                <c:pt idx="229">
                  <c:v>229000</c:v>
                </c:pt>
                <c:pt idx="230">
                  <c:v>230000</c:v>
                </c:pt>
                <c:pt idx="231">
                  <c:v>231000</c:v>
                </c:pt>
                <c:pt idx="232">
                  <c:v>232000</c:v>
                </c:pt>
                <c:pt idx="233">
                  <c:v>234000</c:v>
                </c:pt>
                <c:pt idx="234">
                  <c:v>235000</c:v>
                </c:pt>
                <c:pt idx="235">
                  <c:v>236000</c:v>
                </c:pt>
                <c:pt idx="236">
                  <c:v>237000</c:v>
                </c:pt>
                <c:pt idx="237">
                  <c:v>238000</c:v>
                </c:pt>
                <c:pt idx="238">
                  <c:v>239000</c:v>
                </c:pt>
                <c:pt idx="239">
                  <c:v>240000</c:v>
                </c:pt>
                <c:pt idx="240">
                  <c:v>241000</c:v>
                </c:pt>
                <c:pt idx="241">
                  <c:v>242000</c:v>
                </c:pt>
                <c:pt idx="242">
                  <c:v>243000</c:v>
                </c:pt>
                <c:pt idx="243">
                  <c:v>245000</c:v>
                </c:pt>
                <c:pt idx="244">
                  <c:v>246000</c:v>
                </c:pt>
                <c:pt idx="245">
                  <c:v>247000</c:v>
                </c:pt>
                <c:pt idx="246">
                  <c:v>248000</c:v>
                </c:pt>
                <c:pt idx="247">
                  <c:v>249000</c:v>
                </c:pt>
                <c:pt idx="248">
                  <c:v>250000</c:v>
                </c:pt>
                <c:pt idx="249">
                  <c:v>251000</c:v>
                </c:pt>
                <c:pt idx="250">
                  <c:v>252000</c:v>
                </c:pt>
                <c:pt idx="251">
                  <c:v>253000</c:v>
                </c:pt>
                <c:pt idx="252">
                  <c:v>254000</c:v>
                </c:pt>
                <c:pt idx="253">
                  <c:v>255000</c:v>
                </c:pt>
                <c:pt idx="254">
                  <c:v>256000</c:v>
                </c:pt>
                <c:pt idx="255">
                  <c:v>257000</c:v>
                </c:pt>
                <c:pt idx="256">
                  <c:v>259000</c:v>
                </c:pt>
                <c:pt idx="257">
                  <c:v>260000</c:v>
                </c:pt>
                <c:pt idx="258">
                  <c:v>261000</c:v>
                </c:pt>
                <c:pt idx="259">
                  <c:v>262000</c:v>
                </c:pt>
                <c:pt idx="260">
                  <c:v>263000</c:v>
                </c:pt>
                <c:pt idx="261">
                  <c:v>265000</c:v>
                </c:pt>
                <c:pt idx="262">
                  <c:v>266000</c:v>
                </c:pt>
                <c:pt idx="263">
                  <c:v>267000</c:v>
                </c:pt>
                <c:pt idx="264">
                  <c:v>268000</c:v>
                </c:pt>
                <c:pt idx="265">
                  <c:v>269000</c:v>
                </c:pt>
                <c:pt idx="266">
                  <c:v>270000</c:v>
                </c:pt>
                <c:pt idx="267">
                  <c:v>271000</c:v>
                </c:pt>
                <c:pt idx="268">
                  <c:v>272000</c:v>
                </c:pt>
                <c:pt idx="269">
                  <c:v>273000</c:v>
                </c:pt>
                <c:pt idx="270">
                  <c:v>274000</c:v>
                </c:pt>
                <c:pt idx="271">
                  <c:v>275000</c:v>
                </c:pt>
                <c:pt idx="272">
                  <c:v>277000</c:v>
                </c:pt>
                <c:pt idx="273">
                  <c:v>279000</c:v>
                </c:pt>
                <c:pt idx="274">
                  <c:v>280000</c:v>
                </c:pt>
                <c:pt idx="275">
                  <c:v>281000</c:v>
                </c:pt>
                <c:pt idx="276">
                  <c:v>283000</c:v>
                </c:pt>
                <c:pt idx="277">
                  <c:v>284000</c:v>
                </c:pt>
                <c:pt idx="278">
                  <c:v>285000</c:v>
                </c:pt>
                <c:pt idx="279">
                  <c:v>286000</c:v>
                </c:pt>
                <c:pt idx="280">
                  <c:v>287000</c:v>
                </c:pt>
                <c:pt idx="281">
                  <c:v>288000</c:v>
                </c:pt>
                <c:pt idx="282">
                  <c:v>290000</c:v>
                </c:pt>
                <c:pt idx="283">
                  <c:v>291000</c:v>
                </c:pt>
                <c:pt idx="284">
                  <c:v>292000</c:v>
                </c:pt>
                <c:pt idx="285">
                  <c:v>295000</c:v>
                </c:pt>
                <c:pt idx="286">
                  <c:v>296000</c:v>
                </c:pt>
                <c:pt idx="287">
                  <c:v>297000</c:v>
                </c:pt>
                <c:pt idx="288">
                  <c:v>298000</c:v>
                </c:pt>
                <c:pt idx="289">
                  <c:v>299000</c:v>
                </c:pt>
                <c:pt idx="290">
                  <c:v>301000</c:v>
                </c:pt>
                <c:pt idx="291">
                  <c:v>302000</c:v>
                </c:pt>
                <c:pt idx="292">
                  <c:v>303000</c:v>
                </c:pt>
                <c:pt idx="293">
                  <c:v>307000</c:v>
                </c:pt>
                <c:pt idx="294">
                  <c:v>308000</c:v>
                </c:pt>
                <c:pt idx="295">
                  <c:v>309000</c:v>
                </c:pt>
                <c:pt idx="296">
                  <c:v>311000</c:v>
                </c:pt>
                <c:pt idx="297">
                  <c:v>313000</c:v>
                </c:pt>
                <c:pt idx="298">
                  <c:v>314000</c:v>
                </c:pt>
                <c:pt idx="299">
                  <c:v>316000</c:v>
                </c:pt>
                <c:pt idx="300">
                  <c:v>318000</c:v>
                </c:pt>
                <c:pt idx="301">
                  <c:v>319000</c:v>
                </c:pt>
                <c:pt idx="302">
                  <c:v>320000</c:v>
                </c:pt>
                <c:pt idx="303">
                  <c:v>321000</c:v>
                </c:pt>
                <c:pt idx="304">
                  <c:v>323000</c:v>
                </c:pt>
                <c:pt idx="305">
                  <c:v>325000</c:v>
                </c:pt>
                <c:pt idx="306">
                  <c:v>326000</c:v>
                </c:pt>
                <c:pt idx="307">
                  <c:v>327000</c:v>
                </c:pt>
                <c:pt idx="308">
                  <c:v>331000</c:v>
                </c:pt>
                <c:pt idx="309">
                  <c:v>332000</c:v>
                </c:pt>
                <c:pt idx="310">
                  <c:v>333000</c:v>
                </c:pt>
                <c:pt idx="311">
                  <c:v>334000</c:v>
                </c:pt>
                <c:pt idx="312">
                  <c:v>335000</c:v>
                </c:pt>
                <c:pt idx="313">
                  <c:v>337000</c:v>
                </c:pt>
                <c:pt idx="314">
                  <c:v>338000</c:v>
                </c:pt>
                <c:pt idx="315">
                  <c:v>339000</c:v>
                </c:pt>
                <c:pt idx="316">
                  <c:v>342000</c:v>
                </c:pt>
                <c:pt idx="317">
                  <c:v>343000</c:v>
                </c:pt>
                <c:pt idx="318">
                  <c:v>344000</c:v>
                </c:pt>
                <c:pt idx="319">
                  <c:v>347000</c:v>
                </c:pt>
                <c:pt idx="320">
                  <c:v>348000</c:v>
                </c:pt>
                <c:pt idx="321">
                  <c:v>352000</c:v>
                </c:pt>
                <c:pt idx="322">
                  <c:v>353000</c:v>
                </c:pt>
                <c:pt idx="323">
                  <c:v>354000</c:v>
                </c:pt>
                <c:pt idx="324">
                  <c:v>355000</c:v>
                </c:pt>
                <c:pt idx="325">
                  <c:v>356000</c:v>
                </c:pt>
                <c:pt idx="326">
                  <c:v>357000</c:v>
                </c:pt>
                <c:pt idx="327">
                  <c:v>358000</c:v>
                </c:pt>
                <c:pt idx="328">
                  <c:v>359000</c:v>
                </c:pt>
                <c:pt idx="329">
                  <c:v>360000</c:v>
                </c:pt>
                <c:pt idx="330">
                  <c:v>361000</c:v>
                </c:pt>
                <c:pt idx="331">
                  <c:v>364000</c:v>
                </c:pt>
                <c:pt idx="332">
                  <c:v>366000</c:v>
                </c:pt>
                <c:pt idx="333">
                  <c:v>368000</c:v>
                </c:pt>
                <c:pt idx="334">
                  <c:v>369000</c:v>
                </c:pt>
                <c:pt idx="335">
                  <c:v>370000</c:v>
                </c:pt>
                <c:pt idx="336">
                  <c:v>371000</c:v>
                </c:pt>
                <c:pt idx="337">
                  <c:v>373000</c:v>
                </c:pt>
                <c:pt idx="338">
                  <c:v>375000</c:v>
                </c:pt>
                <c:pt idx="339">
                  <c:v>376000</c:v>
                </c:pt>
                <c:pt idx="340">
                  <c:v>377000</c:v>
                </c:pt>
                <c:pt idx="341">
                  <c:v>382000</c:v>
                </c:pt>
                <c:pt idx="342">
                  <c:v>383000</c:v>
                </c:pt>
                <c:pt idx="343">
                  <c:v>384000</c:v>
                </c:pt>
                <c:pt idx="344">
                  <c:v>385000</c:v>
                </c:pt>
                <c:pt idx="345">
                  <c:v>386000</c:v>
                </c:pt>
                <c:pt idx="346">
                  <c:v>387000</c:v>
                </c:pt>
                <c:pt idx="347">
                  <c:v>390000</c:v>
                </c:pt>
                <c:pt idx="348">
                  <c:v>391000</c:v>
                </c:pt>
                <c:pt idx="349">
                  <c:v>396000</c:v>
                </c:pt>
                <c:pt idx="350">
                  <c:v>398000</c:v>
                </c:pt>
                <c:pt idx="351">
                  <c:v>399000</c:v>
                </c:pt>
                <c:pt idx="352">
                  <c:v>400000</c:v>
                </c:pt>
                <c:pt idx="353">
                  <c:v>406000</c:v>
                </c:pt>
                <c:pt idx="354">
                  <c:v>408000</c:v>
                </c:pt>
                <c:pt idx="355">
                  <c:v>410000</c:v>
                </c:pt>
                <c:pt idx="356">
                  <c:v>414000</c:v>
                </c:pt>
                <c:pt idx="357">
                  <c:v>416000</c:v>
                </c:pt>
                <c:pt idx="358">
                  <c:v>421000</c:v>
                </c:pt>
                <c:pt idx="359">
                  <c:v>425000</c:v>
                </c:pt>
                <c:pt idx="360">
                  <c:v>426000</c:v>
                </c:pt>
                <c:pt idx="361">
                  <c:v>427000</c:v>
                </c:pt>
                <c:pt idx="362">
                  <c:v>429000</c:v>
                </c:pt>
                <c:pt idx="363">
                  <c:v>431000</c:v>
                </c:pt>
                <c:pt idx="364">
                  <c:v>433000</c:v>
                </c:pt>
                <c:pt idx="365">
                  <c:v>434000</c:v>
                </c:pt>
                <c:pt idx="366">
                  <c:v>435000</c:v>
                </c:pt>
                <c:pt idx="367">
                  <c:v>436000</c:v>
                </c:pt>
                <c:pt idx="368">
                  <c:v>438000</c:v>
                </c:pt>
                <c:pt idx="369">
                  <c:v>439000</c:v>
                </c:pt>
                <c:pt idx="370">
                  <c:v>440000</c:v>
                </c:pt>
                <c:pt idx="371">
                  <c:v>443000</c:v>
                </c:pt>
                <c:pt idx="372">
                  <c:v>445000</c:v>
                </c:pt>
                <c:pt idx="373">
                  <c:v>448000</c:v>
                </c:pt>
                <c:pt idx="374">
                  <c:v>449000</c:v>
                </c:pt>
                <c:pt idx="375">
                  <c:v>450000</c:v>
                </c:pt>
                <c:pt idx="376">
                  <c:v>453000</c:v>
                </c:pt>
                <c:pt idx="377">
                  <c:v>454000</c:v>
                </c:pt>
                <c:pt idx="378">
                  <c:v>459000</c:v>
                </c:pt>
                <c:pt idx="379">
                  <c:v>461000</c:v>
                </c:pt>
                <c:pt idx="380">
                  <c:v>463000</c:v>
                </c:pt>
                <c:pt idx="381">
                  <c:v>470000</c:v>
                </c:pt>
                <c:pt idx="382">
                  <c:v>473000</c:v>
                </c:pt>
                <c:pt idx="383">
                  <c:v>474000</c:v>
                </c:pt>
                <c:pt idx="384">
                  <c:v>491000</c:v>
                </c:pt>
                <c:pt idx="385">
                  <c:v>496000</c:v>
                </c:pt>
                <c:pt idx="386">
                  <c:v>520000</c:v>
                </c:pt>
                <c:pt idx="387">
                  <c:v>535000</c:v>
                </c:pt>
                <c:pt idx="388">
                  <c:v>560000</c:v>
                </c:pt>
                <c:pt idx="389">
                  <c:v>561000</c:v>
                </c:pt>
                <c:pt idx="390">
                  <c:v>583000</c:v>
                </c:pt>
                <c:pt idx="391">
                  <c:v>590000</c:v>
                </c:pt>
                <c:pt idx="392">
                  <c:v>598000</c:v>
                </c:pt>
                <c:pt idx="393">
                  <c:v>599000</c:v>
                </c:pt>
                <c:pt idx="394">
                  <c:v>609000</c:v>
                </c:pt>
                <c:pt idx="395">
                  <c:v>646000</c:v>
                </c:pt>
                <c:pt idx="396">
                  <c:v>651000</c:v>
                </c:pt>
                <c:pt idx="397">
                  <c:v>655000</c:v>
                </c:pt>
                <c:pt idx="398">
                  <c:v>700000</c:v>
                </c:pt>
                <c:pt idx="399">
                  <c:v>706000</c:v>
                </c:pt>
                <c:pt idx="400">
                  <c:v>728000</c:v>
                </c:pt>
                <c:pt idx="401">
                  <c:v>730000</c:v>
                </c:pt>
                <c:pt idx="402">
                  <c:v>732000</c:v>
                </c:pt>
                <c:pt idx="403">
                  <c:v>733000</c:v>
                </c:pt>
                <c:pt idx="404">
                  <c:v>734000</c:v>
                </c:pt>
                <c:pt idx="405">
                  <c:v>735000</c:v>
                </c:pt>
                <c:pt idx="406">
                  <c:v>736000</c:v>
                </c:pt>
                <c:pt idx="407">
                  <c:v>737000</c:v>
                </c:pt>
                <c:pt idx="408">
                  <c:v>739000</c:v>
                </c:pt>
                <c:pt idx="409">
                  <c:v>743000</c:v>
                </c:pt>
                <c:pt idx="410">
                  <c:v>744000</c:v>
                </c:pt>
                <c:pt idx="411">
                  <c:v>745000</c:v>
                </c:pt>
                <c:pt idx="412">
                  <c:v>746000</c:v>
                </c:pt>
                <c:pt idx="413">
                  <c:v>793000</c:v>
                </c:pt>
                <c:pt idx="414">
                  <c:v>807000</c:v>
                </c:pt>
                <c:pt idx="415">
                  <c:v>808000</c:v>
                </c:pt>
                <c:pt idx="416">
                  <c:v>809000</c:v>
                </c:pt>
                <c:pt idx="417">
                  <c:v>814000</c:v>
                </c:pt>
                <c:pt idx="418">
                  <c:v>823000</c:v>
                </c:pt>
                <c:pt idx="419">
                  <c:v>833000</c:v>
                </c:pt>
                <c:pt idx="420">
                  <c:v>923000</c:v>
                </c:pt>
                <c:pt idx="421">
                  <c:v>1065000</c:v>
                </c:pt>
                <c:pt idx="422">
                  <c:v>1098000</c:v>
                </c:pt>
                <c:pt idx="423">
                  <c:v>1107000</c:v>
                </c:pt>
                <c:pt idx="424">
                  <c:v>1118000</c:v>
                </c:pt>
              </c:strCache>
            </c:strRef>
          </c:cat>
          <c:val>
            <c:numRef>
              <c:f>'Single Person Household Incomes'!$C$5:$C$106</c:f>
              <c:numCache>
                <c:formatCode>General</c:formatCode>
                <c:ptCount val="102"/>
                <c:pt idx="0">
                  <c:v>237</c:v>
                </c:pt>
                <c:pt idx="1">
                  <c:v>14203</c:v>
                </c:pt>
                <c:pt idx="2">
                  <c:v>3018</c:v>
                </c:pt>
                <c:pt idx="3">
                  <c:v>6122</c:v>
                </c:pt>
                <c:pt idx="4">
                  <c:v>4128</c:v>
                </c:pt>
                <c:pt idx="5">
                  <c:v>3025</c:v>
                </c:pt>
                <c:pt idx="6">
                  <c:v>3540</c:v>
                </c:pt>
                <c:pt idx="7">
                  <c:v>3652</c:v>
                </c:pt>
                <c:pt idx="8">
                  <c:v>3192</c:v>
                </c:pt>
                <c:pt idx="9">
                  <c:v>3522</c:v>
                </c:pt>
                <c:pt idx="10">
                  <c:v>3856</c:v>
                </c:pt>
                <c:pt idx="11">
                  <c:v>5973</c:v>
                </c:pt>
                <c:pt idx="12">
                  <c:v>13665</c:v>
                </c:pt>
                <c:pt idx="13">
                  <c:v>14555</c:v>
                </c:pt>
                <c:pt idx="14">
                  <c:v>16296</c:v>
                </c:pt>
                <c:pt idx="15">
                  <c:v>11761</c:v>
                </c:pt>
                <c:pt idx="16">
                  <c:v>8486</c:v>
                </c:pt>
                <c:pt idx="17">
                  <c:v>8147</c:v>
                </c:pt>
                <c:pt idx="18">
                  <c:v>7576</c:v>
                </c:pt>
                <c:pt idx="19">
                  <c:v>7171</c:v>
                </c:pt>
                <c:pt idx="20">
                  <c:v>7132</c:v>
                </c:pt>
                <c:pt idx="21">
                  <c:v>6343</c:v>
                </c:pt>
                <c:pt idx="22">
                  <c:v>7772</c:v>
                </c:pt>
                <c:pt idx="23">
                  <c:v>4431</c:v>
                </c:pt>
                <c:pt idx="24">
                  <c:v>6392</c:v>
                </c:pt>
                <c:pt idx="25">
                  <c:v>5524</c:v>
                </c:pt>
                <c:pt idx="26">
                  <c:v>4372</c:v>
                </c:pt>
                <c:pt idx="27">
                  <c:v>4735</c:v>
                </c:pt>
                <c:pt idx="28">
                  <c:v>5311</c:v>
                </c:pt>
                <c:pt idx="29">
                  <c:v>4125</c:v>
                </c:pt>
                <c:pt idx="30">
                  <c:v>4595</c:v>
                </c:pt>
                <c:pt idx="31">
                  <c:v>3756</c:v>
                </c:pt>
                <c:pt idx="32">
                  <c:v>3651</c:v>
                </c:pt>
                <c:pt idx="33">
                  <c:v>4005</c:v>
                </c:pt>
                <c:pt idx="34">
                  <c:v>2746</c:v>
                </c:pt>
                <c:pt idx="35">
                  <c:v>3599</c:v>
                </c:pt>
                <c:pt idx="36">
                  <c:v>5074</c:v>
                </c:pt>
                <c:pt idx="37">
                  <c:v>4317</c:v>
                </c:pt>
                <c:pt idx="38">
                  <c:v>3977</c:v>
                </c:pt>
                <c:pt idx="39">
                  <c:v>2769</c:v>
                </c:pt>
                <c:pt idx="40">
                  <c:v>2634</c:v>
                </c:pt>
                <c:pt idx="41">
                  <c:v>3118</c:v>
                </c:pt>
                <c:pt idx="42">
                  <c:v>3589</c:v>
                </c:pt>
                <c:pt idx="43">
                  <c:v>4121</c:v>
                </c:pt>
                <c:pt idx="44">
                  <c:v>3230</c:v>
                </c:pt>
                <c:pt idx="45">
                  <c:v>1893</c:v>
                </c:pt>
                <c:pt idx="46">
                  <c:v>3593</c:v>
                </c:pt>
                <c:pt idx="47">
                  <c:v>3147</c:v>
                </c:pt>
                <c:pt idx="48">
                  <c:v>3283</c:v>
                </c:pt>
                <c:pt idx="49">
                  <c:v>3349</c:v>
                </c:pt>
                <c:pt idx="50">
                  <c:v>1888</c:v>
                </c:pt>
                <c:pt idx="51">
                  <c:v>1505</c:v>
                </c:pt>
                <c:pt idx="52">
                  <c:v>2508</c:v>
                </c:pt>
                <c:pt idx="53">
                  <c:v>2386</c:v>
                </c:pt>
                <c:pt idx="54">
                  <c:v>3628</c:v>
                </c:pt>
                <c:pt idx="55">
                  <c:v>2707</c:v>
                </c:pt>
                <c:pt idx="56">
                  <c:v>2248</c:v>
                </c:pt>
                <c:pt idx="57">
                  <c:v>3691</c:v>
                </c:pt>
                <c:pt idx="58">
                  <c:v>1796</c:v>
                </c:pt>
                <c:pt idx="59">
                  <c:v>3921</c:v>
                </c:pt>
                <c:pt idx="60">
                  <c:v>1177</c:v>
                </c:pt>
                <c:pt idx="61">
                  <c:v>2835</c:v>
                </c:pt>
                <c:pt idx="62">
                  <c:v>2337</c:v>
                </c:pt>
                <c:pt idx="63">
                  <c:v>2530</c:v>
                </c:pt>
                <c:pt idx="64">
                  <c:v>4606</c:v>
                </c:pt>
                <c:pt idx="65">
                  <c:v>2249</c:v>
                </c:pt>
                <c:pt idx="66">
                  <c:v>1587</c:v>
                </c:pt>
                <c:pt idx="67">
                  <c:v>1538</c:v>
                </c:pt>
                <c:pt idx="68">
                  <c:v>3041</c:v>
                </c:pt>
                <c:pt idx="69">
                  <c:v>2399</c:v>
                </c:pt>
                <c:pt idx="70">
                  <c:v>2028</c:v>
                </c:pt>
                <c:pt idx="71">
                  <c:v>2415</c:v>
                </c:pt>
                <c:pt idx="72">
                  <c:v>1296</c:v>
                </c:pt>
                <c:pt idx="73">
                  <c:v>1869</c:v>
                </c:pt>
                <c:pt idx="74">
                  <c:v>2175</c:v>
                </c:pt>
                <c:pt idx="75">
                  <c:v>1272</c:v>
                </c:pt>
                <c:pt idx="76">
                  <c:v>2087</c:v>
                </c:pt>
                <c:pt idx="77">
                  <c:v>1856</c:v>
                </c:pt>
                <c:pt idx="78">
                  <c:v>1805</c:v>
                </c:pt>
                <c:pt idx="79">
                  <c:v>2320</c:v>
                </c:pt>
                <c:pt idx="80">
                  <c:v>1591</c:v>
                </c:pt>
                <c:pt idx="81">
                  <c:v>2379</c:v>
                </c:pt>
                <c:pt idx="82">
                  <c:v>1230</c:v>
                </c:pt>
                <c:pt idx="83">
                  <c:v>1606</c:v>
                </c:pt>
                <c:pt idx="84">
                  <c:v>1835</c:v>
                </c:pt>
                <c:pt idx="85">
                  <c:v>2452</c:v>
                </c:pt>
                <c:pt idx="86">
                  <c:v>984</c:v>
                </c:pt>
                <c:pt idx="87">
                  <c:v>1799</c:v>
                </c:pt>
                <c:pt idx="88">
                  <c:v>1399</c:v>
                </c:pt>
                <c:pt idx="89">
                  <c:v>593</c:v>
                </c:pt>
                <c:pt idx="90">
                  <c:v>1381</c:v>
                </c:pt>
                <c:pt idx="91">
                  <c:v>1183</c:v>
                </c:pt>
                <c:pt idx="92">
                  <c:v>1003</c:v>
                </c:pt>
                <c:pt idx="93">
                  <c:v>1464</c:v>
                </c:pt>
                <c:pt idx="94">
                  <c:v>1543</c:v>
                </c:pt>
                <c:pt idx="95">
                  <c:v>1223</c:v>
                </c:pt>
                <c:pt idx="96">
                  <c:v>1632</c:v>
                </c:pt>
                <c:pt idx="97">
                  <c:v>910</c:v>
                </c:pt>
                <c:pt idx="98">
                  <c:v>598</c:v>
                </c:pt>
                <c:pt idx="99">
                  <c:v>929</c:v>
                </c:pt>
                <c:pt idx="100">
                  <c:v>831</c:v>
                </c:pt>
                <c:pt idx="101">
                  <c:v>1126</c:v>
                </c:pt>
              </c:numCache>
            </c:numRef>
          </c:val>
          <c:extLst>
            <c:ext xmlns:c16="http://schemas.microsoft.com/office/drawing/2014/chart" uri="{C3380CC4-5D6E-409C-BE32-E72D297353CC}">
              <c16:uniqueId val="{00000003-1A9D-45F9-83FD-230131494B25}"/>
            </c:ext>
          </c:extLst>
        </c:ser>
        <c:dLbls>
          <c:showLegendKey val="0"/>
          <c:showVal val="0"/>
          <c:showCatName val="0"/>
          <c:showSerName val="0"/>
          <c:showPercent val="0"/>
          <c:showBubbleSize val="0"/>
        </c:dLbls>
        <c:gapWidth val="219"/>
        <c:overlap val="-27"/>
        <c:axId val="1701499399"/>
        <c:axId val="1701501447"/>
      </c:barChart>
      <c:catAx>
        <c:axId val="1701499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1501447"/>
        <c:crosses val="autoZero"/>
        <c:auto val="1"/>
        <c:lblAlgn val="ctr"/>
        <c:lblOffset val="100"/>
        <c:noMultiLvlLbl val="0"/>
      </c:catAx>
      <c:valAx>
        <c:axId val="1701501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14993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295275</xdr:colOff>
      <xdr:row>10</xdr:row>
      <xdr:rowOff>161925</xdr:rowOff>
    </xdr:from>
    <xdr:to>
      <xdr:col>30</xdr:col>
      <xdr:colOff>504825</xdr:colOff>
      <xdr:row>35</xdr:row>
      <xdr:rowOff>123825</xdr:rowOff>
    </xdr:to>
    <xdr:graphicFrame macro="">
      <xdr:nvGraphicFramePr>
        <xdr:cNvPr id="2" name="Chart 1">
          <a:extLst>
            <a:ext uri="{FF2B5EF4-FFF2-40B4-BE49-F238E27FC236}">
              <a16:creationId xmlns:a16="http://schemas.microsoft.com/office/drawing/2014/main" id="{CCA46104-7932-EEF0-8AE9-494FE3E38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03.226563888886" createdVersion="8" refreshedVersion="8" minRefreshableVersion="3" recordCount="359" xr:uid="{D6AB85A3-3511-4303-8F82-0A487CA11D19}">
  <cacheSource type="worksheet">
    <worksheetSource ref="A20:D379" sheet="puma-&gt;mcd-&gt;fmr"/>
  </cacheSource>
  <cacheFields count="4">
    <cacheField name="Metro_Area_Name" numFmtId="0">
      <sharedItems/>
    </cacheField>
    <cacheField name="puma22" numFmtId="0">
      <sharedItems containsSemiMixedTypes="0" containsString="0" containsNumber="1" containsInteger="1" minValue="100" maxValue="1301" count="54">
        <n v="1201"/>
        <n v="1301"/>
        <n v="100"/>
        <n v="604"/>
        <n v="703"/>
        <n v="612"/>
        <n v="601"/>
        <n v="606"/>
        <n v="607"/>
        <n v="906"/>
        <n v="706"/>
        <n v="805"/>
        <n v="804"/>
        <n v="803"/>
        <n v="802"/>
        <n v="801"/>
        <n v="904"/>
        <n v="902"/>
        <n v="611"/>
        <n v="905"/>
        <n v="1104"/>
        <n v="806"/>
        <n v="704"/>
        <n v="901"/>
        <n v="1103"/>
        <n v="610"/>
        <n v="605"/>
        <n v="1102"/>
        <n v="705"/>
        <n v="609"/>
        <n v="608"/>
        <n v="903"/>
        <n v="613"/>
        <n v="1101"/>
        <n v="503"/>
        <n v="507"/>
        <n v="502"/>
        <n v="1002"/>
        <n v="501"/>
        <n v="201"/>
        <n v="702"/>
        <n v="701"/>
        <n v="603"/>
        <n v="602"/>
        <n v="1003"/>
        <n v="1004"/>
        <n v="1001"/>
        <n v="401"/>
        <n v="301"/>
        <n v="403"/>
        <n v="402"/>
        <n v="506"/>
        <n v="504"/>
        <n v="505"/>
      </sharedItems>
    </cacheField>
    <cacheField name="town_name_wb" numFmtId="0">
      <sharedItems/>
    </cacheField>
    <cacheField name="puma22-to-cousub20 allocation factor" numFmtId="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05.291968055557" createdVersion="8" refreshedVersion="8" minRefreshableVersion="3" recordCount="351" xr:uid="{820B07CE-CBFF-4D46-938B-30A2902ADEB5}">
  <cacheSource type="worksheet">
    <worksheetSource ref="A20:N371" sheet="Compare GeoCorr to HUD Limits F"/>
  </cacheSource>
  <cacheFields count="14">
    <cacheField name="State_Alpha" numFmtId="0">
      <sharedItems/>
    </cacheField>
    <cacheField name="fips2010" numFmtId="0">
      <sharedItems containsSemiMixedTypes="0" containsString="0" containsNumber="1" containsInteger="1" minValue="2500103690" maxValue="2502782000"/>
    </cacheField>
    <cacheField name="cbsasub" numFmtId="0">
      <sharedItems count="19">
        <s v="METRO12700M12700"/>
        <s v="METRO14460MM1120"/>
        <s v="METRO14460MM1200"/>
        <s v="METRO14460MM4160"/>
        <s v="METRO14460MM4560"/>
        <s v="METRO38340N25003"/>
        <s v="METRO38340M38340"/>
        <s v="METRO39300MM1200"/>
        <s v="METRO39300MM5400"/>
        <s v="METRO39300M39300"/>
        <s v="METRO39300MM1120"/>
        <s v="METRO44140M25011"/>
        <s v="METRO44140M44140"/>
        <s v="NCNTY25007N25007"/>
        <s v="METRO49340MM1120"/>
        <s v="METRO49340MM2600"/>
        <s v="METRO49340N25027"/>
        <s v="METRO49340M49340"/>
        <s v="NCNTY25019N25019"/>
      </sharedItems>
    </cacheField>
    <cacheField name="CBSA Code" numFmtId="0">
      <sharedItems count="8">
        <s v="12700"/>
        <s v="14460"/>
        <s v="38340"/>
        <s v="39300"/>
        <s v="44140"/>
        <s v="25007"/>
        <s v="49340"/>
        <s v="25019"/>
      </sharedItems>
    </cacheField>
    <cacheField name="median2022" numFmtId="0">
      <sharedItems containsSemiMixedTypes="0" containsString="0" containsNumber="1" containsInteger="1" minValue="87300" maxValue="143400"/>
    </cacheField>
    <cacheField name="Metro_Area_Name" numFmtId="0">
      <sharedItems count="19">
        <s v="Barnstable Town, MA MSA"/>
        <s v="Boston-Cambridge-Quincy, MA-NH HUD Metro FMR Area"/>
        <s v="Brockton, MA HUD Metro FMR Area"/>
        <s v="Lawrence, MA-NH HUD Metro FMR Area"/>
        <s v="Lowell, MA HUD Metro FMR Area"/>
        <s v="Berkshire County, MA (part) HUD Metro FMR Area"/>
        <s v="Pittsfield, MA HUD Metro FMR Area"/>
        <s v="Easton-Raynham, MA HUD Metro FMR Area"/>
        <s v="New Bedford, MA HUD Metro FMR Area"/>
        <s v="Providence-Fall River, RI-MA HUD Metro FMR Area"/>
        <s v="Taunton-Mansfield-Norton, MA HUD Metro FMR Area"/>
        <s v="Franklin County, MA HUD Metro FMR Area"/>
        <s v="Springfield, MA HUD Metro FMR Area"/>
        <s v="Dukes County, MA"/>
        <s v="Eastern Worcester County, MA HUD Metro FMR Area"/>
        <s v="Fitchburg-Leominster, MA HUD Metro FMR Area"/>
        <s v="Western Worcester County, MA HUD Metro FMR Area"/>
        <s v="Worcester, MA HUD Metro FMR Area"/>
        <s v="Nantucket County, MA"/>
      </sharedItems>
    </cacheField>
    <cacheField name="county_town_name" numFmtId="0">
      <sharedItems/>
    </cacheField>
    <cacheField name="First Word" numFmtId="0">
      <sharedItems/>
    </cacheField>
    <cacheField name="Core-based statistical area code" numFmtId="0">
      <sharedItems containsSemiMixedTypes="0" containsString="0" containsNumber="1" containsInteger="1" minValue="12700" maxValue="99999"/>
    </cacheField>
    <cacheField name="County code" numFmtId="0">
      <sharedItems containsSemiMixedTypes="0" containsString="0" containsNumber="1" containsInteger="1" minValue="25001" maxValue="25027"/>
    </cacheField>
    <cacheField name="County subdivision (2020)" numFmtId="0">
      <sharedItems containsSemiMixedTypes="0" containsString="0" containsNumber="1" containsInteger="1" minValue="170" maxValue="82525"/>
    </cacheField>
    <cacheField name="County name" numFmtId="0">
      <sharedItems/>
    </cacheField>
    <cacheField name="County subdivision / MCD name" numFmtId="0">
      <sharedItems/>
    </cacheField>
    <cacheField name="2020 CBSA name" numFmtId="0">
      <sharedItems count="8">
        <s v="Barnstable Town, MA"/>
        <s v="Boston-Cambridge-Newton, MA-NH"/>
        <s v="Pittsfield, MA"/>
        <s v="Providence-Warwick, RI-MA"/>
        <s v="Springfield, MA"/>
        <s v="Vineyard Haven, MA"/>
        <s v="Worcester, MA-CT"/>
        <s v="[not in a CBS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9">
  <r>
    <s v="Barnstable Town, MA MSA"/>
    <x v="0"/>
    <s v="Barnstable"/>
    <n v="0.33539999999999998"/>
  </r>
  <r>
    <s v="Barnstable Town, MA MSA"/>
    <x v="0"/>
    <s v="Bourne"/>
    <n v="0.1361"/>
  </r>
  <r>
    <s v="Barnstable Town, MA MSA"/>
    <x v="1"/>
    <s v="Brewster"/>
    <n v="7.3099999999999998E-2"/>
  </r>
  <r>
    <s v="Barnstable Town, MA MSA"/>
    <x v="1"/>
    <s v="Chatham"/>
    <n v="6.4899999999999999E-2"/>
  </r>
  <r>
    <s v="Barnstable Town, MA MSA"/>
    <x v="1"/>
    <s v="Dennis"/>
    <n v="0.14019999999999999"/>
  </r>
  <r>
    <s v="Barnstable Town, MA MSA"/>
    <x v="1"/>
    <s v="Eastham"/>
    <n v="5.4199999999999998E-2"/>
  </r>
  <r>
    <s v="Barnstable Town, MA MSA"/>
    <x v="0"/>
    <s v="Falmouth"/>
    <n v="0.2787"/>
  </r>
  <r>
    <s v="Barnstable Town, MA MSA"/>
    <x v="1"/>
    <s v="Harwich"/>
    <n v="9.2999999999999999E-2"/>
  </r>
  <r>
    <s v="Barnstable Town, MA MSA"/>
    <x v="0"/>
    <s v="Mashpee"/>
    <n v="0.13139999999999999"/>
  </r>
  <r>
    <s v="Barnstable Town, MA MSA"/>
    <x v="1"/>
    <s v="Orleans"/>
    <n v="4.9099999999999998E-2"/>
  </r>
  <r>
    <s v="Barnstable Town, MA MSA"/>
    <x v="1"/>
    <s v="Provincetown"/>
    <n v="4.4200000000000003E-2"/>
  </r>
  <r>
    <s v="Barnstable Town, MA MSA"/>
    <x v="0"/>
    <s v="Sandwich"/>
    <n v="0.11840000000000001"/>
  </r>
  <r>
    <s v="Barnstable Town, MA MSA"/>
    <x v="1"/>
    <s v="Truro"/>
    <n v="2.6599999999999999E-2"/>
  </r>
  <r>
    <s v="Barnstable Town, MA MSA"/>
    <x v="1"/>
    <s v="Wellfleet"/>
    <n v="3.78E-2"/>
  </r>
  <r>
    <s v="Barnstable Town, MA MSA"/>
    <x v="1"/>
    <s v="Yarmouth"/>
    <n v="0.1535"/>
  </r>
  <r>
    <s v="Berkshire County, MA (part) HUD Metro FMR Area"/>
    <x v="2"/>
    <s v="Alford"/>
    <n v="4.7999999999999996E-3"/>
  </r>
  <r>
    <s v="Berkshire County, MA (part) HUD Metro FMR Area"/>
    <x v="2"/>
    <s v="Becket"/>
    <n v="2.4199999999999999E-2"/>
  </r>
  <r>
    <s v="Berkshire County, MA (part) HUD Metro FMR Area"/>
    <x v="2"/>
    <s v="Clarksburg"/>
    <n v="1.0699999999999999E-2"/>
  </r>
  <r>
    <s v="Berkshire County, MA (part) HUD Metro FMR Area"/>
    <x v="2"/>
    <s v="Egremont"/>
    <n v="1.35E-2"/>
  </r>
  <r>
    <s v="Berkshire County, MA (part) HUD Metro FMR Area"/>
    <x v="2"/>
    <s v="Florida"/>
    <n v="5.1999999999999998E-3"/>
  </r>
  <r>
    <s v="Berkshire County, MA (part) HUD Metro FMR Area"/>
    <x v="2"/>
    <s v="Great Barrington"/>
    <n v="5.28E-2"/>
  </r>
  <r>
    <s v="Berkshire County, MA (part) HUD Metro FMR Area"/>
    <x v="2"/>
    <s v="Hancock"/>
    <n v="1.43E-2"/>
  </r>
  <r>
    <s v="Berkshire County, MA (part) HUD Metro FMR Area"/>
    <x v="2"/>
    <s v="Monterey"/>
    <n v="1.2699999999999999E-2"/>
  </r>
  <r>
    <s v="Berkshire County, MA (part) HUD Metro FMR Area"/>
    <x v="2"/>
    <s v="Mount Washington"/>
    <n v="2.5000000000000001E-3"/>
  </r>
  <r>
    <s v="Berkshire County, MA (part) HUD Metro FMR Area"/>
    <x v="2"/>
    <s v="New Ashford"/>
    <n v="1.8E-3"/>
  </r>
  <r>
    <s v="Berkshire County, MA (part) HUD Metro FMR Area"/>
    <x v="2"/>
    <s v="New Marlborough"/>
    <n v="1.43E-2"/>
  </r>
  <r>
    <s v="Berkshire County, MA (part) HUD Metro FMR Area"/>
    <x v="2"/>
    <s v="North Adams"/>
    <n v="9.8500000000000004E-2"/>
  </r>
  <r>
    <s v="Berkshire County, MA (part) HUD Metro FMR Area"/>
    <x v="2"/>
    <s v="Otis"/>
    <n v="2.3099999999999999E-2"/>
  </r>
  <r>
    <s v="Berkshire County, MA (part) HUD Metro FMR Area"/>
    <x v="2"/>
    <s v="Peru"/>
    <n v="6.0000000000000001E-3"/>
  </r>
  <r>
    <s v="Berkshire County, MA (part) HUD Metro FMR Area"/>
    <x v="2"/>
    <s v="Sandisfield"/>
    <n v="9.4000000000000004E-3"/>
  </r>
  <r>
    <s v="Berkshire County, MA (part) HUD Metro FMR Area"/>
    <x v="2"/>
    <s v="Savoy"/>
    <n v="5.0000000000000001E-3"/>
  </r>
  <r>
    <s v="Berkshire County, MA (part) HUD Metro FMR Area"/>
    <x v="2"/>
    <s v="Sheffield"/>
    <n v="2.53E-2"/>
  </r>
  <r>
    <s v="Berkshire County, MA (part) HUD Metro FMR Area"/>
    <x v="2"/>
    <s v="Tyringham"/>
    <n v="4.1000000000000003E-3"/>
  </r>
  <r>
    <s v="Berkshire County, MA (part) HUD Metro FMR Area"/>
    <x v="2"/>
    <s v="Washington"/>
    <n v="3.8999999999999998E-3"/>
  </r>
  <r>
    <s v="Berkshire County, MA (part) HUD Metro FMR Area"/>
    <x v="2"/>
    <s v="West Stockbridge"/>
    <n v="1.2200000000000001E-2"/>
  </r>
  <r>
    <s v="Berkshire County, MA (part) HUD Metro FMR Area"/>
    <x v="2"/>
    <s v="Williamstown"/>
    <n v="4.3099999999999999E-2"/>
  </r>
  <r>
    <s v="Berkshire County, MA (part) HUD Metro FMR Area"/>
    <x v="2"/>
    <s v="Windsor"/>
    <n v="6.7999999999999996E-3"/>
  </r>
  <r>
    <s v="Boston-Cambridge-Quincy, MA-NH HUD Metro FMR Area"/>
    <x v="3"/>
    <s v="Acton"/>
    <n v="0.19520000000000001"/>
  </r>
  <r>
    <s v="Boston-Cambridge-Quincy, MA-NH HUD Metro FMR Area"/>
    <x v="4"/>
    <s v="Amesbury"/>
    <n v="0.15090000000000001"/>
  </r>
  <r>
    <s v="Boston-Cambridge-Quincy, MA-NH HUD Metro FMR Area"/>
    <x v="5"/>
    <s v="Arlington"/>
    <n v="0.42320000000000002"/>
  </r>
  <r>
    <s v="Boston-Cambridge-Quincy, MA-NH HUD Metro FMR Area"/>
    <x v="6"/>
    <s v="Ashby"/>
    <n v="2.5000000000000001E-2"/>
  </r>
  <r>
    <s v="Boston-Cambridge-Quincy, MA-NH HUD Metro FMR Area"/>
    <x v="7"/>
    <s v="Ashland"/>
    <n v="0.1774"/>
  </r>
  <r>
    <s v="Boston-Cambridge-Quincy, MA-NH HUD Metro FMR Area"/>
    <x v="6"/>
    <s v="Ayer"/>
    <n v="7.6399999999999996E-2"/>
  </r>
  <r>
    <s v="Boston-Cambridge-Quincy, MA-NH HUD Metro FMR Area"/>
    <x v="8"/>
    <s v="Bedford"/>
    <n v="0.10580000000000001"/>
  </r>
  <r>
    <s v="Boston-Cambridge-Quincy, MA-NH HUD Metro FMR Area"/>
    <x v="9"/>
    <s v="Bellingham"/>
    <n v="0.13600000000000001"/>
  </r>
  <r>
    <s v="Boston-Cambridge-Quincy, MA-NH HUD Metro FMR Area"/>
    <x v="5"/>
    <s v="Belmont"/>
    <n v="0.22509999999999999"/>
  </r>
  <r>
    <s v="Boston-Cambridge-Quincy, MA-NH HUD Metro FMR Area"/>
    <x v="10"/>
    <s v="Beverly"/>
    <n v="0.2369"/>
  </r>
  <r>
    <s v="Boston-Cambridge-Quincy, MA-NH HUD Metro FMR Area"/>
    <x v="11"/>
    <s v="Boston"/>
    <n v="1"/>
  </r>
  <r>
    <s v="Boston-Cambridge-Quincy, MA-NH HUD Metro FMR Area"/>
    <x v="12"/>
    <s v="Boston"/>
    <n v="1"/>
  </r>
  <r>
    <s v="Boston-Cambridge-Quincy, MA-NH HUD Metro FMR Area"/>
    <x v="13"/>
    <s v="Boston"/>
    <n v="1"/>
  </r>
  <r>
    <s v="Boston-Cambridge-Quincy, MA-NH HUD Metro FMR Area"/>
    <x v="14"/>
    <s v="Boston"/>
    <n v="1"/>
  </r>
  <r>
    <s v="Boston-Cambridge-Quincy, MA-NH HUD Metro FMR Area"/>
    <x v="15"/>
    <s v="Boston"/>
    <n v="1"/>
  </r>
  <r>
    <s v="Boston-Cambridge-Quincy, MA-NH HUD Metro FMR Area"/>
    <x v="3"/>
    <s v="Boxborough"/>
    <n v="0.05"/>
  </r>
  <r>
    <s v="Boston-Cambridge-Quincy, MA-NH HUD Metro FMR Area"/>
    <x v="16"/>
    <s v="Braintree"/>
    <n v="0.26569999999999999"/>
  </r>
  <r>
    <s v="Boston-Cambridge-Quincy, MA-NH HUD Metro FMR Area"/>
    <x v="17"/>
    <s v="Brookline"/>
    <n v="0.57920000000000005"/>
  </r>
  <r>
    <s v="Boston-Cambridge-Quincy, MA-NH HUD Metro FMR Area"/>
    <x v="8"/>
    <s v="Burlington"/>
    <n v="0.20269999999999999"/>
  </r>
  <r>
    <s v="Boston-Cambridge-Quincy, MA-NH HUD Metro FMR Area"/>
    <x v="18"/>
    <s v="Cambridge"/>
    <n v="1"/>
  </r>
  <r>
    <s v="Boston-Cambridge-Quincy, MA-NH HUD Metro FMR Area"/>
    <x v="19"/>
    <s v="Canton"/>
    <n v="0.20630000000000001"/>
  </r>
  <r>
    <s v="Boston-Cambridge-Quincy, MA-NH HUD Metro FMR Area"/>
    <x v="3"/>
    <s v="Carlisle"/>
    <n v="4.02E-2"/>
  </r>
  <r>
    <s v="Boston-Cambridge-Quincy, MA-NH HUD Metro FMR Area"/>
    <x v="20"/>
    <s v="Carver"/>
    <n v="6.8599999999999994E-2"/>
  </r>
  <r>
    <s v="Boston-Cambridge-Quincy, MA-NH HUD Metro FMR Area"/>
    <x v="21"/>
    <s v="Chelsea"/>
    <n v="0.30380000000000001"/>
  </r>
  <r>
    <s v="Boston-Cambridge-Quincy, MA-NH HUD Metro FMR Area"/>
    <x v="16"/>
    <s v="Cohasset"/>
    <n v="5.8900000000000001E-2"/>
  </r>
  <r>
    <s v="Boston-Cambridge-Quincy, MA-NH HUD Metro FMR Area"/>
    <x v="3"/>
    <s v="Concord"/>
    <n v="0.1545"/>
  </r>
  <r>
    <s v="Boston-Cambridge-Quincy, MA-NH HUD Metro FMR Area"/>
    <x v="22"/>
    <s v="Danvers"/>
    <n v="0.16980000000000001"/>
  </r>
  <r>
    <s v="Boston-Cambridge-Quincy, MA-NH HUD Metro FMR Area"/>
    <x v="17"/>
    <s v="Dedham"/>
    <n v="0.2167"/>
  </r>
  <r>
    <s v="Boston-Cambridge-Quincy, MA-NH HUD Metro FMR Area"/>
    <x v="23"/>
    <s v="Dover"/>
    <n v="4.9099999999999998E-2"/>
  </r>
  <r>
    <s v="Boston-Cambridge-Quincy, MA-NH HUD Metro FMR Area"/>
    <x v="24"/>
    <s v="Duxbury"/>
    <n v="0.1046"/>
  </r>
  <r>
    <s v="Boston-Cambridge-Quincy, MA-NH HUD Metro FMR Area"/>
    <x v="22"/>
    <s v="Essex"/>
    <n v="2.4E-2"/>
  </r>
  <r>
    <s v="Boston-Cambridge-Quincy, MA-NH HUD Metro FMR Area"/>
    <x v="25"/>
    <s v="Everett"/>
    <n v="0.3342"/>
  </r>
  <r>
    <s v="Boston-Cambridge-Quincy, MA-NH HUD Metro FMR Area"/>
    <x v="9"/>
    <s v="Foxborough"/>
    <n v="0.15479999999999999"/>
  </r>
  <r>
    <s v="Boston-Cambridge-Quincy, MA-NH HUD Metro FMR Area"/>
    <x v="26"/>
    <s v="Framingham"/>
    <n v="0.62329999999999997"/>
  </r>
  <r>
    <s v="Boston-Cambridge-Quincy, MA-NH HUD Metro FMR Area"/>
    <x v="9"/>
    <s v="Franklin"/>
    <n v="0.25280000000000002"/>
  </r>
  <r>
    <s v="Boston-Cambridge-Quincy, MA-NH HUD Metro FMR Area"/>
    <x v="10"/>
    <s v="Gloucester"/>
    <n v="0.20039999999999999"/>
  </r>
  <r>
    <s v="Boston-Cambridge-Quincy, MA-NH HUD Metro FMR Area"/>
    <x v="22"/>
    <s v="Hamilton"/>
    <n v="4.2200000000000001E-2"/>
  </r>
  <r>
    <s v="Boston-Cambridge-Quincy, MA-NH HUD Metro FMR Area"/>
    <x v="27"/>
    <s v="Hanover"/>
    <n v="0.1075"/>
  </r>
  <r>
    <s v="Boston-Cambridge-Quincy, MA-NH HUD Metro FMR Area"/>
    <x v="24"/>
    <s v="Hingham"/>
    <n v="0.1656"/>
  </r>
  <r>
    <s v="Boston-Cambridge-Quincy, MA-NH HUD Metro FMR Area"/>
    <x v="19"/>
    <s v="Holbrook"/>
    <n v="9.1700000000000004E-2"/>
  </r>
  <r>
    <s v="Boston-Cambridge-Quincy, MA-NH HUD Metro FMR Area"/>
    <x v="7"/>
    <s v="Holliston"/>
    <n v="0.13170000000000001"/>
  </r>
  <r>
    <s v="Boston-Cambridge-Quincy, MA-NH HUD Metro FMR Area"/>
    <x v="7"/>
    <s v="Hopkinton"/>
    <n v="0.1573"/>
  </r>
  <r>
    <s v="Boston-Cambridge-Quincy, MA-NH HUD Metro FMR Area"/>
    <x v="3"/>
    <s v="Hudson"/>
    <n v="0.18"/>
  </r>
  <r>
    <s v="Boston-Cambridge-Quincy, MA-NH HUD Metro FMR Area"/>
    <x v="24"/>
    <s v="Hull"/>
    <n v="9.7600000000000006E-2"/>
  </r>
  <r>
    <s v="Boston-Cambridge-Quincy, MA-NH HUD Metro FMR Area"/>
    <x v="22"/>
    <s v="Ipswich"/>
    <n v="9.35E-2"/>
  </r>
  <r>
    <s v="Boston-Cambridge-Quincy, MA-NH HUD Metro FMR Area"/>
    <x v="27"/>
    <s v="Kingston"/>
    <n v="0.1094"/>
  </r>
  <r>
    <s v="Boston-Cambridge-Quincy, MA-NH HUD Metro FMR Area"/>
    <x v="8"/>
    <s v="Lexington"/>
    <n v="0.2392"/>
  </r>
  <r>
    <s v="Boston-Cambridge-Quincy, MA-NH HUD Metro FMR Area"/>
    <x v="8"/>
    <s v="Lincoln"/>
    <n v="5.3900000000000003E-2"/>
  </r>
  <r>
    <s v="Boston-Cambridge-Quincy, MA-NH HUD Metro FMR Area"/>
    <x v="3"/>
    <s v="Littleton"/>
    <n v="8.2299999999999998E-2"/>
  </r>
  <r>
    <s v="Boston-Cambridge-Quincy, MA-NH HUD Metro FMR Area"/>
    <x v="28"/>
    <s v="Lynn"/>
    <n v="0.95630000000000004"/>
  </r>
  <r>
    <s v="Boston-Cambridge-Quincy, MA-NH HUD Metro FMR Area"/>
    <x v="22"/>
    <s v="Lynnfield"/>
    <n v="6.8900000000000003E-2"/>
  </r>
  <r>
    <s v="Boston-Cambridge-Quincy, MA-NH HUD Metro FMR Area"/>
    <x v="29"/>
    <s v="Malden"/>
    <n v="0.51819999999999999"/>
  </r>
  <r>
    <s v="Boston-Cambridge-Quincy, MA-NH HUD Metro FMR Area"/>
    <x v="10"/>
    <s v="Manchester-by-the-Sea"/>
    <n v="3.2199999999999999E-2"/>
  </r>
  <r>
    <s v="Boston-Cambridge-Quincy, MA-NH HUD Metro FMR Area"/>
    <x v="10"/>
    <s v="Marblehead"/>
    <n v="0.1187"/>
  </r>
  <r>
    <s v="Boston-Cambridge-Quincy, MA-NH HUD Metro FMR Area"/>
    <x v="26"/>
    <s v="Marlborough"/>
    <n v="0.37669999999999998"/>
  </r>
  <r>
    <s v="Boston-Cambridge-Quincy, MA-NH HUD Metro FMR Area"/>
    <x v="24"/>
    <s v="Marshfield"/>
    <n v="0.193"/>
  </r>
  <r>
    <s v="Boston-Cambridge-Quincy, MA-NH HUD Metro FMR Area"/>
    <x v="3"/>
    <s v="Maynard"/>
    <n v="0.1004"/>
  </r>
  <r>
    <s v="Boston-Cambridge-Quincy, MA-NH HUD Metro FMR Area"/>
    <x v="23"/>
    <s v="Medfield"/>
    <n v="0.1067"/>
  </r>
  <r>
    <s v="Boston-Cambridge-Quincy, MA-NH HUD Metro FMR Area"/>
    <x v="29"/>
    <s v="Medford"/>
    <n v="0.48180000000000001"/>
  </r>
  <r>
    <s v="Boston-Cambridge-Quincy, MA-NH HUD Metro FMR Area"/>
    <x v="23"/>
    <s v="Medway"/>
    <n v="0.1157"/>
  </r>
  <r>
    <s v="Boston-Cambridge-Quincy, MA-NH HUD Metro FMR Area"/>
    <x v="30"/>
    <s v="Melrose"/>
    <n v="0.187"/>
  </r>
  <r>
    <s v="Boston-Cambridge-Quincy, MA-NH HUD Metro FMR Area"/>
    <x v="22"/>
    <s v="Middleton"/>
    <n v="4.8500000000000001E-2"/>
  </r>
  <r>
    <s v="Boston-Cambridge-Quincy, MA-NH HUD Metro FMR Area"/>
    <x v="23"/>
    <s v="Millis"/>
    <n v="8.1799999999999998E-2"/>
  </r>
  <r>
    <s v="Boston-Cambridge-Quincy, MA-NH HUD Metro FMR Area"/>
    <x v="17"/>
    <s v="Milton"/>
    <n v="0.20380000000000001"/>
  </r>
  <r>
    <s v="Boston-Cambridge-Quincy, MA-NH HUD Metro FMR Area"/>
    <x v="31"/>
    <s v="Milton"/>
    <n v="1E-4"/>
  </r>
  <r>
    <s v="Boston-Cambridge-Quincy, MA-NH HUD Metro FMR Area"/>
    <x v="28"/>
    <s v="Nahant"/>
    <n v="4.3700000000000003E-2"/>
  </r>
  <r>
    <s v="Boston-Cambridge-Quincy, MA-NH HUD Metro FMR Area"/>
    <x v="7"/>
    <s v="Natick"/>
    <n v="0.37119999999999997"/>
  </r>
  <r>
    <s v="Boston-Cambridge-Quincy, MA-NH HUD Metro FMR Area"/>
    <x v="23"/>
    <s v="Needham"/>
    <n v="0.28510000000000002"/>
  </r>
  <r>
    <s v="Boston-Cambridge-Quincy, MA-NH HUD Metro FMR Area"/>
    <x v="4"/>
    <s v="Newbury"/>
    <n v="5.8799999999999998E-2"/>
  </r>
  <r>
    <s v="Boston-Cambridge-Quincy, MA-NH HUD Metro FMR Area"/>
    <x v="4"/>
    <s v="Newburyport"/>
    <n v="0.1648"/>
  </r>
  <r>
    <s v="Boston-Cambridge-Quincy, MA-NH HUD Metro FMR Area"/>
    <x v="32"/>
    <s v="Newton"/>
    <n v="0.55659999999999998"/>
  </r>
  <r>
    <s v="Boston-Cambridge-Quincy, MA-NH HUD Metro FMR Area"/>
    <x v="9"/>
    <s v="Norfolk"/>
    <n v="7.2499999999999995E-2"/>
  </r>
  <r>
    <s v="Boston-Cambridge-Quincy, MA-NH HUD Metro FMR Area"/>
    <x v="30"/>
    <s v="North Reading"/>
    <n v="8.7099999999999997E-2"/>
  </r>
  <r>
    <s v="Boston-Cambridge-Quincy, MA-NH HUD Metro FMR Area"/>
    <x v="24"/>
    <s v="Norwell"/>
    <n v="6.3399999999999998E-2"/>
  </r>
  <r>
    <s v="Boston-Cambridge-Quincy, MA-NH HUD Metro FMR Area"/>
    <x v="19"/>
    <s v="Norwood"/>
    <n v="0.2833"/>
  </r>
  <r>
    <s v="Boston-Cambridge-Quincy, MA-NH HUD Metro FMR Area"/>
    <x v="22"/>
    <s v="Peabody"/>
    <n v="0.33479999999999999"/>
  </r>
  <r>
    <s v="Boston-Cambridge-Quincy, MA-NH HUD Metro FMR Area"/>
    <x v="24"/>
    <s v="Pembroke"/>
    <n v="0.1168"/>
  </r>
  <r>
    <s v="Boston-Cambridge-Quincy, MA-NH HUD Metro FMR Area"/>
    <x v="9"/>
    <s v="Plainville"/>
    <n v="8.8499999999999995E-2"/>
  </r>
  <r>
    <s v="Boston-Cambridge-Quincy, MA-NH HUD Metro FMR Area"/>
    <x v="20"/>
    <s v="Plymouth"/>
    <n v="0.40989999999999999"/>
  </r>
  <r>
    <s v="Boston-Cambridge-Quincy, MA-NH HUD Metro FMR Area"/>
    <x v="17"/>
    <s v="Quincy"/>
    <n v="2.9999999999999997E-4"/>
  </r>
  <r>
    <s v="Boston-Cambridge-Quincy, MA-NH HUD Metro FMR Area"/>
    <x v="31"/>
    <s v="Quincy"/>
    <n v="0.99990000000000001"/>
  </r>
  <r>
    <s v="Boston-Cambridge-Quincy, MA-NH HUD Metro FMR Area"/>
    <x v="16"/>
    <s v="Randolph"/>
    <n v="0.22739999999999999"/>
  </r>
  <r>
    <s v="Boston-Cambridge-Quincy, MA-NH HUD Metro FMR Area"/>
    <x v="30"/>
    <s v="Reading"/>
    <n v="0.14760000000000001"/>
  </r>
  <r>
    <s v="Boston-Cambridge-Quincy, MA-NH HUD Metro FMR Area"/>
    <x v="14"/>
    <s v="Revere"/>
    <n v="0"/>
  </r>
  <r>
    <s v="Boston-Cambridge-Quincy, MA-NH HUD Metro FMR Area"/>
    <x v="21"/>
    <s v="Revere"/>
    <n v="0.5121"/>
  </r>
  <r>
    <s v="Boston-Cambridge-Quincy, MA-NH HUD Metro FMR Area"/>
    <x v="24"/>
    <s v="Rockland"/>
    <n v="0.1211"/>
  </r>
  <r>
    <s v="Boston-Cambridge-Quincy, MA-NH HUD Metro FMR Area"/>
    <x v="10"/>
    <s v="Rockport"/>
    <n v="5.8000000000000003E-2"/>
  </r>
  <r>
    <s v="Boston-Cambridge-Quincy, MA-NH HUD Metro FMR Area"/>
    <x v="4"/>
    <s v="Rowley"/>
    <n v="4.5999999999999999E-2"/>
  </r>
  <r>
    <s v="Boston-Cambridge-Quincy, MA-NH HUD Metro FMR Area"/>
    <x v="10"/>
    <s v="Salem"/>
    <n v="0.26950000000000002"/>
  </r>
  <r>
    <s v="Boston-Cambridge-Quincy, MA-NH HUD Metro FMR Area"/>
    <x v="4"/>
    <s v="Salisbury"/>
    <n v="0.10150000000000001"/>
  </r>
  <r>
    <s v="Boston-Cambridge-Quincy, MA-NH HUD Metro FMR Area"/>
    <x v="22"/>
    <s v="Saugus"/>
    <n v="0.16320000000000001"/>
  </r>
  <r>
    <s v="Boston-Cambridge-Quincy, MA-NH HUD Metro FMR Area"/>
    <x v="24"/>
    <s v="Scituate"/>
    <n v="0.13769999999999999"/>
  </r>
  <r>
    <s v="Boston-Cambridge-Quincy, MA-NH HUD Metro FMR Area"/>
    <x v="19"/>
    <s v="Sharon"/>
    <n v="0.13669999999999999"/>
  </r>
  <r>
    <s v="Boston-Cambridge-Quincy, MA-NH HUD Metro FMR Area"/>
    <x v="7"/>
    <s v="Sherborn"/>
    <n v="3.6999999999999998E-2"/>
  </r>
  <r>
    <s v="Boston-Cambridge-Quincy, MA-NH HUD Metro FMR Area"/>
    <x v="6"/>
    <s v="Shirley"/>
    <n v="5.2200000000000003E-2"/>
  </r>
  <r>
    <s v="Boston-Cambridge-Quincy, MA-NH HUD Metro FMR Area"/>
    <x v="25"/>
    <s v="Somerville"/>
    <n v="0.66579999999999995"/>
  </r>
  <r>
    <s v="Boston-Cambridge-Quincy, MA-NH HUD Metro FMR Area"/>
    <x v="30"/>
    <s v="Stoneham"/>
    <n v="0.15060000000000001"/>
  </r>
  <r>
    <s v="Boston-Cambridge-Quincy, MA-NH HUD Metro FMR Area"/>
    <x v="19"/>
    <s v="Stoughton"/>
    <n v="0.24390000000000001"/>
  </r>
  <r>
    <s v="Boston-Cambridge-Quincy, MA-NH HUD Metro FMR Area"/>
    <x v="3"/>
    <s v="Stow"/>
    <n v="5.8599999999999999E-2"/>
  </r>
  <r>
    <s v="Boston-Cambridge-Quincy, MA-NH HUD Metro FMR Area"/>
    <x v="3"/>
    <s v="Sudbury"/>
    <n v="0.13880000000000001"/>
  </r>
  <r>
    <s v="Boston-Cambridge-Quincy, MA-NH HUD Metro FMR Area"/>
    <x v="10"/>
    <s v="Swampscott"/>
    <n v="8.43E-2"/>
  </r>
  <r>
    <s v="Boston-Cambridge-Quincy, MA-NH HUD Metro FMR Area"/>
    <x v="22"/>
    <s v="Topsfield"/>
    <n v="3.4000000000000002E-2"/>
  </r>
  <r>
    <s v="Boston-Cambridge-Quincy, MA-NH HUD Metro FMR Area"/>
    <x v="6"/>
    <s v="Townsend"/>
    <n v="7.1599999999999997E-2"/>
  </r>
  <r>
    <s v="Boston-Cambridge-Quincy, MA-NH HUD Metro FMR Area"/>
    <x v="30"/>
    <s v="Wakefield"/>
    <n v="0.1676"/>
  </r>
  <r>
    <s v="Boston-Cambridge-Quincy, MA-NH HUD Metro FMR Area"/>
    <x v="9"/>
    <s v="Walpole"/>
    <n v="0.20230000000000001"/>
  </r>
  <r>
    <s v="Boston-Cambridge-Quincy, MA-NH HUD Metro FMR Area"/>
    <x v="32"/>
    <s v="Waltham"/>
    <n v="0.44340000000000002"/>
  </r>
  <r>
    <s v="Boston-Cambridge-Quincy, MA-NH HUD Metro FMR Area"/>
    <x v="20"/>
    <s v="Wareham"/>
    <n v="0.1893"/>
  </r>
  <r>
    <s v="Boston-Cambridge-Quincy, MA-NH HUD Metro FMR Area"/>
    <x v="5"/>
    <s v="Watertown"/>
    <n v="0.3518"/>
  </r>
  <r>
    <s v="Boston-Cambridge-Quincy, MA-NH HUD Metro FMR Area"/>
    <x v="7"/>
    <s v="Wayland"/>
    <n v="0.12540000000000001"/>
  </r>
  <r>
    <s v="Boston-Cambridge-Quincy, MA-NH HUD Metro FMR Area"/>
    <x v="23"/>
    <s v="Wellesley"/>
    <n v="0.2225"/>
  </r>
  <r>
    <s v="Boston-Cambridge-Quincy, MA-NH HUD Metro FMR Area"/>
    <x v="22"/>
    <s v="Wenham"/>
    <n v="2.1100000000000001E-2"/>
  </r>
  <r>
    <s v="Boston-Cambridge-Quincy, MA-NH HUD Metro FMR Area"/>
    <x v="8"/>
    <s v="Weston"/>
    <n v="7.8600000000000003E-2"/>
  </r>
  <r>
    <s v="Boston-Cambridge-Quincy, MA-NH HUD Metro FMR Area"/>
    <x v="23"/>
    <s v="Westwood"/>
    <n v="0.1391"/>
  </r>
  <r>
    <s v="Boston-Cambridge-Quincy, MA-NH HUD Metro FMR Area"/>
    <x v="16"/>
    <s v="Weymouth"/>
    <n v="0.44800000000000001"/>
  </r>
  <r>
    <s v="Boston-Cambridge-Quincy, MA-NH HUD Metro FMR Area"/>
    <x v="8"/>
    <s v="Wilmington"/>
    <n v="0.16170000000000001"/>
  </r>
  <r>
    <s v="Boston-Cambridge-Quincy, MA-NH HUD Metro FMR Area"/>
    <x v="8"/>
    <s v="Winchester"/>
    <n v="0.15809999999999999"/>
  </r>
  <r>
    <s v="Boston-Cambridge-Quincy, MA-NH HUD Metro FMR Area"/>
    <x v="21"/>
    <s v="Winthrop"/>
    <n v="0.18410000000000001"/>
  </r>
  <r>
    <s v="Boston-Cambridge-Quincy, MA-NH HUD Metro FMR Area"/>
    <x v="30"/>
    <s v="Woburn"/>
    <n v="0.2601"/>
  </r>
  <r>
    <s v="Boston-Cambridge-Quincy, MA-NH HUD Metro FMR Area"/>
    <x v="9"/>
    <s v="Wrentham"/>
    <n v="9.3100000000000002E-2"/>
  </r>
  <r>
    <s v="Brockton, MA HUD Metro FMR Area"/>
    <x v="27"/>
    <s v="Abington"/>
    <n v="0.13900000000000001"/>
  </r>
  <r>
    <s v="Brockton, MA HUD Metro FMR Area"/>
    <x v="19"/>
    <s v="Avon"/>
    <n v="3.8100000000000002E-2"/>
  </r>
  <r>
    <s v="Brockton, MA HUD Metro FMR Area"/>
    <x v="27"/>
    <s v="Bridgewater"/>
    <n v="0.19059999999999999"/>
  </r>
  <r>
    <s v="Brockton, MA HUD Metro FMR Area"/>
    <x v="33"/>
    <s v="Brockton"/>
    <n v="1"/>
  </r>
  <r>
    <s v="Brockton, MA HUD Metro FMR Area"/>
    <x v="27"/>
    <s v="East Bridgewater"/>
    <n v="0.10630000000000001"/>
  </r>
  <r>
    <s v="Brockton, MA HUD Metro FMR Area"/>
    <x v="27"/>
    <s v="Halifax"/>
    <n v="6.3399999999999998E-2"/>
  </r>
  <r>
    <s v="Brockton, MA HUD Metro FMR Area"/>
    <x v="27"/>
    <s v="Hanson"/>
    <n v="8.0799999999999997E-2"/>
  </r>
  <r>
    <s v="Brockton, MA HUD Metro FMR Area"/>
    <x v="20"/>
    <s v="Lakeville"/>
    <n v="6.7500000000000004E-2"/>
  </r>
  <r>
    <s v="Brockton, MA HUD Metro FMR Area"/>
    <x v="20"/>
    <s v="Marion"/>
    <n v="3.9300000000000002E-2"/>
  </r>
  <r>
    <s v="Brockton, MA HUD Metro FMR Area"/>
    <x v="20"/>
    <s v="Mattapoisett"/>
    <n v="5.1299999999999998E-2"/>
  </r>
  <r>
    <s v="Brockton, MA HUD Metro FMR Area"/>
    <x v="20"/>
    <s v="Middleborough"/>
    <n v="0.14319999999999999"/>
  </r>
  <r>
    <s v="Brockton, MA HUD Metro FMR Area"/>
    <x v="27"/>
    <s v="Plympton"/>
    <n v="2.18E-2"/>
  </r>
  <r>
    <s v="Brockton, MA HUD Metro FMR Area"/>
    <x v="20"/>
    <s v="Rochester"/>
    <n v="3.0700000000000002E-2"/>
  </r>
  <r>
    <s v="Brockton, MA HUD Metro FMR Area"/>
    <x v="27"/>
    <s v="West Bridgewater"/>
    <n v="5.91E-2"/>
  </r>
  <r>
    <s v="Brockton, MA HUD Metro FMR Area"/>
    <x v="27"/>
    <s v="Whitman"/>
    <n v="0.1221"/>
  </r>
  <r>
    <s v="Dukes County, MA"/>
    <x v="1"/>
    <s v="Aquinnah"/>
    <n v="4.1999999999999997E-3"/>
  </r>
  <r>
    <s v="Dukes County, MA"/>
    <x v="1"/>
    <s v="Chilmark"/>
    <n v="1.4E-2"/>
  </r>
  <r>
    <s v="Dukes County, MA"/>
    <x v="1"/>
    <s v="Edgartown"/>
    <n v="4.6399999999999997E-2"/>
  </r>
  <r>
    <s v="Dukes County, MA"/>
    <x v="1"/>
    <s v="Gosnold"/>
    <n v="1.9E-3"/>
  </r>
  <r>
    <s v="Dukes County, MA"/>
    <x v="1"/>
    <s v="Oak Bluffs"/>
    <n v="3.9300000000000002E-2"/>
  </r>
  <r>
    <s v="Dukes County, MA"/>
    <x v="1"/>
    <s v="Tisbury"/>
    <n v="2.86E-2"/>
  </r>
  <r>
    <s v="Dukes County, MA"/>
    <x v="1"/>
    <s v="West Tisbury"/>
    <n v="2.1000000000000001E-2"/>
  </r>
  <r>
    <s v="Eastern Worcester County, MA HUD Metro FMR Area"/>
    <x v="34"/>
    <s v="Berlin"/>
    <n v="2.24E-2"/>
  </r>
  <r>
    <s v="Eastern Worcester County, MA HUD Metro FMR Area"/>
    <x v="35"/>
    <s v="Blackstone"/>
    <n v="5.9200000000000003E-2"/>
  </r>
  <r>
    <s v="Eastern Worcester County, MA HUD Metro FMR Area"/>
    <x v="36"/>
    <s v="Bolton"/>
    <n v="4.1300000000000003E-2"/>
  </r>
  <r>
    <s v="Eastern Worcester County, MA HUD Metro FMR Area"/>
    <x v="36"/>
    <s v="Harvard"/>
    <n v="4.6899999999999997E-2"/>
  </r>
  <r>
    <s v="Eastern Worcester County, MA HUD Metro FMR Area"/>
    <x v="35"/>
    <s v="Hopedale"/>
    <n v="3.6600000000000001E-2"/>
  </r>
  <r>
    <s v="Eastern Worcester County, MA HUD Metro FMR Area"/>
    <x v="36"/>
    <s v="Lancaster"/>
    <n v="5.8099999999999999E-2"/>
  </r>
  <r>
    <s v="Eastern Worcester County, MA HUD Metro FMR Area"/>
    <x v="35"/>
    <s v="Mendon"/>
    <n v="3.4200000000000001E-2"/>
  </r>
  <r>
    <s v="Eastern Worcester County, MA HUD Metro FMR Area"/>
    <x v="34"/>
    <s v="Milford"/>
    <n v="0.20280000000000001"/>
  </r>
  <r>
    <s v="Eastern Worcester County, MA HUD Metro FMR Area"/>
    <x v="35"/>
    <s v="Millville"/>
    <n v="1.8200000000000001E-2"/>
  </r>
  <r>
    <s v="Eastern Worcester County, MA HUD Metro FMR Area"/>
    <x v="34"/>
    <s v="Southborough"/>
    <n v="6.3799999999999996E-2"/>
  </r>
  <r>
    <s v="Eastern Worcester County, MA HUD Metro FMR Area"/>
    <x v="34"/>
    <s v="Upton"/>
    <n v="5.0799999999999998E-2"/>
  </r>
  <r>
    <s v="Easton-Raynham, MA HUD Metro FMR Area"/>
    <x v="37"/>
    <s v="Easton"/>
    <n v="0.14860000000000001"/>
  </r>
  <r>
    <s v="Easton-Raynham, MA HUD Metro FMR Area"/>
    <x v="37"/>
    <s v="Raynham"/>
    <n v="9.3600000000000003E-2"/>
  </r>
  <r>
    <s v="Fitchburg-Leominster, MA HUD Metro FMR Area"/>
    <x v="38"/>
    <s v="Ashburnham"/>
    <n v="5.7500000000000002E-2"/>
  </r>
  <r>
    <s v="Fitchburg-Leominster, MA HUD Metro FMR Area"/>
    <x v="36"/>
    <s v="Fitchburg"/>
    <n v="0.36349999999999999"/>
  </r>
  <r>
    <s v="Fitchburg-Leominster, MA HUD Metro FMR Area"/>
    <x v="38"/>
    <s v="Gardner"/>
    <n v="0.1983"/>
  </r>
  <r>
    <s v="Fitchburg-Leominster, MA HUD Metro FMR Area"/>
    <x v="36"/>
    <s v="Leominster"/>
    <n v="0.39019999999999999"/>
  </r>
  <r>
    <s v="Fitchburg-Leominster, MA HUD Metro FMR Area"/>
    <x v="36"/>
    <s v="Lunenburg"/>
    <n v="0.10009999999999999"/>
  </r>
  <r>
    <s v="Fitchburg-Leominster, MA HUD Metro FMR Area"/>
    <x v="38"/>
    <s v="Templeton"/>
    <n v="6.8699999999999997E-2"/>
  </r>
  <r>
    <s v="Fitchburg-Leominster, MA HUD Metro FMR Area"/>
    <x v="38"/>
    <s v="Westminster"/>
    <n v="6.9599999999999995E-2"/>
  </r>
  <r>
    <s v="Fitchburg-Leominster, MA HUD Metro FMR Area"/>
    <x v="38"/>
    <s v="Winchendon"/>
    <n v="9.1300000000000006E-2"/>
  </r>
  <r>
    <s v="Franklin County, MA HUD Metro FMR Area"/>
    <x v="39"/>
    <s v="Ashfield"/>
    <n v="1.5699999999999999E-2"/>
  </r>
  <r>
    <s v="Franklin County, MA HUD Metro FMR Area"/>
    <x v="39"/>
    <s v="Bernardston"/>
    <n v="1.7299999999999999E-2"/>
  </r>
  <r>
    <s v="Franklin County, MA HUD Metro FMR Area"/>
    <x v="39"/>
    <s v="Buckland"/>
    <n v="1.6199999999999999E-2"/>
  </r>
  <r>
    <s v="Franklin County, MA HUD Metro FMR Area"/>
    <x v="39"/>
    <s v="Charlemont"/>
    <n v="1.15E-2"/>
  </r>
  <r>
    <s v="Franklin County, MA HUD Metro FMR Area"/>
    <x v="39"/>
    <s v="Colrain"/>
    <n v="1.4200000000000001E-2"/>
  </r>
  <r>
    <s v="Franklin County, MA HUD Metro FMR Area"/>
    <x v="39"/>
    <s v="Conway"/>
    <n v="1.47E-2"/>
  </r>
  <r>
    <s v="Franklin County, MA HUD Metro FMR Area"/>
    <x v="39"/>
    <s v="Deerfield"/>
    <n v="4.0899999999999999E-2"/>
  </r>
  <r>
    <s v="Franklin County, MA HUD Metro FMR Area"/>
    <x v="39"/>
    <s v="Erving"/>
    <n v="1.2500000000000001E-2"/>
  </r>
  <r>
    <s v="Franklin County, MA HUD Metro FMR Area"/>
    <x v="39"/>
    <s v="Gill"/>
    <n v="1.2500000000000001E-2"/>
  </r>
  <r>
    <s v="Franklin County, MA HUD Metro FMR Area"/>
    <x v="39"/>
    <s v="Greenfield"/>
    <n v="0.1542"/>
  </r>
  <r>
    <s v="Franklin County, MA HUD Metro FMR Area"/>
    <x v="39"/>
    <s v="Hawley"/>
    <n v="3.3999999999999998E-3"/>
  </r>
  <r>
    <s v="Franklin County, MA HUD Metro FMR Area"/>
    <x v="39"/>
    <s v="Heath"/>
    <n v="1.03E-2"/>
  </r>
  <r>
    <s v="Franklin County, MA HUD Metro FMR Area"/>
    <x v="39"/>
    <s v="Leverett"/>
    <n v="1.4800000000000001E-2"/>
  </r>
  <r>
    <s v="Franklin County, MA HUD Metro FMR Area"/>
    <x v="39"/>
    <s v="Leyden"/>
    <n v="6.1000000000000004E-3"/>
  </r>
  <r>
    <s v="Franklin County, MA HUD Metro FMR Area"/>
    <x v="39"/>
    <s v="Monroe"/>
    <n v="1.4E-3"/>
  </r>
  <r>
    <s v="Franklin County, MA HUD Metro FMR Area"/>
    <x v="39"/>
    <s v="Montague"/>
    <n v="7.3400000000000007E-2"/>
  </r>
  <r>
    <s v="Franklin County, MA HUD Metro FMR Area"/>
    <x v="39"/>
    <s v="New Salem"/>
    <n v="8.2000000000000007E-3"/>
  </r>
  <r>
    <s v="Franklin County, MA HUD Metro FMR Area"/>
    <x v="39"/>
    <s v="Northfield"/>
    <n v="2.5100000000000001E-2"/>
  </r>
  <r>
    <s v="Franklin County, MA HUD Metro FMR Area"/>
    <x v="39"/>
    <s v="Orange"/>
    <n v="6.3200000000000006E-2"/>
  </r>
  <r>
    <s v="Franklin County, MA HUD Metro FMR Area"/>
    <x v="39"/>
    <s v="Rowe"/>
    <n v="4.4000000000000003E-3"/>
  </r>
  <r>
    <s v="Franklin County, MA HUD Metro FMR Area"/>
    <x v="39"/>
    <s v="Shelburne"/>
    <n v="1.7899999999999999E-2"/>
  </r>
  <r>
    <s v="Franklin County, MA HUD Metro FMR Area"/>
    <x v="39"/>
    <s v="Shutesbury"/>
    <n v="1.52E-2"/>
  </r>
  <r>
    <s v="Franklin County, MA HUD Metro FMR Area"/>
    <x v="39"/>
    <s v="Sunderland"/>
    <n v="3.1600000000000003E-2"/>
  </r>
  <r>
    <s v="Franklin County, MA HUD Metro FMR Area"/>
    <x v="39"/>
    <s v="Warwick"/>
    <n v="7.1999999999999998E-3"/>
  </r>
  <r>
    <s v="Franklin County, MA HUD Metro FMR Area"/>
    <x v="39"/>
    <s v="Wendell"/>
    <n v="8.0000000000000002E-3"/>
  </r>
  <r>
    <s v="Franklin County, MA HUD Metro FMR Area"/>
    <x v="39"/>
    <s v="Whately"/>
    <n v="1.2999999999999999E-2"/>
  </r>
  <r>
    <s v="Lawrence, MA-NH HUD Metro FMR Area"/>
    <x v="40"/>
    <s v="Andover"/>
    <n v="0.31090000000000001"/>
  </r>
  <r>
    <s v="Lawrence, MA-NH HUD Metro FMR Area"/>
    <x v="4"/>
    <s v="Boxford"/>
    <n v="5.3900000000000003E-2"/>
  </r>
  <r>
    <s v="Lawrence, MA-NH HUD Metro FMR Area"/>
    <x v="4"/>
    <s v="Georgetown"/>
    <n v="6.0400000000000002E-2"/>
  </r>
  <r>
    <s v="Lawrence, MA-NH HUD Metro FMR Area"/>
    <x v="4"/>
    <s v="Groveland"/>
    <n v="4.9700000000000001E-2"/>
  </r>
  <r>
    <s v="Lawrence, MA-NH HUD Metro FMR Area"/>
    <x v="41"/>
    <s v="Haverhill"/>
    <n v="0.58030000000000004"/>
  </r>
  <r>
    <s v="Lawrence, MA-NH HUD Metro FMR Area"/>
    <x v="40"/>
    <s v="Lawrence"/>
    <n v="0.68910000000000005"/>
  </r>
  <r>
    <s v="Lawrence, MA-NH HUD Metro FMR Area"/>
    <x v="4"/>
    <s v="Merrimac"/>
    <n v="5.28E-2"/>
  </r>
  <r>
    <s v="Lawrence, MA-NH HUD Metro FMR Area"/>
    <x v="41"/>
    <s v="Methuen"/>
    <n v="0.41970000000000002"/>
  </r>
  <r>
    <s v="Lawrence, MA-NH HUD Metro FMR Area"/>
    <x v="4"/>
    <s v="North Andover"/>
    <n v="0.22789999999999999"/>
  </r>
  <r>
    <s v="Lawrence, MA-NH HUD Metro FMR Area"/>
    <x v="4"/>
    <s v="West Newbury"/>
    <n v="3.3300000000000003E-2"/>
  </r>
  <r>
    <s v="Lowell, MA HUD Metro FMR Area"/>
    <x v="42"/>
    <s v="Billerica"/>
    <n v="0.3876"/>
  </r>
  <r>
    <s v="Lowell, MA HUD Metro FMR Area"/>
    <x v="6"/>
    <s v="Chelmsford"/>
    <n v="0.29649999999999999"/>
  </r>
  <r>
    <s v="Lowell, MA HUD Metro FMR Area"/>
    <x v="42"/>
    <s v="Dracut"/>
    <n v="0.3085"/>
  </r>
  <r>
    <s v="Lowell, MA HUD Metro FMR Area"/>
    <x v="6"/>
    <s v="Dunstable"/>
    <n v="2.3400000000000001E-2"/>
  </r>
  <r>
    <s v="Lowell, MA HUD Metro FMR Area"/>
    <x v="6"/>
    <s v="Groton"/>
    <n v="8.3400000000000002E-2"/>
  </r>
  <r>
    <s v="Lowell, MA HUD Metro FMR Area"/>
    <x v="43"/>
    <s v="Lowell"/>
    <n v="1"/>
  </r>
  <r>
    <s v="Lowell, MA HUD Metro FMR Area"/>
    <x v="6"/>
    <s v="Pepperell"/>
    <n v="9.2299999999999993E-2"/>
  </r>
  <r>
    <s v="Lowell, MA HUD Metro FMR Area"/>
    <x v="42"/>
    <s v="Tewksbury"/>
    <n v="0.3039"/>
  </r>
  <r>
    <s v="Lowell, MA HUD Metro FMR Area"/>
    <x v="6"/>
    <s v="Tyngsborough"/>
    <n v="9.3700000000000006E-2"/>
  </r>
  <r>
    <s v="Lowell, MA HUD Metro FMR Area"/>
    <x v="6"/>
    <s v="Westford"/>
    <n v="0.18540000000000001"/>
  </r>
  <r>
    <s v="Nantucket County, MA"/>
    <x v="1"/>
    <s v="Nantucket"/>
    <n v="0.1079"/>
  </r>
  <r>
    <s v="New Bedford, MA HUD Metro FMR Area"/>
    <x v="44"/>
    <s v="Acushnet"/>
    <n v="7.1999999999999995E-2"/>
  </r>
  <r>
    <s v="New Bedford, MA HUD Metro FMR Area"/>
    <x v="45"/>
    <s v="Dartmouth"/>
    <n v="0.18010000000000001"/>
  </r>
  <r>
    <s v="New Bedford, MA HUD Metro FMR Area"/>
    <x v="45"/>
    <s v="Fairhaven"/>
    <n v="0.1047"/>
  </r>
  <r>
    <s v="New Bedford, MA HUD Metro FMR Area"/>
    <x v="44"/>
    <s v="Freetown"/>
    <n v="5.8500000000000003E-2"/>
  </r>
  <r>
    <s v="New Bedford, MA HUD Metro FMR Area"/>
    <x v="45"/>
    <s v="New Bedford"/>
    <n v="0.60880000000000001"/>
  </r>
  <r>
    <s v="Pittsfield, MA HUD Metro FMR Area"/>
    <x v="2"/>
    <s v="Adams"/>
    <n v="6.2199999999999998E-2"/>
  </r>
  <r>
    <s v="Pittsfield, MA HUD Metro FMR Area"/>
    <x v="2"/>
    <s v="Cheshire"/>
    <n v="2.2100000000000002E-2"/>
  </r>
  <r>
    <s v="Pittsfield, MA HUD Metro FMR Area"/>
    <x v="2"/>
    <s v="Dalton"/>
    <n v="4.2000000000000003E-2"/>
  </r>
  <r>
    <s v="Pittsfield, MA HUD Metro FMR Area"/>
    <x v="2"/>
    <s v="Hinsdale"/>
    <n v="1.61E-2"/>
  </r>
  <r>
    <s v="Pittsfield, MA HUD Metro FMR Area"/>
    <x v="2"/>
    <s v="Lanesborough"/>
    <n v="2.1299999999999999E-2"/>
  </r>
  <r>
    <s v="Pittsfield, MA HUD Metro FMR Area"/>
    <x v="2"/>
    <s v="Lee"/>
    <n v="4.87E-2"/>
  </r>
  <r>
    <s v="Pittsfield, MA HUD Metro FMR Area"/>
    <x v="2"/>
    <s v="Lenox"/>
    <n v="4.5600000000000002E-2"/>
  </r>
  <r>
    <s v="Pittsfield, MA HUD Metro FMR Area"/>
    <x v="2"/>
    <s v="Pittsfield"/>
    <n v="0.31159999999999999"/>
  </r>
  <r>
    <s v="Pittsfield, MA HUD Metro FMR Area"/>
    <x v="2"/>
    <s v="Richmond"/>
    <n v="1.2699999999999999E-2"/>
  </r>
  <r>
    <s v="Pittsfield, MA HUD Metro FMR Area"/>
    <x v="2"/>
    <s v="Stockbridge"/>
    <n v="2.3400000000000001E-2"/>
  </r>
  <r>
    <s v="Providence-Fall River, RI-MA HUD Metro FMR Area"/>
    <x v="46"/>
    <s v="Attleboro"/>
    <n v="0.38800000000000001"/>
  </r>
  <r>
    <s v="Providence-Fall River, RI-MA HUD Metro FMR Area"/>
    <x v="44"/>
    <s v="Fall River"/>
    <n v="0.74439999999999995"/>
  </r>
  <r>
    <s v="Providence-Fall River, RI-MA HUD Metro FMR Area"/>
    <x v="46"/>
    <s v="North Attleborough"/>
    <n v="0.255"/>
  </r>
  <r>
    <s v="Providence-Fall River, RI-MA HUD Metro FMR Area"/>
    <x v="46"/>
    <s v="Rehoboth"/>
    <n v="9.3700000000000006E-2"/>
  </r>
  <r>
    <s v="Providence-Fall River, RI-MA HUD Metro FMR Area"/>
    <x v="46"/>
    <s v="Seekonk"/>
    <n v="0.1231"/>
  </r>
  <r>
    <s v="Providence-Fall River, RI-MA HUD Metro FMR Area"/>
    <x v="44"/>
    <s v="Somerset"/>
    <n v="0.125"/>
  </r>
  <r>
    <s v="Providence-Fall River, RI-MA HUD Metro FMR Area"/>
    <x v="46"/>
    <s v="Swansea"/>
    <n v="0.14030000000000001"/>
  </r>
  <r>
    <s v="Providence-Fall River, RI-MA HUD Metro FMR Area"/>
    <x v="45"/>
    <s v="Westport"/>
    <n v="0.10639999999999999"/>
  </r>
  <r>
    <s v="Springfield, MA HUD Metro FMR Area"/>
    <x v="47"/>
    <s v="Agawam"/>
    <n v="0.18579999999999999"/>
  </r>
  <r>
    <s v="Springfield, MA HUD Metro FMR Area"/>
    <x v="48"/>
    <s v="Amherst"/>
    <n v="0.24129999999999999"/>
  </r>
  <r>
    <s v="Springfield, MA HUD Metro FMR Area"/>
    <x v="39"/>
    <s v="Belchertown"/>
    <n v="0.1134"/>
  </r>
  <r>
    <s v="Springfield, MA HUD Metro FMR Area"/>
    <x v="47"/>
    <s v="Blandford"/>
    <n v="8.6999999999999994E-3"/>
  </r>
  <r>
    <s v="Springfield, MA HUD Metro FMR Area"/>
    <x v="49"/>
    <s v="Brimfield"/>
    <n v="2.47E-2"/>
  </r>
  <r>
    <s v="Springfield, MA HUD Metro FMR Area"/>
    <x v="47"/>
    <s v="Chester"/>
    <n v="9.4000000000000004E-3"/>
  </r>
  <r>
    <s v="Springfield, MA HUD Metro FMR Area"/>
    <x v="39"/>
    <s v="Chesterfield"/>
    <n v="1.0999999999999999E-2"/>
  </r>
  <r>
    <s v="Springfield, MA HUD Metro FMR Area"/>
    <x v="49"/>
    <s v="Chicopee"/>
    <n v="0.37709999999999999"/>
  </r>
  <r>
    <s v="Springfield, MA HUD Metro FMR Area"/>
    <x v="39"/>
    <s v="Cummington"/>
    <n v="8.5000000000000006E-3"/>
  </r>
  <r>
    <s v="Springfield, MA HUD Metro FMR Area"/>
    <x v="49"/>
    <s v="East Longmeadow"/>
    <n v="9.4100000000000003E-2"/>
  </r>
  <r>
    <s v="Springfield, MA HUD Metro FMR Area"/>
    <x v="48"/>
    <s v="Easthampton"/>
    <n v="0.1762"/>
  </r>
  <r>
    <s v="Springfield, MA HUD Metro FMR Area"/>
    <x v="39"/>
    <s v="Goshen"/>
    <n v="1.06E-2"/>
  </r>
  <r>
    <s v="Springfield, MA HUD Metro FMR Area"/>
    <x v="48"/>
    <s v="Granby"/>
    <n v="5.6099999999999997E-2"/>
  </r>
  <r>
    <s v="Springfield, MA HUD Metro FMR Area"/>
    <x v="47"/>
    <s v="Granville"/>
    <n v="9.9000000000000008E-3"/>
  </r>
  <r>
    <s v="Springfield, MA HUD Metro FMR Area"/>
    <x v="48"/>
    <s v="Hadley"/>
    <n v="5.2400000000000002E-2"/>
  </r>
  <r>
    <s v="Springfield, MA HUD Metro FMR Area"/>
    <x v="49"/>
    <s v="Hampden"/>
    <n v="2.9600000000000001E-2"/>
  </r>
  <r>
    <s v="Springfield, MA HUD Metro FMR Area"/>
    <x v="39"/>
    <s v="Hatfield"/>
    <n v="2.92E-2"/>
  </r>
  <r>
    <s v="Springfield, MA HUD Metro FMR Area"/>
    <x v="49"/>
    <s v="Holland"/>
    <n v="2.07E-2"/>
  </r>
  <r>
    <s v="Springfield, MA HUD Metro FMR Area"/>
    <x v="47"/>
    <s v="Holyoke"/>
    <n v="0.25369999999999998"/>
  </r>
  <r>
    <s v="Springfield, MA HUD Metro FMR Area"/>
    <x v="39"/>
    <s v="Huntington"/>
    <n v="1.84E-2"/>
  </r>
  <r>
    <s v="Springfield, MA HUD Metro FMR Area"/>
    <x v="49"/>
    <s v="Longmeadow"/>
    <n v="8.8099999999999998E-2"/>
  </r>
  <r>
    <s v="Springfield, MA HUD Metro FMR Area"/>
    <x v="49"/>
    <s v="Ludlow"/>
    <n v="0.12920000000000001"/>
  </r>
  <r>
    <s v="Springfield, MA HUD Metro FMR Area"/>
    <x v="39"/>
    <s v="Middlefield"/>
    <n v="3.8E-3"/>
  </r>
  <r>
    <s v="Springfield, MA HUD Metro FMR Area"/>
    <x v="49"/>
    <s v="Monson"/>
    <n v="5.2499999999999998E-2"/>
  </r>
  <r>
    <s v="Springfield, MA HUD Metro FMR Area"/>
    <x v="47"/>
    <s v="Montgomery"/>
    <n v="5.3E-3"/>
  </r>
  <r>
    <s v="Springfield, MA HUD Metro FMR Area"/>
    <x v="48"/>
    <s v="Northampton"/>
    <n v="0.30690000000000001"/>
  </r>
  <r>
    <s v="Springfield, MA HUD Metro FMR Area"/>
    <x v="49"/>
    <s v="Palmer"/>
    <n v="8.6400000000000005E-2"/>
  </r>
  <r>
    <s v="Springfield, MA HUD Metro FMR Area"/>
    <x v="39"/>
    <s v="Pelham"/>
    <n v="1.0200000000000001E-2"/>
  </r>
  <r>
    <s v="Springfield, MA HUD Metro FMR Area"/>
    <x v="39"/>
    <s v="Plainfield"/>
    <n v="6.0000000000000001E-3"/>
  </r>
  <r>
    <s v="Springfield, MA HUD Metro FMR Area"/>
    <x v="47"/>
    <s v="Russell"/>
    <n v="1.06E-2"/>
  </r>
  <r>
    <s v="Springfield, MA HUD Metro FMR Area"/>
    <x v="48"/>
    <s v="South Hadley"/>
    <n v="0.16700000000000001"/>
  </r>
  <r>
    <s v="Springfield, MA HUD Metro FMR Area"/>
    <x v="39"/>
    <s v="Southampton"/>
    <n v="4.5499999999999999E-2"/>
  </r>
  <r>
    <s v="Springfield, MA HUD Metro FMR Area"/>
    <x v="47"/>
    <s v="Southwick"/>
    <n v="6.1899999999999997E-2"/>
  </r>
  <r>
    <s v="Springfield, MA HUD Metro FMR Area"/>
    <x v="50"/>
    <s v="Springfield"/>
    <n v="1"/>
  </r>
  <r>
    <s v="Springfield, MA HUD Metro FMR Area"/>
    <x v="47"/>
    <s v="Tolland"/>
    <n v="7.4999999999999997E-3"/>
  </r>
  <r>
    <s v="Springfield, MA HUD Metro FMR Area"/>
    <x v="49"/>
    <s v="Wales"/>
    <n v="1.32E-2"/>
  </r>
  <r>
    <s v="Springfield, MA HUD Metro FMR Area"/>
    <x v="39"/>
    <s v="Ware"/>
    <n v="8.48E-2"/>
  </r>
  <r>
    <s v="Springfield, MA HUD Metro FMR Area"/>
    <x v="47"/>
    <s v="West Springfield"/>
    <n v="0.19370000000000001"/>
  </r>
  <r>
    <s v="Springfield, MA HUD Metro FMR Area"/>
    <x v="47"/>
    <s v="Westfield"/>
    <n v="0.25359999999999999"/>
  </r>
  <r>
    <s v="Springfield, MA HUD Metro FMR Area"/>
    <x v="39"/>
    <s v="Westhampton"/>
    <n v="1.3299999999999999E-2"/>
  </r>
  <r>
    <s v="Springfield, MA HUD Metro FMR Area"/>
    <x v="49"/>
    <s v="Wilbraham"/>
    <n v="8.43E-2"/>
  </r>
  <r>
    <s v="Springfield, MA HUD Metro FMR Area"/>
    <x v="39"/>
    <s v="Williamsburg"/>
    <n v="2.1299999999999999E-2"/>
  </r>
  <r>
    <s v="Springfield, MA HUD Metro FMR Area"/>
    <x v="39"/>
    <s v="Worthington"/>
    <n v="1.12E-2"/>
  </r>
  <r>
    <s v="Taunton-Mansfield-Norton, MA HUD Metro FMR Area"/>
    <x v="37"/>
    <s v="Berkley"/>
    <n v="3.8399999999999997E-2"/>
  </r>
  <r>
    <s v="Taunton-Mansfield-Norton, MA HUD Metro FMR Area"/>
    <x v="37"/>
    <s v="Dighton"/>
    <n v="4.8500000000000001E-2"/>
  </r>
  <r>
    <s v="Taunton-Mansfield-Norton, MA HUD Metro FMR Area"/>
    <x v="37"/>
    <s v="Mansfield"/>
    <n v="0.15110000000000001"/>
  </r>
  <r>
    <s v="Taunton-Mansfield-Norton, MA HUD Metro FMR Area"/>
    <x v="37"/>
    <s v="Norton"/>
    <n v="0.1135"/>
  </r>
  <r>
    <s v="Taunton-Mansfield-Norton, MA HUD Metro FMR Area"/>
    <x v="37"/>
    <s v="Taunton"/>
    <n v="0.40639999999999998"/>
  </r>
  <r>
    <s v="Western Worcester County, MA HUD Metro FMR Area"/>
    <x v="38"/>
    <s v="Athol"/>
    <n v="0.1115"/>
  </r>
  <r>
    <s v="Western Worcester County, MA HUD Metro FMR Area"/>
    <x v="38"/>
    <s v="Hardwick"/>
    <n v="2.6200000000000001E-2"/>
  </r>
  <r>
    <s v="Western Worcester County, MA HUD Metro FMR Area"/>
    <x v="38"/>
    <s v="Hubbardston"/>
    <n v="3.7199999999999997E-2"/>
  </r>
  <r>
    <s v="Western Worcester County, MA HUD Metro FMR Area"/>
    <x v="38"/>
    <s v="New Braintree"/>
    <n v="8.3999999999999995E-3"/>
  </r>
  <r>
    <s v="Western Worcester County, MA HUD Metro FMR Area"/>
    <x v="38"/>
    <s v="Petersham"/>
    <n v="1.18E-2"/>
  </r>
  <r>
    <s v="Western Worcester County, MA HUD Metro FMR Area"/>
    <x v="38"/>
    <s v="Phillipston"/>
    <n v="1.7000000000000001E-2"/>
  </r>
  <r>
    <s v="Western Worcester County, MA HUD Metro FMR Area"/>
    <x v="38"/>
    <s v="Royalston"/>
    <n v="1.37E-2"/>
  </r>
  <r>
    <s v="Western Worcester County, MA HUD Metro FMR Area"/>
    <x v="51"/>
    <s v="Warren"/>
    <n v="4.6100000000000002E-2"/>
  </r>
  <r>
    <s v="Worcester, MA HUD Metro FMR Area"/>
    <x v="51"/>
    <s v="Auburn"/>
    <n v="0.14680000000000001"/>
  </r>
  <r>
    <s v="Worcester, MA HUD Metro FMR Area"/>
    <x v="38"/>
    <s v="Barre"/>
    <n v="4.7699999999999999E-2"/>
  </r>
  <r>
    <s v="Worcester, MA HUD Metro FMR Area"/>
    <x v="34"/>
    <s v="Boylston"/>
    <n v="3.3300000000000003E-2"/>
  </r>
  <r>
    <s v="Worcester, MA HUD Metro FMR Area"/>
    <x v="51"/>
    <s v="Brookfield"/>
    <n v="3.1899999999999998E-2"/>
  </r>
  <r>
    <s v="Worcester, MA HUD Metro FMR Area"/>
    <x v="35"/>
    <s v="Charlton"/>
    <n v="8.0100000000000005E-2"/>
  </r>
  <r>
    <s v="Worcester, MA HUD Metro FMR Area"/>
    <x v="38"/>
    <s v="Clinton"/>
    <n v="0.1464"/>
  </r>
  <r>
    <s v="Worcester, MA HUD Metro FMR Area"/>
    <x v="35"/>
    <s v="Douglas"/>
    <n v="5.3699999999999998E-2"/>
  </r>
  <r>
    <s v="Worcester, MA HUD Metro FMR Area"/>
    <x v="35"/>
    <s v="Dudley"/>
    <n v="7.1199999999999999E-2"/>
  </r>
  <r>
    <s v="Worcester, MA HUD Metro FMR Area"/>
    <x v="51"/>
    <s v="East Brookfield"/>
    <n v="2.0500000000000001E-2"/>
  </r>
  <r>
    <s v="Worcester, MA HUD Metro FMR Area"/>
    <x v="34"/>
    <s v="Grafton"/>
    <n v="0.13159999999999999"/>
  </r>
  <r>
    <s v="Worcester, MA HUD Metro FMR Area"/>
    <x v="51"/>
    <s v="Holden"/>
    <n v="0.156"/>
  </r>
  <r>
    <s v="Worcester, MA HUD Metro FMR Area"/>
    <x v="51"/>
    <s v="Leicester"/>
    <n v="9.1700000000000004E-2"/>
  </r>
  <r>
    <s v="Worcester, MA HUD Metro FMR Area"/>
    <x v="51"/>
    <s v="Millbury"/>
    <n v="0.1255"/>
  </r>
  <r>
    <s v="Worcester, MA HUD Metro FMR Area"/>
    <x v="51"/>
    <s v="North Brookfield"/>
    <n v="4.4499999999999998E-2"/>
  </r>
  <r>
    <s v="Worcester, MA HUD Metro FMR Area"/>
    <x v="34"/>
    <s v="Northborough"/>
    <n v="0.1"/>
  </r>
  <r>
    <s v="Worcester, MA HUD Metro FMR Area"/>
    <x v="35"/>
    <s v="Northbridge"/>
    <n v="0.1023"/>
  </r>
  <r>
    <s v="Worcester, MA HUD Metro FMR Area"/>
    <x v="51"/>
    <s v="Oakham"/>
    <n v="1.55E-2"/>
  </r>
  <r>
    <s v="Worcester, MA HUD Metro FMR Area"/>
    <x v="35"/>
    <s v="Oxford"/>
    <n v="8.6800000000000002E-2"/>
  </r>
  <r>
    <s v="Worcester, MA HUD Metro FMR Area"/>
    <x v="51"/>
    <s v="Paxton"/>
    <n v="3.5400000000000001E-2"/>
  </r>
  <r>
    <s v="Worcester, MA HUD Metro FMR Area"/>
    <x v="38"/>
    <s v="Princeton"/>
    <n v="2.9100000000000001E-2"/>
  </r>
  <r>
    <s v="Worcester, MA HUD Metro FMR Area"/>
    <x v="51"/>
    <s v="Rutland"/>
    <n v="7.0800000000000002E-2"/>
  </r>
  <r>
    <s v="Worcester, MA HUD Metro FMR Area"/>
    <x v="34"/>
    <s v="Shrewsbury"/>
    <n v="0.25390000000000001"/>
  </r>
  <r>
    <s v="Worcester, MA HUD Metro FMR Area"/>
    <x v="35"/>
    <s v="Southbridge"/>
    <n v="0.1208"/>
  </r>
  <r>
    <s v="Worcester, MA HUD Metro FMR Area"/>
    <x v="51"/>
    <s v="Spencer"/>
    <n v="0.11559999999999999"/>
  </r>
  <r>
    <s v="Worcester, MA HUD Metro FMR Area"/>
    <x v="38"/>
    <s v="Sterling"/>
    <n v="6.5699999999999995E-2"/>
  </r>
  <r>
    <s v="Worcester, MA HUD Metro FMR Area"/>
    <x v="35"/>
    <s v="Sturbridge"/>
    <n v="6.4600000000000005E-2"/>
  </r>
  <r>
    <s v="Worcester, MA HUD Metro FMR Area"/>
    <x v="35"/>
    <s v="Sutton"/>
    <n v="5.5199999999999999E-2"/>
  </r>
  <r>
    <s v="Worcester, MA HUD Metro FMR Area"/>
    <x v="35"/>
    <s v="Uxbridge"/>
    <n v="8.7599999999999997E-2"/>
  </r>
  <r>
    <s v="Worcester, MA HUD Metro FMR Area"/>
    <x v="35"/>
    <s v="Webster"/>
    <n v="0.1293"/>
  </r>
  <r>
    <s v="Worcester, MA HUD Metro FMR Area"/>
    <x v="51"/>
    <s v="West Boylston"/>
    <n v="6.4000000000000001E-2"/>
  </r>
  <r>
    <s v="Worcester, MA HUD Metro FMR Area"/>
    <x v="51"/>
    <s v="West Brookfield"/>
    <n v="3.5700000000000003E-2"/>
  </r>
  <r>
    <s v="Worcester, MA HUD Metro FMR Area"/>
    <x v="34"/>
    <s v="Westborough"/>
    <n v="0.1414"/>
  </r>
  <r>
    <s v="Worcester, MA HUD Metro FMR Area"/>
    <x v="52"/>
    <s v="Worcester"/>
    <n v="1"/>
  </r>
  <r>
    <s v="Worcester, MA HUD Metro FMR Area"/>
    <x v="53"/>
    <s v="Worcester"/>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1">
  <r>
    <s v="MA"/>
    <n v="2500103690"/>
    <x v="0"/>
    <x v="0"/>
    <n v="115600"/>
    <x v="0"/>
    <s v="Barnstable Town city"/>
    <s v="Barnstable"/>
    <n v="12700"/>
    <n v="25001"/>
    <n v="3690"/>
    <s v="Barnstable MA"/>
    <s v="Barnstable Town city, Barnstable MA"/>
    <x v="0"/>
  </r>
  <r>
    <s v="MA"/>
    <n v="2500107175"/>
    <x v="0"/>
    <x v="0"/>
    <n v="115600"/>
    <x v="0"/>
    <s v="Bourne town"/>
    <s v="Bourne"/>
    <n v="12700"/>
    <n v="25001"/>
    <n v="7175"/>
    <s v="Barnstable MA"/>
    <s v="Bourne town, Barnstable MA"/>
    <x v="0"/>
  </r>
  <r>
    <s v="MA"/>
    <n v="2500107980"/>
    <x v="0"/>
    <x v="0"/>
    <n v="115600"/>
    <x v="0"/>
    <s v="Brewster town"/>
    <s v="Brewster"/>
    <n v="12700"/>
    <n v="25001"/>
    <n v="7980"/>
    <s v="Barnstable MA"/>
    <s v="Brewster town, Barnstable MA"/>
    <x v="0"/>
  </r>
  <r>
    <s v="MA"/>
    <n v="2500112995"/>
    <x v="0"/>
    <x v="0"/>
    <n v="115600"/>
    <x v="0"/>
    <s v="Chatham town"/>
    <s v="Chatham"/>
    <n v="12700"/>
    <n v="25001"/>
    <n v="12995"/>
    <s v="Barnstable MA"/>
    <s v="Chatham town, Barnstable MA"/>
    <x v="0"/>
  </r>
  <r>
    <s v="MA"/>
    <n v="2500116775"/>
    <x v="0"/>
    <x v="0"/>
    <n v="115600"/>
    <x v="0"/>
    <s v="Dennis town"/>
    <s v="Dennis"/>
    <n v="12700"/>
    <n v="25001"/>
    <n v="16775"/>
    <s v="Barnstable MA"/>
    <s v="Dennis town, Barnstable MA"/>
    <x v="0"/>
  </r>
  <r>
    <s v="MA"/>
    <n v="2500119295"/>
    <x v="0"/>
    <x v="0"/>
    <n v="115600"/>
    <x v="0"/>
    <s v="Eastham town"/>
    <s v="Eastham"/>
    <n v="12700"/>
    <n v="25001"/>
    <n v="19295"/>
    <s v="Barnstable MA"/>
    <s v="Eastham town, Barnstable MA"/>
    <x v="0"/>
  </r>
  <r>
    <s v="MA"/>
    <n v="2500123105"/>
    <x v="0"/>
    <x v="0"/>
    <n v="115600"/>
    <x v="0"/>
    <s v="Falmouth town"/>
    <s v="Falmouth"/>
    <n v="12700"/>
    <n v="25001"/>
    <n v="23105"/>
    <s v="Barnstable MA"/>
    <s v="Falmouth town, Barnstable MA"/>
    <x v="0"/>
  </r>
  <r>
    <s v="MA"/>
    <n v="2500129020"/>
    <x v="0"/>
    <x v="0"/>
    <n v="115600"/>
    <x v="0"/>
    <s v="Harwich town"/>
    <s v="Harwich"/>
    <n v="12700"/>
    <n v="25001"/>
    <n v="29020"/>
    <s v="Barnstable MA"/>
    <s v="Harwich town, Barnstable MA"/>
    <x v="0"/>
  </r>
  <r>
    <s v="MA"/>
    <n v="2500139100"/>
    <x v="0"/>
    <x v="0"/>
    <n v="115600"/>
    <x v="0"/>
    <s v="Mashpee town"/>
    <s v="Mashpee"/>
    <n v="12700"/>
    <n v="25001"/>
    <n v="39100"/>
    <s v="Barnstable MA"/>
    <s v="Mashpee town, Barnstable MA"/>
    <x v="0"/>
  </r>
  <r>
    <s v="MA"/>
    <n v="2500151440"/>
    <x v="0"/>
    <x v="0"/>
    <n v="115600"/>
    <x v="0"/>
    <s v="Orleans town"/>
    <s v="Orleans"/>
    <n v="12700"/>
    <n v="25001"/>
    <n v="51440"/>
    <s v="Barnstable MA"/>
    <s v="Orleans town, Barnstable MA"/>
    <x v="0"/>
  </r>
  <r>
    <s v="MA"/>
    <n v="2500155500"/>
    <x v="0"/>
    <x v="0"/>
    <n v="115600"/>
    <x v="0"/>
    <s v="Provincetown town"/>
    <s v="Provincetown"/>
    <n v="12700"/>
    <n v="25001"/>
    <n v="55500"/>
    <s v="Barnstable MA"/>
    <s v="Provincetown town, Barnstable MA"/>
    <x v="0"/>
  </r>
  <r>
    <s v="MA"/>
    <n v="2500159735"/>
    <x v="0"/>
    <x v="0"/>
    <n v="115600"/>
    <x v="0"/>
    <s v="Sandwich town"/>
    <s v="Sandwich"/>
    <n v="12700"/>
    <n v="25001"/>
    <n v="59735"/>
    <s v="Barnstable MA"/>
    <s v="Sandwich town, Barnstable MA"/>
    <x v="0"/>
  </r>
  <r>
    <s v="MA"/>
    <n v="2500170605"/>
    <x v="0"/>
    <x v="0"/>
    <n v="115600"/>
    <x v="0"/>
    <s v="Truro town"/>
    <s v="Truro"/>
    <n v="12700"/>
    <n v="25001"/>
    <n v="70605"/>
    <s v="Barnstable MA"/>
    <s v="Truro town, Barnstable MA"/>
    <x v="0"/>
  </r>
  <r>
    <s v="MA"/>
    <n v="2500174385"/>
    <x v="0"/>
    <x v="0"/>
    <n v="115600"/>
    <x v="0"/>
    <s v="Wellfleet town"/>
    <s v="Wellfleet"/>
    <n v="12700"/>
    <n v="25001"/>
    <n v="74385"/>
    <s v="Barnstable MA"/>
    <s v="Wellfleet town, Barnstable MA"/>
    <x v="0"/>
  </r>
  <r>
    <s v="MA"/>
    <n v="2500182525"/>
    <x v="0"/>
    <x v="0"/>
    <n v="115600"/>
    <x v="0"/>
    <s v="Yarmouth town"/>
    <s v="Yarmouth"/>
    <n v="12700"/>
    <n v="25001"/>
    <n v="82525"/>
    <s v="Barnstable MA"/>
    <s v="Yarmouth town, Barnstable MA"/>
    <x v="0"/>
  </r>
  <r>
    <s v="MA"/>
    <n v="2501700380"/>
    <x v="1"/>
    <x v="1"/>
    <n v="140200"/>
    <x v="1"/>
    <s v="Acton town"/>
    <s v="Acton"/>
    <n v="14460"/>
    <n v="25017"/>
    <n v="380"/>
    <s v="Middlesex MA"/>
    <s v="Acton town, Middlesex MA"/>
    <x v="1"/>
  </r>
  <r>
    <s v="MA"/>
    <n v="2500901260"/>
    <x v="1"/>
    <x v="1"/>
    <n v="140200"/>
    <x v="1"/>
    <s v="Amesbury Town city"/>
    <s v="Amesbury"/>
    <n v="14460"/>
    <n v="25009"/>
    <n v="1260"/>
    <s v="Essex MA"/>
    <s v="Amesbury Town city, Essex MA"/>
    <x v="1"/>
  </r>
  <r>
    <s v="MA"/>
    <n v="2501701605"/>
    <x v="1"/>
    <x v="1"/>
    <n v="140200"/>
    <x v="1"/>
    <s v="Arlington town"/>
    <s v="Arlington"/>
    <n v="14460"/>
    <n v="25017"/>
    <n v="1605"/>
    <s v="Middlesex MA"/>
    <s v="Arlington town, Middlesex MA"/>
    <x v="1"/>
  </r>
  <r>
    <s v="MA"/>
    <n v="2501701955"/>
    <x v="1"/>
    <x v="1"/>
    <n v="140200"/>
    <x v="1"/>
    <s v="Ashby town"/>
    <s v="Ashby"/>
    <n v="14460"/>
    <n v="25017"/>
    <n v="1955"/>
    <s v="Middlesex MA"/>
    <s v="Ashby town, Middlesex MA"/>
    <x v="1"/>
  </r>
  <r>
    <s v="MA"/>
    <n v="2501702130"/>
    <x v="1"/>
    <x v="1"/>
    <n v="140200"/>
    <x v="1"/>
    <s v="Ashland town"/>
    <s v="Ashland"/>
    <n v="14460"/>
    <n v="25017"/>
    <n v="2130"/>
    <s v="Middlesex MA"/>
    <s v="Ashland town, Middlesex MA"/>
    <x v="1"/>
  </r>
  <r>
    <s v="MA"/>
    <n v="2501703005"/>
    <x v="1"/>
    <x v="1"/>
    <n v="140200"/>
    <x v="1"/>
    <s v="Ayer town"/>
    <s v="Ayer"/>
    <n v="14460"/>
    <n v="25017"/>
    <n v="3005"/>
    <s v="Middlesex MA"/>
    <s v="Ayer town, Middlesex MA"/>
    <x v="1"/>
  </r>
  <r>
    <s v="MA"/>
    <n v="2501704615"/>
    <x v="1"/>
    <x v="1"/>
    <n v="140200"/>
    <x v="1"/>
    <s v="Bedford town"/>
    <s v="Bedford"/>
    <n v="14460"/>
    <n v="25017"/>
    <n v="4615"/>
    <s v="Middlesex MA"/>
    <s v="Bedford town, Middlesex MA"/>
    <x v="1"/>
  </r>
  <r>
    <s v="MA"/>
    <n v="2502104930"/>
    <x v="1"/>
    <x v="1"/>
    <n v="140200"/>
    <x v="1"/>
    <s v="Bellingham town"/>
    <s v="Bellingham"/>
    <n v="14460"/>
    <n v="25021"/>
    <n v="4930"/>
    <s v="Norfolk MA"/>
    <s v="Bellingham town, Norfolk MA"/>
    <x v="1"/>
  </r>
  <r>
    <s v="MA"/>
    <n v="2501705070"/>
    <x v="1"/>
    <x v="1"/>
    <n v="140200"/>
    <x v="1"/>
    <s v="Belmont town"/>
    <s v="Belmont"/>
    <n v="14460"/>
    <n v="25017"/>
    <n v="5070"/>
    <s v="Middlesex MA"/>
    <s v="Belmont town, Middlesex MA"/>
    <x v="1"/>
  </r>
  <r>
    <s v="MA"/>
    <n v="2500905595"/>
    <x v="1"/>
    <x v="1"/>
    <n v="140200"/>
    <x v="1"/>
    <s v="Beverly city"/>
    <s v="Beverly"/>
    <n v="14460"/>
    <n v="25009"/>
    <n v="5595"/>
    <s v="Essex MA"/>
    <s v="Beverly city, Essex MA"/>
    <x v="1"/>
  </r>
  <r>
    <s v="MA"/>
    <n v="2502507000"/>
    <x v="1"/>
    <x v="1"/>
    <n v="140200"/>
    <x v="1"/>
    <s v="Boston city"/>
    <s v="Boston"/>
    <n v="14460"/>
    <n v="25025"/>
    <n v="7000"/>
    <s v="Suffolk MA"/>
    <s v="Boston city, Suffolk MA"/>
    <x v="1"/>
  </r>
  <r>
    <s v="MA"/>
    <n v="2501707350"/>
    <x v="1"/>
    <x v="1"/>
    <n v="140200"/>
    <x v="1"/>
    <s v="Boxborough town"/>
    <s v="Boxborough"/>
    <n v="14460"/>
    <n v="25017"/>
    <n v="7350"/>
    <s v="Middlesex MA"/>
    <s v="Boxborough town, Middlesex MA"/>
    <x v="1"/>
  </r>
  <r>
    <s v="MA"/>
    <n v="2502107740"/>
    <x v="1"/>
    <x v="1"/>
    <n v="140200"/>
    <x v="1"/>
    <s v="Braintree Town city"/>
    <s v="Braintree"/>
    <n v="14460"/>
    <n v="25021"/>
    <n v="7740"/>
    <s v="Norfolk MA"/>
    <s v="Braintree Town city, Norfolk MA"/>
    <x v="1"/>
  </r>
  <r>
    <s v="MA"/>
    <n v="2502109175"/>
    <x v="1"/>
    <x v="1"/>
    <n v="140200"/>
    <x v="1"/>
    <s v="Brookline town"/>
    <s v="Brookline"/>
    <n v="14460"/>
    <n v="25021"/>
    <n v="9175"/>
    <s v="Norfolk MA"/>
    <s v="Brookline town, Norfolk MA"/>
    <x v="1"/>
  </r>
  <r>
    <s v="MA"/>
    <n v="2501709840"/>
    <x v="1"/>
    <x v="1"/>
    <n v="140200"/>
    <x v="1"/>
    <s v="Burlington town"/>
    <s v="Burlington"/>
    <n v="14460"/>
    <n v="25017"/>
    <n v="9840"/>
    <s v="Middlesex MA"/>
    <s v="Burlington town, Middlesex MA"/>
    <x v="1"/>
  </r>
  <r>
    <s v="MA"/>
    <n v="2501711000"/>
    <x v="1"/>
    <x v="1"/>
    <n v="140200"/>
    <x v="1"/>
    <s v="Cambridge city"/>
    <s v="Cambridge"/>
    <n v="14460"/>
    <n v="25017"/>
    <n v="11000"/>
    <s v="Middlesex MA"/>
    <s v="Cambridge city, Middlesex MA"/>
    <x v="1"/>
  </r>
  <r>
    <s v="MA"/>
    <n v="2502111315"/>
    <x v="1"/>
    <x v="1"/>
    <n v="140200"/>
    <x v="1"/>
    <s v="Canton town"/>
    <s v="Canton"/>
    <n v="14460"/>
    <n v="25021"/>
    <n v="11315"/>
    <s v="Norfolk MA"/>
    <s v="Canton town, Norfolk MA"/>
    <x v="1"/>
  </r>
  <r>
    <s v="MA"/>
    <n v="2501711525"/>
    <x v="1"/>
    <x v="1"/>
    <n v="140200"/>
    <x v="1"/>
    <s v="Carlisle town"/>
    <s v="Carlisle"/>
    <n v="14460"/>
    <n v="25017"/>
    <n v="11525"/>
    <s v="Middlesex MA"/>
    <s v="Carlisle town, Middlesex MA"/>
    <x v="1"/>
  </r>
  <r>
    <s v="MA"/>
    <n v="2502311665"/>
    <x v="1"/>
    <x v="1"/>
    <n v="140200"/>
    <x v="1"/>
    <s v="Carver town"/>
    <s v="Carver"/>
    <n v="14460"/>
    <n v="25023"/>
    <n v="11665"/>
    <s v="Plymouth MA"/>
    <s v="Carver town, Plymouth MA"/>
    <x v="1"/>
  </r>
  <r>
    <s v="MA"/>
    <n v="2502513205"/>
    <x v="1"/>
    <x v="1"/>
    <n v="140200"/>
    <x v="1"/>
    <s v="Chelsea city"/>
    <s v="Chelsea"/>
    <n v="14460"/>
    <n v="25025"/>
    <n v="13205"/>
    <s v="Suffolk MA"/>
    <s v="Chelsea city, Suffolk MA"/>
    <x v="1"/>
  </r>
  <r>
    <s v="MA"/>
    <n v="2502114640"/>
    <x v="1"/>
    <x v="1"/>
    <n v="140200"/>
    <x v="1"/>
    <s v="Cohasset town"/>
    <s v="Cohasset"/>
    <n v="14460"/>
    <n v="25021"/>
    <n v="14640"/>
    <s v="Norfolk MA"/>
    <s v="Cohasset town, Norfolk MA"/>
    <x v="1"/>
  </r>
  <r>
    <s v="MA"/>
    <n v="2501715060"/>
    <x v="1"/>
    <x v="1"/>
    <n v="140200"/>
    <x v="1"/>
    <s v="Concord town"/>
    <s v="Concord"/>
    <n v="14460"/>
    <n v="25017"/>
    <n v="15060"/>
    <s v="Middlesex MA"/>
    <s v="Concord town, Middlesex MA"/>
    <x v="1"/>
  </r>
  <r>
    <s v="MA"/>
    <n v="2500916250"/>
    <x v="1"/>
    <x v="1"/>
    <n v="140200"/>
    <x v="1"/>
    <s v="Danvers town"/>
    <s v="Danvers"/>
    <n v="14460"/>
    <n v="25009"/>
    <n v="16250"/>
    <s v="Essex MA"/>
    <s v="Danvers town, Essex MA"/>
    <x v="1"/>
  </r>
  <r>
    <s v="MA"/>
    <n v="2502116495"/>
    <x v="1"/>
    <x v="1"/>
    <n v="140200"/>
    <x v="1"/>
    <s v="Dedham town"/>
    <s v="Dedham"/>
    <n v="14460"/>
    <n v="25021"/>
    <n v="16495"/>
    <s v="Norfolk MA"/>
    <s v="Dedham town, Norfolk MA"/>
    <x v="1"/>
  </r>
  <r>
    <s v="MA"/>
    <n v="2502117405"/>
    <x v="1"/>
    <x v="1"/>
    <n v="140200"/>
    <x v="1"/>
    <s v="Dover town"/>
    <s v="Dover"/>
    <n v="14460"/>
    <n v="25021"/>
    <n v="17405"/>
    <s v="Norfolk MA"/>
    <s v="Dover town, Norfolk MA"/>
    <x v="1"/>
  </r>
  <r>
    <s v="MA"/>
    <n v="2502317895"/>
    <x v="1"/>
    <x v="1"/>
    <n v="140200"/>
    <x v="1"/>
    <s v="Duxbury town"/>
    <s v="Duxbury"/>
    <n v="14460"/>
    <n v="25023"/>
    <n v="17895"/>
    <s v="Plymouth MA"/>
    <s v="Duxbury town, Plymouth MA"/>
    <x v="1"/>
  </r>
  <r>
    <s v="MA"/>
    <n v="2500921850"/>
    <x v="1"/>
    <x v="1"/>
    <n v="140200"/>
    <x v="1"/>
    <s v="Essex town"/>
    <s v="Essex"/>
    <n v="14460"/>
    <n v="25009"/>
    <n v="21850"/>
    <s v="Essex MA"/>
    <s v="Essex town, Essex MA"/>
    <x v="1"/>
  </r>
  <r>
    <s v="MA"/>
    <n v="2501721990"/>
    <x v="1"/>
    <x v="1"/>
    <n v="140200"/>
    <x v="1"/>
    <s v="Everett city"/>
    <s v="Everett"/>
    <n v="14460"/>
    <n v="25017"/>
    <n v="21990"/>
    <s v="Middlesex MA"/>
    <s v="Everett city, Middlesex MA"/>
    <x v="1"/>
  </r>
  <r>
    <s v="MA"/>
    <n v="2502124820"/>
    <x v="1"/>
    <x v="1"/>
    <n v="140200"/>
    <x v="1"/>
    <s v="Foxborough town"/>
    <s v="Foxborough"/>
    <n v="14460"/>
    <n v="25021"/>
    <n v="24820"/>
    <s v="Norfolk MA"/>
    <s v="Foxborough town, Norfolk MA"/>
    <x v="1"/>
  </r>
  <r>
    <s v="MA"/>
    <n v="2501724960"/>
    <x v="1"/>
    <x v="1"/>
    <n v="140200"/>
    <x v="1"/>
    <s v="Framingham city"/>
    <s v="Framingham"/>
    <n v="14460"/>
    <n v="25017"/>
    <n v="24960"/>
    <s v="Middlesex MA"/>
    <s v="Framingham city, Middlesex MA"/>
    <x v="1"/>
  </r>
  <r>
    <s v="MA"/>
    <n v="2502125172"/>
    <x v="1"/>
    <x v="1"/>
    <n v="140200"/>
    <x v="1"/>
    <s v="Franklin Town city"/>
    <s v="Franklin"/>
    <n v="14460"/>
    <n v="25021"/>
    <n v="25172"/>
    <s v="Norfolk MA"/>
    <s v="Franklin Town city, Norfolk MA"/>
    <x v="1"/>
  </r>
  <r>
    <s v="MA"/>
    <n v="2500926150"/>
    <x v="1"/>
    <x v="1"/>
    <n v="140200"/>
    <x v="1"/>
    <s v="Gloucester city"/>
    <s v="Gloucester"/>
    <n v="14460"/>
    <n v="25009"/>
    <n v="26150"/>
    <s v="Essex MA"/>
    <s v="Gloucester city, Essex MA"/>
    <x v="1"/>
  </r>
  <r>
    <s v="MA"/>
    <n v="2500927900"/>
    <x v="1"/>
    <x v="1"/>
    <n v="140200"/>
    <x v="1"/>
    <s v="Hamilton town"/>
    <s v="Hamilton"/>
    <n v="14460"/>
    <n v="25009"/>
    <n v="27900"/>
    <s v="Essex MA"/>
    <s v="Hamilton town, Essex MA"/>
    <x v="1"/>
  </r>
  <r>
    <s v="MA"/>
    <n v="2502328285"/>
    <x v="1"/>
    <x v="1"/>
    <n v="140200"/>
    <x v="1"/>
    <s v="Hanover town"/>
    <s v="Hanover"/>
    <n v="14460"/>
    <n v="25023"/>
    <n v="28285"/>
    <s v="Plymouth MA"/>
    <s v="Hanover town, Plymouth MA"/>
    <x v="1"/>
  </r>
  <r>
    <s v="MA"/>
    <n v="2502330210"/>
    <x v="1"/>
    <x v="1"/>
    <n v="140200"/>
    <x v="1"/>
    <s v="Hingham town"/>
    <s v="Hingham"/>
    <n v="14460"/>
    <n v="25023"/>
    <n v="30210"/>
    <s v="Plymouth MA"/>
    <s v="Hingham town, Plymouth MA"/>
    <x v="1"/>
  </r>
  <r>
    <s v="MA"/>
    <n v="2502130455"/>
    <x v="1"/>
    <x v="1"/>
    <n v="140200"/>
    <x v="1"/>
    <s v="Holbrook town"/>
    <s v="Holbrook"/>
    <n v="14460"/>
    <n v="25021"/>
    <n v="30455"/>
    <s v="Norfolk MA"/>
    <s v="Holbrook town, Norfolk MA"/>
    <x v="1"/>
  </r>
  <r>
    <s v="MA"/>
    <n v="2501730700"/>
    <x v="1"/>
    <x v="1"/>
    <n v="140200"/>
    <x v="1"/>
    <s v="Holliston town"/>
    <s v="Holliston"/>
    <n v="14460"/>
    <n v="25017"/>
    <n v="30700"/>
    <s v="Middlesex MA"/>
    <s v="Holliston town, Middlesex MA"/>
    <x v="1"/>
  </r>
  <r>
    <s v="MA"/>
    <n v="2501731085"/>
    <x v="1"/>
    <x v="1"/>
    <n v="140200"/>
    <x v="1"/>
    <s v="Hopkinton town"/>
    <s v="Hopkinton"/>
    <n v="14460"/>
    <n v="25017"/>
    <n v="31085"/>
    <s v="Middlesex MA"/>
    <s v="Hopkinton town, Middlesex MA"/>
    <x v="1"/>
  </r>
  <r>
    <s v="MA"/>
    <n v="2501731540"/>
    <x v="1"/>
    <x v="1"/>
    <n v="140200"/>
    <x v="1"/>
    <s v="Hudson town"/>
    <s v="Hudson"/>
    <n v="14460"/>
    <n v="25017"/>
    <n v="31540"/>
    <s v="Middlesex MA"/>
    <s v="Hudson town, Middlesex MA"/>
    <x v="1"/>
  </r>
  <r>
    <s v="MA"/>
    <n v="2502331645"/>
    <x v="1"/>
    <x v="1"/>
    <n v="140200"/>
    <x v="1"/>
    <s v="Hull town"/>
    <s v="Hull"/>
    <n v="14460"/>
    <n v="25023"/>
    <n v="31645"/>
    <s v="Plymouth MA"/>
    <s v="Hull town, Plymouth MA"/>
    <x v="1"/>
  </r>
  <r>
    <s v="MA"/>
    <n v="2500932310"/>
    <x v="1"/>
    <x v="1"/>
    <n v="140200"/>
    <x v="1"/>
    <s v="Ipswich town"/>
    <s v="Ipswich"/>
    <n v="14460"/>
    <n v="25009"/>
    <n v="32310"/>
    <s v="Essex MA"/>
    <s v="Ipswich town, Essex MA"/>
    <x v="1"/>
  </r>
  <r>
    <s v="MA"/>
    <n v="2502333220"/>
    <x v="1"/>
    <x v="1"/>
    <n v="140200"/>
    <x v="1"/>
    <s v="Kingston town"/>
    <s v="Kingston"/>
    <n v="14460"/>
    <n v="25023"/>
    <n v="33220"/>
    <s v="Plymouth MA"/>
    <s v="Kingston town, Plymouth MA"/>
    <x v="1"/>
  </r>
  <r>
    <s v="MA"/>
    <n v="2501735215"/>
    <x v="1"/>
    <x v="1"/>
    <n v="140200"/>
    <x v="1"/>
    <s v="Lexington town"/>
    <s v="Lexington"/>
    <n v="14460"/>
    <n v="25017"/>
    <n v="35215"/>
    <s v="Middlesex MA"/>
    <s v="Lexington town, Middlesex MA"/>
    <x v="1"/>
  </r>
  <r>
    <s v="MA"/>
    <n v="2501735425"/>
    <x v="1"/>
    <x v="1"/>
    <n v="140200"/>
    <x v="1"/>
    <s v="Lincoln town"/>
    <s v="Lincoln"/>
    <n v="14460"/>
    <n v="25017"/>
    <n v="35425"/>
    <s v="Middlesex MA"/>
    <s v="Lincoln town, Middlesex MA"/>
    <x v="1"/>
  </r>
  <r>
    <s v="MA"/>
    <n v="2501735950"/>
    <x v="1"/>
    <x v="1"/>
    <n v="140200"/>
    <x v="1"/>
    <s v="Littleton town"/>
    <s v="Littleton"/>
    <n v="14460"/>
    <n v="25017"/>
    <n v="35950"/>
    <s v="Middlesex MA"/>
    <s v="Littleton town, Middlesex MA"/>
    <x v="1"/>
  </r>
  <r>
    <s v="MA"/>
    <n v="2500937490"/>
    <x v="1"/>
    <x v="1"/>
    <n v="140200"/>
    <x v="1"/>
    <s v="Lynn city"/>
    <s v="Lynn"/>
    <n v="14460"/>
    <n v="25009"/>
    <n v="37490"/>
    <s v="Essex MA"/>
    <s v="Lynn city, Essex MA"/>
    <x v="1"/>
  </r>
  <r>
    <s v="MA"/>
    <n v="2500937560"/>
    <x v="1"/>
    <x v="1"/>
    <n v="140200"/>
    <x v="1"/>
    <s v="Lynnfield town"/>
    <s v="Lynnfield"/>
    <n v="14460"/>
    <n v="25009"/>
    <n v="37560"/>
    <s v="Essex MA"/>
    <s v="Lynnfield town, Essex MA"/>
    <x v="1"/>
  </r>
  <r>
    <s v="MA"/>
    <n v="2501737875"/>
    <x v="1"/>
    <x v="1"/>
    <n v="140200"/>
    <x v="1"/>
    <s v="Malden city"/>
    <s v="Malden"/>
    <n v="14460"/>
    <n v="25017"/>
    <n v="37875"/>
    <s v="Middlesex MA"/>
    <s v="Malden city, Middlesex MA"/>
    <x v="1"/>
  </r>
  <r>
    <s v="MA"/>
    <n v="2500937995"/>
    <x v="1"/>
    <x v="1"/>
    <n v="140200"/>
    <x v="1"/>
    <s v="Manchester-by-the-Sea town"/>
    <s v="Manchester-by-the-Sea"/>
    <n v="14460"/>
    <n v="25009"/>
    <n v="37995"/>
    <s v="Essex MA"/>
    <s v="Manchester-by-the-Sea town, Essex MA"/>
    <x v="1"/>
  </r>
  <r>
    <s v="MA"/>
    <n v="2500938400"/>
    <x v="1"/>
    <x v="1"/>
    <n v="140200"/>
    <x v="1"/>
    <s v="Marblehead town"/>
    <s v="Marblehead"/>
    <n v="14460"/>
    <n v="25009"/>
    <n v="38400"/>
    <s v="Essex MA"/>
    <s v="Marblehead town, Essex MA"/>
    <x v="1"/>
  </r>
  <r>
    <s v="MA"/>
    <n v="2501738715"/>
    <x v="1"/>
    <x v="1"/>
    <n v="140200"/>
    <x v="1"/>
    <s v="Marlborough city"/>
    <s v="Marlborough"/>
    <n v="14460"/>
    <n v="25017"/>
    <n v="38715"/>
    <s v="Middlesex MA"/>
    <s v="Marlborough city, Middlesex MA"/>
    <x v="1"/>
  </r>
  <r>
    <s v="MA"/>
    <n v="2502338855"/>
    <x v="1"/>
    <x v="1"/>
    <n v="140200"/>
    <x v="1"/>
    <s v="Marshfield town"/>
    <s v="Marshfield"/>
    <n v="14460"/>
    <n v="25023"/>
    <n v="38855"/>
    <s v="Plymouth MA"/>
    <s v="Marshfield town, Plymouth MA"/>
    <x v="1"/>
  </r>
  <r>
    <s v="MA"/>
    <n v="2501739625"/>
    <x v="1"/>
    <x v="1"/>
    <n v="140200"/>
    <x v="1"/>
    <s v="Maynard town"/>
    <s v="Maynard"/>
    <n v="14460"/>
    <n v="25017"/>
    <n v="39625"/>
    <s v="Middlesex MA"/>
    <s v="Maynard town, Middlesex MA"/>
    <x v="1"/>
  </r>
  <r>
    <s v="MA"/>
    <n v="2502139765"/>
    <x v="1"/>
    <x v="1"/>
    <n v="140200"/>
    <x v="1"/>
    <s v="Medfield town"/>
    <s v="Medfield"/>
    <n v="14460"/>
    <n v="25021"/>
    <n v="39765"/>
    <s v="Norfolk MA"/>
    <s v="Medfield town, Norfolk MA"/>
    <x v="1"/>
  </r>
  <r>
    <s v="MA"/>
    <n v="2501739835"/>
    <x v="1"/>
    <x v="1"/>
    <n v="140200"/>
    <x v="1"/>
    <s v="Medford city"/>
    <s v="Medford"/>
    <n v="14460"/>
    <n v="25017"/>
    <n v="39835"/>
    <s v="Middlesex MA"/>
    <s v="Medford city, Middlesex MA"/>
    <x v="1"/>
  </r>
  <r>
    <s v="MA"/>
    <n v="2502139975"/>
    <x v="1"/>
    <x v="1"/>
    <n v="140200"/>
    <x v="1"/>
    <s v="Medway town"/>
    <s v="Medway"/>
    <n v="14460"/>
    <n v="25021"/>
    <n v="39975"/>
    <s v="Norfolk MA"/>
    <s v="Medway town, Norfolk MA"/>
    <x v="1"/>
  </r>
  <r>
    <s v="MA"/>
    <n v="2501740115"/>
    <x v="1"/>
    <x v="1"/>
    <n v="140200"/>
    <x v="1"/>
    <s v="Melrose city"/>
    <s v="Melrose"/>
    <n v="14460"/>
    <n v="25017"/>
    <n v="40115"/>
    <s v="Middlesex MA"/>
    <s v="Melrose city, Middlesex MA"/>
    <x v="1"/>
  </r>
  <r>
    <s v="MA"/>
    <n v="2500941095"/>
    <x v="1"/>
    <x v="1"/>
    <n v="140200"/>
    <x v="1"/>
    <s v="Middleton town"/>
    <s v="Middleton"/>
    <n v="14460"/>
    <n v="25009"/>
    <n v="41095"/>
    <s v="Essex MA"/>
    <s v="Middleton town, Essex MA"/>
    <x v="1"/>
  </r>
  <r>
    <s v="MA"/>
    <n v="2502141515"/>
    <x v="1"/>
    <x v="1"/>
    <n v="140200"/>
    <x v="1"/>
    <s v="Millis town"/>
    <s v="Millis"/>
    <n v="14460"/>
    <n v="25021"/>
    <n v="41515"/>
    <s v="Norfolk MA"/>
    <s v="Millis town, Norfolk MA"/>
    <x v="1"/>
  </r>
  <r>
    <s v="MA"/>
    <n v="2502141690"/>
    <x v="1"/>
    <x v="1"/>
    <n v="140200"/>
    <x v="1"/>
    <s v="Milton town"/>
    <s v="Milton"/>
    <n v="14460"/>
    <n v="25021"/>
    <n v="41690"/>
    <s v="Norfolk MA"/>
    <s v="Milton town, Norfolk MA"/>
    <x v="1"/>
  </r>
  <r>
    <s v="MA"/>
    <n v="2500943580"/>
    <x v="1"/>
    <x v="1"/>
    <n v="140200"/>
    <x v="1"/>
    <s v="Nahant town"/>
    <s v="Nahant"/>
    <n v="14460"/>
    <n v="25009"/>
    <n v="43580"/>
    <s v="Essex MA"/>
    <s v="Nahant town, Essex MA"/>
    <x v="1"/>
  </r>
  <r>
    <s v="MA"/>
    <n v="2501743895"/>
    <x v="1"/>
    <x v="1"/>
    <n v="140200"/>
    <x v="1"/>
    <s v="Natick town"/>
    <s v="Natick"/>
    <n v="14460"/>
    <n v="25017"/>
    <n v="43895"/>
    <s v="Middlesex MA"/>
    <s v="Natick town, Middlesex MA"/>
    <x v="1"/>
  </r>
  <r>
    <s v="MA"/>
    <n v="2502144105"/>
    <x v="1"/>
    <x v="1"/>
    <n v="140200"/>
    <x v="1"/>
    <s v="Needham town"/>
    <s v="Needham"/>
    <n v="14460"/>
    <n v="25021"/>
    <n v="44105"/>
    <s v="Norfolk MA"/>
    <s v="Needham town, Norfolk MA"/>
    <x v="1"/>
  </r>
  <r>
    <s v="MA"/>
    <n v="2500945175"/>
    <x v="1"/>
    <x v="1"/>
    <n v="140200"/>
    <x v="1"/>
    <s v="Newbury town"/>
    <s v="Newbury"/>
    <n v="14460"/>
    <n v="25009"/>
    <n v="45175"/>
    <s v="Essex MA"/>
    <s v="Newbury town, Essex MA"/>
    <x v="1"/>
  </r>
  <r>
    <s v="MA"/>
    <n v="2500945245"/>
    <x v="1"/>
    <x v="1"/>
    <n v="140200"/>
    <x v="1"/>
    <s v="Newburyport city"/>
    <s v="Newburyport"/>
    <n v="14460"/>
    <n v="25009"/>
    <n v="45245"/>
    <s v="Essex MA"/>
    <s v="Newburyport city, Essex MA"/>
    <x v="1"/>
  </r>
  <r>
    <s v="MA"/>
    <n v="2501745560"/>
    <x v="1"/>
    <x v="1"/>
    <n v="140200"/>
    <x v="1"/>
    <s v="Newton city"/>
    <s v="Newton"/>
    <n v="14460"/>
    <n v="25017"/>
    <n v="45560"/>
    <s v="Middlesex MA"/>
    <s v="Newton city, Middlesex MA"/>
    <x v="1"/>
  </r>
  <r>
    <s v="MA"/>
    <n v="2502146050"/>
    <x v="1"/>
    <x v="1"/>
    <n v="140200"/>
    <x v="1"/>
    <s v="Norfolk town"/>
    <s v="Norfolk"/>
    <n v="14460"/>
    <n v="25021"/>
    <n v="46050"/>
    <s v="Norfolk MA"/>
    <s v="Norfolk town, Norfolk MA"/>
    <x v="1"/>
  </r>
  <r>
    <s v="MA"/>
    <n v="2501748955"/>
    <x v="1"/>
    <x v="1"/>
    <n v="140200"/>
    <x v="1"/>
    <s v="North Reading town"/>
    <s v="North"/>
    <n v="14460"/>
    <n v="25017"/>
    <n v="48955"/>
    <s v="Middlesex MA"/>
    <s v="North Reading town, Middlesex MA"/>
    <x v="1"/>
  </r>
  <r>
    <s v="MA"/>
    <n v="2502350145"/>
    <x v="1"/>
    <x v="1"/>
    <n v="140200"/>
    <x v="1"/>
    <s v="Norwell town"/>
    <s v="Norwell"/>
    <n v="14460"/>
    <n v="25023"/>
    <n v="50145"/>
    <s v="Plymouth MA"/>
    <s v="Norwell town, Plymouth MA"/>
    <x v="1"/>
  </r>
  <r>
    <s v="MA"/>
    <n v="2502150250"/>
    <x v="1"/>
    <x v="1"/>
    <n v="140200"/>
    <x v="1"/>
    <s v="Norwood town"/>
    <s v="Norwood"/>
    <n v="14460"/>
    <n v="25021"/>
    <n v="50250"/>
    <s v="Norfolk MA"/>
    <s v="Norwood town, Norfolk MA"/>
    <x v="1"/>
  </r>
  <r>
    <s v="MA"/>
    <n v="2500952490"/>
    <x v="1"/>
    <x v="1"/>
    <n v="140200"/>
    <x v="1"/>
    <s v="Peabody city"/>
    <s v="Peabody"/>
    <n v="14460"/>
    <n v="25009"/>
    <n v="52490"/>
    <s v="Essex MA"/>
    <s v="Peabody city, Essex MA"/>
    <x v="1"/>
  </r>
  <r>
    <s v="MA"/>
    <n v="2502352630"/>
    <x v="1"/>
    <x v="1"/>
    <n v="140200"/>
    <x v="1"/>
    <s v="Pembroke town"/>
    <s v="Pembroke"/>
    <n v="14460"/>
    <n v="25023"/>
    <n v="52630"/>
    <s v="Plymouth MA"/>
    <s v="Pembroke town, Plymouth MA"/>
    <x v="1"/>
  </r>
  <r>
    <s v="MA"/>
    <n v="2502154100"/>
    <x v="1"/>
    <x v="1"/>
    <n v="140200"/>
    <x v="1"/>
    <s v="Plainville town"/>
    <s v="Plainville"/>
    <n v="14460"/>
    <n v="25021"/>
    <n v="54100"/>
    <s v="Norfolk MA"/>
    <s v="Plainville town, Norfolk MA"/>
    <x v="1"/>
  </r>
  <r>
    <s v="MA"/>
    <n v="2502354310"/>
    <x v="1"/>
    <x v="1"/>
    <n v="140200"/>
    <x v="1"/>
    <s v="Plymouth town"/>
    <s v="Plymouth"/>
    <n v="14460"/>
    <n v="25023"/>
    <n v="54310"/>
    <s v="Plymouth MA"/>
    <s v="Plymouth town, Plymouth MA"/>
    <x v="1"/>
  </r>
  <r>
    <s v="MA"/>
    <n v="2502155745"/>
    <x v="1"/>
    <x v="1"/>
    <n v="140200"/>
    <x v="1"/>
    <s v="Quincy city"/>
    <s v="Quincy"/>
    <n v="14460"/>
    <n v="25021"/>
    <n v="55745"/>
    <s v="Norfolk MA"/>
    <s v="Quincy city, Norfolk MA"/>
    <x v="1"/>
  </r>
  <r>
    <s v="MA"/>
    <n v="2502156000"/>
    <x v="1"/>
    <x v="1"/>
    <n v="140200"/>
    <x v="1"/>
    <s v="Randolph city"/>
    <s v="Randolph"/>
    <n v="14460"/>
    <n v="25021"/>
    <n v="56000"/>
    <s v="Norfolk MA"/>
    <s v="Randolph Town city, Norfolk MA"/>
    <x v="1"/>
  </r>
  <r>
    <s v="MA"/>
    <n v="2501756130"/>
    <x v="1"/>
    <x v="1"/>
    <n v="140200"/>
    <x v="1"/>
    <s v="Reading town"/>
    <s v="Reading"/>
    <n v="14460"/>
    <n v="25017"/>
    <n v="56130"/>
    <s v="Middlesex MA"/>
    <s v="Reading town, Middlesex MA"/>
    <x v="1"/>
  </r>
  <r>
    <s v="MA"/>
    <n v="2502556585"/>
    <x v="1"/>
    <x v="1"/>
    <n v="140200"/>
    <x v="1"/>
    <s v="Revere city"/>
    <s v="Revere"/>
    <n v="14460"/>
    <n v="25025"/>
    <n v="56585"/>
    <s v="Suffolk MA"/>
    <s v="Revere city, Suffolk MA"/>
    <x v="1"/>
  </r>
  <r>
    <s v="MA"/>
    <n v="2502357775"/>
    <x v="1"/>
    <x v="1"/>
    <n v="140200"/>
    <x v="1"/>
    <s v="Rockland town"/>
    <s v="Rockland"/>
    <n v="14460"/>
    <n v="25023"/>
    <n v="57775"/>
    <s v="Plymouth MA"/>
    <s v="Rockland town, Plymouth MA"/>
    <x v="1"/>
  </r>
  <r>
    <s v="MA"/>
    <n v="2500957880"/>
    <x v="1"/>
    <x v="1"/>
    <n v="140200"/>
    <x v="1"/>
    <s v="Rockport town"/>
    <s v="Rockport"/>
    <n v="14460"/>
    <n v="25009"/>
    <n v="57880"/>
    <s v="Essex MA"/>
    <s v="Rockport town, Essex MA"/>
    <x v="1"/>
  </r>
  <r>
    <s v="MA"/>
    <n v="2500958405"/>
    <x v="1"/>
    <x v="1"/>
    <n v="140200"/>
    <x v="1"/>
    <s v="Rowley town"/>
    <s v="Rowley"/>
    <n v="14460"/>
    <n v="25009"/>
    <n v="58405"/>
    <s v="Essex MA"/>
    <s v="Rowley town, Essex MA"/>
    <x v="1"/>
  </r>
  <r>
    <s v="MA"/>
    <n v="2500959105"/>
    <x v="1"/>
    <x v="1"/>
    <n v="140200"/>
    <x v="1"/>
    <s v="Salem city"/>
    <s v="Salem"/>
    <n v="14460"/>
    <n v="25009"/>
    <n v="59105"/>
    <s v="Essex MA"/>
    <s v="Salem city, Essex MA"/>
    <x v="1"/>
  </r>
  <r>
    <s v="MA"/>
    <n v="2500959245"/>
    <x v="1"/>
    <x v="1"/>
    <n v="140200"/>
    <x v="1"/>
    <s v="Salisbury town"/>
    <s v="Salisbury"/>
    <n v="14460"/>
    <n v="25009"/>
    <n v="59245"/>
    <s v="Essex MA"/>
    <s v="Salisbury town, Essex MA"/>
    <x v="1"/>
  </r>
  <r>
    <s v="MA"/>
    <n v="2500960015"/>
    <x v="1"/>
    <x v="1"/>
    <n v="140200"/>
    <x v="1"/>
    <s v="Saugus town"/>
    <s v="Saugus"/>
    <n v="14460"/>
    <n v="25009"/>
    <n v="60015"/>
    <s v="Essex MA"/>
    <s v="Saugus town, Essex MA"/>
    <x v="1"/>
  </r>
  <r>
    <s v="MA"/>
    <n v="2502360330"/>
    <x v="1"/>
    <x v="1"/>
    <n v="140200"/>
    <x v="1"/>
    <s v="Scituate town"/>
    <s v="Scituate"/>
    <n v="14460"/>
    <n v="25023"/>
    <n v="60330"/>
    <s v="Plymouth MA"/>
    <s v="Scituate town, Plymouth MA"/>
    <x v="1"/>
  </r>
  <r>
    <s v="MA"/>
    <n v="2502160785"/>
    <x v="1"/>
    <x v="1"/>
    <n v="140200"/>
    <x v="1"/>
    <s v="Sharon town"/>
    <s v="Sharon"/>
    <n v="14460"/>
    <n v="25021"/>
    <n v="60785"/>
    <s v="Norfolk MA"/>
    <s v="Sharon town, Norfolk MA"/>
    <x v="1"/>
  </r>
  <r>
    <s v="MA"/>
    <n v="2501761380"/>
    <x v="1"/>
    <x v="1"/>
    <n v="140200"/>
    <x v="1"/>
    <s v="Sherborn town"/>
    <s v="Sherborn"/>
    <n v="14460"/>
    <n v="25017"/>
    <n v="61380"/>
    <s v="Middlesex MA"/>
    <s v="Sherborn town, Middlesex MA"/>
    <x v="1"/>
  </r>
  <r>
    <s v="MA"/>
    <n v="2501761590"/>
    <x v="1"/>
    <x v="1"/>
    <n v="140200"/>
    <x v="1"/>
    <s v="Shirley town"/>
    <s v="Shirley"/>
    <n v="14460"/>
    <n v="25017"/>
    <n v="61590"/>
    <s v="Middlesex MA"/>
    <s v="Shirley town, Middlesex MA"/>
    <x v="1"/>
  </r>
  <r>
    <s v="MA"/>
    <n v="2501762535"/>
    <x v="1"/>
    <x v="1"/>
    <n v="140200"/>
    <x v="1"/>
    <s v="Somerville city"/>
    <s v="Somerville"/>
    <n v="14460"/>
    <n v="25017"/>
    <n v="62535"/>
    <s v="Middlesex MA"/>
    <s v="Somerville city, Middlesex MA"/>
    <x v="1"/>
  </r>
  <r>
    <s v="MA"/>
    <n v="2501767665"/>
    <x v="1"/>
    <x v="1"/>
    <n v="140200"/>
    <x v="1"/>
    <s v="Stoneham town"/>
    <s v="Stoneham"/>
    <n v="14460"/>
    <n v="25017"/>
    <n v="67665"/>
    <s v="Middlesex MA"/>
    <s v="Stoneham town, Middlesex MA"/>
    <x v="1"/>
  </r>
  <r>
    <s v="MA"/>
    <n v="2502167945"/>
    <x v="1"/>
    <x v="1"/>
    <n v="140200"/>
    <x v="1"/>
    <s v="Stoughton town"/>
    <s v="Stoughton"/>
    <n v="14460"/>
    <n v="25021"/>
    <n v="67945"/>
    <s v="Norfolk MA"/>
    <s v="Stoughton town, Norfolk MA"/>
    <x v="1"/>
  </r>
  <r>
    <s v="MA"/>
    <n v="2501768050"/>
    <x v="1"/>
    <x v="1"/>
    <n v="140200"/>
    <x v="1"/>
    <s v="Stow town"/>
    <s v="Stow"/>
    <n v="14460"/>
    <n v="25017"/>
    <n v="68050"/>
    <s v="Middlesex MA"/>
    <s v="Stow town, Middlesex MA"/>
    <x v="1"/>
  </r>
  <r>
    <s v="MA"/>
    <n v="2501768260"/>
    <x v="1"/>
    <x v="1"/>
    <n v="140200"/>
    <x v="1"/>
    <s v="Sudbury town"/>
    <s v="Sudbury"/>
    <n v="14460"/>
    <n v="25017"/>
    <n v="68260"/>
    <s v="Middlesex MA"/>
    <s v="Sudbury town, Middlesex MA"/>
    <x v="1"/>
  </r>
  <r>
    <s v="MA"/>
    <n v="2500968645"/>
    <x v="1"/>
    <x v="1"/>
    <n v="140200"/>
    <x v="1"/>
    <s v="Swampscott town"/>
    <s v="Swampscott"/>
    <n v="14460"/>
    <n v="25009"/>
    <n v="68645"/>
    <s v="Essex MA"/>
    <s v="Swampscott town, Essex MA"/>
    <x v="1"/>
  </r>
  <r>
    <s v="MA"/>
    <n v="2500970150"/>
    <x v="1"/>
    <x v="1"/>
    <n v="140200"/>
    <x v="1"/>
    <s v="Topsfield town"/>
    <s v="Topsfield"/>
    <n v="14460"/>
    <n v="25009"/>
    <n v="70150"/>
    <s v="Essex MA"/>
    <s v="Topsfield town, Essex MA"/>
    <x v="1"/>
  </r>
  <r>
    <s v="MA"/>
    <n v="2501770360"/>
    <x v="1"/>
    <x v="1"/>
    <n v="140200"/>
    <x v="1"/>
    <s v="Townsend town"/>
    <s v="Townsend"/>
    <n v="14460"/>
    <n v="25017"/>
    <n v="70360"/>
    <s v="Middlesex MA"/>
    <s v="Townsend town, Middlesex MA"/>
    <x v="1"/>
  </r>
  <r>
    <s v="MA"/>
    <n v="2501772215"/>
    <x v="1"/>
    <x v="1"/>
    <n v="140200"/>
    <x v="1"/>
    <s v="Wakefield town"/>
    <s v="Wakefield"/>
    <n v="14460"/>
    <n v="25017"/>
    <n v="72215"/>
    <s v="Middlesex MA"/>
    <s v="Wakefield town, Middlesex MA"/>
    <x v="1"/>
  </r>
  <r>
    <s v="MA"/>
    <n v="2502172495"/>
    <x v="1"/>
    <x v="1"/>
    <n v="140200"/>
    <x v="1"/>
    <s v="Walpole town"/>
    <s v="Walpole"/>
    <n v="14460"/>
    <n v="25021"/>
    <n v="72495"/>
    <s v="Norfolk MA"/>
    <s v="Walpole town, Norfolk MA"/>
    <x v="1"/>
  </r>
  <r>
    <s v="MA"/>
    <n v="2501772600"/>
    <x v="1"/>
    <x v="1"/>
    <n v="140200"/>
    <x v="1"/>
    <s v="Waltham city"/>
    <s v="Waltham"/>
    <n v="14460"/>
    <n v="25017"/>
    <n v="72600"/>
    <s v="Middlesex MA"/>
    <s v="Waltham city, Middlesex MA"/>
    <x v="1"/>
  </r>
  <r>
    <s v="MA"/>
    <n v="2502372985"/>
    <x v="1"/>
    <x v="1"/>
    <n v="140200"/>
    <x v="1"/>
    <s v="Wareham town"/>
    <s v="Wareham"/>
    <n v="14460"/>
    <n v="25023"/>
    <n v="72985"/>
    <s v="Plymouth MA"/>
    <s v="Wareham town, Plymouth MA"/>
    <x v="1"/>
  </r>
  <r>
    <s v="MA"/>
    <n v="2501773440"/>
    <x v="1"/>
    <x v="1"/>
    <n v="140200"/>
    <x v="1"/>
    <s v="Watertown city"/>
    <s v="Watertown"/>
    <n v="14460"/>
    <n v="25017"/>
    <n v="73440"/>
    <s v="Middlesex MA"/>
    <s v="Watertown Town city, Middlesex MA"/>
    <x v="1"/>
  </r>
  <r>
    <s v="MA"/>
    <n v="2501773790"/>
    <x v="1"/>
    <x v="1"/>
    <n v="140200"/>
    <x v="1"/>
    <s v="Wayland town"/>
    <s v="Wayland"/>
    <n v="14460"/>
    <n v="25017"/>
    <n v="73790"/>
    <s v="Middlesex MA"/>
    <s v="Wayland town, Middlesex MA"/>
    <x v="1"/>
  </r>
  <r>
    <s v="MA"/>
    <n v="2502174175"/>
    <x v="1"/>
    <x v="1"/>
    <n v="140200"/>
    <x v="1"/>
    <s v="Wellesley town"/>
    <s v="Wellesley"/>
    <n v="14460"/>
    <n v="25021"/>
    <n v="74175"/>
    <s v="Norfolk MA"/>
    <s v="Wellesley town, Norfolk MA"/>
    <x v="1"/>
  </r>
  <r>
    <s v="MA"/>
    <n v="2500974595"/>
    <x v="1"/>
    <x v="1"/>
    <n v="140200"/>
    <x v="1"/>
    <s v="Wenham town"/>
    <s v="Wenham"/>
    <n v="14460"/>
    <n v="25009"/>
    <n v="74595"/>
    <s v="Essex MA"/>
    <s v="Wenham town, Essex MA"/>
    <x v="1"/>
  </r>
  <r>
    <s v="MA"/>
    <n v="2501777255"/>
    <x v="1"/>
    <x v="1"/>
    <n v="140200"/>
    <x v="1"/>
    <s v="Weston town"/>
    <s v="Weston"/>
    <n v="14460"/>
    <n v="25017"/>
    <n v="77255"/>
    <s v="Middlesex MA"/>
    <s v="Weston town, Middlesex MA"/>
    <x v="1"/>
  </r>
  <r>
    <s v="MA"/>
    <n v="2502178690"/>
    <x v="1"/>
    <x v="1"/>
    <n v="140200"/>
    <x v="1"/>
    <s v="Westwood town"/>
    <s v="Westwood"/>
    <n v="14460"/>
    <n v="25021"/>
    <n v="78690"/>
    <s v="Norfolk MA"/>
    <s v="Westwood town, Norfolk MA"/>
    <x v="1"/>
  </r>
  <r>
    <s v="MA"/>
    <n v="2502178972"/>
    <x v="1"/>
    <x v="1"/>
    <n v="140200"/>
    <x v="1"/>
    <s v="Weymouth Town city"/>
    <s v="Weymouth"/>
    <n v="14460"/>
    <n v="25021"/>
    <n v="78972"/>
    <s v="Norfolk MA"/>
    <s v="Weymouth Town city, Norfolk MA"/>
    <x v="1"/>
  </r>
  <r>
    <s v="MA"/>
    <n v="2501780230"/>
    <x v="1"/>
    <x v="1"/>
    <n v="140200"/>
    <x v="1"/>
    <s v="Wilmington town"/>
    <s v="Wilmington"/>
    <n v="14460"/>
    <n v="25017"/>
    <n v="80230"/>
    <s v="Middlesex MA"/>
    <s v="Wilmington town, Middlesex MA"/>
    <x v="1"/>
  </r>
  <r>
    <s v="MA"/>
    <n v="2501780510"/>
    <x v="1"/>
    <x v="1"/>
    <n v="140200"/>
    <x v="1"/>
    <s v="Winchester town"/>
    <s v="Winchester"/>
    <n v="14460"/>
    <n v="25017"/>
    <n v="80510"/>
    <s v="Middlesex MA"/>
    <s v="Winchester town, Middlesex MA"/>
    <x v="1"/>
  </r>
  <r>
    <s v="MA"/>
    <n v="2502581005"/>
    <x v="1"/>
    <x v="1"/>
    <n v="140200"/>
    <x v="1"/>
    <s v="Winthrop Town city"/>
    <s v="Winthrop"/>
    <n v="14460"/>
    <n v="25025"/>
    <n v="81005"/>
    <s v="Suffolk MA"/>
    <s v="Winthrop Town city, Suffolk MA"/>
    <x v="1"/>
  </r>
  <r>
    <s v="MA"/>
    <n v="2501781035"/>
    <x v="1"/>
    <x v="1"/>
    <n v="140200"/>
    <x v="1"/>
    <s v="Woburn city"/>
    <s v="Woburn"/>
    <n v="14460"/>
    <n v="25017"/>
    <n v="81035"/>
    <s v="Middlesex MA"/>
    <s v="Woburn city, Middlesex MA"/>
    <x v="1"/>
  </r>
  <r>
    <s v="MA"/>
    <n v="2502182315"/>
    <x v="1"/>
    <x v="1"/>
    <n v="140200"/>
    <x v="1"/>
    <s v="Wrentham town"/>
    <s v="Wrentham"/>
    <n v="14460"/>
    <n v="25021"/>
    <n v="82315"/>
    <s v="Norfolk MA"/>
    <s v="Wrentham town, Norfolk MA"/>
    <x v="1"/>
  </r>
  <r>
    <s v="MA"/>
    <n v="2502300170"/>
    <x v="2"/>
    <x v="1"/>
    <n v="111400"/>
    <x v="2"/>
    <s v="Abington town"/>
    <s v="Abington"/>
    <n v="14460"/>
    <n v="25023"/>
    <n v="170"/>
    <s v="Plymouth MA"/>
    <s v="Abington town, Plymouth MA"/>
    <x v="1"/>
  </r>
  <r>
    <s v="MA"/>
    <n v="2502102935"/>
    <x v="2"/>
    <x v="1"/>
    <n v="111400"/>
    <x v="2"/>
    <s v="Avon town"/>
    <s v="Avon"/>
    <n v="14460"/>
    <n v="25021"/>
    <n v="2935"/>
    <s v="Norfolk MA"/>
    <s v="Avon town, Norfolk MA"/>
    <x v="1"/>
  </r>
  <r>
    <s v="MA"/>
    <n v="2502308130"/>
    <x v="2"/>
    <x v="1"/>
    <n v="111400"/>
    <x v="2"/>
    <s v="Bridgewater city"/>
    <s v="Bridgewater"/>
    <n v="14460"/>
    <n v="25023"/>
    <n v="8130"/>
    <s v="Plymouth MA"/>
    <s v="Bridgewater Town city, Plymouth MA"/>
    <x v="1"/>
  </r>
  <r>
    <s v="MA"/>
    <n v="2502309000"/>
    <x v="2"/>
    <x v="1"/>
    <n v="111400"/>
    <x v="2"/>
    <s v="Brockton city"/>
    <s v="Brockton"/>
    <n v="14460"/>
    <n v="25023"/>
    <n v="9000"/>
    <s v="Plymouth MA"/>
    <s v="Brockton city, Plymouth MA"/>
    <x v="1"/>
  </r>
  <r>
    <s v="MA"/>
    <n v="2502318455"/>
    <x v="2"/>
    <x v="1"/>
    <n v="111400"/>
    <x v="2"/>
    <s v="East Bridgewater town"/>
    <s v="East"/>
    <n v="14460"/>
    <n v="25023"/>
    <n v="18455"/>
    <s v="Plymouth MA"/>
    <s v="East Bridgewater town, Plymouth MA"/>
    <x v="1"/>
  </r>
  <r>
    <s v="MA"/>
    <n v="2502327795"/>
    <x v="2"/>
    <x v="1"/>
    <n v="111400"/>
    <x v="2"/>
    <s v="Halifax town"/>
    <s v="Halifax"/>
    <n v="14460"/>
    <n v="25023"/>
    <n v="27795"/>
    <s v="Plymouth MA"/>
    <s v="Halifax town, Plymouth MA"/>
    <x v="1"/>
  </r>
  <r>
    <s v="MA"/>
    <n v="2502328495"/>
    <x v="2"/>
    <x v="1"/>
    <n v="111400"/>
    <x v="2"/>
    <s v="Hanson town"/>
    <s v="Hanson"/>
    <n v="14460"/>
    <n v="25023"/>
    <n v="28495"/>
    <s v="Plymouth MA"/>
    <s v="Hanson town, Plymouth MA"/>
    <x v="1"/>
  </r>
  <r>
    <s v="MA"/>
    <n v="2502333920"/>
    <x v="2"/>
    <x v="1"/>
    <n v="111400"/>
    <x v="2"/>
    <s v="Lakeville town"/>
    <s v="Lakeville"/>
    <n v="14460"/>
    <n v="25023"/>
    <n v="33920"/>
    <s v="Plymouth MA"/>
    <s v="Lakeville town, Plymouth MA"/>
    <x v="1"/>
  </r>
  <r>
    <s v="MA"/>
    <n v="2502338540"/>
    <x v="2"/>
    <x v="1"/>
    <n v="111400"/>
    <x v="2"/>
    <s v="Marion town"/>
    <s v="Marion"/>
    <n v="14460"/>
    <n v="25023"/>
    <n v="38540"/>
    <s v="Plymouth MA"/>
    <s v="Marion town, Plymouth MA"/>
    <x v="1"/>
  </r>
  <r>
    <s v="MA"/>
    <n v="2502339450"/>
    <x v="2"/>
    <x v="1"/>
    <n v="111400"/>
    <x v="2"/>
    <s v="Mattapoisett town"/>
    <s v="Mattapoisett"/>
    <n v="14460"/>
    <n v="25023"/>
    <n v="39450"/>
    <s v="Plymouth MA"/>
    <s v="Mattapoisett town, Plymouth MA"/>
    <x v="1"/>
  </r>
  <r>
    <s v="MA"/>
    <n v="2502340850"/>
    <x v="2"/>
    <x v="1"/>
    <n v="111400"/>
    <x v="2"/>
    <s v="Middleborough town"/>
    <s v="Middleborough"/>
    <n v="14460"/>
    <n v="25023"/>
    <n v="40850"/>
    <s v="Plymouth MA"/>
    <s v="Middleborough town, Plymouth MA"/>
    <x v="1"/>
  </r>
  <r>
    <s v="MA"/>
    <n v="2502354415"/>
    <x v="2"/>
    <x v="1"/>
    <n v="111400"/>
    <x v="2"/>
    <s v="Plympton town"/>
    <s v="Plympton"/>
    <n v="14460"/>
    <n v="25023"/>
    <n v="54415"/>
    <s v="Plymouth MA"/>
    <s v="Plympton town, Plymouth MA"/>
    <x v="1"/>
  </r>
  <r>
    <s v="MA"/>
    <n v="2502357600"/>
    <x v="2"/>
    <x v="1"/>
    <n v="111400"/>
    <x v="2"/>
    <s v="Rochester town"/>
    <s v="Rochester"/>
    <n v="14460"/>
    <n v="25023"/>
    <n v="57600"/>
    <s v="Plymouth MA"/>
    <s v="Rochester town, Plymouth MA"/>
    <x v="1"/>
  </r>
  <r>
    <s v="MA"/>
    <n v="2502375260"/>
    <x v="2"/>
    <x v="1"/>
    <n v="111400"/>
    <x v="2"/>
    <s v="West Bridgewater town"/>
    <s v="West"/>
    <n v="14460"/>
    <n v="25023"/>
    <n v="75260"/>
    <s v="Plymouth MA"/>
    <s v="West Bridgewater town, Plymouth MA"/>
    <x v="1"/>
  </r>
  <r>
    <s v="MA"/>
    <n v="2502379530"/>
    <x v="2"/>
    <x v="1"/>
    <n v="111400"/>
    <x v="2"/>
    <s v="Whitman town"/>
    <s v="Whitman"/>
    <n v="14460"/>
    <n v="25023"/>
    <n v="79530"/>
    <s v="Plymouth MA"/>
    <s v="Whitman town, Plymouth MA"/>
    <x v="1"/>
  </r>
  <r>
    <s v="MA"/>
    <n v="2500901465"/>
    <x v="3"/>
    <x v="1"/>
    <n v="114000"/>
    <x v="3"/>
    <s v="Andover town"/>
    <s v="Andover"/>
    <n v="14460"/>
    <n v="25009"/>
    <n v="1465"/>
    <s v="Essex MA"/>
    <s v="Andover town, Essex MA"/>
    <x v="1"/>
  </r>
  <r>
    <s v="MA"/>
    <n v="2500907420"/>
    <x v="3"/>
    <x v="1"/>
    <n v="114000"/>
    <x v="3"/>
    <s v="Boxford town"/>
    <s v="Boxford"/>
    <n v="14460"/>
    <n v="25009"/>
    <n v="7420"/>
    <s v="Essex MA"/>
    <s v="Boxford town, Essex MA"/>
    <x v="1"/>
  </r>
  <r>
    <s v="MA"/>
    <n v="2500925625"/>
    <x v="3"/>
    <x v="1"/>
    <n v="114000"/>
    <x v="3"/>
    <s v="Georgetown town"/>
    <s v="Georgetown"/>
    <n v="14460"/>
    <n v="25009"/>
    <n v="25625"/>
    <s v="Essex MA"/>
    <s v="Georgetown town, Essex MA"/>
    <x v="1"/>
  </r>
  <r>
    <s v="MA"/>
    <n v="2500927620"/>
    <x v="3"/>
    <x v="1"/>
    <n v="114000"/>
    <x v="3"/>
    <s v="Groveland town"/>
    <s v="Groveland"/>
    <n v="14460"/>
    <n v="25009"/>
    <n v="27620"/>
    <s v="Essex MA"/>
    <s v="Groveland town, Essex MA"/>
    <x v="1"/>
  </r>
  <r>
    <s v="MA"/>
    <n v="2500929405"/>
    <x v="3"/>
    <x v="1"/>
    <n v="114000"/>
    <x v="3"/>
    <s v="Haverhill city"/>
    <s v="Haverhill"/>
    <n v="14460"/>
    <n v="25009"/>
    <n v="29405"/>
    <s v="Essex MA"/>
    <s v="Haverhill city, Essex MA"/>
    <x v="1"/>
  </r>
  <r>
    <s v="MA"/>
    <n v="2500934550"/>
    <x v="3"/>
    <x v="1"/>
    <n v="114000"/>
    <x v="3"/>
    <s v="Lawrence city"/>
    <s v="Lawrence"/>
    <n v="14460"/>
    <n v="25009"/>
    <n v="34550"/>
    <s v="Essex MA"/>
    <s v="Lawrence city, Essex MA"/>
    <x v="1"/>
  </r>
  <r>
    <s v="MA"/>
    <n v="2500940430"/>
    <x v="3"/>
    <x v="1"/>
    <n v="114000"/>
    <x v="3"/>
    <s v="Merrimac town"/>
    <s v="Merrimac"/>
    <n v="14460"/>
    <n v="25009"/>
    <n v="40430"/>
    <s v="Essex MA"/>
    <s v="Merrimac town, Essex MA"/>
    <x v="1"/>
  </r>
  <r>
    <s v="MA"/>
    <n v="2500940710"/>
    <x v="3"/>
    <x v="1"/>
    <n v="114000"/>
    <x v="3"/>
    <s v="Methuen city"/>
    <s v="Methuen"/>
    <n v="14460"/>
    <n v="25009"/>
    <n v="40710"/>
    <s v="Essex MA"/>
    <s v="Methuen Town city, Essex MA"/>
    <x v="1"/>
  </r>
  <r>
    <s v="MA"/>
    <n v="2500946365"/>
    <x v="3"/>
    <x v="1"/>
    <n v="114000"/>
    <x v="3"/>
    <s v="North Andover town"/>
    <s v="North"/>
    <n v="14460"/>
    <n v="25009"/>
    <n v="46365"/>
    <s v="Essex MA"/>
    <s v="North Andover town, Essex MA"/>
    <x v="1"/>
  </r>
  <r>
    <s v="MA"/>
    <n v="2500977150"/>
    <x v="3"/>
    <x v="1"/>
    <n v="114000"/>
    <x v="3"/>
    <s v="West Newbury town"/>
    <s v="West"/>
    <n v="14460"/>
    <n v="25009"/>
    <n v="77150"/>
    <s v="Essex MA"/>
    <s v="West Newbury town, Essex MA"/>
    <x v="1"/>
  </r>
  <r>
    <s v="MA"/>
    <n v="2501705805"/>
    <x v="4"/>
    <x v="1"/>
    <n v="126500"/>
    <x v="4"/>
    <s v="Billerica town"/>
    <s v="Billerica"/>
    <n v="14460"/>
    <n v="25017"/>
    <n v="5805"/>
    <s v="Middlesex MA"/>
    <s v="Billerica town, Middlesex MA"/>
    <x v="1"/>
  </r>
  <r>
    <s v="MA"/>
    <n v="2501713135"/>
    <x v="4"/>
    <x v="1"/>
    <n v="126500"/>
    <x v="4"/>
    <s v="Chelmsford town"/>
    <s v="Chelmsford"/>
    <n v="14460"/>
    <n v="25017"/>
    <n v="13135"/>
    <s v="Middlesex MA"/>
    <s v="Chelmsford town, Middlesex MA"/>
    <x v="1"/>
  </r>
  <r>
    <s v="MA"/>
    <n v="2501717475"/>
    <x v="4"/>
    <x v="1"/>
    <n v="126500"/>
    <x v="4"/>
    <s v="Dracut town"/>
    <s v="Dracut"/>
    <n v="14460"/>
    <n v="25017"/>
    <n v="17475"/>
    <s v="Middlesex MA"/>
    <s v="Dracut town, Middlesex MA"/>
    <x v="1"/>
  </r>
  <r>
    <s v="MA"/>
    <n v="2501717825"/>
    <x v="4"/>
    <x v="1"/>
    <n v="126500"/>
    <x v="4"/>
    <s v="Dunstable town"/>
    <s v="Dunstable"/>
    <n v="14460"/>
    <n v="25017"/>
    <n v="17825"/>
    <s v="Middlesex MA"/>
    <s v="Dunstable town, Middlesex MA"/>
    <x v="1"/>
  </r>
  <r>
    <s v="MA"/>
    <n v="2501727480"/>
    <x v="4"/>
    <x v="1"/>
    <n v="126500"/>
    <x v="4"/>
    <s v="Groton town"/>
    <s v="Groton"/>
    <n v="14460"/>
    <n v="25017"/>
    <n v="27480"/>
    <s v="Middlesex MA"/>
    <s v="Groton town, Middlesex MA"/>
    <x v="1"/>
  </r>
  <r>
    <s v="MA"/>
    <n v="2501737000"/>
    <x v="4"/>
    <x v="1"/>
    <n v="126500"/>
    <x v="4"/>
    <s v="Lowell city"/>
    <s v="Lowell"/>
    <n v="14460"/>
    <n v="25017"/>
    <n v="37000"/>
    <s v="Middlesex MA"/>
    <s v="Lowell city, Middlesex MA"/>
    <x v="1"/>
  </r>
  <r>
    <s v="MA"/>
    <n v="2501752805"/>
    <x v="4"/>
    <x v="1"/>
    <n v="126500"/>
    <x v="4"/>
    <s v="Pepperell town"/>
    <s v="Pepperell"/>
    <n v="14460"/>
    <n v="25017"/>
    <n v="52805"/>
    <s v="Middlesex MA"/>
    <s v="Pepperell town, Middlesex MA"/>
    <x v="1"/>
  </r>
  <r>
    <s v="MA"/>
    <n v="2501769415"/>
    <x v="4"/>
    <x v="1"/>
    <n v="126500"/>
    <x v="4"/>
    <s v="Tewksbury town"/>
    <s v="Tewksbury"/>
    <n v="14460"/>
    <n v="25017"/>
    <n v="69415"/>
    <s v="Middlesex MA"/>
    <s v="Tewksbury town, Middlesex MA"/>
    <x v="1"/>
  </r>
  <r>
    <s v="MA"/>
    <n v="2501771025"/>
    <x v="4"/>
    <x v="1"/>
    <n v="126500"/>
    <x v="4"/>
    <s v="Tyngsborough town"/>
    <s v="Tyngsborough"/>
    <n v="14460"/>
    <n v="25017"/>
    <n v="71025"/>
    <s v="Middlesex MA"/>
    <s v="Tyngsborough town, Middlesex MA"/>
    <x v="1"/>
  </r>
  <r>
    <s v="MA"/>
    <n v="2501776135"/>
    <x v="4"/>
    <x v="1"/>
    <n v="126500"/>
    <x v="4"/>
    <s v="Westford town"/>
    <s v="Westford"/>
    <n v="14460"/>
    <n v="25017"/>
    <n v="76135"/>
    <s v="Middlesex MA"/>
    <s v="Westford town, Middlesex MA"/>
    <x v="1"/>
  </r>
  <r>
    <s v="MA"/>
    <n v="2500300975"/>
    <x v="5"/>
    <x v="2"/>
    <n v="92100"/>
    <x v="5"/>
    <s v="Alford town"/>
    <s v="Alford"/>
    <n v="38340"/>
    <n v="25003"/>
    <n v="975"/>
    <s v="Berkshire MA"/>
    <s v="Alford town, Berkshire MA"/>
    <x v="2"/>
  </r>
  <r>
    <s v="MA"/>
    <n v="2500304545"/>
    <x v="5"/>
    <x v="2"/>
    <n v="92100"/>
    <x v="5"/>
    <s v="Becket town"/>
    <s v="Becket"/>
    <n v="38340"/>
    <n v="25003"/>
    <n v="4545"/>
    <s v="Berkshire MA"/>
    <s v="Becket town, Berkshire MA"/>
    <x v="2"/>
  </r>
  <r>
    <s v="MA"/>
    <n v="2500314010"/>
    <x v="5"/>
    <x v="2"/>
    <n v="92100"/>
    <x v="5"/>
    <s v="Clarksburg town"/>
    <s v="Clarksburg"/>
    <n v="38340"/>
    <n v="25003"/>
    <n v="14010"/>
    <s v="Berkshire MA"/>
    <s v="Clarksburg town, Berkshire MA"/>
    <x v="2"/>
  </r>
  <r>
    <s v="MA"/>
    <n v="2500321360"/>
    <x v="5"/>
    <x v="2"/>
    <n v="92100"/>
    <x v="5"/>
    <s v="Egremont town"/>
    <s v="Egremont"/>
    <n v="38340"/>
    <n v="25003"/>
    <n v="21360"/>
    <s v="Berkshire MA"/>
    <s v="Egremont town, Berkshire MA"/>
    <x v="2"/>
  </r>
  <r>
    <s v="MA"/>
    <n v="2500324120"/>
    <x v="5"/>
    <x v="2"/>
    <n v="92100"/>
    <x v="5"/>
    <s v="Florida town"/>
    <s v="Florida"/>
    <n v="38340"/>
    <n v="25003"/>
    <n v="24120"/>
    <s v="Berkshire MA"/>
    <s v="Florida town, Berkshire MA"/>
    <x v="2"/>
  </r>
  <r>
    <s v="MA"/>
    <n v="2500326815"/>
    <x v="5"/>
    <x v="2"/>
    <n v="92100"/>
    <x v="5"/>
    <s v="Great Barrington town"/>
    <s v="Great"/>
    <n v="38340"/>
    <n v="25003"/>
    <n v="26815"/>
    <s v="Berkshire MA"/>
    <s v="Great Barrington town, Berkshire MA"/>
    <x v="2"/>
  </r>
  <r>
    <s v="MA"/>
    <n v="2500328180"/>
    <x v="5"/>
    <x v="2"/>
    <n v="92100"/>
    <x v="5"/>
    <s v="Hancock town"/>
    <s v="Hancock"/>
    <n v="38340"/>
    <n v="25003"/>
    <n v="28180"/>
    <s v="Berkshire MA"/>
    <s v="Hancock town, Berkshire MA"/>
    <x v="2"/>
  </r>
  <r>
    <s v="MA"/>
    <n v="2500342460"/>
    <x v="5"/>
    <x v="2"/>
    <n v="92100"/>
    <x v="5"/>
    <s v="Monterey town"/>
    <s v="Monterey"/>
    <n v="38340"/>
    <n v="25003"/>
    <n v="42460"/>
    <s v="Berkshire MA"/>
    <s v="Monterey town, Berkshire MA"/>
    <x v="2"/>
  </r>
  <r>
    <s v="MA"/>
    <n v="2500343300"/>
    <x v="5"/>
    <x v="2"/>
    <n v="92100"/>
    <x v="5"/>
    <s v="Mount Washington town"/>
    <s v="Mount"/>
    <n v="38340"/>
    <n v="25003"/>
    <n v="43300"/>
    <s v="Berkshire MA"/>
    <s v="Mount Washington town, Berkshire MA"/>
    <x v="2"/>
  </r>
  <r>
    <s v="MA"/>
    <n v="2500344385"/>
    <x v="5"/>
    <x v="2"/>
    <n v="92100"/>
    <x v="5"/>
    <s v="New Ashford town"/>
    <s v="New"/>
    <n v="38340"/>
    <n v="25003"/>
    <n v="44385"/>
    <s v="Berkshire MA"/>
    <s v="New Ashford town, Berkshire MA"/>
    <x v="2"/>
  </r>
  <r>
    <s v="MA"/>
    <n v="2500345420"/>
    <x v="5"/>
    <x v="2"/>
    <n v="92100"/>
    <x v="5"/>
    <s v="New Marlborough town"/>
    <s v="New"/>
    <n v="38340"/>
    <n v="25003"/>
    <n v="45420"/>
    <s v="Berkshire MA"/>
    <s v="New Marlborough town, Berkshire MA"/>
    <x v="2"/>
  </r>
  <r>
    <s v="MA"/>
    <n v="2500346225"/>
    <x v="5"/>
    <x v="2"/>
    <n v="92100"/>
    <x v="5"/>
    <s v="North Adams city"/>
    <s v="North"/>
    <n v="38340"/>
    <n v="25003"/>
    <n v="46225"/>
    <s v="Berkshire MA"/>
    <s v="North Adams city, Berkshire MA"/>
    <x v="2"/>
  </r>
  <r>
    <s v="MA"/>
    <n v="2500351580"/>
    <x v="5"/>
    <x v="2"/>
    <n v="92100"/>
    <x v="5"/>
    <s v="Otis town"/>
    <s v="Otis"/>
    <n v="38340"/>
    <n v="25003"/>
    <n v="51580"/>
    <s v="Berkshire MA"/>
    <s v="Otis town, Berkshire MA"/>
    <x v="2"/>
  </r>
  <r>
    <s v="MA"/>
    <n v="2500353050"/>
    <x v="5"/>
    <x v="2"/>
    <n v="92100"/>
    <x v="5"/>
    <s v="Peru town"/>
    <s v="Peru"/>
    <n v="38340"/>
    <n v="25003"/>
    <n v="53050"/>
    <s v="Berkshire MA"/>
    <s v="Peru town, Berkshire MA"/>
    <x v="2"/>
  </r>
  <r>
    <s v="MA"/>
    <n v="2500359665"/>
    <x v="5"/>
    <x v="2"/>
    <n v="92100"/>
    <x v="5"/>
    <s v="Sandisfield town"/>
    <s v="Sandisfield"/>
    <n v="38340"/>
    <n v="25003"/>
    <n v="59665"/>
    <s v="Berkshire MA"/>
    <s v="Sandisfield town, Berkshire MA"/>
    <x v="2"/>
  </r>
  <r>
    <s v="MA"/>
    <n v="2500360225"/>
    <x v="5"/>
    <x v="2"/>
    <n v="92100"/>
    <x v="5"/>
    <s v="Savoy town"/>
    <s v="Savoy"/>
    <n v="38340"/>
    <n v="25003"/>
    <n v="60225"/>
    <s v="Berkshire MA"/>
    <s v="Savoy town, Berkshire MA"/>
    <x v="2"/>
  </r>
  <r>
    <s v="MA"/>
    <n v="2500361065"/>
    <x v="5"/>
    <x v="2"/>
    <n v="92100"/>
    <x v="5"/>
    <s v="Sheffield town"/>
    <s v="Sheffield"/>
    <n v="38340"/>
    <n v="25003"/>
    <n v="61065"/>
    <s v="Berkshire MA"/>
    <s v="Sheffield town, Berkshire MA"/>
    <x v="2"/>
  </r>
  <r>
    <s v="MA"/>
    <n v="2500371095"/>
    <x v="5"/>
    <x v="2"/>
    <n v="92100"/>
    <x v="5"/>
    <s v="Tyringham town"/>
    <s v="Tyringham"/>
    <n v="38340"/>
    <n v="25003"/>
    <n v="71095"/>
    <s v="Berkshire MA"/>
    <s v="Tyringham town, Berkshire MA"/>
    <x v="2"/>
  </r>
  <r>
    <s v="MA"/>
    <n v="2500373335"/>
    <x v="5"/>
    <x v="2"/>
    <n v="92100"/>
    <x v="5"/>
    <s v="Washington town"/>
    <s v="Washington"/>
    <n v="38340"/>
    <n v="25003"/>
    <n v="73335"/>
    <s v="Berkshire MA"/>
    <s v="Washington town, Berkshire MA"/>
    <x v="2"/>
  </r>
  <r>
    <s v="MA"/>
    <n v="2500377990"/>
    <x v="5"/>
    <x v="2"/>
    <n v="92100"/>
    <x v="5"/>
    <s v="West Stockbridge town"/>
    <s v="West"/>
    <n v="38340"/>
    <n v="25003"/>
    <n v="77990"/>
    <s v="Berkshire MA"/>
    <s v="West Stockbridge town, Berkshire MA"/>
    <x v="2"/>
  </r>
  <r>
    <s v="MA"/>
    <n v="2500379985"/>
    <x v="5"/>
    <x v="2"/>
    <n v="92100"/>
    <x v="5"/>
    <s v="Williamstown town"/>
    <s v="Williamstown"/>
    <n v="38340"/>
    <n v="25003"/>
    <n v="79985"/>
    <s v="Berkshire MA"/>
    <s v="Williamstown town, Berkshire MA"/>
    <x v="2"/>
  </r>
  <r>
    <s v="MA"/>
    <n v="2500380685"/>
    <x v="5"/>
    <x v="2"/>
    <n v="92100"/>
    <x v="5"/>
    <s v="Windsor town"/>
    <s v="Windsor"/>
    <n v="38340"/>
    <n v="25003"/>
    <n v="80685"/>
    <s v="Berkshire MA"/>
    <s v="Windsor town, Berkshire MA"/>
    <x v="2"/>
  </r>
  <r>
    <s v="MA"/>
    <n v="2500300555"/>
    <x v="6"/>
    <x v="2"/>
    <n v="87300"/>
    <x v="6"/>
    <s v="Adams town"/>
    <s v="Adams"/>
    <n v="38340"/>
    <n v="25003"/>
    <n v="555"/>
    <s v="Berkshire MA"/>
    <s v="Adams town, Berkshire MA"/>
    <x v="2"/>
  </r>
  <r>
    <s v="MA"/>
    <n v="2500313345"/>
    <x v="6"/>
    <x v="2"/>
    <n v="87300"/>
    <x v="6"/>
    <s v="Cheshire town"/>
    <s v="Cheshire"/>
    <n v="38340"/>
    <n v="25003"/>
    <n v="13345"/>
    <s v="Berkshire MA"/>
    <s v="Cheshire town, Berkshire MA"/>
    <x v="2"/>
  </r>
  <r>
    <s v="MA"/>
    <n v="2500316180"/>
    <x v="6"/>
    <x v="2"/>
    <n v="87300"/>
    <x v="6"/>
    <s v="Dalton town"/>
    <s v="Dalton"/>
    <n v="38340"/>
    <n v="25003"/>
    <n v="16180"/>
    <s v="Berkshire MA"/>
    <s v="Dalton town, Berkshire MA"/>
    <x v="2"/>
  </r>
  <r>
    <s v="MA"/>
    <n v="2500330315"/>
    <x v="6"/>
    <x v="2"/>
    <n v="87300"/>
    <x v="6"/>
    <s v="Hinsdale town"/>
    <s v="Hinsdale"/>
    <n v="38340"/>
    <n v="25003"/>
    <n v="30315"/>
    <s v="Berkshire MA"/>
    <s v="Hinsdale town, Berkshire MA"/>
    <x v="2"/>
  </r>
  <r>
    <s v="MA"/>
    <n v="2500334340"/>
    <x v="6"/>
    <x v="2"/>
    <n v="87300"/>
    <x v="6"/>
    <s v="Lanesborough town"/>
    <s v="Lanesborough"/>
    <n v="38340"/>
    <n v="25003"/>
    <n v="34340"/>
    <s v="Berkshire MA"/>
    <s v="Lanesborough town, Berkshire MA"/>
    <x v="2"/>
  </r>
  <r>
    <s v="MA"/>
    <n v="2500334655"/>
    <x v="6"/>
    <x v="2"/>
    <n v="87300"/>
    <x v="6"/>
    <s v="Lee town"/>
    <s v="Lee"/>
    <n v="38340"/>
    <n v="25003"/>
    <n v="34655"/>
    <s v="Berkshire MA"/>
    <s v="Lee town, Berkshire MA"/>
    <x v="2"/>
  </r>
  <r>
    <s v="MA"/>
    <n v="2500334970"/>
    <x v="6"/>
    <x v="2"/>
    <n v="87300"/>
    <x v="6"/>
    <s v="Lenox town"/>
    <s v="Lenox"/>
    <n v="38340"/>
    <n v="25003"/>
    <n v="34970"/>
    <s v="Berkshire MA"/>
    <s v="Lenox town, Berkshire MA"/>
    <x v="2"/>
  </r>
  <r>
    <s v="MA"/>
    <n v="2500353960"/>
    <x v="6"/>
    <x v="2"/>
    <n v="87300"/>
    <x v="6"/>
    <s v="Pittsfield city"/>
    <s v="Pittsfield"/>
    <n v="38340"/>
    <n v="25003"/>
    <n v="53960"/>
    <s v="Berkshire MA"/>
    <s v="Pittsfield city, Berkshire MA"/>
    <x v="2"/>
  </r>
  <r>
    <s v="MA"/>
    <n v="2500356795"/>
    <x v="6"/>
    <x v="2"/>
    <n v="87300"/>
    <x v="6"/>
    <s v="Richmond town"/>
    <s v="Richmond"/>
    <n v="38340"/>
    <n v="25003"/>
    <n v="56795"/>
    <s v="Berkshire MA"/>
    <s v="Richmond town, Berkshire MA"/>
    <x v="2"/>
  </r>
  <r>
    <s v="MA"/>
    <n v="2500367595"/>
    <x v="6"/>
    <x v="2"/>
    <n v="87300"/>
    <x v="6"/>
    <s v="Stockbridge town"/>
    <s v="Stockbridge"/>
    <n v="38340"/>
    <n v="25003"/>
    <n v="67595"/>
    <s v="Berkshire MA"/>
    <s v="Stockbridge town, Berkshire MA"/>
    <x v="2"/>
  </r>
  <r>
    <s v="MA"/>
    <n v="2500520100"/>
    <x v="7"/>
    <x v="3"/>
    <n v="143400"/>
    <x v="7"/>
    <s v="Easton town"/>
    <s v="Easton"/>
    <n v="39300"/>
    <n v="25005"/>
    <n v="20100"/>
    <s v="Bristol MA"/>
    <s v="Easton town, Bristol MA"/>
    <x v="3"/>
  </r>
  <r>
    <s v="MA"/>
    <n v="2500556060"/>
    <x v="7"/>
    <x v="3"/>
    <n v="143400"/>
    <x v="7"/>
    <s v="Raynham town"/>
    <s v="Raynham"/>
    <n v="39300"/>
    <n v="25005"/>
    <n v="56060"/>
    <s v="Bristol MA"/>
    <s v="Raynham town, Bristol MA"/>
    <x v="3"/>
  </r>
  <r>
    <s v="MA"/>
    <n v="2500500520"/>
    <x v="8"/>
    <x v="3"/>
    <n v="89300"/>
    <x v="8"/>
    <s v="Acushnet town"/>
    <s v="Acushnet"/>
    <n v="39300"/>
    <n v="25005"/>
    <n v="520"/>
    <s v="Bristol MA"/>
    <s v="Acushnet town, Bristol MA"/>
    <x v="3"/>
  </r>
  <r>
    <s v="MA"/>
    <n v="2500516425"/>
    <x v="8"/>
    <x v="3"/>
    <n v="89300"/>
    <x v="8"/>
    <s v="Dartmouth town"/>
    <s v="Dartmouth"/>
    <n v="39300"/>
    <n v="25005"/>
    <n v="16425"/>
    <s v="Bristol MA"/>
    <s v="Dartmouth town, Bristol MA"/>
    <x v="3"/>
  </r>
  <r>
    <s v="MA"/>
    <n v="2500522130"/>
    <x v="8"/>
    <x v="3"/>
    <n v="89300"/>
    <x v="8"/>
    <s v="Fairhaven town"/>
    <s v="Fairhaven"/>
    <n v="39300"/>
    <n v="25005"/>
    <n v="22130"/>
    <s v="Bristol MA"/>
    <s v="Fairhaven town, Bristol MA"/>
    <x v="3"/>
  </r>
  <r>
    <s v="MA"/>
    <n v="2500525240"/>
    <x v="8"/>
    <x v="3"/>
    <n v="89300"/>
    <x v="8"/>
    <s v="Freetown town"/>
    <s v="Freetown"/>
    <n v="39300"/>
    <n v="25005"/>
    <n v="25240"/>
    <s v="Bristol MA"/>
    <s v="Freetown town, Bristol MA"/>
    <x v="3"/>
  </r>
  <r>
    <s v="MA"/>
    <n v="2500545000"/>
    <x v="8"/>
    <x v="3"/>
    <n v="89300"/>
    <x v="8"/>
    <s v="New Bedford city"/>
    <s v="New"/>
    <n v="39300"/>
    <n v="25005"/>
    <n v="45000"/>
    <s v="Bristol MA"/>
    <s v="New Bedford city, Bristol MA"/>
    <x v="3"/>
  </r>
  <r>
    <s v="MA"/>
    <n v="2500502690"/>
    <x v="9"/>
    <x v="3"/>
    <n v="97600"/>
    <x v="9"/>
    <s v="Attleboro city"/>
    <s v="Attleboro"/>
    <n v="39300"/>
    <n v="25005"/>
    <n v="2690"/>
    <s v="Bristol MA"/>
    <s v="Attleboro city, Bristol MA"/>
    <x v="3"/>
  </r>
  <r>
    <s v="MA"/>
    <n v="2500523000"/>
    <x v="9"/>
    <x v="3"/>
    <n v="97600"/>
    <x v="9"/>
    <s v="Fall River city"/>
    <s v="Fall"/>
    <n v="39300"/>
    <n v="25005"/>
    <n v="23000"/>
    <s v="Bristol MA"/>
    <s v="Fall River city, Bristol MA"/>
    <x v="3"/>
  </r>
  <r>
    <s v="MA"/>
    <n v="2500546575"/>
    <x v="9"/>
    <x v="3"/>
    <n v="97600"/>
    <x v="9"/>
    <s v="North Attleborough town"/>
    <s v="North"/>
    <n v="39300"/>
    <n v="25005"/>
    <n v="46598"/>
    <s v="Bristol MA"/>
    <s v="North Attleborough Town city, Bristol MA"/>
    <x v="3"/>
  </r>
  <r>
    <s v="MA"/>
    <n v="2500556375"/>
    <x v="9"/>
    <x v="3"/>
    <n v="97600"/>
    <x v="9"/>
    <s v="Rehoboth town"/>
    <s v="Rehoboth"/>
    <n v="39300"/>
    <n v="25005"/>
    <n v="56375"/>
    <s v="Bristol MA"/>
    <s v="Rehoboth town, Bristol MA"/>
    <x v="3"/>
  </r>
  <r>
    <s v="MA"/>
    <n v="2500560645"/>
    <x v="9"/>
    <x v="3"/>
    <n v="97600"/>
    <x v="9"/>
    <s v="Seekonk town"/>
    <s v="Seekonk"/>
    <n v="39300"/>
    <n v="25005"/>
    <n v="60645"/>
    <s v="Bristol MA"/>
    <s v="Seekonk town, Bristol MA"/>
    <x v="3"/>
  </r>
  <r>
    <s v="MA"/>
    <n v="2500562430"/>
    <x v="9"/>
    <x v="3"/>
    <n v="97600"/>
    <x v="9"/>
    <s v="Somerset town"/>
    <s v="Somerset"/>
    <n v="39300"/>
    <n v="25005"/>
    <n v="62430"/>
    <s v="Bristol MA"/>
    <s v="Somerset town, Bristol MA"/>
    <x v="3"/>
  </r>
  <r>
    <s v="MA"/>
    <n v="2500568750"/>
    <x v="9"/>
    <x v="3"/>
    <n v="97600"/>
    <x v="9"/>
    <s v="Swansea town"/>
    <s v="Swansea"/>
    <n v="39300"/>
    <n v="25005"/>
    <n v="68750"/>
    <s v="Bristol MA"/>
    <s v="Swansea town, Bristol MA"/>
    <x v="3"/>
  </r>
  <r>
    <s v="MA"/>
    <n v="2500577570"/>
    <x v="9"/>
    <x v="3"/>
    <n v="97600"/>
    <x v="9"/>
    <s v="Westport town"/>
    <s v="Westport"/>
    <n v="39300"/>
    <n v="25005"/>
    <n v="77570"/>
    <s v="Bristol MA"/>
    <s v="Westport town, Bristol MA"/>
    <x v="3"/>
  </r>
  <r>
    <s v="MA"/>
    <n v="2500505280"/>
    <x v="10"/>
    <x v="3"/>
    <n v="117700"/>
    <x v="10"/>
    <s v="Berkley town"/>
    <s v="Berkley"/>
    <n v="39300"/>
    <n v="25005"/>
    <n v="5280"/>
    <s v="Bristol MA"/>
    <s v="Berkley town, Bristol MA"/>
    <x v="3"/>
  </r>
  <r>
    <s v="MA"/>
    <n v="2500516950"/>
    <x v="10"/>
    <x v="3"/>
    <n v="117700"/>
    <x v="10"/>
    <s v="Dighton town"/>
    <s v="Dighton"/>
    <n v="39300"/>
    <n v="25005"/>
    <n v="16950"/>
    <s v="Bristol MA"/>
    <s v="Dighton town, Bristol MA"/>
    <x v="3"/>
  </r>
  <r>
    <s v="MA"/>
    <n v="2500538225"/>
    <x v="10"/>
    <x v="3"/>
    <n v="117700"/>
    <x v="10"/>
    <s v="Mansfield town"/>
    <s v="Mansfield"/>
    <n v="39300"/>
    <n v="25005"/>
    <n v="38225"/>
    <s v="Bristol MA"/>
    <s v="Mansfield town, Bristol MA"/>
    <x v="3"/>
  </r>
  <r>
    <s v="MA"/>
    <n v="2500549970"/>
    <x v="10"/>
    <x v="3"/>
    <n v="117700"/>
    <x v="10"/>
    <s v="Norton town"/>
    <s v="Norton"/>
    <n v="39300"/>
    <n v="25005"/>
    <n v="49970"/>
    <s v="Bristol MA"/>
    <s v="Norton town, Bristol MA"/>
    <x v="3"/>
  </r>
  <r>
    <s v="MA"/>
    <n v="2500569170"/>
    <x v="10"/>
    <x v="3"/>
    <n v="117700"/>
    <x v="10"/>
    <s v="Taunton city"/>
    <s v="Taunton"/>
    <n v="39300"/>
    <n v="25005"/>
    <n v="69170"/>
    <s v="Bristol MA"/>
    <s v="Taunton city, Bristol MA"/>
    <x v="3"/>
  </r>
  <r>
    <s v="MA"/>
    <n v="2501102095"/>
    <x v="11"/>
    <x v="4"/>
    <n v="92200"/>
    <x v="11"/>
    <s v="Ashfield town"/>
    <s v="Ashfield"/>
    <n v="44140"/>
    <n v="25011"/>
    <n v="2095"/>
    <s v="Franklin MA"/>
    <s v="Ashfield town, Franklin MA"/>
    <x v="4"/>
  </r>
  <r>
    <s v="MA"/>
    <n v="2501105560"/>
    <x v="11"/>
    <x v="4"/>
    <n v="92200"/>
    <x v="11"/>
    <s v="Bernardston town"/>
    <s v="Bernardston"/>
    <n v="44140"/>
    <n v="25011"/>
    <n v="5560"/>
    <s v="Franklin MA"/>
    <s v="Bernardston town, Franklin MA"/>
    <x v="4"/>
  </r>
  <r>
    <s v="MA"/>
    <n v="2501109595"/>
    <x v="11"/>
    <x v="4"/>
    <n v="92200"/>
    <x v="11"/>
    <s v="Buckland town"/>
    <s v="Buckland"/>
    <n v="44140"/>
    <n v="25011"/>
    <n v="9595"/>
    <s v="Franklin MA"/>
    <s v="Buckland town, Franklin MA"/>
    <x v="4"/>
  </r>
  <r>
    <s v="MA"/>
    <n v="2501112505"/>
    <x v="11"/>
    <x v="4"/>
    <n v="92200"/>
    <x v="11"/>
    <s v="Charlemont town"/>
    <s v="Charlemont"/>
    <n v="44140"/>
    <n v="25011"/>
    <n v="12505"/>
    <s v="Franklin MA"/>
    <s v="Charlemont town, Franklin MA"/>
    <x v="4"/>
  </r>
  <r>
    <s v="MA"/>
    <n v="2501114885"/>
    <x v="11"/>
    <x v="4"/>
    <n v="92200"/>
    <x v="11"/>
    <s v="Colrain town"/>
    <s v="Colrain"/>
    <n v="44140"/>
    <n v="25011"/>
    <n v="14885"/>
    <s v="Franklin MA"/>
    <s v="Colrain town, Franklin MA"/>
    <x v="4"/>
  </r>
  <r>
    <s v="MA"/>
    <n v="2501115200"/>
    <x v="11"/>
    <x v="4"/>
    <n v="92200"/>
    <x v="11"/>
    <s v="Conway town"/>
    <s v="Conway"/>
    <n v="44140"/>
    <n v="25011"/>
    <n v="15200"/>
    <s v="Franklin MA"/>
    <s v="Conway town, Franklin MA"/>
    <x v="4"/>
  </r>
  <r>
    <s v="MA"/>
    <n v="2501116670"/>
    <x v="11"/>
    <x v="4"/>
    <n v="92200"/>
    <x v="11"/>
    <s v="Deerfield town"/>
    <s v="Deerfield"/>
    <n v="44140"/>
    <n v="25011"/>
    <n v="16670"/>
    <s v="Franklin MA"/>
    <s v="Deerfield town, Franklin MA"/>
    <x v="4"/>
  </r>
  <r>
    <s v="MA"/>
    <n v="2501121780"/>
    <x v="11"/>
    <x v="4"/>
    <n v="92200"/>
    <x v="11"/>
    <s v="Erving town"/>
    <s v="Erving"/>
    <n v="44140"/>
    <n v="25011"/>
    <n v="21780"/>
    <s v="Franklin MA"/>
    <s v="Erving town, Franklin MA"/>
    <x v="4"/>
  </r>
  <r>
    <s v="MA"/>
    <n v="2501125730"/>
    <x v="11"/>
    <x v="4"/>
    <n v="92200"/>
    <x v="11"/>
    <s v="Gill town"/>
    <s v="Gill"/>
    <n v="44140"/>
    <n v="25011"/>
    <n v="25730"/>
    <s v="Franklin MA"/>
    <s v="Gill town, Franklin MA"/>
    <x v="4"/>
  </r>
  <r>
    <s v="MA"/>
    <n v="2501127100"/>
    <x v="11"/>
    <x v="4"/>
    <n v="92200"/>
    <x v="11"/>
    <s v="Greenfield Town city"/>
    <s v="Greenfield"/>
    <n v="44140"/>
    <n v="25011"/>
    <n v="27060"/>
    <s v="Franklin MA"/>
    <s v="Greenfield city, Franklin MA"/>
    <x v="4"/>
  </r>
  <r>
    <s v="MA"/>
    <n v="2501129475"/>
    <x v="11"/>
    <x v="4"/>
    <n v="92200"/>
    <x v="11"/>
    <s v="Hawley town"/>
    <s v="Hawley"/>
    <n v="44140"/>
    <n v="25011"/>
    <n v="29475"/>
    <s v="Franklin MA"/>
    <s v="Hawley town, Franklin MA"/>
    <x v="4"/>
  </r>
  <r>
    <s v="MA"/>
    <n v="2501129650"/>
    <x v="11"/>
    <x v="4"/>
    <n v="92200"/>
    <x v="11"/>
    <s v="Heath town"/>
    <s v="Heath"/>
    <n v="44140"/>
    <n v="25011"/>
    <n v="29650"/>
    <s v="Franklin MA"/>
    <s v="Heath town, Franklin MA"/>
    <x v="4"/>
  </r>
  <r>
    <s v="MA"/>
    <n v="2501135180"/>
    <x v="11"/>
    <x v="4"/>
    <n v="92200"/>
    <x v="11"/>
    <s v="Leverett town"/>
    <s v="Leverett"/>
    <n v="44140"/>
    <n v="25011"/>
    <n v="35180"/>
    <s v="Franklin MA"/>
    <s v="Leverett town, Franklin MA"/>
    <x v="4"/>
  </r>
  <r>
    <s v="MA"/>
    <n v="2501135285"/>
    <x v="11"/>
    <x v="4"/>
    <n v="92200"/>
    <x v="11"/>
    <s v="Leyden town"/>
    <s v="Leyden"/>
    <n v="44140"/>
    <n v="25011"/>
    <n v="35285"/>
    <s v="Franklin MA"/>
    <s v="Leyden town, Franklin MA"/>
    <x v="4"/>
  </r>
  <r>
    <s v="MA"/>
    <n v="2501142040"/>
    <x v="11"/>
    <x v="4"/>
    <n v="92200"/>
    <x v="11"/>
    <s v="Monroe town"/>
    <s v="Monroe"/>
    <n v="44140"/>
    <n v="25011"/>
    <n v="42040"/>
    <s v="Franklin MA"/>
    <s v="Monroe town, Franklin MA"/>
    <x v="4"/>
  </r>
  <r>
    <s v="MA"/>
    <n v="2501142285"/>
    <x v="11"/>
    <x v="4"/>
    <n v="92200"/>
    <x v="11"/>
    <s v="Montague town"/>
    <s v="Montague"/>
    <n v="44140"/>
    <n v="25011"/>
    <n v="42285"/>
    <s v="Franklin MA"/>
    <s v="Montague town, Franklin MA"/>
    <x v="4"/>
  </r>
  <r>
    <s v="MA"/>
    <n v="2501145490"/>
    <x v="11"/>
    <x v="4"/>
    <n v="92200"/>
    <x v="11"/>
    <s v="New Salem town"/>
    <s v="New"/>
    <n v="44140"/>
    <n v="25011"/>
    <n v="45490"/>
    <s v="Franklin MA"/>
    <s v="New Salem town, Franklin MA"/>
    <x v="4"/>
  </r>
  <r>
    <s v="MA"/>
    <n v="2501147835"/>
    <x v="11"/>
    <x v="4"/>
    <n v="92200"/>
    <x v="11"/>
    <s v="Northfield town"/>
    <s v="Northfield"/>
    <n v="44140"/>
    <n v="25011"/>
    <n v="47835"/>
    <s v="Franklin MA"/>
    <s v="Northfield town, Franklin MA"/>
    <x v="4"/>
  </r>
  <r>
    <s v="MA"/>
    <n v="2501151265"/>
    <x v="11"/>
    <x v="4"/>
    <n v="92200"/>
    <x v="11"/>
    <s v="Orange town"/>
    <s v="Orange"/>
    <n v="44140"/>
    <n v="25011"/>
    <n v="51265"/>
    <s v="Franklin MA"/>
    <s v="Orange town, Franklin MA"/>
    <x v="4"/>
  </r>
  <r>
    <s v="MA"/>
    <n v="2501158335"/>
    <x v="11"/>
    <x v="4"/>
    <n v="92200"/>
    <x v="11"/>
    <s v="Rowe town"/>
    <s v="Rowe"/>
    <n v="44140"/>
    <n v="25011"/>
    <n v="58335"/>
    <s v="Franklin MA"/>
    <s v="Rowe town, Franklin MA"/>
    <x v="4"/>
  </r>
  <r>
    <s v="MA"/>
    <n v="2501161135"/>
    <x v="11"/>
    <x v="4"/>
    <n v="92200"/>
    <x v="11"/>
    <s v="Shelburne town"/>
    <s v="Shelburne"/>
    <n v="44140"/>
    <n v="25011"/>
    <n v="61135"/>
    <s v="Franklin MA"/>
    <s v="Shelburne town, Franklin MA"/>
    <x v="4"/>
  </r>
  <r>
    <s v="MA"/>
    <n v="2501161905"/>
    <x v="11"/>
    <x v="4"/>
    <n v="92200"/>
    <x v="11"/>
    <s v="Shutesbury town"/>
    <s v="Shutesbury"/>
    <n v="44140"/>
    <n v="25011"/>
    <n v="61905"/>
    <s v="Franklin MA"/>
    <s v="Shutesbury town, Franklin MA"/>
    <x v="4"/>
  </r>
  <r>
    <s v="MA"/>
    <n v="2501168400"/>
    <x v="11"/>
    <x v="4"/>
    <n v="92200"/>
    <x v="11"/>
    <s v="Sunderland town"/>
    <s v="Sunderland"/>
    <n v="44140"/>
    <n v="25011"/>
    <n v="68400"/>
    <s v="Franklin MA"/>
    <s v="Sunderland town, Franklin MA"/>
    <x v="4"/>
  </r>
  <r>
    <s v="MA"/>
    <n v="2501173265"/>
    <x v="11"/>
    <x v="4"/>
    <n v="92200"/>
    <x v="11"/>
    <s v="Warwick town"/>
    <s v="Warwick"/>
    <n v="44140"/>
    <n v="25011"/>
    <n v="73265"/>
    <s v="Franklin MA"/>
    <s v="Warwick town, Franklin MA"/>
    <x v="4"/>
  </r>
  <r>
    <s v="MA"/>
    <n v="2501174525"/>
    <x v="11"/>
    <x v="4"/>
    <n v="92200"/>
    <x v="11"/>
    <s v="Wendell town"/>
    <s v="Wendell"/>
    <n v="44140"/>
    <n v="25011"/>
    <n v="74525"/>
    <s v="Franklin MA"/>
    <s v="Wendell town, Franklin MA"/>
    <x v="4"/>
  </r>
  <r>
    <s v="MA"/>
    <n v="2501179110"/>
    <x v="11"/>
    <x v="4"/>
    <n v="92200"/>
    <x v="11"/>
    <s v="Whately town"/>
    <s v="Whately"/>
    <n v="44140"/>
    <n v="25011"/>
    <n v="79110"/>
    <s v="Franklin MA"/>
    <s v="Whately town, Franklin MA"/>
    <x v="4"/>
  </r>
  <r>
    <s v="MA"/>
    <n v="2501300840"/>
    <x v="12"/>
    <x v="4"/>
    <n v="91200"/>
    <x v="12"/>
    <s v="Agawam Town city"/>
    <s v="Agawam"/>
    <n v="44140"/>
    <n v="25013"/>
    <n v="840"/>
    <s v="Hampden MA"/>
    <s v="Agawam Town city, Hampden MA"/>
    <x v="4"/>
  </r>
  <r>
    <s v="MA"/>
    <n v="2501501325"/>
    <x v="12"/>
    <x v="4"/>
    <n v="91200"/>
    <x v="12"/>
    <s v="Amherst town"/>
    <s v="Amherst"/>
    <n v="44140"/>
    <n v="25015"/>
    <n v="1370"/>
    <s v="Hampshire MA"/>
    <s v="Amherst Town city, Hampshire MA"/>
    <x v="4"/>
  </r>
  <r>
    <s v="MA"/>
    <n v="2501504825"/>
    <x v="12"/>
    <x v="4"/>
    <n v="91200"/>
    <x v="12"/>
    <s v="Belchertown town"/>
    <s v="Belchertown"/>
    <n v="44140"/>
    <n v="25015"/>
    <n v="4825"/>
    <s v="Hampshire MA"/>
    <s v="Belchertown town, Hampshire MA"/>
    <x v="4"/>
  </r>
  <r>
    <s v="MA"/>
    <n v="2501306085"/>
    <x v="12"/>
    <x v="4"/>
    <n v="91200"/>
    <x v="12"/>
    <s v="Blandford town"/>
    <s v="Blandford"/>
    <n v="44140"/>
    <n v="25013"/>
    <n v="6085"/>
    <s v="Hampden MA"/>
    <s v="Blandford town, Hampden MA"/>
    <x v="4"/>
  </r>
  <r>
    <s v="MA"/>
    <n v="2501308470"/>
    <x v="12"/>
    <x v="4"/>
    <n v="91200"/>
    <x v="12"/>
    <s v="Brimfield town"/>
    <s v="Brimfield"/>
    <n v="44140"/>
    <n v="25013"/>
    <n v="8470"/>
    <s v="Hampden MA"/>
    <s v="Brimfield town, Hampden MA"/>
    <x v="4"/>
  </r>
  <r>
    <s v="MA"/>
    <n v="2501313485"/>
    <x v="12"/>
    <x v="4"/>
    <n v="91200"/>
    <x v="12"/>
    <s v="Chester town"/>
    <s v="Chester"/>
    <n v="44140"/>
    <n v="25013"/>
    <n v="13485"/>
    <s v="Hampden MA"/>
    <s v="Chester town, Hampden MA"/>
    <x v="4"/>
  </r>
  <r>
    <s v="MA"/>
    <n v="2501513590"/>
    <x v="12"/>
    <x v="4"/>
    <n v="91200"/>
    <x v="12"/>
    <s v="Chesterfield town"/>
    <s v="Chesterfield"/>
    <n v="44140"/>
    <n v="25015"/>
    <n v="13590"/>
    <s v="Hampshire MA"/>
    <s v="Chesterfield town, Hampshire MA"/>
    <x v="4"/>
  </r>
  <r>
    <s v="MA"/>
    <n v="2501313660"/>
    <x v="12"/>
    <x v="4"/>
    <n v="91200"/>
    <x v="12"/>
    <s v="Chicopee city"/>
    <s v="Chicopee"/>
    <n v="44140"/>
    <n v="25013"/>
    <n v="13660"/>
    <s v="Hampden MA"/>
    <s v="Chicopee city, Hampden MA"/>
    <x v="4"/>
  </r>
  <r>
    <s v="MA"/>
    <n v="2501516040"/>
    <x v="12"/>
    <x v="4"/>
    <n v="91200"/>
    <x v="12"/>
    <s v="Cummington town"/>
    <s v="Cummington"/>
    <n v="44140"/>
    <n v="25015"/>
    <n v="16040"/>
    <s v="Hampshire MA"/>
    <s v="Cummington town, Hampshire MA"/>
    <x v="4"/>
  </r>
  <r>
    <s v="MA"/>
    <n v="2501319645"/>
    <x v="12"/>
    <x v="4"/>
    <n v="91200"/>
    <x v="12"/>
    <s v="East Longmeadow town"/>
    <s v="East"/>
    <n v="44140"/>
    <n v="25013"/>
    <n v="19645"/>
    <s v="Hampden MA"/>
    <s v="East Longmeadow town, Hampden MA"/>
    <x v="4"/>
  </r>
  <r>
    <s v="MA"/>
    <n v="2501519370"/>
    <x v="12"/>
    <x v="4"/>
    <n v="91200"/>
    <x v="12"/>
    <s v="Easthampton Town city"/>
    <s v="Easthampton"/>
    <n v="44140"/>
    <n v="25015"/>
    <n v="19370"/>
    <s v="Hampshire MA"/>
    <s v="Easthampton Town city, Hampshire MA"/>
    <x v="4"/>
  </r>
  <r>
    <s v="MA"/>
    <n v="2501526290"/>
    <x v="12"/>
    <x v="4"/>
    <n v="91200"/>
    <x v="12"/>
    <s v="Goshen town"/>
    <s v="Goshen"/>
    <n v="44140"/>
    <n v="25015"/>
    <n v="26290"/>
    <s v="Hampshire MA"/>
    <s v="Goshen town, Hampshire MA"/>
    <x v="4"/>
  </r>
  <r>
    <s v="MA"/>
    <n v="2501526535"/>
    <x v="12"/>
    <x v="4"/>
    <n v="91200"/>
    <x v="12"/>
    <s v="Granby town"/>
    <s v="Granby"/>
    <n v="44140"/>
    <n v="25015"/>
    <n v="26535"/>
    <s v="Hampshire MA"/>
    <s v="Granby town, Hampshire MA"/>
    <x v="4"/>
  </r>
  <r>
    <s v="MA"/>
    <n v="2501326675"/>
    <x v="12"/>
    <x v="4"/>
    <n v="91200"/>
    <x v="12"/>
    <s v="Granville town"/>
    <s v="Granville"/>
    <n v="44140"/>
    <n v="25013"/>
    <n v="26675"/>
    <s v="Hampden MA"/>
    <s v="Granville town, Hampden MA"/>
    <x v="4"/>
  </r>
  <r>
    <s v="MA"/>
    <n v="2501527690"/>
    <x v="12"/>
    <x v="4"/>
    <n v="91200"/>
    <x v="12"/>
    <s v="Hadley town"/>
    <s v="Hadley"/>
    <n v="44140"/>
    <n v="25015"/>
    <n v="27690"/>
    <s v="Hampshire MA"/>
    <s v="Hadley town, Hampshire MA"/>
    <x v="4"/>
  </r>
  <r>
    <s v="MA"/>
    <n v="2501328075"/>
    <x v="12"/>
    <x v="4"/>
    <n v="91200"/>
    <x v="12"/>
    <s v="Hampden town"/>
    <s v="Hampden"/>
    <n v="44140"/>
    <n v="25013"/>
    <n v="28075"/>
    <s v="Hampden MA"/>
    <s v="Hampden town, Hampden MA"/>
    <x v="4"/>
  </r>
  <r>
    <s v="MA"/>
    <n v="2501529265"/>
    <x v="12"/>
    <x v="4"/>
    <n v="91200"/>
    <x v="12"/>
    <s v="Hatfield town"/>
    <s v="Hatfield"/>
    <n v="44140"/>
    <n v="25015"/>
    <n v="29265"/>
    <s v="Hampshire MA"/>
    <s v="Hatfield town, Hampshire MA"/>
    <x v="4"/>
  </r>
  <r>
    <s v="MA"/>
    <n v="2501330665"/>
    <x v="12"/>
    <x v="4"/>
    <n v="91200"/>
    <x v="12"/>
    <s v="Holland town"/>
    <s v="Holland"/>
    <n v="44140"/>
    <n v="25013"/>
    <n v="30665"/>
    <s v="Hampden MA"/>
    <s v="Holland town, Hampden MA"/>
    <x v="4"/>
  </r>
  <r>
    <s v="MA"/>
    <n v="2501330840"/>
    <x v="12"/>
    <x v="4"/>
    <n v="91200"/>
    <x v="12"/>
    <s v="Holyoke city"/>
    <s v="Holyoke"/>
    <n v="44140"/>
    <n v="25013"/>
    <n v="30840"/>
    <s v="Hampden MA"/>
    <s v="Holyoke city, Hampden MA"/>
    <x v="4"/>
  </r>
  <r>
    <s v="MA"/>
    <n v="2501531785"/>
    <x v="12"/>
    <x v="4"/>
    <n v="91200"/>
    <x v="12"/>
    <s v="Huntington town"/>
    <s v="Huntington"/>
    <n v="44140"/>
    <n v="25015"/>
    <n v="31785"/>
    <s v="Hampshire MA"/>
    <s v="Huntington town, Hampshire MA"/>
    <x v="4"/>
  </r>
  <r>
    <s v="MA"/>
    <n v="2501336300"/>
    <x v="12"/>
    <x v="4"/>
    <n v="91200"/>
    <x v="12"/>
    <s v="Longmeadow town"/>
    <s v="Longmeadow"/>
    <n v="44140"/>
    <n v="25013"/>
    <n v="36300"/>
    <s v="Hampden MA"/>
    <s v="Longmeadow town, Hampden MA"/>
    <x v="4"/>
  </r>
  <r>
    <s v="MA"/>
    <n v="2501337175"/>
    <x v="12"/>
    <x v="4"/>
    <n v="91200"/>
    <x v="12"/>
    <s v="Ludlow town"/>
    <s v="Ludlow"/>
    <n v="44140"/>
    <n v="25013"/>
    <n v="37175"/>
    <s v="Hampden MA"/>
    <s v="Ludlow town, Hampden MA"/>
    <x v="4"/>
  </r>
  <r>
    <s v="MA"/>
    <n v="2501540990"/>
    <x v="12"/>
    <x v="4"/>
    <n v="91200"/>
    <x v="12"/>
    <s v="Middlefield town"/>
    <s v="Middlefield"/>
    <n v="44140"/>
    <n v="25015"/>
    <n v="40990"/>
    <s v="Hampshire MA"/>
    <s v="Middlefield town, Hampshire MA"/>
    <x v="4"/>
  </r>
  <r>
    <s v="MA"/>
    <n v="2501342145"/>
    <x v="12"/>
    <x v="4"/>
    <n v="91200"/>
    <x v="12"/>
    <s v="Monson town"/>
    <s v="Monson"/>
    <n v="44140"/>
    <n v="25013"/>
    <n v="42145"/>
    <s v="Hampden MA"/>
    <s v="Monson town, Hampden MA"/>
    <x v="4"/>
  </r>
  <r>
    <s v="MA"/>
    <n v="2501342530"/>
    <x v="12"/>
    <x v="4"/>
    <n v="91200"/>
    <x v="12"/>
    <s v="Montgomery town"/>
    <s v="Montgomery"/>
    <n v="44140"/>
    <n v="25013"/>
    <n v="42530"/>
    <s v="Hampden MA"/>
    <s v="Montgomery town, Hampden MA"/>
    <x v="4"/>
  </r>
  <r>
    <s v="MA"/>
    <n v="2501546330"/>
    <x v="12"/>
    <x v="4"/>
    <n v="91200"/>
    <x v="12"/>
    <s v="Northampton city"/>
    <s v="Northampton"/>
    <n v="44140"/>
    <n v="25015"/>
    <n v="46330"/>
    <s v="Hampshire MA"/>
    <s v="Northampton city, Hampshire MA"/>
    <x v="4"/>
  </r>
  <r>
    <s v="MA"/>
    <n v="2501352144"/>
    <x v="12"/>
    <x v="4"/>
    <n v="91200"/>
    <x v="12"/>
    <s v="Palmer Town city"/>
    <s v="Palmer"/>
    <n v="44140"/>
    <n v="25013"/>
    <n v="52144"/>
    <s v="Hampden MA"/>
    <s v="Palmer Town city, Hampden MA"/>
    <x v="4"/>
  </r>
  <r>
    <s v="MA"/>
    <n v="2501552560"/>
    <x v="12"/>
    <x v="4"/>
    <n v="91200"/>
    <x v="12"/>
    <s v="Pelham town"/>
    <s v="Pelham"/>
    <n v="44140"/>
    <n v="25015"/>
    <n v="52560"/>
    <s v="Hampshire MA"/>
    <s v="Pelham town, Hampshire MA"/>
    <x v="4"/>
  </r>
  <r>
    <s v="MA"/>
    <n v="2501554030"/>
    <x v="12"/>
    <x v="4"/>
    <n v="91200"/>
    <x v="12"/>
    <s v="Plainfield town"/>
    <s v="Plainfield"/>
    <n v="44140"/>
    <n v="25015"/>
    <n v="54030"/>
    <s v="Hampshire MA"/>
    <s v="Plainfield town, Hampshire MA"/>
    <x v="4"/>
  </r>
  <r>
    <s v="MA"/>
    <n v="2501358650"/>
    <x v="12"/>
    <x v="4"/>
    <n v="91200"/>
    <x v="12"/>
    <s v="Russell town"/>
    <s v="Russell"/>
    <n v="44140"/>
    <n v="25013"/>
    <n v="58650"/>
    <s v="Hampden MA"/>
    <s v="Russell town, Hampden MA"/>
    <x v="4"/>
  </r>
  <r>
    <s v="MA"/>
    <n v="2501564145"/>
    <x v="12"/>
    <x v="4"/>
    <n v="91200"/>
    <x v="12"/>
    <s v="South Hadley town"/>
    <s v="South"/>
    <n v="44140"/>
    <n v="25015"/>
    <n v="64145"/>
    <s v="Hampshire MA"/>
    <s v="South Hadley town, Hampshire MA"/>
    <x v="4"/>
  </r>
  <r>
    <s v="MA"/>
    <n v="2501562745"/>
    <x v="12"/>
    <x v="4"/>
    <n v="91200"/>
    <x v="12"/>
    <s v="Southampton town"/>
    <s v="Southampton"/>
    <n v="44140"/>
    <n v="25015"/>
    <n v="62745"/>
    <s v="Hampshire MA"/>
    <s v="Southampton town, Hampshire MA"/>
    <x v="4"/>
  </r>
  <r>
    <s v="MA"/>
    <n v="2501365825"/>
    <x v="12"/>
    <x v="4"/>
    <n v="91200"/>
    <x v="12"/>
    <s v="Southwick town"/>
    <s v="Southwick"/>
    <n v="44140"/>
    <n v="25013"/>
    <n v="65825"/>
    <s v="Hampden MA"/>
    <s v="Southwick town, Hampden MA"/>
    <x v="4"/>
  </r>
  <r>
    <s v="MA"/>
    <n v="2501367000"/>
    <x v="12"/>
    <x v="4"/>
    <n v="91200"/>
    <x v="12"/>
    <s v="Springfield city"/>
    <s v="Springfield"/>
    <n v="44140"/>
    <n v="25013"/>
    <n v="67000"/>
    <s v="Hampden MA"/>
    <s v="Springfield city, Hampden MA"/>
    <x v="4"/>
  </r>
  <r>
    <s v="MA"/>
    <n v="2501370045"/>
    <x v="12"/>
    <x v="4"/>
    <n v="91200"/>
    <x v="12"/>
    <s v="Tolland town"/>
    <s v="Tolland"/>
    <n v="44140"/>
    <n v="25013"/>
    <n v="70045"/>
    <s v="Hampden MA"/>
    <s v="Tolland town, Hampden MA"/>
    <x v="4"/>
  </r>
  <r>
    <s v="MA"/>
    <n v="2501372390"/>
    <x v="12"/>
    <x v="4"/>
    <n v="91200"/>
    <x v="12"/>
    <s v="Wales town"/>
    <s v="Wales"/>
    <n v="44140"/>
    <n v="25013"/>
    <n v="72390"/>
    <s v="Hampden MA"/>
    <s v="Wales town, Hampden MA"/>
    <x v="4"/>
  </r>
  <r>
    <s v="MA"/>
    <n v="2501572880"/>
    <x v="12"/>
    <x v="4"/>
    <n v="91200"/>
    <x v="12"/>
    <s v="Ware town"/>
    <s v="Ware"/>
    <n v="44140"/>
    <n v="25015"/>
    <n v="72880"/>
    <s v="Hampshire MA"/>
    <s v="Ware town, Hampshire MA"/>
    <x v="4"/>
  </r>
  <r>
    <s v="MA"/>
    <n v="2501377890"/>
    <x v="12"/>
    <x v="4"/>
    <n v="91200"/>
    <x v="12"/>
    <s v="West Springfield Town city"/>
    <s v="West"/>
    <n v="44140"/>
    <n v="25013"/>
    <n v="77890"/>
    <s v="Hampden MA"/>
    <s v="West Springfield Town city, Hampden MA"/>
    <x v="4"/>
  </r>
  <r>
    <s v="MA"/>
    <n v="2501376030"/>
    <x v="12"/>
    <x v="4"/>
    <n v="91200"/>
    <x v="12"/>
    <s v="Westfield city"/>
    <s v="Westfield"/>
    <n v="44140"/>
    <n v="25013"/>
    <n v="76030"/>
    <s v="Hampden MA"/>
    <s v="Westfield city, Hampden MA"/>
    <x v="4"/>
  </r>
  <r>
    <s v="MA"/>
    <n v="2501576380"/>
    <x v="12"/>
    <x v="4"/>
    <n v="91200"/>
    <x v="12"/>
    <s v="Westhampton town"/>
    <s v="Westhampton"/>
    <n v="44140"/>
    <n v="25015"/>
    <n v="76380"/>
    <s v="Hampshire MA"/>
    <s v="Westhampton town, Hampshire MA"/>
    <x v="4"/>
  </r>
  <r>
    <s v="MA"/>
    <n v="2501379740"/>
    <x v="12"/>
    <x v="4"/>
    <n v="91200"/>
    <x v="12"/>
    <s v="Wilbraham town"/>
    <s v="Wilbraham"/>
    <n v="44140"/>
    <n v="25013"/>
    <n v="79740"/>
    <s v="Hampden MA"/>
    <s v="Wilbraham town, Hampden MA"/>
    <x v="4"/>
  </r>
  <r>
    <s v="MA"/>
    <n v="2501579915"/>
    <x v="12"/>
    <x v="4"/>
    <n v="91200"/>
    <x v="12"/>
    <s v="Williamsburg town"/>
    <s v="Williamsburg"/>
    <n v="44140"/>
    <n v="25015"/>
    <n v="79915"/>
    <s v="Hampshire MA"/>
    <s v="Williamsburg town, Hampshire MA"/>
    <x v="4"/>
  </r>
  <r>
    <s v="MA"/>
    <n v="2501582175"/>
    <x v="12"/>
    <x v="4"/>
    <n v="91200"/>
    <x v="12"/>
    <s v="Worthington town"/>
    <s v="Worthington"/>
    <n v="44140"/>
    <n v="25015"/>
    <n v="82175"/>
    <s v="Hampshire MA"/>
    <s v="Worthington town, Hampshire MA"/>
    <x v="4"/>
  </r>
  <r>
    <s v="MA"/>
    <n v="2500701585"/>
    <x v="13"/>
    <x v="5"/>
    <n v="107400"/>
    <x v="13"/>
    <s v="Aquinnah town"/>
    <s v="Aquinnah"/>
    <n v="47240"/>
    <n v="25007"/>
    <n v="1585"/>
    <s v="Dukes MA"/>
    <s v="Aquinnah town, Dukes MA"/>
    <x v="5"/>
  </r>
  <r>
    <s v="MA"/>
    <n v="2500713800"/>
    <x v="13"/>
    <x v="5"/>
    <n v="107400"/>
    <x v="13"/>
    <s v="Chilmark town"/>
    <s v="Chilmark"/>
    <n v="47240"/>
    <n v="25007"/>
    <n v="13800"/>
    <s v="Dukes MA"/>
    <s v="Chilmark town, Dukes MA"/>
    <x v="5"/>
  </r>
  <r>
    <s v="MA"/>
    <n v="2500721150"/>
    <x v="13"/>
    <x v="5"/>
    <n v="107400"/>
    <x v="13"/>
    <s v="Edgartown town"/>
    <s v="Edgartown"/>
    <n v="47240"/>
    <n v="25007"/>
    <n v="21150"/>
    <s v="Dukes MA"/>
    <s v="Edgartown town, Dukes MA"/>
    <x v="5"/>
  </r>
  <r>
    <s v="MA"/>
    <n v="2500726325"/>
    <x v="13"/>
    <x v="5"/>
    <n v="107400"/>
    <x v="13"/>
    <s v="Gosnold town"/>
    <s v="Gosnold"/>
    <n v="47240"/>
    <n v="25007"/>
    <n v="26325"/>
    <s v="Dukes MA"/>
    <s v="Gosnold town, Dukes MA"/>
    <x v="5"/>
  </r>
  <r>
    <s v="MA"/>
    <n v="2500750390"/>
    <x v="13"/>
    <x v="5"/>
    <n v="107400"/>
    <x v="13"/>
    <s v="Oak Bluffs town"/>
    <s v="Oak"/>
    <n v="47240"/>
    <n v="25007"/>
    <n v="50390"/>
    <s v="Dukes MA"/>
    <s v="Oak Bluffs town, Dukes MA"/>
    <x v="5"/>
  </r>
  <r>
    <s v="MA"/>
    <n v="2500769940"/>
    <x v="13"/>
    <x v="5"/>
    <n v="107400"/>
    <x v="13"/>
    <s v="Tisbury town"/>
    <s v="Tisbury"/>
    <n v="47240"/>
    <n v="25007"/>
    <n v="69940"/>
    <s v="Dukes MA"/>
    <s v="Tisbury town, Dukes MA"/>
    <x v="5"/>
  </r>
  <r>
    <s v="MA"/>
    <n v="2500778235"/>
    <x v="13"/>
    <x v="5"/>
    <n v="107400"/>
    <x v="13"/>
    <s v="West Tisbury town"/>
    <s v="West"/>
    <n v="47240"/>
    <n v="25007"/>
    <n v="78235"/>
    <s v="Dukes MA"/>
    <s v="West Tisbury town, Dukes MA"/>
    <x v="5"/>
  </r>
  <r>
    <s v="MA"/>
    <n v="2502705490"/>
    <x v="14"/>
    <x v="6"/>
    <n v="135000"/>
    <x v="14"/>
    <s v="Berlin town"/>
    <s v="Berlin"/>
    <n v="49340"/>
    <n v="25027"/>
    <n v="5490"/>
    <s v="Worcester MA"/>
    <s v="Berlin town, Worcester MA"/>
    <x v="6"/>
  </r>
  <r>
    <s v="MA"/>
    <n v="2502706015"/>
    <x v="14"/>
    <x v="6"/>
    <n v="135000"/>
    <x v="14"/>
    <s v="Blackstone town"/>
    <s v="Blackstone"/>
    <n v="49340"/>
    <n v="25027"/>
    <n v="6015"/>
    <s v="Worcester MA"/>
    <s v="Blackstone town, Worcester MA"/>
    <x v="6"/>
  </r>
  <r>
    <s v="MA"/>
    <n v="2502706365"/>
    <x v="14"/>
    <x v="6"/>
    <n v="135000"/>
    <x v="14"/>
    <s v="Bolton town"/>
    <s v="Bolton"/>
    <n v="49340"/>
    <n v="25027"/>
    <n v="6365"/>
    <s v="Worcester MA"/>
    <s v="Bolton town, Worcester MA"/>
    <x v="6"/>
  </r>
  <r>
    <s v="MA"/>
    <n v="2502728950"/>
    <x v="14"/>
    <x v="6"/>
    <n v="135000"/>
    <x v="14"/>
    <s v="Harvard town"/>
    <s v="Harvard"/>
    <n v="49340"/>
    <n v="25027"/>
    <n v="28950"/>
    <s v="Worcester MA"/>
    <s v="Harvard town, Worcester MA"/>
    <x v="6"/>
  </r>
  <r>
    <s v="MA"/>
    <n v="2502730945"/>
    <x v="14"/>
    <x v="6"/>
    <n v="135000"/>
    <x v="14"/>
    <s v="Hopedale town"/>
    <s v="Hopedale"/>
    <n v="49340"/>
    <n v="25027"/>
    <n v="30945"/>
    <s v="Worcester MA"/>
    <s v="Hopedale town, Worcester MA"/>
    <x v="6"/>
  </r>
  <r>
    <s v="MA"/>
    <n v="2502734165"/>
    <x v="14"/>
    <x v="6"/>
    <n v="135000"/>
    <x v="14"/>
    <s v="Lancaster town"/>
    <s v="Lancaster"/>
    <n v="49340"/>
    <n v="25027"/>
    <n v="34165"/>
    <s v="Worcester MA"/>
    <s v="Lancaster town, Worcester MA"/>
    <x v="6"/>
  </r>
  <r>
    <s v="MA"/>
    <n v="2502740255"/>
    <x v="14"/>
    <x v="6"/>
    <n v="135000"/>
    <x v="14"/>
    <s v="Mendon town"/>
    <s v="Mendon"/>
    <n v="49340"/>
    <n v="25027"/>
    <n v="40255"/>
    <s v="Worcester MA"/>
    <s v="Mendon town, Worcester MA"/>
    <x v="6"/>
  </r>
  <r>
    <s v="MA"/>
    <n v="2502741165"/>
    <x v="14"/>
    <x v="6"/>
    <n v="135000"/>
    <x v="14"/>
    <s v="Milford town"/>
    <s v="Milford"/>
    <n v="49340"/>
    <n v="25027"/>
    <n v="41165"/>
    <s v="Worcester MA"/>
    <s v="Milford town, Worcester MA"/>
    <x v="6"/>
  </r>
  <r>
    <s v="MA"/>
    <n v="2502741585"/>
    <x v="14"/>
    <x v="6"/>
    <n v="135000"/>
    <x v="14"/>
    <s v="Millville town"/>
    <s v="Millville"/>
    <n v="49340"/>
    <n v="25027"/>
    <n v="41585"/>
    <s v="Worcester MA"/>
    <s v="Millville town, Worcester MA"/>
    <x v="6"/>
  </r>
  <r>
    <s v="MA"/>
    <n v="2502763165"/>
    <x v="14"/>
    <x v="6"/>
    <n v="135000"/>
    <x v="14"/>
    <s v="Southborough town"/>
    <s v="Southborough"/>
    <n v="49340"/>
    <n v="25027"/>
    <n v="63165"/>
    <s v="Worcester MA"/>
    <s v="Southborough town, Worcester MA"/>
    <x v="6"/>
  </r>
  <r>
    <s v="MA"/>
    <n v="2502771480"/>
    <x v="14"/>
    <x v="6"/>
    <n v="135000"/>
    <x v="14"/>
    <s v="Upton town"/>
    <s v="Upton"/>
    <n v="49340"/>
    <n v="25027"/>
    <n v="71480"/>
    <s v="Worcester MA"/>
    <s v="Upton town, Worcester MA"/>
    <x v="6"/>
  </r>
  <r>
    <s v="MA"/>
    <n v="2502701885"/>
    <x v="15"/>
    <x v="6"/>
    <n v="90800"/>
    <x v="15"/>
    <s v="Ashburnham town"/>
    <s v="Ashburnham"/>
    <n v="49340"/>
    <n v="25027"/>
    <n v="1885"/>
    <s v="Worcester MA"/>
    <s v="Ashburnham town, Worcester MA"/>
    <x v="6"/>
  </r>
  <r>
    <s v="MA"/>
    <n v="2502723875"/>
    <x v="15"/>
    <x v="6"/>
    <n v="90800"/>
    <x v="15"/>
    <s v="Fitchburg city"/>
    <s v="Fitchburg"/>
    <n v="49340"/>
    <n v="25027"/>
    <n v="23875"/>
    <s v="Worcester MA"/>
    <s v="Fitchburg city, Worcester MA"/>
    <x v="6"/>
  </r>
  <r>
    <s v="MA"/>
    <n v="2502725485"/>
    <x v="15"/>
    <x v="6"/>
    <n v="90800"/>
    <x v="15"/>
    <s v="Gardner city"/>
    <s v="Gardner"/>
    <n v="49340"/>
    <n v="25027"/>
    <n v="25485"/>
    <s v="Worcester MA"/>
    <s v="Gardner city, Worcester MA"/>
    <x v="6"/>
  </r>
  <r>
    <s v="MA"/>
    <n v="2502735075"/>
    <x v="15"/>
    <x v="6"/>
    <n v="90800"/>
    <x v="15"/>
    <s v="Leominster city"/>
    <s v="Leominster"/>
    <n v="49340"/>
    <n v="25027"/>
    <n v="35075"/>
    <s v="Worcester MA"/>
    <s v="Leominster city, Worcester MA"/>
    <x v="6"/>
  </r>
  <r>
    <s v="MA"/>
    <n v="2502737420"/>
    <x v="15"/>
    <x v="6"/>
    <n v="90800"/>
    <x v="15"/>
    <s v="Lunenburg town"/>
    <s v="Lunenburg"/>
    <n v="49340"/>
    <n v="25027"/>
    <n v="37420"/>
    <s v="Worcester MA"/>
    <s v="Lunenburg town, Worcester MA"/>
    <x v="6"/>
  </r>
  <r>
    <s v="MA"/>
    <n v="2502769275"/>
    <x v="15"/>
    <x v="6"/>
    <n v="90800"/>
    <x v="15"/>
    <s v="Templeton town"/>
    <s v="Templeton"/>
    <n v="49340"/>
    <n v="25027"/>
    <n v="69275"/>
    <s v="Worcester MA"/>
    <s v="Templeton town, Worcester MA"/>
    <x v="6"/>
  </r>
  <r>
    <s v="MA"/>
    <n v="2502777010"/>
    <x v="15"/>
    <x v="6"/>
    <n v="90800"/>
    <x v="15"/>
    <s v="Westminster town"/>
    <s v="Westminster"/>
    <n v="49340"/>
    <n v="25027"/>
    <n v="77010"/>
    <s v="Worcester MA"/>
    <s v="Westminster town, Worcester MA"/>
    <x v="6"/>
  </r>
  <r>
    <s v="MA"/>
    <n v="2502780405"/>
    <x v="15"/>
    <x v="6"/>
    <n v="90800"/>
    <x v="15"/>
    <s v="Winchendon town"/>
    <s v="Winchendon"/>
    <n v="49340"/>
    <n v="25027"/>
    <n v="80405"/>
    <s v="Worcester MA"/>
    <s v="Winchendon town, Worcester MA"/>
    <x v="6"/>
  </r>
  <r>
    <s v="MA"/>
    <n v="2502702480"/>
    <x v="16"/>
    <x v="6"/>
    <n v="94600"/>
    <x v="16"/>
    <s v="Athol town"/>
    <s v="Athol"/>
    <n v="49340"/>
    <n v="25027"/>
    <n v="2480"/>
    <s v="Worcester MA"/>
    <s v="Athol town, Worcester MA"/>
    <x v="6"/>
  </r>
  <r>
    <s v="MA"/>
    <n v="2502728740"/>
    <x v="16"/>
    <x v="6"/>
    <n v="94600"/>
    <x v="16"/>
    <s v="Hardwick town"/>
    <s v="Hardwick"/>
    <n v="49340"/>
    <n v="25027"/>
    <n v="28740"/>
    <s v="Worcester MA"/>
    <s v="Hardwick town, Worcester MA"/>
    <x v="6"/>
  </r>
  <r>
    <s v="MA"/>
    <n v="2502731435"/>
    <x v="16"/>
    <x v="6"/>
    <n v="94600"/>
    <x v="16"/>
    <s v="Hubbardston town"/>
    <s v="Hubbardston"/>
    <n v="49340"/>
    <n v="25027"/>
    <n v="31435"/>
    <s v="Worcester MA"/>
    <s v="Hubbardston town, Worcester MA"/>
    <x v="6"/>
  </r>
  <r>
    <s v="MA"/>
    <n v="2502745105"/>
    <x v="16"/>
    <x v="6"/>
    <n v="94600"/>
    <x v="16"/>
    <s v="New Braintree town"/>
    <s v="New"/>
    <n v="49340"/>
    <n v="25027"/>
    <n v="45105"/>
    <s v="Worcester MA"/>
    <s v="New Braintree town, Worcester MA"/>
    <x v="6"/>
  </r>
  <r>
    <s v="MA"/>
    <n v="2502753120"/>
    <x v="16"/>
    <x v="6"/>
    <n v="94600"/>
    <x v="16"/>
    <s v="Petersham town"/>
    <s v="Petersham"/>
    <n v="49340"/>
    <n v="25027"/>
    <n v="53120"/>
    <s v="Worcester MA"/>
    <s v="Petersham town, Worcester MA"/>
    <x v="6"/>
  </r>
  <r>
    <s v="MA"/>
    <n v="2502753225"/>
    <x v="16"/>
    <x v="6"/>
    <n v="94600"/>
    <x v="16"/>
    <s v="Phillipston town"/>
    <s v="Phillipston"/>
    <n v="49340"/>
    <n v="25027"/>
    <n v="53225"/>
    <s v="Worcester MA"/>
    <s v="Phillipston town, Worcester MA"/>
    <x v="6"/>
  </r>
  <r>
    <s v="MA"/>
    <n v="2502758580"/>
    <x v="16"/>
    <x v="6"/>
    <n v="94600"/>
    <x v="16"/>
    <s v="Royalston town"/>
    <s v="Royalston"/>
    <n v="49340"/>
    <n v="25027"/>
    <n v="58580"/>
    <s v="Worcester MA"/>
    <s v="Royalston town, Worcester MA"/>
    <x v="6"/>
  </r>
  <r>
    <s v="MA"/>
    <n v="2502773090"/>
    <x v="16"/>
    <x v="6"/>
    <n v="94600"/>
    <x v="16"/>
    <s v="Warren town"/>
    <s v="Warren"/>
    <n v="49340"/>
    <n v="25027"/>
    <n v="73090"/>
    <s v="Worcester MA"/>
    <s v="Warren town, Worcester MA"/>
    <x v="6"/>
  </r>
  <r>
    <s v="MA"/>
    <n v="2502702760"/>
    <x v="17"/>
    <x v="6"/>
    <n v="114400"/>
    <x v="17"/>
    <s v="Auburn town"/>
    <s v="Auburn"/>
    <n v="49340"/>
    <n v="25027"/>
    <n v="2760"/>
    <s v="Worcester MA"/>
    <s v="Auburn town, Worcester MA"/>
    <x v="6"/>
  </r>
  <r>
    <s v="MA"/>
    <n v="2502703740"/>
    <x v="17"/>
    <x v="6"/>
    <n v="114400"/>
    <x v="17"/>
    <s v="Barre town"/>
    <s v="Barre"/>
    <n v="49340"/>
    <n v="25027"/>
    <n v="3740"/>
    <s v="Worcester MA"/>
    <s v="Barre town, Worcester MA"/>
    <x v="6"/>
  </r>
  <r>
    <s v="MA"/>
    <n v="2502707525"/>
    <x v="17"/>
    <x v="6"/>
    <n v="114400"/>
    <x v="17"/>
    <s v="Boylston town"/>
    <s v="Boylston"/>
    <n v="49340"/>
    <n v="25027"/>
    <n v="7525"/>
    <s v="Worcester MA"/>
    <s v="Boylston town, Worcester MA"/>
    <x v="6"/>
  </r>
  <r>
    <s v="MA"/>
    <n v="2502709105"/>
    <x v="17"/>
    <x v="6"/>
    <n v="114400"/>
    <x v="17"/>
    <s v="Brookfield town"/>
    <s v="Brookfield"/>
    <n v="49340"/>
    <n v="25027"/>
    <n v="9105"/>
    <s v="Worcester MA"/>
    <s v="Brookfield town, Worcester MA"/>
    <x v="6"/>
  </r>
  <r>
    <s v="MA"/>
    <n v="2502712715"/>
    <x v="17"/>
    <x v="6"/>
    <n v="114400"/>
    <x v="17"/>
    <s v="Charlton town"/>
    <s v="Charlton"/>
    <n v="49340"/>
    <n v="25027"/>
    <n v="12715"/>
    <s v="Worcester MA"/>
    <s v="Charlton town, Worcester MA"/>
    <x v="6"/>
  </r>
  <r>
    <s v="MA"/>
    <n v="2502714395"/>
    <x v="17"/>
    <x v="6"/>
    <n v="114400"/>
    <x v="17"/>
    <s v="Clinton town"/>
    <s v="Clinton"/>
    <n v="49340"/>
    <n v="25027"/>
    <n v="14395"/>
    <s v="Worcester MA"/>
    <s v="Clinton town, Worcester MA"/>
    <x v="6"/>
  </r>
  <r>
    <s v="MA"/>
    <n v="2502717300"/>
    <x v="17"/>
    <x v="6"/>
    <n v="114400"/>
    <x v="17"/>
    <s v="Douglas town"/>
    <s v="Douglas"/>
    <n v="49340"/>
    <n v="25027"/>
    <n v="17300"/>
    <s v="Worcester MA"/>
    <s v="Douglas town, Worcester MA"/>
    <x v="6"/>
  </r>
  <r>
    <s v="MA"/>
    <n v="2502717685"/>
    <x v="17"/>
    <x v="6"/>
    <n v="114400"/>
    <x v="17"/>
    <s v="Dudley town"/>
    <s v="Dudley"/>
    <n v="49340"/>
    <n v="25027"/>
    <n v="17685"/>
    <s v="Worcester MA"/>
    <s v="Dudley town, Worcester MA"/>
    <x v="6"/>
  </r>
  <r>
    <s v="MA"/>
    <n v="2502718560"/>
    <x v="17"/>
    <x v="6"/>
    <n v="114400"/>
    <x v="17"/>
    <s v="East Brookfield town"/>
    <s v="East"/>
    <n v="49340"/>
    <n v="25027"/>
    <n v="18560"/>
    <s v="Worcester MA"/>
    <s v="East Brookfield town, Worcester MA"/>
    <x v="6"/>
  </r>
  <r>
    <s v="MA"/>
    <n v="2502726430"/>
    <x v="17"/>
    <x v="6"/>
    <n v="114400"/>
    <x v="17"/>
    <s v="Grafton town"/>
    <s v="Grafton"/>
    <n v="49340"/>
    <n v="25027"/>
    <n v="26430"/>
    <s v="Worcester MA"/>
    <s v="Grafton town, Worcester MA"/>
    <x v="6"/>
  </r>
  <r>
    <s v="MA"/>
    <n v="2502730560"/>
    <x v="17"/>
    <x v="6"/>
    <n v="114400"/>
    <x v="17"/>
    <s v="Holden town"/>
    <s v="Holden"/>
    <n v="49340"/>
    <n v="25027"/>
    <n v="30560"/>
    <s v="Worcester MA"/>
    <s v="Holden town, Worcester MA"/>
    <x v="6"/>
  </r>
  <r>
    <s v="MA"/>
    <n v="2502734795"/>
    <x v="17"/>
    <x v="6"/>
    <n v="114400"/>
    <x v="17"/>
    <s v="Leicester town"/>
    <s v="Leicester"/>
    <n v="49340"/>
    <n v="25027"/>
    <n v="34795"/>
    <s v="Worcester MA"/>
    <s v="Leicester town, Worcester MA"/>
    <x v="6"/>
  </r>
  <r>
    <s v="MA"/>
    <n v="2502741340"/>
    <x v="17"/>
    <x v="6"/>
    <n v="114400"/>
    <x v="17"/>
    <s v="Millbury town"/>
    <s v="Millbury"/>
    <n v="49340"/>
    <n v="25027"/>
    <n v="41340"/>
    <s v="Worcester MA"/>
    <s v="Millbury town, Worcester MA"/>
    <x v="6"/>
  </r>
  <r>
    <s v="MA"/>
    <n v="2502747135"/>
    <x v="17"/>
    <x v="6"/>
    <n v="114400"/>
    <x v="17"/>
    <s v="North Brookfield town"/>
    <s v="North"/>
    <n v="49340"/>
    <n v="25027"/>
    <n v="47135"/>
    <s v="Worcester MA"/>
    <s v="North Brookfield town, Worcester MA"/>
    <x v="6"/>
  </r>
  <r>
    <s v="MA"/>
    <n v="2502746820"/>
    <x v="17"/>
    <x v="6"/>
    <n v="114400"/>
    <x v="17"/>
    <s v="Northborough town"/>
    <s v="Northborough"/>
    <n v="49340"/>
    <n v="25027"/>
    <n v="46820"/>
    <s v="Worcester MA"/>
    <s v="Northborough town, Worcester MA"/>
    <x v="6"/>
  </r>
  <r>
    <s v="MA"/>
    <n v="2502746925"/>
    <x v="17"/>
    <x v="6"/>
    <n v="114400"/>
    <x v="17"/>
    <s v="Northbridge town"/>
    <s v="Northbridge"/>
    <n v="49340"/>
    <n v="25027"/>
    <n v="46925"/>
    <s v="Worcester MA"/>
    <s v="Northbridge town, Worcester MA"/>
    <x v="6"/>
  </r>
  <r>
    <s v="MA"/>
    <n v="2502750670"/>
    <x v="17"/>
    <x v="6"/>
    <n v="114400"/>
    <x v="17"/>
    <s v="Oakham town"/>
    <s v="Oakham"/>
    <n v="49340"/>
    <n v="25027"/>
    <n v="50670"/>
    <s v="Worcester MA"/>
    <s v="Oakham town, Worcester MA"/>
    <x v="6"/>
  </r>
  <r>
    <s v="MA"/>
    <n v="2502751825"/>
    <x v="17"/>
    <x v="6"/>
    <n v="114400"/>
    <x v="17"/>
    <s v="Oxford town"/>
    <s v="Oxford"/>
    <n v="49340"/>
    <n v="25027"/>
    <n v="51825"/>
    <s v="Worcester MA"/>
    <s v="Oxford town, Worcester MA"/>
    <x v="6"/>
  </r>
  <r>
    <s v="MA"/>
    <n v="2502752420"/>
    <x v="17"/>
    <x v="6"/>
    <n v="114400"/>
    <x v="17"/>
    <s v="Paxton town"/>
    <s v="Paxton"/>
    <n v="49340"/>
    <n v="25027"/>
    <n v="52420"/>
    <s v="Worcester MA"/>
    <s v="Paxton town, Worcester MA"/>
    <x v="6"/>
  </r>
  <r>
    <s v="MA"/>
    <n v="2502755395"/>
    <x v="17"/>
    <x v="6"/>
    <n v="114400"/>
    <x v="17"/>
    <s v="Princeton town"/>
    <s v="Princeton"/>
    <n v="49340"/>
    <n v="25027"/>
    <n v="55395"/>
    <s v="Worcester MA"/>
    <s v="Princeton town, Worcester MA"/>
    <x v="6"/>
  </r>
  <r>
    <s v="MA"/>
    <n v="2502758825"/>
    <x v="17"/>
    <x v="6"/>
    <n v="114400"/>
    <x v="17"/>
    <s v="Rutland town"/>
    <s v="Rutland"/>
    <n v="49340"/>
    <n v="25027"/>
    <n v="58825"/>
    <s v="Worcester MA"/>
    <s v="Rutland town, Worcester MA"/>
    <x v="6"/>
  </r>
  <r>
    <s v="MA"/>
    <n v="2502761800"/>
    <x v="17"/>
    <x v="6"/>
    <n v="114400"/>
    <x v="17"/>
    <s v="Shrewsbury town"/>
    <s v="Shrewsbury"/>
    <n v="49340"/>
    <n v="25027"/>
    <n v="61800"/>
    <s v="Worcester MA"/>
    <s v="Shrewsbury town, Worcester MA"/>
    <x v="6"/>
  </r>
  <r>
    <s v="MA"/>
    <n v="2502763345"/>
    <x v="17"/>
    <x v="6"/>
    <n v="114400"/>
    <x v="17"/>
    <s v="Southbridge Town city"/>
    <s v="Southbridge"/>
    <n v="49340"/>
    <n v="25027"/>
    <n v="63345"/>
    <s v="Worcester MA"/>
    <s v="Southbridge Town city, Worcester MA"/>
    <x v="6"/>
  </r>
  <r>
    <s v="MA"/>
    <n v="2502766105"/>
    <x v="17"/>
    <x v="6"/>
    <n v="114400"/>
    <x v="17"/>
    <s v="Spencer town"/>
    <s v="Spencer"/>
    <n v="49340"/>
    <n v="25027"/>
    <n v="66105"/>
    <s v="Worcester MA"/>
    <s v="Spencer town, Worcester MA"/>
    <x v="6"/>
  </r>
  <r>
    <s v="MA"/>
    <n v="2502767385"/>
    <x v="17"/>
    <x v="6"/>
    <n v="114400"/>
    <x v="17"/>
    <s v="Sterling town"/>
    <s v="Sterling"/>
    <n v="49340"/>
    <n v="25027"/>
    <n v="67385"/>
    <s v="Worcester MA"/>
    <s v="Sterling town, Worcester MA"/>
    <x v="6"/>
  </r>
  <r>
    <s v="MA"/>
    <n v="2502768155"/>
    <x v="17"/>
    <x v="6"/>
    <n v="114400"/>
    <x v="17"/>
    <s v="Sturbridge town"/>
    <s v="Sturbridge"/>
    <n v="49340"/>
    <n v="25027"/>
    <n v="68155"/>
    <s v="Worcester MA"/>
    <s v="Sturbridge town, Worcester MA"/>
    <x v="6"/>
  </r>
  <r>
    <s v="MA"/>
    <n v="2502768610"/>
    <x v="17"/>
    <x v="6"/>
    <n v="114400"/>
    <x v="17"/>
    <s v="Sutton town"/>
    <s v="Sutton"/>
    <n v="49340"/>
    <n v="25027"/>
    <n v="68610"/>
    <s v="Worcester MA"/>
    <s v="Sutton town, Worcester MA"/>
    <x v="6"/>
  </r>
  <r>
    <s v="MA"/>
    <n v="2502771620"/>
    <x v="17"/>
    <x v="6"/>
    <n v="114400"/>
    <x v="17"/>
    <s v="Uxbridge town"/>
    <s v="Uxbridge"/>
    <n v="49340"/>
    <n v="25027"/>
    <n v="71620"/>
    <s v="Worcester MA"/>
    <s v="Uxbridge town, Worcester MA"/>
    <x v="6"/>
  </r>
  <r>
    <s v="MA"/>
    <n v="2502773895"/>
    <x v="17"/>
    <x v="6"/>
    <n v="114400"/>
    <x v="17"/>
    <s v="Webster town"/>
    <s v="Webster"/>
    <n v="49340"/>
    <n v="25027"/>
    <n v="73895"/>
    <s v="Worcester MA"/>
    <s v="Webster town, Worcester MA"/>
    <x v="6"/>
  </r>
  <r>
    <s v="MA"/>
    <n v="2502775155"/>
    <x v="17"/>
    <x v="6"/>
    <n v="114400"/>
    <x v="17"/>
    <s v="West Boylston town"/>
    <s v="West"/>
    <n v="49340"/>
    <n v="25027"/>
    <n v="75155"/>
    <s v="Worcester MA"/>
    <s v="West Boylston town, Worcester MA"/>
    <x v="6"/>
  </r>
  <r>
    <s v="MA"/>
    <n v="2502775400"/>
    <x v="17"/>
    <x v="6"/>
    <n v="114400"/>
    <x v="17"/>
    <s v="West Brookfield town"/>
    <s v="West"/>
    <n v="49340"/>
    <n v="25027"/>
    <n v="75400"/>
    <s v="Worcester MA"/>
    <s v="West Brookfield town, Worcester MA"/>
    <x v="6"/>
  </r>
  <r>
    <s v="MA"/>
    <n v="2502775015"/>
    <x v="17"/>
    <x v="6"/>
    <n v="114400"/>
    <x v="17"/>
    <s v="Westborough town"/>
    <s v="Westborough"/>
    <n v="49340"/>
    <n v="25027"/>
    <n v="75015"/>
    <s v="Worcester MA"/>
    <s v="Westborough town, Worcester MA"/>
    <x v="6"/>
  </r>
  <r>
    <s v="MA"/>
    <n v="2502782000"/>
    <x v="17"/>
    <x v="6"/>
    <n v="114400"/>
    <x v="17"/>
    <s v="Worcester city"/>
    <s v="Worcester"/>
    <n v="49340"/>
    <n v="25027"/>
    <n v="82000"/>
    <s v="Worcester MA"/>
    <s v="Worcester city, Worcester MA"/>
    <x v="6"/>
  </r>
  <r>
    <s v="MA"/>
    <n v="2501943790"/>
    <x v="18"/>
    <x v="7"/>
    <n v="136100"/>
    <x v="18"/>
    <s v="Nantucket town"/>
    <s v="Nantucket"/>
    <n v="99999"/>
    <n v="25019"/>
    <n v="43790"/>
    <s v="Nantucket MA"/>
    <s v="Nantucket town, Nantucket MA"/>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18F666B-B6D1-46C9-B011-9235DB62ED45}" name="PivotTable2" cacheId="5"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S20:U67" firstHeaderRow="1" firstDataRow="1" firstDataCol="3"/>
  <pivotFields count="14">
    <pivotField compact="0" outline="0" showAll="0"/>
    <pivotField compact="0" outline="0" showAll="0"/>
    <pivotField axis="axisRow" compact="0" outline="0" showAll="0">
      <items count="20">
        <item x="0"/>
        <item x="1"/>
        <item x="2"/>
        <item x="3"/>
        <item x="4"/>
        <item x="6"/>
        <item x="5"/>
        <item x="9"/>
        <item x="10"/>
        <item x="7"/>
        <item x="8"/>
        <item x="11"/>
        <item x="12"/>
        <item x="17"/>
        <item x="14"/>
        <item x="15"/>
        <item x="16"/>
        <item x="13"/>
        <item x="18"/>
        <item t="default"/>
      </items>
    </pivotField>
    <pivotField compact="0" outline="0" showAll="0"/>
    <pivotField compact="0" outline="0" showAll="0"/>
    <pivotField axis="axisRow" compact="0" outline="0" showAll="0">
      <items count="20">
        <item x="0"/>
        <item x="5"/>
        <item x="1"/>
        <item x="2"/>
        <item x="13"/>
        <item x="14"/>
        <item x="7"/>
        <item x="15"/>
        <item x="11"/>
        <item x="3"/>
        <item x="4"/>
        <item x="18"/>
        <item x="8"/>
        <item x="6"/>
        <item x="9"/>
        <item x="12"/>
        <item x="10"/>
        <item x="16"/>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9">
        <item x="7"/>
        <item x="0"/>
        <item x="1"/>
        <item x="2"/>
        <item x="3"/>
        <item x="4"/>
        <item x="5"/>
        <item x="6"/>
        <item t="default"/>
      </items>
    </pivotField>
  </pivotFields>
  <rowFields count="3">
    <field x="13"/>
    <field x="5"/>
    <field x="2"/>
  </rowFields>
  <rowItems count="47">
    <i>
      <x/>
      <x v="11"/>
      <x v="18"/>
    </i>
    <i t="default" r="1">
      <x v="11"/>
    </i>
    <i t="default">
      <x/>
    </i>
    <i>
      <x v="1"/>
      <x/>
      <x/>
    </i>
    <i t="default" r="1">
      <x/>
    </i>
    <i t="default">
      <x v="1"/>
    </i>
    <i>
      <x v="2"/>
      <x v="2"/>
      <x v="1"/>
    </i>
    <i t="default" r="1">
      <x v="2"/>
    </i>
    <i r="1">
      <x v="3"/>
      <x v="2"/>
    </i>
    <i t="default" r="1">
      <x v="3"/>
    </i>
    <i r="1">
      <x v="9"/>
      <x v="3"/>
    </i>
    <i t="default" r="1">
      <x v="9"/>
    </i>
    <i r="1">
      <x v="10"/>
      <x v="4"/>
    </i>
    <i t="default" r="1">
      <x v="10"/>
    </i>
    <i t="default">
      <x v="2"/>
    </i>
    <i>
      <x v="3"/>
      <x v="1"/>
      <x v="6"/>
    </i>
    <i t="default" r="1">
      <x v="1"/>
    </i>
    <i r="1">
      <x v="13"/>
      <x v="5"/>
    </i>
    <i t="default" r="1">
      <x v="13"/>
    </i>
    <i t="default">
      <x v="3"/>
    </i>
    <i>
      <x v="4"/>
      <x v="6"/>
      <x v="9"/>
    </i>
    <i t="default" r="1">
      <x v="6"/>
    </i>
    <i r="1">
      <x v="12"/>
      <x v="10"/>
    </i>
    <i t="default" r="1">
      <x v="12"/>
    </i>
    <i r="1">
      <x v="14"/>
      <x v="7"/>
    </i>
    <i t="default" r="1">
      <x v="14"/>
    </i>
    <i r="1">
      <x v="16"/>
      <x v="8"/>
    </i>
    <i t="default" r="1">
      <x v="16"/>
    </i>
    <i t="default">
      <x v="4"/>
    </i>
    <i>
      <x v="5"/>
      <x v="8"/>
      <x v="11"/>
    </i>
    <i t="default" r="1">
      <x v="8"/>
    </i>
    <i r="1">
      <x v="15"/>
      <x v="12"/>
    </i>
    <i t="default" r="1">
      <x v="15"/>
    </i>
    <i t="default">
      <x v="5"/>
    </i>
    <i>
      <x v="6"/>
      <x v="4"/>
      <x v="17"/>
    </i>
    <i t="default" r="1">
      <x v="4"/>
    </i>
    <i t="default">
      <x v="6"/>
    </i>
    <i>
      <x v="7"/>
      <x v="5"/>
      <x v="14"/>
    </i>
    <i t="default" r="1">
      <x v="5"/>
    </i>
    <i r="1">
      <x v="7"/>
      <x v="15"/>
    </i>
    <i t="default" r="1">
      <x v="7"/>
    </i>
    <i r="1">
      <x v="17"/>
      <x v="16"/>
    </i>
    <i t="default" r="1">
      <x v="17"/>
    </i>
    <i r="1">
      <x v="18"/>
      <x v="13"/>
    </i>
    <i t="default" r="1">
      <x v="18"/>
    </i>
    <i t="default">
      <x v="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9CC7672-E7CC-4659-801C-7A99880AFE0A}" name="PivotTable1" cacheId="4"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F20:G75" firstHeaderRow="1" firstDataRow="1" firstDataCol="1"/>
  <pivotFields count="4">
    <pivotField compact="0" outline="0" showAll="0"/>
    <pivotField axis="axisRow" compact="0" outline="0" showAll="0">
      <items count="55">
        <item x="2"/>
        <item x="39"/>
        <item x="48"/>
        <item x="47"/>
        <item x="50"/>
        <item x="49"/>
        <item x="38"/>
        <item x="36"/>
        <item x="34"/>
        <item x="52"/>
        <item x="53"/>
        <item x="51"/>
        <item x="35"/>
        <item x="6"/>
        <item x="43"/>
        <item x="42"/>
        <item x="3"/>
        <item x="26"/>
        <item x="7"/>
        <item x="8"/>
        <item x="30"/>
        <item x="29"/>
        <item x="25"/>
        <item x="18"/>
        <item x="5"/>
        <item x="32"/>
        <item x="41"/>
        <item x="40"/>
        <item x="4"/>
        <item x="22"/>
        <item x="28"/>
        <item x="10"/>
        <item x="15"/>
        <item x="14"/>
        <item x="13"/>
        <item x="12"/>
        <item x="11"/>
        <item x="21"/>
        <item x="23"/>
        <item x="17"/>
        <item x="31"/>
        <item x="16"/>
        <item x="19"/>
        <item x="9"/>
        <item x="46"/>
        <item x="37"/>
        <item x="44"/>
        <item x="45"/>
        <item x="33"/>
        <item x="27"/>
        <item x="24"/>
        <item x="20"/>
        <item x="0"/>
        <item x="1"/>
        <item t="default"/>
      </items>
    </pivotField>
    <pivotField compact="0" outline="0" showAll="0"/>
    <pivotField dataField="1" compact="0" outline="0" showAll="0"/>
  </pivotFields>
  <rowFields count="1">
    <field x="1"/>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Items count="1">
    <i/>
  </colItems>
  <dataFields count="1">
    <dataField name="Sum of puma22-to-cousub20 allocation factor"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bea.gov/news/2023/real-personal-consumption-expenditures-state-and-real-personal-income-state-and" TargetMode="External"/><Relationship Id="rId3" Type="http://schemas.openxmlformats.org/officeDocument/2006/relationships/hyperlink" Target="https://www.huduser.gov/portal/datasets/il/il22/Section8-FY22.xlsx" TargetMode="External"/><Relationship Id="rId7" Type="http://schemas.openxmlformats.org/officeDocument/2006/relationships/hyperlink" Target="https://aspe.hhs.gov/sites/default/files/documents/4b515876c4674466423975826ac57583/Guidelines-2022.pdf" TargetMode="External"/><Relationship Id="rId2" Type="http://schemas.openxmlformats.org/officeDocument/2006/relationships/hyperlink" Target="https://www.huduser.gov/portal/datasets/il.html" TargetMode="External"/><Relationship Id="rId1" Type="http://schemas.openxmlformats.org/officeDocument/2006/relationships/hyperlink" Target="https://www2.census.gov/programs-surveys/acs/data/pums/2022/5-Year/" TargetMode="External"/><Relationship Id="rId6" Type="http://schemas.openxmlformats.org/officeDocument/2006/relationships/hyperlink" Target="https://mcdc.missouri.edu/temp/geocorr2022_2431101397.csv" TargetMode="External"/><Relationship Id="rId5" Type="http://schemas.openxmlformats.org/officeDocument/2006/relationships/hyperlink" Target="https://mcdc.missouri.edu/temp/geocorr2022_2431108316.csv" TargetMode="External"/><Relationship Id="rId4" Type="http://schemas.openxmlformats.org/officeDocument/2006/relationships/hyperlink" Target="https://mcdc.missouri.edu/applications/geocorr2022.html"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data.census.gov/table/ACSDT5Y2022.B19113?q=median%20family%20income%20&amp;g=040XX00US25_310XX00US12700,14460,38340,39300,44140,47240,49340" TargetMode="External"/><Relationship Id="rId1" Type="http://schemas.openxmlformats.org/officeDocument/2006/relationships/hyperlink" Target="https://mcdc.missouri.edu/temp/geocorr2022_2431401832.csv"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census.gov/programs-surveys/acs/microdata/documentation.2022.html" TargetMode="External"/><Relationship Id="rId1" Type="http://schemas.openxmlformats.org/officeDocument/2006/relationships/hyperlink" Target="https://www2.census.gov/programs-surveys/acs/tech_docs/pums/estimates/pums_estimates_18_22.csv"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mcdc.missouri.edu/temp/geocorr2022_2431108316.csv" TargetMode="Externa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hyperlink" Target="https://mcdc.missouri.edu/temp/geocorr2022_2431103674.csv" TargetMode="External"/><Relationship Id="rId1" Type="http://schemas.openxmlformats.org/officeDocument/2006/relationships/hyperlink" Target="https://mcdc.missouri.edu/temp/geocorr2022_2431104875.csv"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mcdc.missouri.edu/temp/geocorr2022_2431101397.csv" TargetMode="Externa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hyperlink" Target="https://mcdc.missouri.edu/temp/geocorr2022_2431201733.csv"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huduser.gov/portal/datasets/il/il2022/2022summary.odn?states=25.0&amp;data=2022&amp;inputname=METRO14460MM1120*2501704615%2BBedford+town&amp;stname=Massachusetts&amp;statefp=25&amp;year=2022&amp;selection_type=coun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116"/>
  <sheetViews>
    <sheetView topLeftCell="B23" workbookViewId="0">
      <selection activeCell="O49" sqref="O49:R62"/>
    </sheetView>
  </sheetViews>
  <sheetFormatPr defaultRowHeight="15" x14ac:dyDescent="0.25"/>
  <cols>
    <col min="2" max="2" width="31.28515625" bestFit="1" customWidth="1"/>
    <col min="14" max="14" width="30.28515625" customWidth="1"/>
    <col min="15" max="15" width="50.28515625" customWidth="1"/>
    <col min="16" max="18" width="14.140625" bestFit="1" customWidth="1"/>
  </cols>
  <sheetData>
    <row r="2" spans="1:4" x14ac:dyDescent="0.25">
      <c r="A2">
        <v>1</v>
      </c>
      <c r="B2" t="s">
        <v>0</v>
      </c>
      <c r="C2" s="1" t="s">
        <v>1</v>
      </c>
    </row>
    <row r="3" spans="1:4" x14ac:dyDescent="0.25">
      <c r="A3">
        <v>2</v>
      </c>
      <c r="B3" t="s">
        <v>2</v>
      </c>
    </row>
    <row r="4" spans="1:4" x14ac:dyDescent="0.25">
      <c r="A4">
        <v>3</v>
      </c>
      <c r="B4" t="s">
        <v>3</v>
      </c>
    </row>
    <row r="5" spans="1:4" x14ac:dyDescent="0.25">
      <c r="B5" t="s">
        <v>4</v>
      </c>
    </row>
    <row r="6" spans="1:4" x14ac:dyDescent="0.25">
      <c r="B6" t="s">
        <v>5</v>
      </c>
    </row>
    <row r="7" spans="1:4" x14ac:dyDescent="0.25">
      <c r="B7" t="s">
        <v>6</v>
      </c>
    </row>
    <row r="8" spans="1:4" x14ac:dyDescent="0.25">
      <c r="B8" t="s">
        <v>7</v>
      </c>
    </row>
    <row r="9" spans="1:4" x14ac:dyDescent="0.25">
      <c r="B9" t="s">
        <v>8</v>
      </c>
    </row>
    <row r="10" spans="1:4" x14ac:dyDescent="0.25">
      <c r="B10" t="s">
        <v>9</v>
      </c>
    </row>
    <row r="11" spans="1:4" x14ac:dyDescent="0.25">
      <c r="A11">
        <v>4</v>
      </c>
      <c r="B11" t="s">
        <v>10</v>
      </c>
    </row>
    <row r="12" spans="1:4" x14ac:dyDescent="0.25">
      <c r="A12">
        <v>5</v>
      </c>
      <c r="B12" t="s">
        <v>11</v>
      </c>
      <c r="D12" s="1" t="s">
        <v>12</v>
      </c>
    </row>
    <row r="13" spans="1:4" x14ac:dyDescent="0.25">
      <c r="B13" t="s">
        <v>13</v>
      </c>
      <c r="D13" s="1" t="s">
        <v>14</v>
      </c>
    </row>
    <row r="14" spans="1:4" x14ac:dyDescent="0.25">
      <c r="B14" t="s">
        <v>15</v>
      </c>
    </row>
    <row r="15" spans="1:4" x14ac:dyDescent="0.25">
      <c r="B15" t="s">
        <v>16</v>
      </c>
    </row>
    <row r="16" spans="1:4" x14ac:dyDescent="0.25">
      <c r="A16">
        <v>6</v>
      </c>
      <c r="B16" t="s">
        <v>17</v>
      </c>
    </row>
    <row r="17" spans="1:4" x14ac:dyDescent="0.25">
      <c r="B17" s="1" t="s">
        <v>18</v>
      </c>
    </row>
    <row r="18" spans="1:4" x14ac:dyDescent="0.25">
      <c r="B18" s="1" t="s">
        <v>19</v>
      </c>
    </row>
    <row r="20" spans="1:4" x14ac:dyDescent="0.25">
      <c r="A20">
        <v>7</v>
      </c>
      <c r="B20" t="s">
        <v>1565</v>
      </c>
    </row>
    <row r="21" spans="1:4" x14ac:dyDescent="0.25">
      <c r="B21" s="12" t="s">
        <v>20</v>
      </c>
    </row>
    <row r="22" spans="1:4" x14ac:dyDescent="0.25">
      <c r="B22" t="s">
        <v>21</v>
      </c>
    </row>
    <row r="23" spans="1:4" x14ac:dyDescent="0.25">
      <c r="B23" t="s">
        <v>22</v>
      </c>
    </row>
    <row r="24" spans="1:4" x14ac:dyDescent="0.25">
      <c r="B24" t="s">
        <v>23</v>
      </c>
    </row>
    <row r="25" spans="1:4" x14ac:dyDescent="0.25">
      <c r="A25">
        <v>8</v>
      </c>
      <c r="B25" t="s">
        <v>24</v>
      </c>
    </row>
    <row r="26" spans="1:4" x14ac:dyDescent="0.25">
      <c r="B26" t="s">
        <v>1570</v>
      </c>
    </row>
    <row r="27" spans="1:4" x14ac:dyDescent="0.25">
      <c r="B27" t="s">
        <v>25</v>
      </c>
    </row>
    <row r="28" spans="1:4" x14ac:dyDescent="0.25">
      <c r="B28" t="s">
        <v>26</v>
      </c>
      <c r="D28" s="1" t="s">
        <v>27</v>
      </c>
    </row>
    <row r="29" spans="1:4" x14ac:dyDescent="0.25">
      <c r="B29" t="s">
        <v>28</v>
      </c>
    </row>
    <row r="30" spans="1:4" x14ac:dyDescent="0.25">
      <c r="B30" t="s">
        <v>29</v>
      </c>
    </row>
    <row r="31" spans="1:4" x14ac:dyDescent="0.25">
      <c r="B31" t="s">
        <v>30</v>
      </c>
    </row>
    <row r="32" spans="1:4" x14ac:dyDescent="0.25">
      <c r="B32" s="36" t="s">
        <v>31</v>
      </c>
      <c r="C32" s="36"/>
    </row>
    <row r="33" spans="1:19" x14ac:dyDescent="0.25">
      <c r="B33" s="2" t="s">
        <v>32</v>
      </c>
      <c r="C33" s="2" t="s">
        <v>33</v>
      </c>
      <c r="D33" t="s">
        <v>34</v>
      </c>
    </row>
    <row r="34" spans="1:19" x14ac:dyDescent="0.25">
      <c r="B34" s="3" t="s">
        <v>36</v>
      </c>
      <c r="C34" s="3">
        <v>309765</v>
      </c>
      <c r="D34" s="45">
        <v>316314.81481481477</v>
      </c>
    </row>
    <row r="35" spans="1:19" x14ac:dyDescent="0.25">
      <c r="B35" s="3" t="s">
        <v>37</v>
      </c>
      <c r="C35" s="3">
        <v>191186</v>
      </c>
      <c r="D35" s="45"/>
    </row>
    <row r="36" spans="1:19" x14ac:dyDescent="0.25">
      <c r="B36" s="3" t="s">
        <v>38</v>
      </c>
      <c r="C36" s="3">
        <v>368313</v>
      </c>
      <c r="D36" s="45"/>
    </row>
    <row r="37" spans="1:19" x14ac:dyDescent="0.25">
      <c r="B37" s="3" t="s">
        <v>39</v>
      </c>
      <c r="C37" s="3">
        <v>164147</v>
      </c>
      <c r="D37" s="45">
        <v>168230.42328042333</v>
      </c>
      <c r="N37" t="s">
        <v>1567</v>
      </c>
    </row>
    <row r="38" spans="1:19" x14ac:dyDescent="0.25">
      <c r="B38" s="46" t="s">
        <v>40</v>
      </c>
      <c r="C38" s="46"/>
      <c r="D38" s="45"/>
      <c r="N38" s="59"/>
      <c r="O38" s="60" t="s">
        <v>36</v>
      </c>
      <c r="P38" s="60" t="s">
        <v>39</v>
      </c>
      <c r="Q38" s="60" t="s">
        <v>37</v>
      </c>
      <c r="R38" s="60" t="s">
        <v>38</v>
      </c>
    </row>
    <row r="39" spans="1:19" x14ac:dyDescent="0.25">
      <c r="A39">
        <v>9</v>
      </c>
      <c r="B39" t="s">
        <v>41</v>
      </c>
      <c r="N39" s="59" t="s">
        <v>42</v>
      </c>
      <c r="O39" s="60">
        <v>309765</v>
      </c>
      <c r="P39" s="60">
        <v>164147</v>
      </c>
      <c r="Q39" s="60">
        <v>191186</v>
      </c>
      <c r="R39" s="60">
        <v>368313</v>
      </c>
    </row>
    <row r="40" spans="1:19" x14ac:dyDescent="0.25">
      <c r="B40" t="s">
        <v>43</v>
      </c>
      <c r="N40" s="59" t="s">
        <v>44</v>
      </c>
      <c r="O40" s="60">
        <v>309765</v>
      </c>
      <c r="P40" s="60">
        <v>164147</v>
      </c>
      <c r="Q40" s="60">
        <v>191186</v>
      </c>
      <c r="R40" s="60">
        <v>368313</v>
      </c>
    </row>
    <row r="41" spans="1:19" x14ac:dyDescent="0.25">
      <c r="B41" t="s">
        <v>45</v>
      </c>
      <c r="N41" s="61" t="s">
        <v>46</v>
      </c>
      <c r="O41" s="60">
        <v>308082</v>
      </c>
      <c r="P41" s="60">
        <v>163518</v>
      </c>
      <c r="Q41" s="60">
        <v>191561</v>
      </c>
      <c r="R41" s="60">
        <v>370250</v>
      </c>
    </row>
    <row r="42" spans="1:19" x14ac:dyDescent="0.25">
      <c r="B42" t="s">
        <v>47</v>
      </c>
      <c r="N42" s="61" t="s">
        <v>49</v>
      </c>
      <c r="O42" s="60">
        <v>309863</v>
      </c>
      <c r="P42" s="60">
        <v>163820</v>
      </c>
      <c r="Q42" s="60">
        <v>191307</v>
      </c>
      <c r="R42" s="60">
        <v>368421</v>
      </c>
    </row>
    <row r="43" spans="1:19" x14ac:dyDescent="0.25">
      <c r="B43" t="s">
        <v>48</v>
      </c>
      <c r="N43" s="2" t="s">
        <v>50</v>
      </c>
      <c r="O43" s="60">
        <v>310388</v>
      </c>
      <c r="P43" s="60">
        <v>163295</v>
      </c>
      <c r="Q43" s="60">
        <v>191307</v>
      </c>
      <c r="R43" s="60">
        <v>368421</v>
      </c>
    </row>
    <row r="44" spans="1:19" x14ac:dyDescent="0.25">
      <c r="B44" s="63" t="s">
        <v>31</v>
      </c>
      <c r="C44" s="63"/>
      <c r="N44" s="2" t="s">
        <v>35</v>
      </c>
      <c r="O44" s="60">
        <v>311289</v>
      </c>
      <c r="P44" s="60">
        <v>162394</v>
      </c>
      <c r="Q44" s="60">
        <v>191307</v>
      </c>
      <c r="R44" s="60">
        <v>368421</v>
      </c>
    </row>
    <row r="45" spans="1:19" x14ac:dyDescent="0.25">
      <c r="B45" s="2" t="s">
        <v>46</v>
      </c>
      <c r="C45" s="2" t="s">
        <v>33</v>
      </c>
    </row>
    <row r="46" spans="1:19" x14ac:dyDescent="0.25">
      <c r="B46" s="3" t="s">
        <v>36</v>
      </c>
      <c r="C46" s="3">
        <v>308082</v>
      </c>
    </row>
    <row r="47" spans="1:19" x14ac:dyDescent="0.25">
      <c r="B47" s="3" t="s">
        <v>37</v>
      </c>
      <c r="C47" s="3">
        <v>191561</v>
      </c>
    </row>
    <row r="48" spans="1:19" x14ac:dyDescent="0.25">
      <c r="B48" s="3" t="s">
        <v>38</v>
      </c>
      <c r="C48" s="3">
        <v>370250</v>
      </c>
      <c r="N48" s="36" t="s">
        <v>51</v>
      </c>
      <c r="O48" s="36"/>
      <c r="P48" s="36"/>
      <c r="Q48" s="63"/>
      <c r="R48" s="63"/>
      <c r="S48" s="63"/>
    </row>
    <row r="49" spans="1:18" x14ac:dyDescent="0.25">
      <c r="B49" s="3" t="s">
        <v>39</v>
      </c>
      <c r="C49" s="3">
        <v>163518</v>
      </c>
      <c r="N49" s="2" t="s">
        <v>52</v>
      </c>
      <c r="O49" s="2" t="s">
        <v>53</v>
      </c>
      <c r="P49" s="2" t="s">
        <v>54</v>
      </c>
      <c r="Q49" s="2" t="s">
        <v>55</v>
      </c>
    </row>
    <row r="50" spans="1:18" x14ac:dyDescent="0.25">
      <c r="N50" s="3" t="s">
        <v>56</v>
      </c>
      <c r="O50" s="3" t="s">
        <v>57</v>
      </c>
      <c r="P50" s="60">
        <v>5639</v>
      </c>
      <c r="Q50" s="60">
        <v>6208</v>
      </c>
      <c r="R50" s="62">
        <f t="shared" ref="R50:R63" si="0">Q50/P50-1</f>
        <v>0.10090441567653841</v>
      </c>
    </row>
    <row r="51" spans="1:18" x14ac:dyDescent="0.25">
      <c r="B51" s="63" t="s">
        <v>31</v>
      </c>
      <c r="C51" s="63"/>
      <c r="D51" s="63"/>
      <c r="N51" s="3" t="s">
        <v>58</v>
      </c>
      <c r="O51" s="3" t="s">
        <v>59</v>
      </c>
      <c r="P51" s="60">
        <v>170197</v>
      </c>
      <c r="Q51" s="60">
        <v>165122</v>
      </c>
      <c r="R51" s="62">
        <f t="shared" si="0"/>
        <v>-2.9818386928089247E-2</v>
      </c>
    </row>
    <row r="52" spans="1:18" x14ac:dyDescent="0.25">
      <c r="B52" s="2" t="s">
        <v>32</v>
      </c>
      <c r="C52" s="2" t="s">
        <v>46</v>
      </c>
      <c r="D52" s="2" t="s">
        <v>33</v>
      </c>
      <c r="N52" s="3" t="s">
        <v>60</v>
      </c>
      <c r="O52" s="3" t="s">
        <v>61</v>
      </c>
      <c r="P52" s="60">
        <v>9276</v>
      </c>
      <c r="Q52" s="60">
        <v>11631</v>
      </c>
      <c r="R52" s="62">
        <f t="shared" si="0"/>
        <v>0.25388098318240626</v>
      </c>
    </row>
    <row r="53" spans="1:18" x14ac:dyDescent="0.25">
      <c r="B53" s="3" t="s">
        <v>36</v>
      </c>
      <c r="C53" s="3" t="s">
        <v>36</v>
      </c>
      <c r="D53" s="3">
        <v>307699</v>
      </c>
      <c r="N53" s="3" t="s">
        <v>62</v>
      </c>
      <c r="O53" s="3" t="s">
        <v>63</v>
      </c>
      <c r="P53" s="60">
        <v>7659</v>
      </c>
      <c r="Q53" s="60">
        <v>8763</v>
      </c>
      <c r="R53" s="62">
        <f t="shared" si="0"/>
        <v>0.14414414414414423</v>
      </c>
    </row>
    <row r="54" spans="1:18" x14ac:dyDescent="0.25">
      <c r="B54" s="3" t="s">
        <v>36</v>
      </c>
      <c r="C54" s="3" t="s">
        <v>39</v>
      </c>
      <c r="D54" s="3">
        <v>2066</v>
      </c>
      <c r="N54" s="3" t="s">
        <v>64</v>
      </c>
      <c r="O54" s="3" t="s">
        <v>65</v>
      </c>
      <c r="P54" s="60">
        <v>4506</v>
      </c>
      <c r="Q54" s="60">
        <v>4395</v>
      </c>
      <c r="R54" s="62">
        <f t="shared" si="0"/>
        <v>-2.463382157123839E-2</v>
      </c>
    </row>
    <row r="55" spans="1:18" x14ac:dyDescent="0.25">
      <c r="B55" s="3" t="s">
        <v>37</v>
      </c>
      <c r="C55" s="3" t="s">
        <v>37</v>
      </c>
      <c r="D55" s="3">
        <v>188279</v>
      </c>
      <c r="N55" s="3" t="s">
        <v>66</v>
      </c>
      <c r="O55" s="3" t="s">
        <v>67</v>
      </c>
      <c r="P55" s="60">
        <v>14265</v>
      </c>
      <c r="Q55" s="60">
        <v>16690</v>
      </c>
      <c r="R55" s="62">
        <f t="shared" si="0"/>
        <v>0.16999649491763047</v>
      </c>
    </row>
    <row r="56" spans="1:18" x14ac:dyDescent="0.25">
      <c r="B56" s="3" t="s">
        <v>37</v>
      </c>
      <c r="C56" s="3" t="s">
        <v>38</v>
      </c>
      <c r="D56" s="3">
        <v>2535</v>
      </c>
      <c r="N56" s="3" t="s">
        <v>68</v>
      </c>
      <c r="O56" s="3" t="s">
        <v>69</v>
      </c>
      <c r="P56" s="60">
        <v>11845</v>
      </c>
      <c r="Q56" s="60">
        <v>12501</v>
      </c>
      <c r="R56" s="62">
        <f t="shared" si="0"/>
        <v>5.5382017728999644E-2</v>
      </c>
    </row>
    <row r="57" spans="1:18" x14ac:dyDescent="0.25">
      <c r="B57" s="3" t="s">
        <v>37</v>
      </c>
      <c r="C57" s="3" t="s">
        <v>39</v>
      </c>
      <c r="D57" s="3">
        <v>372</v>
      </c>
      <c r="N57" s="3" t="s">
        <v>70</v>
      </c>
      <c r="O57" s="3" t="s">
        <v>71</v>
      </c>
      <c r="P57" s="60">
        <v>9570</v>
      </c>
      <c r="Q57" s="60">
        <v>10762</v>
      </c>
      <c r="R57" s="62">
        <f t="shared" si="0"/>
        <v>0.12455590386624871</v>
      </c>
    </row>
    <row r="58" spans="1:18" x14ac:dyDescent="0.25">
      <c r="B58" s="3" t="s">
        <v>38</v>
      </c>
      <c r="C58" s="3" t="s">
        <v>37</v>
      </c>
      <c r="D58" s="3">
        <v>598</v>
      </c>
      <c r="N58" s="3" t="s">
        <v>72</v>
      </c>
      <c r="O58" s="3" t="s">
        <v>73</v>
      </c>
      <c r="P58" s="60">
        <v>5037</v>
      </c>
      <c r="Q58" s="60">
        <v>4671</v>
      </c>
      <c r="R58" s="62">
        <f t="shared" si="0"/>
        <v>-7.2662298987492546E-2</v>
      </c>
    </row>
    <row r="59" spans="1:18" x14ac:dyDescent="0.25">
      <c r="B59" s="3" t="s">
        <v>38</v>
      </c>
      <c r="C59" s="3" t="s">
        <v>38</v>
      </c>
      <c r="D59" s="3">
        <v>367715</v>
      </c>
      <c r="N59" s="3" t="s">
        <v>74</v>
      </c>
      <c r="O59" s="3" t="s">
        <v>75</v>
      </c>
      <c r="P59" s="60">
        <v>11339</v>
      </c>
      <c r="Q59" s="60">
        <v>12365</v>
      </c>
      <c r="R59" s="62">
        <f t="shared" si="0"/>
        <v>9.0484169679865945E-2</v>
      </c>
    </row>
    <row r="60" spans="1:18" x14ac:dyDescent="0.25">
      <c r="B60" s="3" t="s">
        <v>39</v>
      </c>
      <c r="C60" s="3" t="s">
        <v>36</v>
      </c>
      <c r="D60" s="3">
        <v>383</v>
      </c>
      <c r="N60" s="3" t="s">
        <v>76</v>
      </c>
      <c r="O60" s="3" t="s">
        <v>77</v>
      </c>
      <c r="P60" s="60">
        <v>28371</v>
      </c>
      <c r="Q60" s="60">
        <v>28327</v>
      </c>
      <c r="R60" s="62">
        <f t="shared" si="0"/>
        <v>-1.5508794191251285E-3</v>
      </c>
    </row>
    <row r="61" spans="1:18" x14ac:dyDescent="0.25">
      <c r="B61" s="3" t="s">
        <v>39</v>
      </c>
      <c r="C61" s="3" t="s">
        <v>37</v>
      </c>
      <c r="D61" s="3">
        <v>2684</v>
      </c>
      <c r="N61" s="3" t="s">
        <v>78</v>
      </c>
      <c r="O61" s="3" t="s">
        <v>79</v>
      </c>
      <c r="P61" s="60">
        <v>4829</v>
      </c>
      <c r="Q61" s="60">
        <v>4618</v>
      </c>
      <c r="R61" s="62">
        <f t="shared" si="0"/>
        <v>-4.3694346655622329E-2</v>
      </c>
    </row>
    <row r="62" spans="1:18" x14ac:dyDescent="0.25">
      <c r="B62" s="3" t="s">
        <v>39</v>
      </c>
      <c r="C62" s="3" t="s">
        <v>39</v>
      </c>
      <c r="D62" s="3">
        <v>161080</v>
      </c>
      <c r="N62" s="3" t="s">
        <v>80</v>
      </c>
      <c r="O62" s="3" t="s">
        <v>81</v>
      </c>
      <c r="P62" s="60">
        <v>25549</v>
      </c>
      <c r="Q62" s="60">
        <v>25236</v>
      </c>
      <c r="R62" s="62">
        <f t="shared" si="0"/>
        <v>-1.2250968726760347E-2</v>
      </c>
    </row>
    <row r="63" spans="1:18" ht="43.5" customHeight="1" x14ac:dyDescent="0.25">
      <c r="A63">
        <v>10</v>
      </c>
      <c r="B63" t="s">
        <v>1566</v>
      </c>
      <c r="N63" t="s">
        <v>82</v>
      </c>
      <c r="O63" t="s">
        <v>82</v>
      </c>
      <c r="P63">
        <f>SUM(P50:P62)</f>
        <v>308082</v>
      </c>
      <c r="Q63">
        <f>SUM(Q50:Q62)</f>
        <v>311289</v>
      </c>
      <c r="R63" s="62">
        <f t="shared" si="0"/>
        <v>1.0409566284300897E-2</v>
      </c>
    </row>
    <row r="65" spans="2:2" x14ac:dyDescent="0.25">
      <c r="B65" t="s">
        <v>83</v>
      </c>
    </row>
    <row r="66" spans="2:2" x14ac:dyDescent="0.25">
      <c r="B66" t="s">
        <v>84</v>
      </c>
    </row>
    <row r="67" spans="2:2" x14ac:dyDescent="0.25">
      <c r="B67" t="s">
        <v>85</v>
      </c>
    </row>
    <row r="68" spans="2:2" x14ac:dyDescent="0.25">
      <c r="B68" t="s">
        <v>86</v>
      </c>
    </row>
    <row r="69" spans="2:2" x14ac:dyDescent="0.25">
      <c r="B69" t="s">
        <v>87</v>
      </c>
    </row>
    <row r="70" spans="2:2" x14ac:dyDescent="0.25">
      <c r="B70" t="s">
        <v>88</v>
      </c>
    </row>
    <row r="71" spans="2:2" x14ac:dyDescent="0.25">
      <c r="B71" t="s">
        <v>89</v>
      </c>
    </row>
    <row r="72" spans="2:2" x14ac:dyDescent="0.25">
      <c r="B72" t="s">
        <v>90</v>
      </c>
    </row>
    <row r="76" spans="2:2" x14ac:dyDescent="0.25">
      <c r="B76" s="36" t="s">
        <v>91</v>
      </c>
    </row>
    <row r="77" spans="2:2" x14ac:dyDescent="0.25">
      <c r="B77" t="s">
        <v>92</v>
      </c>
    </row>
    <row r="78" spans="2:2" x14ac:dyDescent="0.25">
      <c r="B78" t="s">
        <v>93</v>
      </c>
    </row>
    <row r="79" spans="2:2" x14ac:dyDescent="0.25">
      <c r="B79" t="s">
        <v>94</v>
      </c>
    </row>
    <row r="80" spans="2:2" x14ac:dyDescent="0.25">
      <c r="B80" t="s">
        <v>95</v>
      </c>
    </row>
    <row r="81" spans="2:3" x14ac:dyDescent="0.25">
      <c r="B81" t="s">
        <v>96</v>
      </c>
    </row>
    <row r="82" spans="2:3" x14ac:dyDescent="0.25">
      <c r="B82" t="s">
        <v>97</v>
      </c>
    </row>
    <row r="83" spans="2:3" x14ac:dyDescent="0.25">
      <c r="B83" t="s">
        <v>98</v>
      </c>
    </row>
    <row r="84" spans="2:3" x14ac:dyDescent="0.25">
      <c r="B84" t="s">
        <v>99</v>
      </c>
    </row>
    <row r="85" spans="2:3" x14ac:dyDescent="0.25">
      <c r="B85" t="s">
        <v>100</v>
      </c>
    </row>
    <row r="86" spans="2:3" x14ac:dyDescent="0.25">
      <c r="B86" t="s">
        <v>101</v>
      </c>
    </row>
    <row r="87" spans="2:3" x14ac:dyDescent="0.25">
      <c r="B87" t="s">
        <v>102</v>
      </c>
    </row>
    <row r="88" spans="2:3" x14ac:dyDescent="0.25">
      <c r="B88" t="s">
        <v>103</v>
      </c>
    </row>
    <row r="89" spans="2:3" x14ac:dyDescent="0.25">
      <c r="B89" t="s">
        <v>104</v>
      </c>
    </row>
    <row r="93" spans="2:3" x14ac:dyDescent="0.25">
      <c r="B93" t="s">
        <v>1568</v>
      </c>
    </row>
    <row r="94" spans="2:3" x14ac:dyDescent="0.25">
      <c r="B94" s="63" t="s">
        <v>105</v>
      </c>
      <c r="C94" s="63"/>
    </row>
    <row r="95" spans="2:3" x14ac:dyDescent="0.25">
      <c r="B95" s="2" t="s">
        <v>49</v>
      </c>
      <c r="C95" s="2" t="s">
        <v>33</v>
      </c>
    </row>
    <row r="96" spans="2:3" x14ac:dyDescent="0.25">
      <c r="B96" s="3" t="s">
        <v>36</v>
      </c>
      <c r="C96" s="3">
        <v>309863</v>
      </c>
    </row>
    <row r="97" spans="2:4" x14ac:dyDescent="0.25">
      <c r="B97" s="3" t="s">
        <v>37</v>
      </c>
      <c r="C97" s="3">
        <v>191307</v>
      </c>
    </row>
    <row r="98" spans="2:4" x14ac:dyDescent="0.25">
      <c r="B98" s="3" t="s">
        <v>38</v>
      </c>
      <c r="C98" s="3">
        <v>368421</v>
      </c>
    </row>
    <row r="99" spans="2:4" x14ac:dyDescent="0.25">
      <c r="B99" s="3" t="s">
        <v>39</v>
      </c>
      <c r="C99" s="3">
        <v>163820</v>
      </c>
    </row>
    <row r="100" spans="2:4" x14ac:dyDescent="0.25">
      <c r="B100" s="36" t="s">
        <v>106</v>
      </c>
    </row>
    <row r="101" spans="2:4" x14ac:dyDescent="0.25">
      <c r="B101" s="63" t="s">
        <v>105</v>
      </c>
      <c r="C101" s="63"/>
      <c r="D101" s="63"/>
    </row>
    <row r="102" spans="2:4" x14ac:dyDescent="0.25">
      <c r="B102" s="2" t="s">
        <v>49</v>
      </c>
      <c r="C102" s="2" t="s">
        <v>32</v>
      </c>
      <c r="D102" s="2" t="s">
        <v>33</v>
      </c>
    </row>
    <row r="103" spans="2:4" x14ac:dyDescent="0.25">
      <c r="B103" s="3" t="s">
        <v>36</v>
      </c>
      <c r="C103" s="3" t="s">
        <v>36</v>
      </c>
      <c r="D103" s="3">
        <v>302247</v>
      </c>
    </row>
    <row r="104" spans="2:4" x14ac:dyDescent="0.25">
      <c r="B104" s="3" t="s">
        <v>36</v>
      </c>
      <c r="C104" s="3" t="s">
        <v>39</v>
      </c>
      <c r="D104" s="3">
        <v>7616</v>
      </c>
    </row>
    <row r="105" spans="2:4" x14ac:dyDescent="0.25">
      <c r="B105" s="3" t="s">
        <v>37</v>
      </c>
      <c r="C105" s="3" t="s">
        <v>37</v>
      </c>
      <c r="D105" s="3">
        <v>169862</v>
      </c>
    </row>
    <row r="106" spans="2:4" x14ac:dyDescent="0.25">
      <c r="B106" s="3" t="s">
        <v>37</v>
      </c>
      <c r="C106" s="3" t="s">
        <v>38</v>
      </c>
      <c r="D106" s="3">
        <v>12242</v>
      </c>
    </row>
    <row r="107" spans="2:4" x14ac:dyDescent="0.25">
      <c r="B107" s="3" t="s">
        <v>37</v>
      </c>
      <c r="C107" s="3" t="s">
        <v>39</v>
      </c>
      <c r="D107" s="3">
        <v>9203</v>
      </c>
    </row>
    <row r="108" spans="2:4" x14ac:dyDescent="0.25">
      <c r="B108" s="3" t="s">
        <v>38</v>
      </c>
      <c r="C108" s="3" t="s">
        <v>37</v>
      </c>
      <c r="D108" s="3">
        <v>12350</v>
      </c>
    </row>
    <row r="109" spans="2:4" x14ac:dyDescent="0.25">
      <c r="B109" s="3" t="s">
        <v>38</v>
      </c>
      <c r="C109" s="3" t="s">
        <v>38</v>
      </c>
      <c r="D109" s="3">
        <v>356071</v>
      </c>
    </row>
    <row r="110" spans="2:4" x14ac:dyDescent="0.25">
      <c r="B110" s="3" t="s">
        <v>39</v>
      </c>
      <c r="C110" s="3" t="s">
        <v>36</v>
      </c>
      <c r="D110" s="3">
        <v>7518</v>
      </c>
    </row>
    <row r="111" spans="2:4" x14ac:dyDescent="0.25">
      <c r="B111" s="3" t="s">
        <v>39</v>
      </c>
      <c r="C111" s="3" t="s">
        <v>37</v>
      </c>
      <c r="D111" s="3">
        <v>8974</v>
      </c>
    </row>
    <row r="112" spans="2:4" x14ac:dyDescent="0.25">
      <c r="B112" s="3" t="s">
        <v>39</v>
      </c>
      <c r="C112" s="3" t="s">
        <v>39</v>
      </c>
      <c r="D112" s="3">
        <v>147328</v>
      </c>
    </row>
    <row r="114" spans="2:2" x14ac:dyDescent="0.25">
      <c r="B114" t="s">
        <v>107</v>
      </c>
    </row>
    <row r="115" spans="2:2" x14ac:dyDescent="0.25">
      <c r="B115" s="1" t="s">
        <v>108</v>
      </c>
    </row>
    <row r="116" spans="2:2" x14ac:dyDescent="0.25">
      <c r="B116">
        <v>1.0940000000000001</v>
      </c>
    </row>
  </sheetData>
  <mergeCells count="5">
    <mergeCell ref="Q48:S48"/>
    <mergeCell ref="B94:C94"/>
    <mergeCell ref="B101:D101"/>
    <mergeCell ref="B51:D51"/>
    <mergeCell ref="B44:C44"/>
  </mergeCells>
  <hyperlinks>
    <hyperlink ref="C2" r:id="rId1" xr:uid="{4C500C17-C672-4FF5-9503-C7F40AC0A708}"/>
    <hyperlink ref="D12" r:id="rId2" location="data_2022" xr:uid="{A815EA44-1842-49EF-BC67-C91B5A678194}"/>
    <hyperlink ref="D13" r:id="rId3" xr:uid="{B9617FE7-962F-4F7E-85D9-6D3C201396EA}"/>
    <hyperlink ref="B17" r:id="rId4" xr:uid="{7B52308F-DF7C-4EDE-B337-E15412FFDA27}"/>
    <hyperlink ref="B18" r:id="rId5" xr:uid="{E2A237B3-97F3-459C-8A84-77803D623240}"/>
    <hyperlink ref="B21" r:id="rId6" xr:uid="{339BF377-17A3-4E4A-A49D-83425459CCE4}"/>
    <hyperlink ref="D28" r:id="rId7" xr:uid="{D4F86291-EFF1-4521-AD31-1DD412D51C77}"/>
    <hyperlink ref="B115" r:id="rId8" xr:uid="{FDCBF37D-BC2B-4EB2-A2F1-1223AF7E980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4913-57D9-46BE-B37F-850379C6242D}">
  <dimension ref="A1:J2061"/>
  <sheetViews>
    <sheetView workbookViewId="0">
      <selection activeCell="D1" sqref="D1"/>
    </sheetView>
  </sheetViews>
  <sheetFormatPr defaultRowHeight="15" x14ac:dyDescent="0.25"/>
  <cols>
    <col min="5" max="5" width="75.85546875" customWidth="1"/>
    <col min="6" max="6" width="19.28515625" bestFit="1" customWidth="1"/>
    <col min="7" max="7" width="99" customWidth="1"/>
  </cols>
  <sheetData>
    <row r="1" spans="1:10" x14ac:dyDescent="0.25">
      <c r="A1" t="s">
        <v>1499</v>
      </c>
      <c r="B1" t="s">
        <v>1500</v>
      </c>
      <c r="C1" t="s">
        <v>1501</v>
      </c>
      <c r="D1" s="22" t="s">
        <v>985</v>
      </c>
      <c r="E1" s="23" t="s">
        <v>987</v>
      </c>
      <c r="F1" s="23" t="s">
        <v>195</v>
      </c>
      <c r="G1" s="23" t="s">
        <v>118</v>
      </c>
      <c r="H1" t="s">
        <v>39</v>
      </c>
      <c r="I1" t="s">
        <v>36</v>
      </c>
      <c r="J1" t="s">
        <v>37</v>
      </c>
    </row>
    <row r="2" spans="1:10" x14ac:dyDescent="0.25">
      <c r="A2">
        <v>1</v>
      </c>
      <c r="B2">
        <f>A2-103*FLOOR((A2-1)/103,1)</f>
        <v>1</v>
      </c>
      <c r="C2">
        <f>FLOOR((A2-1)/103,1)+1</f>
        <v>1</v>
      </c>
      <c r="D2" cm="1">
        <f t="array" ref="D2">INDEX('PUMA12 LIMIT Computations'!$A$4:$D$106,'PUMA12-Person-Limits-Fragments'!$B2,1)</f>
        <v>4200</v>
      </c>
      <c r="E2" t="str" cm="1">
        <f t="array" ref="E2">INDEX('PUMA12 LIMIT Computations'!$A$4:$D$106,'PUMA12-Person-Limits-Fragments'!$B2,2)</f>
        <v>Attleboro City, North Attleborough, Swansea, Seekonk, Rehoboth &amp; Plainville Towns</v>
      </c>
      <c r="F2" t="str" cm="1">
        <f t="array" ref="F2">INDEX('PUMA12 LIMIT Computations'!$A$4:$D$106,'PUMA12-Person-Limits-Fragments'!$B2,3)</f>
        <v>METRO14460MM1120</v>
      </c>
      <c r="G2" t="str" cm="1">
        <f t="array" ref="G2">INDEX('PUMA12 LIMIT Computations'!$A$4:$D$106,'PUMA12-Person-Limits-Fragments'!$B2,4)</f>
        <v>Boston-Cambridge-Quincy, MA-NH HUD Metro FMR Area</v>
      </c>
      <c r="H2" cm="1">
        <f t="array" ref="H2">INDEX('PUMA12 LIMIT Computations'!AI$4:BB$106,'PUMA12-Person-Limits-Fragments'!B2,'PUMA12-Person-Limits-Fragments'!C2)</f>
        <v>4011.47</v>
      </c>
      <c r="I2" cm="1">
        <f t="array" ref="I2">INDEX('PUMA12 LIMIT Computations'!BC$4:BV$106,'PUMA12-Person-Limits-Fragments'!B2,'PUMA12-Person-Limits-Fragments'!C2)</f>
        <v>2406.0650000000001</v>
      </c>
      <c r="J2" cm="1">
        <f t="array" ref="J2">INDEX('PUMA12 LIMIT Computations'!BW$4:CP$106,'PUMA12-Person-Limits-Fragments'!B2,'PUMA12-Person-Limits-Fragments'!C2)</f>
        <v>6397.11</v>
      </c>
    </row>
    <row r="3" spans="1:10" x14ac:dyDescent="0.25">
      <c r="A3">
        <f>A2+1</f>
        <v>2</v>
      </c>
      <c r="B3">
        <f t="shared" ref="B3:B66" si="0">A3-103*FLOOR((A3-1)/103,1)</f>
        <v>2</v>
      </c>
      <c r="C3">
        <f t="shared" ref="C3:C66" si="1">FLOOR((A3-1)/103,1)+1</f>
        <v>1</v>
      </c>
      <c r="D3" cm="1">
        <f t="array" ref="D3">INDEX('PUMA12 LIMIT Computations'!$A$4:$D$106,'PUMA12-Person-Limits-Fragments'!$B3,1)</f>
        <v>4200</v>
      </c>
      <c r="E3" t="str" cm="1">
        <f t="array" ref="E3">INDEX('PUMA12 LIMIT Computations'!$A$4:$D$106,'PUMA12-Person-Limits-Fragments'!$B3,2)</f>
        <v>Attleboro City, North Attleborough, Swansea, Seekonk, Rehoboth &amp; Plainville Towns</v>
      </c>
      <c r="F3" t="str" cm="1">
        <f t="array" ref="F3">INDEX('PUMA12 LIMIT Computations'!$A$4:$D$106,'PUMA12-Person-Limits-Fragments'!$B3,3)</f>
        <v>METRO39300M39300</v>
      </c>
      <c r="G3" t="str" cm="1">
        <f t="array" ref="G3">INDEX('PUMA12 LIMIT Computations'!$A$4:$D$106,'PUMA12-Person-Limits-Fragments'!$B3,4)</f>
        <v>Providence-Fall River, RI-MA HUD Metro FMR Area</v>
      </c>
      <c r="H3" cm="1">
        <f t="array" ref="H3">INDEX('PUMA12 LIMIT Computations'!AI$4:BB$106,'PUMA12-Person-Limits-Fragments'!B3,'PUMA12-Person-Limits-Fragments'!C3)</f>
        <v>31043.834999999999</v>
      </c>
      <c r="I3" cm="1">
        <f t="array" ref="I3">INDEX('PUMA12 LIMIT Computations'!BC$4:BV$106,'PUMA12-Person-Limits-Fragments'!B3,'PUMA12-Person-Limits-Fragments'!C3)</f>
        <v>18617.13</v>
      </c>
      <c r="J3" cm="1">
        <f t="array" ref="J3">INDEX('PUMA12 LIMIT Computations'!BW$4:CP$106,'PUMA12-Person-Limits-Fragments'!B3,'PUMA12-Person-Limits-Fragments'!C3)</f>
        <v>49660.965000000004</v>
      </c>
    </row>
    <row r="4" spans="1:10" x14ac:dyDescent="0.25">
      <c r="A4">
        <f t="shared" ref="A4:A67" si="2">A3+1</f>
        <v>3</v>
      </c>
      <c r="B4">
        <f t="shared" si="0"/>
        <v>3</v>
      </c>
      <c r="C4">
        <f t="shared" si="1"/>
        <v>1</v>
      </c>
      <c r="D4" cm="1">
        <f t="array" ref="D4">INDEX('PUMA12 LIMIT Computations'!$A$4:$D$106,'PUMA12-Person-Limits-Fragments'!$B4,1)</f>
        <v>4200</v>
      </c>
      <c r="E4" t="str" cm="1">
        <f t="array" ref="E4">INDEX('PUMA12 LIMIT Computations'!$A$4:$D$106,'PUMA12-Person-Limits-Fragments'!$B4,2)</f>
        <v>Attleboro City, North Attleborough, Swansea, Seekonk, Rehoboth &amp; Plainville Towns</v>
      </c>
      <c r="F4" t="str" cm="1">
        <f t="array" ref="F4">INDEX('PUMA12 LIMIT Computations'!$A$4:$D$106,'PUMA12-Person-Limits-Fragments'!$B4,3)</f>
        <v>METRO39300MM1120</v>
      </c>
      <c r="G4" t="str" cm="1">
        <f t="array" ref="G4">INDEX('PUMA12 LIMIT Computations'!$A$4:$D$106,'PUMA12-Person-Limits-Fragments'!$B4,4)</f>
        <v>Taunton-Mansfield-Norton, MA HUD Metro FMR Area</v>
      </c>
      <c r="H4" cm="1">
        <f t="array" ref="H4">INDEX('PUMA12 LIMIT Computations'!AI$4:BB$106,'PUMA12-Person-Limits-Fragments'!B4,'PUMA12-Person-Limits-Fragments'!C4)</f>
        <v>50.83</v>
      </c>
      <c r="I4" cm="1">
        <f t="array" ref="I4">INDEX('PUMA12 LIMIT Computations'!BC$4:BV$106,'PUMA12-Person-Limits-Fragments'!B4,'PUMA12-Person-Limits-Fragments'!C4)</f>
        <v>30.484999999999999</v>
      </c>
      <c r="J4" cm="1">
        <f t="array" ref="J4">INDEX('PUMA12 LIMIT Computations'!BW$4:CP$106,'PUMA12-Person-Limits-Fragments'!B4,'PUMA12-Person-Limits-Fragments'!C4)</f>
        <v>81.314999999999998</v>
      </c>
    </row>
    <row r="5" spans="1:10" x14ac:dyDescent="0.25">
      <c r="A5">
        <f t="shared" si="2"/>
        <v>4</v>
      </c>
      <c r="B5">
        <f t="shared" si="0"/>
        <v>4</v>
      </c>
      <c r="C5">
        <f t="shared" si="1"/>
        <v>1</v>
      </c>
      <c r="D5" cm="1">
        <f t="array" ref="D5">INDEX('PUMA12 LIMIT Computations'!$A$4:$D$106,'PUMA12-Person-Limits-Fragments'!$B5,1)</f>
        <v>4800</v>
      </c>
      <c r="E5" t="str" cm="1">
        <f t="array" ref="E5">INDEX('PUMA12 LIMIT Computations'!$A$4:$D$106,'PUMA12-Person-Limits-Fragments'!$B5,2)</f>
        <v>Barnstable (East), Dukes &amp; Nantucket Counties--Outer Cape Cod Towns</v>
      </c>
      <c r="F5" t="str" cm="1">
        <f t="array" ref="F5">INDEX('PUMA12 LIMIT Computations'!$A$4:$D$106,'PUMA12-Person-Limits-Fragments'!$B5,3)</f>
        <v>METRO12700M12700</v>
      </c>
      <c r="G5" t="str" cm="1">
        <f t="array" ref="G5">INDEX('PUMA12 LIMIT Computations'!$A$4:$D$106,'PUMA12-Person-Limits-Fragments'!$B5,4)</f>
        <v>Barnstable Town, MA MSA</v>
      </c>
      <c r="H5" cm="1">
        <f t="array" ref="H5">INDEX('PUMA12 LIMIT Computations'!AI$4:BB$106,'PUMA12-Person-Limits-Fragments'!B5,'PUMA12-Person-Limits-Fragments'!C5)</f>
        <v>28050.46</v>
      </c>
      <c r="I5" cm="1">
        <f t="array" ref="I5">INDEX('PUMA12 LIMIT Computations'!BC$4:BV$106,'PUMA12-Person-Limits-Fragments'!B5,'PUMA12-Person-Limits-Fragments'!C5)</f>
        <v>16845.02</v>
      </c>
      <c r="J5" cm="1">
        <f t="array" ref="J5">INDEX('PUMA12 LIMIT Computations'!BW$4:CP$106,'PUMA12-Person-Limits-Fragments'!B5,'PUMA12-Person-Limits-Fragments'!C5)</f>
        <v>44895.479999999996</v>
      </c>
    </row>
    <row r="6" spans="1:10" x14ac:dyDescent="0.25">
      <c r="A6">
        <f t="shared" si="2"/>
        <v>5</v>
      </c>
      <c r="B6">
        <f t="shared" si="0"/>
        <v>5</v>
      </c>
      <c r="C6">
        <f t="shared" si="1"/>
        <v>1</v>
      </c>
      <c r="D6" cm="1">
        <f t="array" ref="D6">INDEX('PUMA12 LIMIT Computations'!$A$4:$D$106,'PUMA12-Person-Limits-Fragments'!$B6,1)</f>
        <v>4800</v>
      </c>
      <c r="E6" t="str" cm="1">
        <f t="array" ref="E6">INDEX('PUMA12 LIMIT Computations'!$A$4:$D$106,'PUMA12-Person-Limits-Fragments'!$B6,2)</f>
        <v>Barnstable (East), Dukes &amp; Nantucket Counties--Outer Cape Cod Towns</v>
      </c>
      <c r="F6" t="str" cm="1">
        <f t="array" ref="F6">INDEX('PUMA12 LIMIT Computations'!$A$4:$D$106,'PUMA12-Person-Limits-Fragments'!$B6,3)</f>
        <v>NCNTY25007N25007</v>
      </c>
      <c r="G6" t="str" cm="1">
        <f t="array" ref="G6">INDEX('PUMA12 LIMIT Computations'!$A$4:$D$106,'PUMA12-Person-Limits-Fragments'!$B6,4)</f>
        <v>Dukes County, MA</v>
      </c>
      <c r="H6" cm="1">
        <f t="array" ref="H6">INDEX('PUMA12 LIMIT Computations'!AI$4:BB$106,'PUMA12-Person-Limits-Fragments'!B6,'PUMA12-Person-Limits-Fragments'!C6)</f>
        <v>6672.75</v>
      </c>
      <c r="I6" cm="1">
        <f t="array" ref="I6">INDEX('PUMA12 LIMIT Computations'!BC$4:BV$106,'PUMA12-Person-Limits-Fragments'!B6,'PUMA12-Person-Limits-Fragments'!C6)</f>
        <v>4006.75</v>
      </c>
      <c r="J6" cm="1">
        <f t="array" ref="J6">INDEX('PUMA12 LIMIT Computations'!BW$4:CP$106,'PUMA12-Person-Limits-Fragments'!B6,'PUMA12-Person-Limits-Fragments'!C6)</f>
        <v>10268.75</v>
      </c>
    </row>
    <row r="7" spans="1:10" x14ac:dyDescent="0.25">
      <c r="A7">
        <f t="shared" si="2"/>
        <v>6</v>
      </c>
      <c r="B7">
        <f t="shared" si="0"/>
        <v>6</v>
      </c>
      <c r="C7">
        <f t="shared" si="1"/>
        <v>1</v>
      </c>
      <c r="D7" cm="1">
        <f t="array" ref="D7">INDEX('PUMA12 LIMIT Computations'!$A$4:$D$106,'PUMA12-Person-Limits-Fragments'!$B7,1)</f>
        <v>4800</v>
      </c>
      <c r="E7" t="str" cm="1">
        <f t="array" ref="E7">INDEX('PUMA12 LIMIT Computations'!$A$4:$D$106,'PUMA12-Person-Limits-Fragments'!$B7,2)</f>
        <v>Barnstable (East), Dukes &amp; Nantucket Counties--Outer Cape Cod Towns</v>
      </c>
      <c r="F7" t="str" cm="1">
        <f t="array" ref="F7">INDEX('PUMA12 LIMIT Computations'!$A$4:$D$106,'PUMA12-Person-Limits-Fragments'!$B7,3)</f>
        <v>NCNTY25019N25019</v>
      </c>
      <c r="G7" t="str" cm="1">
        <f t="array" ref="G7">INDEX('PUMA12 LIMIT Computations'!$A$4:$D$106,'PUMA12-Person-Limits-Fragments'!$B7,4)</f>
        <v>Nantucket County, MA</v>
      </c>
      <c r="H7" cm="1">
        <f t="array" ref="H7">INDEX('PUMA12 LIMIT Computations'!AI$4:BB$106,'PUMA12-Person-Limits-Fragments'!B7,'PUMA12-Person-Limits-Fragments'!C7)</f>
        <v>5164.2150000000001</v>
      </c>
      <c r="I7" cm="1">
        <f t="array" ref="I7">INDEX('PUMA12 LIMIT Computations'!BC$4:BV$106,'PUMA12-Person-Limits-Fragments'!B7,'PUMA12-Person-Limits-Fragments'!C7)</f>
        <v>3101.76</v>
      </c>
      <c r="J7" cm="1">
        <f t="array" ref="J7">INDEX('PUMA12 LIMIT Computations'!BW$4:CP$106,'PUMA12-Person-Limits-Fragments'!B7,'PUMA12-Person-Limits-Fragments'!C7)</f>
        <v>7102.8150000000005</v>
      </c>
    </row>
    <row r="8" spans="1:10" x14ac:dyDescent="0.25">
      <c r="A8">
        <f t="shared" si="2"/>
        <v>7</v>
      </c>
      <c r="B8">
        <f t="shared" si="0"/>
        <v>7</v>
      </c>
      <c r="C8">
        <f t="shared" si="1"/>
        <v>1</v>
      </c>
      <c r="D8" cm="1">
        <f t="array" ref="D8">INDEX('PUMA12 LIMIT Computations'!$A$4:$D$106,'PUMA12-Person-Limits-Fragments'!$B8,1)</f>
        <v>4700</v>
      </c>
      <c r="E8" t="str" cm="1">
        <f t="array" ref="E8">INDEX('PUMA12 LIMIT Computations'!$A$4:$D$106,'PUMA12-Person-Limits-Fragments'!$B8,2)</f>
        <v>Barnstable County (West)--Inner Cape Cod Towns &amp; Barnstable Town City</v>
      </c>
      <c r="F8" t="str" cm="1">
        <f t="array" ref="F8">INDEX('PUMA12 LIMIT Computations'!$A$4:$D$106,'PUMA12-Person-Limits-Fragments'!$B8,3)</f>
        <v>METRO12700M12700</v>
      </c>
      <c r="G8" t="str" cm="1">
        <f t="array" ref="G8">INDEX('PUMA12 LIMIT Computations'!$A$4:$D$106,'PUMA12-Person-Limits-Fragments'!$B8,4)</f>
        <v>Barnstable Town, MA MSA</v>
      </c>
      <c r="H8" cm="1">
        <f t="array" ref="H8">INDEX('PUMA12 LIMIT Computations'!AI$4:BB$106,'PUMA12-Person-Limits-Fragments'!B8,'PUMA12-Person-Limits-Fragments'!C8)</f>
        <v>38000.535000000003</v>
      </c>
      <c r="I8" cm="1">
        <f t="array" ref="I8">INDEX('PUMA12 LIMIT Computations'!BC$4:BV$106,'PUMA12-Person-Limits-Fragments'!B8,'PUMA12-Person-Limits-Fragments'!C8)</f>
        <v>22820.295000000002</v>
      </c>
      <c r="J8" cm="1">
        <f t="array" ref="J8">INDEX('PUMA12 LIMIT Computations'!BW$4:CP$106,'PUMA12-Person-Limits-Fragments'!B8,'PUMA12-Person-Limits-Fragments'!C8)</f>
        <v>60820.83</v>
      </c>
    </row>
    <row r="9" spans="1:10" x14ac:dyDescent="0.25">
      <c r="A9">
        <f t="shared" si="2"/>
        <v>8</v>
      </c>
      <c r="B9">
        <f t="shared" si="0"/>
        <v>8</v>
      </c>
      <c r="C9">
        <f t="shared" si="1"/>
        <v>1</v>
      </c>
      <c r="D9" cm="1">
        <f t="array" ref="D9">INDEX('PUMA12 LIMIT Computations'!$A$4:$D$106,'PUMA12-Person-Limits-Fragments'!$B9,1)</f>
        <v>4700</v>
      </c>
      <c r="E9" t="str" cm="1">
        <f t="array" ref="E9">INDEX('PUMA12 LIMIT Computations'!$A$4:$D$106,'PUMA12-Person-Limits-Fragments'!$B9,2)</f>
        <v>Barnstable County (West)--Inner Cape Cod Towns &amp; Barnstable Town City</v>
      </c>
      <c r="F9" t="str" cm="1">
        <f t="array" ref="F9">INDEX('PUMA12 LIMIT Computations'!$A$4:$D$106,'PUMA12-Person-Limits-Fragments'!$B9,3)</f>
        <v>METRO14460MM1120</v>
      </c>
      <c r="G9" t="str" cm="1">
        <f t="array" ref="G9">INDEX('PUMA12 LIMIT Computations'!$A$4:$D$106,'PUMA12-Person-Limits-Fragments'!$B9,4)</f>
        <v>Boston-Cambridge-Quincy, MA-NH HUD Metro FMR Area</v>
      </c>
      <c r="H9" cm="1">
        <f t="array" ref="H9">INDEX('PUMA12 LIMIT Computations'!AI$4:BB$106,'PUMA12-Person-Limits-Fragments'!B9,'PUMA12-Person-Limits-Fragments'!C9)</f>
        <v>58.919999999999995</v>
      </c>
      <c r="I9" cm="1">
        <f t="array" ref="I9">INDEX('PUMA12 LIMIT Computations'!BC$4:BV$106,'PUMA12-Person-Limits-Fragments'!B9,'PUMA12-Person-Limits-Fragments'!C9)</f>
        <v>35.339999999999996</v>
      </c>
      <c r="J9" cm="1">
        <f t="array" ref="J9">INDEX('PUMA12 LIMIT Computations'!BW$4:CP$106,'PUMA12-Person-Limits-Fragments'!B9,'PUMA12-Person-Limits-Fragments'!C9)</f>
        <v>93.96</v>
      </c>
    </row>
    <row r="10" spans="1:10" x14ac:dyDescent="0.25">
      <c r="A10">
        <f t="shared" si="2"/>
        <v>9</v>
      </c>
      <c r="B10">
        <f t="shared" si="0"/>
        <v>9</v>
      </c>
      <c r="C10">
        <f t="shared" si="1"/>
        <v>1</v>
      </c>
      <c r="D10" cm="1">
        <f t="array" ref="D10">INDEX('PUMA12 LIMIT Computations'!$A$4:$D$106,'PUMA12-Person-Limits-Fragments'!$B10,1)</f>
        <v>100</v>
      </c>
      <c r="E10" t="str" cm="1">
        <f t="array" ref="E10">INDEX('PUMA12 LIMIT Computations'!$A$4:$D$106,'PUMA12-Person-Limits-Fragments'!$B10,2)</f>
        <v>Berkshire County--Pittsfield City</v>
      </c>
      <c r="F10" t="str" cm="1">
        <f t="array" ref="F10">INDEX('PUMA12 LIMIT Computations'!$A$4:$D$106,'PUMA12-Person-Limits-Fragments'!$B10,3)</f>
        <v>METRO38340M38340</v>
      </c>
      <c r="G10" t="str" cm="1">
        <f t="array" ref="G10">INDEX('PUMA12 LIMIT Computations'!$A$4:$D$106,'PUMA12-Person-Limits-Fragments'!$B10,4)</f>
        <v>Pittsfield, MA HUD Metro FMR Area</v>
      </c>
      <c r="H10" cm="1">
        <f t="array" ref="H10">INDEX('PUMA12 LIMIT Computations'!AI$4:BB$106,'PUMA12-Person-Limits-Fragments'!B10,'PUMA12-Person-Limits-Fragments'!C10)</f>
        <v>20519.87</v>
      </c>
      <c r="I10" cm="1">
        <f t="array" ref="I10">INDEX('PUMA12 LIMIT Computations'!BC$4:BV$106,'PUMA12-Person-Limits-Fragments'!B10,'PUMA12-Person-Limits-Fragments'!C10)</f>
        <v>12305.859999999999</v>
      </c>
      <c r="J10" cm="1">
        <f t="array" ref="J10">INDEX('PUMA12 LIMIT Computations'!BW$4:CP$106,'PUMA12-Person-Limits-Fragments'!B10,'PUMA12-Person-Limits-Fragments'!C10)</f>
        <v>32825.729999999996</v>
      </c>
    </row>
    <row r="11" spans="1:10" x14ac:dyDescent="0.25">
      <c r="A11">
        <f t="shared" si="2"/>
        <v>10</v>
      </c>
      <c r="B11">
        <f t="shared" si="0"/>
        <v>10</v>
      </c>
      <c r="C11">
        <f t="shared" si="1"/>
        <v>1</v>
      </c>
      <c r="D11" cm="1">
        <f t="array" ref="D11">INDEX('PUMA12 LIMIT Computations'!$A$4:$D$106,'PUMA12-Person-Limits-Fragments'!$B11,1)</f>
        <v>100</v>
      </c>
      <c r="E11" t="str" cm="1">
        <f t="array" ref="E11">INDEX('PUMA12 LIMIT Computations'!$A$4:$D$106,'PUMA12-Person-Limits-Fragments'!$B11,2)</f>
        <v>Berkshire County--Pittsfield City</v>
      </c>
      <c r="F11" t="str" cm="1">
        <f t="array" ref="F11">INDEX('PUMA12 LIMIT Computations'!$A$4:$D$106,'PUMA12-Person-Limits-Fragments'!$B11,3)</f>
        <v>METRO38340N25003</v>
      </c>
      <c r="G11" t="str" cm="1">
        <f t="array" ref="G11">INDEX('PUMA12 LIMIT Computations'!$A$4:$D$106,'PUMA12-Person-Limits-Fragments'!$B11,4)</f>
        <v>Berkshire County, MA (part) HUD Metro FMR Area</v>
      </c>
      <c r="H11" cm="1">
        <f t="array" ref="H11">INDEX('PUMA12 LIMIT Computations'!AI$4:BB$106,'PUMA12-Person-Limits-Fragments'!B11,'PUMA12-Person-Limits-Fragments'!C11)</f>
        <v>12979.004999999999</v>
      </c>
      <c r="I11" cm="1">
        <f t="array" ref="I11">INDEX('PUMA12 LIMIT Computations'!BC$4:BV$106,'PUMA12-Person-Limits-Fragments'!B11,'PUMA12-Person-Limits-Fragments'!C11)</f>
        <v>7799.2199999999993</v>
      </c>
      <c r="J11" cm="1">
        <f t="array" ref="J11">INDEX('PUMA12 LIMIT Computations'!BW$4:CP$106,'PUMA12-Person-Limits-Fragments'!B11,'PUMA12-Person-Limits-Fragments'!C11)</f>
        <v>20778.224999999999</v>
      </c>
    </row>
    <row r="12" spans="1:10" x14ac:dyDescent="0.25">
      <c r="A12">
        <f t="shared" si="2"/>
        <v>11</v>
      </c>
      <c r="B12">
        <f t="shared" si="0"/>
        <v>11</v>
      </c>
      <c r="C12">
        <f t="shared" si="1"/>
        <v>1</v>
      </c>
      <c r="D12" cm="1">
        <f t="array" ref="D12">INDEX('PUMA12 LIMIT Computations'!$A$4:$D$106,'PUMA12-Person-Limits-Fragments'!$B12,1)</f>
        <v>100</v>
      </c>
      <c r="E12" t="str" cm="1">
        <f t="array" ref="E12">INDEX('PUMA12 LIMIT Computations'!$A$4:$D$106,'PUMA12-Person-Limits-Fragments'!$B12,2)</f>
        <v>Berkshire County--Pittsfield City</v>
      </c>
      <c r="F12" t="str" cm="1">
        <f t="array" ref="F12">INDEX('PUMA12 LIMIT Computations'!$A$4:$D$106,'PUMA12-Person-Limits-Fragments'!$B12,3)</f>
        <v>METRO44140M25011</v>
      </c>
      <c r="G12" t="str" cm="1">
        <f t="array" ref="G12">INDEX('PUMA12 LIMIT Computations'!$A$4:$D$106,'PUMA12-Person-Limits-Fragments'!$B12,4)</f>
        <v>Franklin County, MA HUD Metro FMR Area</v>
      </c>
      <c r="H12" cm="1">
        <f t="array" ref="H12">INDEX('PUMA12 LIMIT Computations'!AI$4:BB$106,'PUMA12-Person-Limits-Fragments'!B12,'PUMA12-Person-Limits-Fragments'!C12)</f>
        <v>3.2950000000000004</v>
      </c>
      <c r="I12" cm="1">
        <f t="array" ref="I12">INDEX('PUMA12 LIMIT Computations'!BC$4:BV$106,'PUMA12-Person-Limits-Fragments'!B12,'PUMA12-Person-Limits-Fragments'!C12)</f>
        <v>1.9800000000000002</v>
      </c>
      <c r="J12" cm="1">
        <f t="array" ref="J12">INDEX('PUMA12 LIMIT Computations'!BW$4:CP$106,'PUMA12-Person-Limits-Fragments'!B12,'PUMA12-Person-Limits-Fragments'!C12)</f>
        <v>5.2750000000000004</v>
      </c>
    </row>
    <row r="13" spans="1:10" x14ac:dyDescent="0.25">
      <c r="A13">
        <f t="shared" si="2"/>
        <v>12</v>
      </c>
      <c r="B13">
        <f t="shared" si="0"/>
        <v>12</v>
      </c>
      <c r="C13">
        <f t="shared" si="1"/>
        <v>1</v>
      </c>
      <c r="D13" cm="1">
        <f t="array" ref="D13">INDEX('PUMA12 LIMIT Computations'!$A$4:$D$106,'PUMA12-Person-Limits-Fragments'!$B13,1)</f>
        <v>1300</v>
      </c>
      <c r="E13" t="str" cm="1">
        <f t="array" ref="E13">INDEX('PUMA12 LIMIT Computations'!$A$4:$D$106,'PUMA12-Person-Limits-Fragments'!$B13,2)</f>
        <v>Billerica, Andover, Tewksbury &amp; Wilmington Towns</v>
      </c>
      <c r="F13" t="str" cm="1">
        <f t="array" ref="F13">INDEX('PUMA12 LIMIT Computations'!$A$4:$D$106,'PUMA12-Person-Limits-Fragments'!$B13,3)</f>
        <v>METRO14460MM1120</v>
      </c>
      <c r="G13" t="str" cm="1">
        <f t="array" ref="G13">INDEX('PUMA12 LIMIT Computations'!$A$4:$D$106,'PUMA12-Person-Limits-Fragments'!$B13,4)</f>
        <v>Boston-Cambridge-Quincy, MA-NH HUD Metro FMR Area</v>
      </c>
      <c r="H13" cm="1">
        <f t="array" ref="H13">INDEX('PUMA12 LIMIT Computations'!AI$4:BB$106,'PUMA12-Person-Limits-Fragments'!B13,'PUMA12-Person-Limits-Fragments'!C13)</f>
        <v>8322.4500000000007</v>
      </c>
      <c r="I13" cm="1">
        <f t="array" ref="I13">INDEX('PUMA12 LIMIT Computations'!BC$4:BV$106,'PUMA12-Person-Limits-Fragments'!B13,'PUMA12-Person-Limits-Fragments'!C13)</f>
        <v>4991.7750000000005</v>
      </c>
      <c r="J13" cm="1">
        <f t="array" ref="J13">INDEX('PUMA12 LIMIT Computations'!BW$4:CP$106,'PUMA12-Person-Limits-Fragments'!B13,'PUMA12-Person-Limits-Fragments'!C13)</f>
        <v>13271.85</v>
      </c>
    </row>
    <row r="14" spans="1:10" x14ac:dyDescent="0.25">
      <c r="A14">
        <f t="shared" si="2"/>
        <v>13</v>
      </c>
      <c r="B14">
        <f t="shared" si="0"/>
        <v>13</v>
      </c>
      <c r="C14">
        <f t="shared" si="1"/>
        <v>1</v>
      </c>
      <c r="D14" cm="1">
        <f t="array" ref="D14">INDEX('PUMA12 LIMIT Computations'!$A$4:$D$106,'PUMA12-Person-Limits-Fragments'!$B14,1)</f>
        <v>1300</v>
      </c>
      <c r="E14" t="str" cm="1">
        <f t="array" ref="E14">INDEX('PUMA12 LIMIT Computations'!$A$4:$D$106,'PUMA12-Person-Limits-Fragments'!$B14,2)</f>
        <v>Billerica, Andover, Tewksbury &amp; Wilmington Towns</v>
      </c>
      <c r="F14" t="str" cm="1">
        <f t="array" ref="F14">INDEX('PUMA12 LIMIT Computations'!$A$4:$D$106,'PUMA12-Person-Limits-Fragments'!$B14,3)</f>
        <v>METRO14460MM4160</v>
      </c>
      <c r="G14" t="str" cm="1">
        <f t="array" ref="G14">INDEX('PUMA12 LIMIT Computations'!$A$4:$D$106,'PUMA12-Person-Limits-Fragments'!$B14,4)</f>
        <v>Lawrence, MA-NH HUD Metro FMR Area</v>
      </c>
      <c r="H14" cm="1">
        <f t="array" ref="H14">INDEX('PUMA12 LIMIT Computations'!AI$4:BB$106,'PUMA12-Person-Limits-Fragments'!B14,'PUMA12-Person-Limits-Fragments'!C14)</f>
        <v>10921.300000000001</v>
      </c>
      <c r="I14" cm="1">
        <f t="array" ref="I14">INDEX('PUMA12 LIMIT Computations'!BC$4:BV$106,'PUMA12-Person-Limits-Fragments'!B14,'PUMA12-Person-Limits-Fragments'!C14)</f>
        <v>6558.2000000000007</v>
      </c>
      <c r="J14" cm="1">
        <f t="array" ref="J14">INDEX('PUMA12 LIMIT Computations'!BW$4:CP$106,'PUMA12-Person-Limits-Fragments'!B14,'PUMA12-Person-Limits-Fragments'!C14)</f>
        <v>16964.600000000002</v>
      </c>
    </row>
    <row r="15" spans="1:10" x14ac:dyDescent="0.25">
      <c r="A15">
        <f t="shared" si="2"/>
        <v>14</v>
      </c>
      <c r="B15">
        <f t="shared" si="0"/>
        <v>14</v>
      </c>
      <c r="C15">
        <f t="shared" si="1"/>
        <v>1</v>
      </c>
      <c r="D15" cm="1">
        <f t="array" ref="D15">INDEX('PUMA12 LIMIT Computations'!$A$4:$D$106,'PUMA12-Person-Limits-Fragments'!$B15,1)</f>
        <v>1300</v>
      </c>
      <c r="E15" t="str" cm="1">
        <f t="array" ref="E15">INDEX('PUMA12 LIMIT Computations'!$A$4:$D$106,'PUMA12-Person-Limits-Fragments'!$B15,2)</f>
        <v>Billerica, Andover, Tewksbury &amp; Wilmington Towns</v>
      </c>
      <c r="F15" t="str" cm="1">
        <f t="array" ref="F15">INDEX('PUMA12 LIMIT Computations'!$A$4:$D$106,'PUMA12-Person-Limits-Fragments'!$B15,3)</f>
        <v>METRO14460MM4560</v>
      </c>
      <c r="G15" t="str" cm="1">
        <f t="array" ref="G15">INDEX('PUMA12 LIMIT Computations'!$A$4:$D$106,'PUMA12-Person-Limits-Fragments'!$B15,4)</f>
        <v>Lowell, MA HUD Metro FMR Area</v>
      </c>
      <c r="H15" cm="1">
        <f t="array" ref="H15">INDEX('PUMA12 LIMIT Computations'!AI$4:BB$106,'PUMA12-Person-Limits-Fragments'!B15,'PUMA12-Person-Limits-Fragments'!C15)</f>
        <v>24762.3</v>
      </c>
      <c r="I15" cm="1">
        <f t="array" ref="I15">INDEX('PUMA12 LIMIT Computations'!BC$4:BV$106,'PUMA12-Person-Limits-Fragments'!B15,'PUMA12-Person-Limits-Fragments'!C15)</f>
        <v>14857.38</v>
      </c>
      <c r="J15" cm="1">
        <f t="array" ref="J15">INDEX('PUMA12 LIMIT Computations'!BW$4:CP$106,'PUMA12-Person-Limits-Fragments'!B15,'PUMA12-Person-Limits-Fragments'!C15)</f>
        <v>35030.959999999999</v>
      </c>
    </row>
    <row r="16" spans="1:10" x14ac:dyDescent="0.25">
      <c r="A16">
        <f t="shared" si="2"/>
        <v>15</v>
      </c>
      <c r="B16">
        <f t="shared" si="0"/>
        <v>15</v>
      </c>
      <c r="C16">
        <f t="shared" si="1"/>
        <v>1</v>
      </c>
      <c r="D16" cm="1">
        <f t="array" ref="D16">INDEX('PUMA12 LIMIT Computations'!$A$4:$D$106,'PUMA12-Person-Limits-Fragments'!$B16,1)</f>
        <v>3301</v>
      </c>
      <c r="E16" t="str" cm="1">
        <f t="array" ref="E16">INDEX('PUMA12 LIMIT Computations'!$A$4:$D$106,'PUMA12-Person-Limits-Fragments'!$B16,2)</f>
        <v>Boston City--Allston, Brighton &amp; Fenway</v>
      </c>
      <c r="F16" t="str" cm="1">
        <f t="array" ref="F16">INDEX('PUMA12 LIMIT Computations'!$A$4:$D$106,'PUMA12-Person-Limits-Fragments'!$B16,3)</f>
        <v>METRO14460MM1120</v>
      </c>
      <c r="G16" t="str" cm="1">
        <f t="array" ref="G16">INDEX('PUMA12 LIMIT Computations'!$A$4:$D$106,'PUMA12-Person-Limits-Fragments'!$B16,4)</f>
        <v>Boston-Cambridge-Quincy, MA-NH HUD Metro FMR Area</v>
      </c>
      <c r="H16" cm="1">
        <f t="array" ref="H16">INDEX('PUMA12 LIMIT Computations'!AI$4:BB$106,'PUMA12-Person-Limits-Fragments'!B16,'PUMA12-Person-Limits-Fragments'!C16)</f>
        <v>49100</v>
      </c>
      <c r="I16" cm="1">
        <f t="array" ref="I16">INDEX('PUMA12 LIMIT Computations'!BC$4:BV$106,'PUMA12-Person-Limits-Fragments'!B16,'PUMA12-Person-Limits-Fragments'!C16)</f>
        <v>29450</v>
      </c>
      <c r="J16" cm="1">
        <f t="array" ref="J16">INDEX('PUMA12 LIMIT Computations'!BW$4:CP$106,'PUMA12-Person-Limits-Fragments'!B16,'PUMA12-Person-Limits-Fragments'!C16)</f>
        <v>78300</v>
      </c>
    </row>
    <row r="17" spans="1:10" x14ac:dyDescent="0.25">
      <c r="A17">
        <f t="shared" si="2"/>
        <v>16</v>
      </c>
      <c r="B17">
        <f t="shared" si="0"/>
        <v>16</v>
      </c>
      <c r="C17">
        <f t="shared" si="1"/>
        <v>1</v>
      </c>
      <c r="D17" cm="1">
        <f t="array" ref="D17">INDEX('PUMA12 LIMIT Computations'!$A$4:$D$106,'PUMA12-Person-Limits-Fragments'!$B17,1)</f>
        <v>3302</v>
      </c>
      <c r="E17" t="str" cm="1">
        <f t="array" ref="E17">INDEX('PUMA12 LIMIT Computations'!$A$4:$D$106,'PUMA12-Person-Limits-Fragments'!$B17,2)</f>
        <v>Boston City--Back Bay, Beacon Hill, Charlestown, East Boston, Central &amp; South End</v>
      </c>
      <c r="F17" t="str" cm="1">
        <f t="array" ref="F17">INDEX('PUMA12 LIMIT Computations'!$A$4:$D$106,'PUMA12-Person-Limits-Fragments'!$B17,3)</f>
        <v>METRO14460MM1120</v>
      </c>
      <c r="G17" t="str" cm="1">
        <f t="array" ref="G17">INDEX('PUMA12 LIMIT Computations'!$A$4:$D$106,'PUMA12-Person-Limits-Fragments'!$B17,4)</f>
        <v>Boston-Cambridge-Quincy, MA-NH HUD Metro FMR Area</v>
      </c>
      <c r="H17" cm="1">
        <f t="array" ref="H17">INDEX('PUMA12 LIMIT Computations'!AI$4:BB$106,'PUMA12-Person-Limits-Fragments'!B17,'PUMA12-Person-Limits-Fragments'!C17)</f>
        <v>49095.090000000004</v>
      </c>
      <c r="I17" cm="1">
        <f t="array" ref="I17">INDEX('PUMA12 LIMIT Computations'!BC$4:BV$106,'PUMA12-Person-Limits-Fragments'!B17,'PUMA12-Person-Limits-Fragments'!C17)</f>
        <v>29447.055</v>
      </c>
      <c r="J17" cm="1">
        <f t="array" ref="J17">INDEX('PUMA12 LIMIT Computations'!BW$4:CP$106,'PUMA12-Person-Limits-Fragments'!B17,'PUMA12-Person-Limits-Fragments'!C17)</f>
        <v>78292.17</v>
      </c>
    </row>
    <row r="18" spans="1:10" x14ac:dyDescent="0.25">
      <c r="A18">
        <f t="shared" si="2"/>
        <v>17</v>
      </c>
      <c r="B18">
        <f t="shared" si="0"/>
        <v>17</v>
      </c>
      <c r="C18">
        <f t="shared" si="1"/>
        <v>1</v>
      </c>
      <c r="D18" cm="1">
        <f t="array" ref="D18">INDEX('PUMA12 LIMIT Computations'!$A$4:$D$106,'PUMA12-Person-Limits-Fragments'!$B18,1)</f>
        <v>3303</v>
      </c>
      <c r="E18" t="str" cm="1">
        <f t="array" ref="E18">INDEX('PUMA12 LIMIT Computations'!$A$4:$D$106,'PUMA12-Person-Limits-Fragments'!$B18,2)</f>
        <v>Boston City--Dorchester &amp; South Boston</v>
      </c>
      <c r="F18" t="str" cm="1">
        <f t="array" ref="F18">INDEX('PUMA12 LIMIT Computations'!$A$4:$D$106,'PUMA12-Person-Limits-Fragments'!$B18,3)</f>
        <v>METRO14460MM1120</v>
      </c>
      <c r="G18" t="str" cm="1">
        <f t="array" ref="G18">INDEX('PUMA12 LIMIT Computations'!$A$4:$D$106,'PUMA12-Person-Limits-Fragments'!$B18,4)</f>
        <v>Boston-Cambridge-Quincy, MA-NH HUD Metro FMR Area</v>
      </c>
      <c r="H18" cm="1">
        <f t="array" ref="H18">INDEX('PUMA12 LIMIT Computations'!AI$4:BB$106,'PUMA12-Person-Limits-Fragments'!B18,'PUMA12-Person-Limits-Fragments'!C18)</f>
        <v>49100</v>
      </c>
      <c r="I18" cm="1">
        <f t="array" ref="I18">INDEX('PUMA12 LIMIT Computations'!BC$4:BV$106,'PUMA12-Person-Limits-Fragments'!B18,'PUMA12-Person-Limits-Fragments'!C18)</f>
        <v>29450</v>
      </c>
      <c r="J18" cm="1">
        <f t="array" ref="J18">INDEX('PUMA12 LIMIT Computations'!BW$4:CP$106,'PUMA12-Person-Limits-Fragments'!B18,'PUMA12-Person-Limits-Fragments'!C18)</f>
        <v>78300</v>
      </c>
    </row>
    <row r="19" spans="1:10" x14ac:dyDescent="0.25">
      <c r="A19">
        <f t="shared" si="2"/>
        <v>18</v>
      </c>
      <c r="B19">
        <f t="shared" si="0"/>
        <v>18</v>
      </c>
      <c r="C19">
        <f t="shared" si="1"/>
        <v>1</v>
      </c>
      <c r="D19" cm="1">
        <f t="array" ref="D19">INDEX('PUMA12 LIMIT Computations'!$A$4:$D$106,'PUMA12-Person-Limits-Fragments'!$B19,1)</f>
        <v>3305</v>
      </c>
      <c r="E19" t="str" cm="1">
        <f t="array" ref="E19">INDEX('PUMA12 LIMIT Computations'!$A$4:$D$106,'PUMA12-Person-Limits-Fragments'!$B19,2)</f>
        <v>Boston City--Hyde Park, Jamaica Plain, Roslindale &amp; West Roxbury</v>
      </c>
      <c r="F19" t="str" cm="1">
        <f t="array" ref="F19">INDEX('PUMA12 LIMIT Computations'!$A$4:$D$106,'PUMA12-Person-Limits-Fragments'!$B19,3)</f>
        <v>METRO14460MM1120</v>
      </c>
      <c r="G19" t="str" cm="1">
        <f t="array" ref="G19">INDEX('PUMA12 LIMIT Computations'!$A$4:$D$106,'PUMA12-Person-Limits-Fragments'!$B19,4)</f>
        <v>Boston-Cambridge-Quincy, MA-NH HUD Metro FMR Area</v>
      </c>
      <c r="H19" cm="1">
        <f t="array" ref="H19">INDEX('PUMA12 LIMIT Computations'!AI$4:BB$106,'PUMA12-Person-Limits-Fragments'!B19,'PUMA12-Person-Limits-Fragments'!C19)</f>
        <v>49100</v>
      </c>
      <c r="I19" cm="1">
        <f t="array" ref="I19">INDEX('PUMA12 LIMIT Computations'!BC$4:BV$106,'PUMA12-Person-Limits-Fragments'!B19,'PUMA12-Person-Limits-Fragments'!C19)</f>
        <v>29450</v>
      </c>
      <c r="J19" cm="1">
        <f t="array" ref="J19">INDEX('PUMA12 LIMIT Computations'!BW$4:CP$106,'PUMA12-Person-Limits-Fragments'!B19,'PUMA12-Person-Limits-Fragments'!C19)</f>
        <v>78300</v>
      </c>
    </row>
    <row r="20" spans="1:10" x14ac:dyDescent="0.25">
      <c r="A20">
        <f t="shared" si="2"/>
        <v>19</v>
      </c>
      <c r="B20">
        <f t="shared" si="0"/>
        <v>19</v>
      </c>
      <c r="C20">
        <f t="shared" si="1"/>
        <v>1</v>
      </c>
      <c r="D20" cm="1">
        <f t="array" ref="D20">INDEX('PUMA12 LIMIT Computations'!$A$4:$D$106,'PUMA12-Person-Limits-Fragments'!$B20,1)</f>
        <v>3304</v>
      </c>
      <c r="E20" t="str" cm="1">
        <f t="array" ref="E20">INDEX('PUMA12 LIMIT Computations'!$A$4:$D$106,'PUMA12-Person-Limits-Fragments'!$B20,2)</f>
        <v>Boston City--Mattapan &amp; Roxbury</v>
      </c>
      <c r="F20" t="str" cm="1">
        <f t="array" ref="F20">INDEX('PUMA12 LIMIT Computations'!$A$4:$D$106,'PUMA12-Person-Limits-Fragments'!$B20,3)</f>
        <v>METRO14460MM1120</v>
      </c>
      <c r="G20" t="str" cm="1">
        <f t="array" ref="G20">INDEX('PUMA12 LIMIT Computations'!$A$4:$D$106,'PUMA12-Person-Limits-Fragments'!$B20,4)</f>
        <v>Boston-Cambridge-Quincy, MA-NH HUD Metro FMR Area</v>
      </c>
      <c r="H20" cm="1">
        <f t="array" ref="H20">INDEX('PUMA12 LIMIT Computations'!AI$4:BB$106,'PUMA12-Person-Limits-Fragments'!B20,'PUMA12-Person-Limits-Fragments'!C20)</f>
        <v>49100</v>
      </c>
      <c r="I20" cm="1">
        <f t="array" ref="I20">INDEX('PUMA12 LIMIT Computations'!BC$4:BV$106,'PUMA12-Person-Limits-Fragments'!B20,'PUMA12-Person-Limits-Fragments'!C20)</f>
        <v>29450</v>
      </c>
      <c r="J20" cm="1">
        <f t="array" ref="J20">INDEX('PUMA12 LIMIT Computations'!BW$4:CP$106,'PUMA12-Person-Limits-Fragments'!B20,'PUMA12-Person-Limits-Fragments'!C20)</f>
        <v>78300</v>
      </c>
    </row>
    <row r="21" spans="1:10" x14ac:dyDescent="0.25">
      <c r="A21">
        <f t="shared" si="2"/>
        <v>20</v>
      </c>
      <c r="B21">
        <f t="shared" si="0"/>
        <v>20</v>
      </c>
      <c r="C21">
        <f t="shared" si="1"/>
        <v>1</v>
      </c>
      <c r="D21" cm="1">
        <f t="array" ref="D21">INDEX('PUMA12 LIMIT Computations'!$A$4:$D$106,'PUMA12-Person-Limits-Fragments'!$B21,1)</f>
        <v>4301</v>
      </c>
      <c r="E21" t="str" cm="1">
        <f t="array" ref="E21">INDEX('PUMA12 LIMIT Computations'!$A$4:$D$106,'PUMA12-Person-Limits-Fragments'!$B21,2)</f>
        <v>Bristol (Outside New Bedford City) &amp; Plymouth (South) Counties</v>
      </c>
      <c r="F21" t="str" cm="1">
        <f t="array" ref="F21">INDEX('PUMA12 LIMIT Computations'!$A$4:$D$106,'PUMA12-Person-Limits-Fragments'!$B21,3)</f>
        <v>METRO14460MM1120</v>
      </c>
      <c r="G21" t="str" cm="1">
        <f t="array" ref="G21">INDEX('PUMA12 LIMIT Computations'!$A$4:$D$106,'PUMA12-Person-Limits-Fragments'!$B21,4)</f>
        <v>Boston-Cambridge-Quincy, MA-NH HUD Metro FMR Area</v>
      </c>
      <c r="H21" cm="1">
        <f t="array" ref="H21">INDEX('PUMA12 LIMIT Computations'!AI$4:BB$106,'PUMA12-Person-Limits-Fragments'!B21,'PUMA12-Person-Limits-Fragments'!C21)</f>
        <v>12554.869999999999</v>
      </c>
      <c r="I21" cm="1">
        <f t="array" ref="I21">INDEX('PUMA12 LIMIT Computations'!BC$4:BV$106,'PUMA12-Person-Limits-Fragments'!B21,'PUMA12-Person-Limits-Fragments'!C21)</f>
        <v>7530.3649999999998</v>
      </c>
      <c r="J21" cm="1">
        <f t="array" ref="J21">INDEX('PUMA12 LIMIT Computations'!BW$4:CP$106,'PUMA12-Person-Limits-Fragments'!B21,'PUMA12-Person-Limits-Fragments'!C21)</f>
        <v>20021.309999999998</v>
      </c>
    </row>
    <row r="22" spans="1:10" x14ac:dyDescent="0.25">
      <c r="A22">
        <f t="shared" si="2"/>
        <v>21</v>
      </c>
      <c r="B22">
        <f t="shared" si="0"/>
        <v>21</v>
      </c>
      <c r="C22">
        <f t="shared" si="1"/>
        <v>1</v>
      </c>
      <c r="D22" cm="1">
        <f t="array" ref="D22">INDEX('PUMA12 LIMIT Computations'!$A$4:$D$106,'PUMA12-Person-Limits-Fragments'!$B22,1)</f>
        <v>4301</v>
      </c>
      <c r="E22" t="str" cm="1">
        <f t="array" ref="E22">INDEX('PUMA12 LIMIT Computations'!$A$4:$D$106,'PUMA12-Person-Limits-Fragments'!$B22,2)</f>
        <v>Bristol (Outside New Bedford City) &amp; Plymouth (South) Counties</v>
      </c>
      <c r="F22" t="str" cm="1">
        <f t="array" ref="F22">INDEX('PUMA12 LIMIT Computations'!$A$4:$D$106,'PUMA12-Person-Limits-Fragments'!$B22,3)</f>
        <v>METRO14460MM1200</v>
      </c>
      <c r="G22" t="str" cm="1">
        <f t="array" ref="G22">INDEX('PUMA12 LIMIT Computations'!$A$4:$D$106,'PUMA12-Person-Limits-Fragments'!$B22,4)</f>
        <v>Brockton, MA HUD Metro FMR Area</v>
      </c>
      <c r="H22" cm="1">
        <f t="array" ref="H22">INDEX('PUMA12 LIMIT Computations'!AI$4:BB$106,'PUMA12-Person-Limits-Fragments'!B22,'PUMA12-Person-Limits-Fragments'!C22)</f>
        <v>6603.99</v>
      </c>
      <c r="I22" cm="1">
        <f t="array" ref="I22">INDEX('PUMA12 LIMIT Computations'!BC$4:BV$106,'PUMA12-Person-Limits-Fragments'!B22,'PUMA12-Person-Limits-Fragments'!C22)</f>
        <v>3960.7049999999999</v>
      </c>
      <c r="J22" cm="1">
        <f t="array" ref="J22">INDEX('PUMA12 LIMIT Computations'!BW$4:CP$106,'PUMA12-Person-Limits-Fragments'!B22,'PUMA12-Person-Limits-Fragments'!C22)</f>
        <v>10564.695</v>
      </c>
    </row>
    <row r="23" spans="1:10" x14ac:dyDescent="0.25">
      <c r="A23">
        <f t="shared" si="2"/>
        <v>22</v>
      </c>
      <c r="B23">
        <f t="shared" si="0"/>
        <v>22</v>
      </c>
      <c r="C23">
        <f t="shared" si="1"/>
        <v>1</v>
      </c>
      <c r="D23" cm="1">
        <f t="array" ref="D23">INDEX('PUMA12 LIMIT Computations'!$A$4:$D$106,'PUMA12-Person-Limits-Fragments'!$B23,1)</f>
        <v>4301</v>
      </c>
      <c r="E23" t="str" cm="1">
        <f t="array" ref="E23">INDEX('PUMA12 LIMIT Computations'!$A$4:$D$106,'PUMA12-Person-Limits-Fragments'!$B23,2)</f>
        <v>Bristol (Outside New Bedford City) &amp; Plymouth (South) Counties</v>
      </c>
      <c r="F23" t="str" cm="1">
        <f t="array" ref="F23">INDEX('PUMA12 LIMIT Computations'!$A$4:$D$106,'PUMA12-Person-Limits-Fragments'!$B23,3)</f>
        <v>METRO39300M39300</v>
      </c>
      <c r="G23" t="str" cm="1">
        <f t="array" ref="G23">INDEX('PUMA12 LIMIT Computations'!$A$4:$D$106,'PUMA12-Person-Limits-Fragments'!$B23,4)</f>
        <v>Providence-Fall River, RI-MA HUD Metro FMR Area</v>
      </c>
      <c r="H23" cm="1">
        <f t="array" ref="H23">INDEX('PUMA12 LIMIT Computations'!AI$4:BB$106,'PUMA12-Person-Limits-Fragments'!B23,'PUMA12-Person-Limits-Fragments'!C23)</f>
        <v>5460.0050000000001</v>
      </c>
      <c r="I23" cm="1">
        <f t="array" ref="I23">INDEX('PUMA12 LIMIT Computations'!BC$4:BV$106,'PUMA12-Person-Limits-Fragments'!B23,'PUMA12-Person-Limits-Fragments'!C23)</f>
        <v>3274.39</v>
      </c>
      <c r="J23" cm="1">
        <f t="array" ref="J23">INDEX('PUMA12 LIMIT Computations'!BW$4:CP$106,'PUMA12-Person-Limits-Fragments'!B23,'PUMA12-Person-Limits-Fragments'!C23)</f>
        <v>8734.3950000000004</v>
      </c>
    </row>
    <row r="24" spans="1:10" x14ac:dyDescent="0.25">
      <c r="A24">
        <f t="shared" si="2"/>
        <v>23</v>
      </c>
      <c r="B24">
        <f t="shared" si="0"/>
        <v>23</v>
      </c>
      <c r="C24">
        <f t="shared" si="1"/>
        <v>1</v>
      </c>
      <c r="D24" cm="1">
        <f t="array" ref="D24">INDEX('PUMA12 LIMIT Computations'!$A$4:$D$106,'PUMA12-Person-Limits-Fragments'!$B24,1)</f>
        <v>4301</v>
      </c>
      <c r="E24" t="str" cm="1">
        <f t="array" ref="E24">INDEX('PUMA12 LIMIT Computations'!$A$4:$D$106,'PUMA12-Person-Limits-Fragments'!$B24,2)</f>
        <v>Bristol (Outside New Bedford City) &amp; Plymouth (South) Counties</v>
      </c>
      <c r="F24" t="str" cm="1">
        <f t="array" ref="F24">INDEX('PUMA12 LIMIT Computations'!$A$4:$D$106,'PUMA12-Person-Limits-Fragments'!$B24,3)</f>
        <v>METRO39300MM5400</v>
      </c>
      <c r="G24" t="str" cm="1">
        <f t="array" ref="G24">INDEX('PUMA12 LIMIT Computations'!$A$4:$D$106,'PUMA12-Person-Limits-Fragments'!$B24,4)</f>
        <v>New Bedford, MA HUD Metro FMR Area</v>
      </c>
      <c r="H24" cm="1">
        <f t="array" ref="H24">INDEX('PUMA12 LIMIT Computations'!AI$4:BB$106,'PUMA12-Person-Limits-Fragments'!B24,'PUMA12-Person-Limits-Fragments'!C24)</f>
        <v>13647.890000000001</v>
      </c>
      <c r="I24" cm="1">
        <f t="array" ref="I24">INDEX('PUMA12 LIMIT Computations'!BC$4:BV$106,'PUMA12-Person-Limits-Fragments'!B24,'PUMA12-Person-Limits-Fragments'!C24)</f>
        <v>8201.16</v>
      </c>
      <c r="J24" cm="1">
        <f t="array" ref="J24">INDEX('PUMA12 LIMIT Computations'!BW$4:CP$106,'PUMA12-Person-Limits-Fragments'!B24,'PUMA12-Person-Limits-Fragments'!C24)</f>
        <v>21849.05</v>
      </c>
    </row>
    <row r="25" spans="1:10" x14ac:dyDescent="0.25">
      <c r="A25">
        <f t="shared" si="2"/>
        <v>24</v>
      </c>
      <c r="B25">
        <f t="shared" si="0"/>
        <v>24</v>
      </c>
      <c r="C25">
        <f t="shared" si="1"/>
        <v>1</v>
      </c>
      <c r="D25" cm="1">
        <f t="array" ref="D25">INDEX('PUMA12 LIMIT Computations'!$A$4:$D$106,'PUMA12-Person-Limits-Fragments'!$B25,1)</f>
        <v>4302</v>
      </c>
      <c r="E25" t="str" cm="1">
        <f t="array" ref="E25">INDEX('PUMA12 LIMIT Computations'!$A$4:$D$106,'PUMA12-Person-Limits-Fragments'!$B25,2)</f>
        <v>Bristol County (Central)--Fall River City &amp; Somerset Town</v>
      </c>
      <c r="F25" t="str" cm="1">
        <f t="array" ref="F25">INDEX('PUMA12 LIMIT Computations'!$A$4:$D$106,'PUMA12-Person-Limits-Fragments'!$B25,3)</f>
        <v>METRO39300M39300</v>
      </c>
      <c r="G25" t="str" cm="1">
        <f t="array" ref="G25">INDEX('PUMA12 LIMIT Computations'!$A$4:$D$106,'PUMA12-Person-Limits-Fragments'!$B25,4)</f>
        <v>Providence-Fall River, RI-MA HUD Metro FMR Area</v>
      </c>
      <c r="H25" cm="1">
        <f t="array" ref="H25">INDEX('PUMA12 LIMIT Computations'!AI$4:BB$106,'PUMA12-Person-Limits-Fragments'!B25,'PUMA12-Person-Limits-Fragments'!C25)</f>
        <v>33812.764999999999</v>
      </c>
      <c r="I25" cm="1">
        <f t="array" ref="I25">INDEX('PUMA12 LIMIT Computations'!BC$4:BV$106,'PUMA12-Person-Limits-Fragments'!B25,'PUMA12-Person-Limits-Fragments'!C25)</f>
        <v>20277.670000000002</v>
      </c>
      <c r="J25" cm="1">
        <f t="array" ref="J25">INDEX('PUMA12 LIMIT Computations'!BW$4:CP$106,'PUMA12-Person-Limits-Fragments'!B25,'PUMA12-Person-Limits-Fragments'!C25)</f>
        <v>54090.434999999998</v>
      </c>
    </row>
    <row r="26" spans="1:10" x14ac:dyDescent="0.25">
      <c r="A26">
        <f t="shared" si="2"/>
        <v>25</v>
      </c>
      <c r="B26">
        <f t="shared" si="0"/>
        <v>25</v>
      </c>
      <c r="C26">
        <f t="shared" si="1"/>
        <v>1</v>
      </c>
      <c r="D26" cm="1">
        <f t="array" ref="D26">INDEX('PUMA12 LIMIT Computations'!$A$4:$D$106,'PUMA12-Person-Limits-Fragments'!$B26,1)</f>
        <v>4302</v>
      </c>
      <c r="E26" t="str" cm="1">
        <f t="array" ref="E26">INDEX('PUMA12 LIMIT Computations'!$A$4:$D$106,'PUMA12-Person-Limits-Fragments'!$B26,2)</f>
        <v>Bristol County (Central)--Fall River City &amp; Somerset Town</v>
      </c>
      <c r="F26" t="str" cm="1">
        <f t="array" ref="F26">INDEX('PUMA12 LIMIT Computations'!$A$4:$D$106,'PUMA12-Person-Limits-Fragments'!$B26,3)</f>
        <v>METRO39300MM5400</v>
      </c>
      <c r="G26" t="str" cm="1">
        <f t="array" ref="G26">INDEX('PUMA12 LIMIT Computations'!$A$4:$D$106,'PUMA12-Person-Limits-Fragments'!$B26,4)</f>
        <v>New Bedford, MA HUD Metro FMR Area</v>
      </c>
      <c r="H26" cm="1">
        <f t="array" ref="H26">INDEX('PUMA12 LIMIT Computations'!AI$4:BB$106,'PUMA12-Person-Limits-Fragments'!B26,'PUMA12-Person-Limits-Fragments'!C26)</f>
        <v>36.245000000000005</v>
      </c>
      <c r="I26" cm="1">
        <f t="array" ref="I26">INDEX('PUMA12 LIMIT Computations'!BC$4:BV$106,'PUMA12-Person-Limits-Fragments'!B26,'PUMA12-Person-Limits-Fragments'!C26)</f>
        <v>21.78</v>
      </c>
      <c r="J26" cm="1">
        <f t="array" ref="J26">INDEX('PUMA12 LIMIT Computations'!BW$4:CP$106,'PUMA12-Person-Limits-Fragments'!B26,'PUMA12-Person-Limits-Fragments'!C26)</f>
        <v>58.025000000000006</v>
      </c>
    </row>
    <row r="27" spans="1:10" x14ac:dyDescent="0.25">
      <c r="A27">
        <f t="shared" si="2"/>
        <v>26</v>
      </c>
      <c r="B27">
        <f t="shared" si="0"/>
        <v>26</v>
      </c>
      <c r="C27">
        <f t="shared" si="1"/>
        <v>1</v>
      </c>
      <c r="D27" cm="1">
        <f t="array" ref="D27">INDEX('PUMA12 LIMIT Computations'!$A$4:$D$106,'PUMA12-Person-Limits-Fragments'!$B27,1)</f>
        <v>4500</v>
      </c>
      <c r="E27" t="str" cm="1">
        <f t="array" ref="E27">INDEX('PUMA12 LIMIT Computations'!$A$4:$D$106,'PUMA12-Person-Limits-Fragments'!$B27,2)</f>
        <v>Bristol County (South)--New Bedford City &amp; Fairhaven Town</v>
      </c>
      <c r="F27" t="str" cm="1">
        <f t="array" ref="F27">INDEX('PUMA12 LIMIT Computations'!$A$4:$D$106,'PUMA12-Person-Limits-Fragments'!$B27,3)</f>
        <v>METRO14460MM1200</v>
      </c>
      <c r="G27" t="str" cm="1">
        <f t="array" ref="G27">INDEX('PUMA12 LIMIT Computations'!$A$4:$D$106,'PUMA12-Person-Limits-Fragments'!$B27,4)</f>
        <v>Brockton, MA HUD Metro FMR Area</v>
      </c>
      <c r="H27" cm="1">
        <f t="array" ref="H27">INDEX('PUMA12 LIMIT Computations'!AI$4:BB$106,'PUMA12-Person-Limits-Fragments'!B27,'PUMA12-Person-Limits-Fragments'!C27)</f>
        <v>11.729999999999999</v>
      </c>
      <c r="I27" cm="1">
        <f t="array" ref="I27">INDEX('PUMA12 LIMIT Computations'!BC$4:BV$106,'PUMA12-Person-Limits-Fragments'!B27,'PUMA12-Person-Limits-Fragments'!C27)</f>
        <v>7.0349999999999993</v>
      </c>
      <c r="J27" cm="1">
        <f t="array" ref="J27">INDEX('PUMA12 LIMIT Computations'!BW$4:CP$106,'PUMA12-Person-Limits-Fragments'!B27,'PUMA12-Person-Limits-Fragments'!C27)</f>
        <v>18.764999999999997</v>
      </c>
    </row>
    <row r="28" spans="1:10" x14ac:dyDescent="0.25">
      <c r="A28">
        <f t="shared" si="2"/>
        <v>27</v>
      </c>
      <c r="B28">
        <f t="shared" si="0"/>
        <v>27</v>
      </c>
      <c r="C28">
        <f t="shared" si="1"/>
        <v>1</v>
      </c>
      <c r="D28" cm="1">
        <f t="array" ref="D28">INDEX('PUMA12 LIMIT Computations'!$A$4:$D$106,'PUMA12-Person-Limits-Fragments'!$B28,1)</f>
        <v>4500</v>
      </c>
      <c r="E28" t="str" cm="1">
        <f t="array" ref="E28">INDEX('PUMA12 LIMIT Computations'!$A$4:$D$106,'PUMA12-Person-Limits-Fragments'!$B28,2)</f>
        <v>Bristol County (South)--New Bedford City &amp; Fairhaven Town</v>
      </c>
      <c r="F28" t="str" cm="1">
        <f t="array" ref="F28">INDEX('PUMA12 LIMIT Computations'!$A$4:$D$106,'PUMA12-Person-Limits-Fragments'!$B28,3)</f>
        <v>METRO39300MM5400</v>
      </c>
      <c r="G28" t="str" cm="1">
        <f t="array" ref="G28">INDEX('PUMA12 LIMIT Computations'!$A$4:$D$106,'PUMA12-Person-Limits-Fragments'!$B28,4)</f>
        <v>New Bedford, MA HUD Metro FMR Area</v>
      </c>
      <c r="H28" cm="1">
        <f t="array" ref="H28">INDEX('PUMA12 LIMIT Computations'!AI$4:BB$106,'PUMA12-Person-Limits-Fragments'!B28,'PUMA12-Person-Limits-Fragments'!C28)</f>
        <v>32936.82</v>
      </c>
      <c r="I28" cm="1">
        <f t="array" ref="I28">INDEX('PUMA12 LIMIT Computations'!BC$4:BV$106,'PUMA12-Person-Limits-Fragments'!B28,'PUMA12-Person-Limits-Fragments'!C28)</f>
        <v>19792.080000000002</v>
      </c>
      <c r="J28" cm="1">
        <f t="array" ref="J28">INDEX('PUMA12 LIMIT Computations'!BW$4:CP$106,'PUMA12-Person-Limits-Fragments'!B28,'PUMA12-Person-Limits-Fragments'!C28)</f>
        <v>52728.9</v>
      </c>
    </row>
    <row r="29" spans="1:10" x14ac:dyDescent="0.25">
      <c r="A29">
        <f t="shared" si="2"/>
        <v>28</v>
      </c>
      <c r="B29">
        <f t="shared" si="0"/>
        <v>28</v>
      </c>
      <c r="C29">
        <f t="shared" si="1"/>
        <v>1</v>
      </c>
      <c r="D29" cm="1">
        <f t="array" ref="D29">INDEX('PUMA12 LIMIT Computations'!$A$4:$D$106,'PUMA12-Person-Limits-Fragments'!$B29,1)</f>
        <v>4303</v>
      </c>
      <c r="E29" t="str" cm="1">
        <f t="array" ref="E29">INDEX('PUMA12 LIMIT Computations'!$A$4:$D$106,'PUMA12-Person-Limits-Fragments'!$B29,2)</f>
        <v>Bristol County--Taunton City, Mansfield, Norton, Raynam, Dighton &amp; Berkley Towns</v>
      </c>
      <c r="F29" t="str" cm="1">
        <f t="array" ref="F29">INDEX('PUMA12 LIMIT Computations'!$A$4:$D$106,'PUMA12-Person-Limits-Fragments'!$B29,3)</f>
        <v>METRO14460MM1200</v>
      </c>
      <c r="G29" t="str" cm="1">
        <f t="array" ref="G29">INDEX('PUMA12 LIMIT Computations'!$A$4:$D$106,'PUMA12-Person-Limits-Fragments'!$B29,4)</f>
        <v>Brockton, MA HUD Metro FMR Area</v>
      </c>
      <c r="H29" cm="1">
        <f t="array" ref="H29">INDEX('PUMA12 LIMIT Computations'!AI$4:BB$106,'PUMA12-Person-Limits-Fragments'!B29,'PUMA12-Person-Limits-Fragments'!C29)</f>
        <v>125.12</v>
      </c>
      <c r="I29" cm="1">
        <f t="array" ref="I29">INDEX('PUMA12 LIMIT Computations'!BC$4:BV$106,'PUMA12-Person-Limits-Fragments'!B29,'PUMA12-Person-Limits-Fragments'!C29)</f>
        <v>75.040000000000006</v>
      </c>
      <c r="J29" cm="1">
        <f t="array" ref="J29">INDEX('PUMA12 LIMIT Computations'!BW$4:CP$106,'PUMA12-Person-Limits-Fragments'!B29,'PUMA12-Person-Limits-Fragments'!C29)</f>
        <v>200.16</v>
      </c>
    </row>
    <row r="30" spans="1:10" x14ac:dyDescent="0.25">
      <c r="A30">
        <f t="shared" si="2"/>
        <v>29</v>
      </c>
      <c r="B30">
        <f t="shared" si="0"/>
        <v>29</v>
      </c>
      <c r="C30">
        <f t="shared" si="1"/>
        <v>1</v>
      </c>
      <c r="D30" cm="1">
        <f t="array" ref="D30">INDEX('PUMA12 LIMIT Computations'!$A$4:$D$106,'PUMA12-Person-Limits-Fragments'!$B30,1)</f>
        <v>4303</v>
      </c>
      <c r="E30" t="str" cm="1">
        <f t="array" ref="E30">INDEX('PUMA12 LIMIT Computations'!$A$4:$D$106,'PUMA12-Person-Limits-Fragments'!$B30,2)</f>
        <v>Bristol County--Taunton City, Mansfield, Norton, Raynam, Dighton &amp; Berkley Towns</v>
      </c>
      <c r="F30" t="str" cm="1">
        <f t="array" ref="F30">INDEX('PUMA12 LIMIT Computations'!$A$4:$D$106,'PUMA12-Person-Limits-Fragments'!$B30,3)</f>
        <v>METRO39300M39300</v>
      </c>
      <c r="G30" t="str" cm="1">
        <f t="array" ref="G30">INDEX('PUMA12 LIMIT Computations'!$A$4:$D$106,'PUMA12-Person-Limits-Fragments'!$B30,4)</f>
        <v>Providence-Fall River, RI-MA HUD Metro FMR Area</v>
      </c>
      <c r="H30" cm="1">
        <f t="array" ref="H30">INDEX('PUMA12 LIMIT Computations'!AI$4:BB$106,'PUMA12-Person-Limits-Fragments'!B30,'PUMA12-Person-Limits-Fragments'!C30)</f>
        <v>60.93</v>
      </c>
      <c r="I30" cm="1">
        <f t="array" ref="I30">INDEX('PUMA12 LIMIT Computations'!BC$4:BV$106,'PUMA12-Person-Limits-Fragments'!B30,'PUMA12-Person-Limits-Fragments'!C30)</f>
        <v>36.54</v>
      </c>
      <c r="J30" cm="1">
        <f t="array" ref="J30">INDEX('PUMA12 LIMIT Computations'!BW$4:CP$106,'PUMA12-Person-Limits-Fragments'!B30,'PUMA12-Person-Limits-Fragments'!C30)</f>
        <v>97.47</v>
      </c>
    </row>
    <row r="31" spans="1:10" x14ac:dyDescent="0.25">
      <c r="A31">
        <f t="shared" si="2"/>
        <v>30</v>
      </c>
      <c r="B31">
        <f t="shared" si="0"/>
        <v>30</v>
      </c>
      <c r="C31">
        <f t="shared" si="1"/>
        <v>1</v>
      </c>
      <c r="D31" cm="1">
        <f t="array" ref="D31">INDEX('PUMA12 LIMIT Computations'!$A$4:$D$106,'PUMA12-Person-Limits-Fragments'!$B31,1)</f>
        <v>4303</v>
      </c>
      <c r="E31" t="str" cm="1">
        <f t="array" ref="E31">INDEX('PUMA12 LIMIT Computations'!$A$4:$D$106,'PUMA12-Person-Limits-Fragments'!$B31,2)</f>
        <v>Bristol County--Taunton City, Mansfield, Norton, Raynam, Dighton &amp; Berkley Towns</v>
      </c>
      <c r="F31" t="str" cm="1">
        <f t="array" ref="F31">INDEX('PUMA12 LIMIT Computations'!$A$4:$D$106,'PUMA12-Person-Limits-Fragments'!$B31,3)</f>
        <v>METRO39300MM1120</v>
      </c>
      <c r="G31" t="str" cm="1">
        <f t="array" ref="G31">INDEX('PUMA12 LIMIT Computations'!$A$4:$D$106,'PUMA12-Person-Limits-Fragments'!$B31,4)</f>
        <v>Taunton-Mansfield-Norton, MA HUD Metro FMR Area</v>
      </c>
      <c r="H31" cm="1">
        <f t="array" ref="H31">INDEX('PUMA12 LIMIT Computations'!AI$4:BB$106,'PUMA12-Person-Limits-Fragments'!B31,'PUMA12-Person-Limits-Fragments'!C31)</f>
        <v>34619.14</v>
      </c>
      <c r="I31" cm="1">
        <f t="array" ref="I31">INDEX('PUMA12 LIMIT Computations'!BC$4:BV$106,'PUMA12-Person-Limits-Fragments'!B31,'PUMA12-Person-Limits-Fragments'!C31)</f>
        <v>20762.629999999997</v>
      </c>
      <c r="J31" cm="1">
        <f t="array" ref="J31">INDEX('PUMA12 LIMIT Computations'!BW$4:CP$106,'PUMA12-Person-Limits-Fragments'!B31,'PUMA12-Person-Limits-Fragments'!C31)</f>
        <v>55381.77</v>
      </c>
    </row>
    <row r="32" spans="1:10" x14ac:dyDescent="0.25">
      <c r="A32">
        <f t="shared" si="2"/>
        <v>31</v>
      </c>
      <c r="B32">
        <f t="shared" si="0"/>
        <v>31</v>
      </c>
      <c r="C32">
        <f t="shared" si="1"/>
        <v>1</v>
      </c>
      <c r="D32" cm="1">
        <f t="array" ref="D32">INDEX('PUMA12 LIMIT Computations'!$A$4:$D$106,'PUMA12-Person-Limits-Fragments'!$B32,1)</f>
        <v>4303</v>
      </c>
      <c r="E32" t="str" cm="1">
        <f t="array" ref="E32">INDEX('PUMA12 LIMIT Computations'!$A$4:$D$106,'PUMA12-Person-Limits-Fragments'!$B32,2)</f>
        <v>Bristol County--Taunton City, Mansfield, Norton, Raynam, Dighton &amp; Berkley Towns</v>
      </c>
      <c r="F32" t="str" cm="1">
        <f t="array" ref="F32">INDEX('PUMA12 LIMIT Computations'!$A$4:$D$106,'PUMA12-Person-Limits-Fragments'!$B32,3)</f>
        <v>METRO39300MM1200</v>
      </c>
      <c r="G32" t="str" cm="1">
        <f t="array" ref="G32">INDEX('PUMA12 LIMIT Computations'!$A$4:$D$106,'PUMA12-Person-Limits-Fragments'!$B32,4)</f>
        <v>Easton-Raynham, MA HUD Metro FMR Area</v>
      </c>
      <c r="H32" cm="1">
        <f t="array" ref="H32">INDEX('PUMA12 LIMIT Computations'!AI$4:BB$106,'PUMA12-Person-Limits-Fragments'!B32,'PUMA12-Person-Limits-Fragments'!C32)</f>
        <v>5458.5749999999998</v>
      </c>
      <c r="I32" cm="1">
        <f t="array" ref="I32">INDEX('PUMA12 LIMIT Computations'!BC$4:BV$106,'PUMA12-Person-Limits-Fragments'!B32,'PUMA12-Person-Limits-Fragments'!C32)</f>
        <v>3274.05</v>
      </c>
      <c r="J32" cm="1">
        <f t="array" ref="J32">INDEX('PUMA12 LIMIT Computations'!BW$4:CP$106,'PUMA12-Person-Limits-Fragments'!B32,'PUMA12-Person-Limits-Fragments'!C32)</f>
        <v>6854.7</v>
      </c>
    </row>
    <row r="33" spans="1:10" x14ac:dyDescent="0.25">
      <c r="A33">
        <f t="shared" si="2"/>
        <v>32</v>
      </c>
      <c r="B33">
        <f t="shared" si="0"/>
        <v>32</v>
      </c>
      <c r="C33">
        <f t="shared" si="1"/>
        <v>1</v>
      </c>
      <c r="D33" cm="1">
        <f t="array" ref="D33">INDEX('PUMA12 LIMIT Computations'!$A$4:$D$106,'PUMA12-Person-Limits-Fragments'!$B33,1)</f>
        <v>4303</v>
      </c>
      <c r="E33" t="str" cm="1">
        <f t="array" ref="E33">INDEX('PUMA12 LIMIT Computations'!$A$4:$D$106,'PUMA12-Person-Limits-Fragments'!$B33,2)</f>
        <v>Bristol County--Taunton City, Mansfield, Norton, Raynam, Dighton &amp; Berkley Towns</v>
      </c>
      <c r="F33" t="str" cm="1">
        <f t="array" ref="F33">INDEX('PUMA12 LIMIT Computations'!$A$4:$D$106,'PUMA12-Person-Limits-Fragments'!$B33,3)</f>
        <v>METRO39300MM5400</v>
      </c>
      <c r="G33" t="str" cm="1">
        <f t="array" ref="G33">INDEX('PUMA12 LIMIT Computations'!$A$4:$D$106,'PUMA12-Person-Limits-Fragments'!$B33,4)</f>
        <v>New Bedford, MA HUD Metro FMR Area</v>
      </c>
      <c r="H33" cm="1">
        <f t="array" ref="H33">INDEX('PUMA12 LIMIT Computations'!AI$4:BB$106,'PUMA12-Person-Limits-Fragments'!B33,'PUMA12-Person-Limits-Fragments'!C33)</f>
        <v>6.5900000000000007</v>
      </c>
      <c r="I33" cm="1">
        <f t="array" ref="I33">INDEX('PUMA12 LIMIT Computations'!BC$4:BV$106,'PUMA12-Person-Limits-Fragments'!B33,'PUMA12-Person-Limits-Fragments'!C33)</f>
        <v>3.9600000000000004</v>
      </c>
      <c r="J33" cm="1">
        <f t="array" ref="J33">INDEX('PUMA12 LIMIT Computations'!BW$4:CP$106,'PUMA12-Person-Limits-Fragments'!B33,'PUMA12-Person-Limits-Fragments'!C33)</f>
        <v>10.55</v>
      </c>
    </row>
    <row r="34" spans="1:10" x14ac:dyDescent="0.25">
      <c r="A34">
        <f t="shared" si="2"/>
        <v>33</v>
      </c>
      <c r="B34">
        <f t="shared" si="0"/>
        <v>33</v>
      </c>
      <c r="C34">
        <f t="shared" si="1"/>
        <v>1</v>
      </c>
      <c r="D34" cm="1">
        <f t="array" ref="D34">INDEX('PUMA12 LIMIT Computations'!$A$4:$D$106,'PUMA12-Person-Limits-Fragments'!$B34,1)</f>
        <v>702</v>
      </c>
      <c r="E34" t="str" cm="1">
        <f t="array" ref="E34">INDEX('PUMA12 LIMIT Computations'!$A$4:$D$106,'PUMA12-Person-Limits-Fragments'!$B34,2)</f>
        <v>Essex County (Central)--Amesbury Town City</v>
      </c>
      <c r="F34" t="str" cm="1">
        <f t="array" ref="F34">INDEX('PUMA12 LIMIT Computations'!$A$4:$D$106,'PUMA12-Person-Limits-Fragments'!$B34,3)</f>
        <v>METRO14460MM1120</v>
      </c>
      <c r="G34" t="str" cm="1">
        <f t="array" ref="G34">INDEX('PUMA12 LIMIT Computations'!$A$4:$D$106,'PUMA12-Person-Limits-Fragments'!$B34,4)</f>
        <v>Boston-Cambridge-Quincy, MA-NH HUD Metro FMR Area</v>
      </c>
      <c r="H34" cm="1">
        <f t="array" ref="H34">INDEX('PUMA12 LIMIT Computations'!AI$4:BB$106,'PUMA12-Person-Limits-Fragments'!B34,'PUMA12-Person-Limits-Fragments'!C34)</f>
        <v>20582.72</v>
      </c>
      <c r="I34" cm="1">
        <f t="array" ref="I34">INDEX('PUMA12 LIMIT Computations'!BC$4:BV$106,'PUMA12-Person-Limits-Fragments'!B34,'PUMA12-Person-Limits-Fragments'!C34)</f>
        <v>12345.44</v>
      </c>
      <c r="J34" cm="1">
        <f t="array" ref="J34">INDEX('PUMA12 LIMIT Computations'!BW$4:CP$106,'PUMA12-Person-Limits-Fragments'!B34,'PUMA12-Person-Limits-Fragments'!C34)</f>
        <v>32823.360000000001</v>
      </c>
    </row>
    <row r="35" spans="1:10" x14ac:dyDescent="0.25">
      <c r="A35">
        <f t="shared" si="2"/>
        <v>34</v>
      </c>
      <c r="B35">
        <f t="shared" si="0"/>
        <v>34</v>
      </c>
      <c r="C35">
        <f t="shared" si="1"/>
        <v>1</v>
      </c>
      <c r="D35" cm="1">
        <f t="array" ref="D35">INDEX('PUMA12 LIMIT Computations'!$A$4:$D$106,'PUMA12-Person-Limits-Fragments'!$B35,1)</f>
        <v>702</v>
      </c>
      <c r="E35" t="str" cm="1">
        <f t="array" ref="E35">INDEX('PUMA12 LIMIT Computations'!$A$4:$D$106,'PUMA12-Person-Limits-Fragments'!$B35,2)</f>
        <v>Essex County (Central)--Amesbury Town City</v>
      </c>
      <c r="F35" t="str" cm="1">
        <f t="array" ref="F35">INDEX('PUMA12 LIMIT Computations'!$A$4:$D$106,'PUMA12-Person-Limits-Fragments'!$B35,3)</f>
        <v>METRO14460MM4160</v>
      </c>
      <c r="G35" t="str" cm="1">
        <f t="array" ref="G35">INDEX('PUMA12 LIMIT Computations'!$A$4:$D$106,'PUMA12-Person-Limits-Fragments'!$B35,4)</f>
        <v>Lawrence, MA-NH HUD Metro FMR Area</v>
      </c>
      <c r="H35" cm="1">
        <f t="array" ref="H35">INDEX('PUMA12 LIMIT Computations'!AI$4:BB$106,'PUMA12-Person-Limits-Fragments'!B35,'PUMA12-Person-Limits-Fragments'!C35)</f>
        <v>23410.27</v>
      </c>
      <c r="I35" cm="1">
        <f t="array" ref="I35">INDEX('PUMA12 LIMIT Computations'!BC$4:BV$106,'PUMA12-Person-Limits-Fragments'!B35,'PUMA12-Person-Limits-Fragments'!C35)</f>
        <v>14057.779999999999</v>
      </c>
      <c r="J35" cm="1">
        <f t="array" ref="J35">INDEX('PUMA12 LIMIT Computations'!BW$4:CP$106,'PUMA12-Person-Limits-Fragments'!B35,'PUMA12-Person-Limits-Fragments'!C35)</f>
        <v>36364.339999999997</v>
      </c>
    </row>
    <row r="36" spans="1:10" x14ac:dyDescent="0.25">
      <c r="A36">
        <f t="shared" si="2"/>
        <v>35</v>
      </c>
      <c r="B36">
        <f t="shared" si="0"/>
        <v>35</v>
      </c>
      <c r="C36">
        <f t="shared" si="1"/>
        <v>1</v>
      </c>
      <c r="D36" cm="1">
        <f t="array" ref="D36">INDEX('PUMA12 LIMIT Computations'!$A$4:$D$106,'PUMA12-Person-Limits-Fragments'!$B36,1)</f>
        <v>703</v>
      </c>
      <c r="E36" t="str" cm="1">
        <f t="array" ref="E36">INDEX('PUMA12 LIMIT Computations'!$A$4:$D$106,'PUMA12-Person-Limits-Fragments'!$B36,2)</f>
        <v>Essex County (East)--Salem, Beverly, Gloucester &amp; Newburyport Cities</v>
      </c>
      <c r="F36" t="str" cm="1">
        <f t="array" ref="F36">INDEX('PUMA12 LIMIT Computations'!$A$4:$D$106,'PUMA12-Person-Limits-Fragments'!$B36,3)</f>
        <v>METRO14460MM1120</v>
      </c>
      <c r="G36" t="str" cm="1">
        <f t="array" ref="G36">INDEX('PUMA12 LIMIT Computations'!$A$4:$D$106,'PUMA12-Person-Limits-Fragments'!$B36,4)</f>
        <v>Boston-Cambridge-Quincy, MA-NH HUD Metro FMR Area</v>
      </c>
      <c r="H36" cm="1">
        <f t="array" ref="H36">INDEX('PUMA12 LIMIT Computations'!AI$4:BB$106,'PUMA12-Person-Limits-Fragments'!B36,'PUMA12-Person-Limits-Fragments'!C36)</f>
        <v>49080.36</v>
      </c>
      <c r="I36" cm="1">
        <f t="array" ref="I36">INDEX('PUMA12 LIMIT Computations'!BC$4:BV$106,'PUMA12-Person-Limits-Fragments'!B36,'PUMA12-Person-Limits-Fragments'!C36)</f>
        <v>29438.22</v>
      </c>
      <c r="J36" cm="1">
        <f t="array" ref="J36">INDEX('PUMA12 LIMIT Computations'!BW$4:CP$106,'PUMA12-Person-Limits-Fragments'!B36,'PUMA12-Person-Limits-Fragments'!C36)</f>
        <v>78268.680000000008</v>
      </c>
    </row>
    <row r="37" spans="1:10" x14ac:dyDescent="0.25">
      <c r="A37">
        <f t="shared" si="2"/>
        <v>36</v>
      </c>
      <c r="B37">
        <f t="shared" si="0"/>
        <v>36</v>
      </c>
      <c r="C37">
        <f t="shared" si="1"/>
        <v>1</v>
      </c>
      <c r="D37" cm="1">
        <f t="array" ref="D37">INDEX('PUMA12 LIMIT Computations'!$A$4:$D$106,'PUMA12-Person-Limits-Fragments'!$B37,1)</f>
        <v>703</v>
      </c>
      <c r="E37" t="str" cm="1">
        <f t="array" ref="E37">INDEX('PUMA12 LIMIT Computations'!$A$4:$D$106,'PUMA12-Person-Limits-Fragments'!$B37,2)</f>
        <v>Essex County (East)--Salem, Beverly, Gloucester &amp; Newburyport Cities</v>
      </c>
      <c r="F37" t="str" cm="1">
        <f t="array" ref="F37">INDEX('PUMA12 LIMIT Computations'!$A$4:$D$106,'PUMA12-Person-Limits-Fragments'!$B37,3)</f>
        <v>METRO14460MM4160</v>
      </c>
      <c r="G37" t="str" cm="1">
        <f t="array" ref="G37">INDEX('PUMA12 LIMIT Computations'!$A$4:$D$106,'PUMA12-Person-Limits-Fragments'!$B37,4)</f>
        <v>Lawrence, MA-NH HUD Metro FMR Area</v>
      </c>
      <c r="H37" cm="1">
        <f t="array" ref="H37">INDEX('PUMA12 LIMIT Computations'!AI$4:BB$106,'PUMA12-Person-Limits-Fragments'!B37,'PUMA12-Person-Limits-Fragments'!C37)</f>
        <v>8.06</v>
      </c>
      <c r="I37" cm="1">
        <f t="array" ref="I37">INDEX('PUMA12 LIMIT Computations'!BC$4:BV$106,'PUMA12-Person-Limits-Fragments'!B37,'PUMA12-Person-Limits-Fragments'!C37)</f>
        <v>4.84</v>
      </c>
      <c r="J37" cm="1">
        <f t="array" ref="J37">INDEX('PUMA12 LIMIT Computations'!BW$4:CP$106,'PUMA12-Person-Limits-Fragments'!B37,'PUMA12-Person-Limits-Fragments'!C37)</f>
        <v>12.520000000000001</v>
      </c>
    </row>
    <row r="38" spans="1:10" x14ac:dyDescent="0.25">
      <c r="A38">
        <f t="shared" si="2"/>
        <v>37</v>
      </c>
      <c r="B38">
        <f t="shared" si="0"/>
        <v>37</v>
      </c>
      <c r="C38">
        <f t="shared" si="1"/>
        <v>1</v>
      </c>
      <c r="D38" cm="1">
        <f t="array" ref="D38">INDEX('PUMA12 LIMIT Computations'!$A$4:$D$106,'PUMA12-Person-Limits-Fragments'!$B38,1)</f>
        <v>701</v>
      </c>
      <c r="E38" t="str" cm="1">
        <f t="array" ref="E38">INDEX('PUMA12 LIMIT Computations'!$A$4:$D$106,'PUMA12-Person-Limits-Fragments'!$B38,2)</f>
        <v>Essex County (Northwest)--Lawrence, Haverhill &amp; Methuen Town Cities</v>
      </c>
      <c r="F38" t="str" cm="1">
        <f t="array" ref="F38">INDEX('PUMA12 LIMIT Computations'!$A$4:$D$106,'PUMA12-Person-Limits-Fragments'!$B38,3)</f>
        <v>METRO14460MM4160</v>
      </c>
      <c r="G38" t="str" cm="1">
        <f t="array" ref="G38">INDEX('PUMA12 LIMIT Computations'!$A$4:$D$106,'PUMA12-Person-Limits-Fragments'!$B38,4)</f>
        <v>Lawrence, MA-NH HUD Metro FMR Area</v>
      </c>
      <c r="H38" cm="1">
        <f t="array" ref="H38">INDEX('PUMA12 LIMIT Computations'!AI$4:BB$106,'PUMA12-Person-Limits-Fragments'!B38,'PUMA12-Person-Limits-Fragments'!C38)</f>
        <v>40300</v>
      </c>
      <c r="I38" cm="1">
        <f t="array" ref="I38">INDEX('PUMA12 LIMIT Computations'!BC$4:BV$106,'PUMA12-Person-Limits-Fragments'!B38,'PUMA12-Person-Limits-Fragments'!C38)</f>
        <v>24200</v>
      </c>
      <c r="J38" cm="1">
        <f t="array" ref="J38">INDEX('PUMA12 LIMIT Computations'!BW$4:CP$106,'PUMA12-Person-Limits-Fragments'!B38,'PUMA12-Person-Limits-Fragments'!C38)</f>
        <v>62600</v>
      </c>
    </row>
    <row r="39" spans="1:10" x14ac:dyDescent="0.25">
      <c r="A39">
        <f t="shared" si="2"/>
        <v>38</v>
      </c>
      <c r="B39">
        <f t="shared" si="0"/>
        <v>38</v>
      </c>
      <c r="C39">
        <f t="shared" si="1"/>
        <v>1</v>
      </c>
      <c r="D39" cm="1">
        <f t="array" ref="D39">INDEX('PUMA12 LIMIT Computations'!$A$4:$D$106,'PUMA12-Person-Limits-Fragments'!$B39,1)</f>
        <v>704</v>
      </c>
      <c r="E39" t="str" cm="1">
        <f t="array" ref="E39">INDEX('PUMA12 LIMIT Computations'!$A$4:$D$106,'PUMA12-Person-Limits-Fragments'!$B39,2)</f>
        <v>Essex County (South)--Lynn City, Swampscott &amp; Nahant Towns</v>
      </c>
      <c r="F39" t="str" cm="1">
        <f t="array" ref="F39">INDEX('PUMA12 LIMIT Computations'!$A$4:$D$106,'PUMA12-Person-Limits-Fragments'!$B39,3)</f>
        <v>METRO14460MM1120</v>
      </c>
      <c r="G39" t="str" cm="1">
        <f t="array" ref="G39">INDEX('PUMA12 LIMIT Computations'!$A$4:$D$106,'PUMA12-Person-Limits-Fragments'!$B39,4)</f>
        <v>Boston-Cambridge-Quincy, MA-NH HUD Metro FMR Area</v>
      </c>
      <c r="H39" cm="1">
        <f t="array" ref="H39">INDEX('PUMA12 LIMIT Computations'!AI$4:BB$106,'PUMA12-Person-Limits-Fragments'!B39,'PUMA12-Person-Limits-Fragments'!C39)</f>
        <v>49100</v>
      </c>
      <c r="I39" cm="1">
        <f t="array" ref="I39">INDEX('PUMA12 LIMIT Computations'!BC$4:BV$106,'PUMA12-Person-Limits-Fragments'!B39,'PUMA12-Person-Limits-Fragments'!C39)</f>
        <v>29450</v>
      </c>
      <c r="J39" cm="1">
        <f t="array" ref="J39">INDEX('PUMA12 LIMIT Computations'!BW$4:CP$106,'PUMA12-Person-Limits-Fragments'!B39,'PUMA12-Person-Limits-Fragments'!C39)</f>
        <v>78300</v>
      </c>
    </row>
    <row r="40" spans="1:10" x14ac:dyDescent="0.25">
      <c r="A40">
        <f t="shared" si="2"/>
        <v>39</v>
      </c>
      <c r="B40">
        <f t="shared" si="0"/>
        <v>39</v>
      </c>
      <c r="C40">
        <f t="shared" si="1"/>
        <v>1</v>
      </c>
      <c r="D40" cm="1">
        <f t="array" ref="D40">INDEX('PUMA12 LIMIT Computations'!$A$4:$D$106,'PUMA12-Person-Limits-Fragments'!$B40,1)</f>
        <v>200</v>
      </c>
      <c r="E40" t="str" cm="1">
        <f t="array" ref="E40">INDEX('PUMA12 LIMIT Computations'!$A$4:$D$106,'PUMA12-Person-Limits-Fragments'!$B40,2)</f>
        <v>Franklin &amp; Hampshire (North) Counties</v>
      </c>
      <c r="F40" t="str" cm="1">
        <f t="array" ref="F40">INDEX('PUMA12 LIMIT Computations'!$A$4:$D$106,'PUMA12-Person-Limits-Fragments'!$B40,3)</f>
        <v>METRO38340N25003</v>
      </c>
      <c r="G40" t="str" cm="1">
        <f t="array" ref="G40">INDEX('PUMA12 LIMIT Computations'!$A$4:$D$106,'PUMA12-Person-Limits-Fragments'!$B40,4)</f>
        <v>Berkshire County, MA (part) HUD Metro FMR Area</v>
      </c>
      <c r="H40" cm="1">
        <f t="array" ref="H40">INDEX('PUMA12 LIMIT Computations'!AI$4:BB$106,'PUMA12-Person-Limits-Fragments'!B40,'PUMA12-Person-Limits-Fragments'!C40)</f>
        <v>26.360000000000003</v>
      </c>
      <c r="I40" cm="1">
        <f t="array" ref="I40">INDEX('PUMA12 LIMIT Computations'!BC$4:BV$106,'PUMA12-Person-Limits-Fragments'!B40,'PUMA12-Person-Limits-Fragments'!C40)</f>
        <v>15.840000000000002</v>
      </c>
      <c r="J40" cm="1">
        <f t="array" ref="J40">INDEX('PUMA12 LIMIT Computations'!BW$4:CP$106,'PUMA12-Person-Limits-Fragments'!B40,'PUMA12-Person-Limits-Fragments'!C40)</f>
        <v>42.2</v>
      </c>
    </row>
    <row r="41" spans="1:10" x14ac:dyDescent="0.25">
      <c r="A41">
        <f t="shared" si="2"/>
        <v>40</v>
      </c>
      <c r="B41">
        <f t="shared" si="0"/>
        <v>40</v>
      </c>
      <c r="C41">
        <f t="shared" si="1"/>
        <v>1</v>
      </c>
      <c r="D41" cm="1">
        <f t="array" ref="D41">INDEX('PUMA12 LIMIT Computations'!$A$4:$D$106,'PUMA12-Person-Limits-Fragments'!$B41,1)</f>
        <v>200</v>
      </c>
      <c r="E41" t="str" cm="1">
        <f t="array" ref="E41">INDEX('PUMA12 LIMIT Computations'!$A$4:$D$106,'PUMA12-Person-Limits-Fragments'!$B41,2)</f>
        <v>Franklin &amp; Hampshire (North) Counties</v>
      </c>
      <c r="F41" t="str" cm="1">
        <f t="array" ref="F41">INDEX('PUMA12 LIMIT Computations'!$A$4:$D$106,'PUMA12-Person-Limits-Fragments'!$B41,3)</f>
        <v>METRO44140M25011</v>
      </c>
      <c r="G41" t="str" cm="1">
        <f t="array" ref="G41">INDEX('PUMA12 LIMIT Computations'!$A$4:$D$106,'PUMA12-Person-Limits-Fragments'!$B41,4)</f>
        <v>Franklin County, MA HUD Metro FMR Area</v>
      </c>
      <c r="H41" cm="1">
        <f t="array" ref="H41">INDEX('PUMA12 LIMIT Computations'!AI$4:BB$106,'PUMA12-Person-Limits-Fragments'!B41,'PUMA12-Person-Limits-Fragments'!C41)</f>
        <v>21717.345000000001</v>
      </c>
      <c r="I41" cm="1">
        <f t="array" ref="I41">INDEX('PUMA12 LIMIT Computations'!BC$4:BV$106,'PUMA12-Person-Limits-Fragments'!B41,'PUMA12-Person-Limits-Fragments'!C41)</f>
        <v>13050.18</v>
      </c>
      <c r="J41" cm="1">
        <f t="array" ref="J41">INDEX('PUMA12 LIMIT Computations'!BW$4:CP$106,'PUMA12-Person-Limits-Fragments'!B41,'PUMA12-Person-Limits-Fragments'!C41)</f>
        <v>34767.525000000001</v>
      </c>
    </row>
    <row r="42" spans="1:10" x14ac:dyDescent="0.25">
      <c r="A42">
        <f t="shared" si="2"/>
        <v>41</v>
      </c>
      <c r="B42">
        <f t="shared" si="0"/>
        <v>41</v>
      </c>
      <c r="C42">
        <f t="shared" si="1"/>
        <v>1</v>
      </c>
      <c r="D42" cm="1">
        <f t="array" ref="D42">INDEX('PUMA12 LIMIT Computations'!$A$4:$D$106,'PUMA12-Person-Limits-Fragments'!$B42,1)</f>
        <v>200</v>
      </c>
      <c r="E42" t="str" cm="1">
        <f t="array" ref="E42">INDEX('PUMA12 LIMIT Computations'!$A$4:$D$106,'PUMA12-Person-Limits-Fragments'!$B42,2)</f>
        <v>Franklin &amp; Hampshire (North) Counties</v>
      </c>
      <c r="F42" t="str" cm="1">
        <f t="array" ref="F42">INDEX('PUMA12 LIMIT Computations'!$A$4:$D$106,'PUMA12-Person-Limits-Fragments'!$B42,3)</f>
        <v>METRO44140M44140</v>
      </c>
      <c r="G42" t="str" cm="1">
        <f t="array" ref="G42">INDEX('PUMA12 LIMIT Computations'!$A$4:$D$106,'PUMA12-Person-Limits-Fragments'!$B42,4)</f>
        <v>Springfield, MA HUD Metro FMR Area</v>
      </c>
      <c r="H42" cm="1">
        <f t="array" ref="H42">INDEX('PUMA12 LIMIT Computations'!AI$4:BB$106,'PUMA12-Person-Limits-Fragments'!B42,'PUMA12-Person-Limits-Fragments'!C42)</f>
        <v>11094.264999999999</v>
      </c>
      <c r="I42" cm="1">
        <f t="array" ref="I42">INDEX('PUMA12 LIMIT Computations'!BC$4:BV$106,'PUMA12-Person-Limits-Fragments'!B42,'PUMA12-Person-Limits-Fragments'!C42)</f>
        <v>6666.66</v>
      </c>
      <c r="J42" cm="1">
        <f t="array" ref="J42">INDEX('PUMA12 LIMIT Computations'!BW$4:CP$106,'PUMA12-Person-Limits-Fragments'!B42,'PUMA12-Person-Limits-Fragments'!C42)</f>
        <v>17760.924999999999</v>
      </c>
    </row>
    <row r="43" spans="1:10" x14ac:dyDescent="0.25">
      <c r="A43">
        <f t="shared" si="2"/>
        <v>42</v>
      </c>
      <c r="B43">
        <f t="shared" si="0"/>
        <v>42</v>
      </c>
      <c r="C43">
        <f t="shared" si="1"/>
        <v>1</v>
      </c>
      <c r="D43" cm="1">
        <f t="array" ref="D43">INDEX('PUMA12 LIMIT Computations'!$A$4:$D$106,'PUMA12-Person-Limits-Fragments'!$B43,1)</f>
        <v>200</v>
      </c>
      <c r="E43" t="str" cm="1">
        <f t="array" ref="E43">INDEX('PUMA12 LIMIT Computations'!$A$4:$D$106,'PUMA12-Person-Limits-Fragments'!$B43,2)</f>
        <v>Franklin &amp; Hampshire (North) Counties</v>
      </c>
      <c r="F43" t="str" cm="1">
        <f t="array" ref="F43">INDEX('PUMA12 LIMIT Computations'!$A$4:$D$106,'PUMA12-Person-Limits-Fragments'!$B43,3)</f>
        <v>METRO49340N25027</v>
      </c>
      <c r="G43" t="str" cm="1">
        <f t="array" ref="G43">INDEX('PUMA12 LIMIT Computations'!$A$4:$D$106,'PUMA12-Person-Limits-Fragments'!$B43,4)</f>
        <v>Western Worcester County, MA HUD Metro FMR Area</v>
      </c>
      <c r="H43" cm="1">
        <f t="array" ref="H43">INDEX('PUMA12 LIMIT Computations'!AI$4:BB$106,'PUMA12-Person-Limits-Fragments'!B43,'PUMA12-Person-Limits-Fragments'!C43)</f>
        <v>109.44000000000001</v>
      </c>
      <c r="I43" cm="1">
        <f t="array" ref="I43">INDEX('PUMA12 LIMIT Computations'!BC$4:BV$106,'PUMA12-Person-Limits-Fragments'!B43,'PUMA12-Person-Limits-Fragments'!C43)</f>
        <v>65.760000000000005</v>
      </c>
      <c r="J43" cm="1">
        <f t="array" ref="J43">INDEX('PUMA12 LIMIT Computations'!BW$4:CP$106,'PUMA12-Person-Limits-Fragments'!B43,'PUMA12-Person-Limits-Fragments'!C43)</f>
        <v>175.20000000000002</v>
      </c>
    </row>
    <row r="44" spans="1:10" x14ac:dyDescent="0.25">
      <c r="A44">
        <f t="shared" si="2"/>
        <v>43</v>
      </c>
      <c r="B44">
        <f t="shared" si="0"/>
        <v>43</v>
      </c>
      <c r="C44">
        <f t="shared" si="1"/>
        <v>1</v>
      </c>
      <c r="D44" cm="1">
        <f t="array" ref="D44">INDEX('PUMA12 LIMIT Computations'!$A$4:$D$106,'PUMA12-Person-Limits-Fragments'!$B44,1)</f>
        <v>1600</v>
      </c>
      <c r="E44" t="str" cm="1">
        <f t="array" ref="E44">INDEX('PUMA12 LIMIT Computations'!$A$4:$D$106,'PUMA12-Person-Limits-Fragments'!$B44,2)</f>
        <v>Hampden (West &amp; East) &amp; Hampshire (South) Counties--Northampton City</v>
      </c>
      <c r="F44" t="str" cm="1">
        <f t="array" ref="F44">INDEX('PUMA12 LIMIT Computations'!$A$4:$D$106,'PUMA12-Person-Limits-Fragments'!$B44,3)</f>
        <v>METRO44140M44140</v>
      </c>
      <c r="G44" t="str" cm="1">
        <f t="array" ref="G44">INDEX('PUMA12 LIMIT Computations'!$A$4:$D$106,'PUMA12-Person-Limits-Fragments'!$B44,4)</f>
        <v>Springfield, MA HUD Metro FMR Area</v>
      </c>
      <c r="H44" cm="1">
        <f t="array" ref="H44">INDEX('PUMA12 LIMIT Computations'!AI$4:BB$106,'PUMA12-Person-Limits-Fragments'!B44,'PUMA12-Person-Limits-Fragments'!C44)</f>
        <v>32943.410000000003</v>
      </c>
      <c r="I44" cm="1">
        <f t="array" ref="I44">INDEX('PUMA12 LIMIT Computations'!BC$4:BV$106,'PUMA12-Person-Limits-Fragments'!B44,'PUMA12-Person-Limits-Fragments'!C44)</f>
        <v>19796.04</v>
      </c>
      <c r="J44" cm="1">
        <f t="array" ref="J44">INDEX('PUMA12 LIMIT Computations'!BW$4:CP$106,'PUMA12-Person-Limits-Fragments'!B44,'PUMA12-Person-Limits-Fragments'!C44)</f>
        <v>52739.450000000004</v>
      </c>
    </row>
    <row r="45" spans="1:10" x14ac:dyDescent="0.25">
      <c r="A45">
        <f t="shared" si="2"/>
        <v>44</v>
      </c>
      <c r="B45">
        <f t="shared" si="0"/>
        <v>44</v>
      </c>
      <c r="C45">
        <f t="shared" si="1"/>
        <v>1</v>
      </c>
      <c r="D45" cm="1">
        <f t="array" ref="D45">INDEX('PUMA12 LIMIT Computations'!$A$4:$D$106,'PUMA12-Person-Limits-Fragments'!$B45,1)</f>
        <v>1900</v>
      </c>
      <c r="E45" t="str" cm="1">
        <f t="array" ref="E45">INDEX('PUMA12 LIMIT Computations'!$A$4:$D$106,'PUMA12-Person-Limits-Fragments'!$B45,2)</f>
        <v>Hampden County (Central)--Springfield City</v>
      </c>
      <c r="F45" t="str" cm="1">
        <f t="array" ref="F45">INDEX('PUMA12 LIMIT Computations'!$A$4:$D$106,'PUMA12-Person-Limits-Fragments'!$B45,3)</f>
        <v>METRO44140M44140</v>
      </c>
      <c r="G45" t="str" cm="1">
        <f t="array" ref="G45">INDEX('PUMA12 LIMIT Computations'!$A$4:$D$106,'PUMA12-Person-Limits-Fragments'!$B45,4)</f>
        <v>Springfield, MA HUD Metro FMR Area</v>
      </c>
      <c r="H45" cm="1">
        <f t="array" ref="H45">INDEX('PUMA12 LIMIT Computations'!AI$4:BB$106,'PUMA12-Person-Limits-Fragments'!B45,'PUMA12-Person-Limits-Fragments'!C45)</f>
        <v>32950</v>
      </c>
      <c r="I45" cm="1">
        <f t="array" ref="I45">INDEX('PUMA12 LIMIT Computations'!BC$4:BV$106,'PUMA12-Person-Limits-Fragments'!B45,'PUMA12-Person-Limits-Fragments'!C45)</f>
        <v>19800</v>
      </c>
      <c r="J45" cm="1">
        <f t="array" ref="J45">INDEX('PUMA12 LIMIT Computations'!BW$4:CP$106,'PUMA12-Person-Limits-Fragments'!B45,'PUMA12-Person-Limits-Fragments'!C45)</f>
        <v>52750</v>
      </c>
    </row>
    <row r="46" spans="1:10" x14ac:dyDescent="0.25">
      <c r="A46">
        <f t="shared" si="2"/>
        <v>45</v>
      </c>
      <c r="B46">
        <f t="shared" si="0"/>
        <v>45</v>
      </c>
      <c r="C46">
        <f t="shared" si="1"/>
        <v>1</v>
      </c>
      <c r="D46" cm="1">
        <f t="array" ref="D46">INDEX('PUMA12 LIMIT Computations'!$A$4:$D$106,'PUMA12-Person-Limits-Fragments'!$B46,1)</f>
        <v>1902</v>
      </c>
      <c r="E46" t="str" cm="1">
        <f t="array" ref="E46">INDEX('PUMA12 LIMIT Computations'!$A$4:$D$106,'PUMA12-Person-Limits-Fragments'!$B46,2)</f>
        <v>Hampden County (East of Springfield City)--Chicopee City</v>
      </c>
      <c r="F46" t="str" cm="1">
        <f t="array" ref="F46">INDEX('PUMA12 LIMIT Computations'!$A$4:$D$106,'PUMA12-Person-Limits-Fragments'!$B46,3)</f>
        <v>METRO44140M44140</v>
      </c>
      <c r="G46" t="str" cm="1">
        <f t="array" ref="G46">INDEX('PUMA12 LIMIT Computations'!$A$4:$D$106,'PUMA12-Person-Limits-Fragments'!$B46,4)</f>
        <v>Springfield, MA HUD Metro FMR Area</v>
      </c>
      <c r="H46" cm="1">
        <f t="array" ref="H46">INDEX('PUMA12 LIMIT Computations'!AI$4:BB$106,'PUMA12-Person-Limits-Fragments'!B46,'PUMA12-Person-Limits-Fragments'!C46)</f>
        <v>32950</v>
      </c>
      <c r="I46" cm="1">
        <f t="array" ref="I46">INDEX('PUMA12 LIMIT Computations'!BC$4:BV$106,'PUMA12-Person-Limits-Fragments'!B46,'PUMA12-Person-Limits-Fragments'!C46)</f>
        <v>19800</v>
      </c>
      <c r="J46" cm="1">
        <f t="array" ref="J46">INDEX('PUMA12 LIMIT Computations'!BW$4:CP$106,'PUMA12-Person-Limits-Fragments'!B46,'PUMA12-Person-Limits-Fragments'!C46)</f>
        <v>52750</v>
      </c>
    </row>
    <row r="47" spans="1:10" x14ac:dyDescent="0.25">
      <c r="A47">
        <f t="shared" si="2"/>
        <v>46</v>
      </c>
      <c r="B47">
        <f t="shared" si="0"/>
        <v>46</v>
      </c>
      <c r="C47">
        <f t="shared" si="1"/>
        <v>1</v>
      </c>
      <c r="D47" cm="1">
        <f t="array" ref="D47">INDEX('PUMA12 LIMIT Computations'!$A$4:$D$106,'PUMA12-Person-Limits-Fragments'!$B47,1)</f>
        <v>1901</v>
      </c>
      <c r="E47" t="str" cm="1">
        <f t="array" ref="E47">INDEX('PUMA12 LIMIT Computations'!$A$4:$D$106,'PUMA12-Person-Limits-Fragments'!$B47,2)</f>
        <v>Hampden County (West of Springfield City)--Westfield &amp; Holyoke Cities</v>
      </c>
      <c r="F47" t="str" cm="1">
        <f t="array" ref="F47">INDEX('PUMA12 LIMIT Computations'!$A$4:$D$106,'PUMA12-Person-Limits-Fragments'!$B47,3)</f>
        <v>METRO44140M44140</v>
      </c>
      <c r="G47" t="str" cm="1">
        <f t="array" ref="G47">INDEX('PUMA12 LIMIT Computations'!$A$4:$D$106,'PUMA12-Person-Limits-Fragments'!$B47,4)</f>
        <v>Springfield, MA HUD Metro FMR Area</v>
      </c>
      <c r="H47" cm="1">
        <f t="array" ref="H47">INDEX('PUMA12 LIMIT Computations'!AI$4:BB$106,'PUMA12-Person-Limits-Fragments'!B47,'PUMA12-Person-Limits-Fragments'!C47)</f>
        <v>32950</v>
      </c>
      <c r="I47" cm="1">
        <f t="array" ref="I47">INDEX('PUMA12 LIMIT Computations'!BC$4:BV$106,'PUMA12-Person-Limits-Fragments'!B47,'PUMA12-Person-Limits-Fragments'!C47)</f>
        <v>19800</v>
      </c>
      <c r="J47" cm="1">
        <f t="array" ref="J47">INDEX('PUMA12 LIMIT Computations'!BW$4:CP$106,'PUMA12-Person-Limits-Fragments'!B47,'PUMA12-Person-Limits-Fragments'!C47)</f>
        <v>52750</v>
      </c>
    </row>
    <row r="48" spans="1:10" x14ac:dyDescent="0.25">
      <c r="A48">
        <f t="shared" si="2"/>
        <v>47</v>
      </c>
      <c r="B48">
        <f t="shared" si="0"/>
        <v>47</v>
      </c>
      <c r="C48">
        <f t="shared" si="1"/>
        <v>1</v>
      </c>
      <c r="D48" cm="1">
        <f t="array" ref="D48">INDEX('PUMA12 LIMIT Computations'!$A$4:$D$106,'PUMA12-Person-Limits-Fragments'!$B48,1)</f>
        <v>2400</v>
      </c>
      <c r="E48" t="str" cm="1">
        <f t="array" ref="E48">INDEX('PUMA12 LIMIT Computations'!$A$4:$D$106,'PUMA12-Person-Limits-Fragments'!$B48,2)</f>
        <v>Middlesex (Far Southwest), Norfolk (Northwest) &amp; Worcester (Far East) Counties</v>
      </c>
      <c r="F48" t="str" cm="1">
        <f t="array" ref="F48">INDEX('PUMA12 LIMIT Computations'!$A$4:$D$106,'PUMA12-Person-Limits-Fragments'!$B48,3)</f>
        <v>METRO14460MM1120</v>
      </c>
      <c r="G48" t="str" cm="1">
        <f t="array" ref="G48">INDEX('PUMA12 LIMIT Computations'!$A$4:$D$106,'PUMA12-Person-Limits-Fragments'!$B48,4)</f>
        <v>Boston-Cambridge-Quincy, MA-NH HUD Metro FMR Area</v>
      </c>
      <c r="H48" cm="1">
        <f t="array" ref="H48">INDEX('PUMA12 LIMIT Computations'!AI$4:BB$106,'PUMA12-Person-Limits-Fragments'!B48,'PUMA12-Person-Limits-Fragments'!C48)</f>
        <v>33108.129999999997</v>
      </c>
      <c r="I48" cm="1">
        <f t="array" ref="I48">INDEX('PUMA12 LIMIT Computations'!BC$4:BV$106,'PUMA12-Person-Limits-Fragments'!B48,'PUMA12-Person-Limits-Fragments'!C48)</f>
        <v>19858.135000000002</v>
      </c>
      <c r="J48" cm="1">
        <f t="array" ref="J48">INDEX('PUMA12 LIMIT Computations'!BW$4:CP$106,'PUMA12-Person-Limits-Fragments'!B48,'PUMA12-Person-Limits-Fragments'!C48)</f>
        <v>52797.69</v>
      </c>
    </row>
    <row r="49" spans="1:10" x14ac:dyDescent="0.25">
      <c r="A49">
        <f t="shared" si="2"/>
        <v>48</v>
      </c>
      <c r="B49">
        <f t="shared" si="0"/>
        <v>48</v>
      </c>
      <c r="C49">
        <f t="shared" si="1"/>
        <v>1</v>
      </c>
      <c r="D49" cm="1">
        <f t="array" ref="D49">INDEX('PUMA12 LIMIT Computations'!$A$4:$D$106,'PUMA12-Person-Limits-Fragments'!$B49,1)</f>
        <v>2400</v>
      </c>
      <c r="E49" t="str" cm="1">
        <f t="array" ref="E49">INDEX('PUMA12 LIMIT Computations'!$A$4:$D$106,'PUMA12-Person-Limits-Fragments'!$B49,2)</f>
        <v>Middlesex (Far Southwest), Norfolk (Northwest) &amp; Worcester (Far East) Counties</v>
      </c>
      <c r="F49" t="str" cm="1">
        <f t="array" ref="F49">INDEX('PUMA12 LIMIT Computations'!$A$4:$D$106,'PUMA12-Person-Limits-Fragments'!$B49,3)</f>
        <v>METRO49340MM1120</v>
      </c>
      <c r="G49" t="str" cm="1">
        <f t="array" ref="G49">INDEX('PUMA12 LIMIT Computations'!$A$4:$D$106,'PUMA12-Person-Limits-Fragments'!$B49,4)</f>
        <v>Eastern Worcester County, MA HUD Metro FMR Area</v>
      </c>
      <c r="H49" cm="1">
        <f t="array" ref="H49">INDEX('PUMA12 LIMIT Computations'!AI$4:BB$106,'PUMA12-Person-Limits-Fragments'!B49,'PUMA12-Person-Limits-Fragments'!C49)</f>
        <v>14924.175000000001</v>
      </c>
      <c r="I49" cm="1">
        <f t="array" ref="I49">INDEX('PUMA12 LIMIT Computations'!BC$4:BV$106,'PUMA12-Person-Limits-Fragments'!B49,'PUMA12-Person-Limits-Fragments'!C49)</f>
        <v>8967.5249999999996</v>
      </c>
      <c r="J49" cm="1">
        <f t="array" ref="J49">INDEX('PUMA12 LIMIT Computations'!BW$4:CP$106,'PUMA12-Person-Limits-Fragments'!B49,'PUMA12-Person-Limits-Fragments'!C49)</f>
        <v>20376.3</v>
      </c>
    </row>
    <row r="50" spans="1:10" x14ac:dyDescent="0.25">
      <c r="A50">
        <f t="shared" si="2"/>
        <v>49</v>
      </c>
      <c r="B50">
        <f t="shared" si="0"/>
        <v>49</v>
      </c>
      <c r="C50">
        <f t="shared" si="1"/>
        <v>1</v>
      </c>
      <c r="D50" cm="1">
        <f t="array" ref="D50">INDEX('PUMA12 LIMIT Computations'!$A$4:$D$106,'PUMA12-Person-Limits-Fragments'!$B50,1)</f>
        <v>3400</v>
      </c>
      <c r="E50" t="str" cm="1">
        <f t="array" ref="E50">INDEX('PUMA12 LIMIT Computations'!$A$4:$D$106,'PUMA12-Person-Limits-Fragments'!$B50,2)</f>
        <v>Middlesex (Southeast) &amp; Norfolk (Northeast) Counties--Newton City &amp; Brookline Town</v>
      </c>
      <c r="F50" t="str" cm="1">
        <f t="array" ref="F50">INDEX('PUMA12 LIMIT Computations'!$A$4:$D$106,'PUMA12-Person-Limits-Fragments'!$B50,3)</f>
        <v>METRO14460MM1120</v>
      </c>
      <c r="G50" t="str" cm="1">
        <f t="array" ref="G50">INDEX('PUMA12 LIMIT Computations'!$A$4:$D$106,'PUMA12-Person-Limits-Fragments'!$B50,4)</f>
        <v>Boston-Cambridge-Quincy, MA-NH HUD Metro FMR Area</v>
      </c>
      <c r="H50" cm="1">
        <f t="array" ref="H50">INDEX('PUMA12 LIMIT Computations'!AI$4:BB$106,'PUMA12-Person-Limits-Fragments'!B50,'PUMA12-Person-Limits-Fragments'!C50)</f>
        <v>49095.090000000004</v>
      </c>
      <c r="I50" cm="1">
        <f t="array" ref="I50">INDEX('PUMA12 LIMIT Computations'!BC$4:BV$106,'PUMA12-Person-Limits-Fragments'!B50,'PUMA12-Person-Limits-Fragments'!C50)</f>
        <v>29447.055</v>
      </c>
      <c r="J50" cm="1">
        <f t="array" ref="J50">INDEX('PUMA12 LIMIT Computations'!BW$4:CP$106,'PUMA12-Person-Limits-Fragments'!B50,'PUMA12-Person-Limits-Fragments'!C50)</f>
        <v>78292.17</v>
      </c>
    </row>
    <row r="51" spans="1:10" x14ac:dyDescent="0.25">
      <c r="A51">
        <f t="shared" si="2"/>
        <v>50</v>
      </c>
      <c r="B51">
        <f t="shared" si="0"/>
        <v>50</v>
      </c>
      <c r="C51">
        <f t="shared" si="1"/>
        <v>1</v>
      </c>
      <c r="D51" cm="1">
        <f t="array" ref="D51">INDEX('PUMA12 LIMIT Computations'!$A$4:$D$106,'PUMA12-Person-Limits-Fragments'!$B51,1)</f>
        <v>1400</v>
      </c>
      <c r="E51" t="str" cm="1">
        <f t="array" ref="E51">INDEX('PUMA12 LIMIT Computations'!$A$4:$D$106,'PUMA12-Person-Limits-Fragments'!$B51,2)</f>
        <v>Middlesex (West Central) &amp; Worcester (East) Counties</v>
      </c>
      <c r="F51" t="str" cm="1">
        <f t="array" ref="F51">INDEX('PUMA12 LIMIT Computations'!$A$4:$D$106,'PUMA12-Person-Limits-Fragments'!$B51,3)</f>
        <v>METRO14460MM1120</v>
      </c>
      <c r="G51" t="str" cm="1">
        <f t="array" ref="G51">INDEX('PUMA12 LIMIT Computations'!$A$4:$D$106,'PUMA12-Person-Limits-Fragments'!$B51,4)</f>
        <v>Boston-Cambridge-Quincy, MA-NH HUD Metro FMR Area</v>
      </c>
      <c r="H51" cm="1">
        <f t="array" ref="H51">INDEX('PUMA12 LIMIT Computations'!AI$4:BB$106,'PUMA12-Person-Limits-Fragments'!B51,'PUMA12-Person-Limits-Fragments'!C51)</f>
        <v>47072.17</v>
      </c>
      <c r="I51" cm="1">
        <f t="array" ref="I51">INDEX('PUMA12 LIMIT Computations'!BC$4:BV$106,'PUMA12-Person-Limits-Fragments'!B51,'PUMA12-Person-Limits-Fragments'!C51)</f>
        <v>28233.715</v>
      </c>
      <c r="J51" cm="1">
        <f t="array" ref="J51">INDEX('PUMA12 LIMIT Computations'!BW$4:CP$106,'PUMA12-Person-Limits-Fragments'!B51,'PUMA12-Person-Limits-Fragments'!C51)</f>
        <v>75066.210000000006</v>
      </c>
    </row>
    <row r="52" spans="1:10" x14ac:dyDescent="0.25">
      <c r="A52">
        <f t="shared" si="2"/>
        <v>51</v>
      </c>
      <c r="B52">
        <f t="shared" si="0"/>
        <v>51</v>
      </c>
      <c r="C52">
        <f t="shared" si="1"/>
        <v>1</v>
      </c>
      <c r="D52" cm="1">
        <f t="array" ref="D52">INDEX('PUMA12 LIMIT Computations'!$A$4:$D$106,'PUMA12-Person-Limits-Fragments'!$B52,1)</f>
        <v>1400</v>
      </c>
      <c r="E52" t="str" cm="1">
        <f t="array" ref="E52">INDEX('PUMA12 LIMIT Computations'!$A$4:$D$106,'PUMA12-Person-Limits-Fragments'!$B52,2)</f>
        <v>Middlesex (West Central) &amp; Worcester (East) Counties</v>
      </c>
      <c r="F52" t="str" cm="1">
        <f t="array" ref="F52">INDEX('PUMA12 LIMIT Computations'!$A$4:$D$106,'PUMA12-Person-Limits-Fragments'!$B52,3)</f>
        <v>METRO14460MM4560</v>
      </c>
      <c r="G52" t="str" cm="1">
        <f t="array" ref="G52">INDEX('PUMA12 LIMIT Computations'!$A$4:$D$106,'PUMA12-Person-Limits-Fragments'!$B52,4)</f>
        <v>Lowell, MA HUD Metro FMR Area</v>
      </c>
      <c r="H52" cm="1">
        <f t="array" ref="H52">INDEX('PUMA12 LIMIT Computations'!AI$4:BB$106,'PUMA12-Person-Limits-Fragments'!B52,'PUMA12-Person-Limits-Fragments'!C52)</f>
        <v>84.075000000000003</v>
      </c>
      <c r="I52" cm="1">
        <f t="array" ref="I52">INDEX('PUMA12 LIMIT Computations'!BC$4:BV$106,'PUMA12-Person-Limits-Fragments'!B52,'PUMA12-Person-Limits-Fragments'!C52)</f>
        <v>50.445</v>
      </c>
      <c r="J52" cm="1">
        <f t="array" ref="J52">INDEX('PUMA12 LIMIT Computations'!BW$4:CP$106,'PUMA12-Person-Limits-Fragments'!B52,'PUMA12-Person-Limits-Fragments'!C52)</f>
        <v>118.94</v>
      </c>
    </row>
    <row r="53" spans="1:10" x14ac:dyDescent="0.25">
      <c r="A53">
        <f t="shared" si="2"/>
        <v>52</v>
      </c>
      <c r="B53">
        <f t="shared" si="0"/>
        <v>52</v>
      </c>
      <c r="C53">
        <f t="shared" si="1"/>
        <v>1</v>
      </c>
      <c r="D53" cm="1">
        <f t="array" ref="D53">INDEX('PUMA12 LIMIT Computations'!$A$4:$D$106,'PUMA12-Person-Limits-Fragments'!$B53,1)</f>
        <v>1400</v>
      </c>
      <c r="E53" t="str" cm="1">
        <f t="array" ref="E53">INDEX('PUMA12 LIMIT Computations'!$A$4:$D$106,'PUMA12-Person-Limits-Fragments'!$B53,2)</f>
        <v>Middlesex (West Central) &amp; Worcester (East) Counties</v>
      </c>
      <c r="F53" t="str" cm="1">
        <f t="array" ref="F53">INDEX('PUMA12 LIMIT Computations'!$A$4:$D$106,'PUMA12-Person-Limits-Fragments'!$B53,3)</f>
        <v>METRO49340MM1120</v>
      </c>
      <c r="G53" t="str" cm="1">
        <f t="array" ref="G53">INDEX('PUMA12 LIMIT Computations'!$A$4:$D$106,'PUMA12-Person-Limits-Fragments'!$B53,4)</f>
        <v>Eastern Worcester County, MA HUD Metro FMR Area</v>
      </c>
      <c r="H53" cm="1">
        <f t="array" ref="H53">INDEX('PUMA12 LIMIT Computations'!AI$4:BB$106,'PUMA12-Person-Limits-Fragments'!B53,'PUMA12-Person-Limits-Fragments'!C53)</f>
        <v>1801.905</v>
      </c>
      <c r="I53" cm="1">
        <f t="array" ref="I53">INDEX('PUMA12 LIMIT Computations'!BC$4:BV$106,'PUMA12-Person-Limits-Fragments'!B53,'PUMA12-Person-Limits-Fragments'!C53)</f>
        <v>1082.7150000000001</v>
      </c>
      <c r="J53" cm="1">
        <f t="array" ref="J53">INDEX('PUMA12 LIMIT Computations'!BW$4:CP$106,'PUMA12-Person-Limits-Fragments'!B53,'PUMA12-Person-Limits-Fragments'!C53)</f>
        <v>2460.1800000000003</v>
      </c>
    </row>
    <row r="54" spans="1:10" x14ac:dyDescent="0.25">
      <c r="A54">
        <f t="shared" si="2"/>
        <v>53</v>
      </c>
      <c r="B54">
        <f t="shared" si="0"/>
        <v>53</v>
      </c>
      <c r="C54">
        <f t="shared" si="1"/>
        <v>1</v>
      </c>
      <c r="D54" cm="1">
        <f t="array" ref="D54">INDEX('PUMA12 LIMIT Computations'!$A$4:$D$106,'PUMA12-Person-Limits-Fragments'!$B54,1)</f>
        <v>506</v>
      </c>
      <c r="E54" t="str" cm="1">
        <f t="array" ref="E54">INDEX('PUMA12 LIMIT Computations'!$A$4:$D$106,'PUMA12-Person-Limits-Fragments'!$B54,2)</f>
        <v>Middlesex County (East)--Cambridge City</v>
      </c>
      <c r="F54" t="str" cm="1">
        <f t="array" ref="F54">INDEX('PUMA12 LIMIT Computations'!$A$4:$D$106,'PUMA12-Person-Limits-Fragments'!$B54,3)</f>
        <v>METRO14460MM1120</v>
      </c>
      <c r="G54" t="str" cm="1">
        <f t="array" ref="G54">INDEX('PUMA12 LIMIT Computations'!$A$4:$D$106,'PUMA12-Person-Limits-Fragments'!$B54,4)</f>
        <v>Boston-Cambridge-Quincy, MA-NH HUD Metro FMR Area</v>
      </c>
      <c r="H54" cm="1">
        <f t="array" ref="H54">INDEX('PUMA12 LIMIT Computations'!AI$4:BB$106,'PUMA12-Person-Limits-Fragments'!B54,'PUMA12-Person-Limits-Fragments'!C54)</f>
        <v>49100</v>
      </c>
      <c r="I54" cm="1">
        <f t="array" ref="I54">INDEX('PUMA12 LIMIT Computations'!BC$4:BV$106,'PUMA12-Person-Limits-Fragments'!B54,'PUMA12-Person-Limits-Fragments'!C54)</f>
        <v>29450</v>
      </c>
      <c r="J54" cm="1">
        <f t="array" ref="J54">INDEX('PUMA12 LIMIT Computations'!BW$4:CP$106,'PUMA12-Person-Limits-Fragments'!B54,'PUMA12-Person-Limits-Fragments'!C54)</f>
        <v>78300</v>
      </c>
    </row>
    <row r="55" spans="1:10" x14ac:dyDescent="0.25">
      <c r="A55">
        <f t="shared" si="2"/>
        <v>54</v>
      </c>
      <c r="B55">
        <f t="shared" si="0"/>
        <v>54</v>
      </c>
      <c r="C55">
        <f t="shared" si="1"/>
        <v>1</v>
      </c>
      <c r="D55" cm="1">
        <f t="array" ref="D55">INDEX('PUMA12 LIMIT Computations'!$A$4:$D$106,'PUMA12-Person-Limits-Fragments'!$B55,1)</f>
        <v>508</v>
      </c>
      <c r="E55" t="str" cm="1">
        <f t="array" ref="E55">INDEX('PUMA12 LIMIT Computations'!$A$4:$D$106,'PUMA12-Person-Limits-Fragments'!$B55,2)</f>
        <v>Middlesex County (East)--Malden &amp; Medford Cities</v>
      </c>
      <c r="F55" t="str" cm="1">
        <f t="array" ref="F55">INDEX('PUMA12 LIMIT Computations'!$A$4:$D$106,'PUMA12-Person-Limits-Fragments'!$B55,3)</f>
        <v>METRO14460MM1120</v>
      </c>
      <c r="G55" t="str" cm="1">
        <f t="array" ref="G55">INDEX('PUMA12 LIMIT Computations'!$A$4:$D$106,'PUMA12-Person-Limits-Fragments'!$B55,4)</f>
        <v>Boston-Cambridge-Quincy, MA-NH HUD Metro FMR Area</v>
      </c>
      <c r="H55" cm="1">
        <f t="array" ref="H55">INDEX('PUMA12 LIMIT Computations'!AI$4:BB$106,'PUMA12-Person-Limits-Fragments'!B55,'PUMA12-Person-Limits-Fragments'!C55)</f>
        <v>49104.909999999996</v>
      </c>
      <c r="I55" cm="1">
        <f t="array" ref="I55">INDEX('PUMA12 LIMIT Computations'!BC$4:BV$106,'PUMA12-Person-Limits-Fragments'!B55,'PUMA12-Person-Limits-Fragments'!C55)</f>
        <v>29452.945</v>
      </c>
      <c r="J55" cm="1">
        <f t="array" ref="J55">INDEX('PUMA12 LIMIT Computations'!BW$4:CP$106,'PUMA12-Person-Limits-Fragments'!B55,'PUMA12-Person-Limits-Fragments'!C55)</f>
        <v>78307.83</v>
      </c>
    </row>
    <row r="56" spans="1:10" x14ac:dyDescent="0.25">
      <c r="A56">
        <f t="shared" si="2"/>
        <v>55</v>
      </c>
      <c r="B56">
        <f t="shared" si="0"/>
        <v>55</v>
      </c>
      <c r="C56">
        <f t="shared" si="1"/>
        <v>1</v>
      </c>
      <c r="D56" cm="1">
        <f t="array" ref="D56">INDEX('PUMA12 LIMIT Computations'!$A$4:$D$106,'PUMA12-Person-Limits-Fragments'!$B56,1)</f>
        <v>507</v>
      </c>
      <c r="E56" t="str" cm="1">
        <f t="array" ref="E56">INDEX('PUMA12 LIMIT Computations'!$A$4:$D$106,'PUMA12-Person-Limits-Fragments'!$B56,2)</f>
        <v>Middlesex County (East)--Somerville &amp; Everett Cities</v>
      </c>
      <c r="F56" t="str" cm="1">
        <f t="array" ref="F56">INDEX('PUMA12 LIMIT Computations'!$A$4:$D$106,'PUMA12-Person-Limits-Fragments'!$B56,3)</f>
        <v>METRO14460MM1120</v>
      </c>
      <c r="G56" t="str" cm="1">
        <f t="array" ref="G56">INDEX('PUMA12 LIMIT Computations'!$A$4:$D$106,'PUMA12-Person-Limits-Fragments'!$B56,4)</f>
        <v>Boston-Cambridge-Quincy, MA-NH HUD Metro FMR Area</v>
      </c>
      <c r="H56" cm="1">
        <f t="array" ref="H56">INDEX('PUMA12 LIMIT Computations'!AI$4:BB$106,'PUMA12-Person-Limits-Fragments'!B56,'PUMA12-Person-Limits-Fragments'!C56)</f>
        <v>49100</v>
      </c>
      <c r="I56" cm="1">
        <f t="array" ref="I56">INDEX('PUMA12 LIMIT Computations'!BC$4:BV$106,'PUMA12-Person-Limits-Fragments'!B56,'PUMA12-Person-Limits-Fragments'!C56)</f>
        <v>29450</v>
      </c>
      <c r="J56" cm="1">
        <f t="array" ref="J56">INDEX('PUMA12 LIMIT Computations'!BW$4:CP$106,'PUMA12-Person-Limits-Fragments'!B56,'PUMA12-Person-Limits-Fragments'!C56)</f>
        <v>78300</v>
      </c>
    </row>
    <row r="57" spans="1:10" x14ac:dyDescent="0.25">
      <c r="A57">
        <f t="shared" si="2"/>
        <v>56</v>
      </c>
      <c r="B57">
        <f t="shared" si="0"/>
        <v>56</v>
      </c>
      <c r="C57">
        <f t="shared" si="1"/>
        <v>1</v>
      </c>
      <c r="D57" cm="1">
        <f t="array" ref="D57">INDEX('PUMA12 LIMIT Computations'!$A$4:$D$106,'PUMA12-Person-Limits-Fragments'!$B57,1)</f>
        <v>502</v>
      </c>
      <c r="E57" t="str" cm="1">
        <f t="array" ref="E57">INDEX('PUMA12 LIMIT Computations'!$A$4:$D$106,'PUMA12-Person-Limits-Fragments'!$B57,2)</f>
        <v>Middlesex County (Far Northeast)--Lowell City</v>
      </c>
      <c r="F57" t="str" cm="1">
        <f t="array" ref="F57">INDEX('PUMA12 LIMIT Computations'!$A$4:$D$106,'PUMA12-Person-Limits-Fragments'!$B57,3)</f>
        <v>METRO14460MM4560</v>
      </c>
      <c r="G57" t="str" cm="1">
        <f t="array" ref="G57">INDEX('PUMA12 LIMIT Computations'!$A$4:$D$106,'PUMA12-Person-Limits-Fragments'!$B57,4)</f>
        <v>Lowell, MA HUD Metro FMR Area</v>
      </c>
      <c r="H57" cm="1">
        <f t="array" ref="H57">INDEX('PUMA12 LIMIT Computations'!AI$4:BB$106,'PUMA12-Person-Limits-Fragments'!B57,'PUMA12-Person-Limits-Fragments'!C57)</f>
        <v>44250</v>
      </c>
      <c r="I57" cm="1">
        <f t="array" ref="I57">INDEX('PUMA12 LIMIT Computations'!BC$4:BV$106,'PUMA12-Person-Limits-Fragments'!B57,'PUMA12-Person-Limits-Fragments'!C57)</f>
        <v>26550</v>
      </c>
      <c r="J57" cm="1">
        <f t="array" ref="J57">INDEX('PUMA12 LIMIT Computations'!BW$4:CP$106,'PUMA12-Person-Limits-Fragments'!B57,'PUMA12-Person-Limits-Fragments'!C57)</f>
        <v>62600</v>
      </c>
    </row>
    <row r="58" spans="1:10" x14ac:dyDescent="0.25">
      <c r="A58">
        <f t="shared" si="2"/>
        <v>57</v>
      </c>
      <c r="B58">
        <f t="shared" si="0"/>
        <v>57</v>
      </c>
      <c r="C58">
        <f t="shared" si="1"/>
        <v>1</v>
      </c>
      <c r="D58" cm="1">
        <f t="array" ref="D58">INDEX('PUMA12 LIMIT Computations'!$A$4:$D$106,'PUMA12-Person-Limits-Fragments'!$B58,1)</f>
        <v>501</v>
      </c>
      <c r="E58" t="str" cm="1">
        <f t="array" ref="E58">INDEX('PUMA12 LIMIT Computations'!$A$4:$D$106,'PUMA12-Person-Limits-Fragments'!$B58,2)</f>
        <v>Middlesex County (Outside Lowell City)</v>
      </c>
      <c r="F58" t="str" cm="1">
        <f t="array" ref="F58">INDEX('PUMA12 LIMIT Computations'!$A$4:$D$106,'PUMA12-Person-Limits-Fragments'!$B58,3)</f>
        <v>METRO14460MM1120</v>
      </c>
      <c r="G58" t="str" cm="1">
        <f t="array" ref="G58">INDEX('PUMA12 LIMIT Computations'!$A$4:$D$106,'PUMA12-Person-Limits-Fragments'!$B58,4)</f>
        <v>Boston-Cambridge-Quincy, MA-NH HUD Metro FMR Area</v>
      </c>
      <c r="H58" cm="1">
        <f t="array" ref="H58">INDEX('PUMA12 LIMIT Computations'!AI$4:BB$106,'PUMA12-Person-Limits-Fragments'!B58,'PUMA12-Person-Limits-Fragments'!C58)</f>
        <v>14.729999999999999</v>
      </c>
      <c r="I58" cm="1">
        <f t="array" ref="I58">INDEX('PUMA12 LIMIT Computations'!BC$4:BV$106,'PUMA12-Person-Limits-Fragments'!B58,'PUMA12-Person-Limits-Fragments'!C58)</f>
        <v>8.8349999999999991</v>
      </c>
      <c r="J58" cm="1">
        <f t="array" ref="J58">INDEX('PUMA12 LIMIT Computations'!BW$4:CP$106,'PUMA12-Person-Limits-Fragments'!B58,'PUMA12-Person-Limits-Fragments'!C58)</f>
        <v>23.49</v>
      </c>
    </row>
    <row r="59" spans="1:10" x14ac:dyDescent="0.25">
      <c r="A59">
        <f t="shared" si="2"/>
        <v>58</v>
      </c>
      <c r="B59">
        <f t="shared" si="0"/>
        <v>58</v>
      </c>
      <c r="C59">
        <f t="shared" si="1"/>
        <v>1</v>
      </c>
      <c r="D59" cm="1">
        <f t="array" ref="D59">INDEX('PUMA12 LIMIT Computations'!$A$4:$D$106,'PUMA12-Person-Limits-Fragments'!$B59,1)</f>
        <v>501</v>
      </c>
      <c r="E59" t="str" cm="1">
        <f t="array" ref="E59">INDEX('PUMA12 LIMIT Computations'!$A$4:$D$106,'PUMA12-Person-Limits-Fragments'!$B59,2)</f>
        <v>Middlesex County (Outside Lowell City)</v>
      </c>
      <c r="F59" t="str" cm="1">
        <f t="array" ref="F59">INDEX('PUMA12 LIMIT Computations'!$A$4:$D$106,'PUMA12-Person-Limits-Fragments'!$B59,3)</f>
        <v>METRO14460MM4560</v>
      </c>
      <c r="G59" t="str" cm="1">
        <f t="array" ref="G59">INDEX('PUMA12 LIMIT Computations'!$A$4:$D$106,'PUMA12-Person-Limits-Fragments'!$B59,4)</f>
        <v>Lowell, MA HUD Metro FMR Area</v>
      </c>
      <c r="H59" cm="1">
        <f t="array" ref="H59">INDEX('PUMA12 LIMIT Computations'!AI$4:BB$106,'PUMA12-Person-Limits-Fragments'!B59,'PUMA12-Person-Limits-Fragments'!C59)</f>
        <v>44236.724999999999</v>
      </c>
      <c r="I59" cm="1">
        <f t="array" ref="I59">INDEX('PUMA12 LIMIT Computations'!BC$4:BV$106,'PUMA12-Person-Limits-Fragments'!B59,'PUMA12-Person-Limits-Fragments'!C59)</f>
        <v>26542.035</v>
      </c>
      <c r="J59" cm="1">
        <f t="array" ref="J59">INDEX('PUMA12 LIMIT Computations'!BW$4:CP$106,'PUMA12-Person-Limits-Fragments'!B59,'PUMA12-Person-Limits-Fragments'!C59)</f>
        <v>62581.22</v>
      </c>
    </row>
    <row r="60" spans="1:10" x14ac:dyDescent="0.25">
      <c r="A60">
        <f t="shared" si="2"/>
        <v>59</v>
      </c>
      <c r="B60">
        <f t="shared" si="0"/>
        <v>59</v>
      </c>
      <c r="C60">
        <f t="shared" si="1"/>
        <v>1</v>
      </c>
      <c r="D60" cm="1">
        <f t="array" ref="D60">INDEX('PUMA12 LIMIT Computations'!$A$4:$D$106,'PUMA12-Person-Limits-Fragments'!$B60,1)</f>
        <v>504</v>
      </c>
      <c r="E60" t="str" cm="1">
        <f t="array" ref="E60">INDEX('PUMA12 LIMIT Computations'!$A$4:$D$106,'PUMA12-Person-Limits-Fragments'!$B60,2)</f>
        <v>Middlesex County (South)--Framingham Town, Marlborough City &amp; Natick Town</v>
      </c>
      <c r="F60" t="str" cm="1">
        <f t="array" ref="F60">INDEX('PUMA12 LIMIT Computations'!$A$4:$D$106,'PUMA12-Person-Limits-Fragments'!$B60,3)</f>
        <v>METRO14460MM1120</v>
      </c>
      <c r="G60" t="str" cm="1">
        <f t="array" ref="G60">INDEX('PUMA12 LIMIT Computations'!$A$4:$D$106,'PUMA12-Person-Limits-Fragments'!$B60,4)</f>
        <v>Boston-Cambridge-Quincy, MA-NH HUD Metro FMR Area</v>
      </c>
      <c r="H60" cm="1">
        <f t="array" ref="H60">INDEX('PUMA12 LIMIT Computations'!AI$4:BB$106,'PUMA12-Person-Limits-Fragments'!B60,'PUMA12-Person-Limits-Fragments'!C60)</f>
        <v>49055.81</v>
      </c>
      <c r="I60" cm="1">
        <f t="array" ref="I60">INDEX('PUMA12 LIMIT Computations'!BC$4:BV$106,'PUMA12-Person-Limits-Fragments'!B60,'PUMA12-Person-Limits-Fragments'!C60)</f>
        <v>29423.494999999999</v>
      </c>
      <c r="J60" cm="1">
        <f t="array" ref="J60">INDEX('PUMA12 LIMIT Computations'!BW$4:CP$106,'PUMA12-Person-Limits-Fragments'!B60,'PUMA12-Person-Limits-Fragments'!C60)</f>
        <v>78229.53</v>
      </c>
    </row>
    <row r="61" spans="1:10" x14ac:dyDescent="0.25">
      <c r="A61">
        <f t="shared" si="2"/>
        <v>60</v>
      </c>
      <c r="B61">
        <f t="shared" si="0"/>
        <v>60</v>
      </c>
      <c r="C61">
        <f t="shared" si="1"/>
        <v>1</v>
      </c>
      <c r="D61" cm="1">
        <f t="array" ref="D61">INDEX('PUMA12 LIMIT Computations'!$A$4:$D$106,'PUMA12-Person-Limits-Fragments'!$B61,1)</f>
        <v>504</v>
      </c>
      <c r="E61" t="str" cm="1">
        <f t="array" ref="E61">INDEX('PUMA12 LIMIT Computations'!$A$4:$D$106,'PUMA12-Person-Limits-Fragments'!$B61,2)</f>
        <v>Middlesex County (South)--Framingham Town, Marlborough City &amp; Natick Town</v>
      </c>
      <c r="F61" t="str" cm="1">
        <f t="array" ref="F61">INDEX('PUMA12 LIMIT Computations'!$A$4:$D$106,'PUMA12-Person-Limits-Fragments'!$B61,3)</f>
        <v>METRO49340M49340</v>
      </c>
      <c r="G61" t="str" cm="1">
        <f t="array" ref="G61">INDEX('PUMA12 LIMIT Computations'!$A$4:$D$106,'PUMA12-Person-Limits-Fragments'!$B61,4)</f>
        <v>Worcester, MA HUD Metro FMR Area</v>
      </c>
      <c r="H61" cm="1">
        <f t="array" ref="H61">INDEX('PUMA12 LIMIT Computations'!AI$4:BB$106,'PUMA12-Person-Limits-Fragments'!B61,'PUMA12-Person-Limits-Fragments'!C61)</f>
        <v>30.96</v>
      </c>
      <c r="I61" cm="1">
        <f t="array" ref="I61">INDEX('PUMA12 LIMIT Computations'!BC$4:BV$106,'PUMA12-Person-Limits-Fragments'!B61,'PUMA12-Person-Limits-Fragments'!C61)</f>
        <v>18.600000000000001</v>
      </c>
      <c r="J61" cm="1">
        <f t="array" ref="J61">INDEX('PUMA12 LIMIT Computations'!BW$4:CP$106,'PUMA12-Person-Limits-Fragments'!B61,'PUMA12-Person-Limits-Fragments'!C61)</f>
        <v>49.52</v>
      </c>
    </row>
    <row r="62" spans="1:10" x14ac:dyDescent="0.25">
      <c r="A62">
        <f t="shared" si="2"/>
        <v>61</v>
      </c>
      <c r="B62">
        <f t="shared" si="0"/>
        <v>61</v>
      </c>
      <c r="C62">
        <f t="shared" si="1"/>
        <v>1</v>
      </c>
      <c r="D62" cm="1">
        <f t="array" ref="D62">INDEX('PUMA12 LIMIT Computations'!$A$4:$D$106,'PUMA12-Person-Limits-Fragments'!$B62,1)</f>
        <v>503</v>
      </c>
      <c r="E62" t="str" cm="1">
        <f t="array" ref="E62">INDEX('PUMA12 LIMIT Computations'!$A$4:$D$106,'PUMA12-Person-Limits-Fragments'!$B62,2)</f>
        <v>Middlesex County--Waltham City, Lexington, Burlington, Bedford &amp; Lincoln Towns</v>
      </c>
      <c r="F62" t="str" cm="1">
        <f t="array" ref="F62">INDEX('PUMA12 LIMIT Computations'!$A$4:$D$106,'PUMA12-Person-Limits-Fragments'!$B62,3)</f>
        <v>METRO14460MM1120</v>
      </c>
      <c r="G62" t="str" cm="1">
        <f t="array" ref="G62">INDEX('PUMA12 LIMIT Computations'!$A$4:$D$106,'PUMA12-Person-Limits-Fragments'!$B62,4)</f>
        <v>Boston-Cambridge-Quincy, MA-NH HUD Metro FMR Area</v>
      </c>
      <c r="H62" cm="1">
        <f t="array" ref="H62">INDEX('PUMA12 LIMIT Computations'!AI$4:BB$106,'PUMA12-Person-Limits-Fragments'!B62,'PUMA12-Person-Limits-Fragments'!C62)</f>
        <v>48991.98</v>
      </c>
      <c r="I62" cm="1">
        <f t="array" ref="I62">INDEX('PUMA12 LIMIT Computations'!BC$4:BV$106,'PUMA12-Person-Limits-Fragments'!B62,'PUMA12-Person-Limits-Fragments'!C62)</f>
        <v>29385.21</v>
      </c>
      <c r="J62" cm="1">
        <f t="array" ref="J62">INDEX('PUMA12 LIMIT Computations'!BW$4:CP$106,'PUMA12-Person-Limits-Fragments'!B62,'PUMA12-Person-Limits-Fragments'!C62)</f>
        <v>78127.740000000005</v>
      </c>
    </row>
    <row r="63" spans="1:10" x14ac:dyDescent="0.25">
      <c r="A63">
        <f t="shared" si="2"/>
        <v>62</v>
      </c>
      <c r="B63">
        <f t="shared" si="0"/>
        <v>62</v>
      </c>
      <c r="C63">
        <f t="shared" si="1"/>
        <v>1</v>
      </c>
      <c r="D63" cm="1">
        <f t="array" ref="D63">INDEX('PUMA12 LIMIT Computations'!$A$4:$D$106,'PUMA12-Person-Limits-Fragments'!$B63,1)</f>
        <v>503</v>
      </c>
      <c r="E63" t="str" cm="1">
        <f t="array" ref="E63">INDEX('PUMA12 LIMIT Computations'!$A$4:$D$106,'PUMA12-Person-Limits-Fragments'!$B63,2)</f>
        <v>Middlesex County--Waltham City, Lexington, Burlington, Bedford &amp; Lincoln Towns</v>
      </c>
      <c r="F63" t="str" cm="1">
        <f t="array" ref="F63">INDEX('PUMA12 LIMIT Computations'!$A$4:$D$106,'PUMA12-Person-Limits-Fragments'!$B63,3)</f>
        <v>METRO14460MM4560</v>
      </c>
      <c r="G63" t="str" cm="1">
        <f t="array" ref="G63">INDEX('PUMA12 LIMIT Computations'!$A$4:$D$106,'PUMA12-Person-Limits-Fragments'!$B63,4)</f>
        <v>Lowell, MA HUD Metro FMR Area</v>
      </c>
      <c r="H63" cm="1">
        <f t="array" ref="H63">INDEX('PUMA12 LIMIT Computations'!AI$4:BB$106,'PUMA12-Person-Limits-Fragments'!B63,'PUMA12-Person-Limits-Fragments'!C63)</f>
        <v>101.77499999999999</v>
      </c>
      <c r="I63" cm="1">
        <f t="array" ref="I63">INDEX('PUMA12 LIMIT Computations'!BC$4:BV$106,'PUMA12-Person-Limits-Fragments'!B63,'PUMA12-Person-Limits-Fragments'!C63)</f>
        <v>61.064999999999998</v>
      </c>
      <c r="J63" cm="1">
        <f t="array" ref="J63">INDEX('PUMA12 LIMIT Computations'!BW$4:CP$106,'PUMA12-Person-Limits-Fragments'!B63,'PUMA12-Person-Limits-Fragments'!C63)</f>
        <v>143.97999999999999</v>
      </c>
    </row>
    <row r="64" spans="1:10" x14ac:dyDescent="0.25">
      <c r="A64">
        <f t="shared" si="2"/>
        <v>63</v>
      </c>
      <c r="B64">
        <f t="shared" si="0"/>
        <v>63</v>
      </c>
      <c r="C64">
        <f t="shared" si="1"/>
        <v>1</v>
      </c>
      <c r="D64" cm="1">
        <f t="array" ref="D64">INDEX('PUMA12 LIMIT Computations'!$A$4:$D$106,'PUMA12-Person-Limits-Fragments'!$B64,1)</f>
        <v>505</v>
      </c>
      <c r="E64" t="str" cm="1">
        <f t="array" ref="E64">INDEX('PUMA12 LIMIT Computations'!$A$4:$D$106,'PUMA12-Person-Limits-Fragments'!$B64,2)</f>
        <v>Middlesex County--Watertown Town City, Arlington, Belmont &amp; Winchester Towns</v>
      </c>
      <c r="F64" t="str" cm="1">
        <f t="array" ref="F64">INDEX('PUMA12 LIMIT Computations'!$A$4:$D$106,'PUMA12-Person-Limits-Fragments'!$B64,3)</f>
        <v>METRO14460MM1120</v>
      </c>
      <c r="G64" t="str" cm="1">
        <f t="array" ref="G64">INDEX('PUMA12 LIMIT Computations'!$A$4:$D$106,'PUMA12-Person-Limits-Fragments'!$B64,4)</f>
        <v>Boston-Cambridge-Quincy, MA-NH HUD Metro FMR Area</v>
      </c>
      <c r="H64" cm="1">
        <f t="array" ref="H64">INDEX('PUMA12 LIMIT Computations'!AI$4:BB$106,'PUMA12-Person-Limits-Fragments'!B64,'PUMA12-Person-Limits-Fragments'!C64)</f>
        <v>49100</v>
      </c>
      <c r="I64" cm="1">
        <f t="array" ref="I64">INDEX('PUMA12 LIMIT Computations'!BC$4:BV$106,'PUMA12-Person-Limits-Fragments'!B64,'PUMA12-Person-Limits-Fragments'!C64)</f>
        <v>29450</v>
      </c>
      <c r="J64" cm="1">
        <f t="array" ref="J64">INDEX('PUMA12 LIMIT Computations'!BW$4:CP$106,'PUMA12-Person-Limits-Fragments'!B64,'PUMA12-Person-Limits-Fragments'!C64)</f>
        <v>78300</v>
      </c>
    </row>
    <row r="65" spans="1:10" x14ac:dyDescent="0.25">
      <c r="A65">
        <f t="shared" si="2"/>
        <v>64</v>
      </c>
      <c r="B65">
        <f t="shared" si="0"/>
        <v>64</v>
      </c>
      <c r="C65">
        <f t="shared" si="1"/>
        <v>1</v>
      </c>
      <c r="D65" cm="1">
        <f t="array" ref="D65">INDEX('PUMA12 LIMIT Computations'!$A$4:$D$106,'PUMA12-Person-Limits-Fragments'!$B65,1)</f>
        <v>3500</v>
      </c>
      <c r="E65" t="str" cm="1">
        <f t="array" ref="E65">INDEX('PUMA12 LIMIT Computations'!$A$4:$D$106,'PUMA12-Person-Limits-Fragments'!$B65,2)</f>
        <v>Norfolk (Northeast) &amp; Middlesex (Southeast) Counties (West of Boston City)</v>
      </c>
      <c r="F65" t="str" cm="1">
        <f t="array" ref="F65">INDEX('PUMA12 LIMIT Computations'!$A$4:$D$106,'PUMA12-Person-Limits-Fragments'!$B65,3)</f>
        <v>METRO14460MM1120</v>
      </c>
      <c r="G65" t="str" cm="1">
        <f t="array" ref="G65">INDEX('PUMA12 LIMIT Computations'!$A$4:$D$106,'PUMA12-Person-Limits-Fragments'!$B65,4)</f>
        <v>Boston-Cambridge-Quincy, MA-NH HUD Metro FMR Area</v>
      </c>
      <c r="H65" cm="1">
        <f t="array" ref="H65">INDEX('PUMA12 LIMIT Computations'!AI$4:BB$106,'PUMA12-Person-Limits-Fragments'!B65,'PUMA12-Person-Limits-Fragments'!C65)</f>
        <v>49104.909999999996</v>
      </c>
      <c r="I65" cm="1">
        <f t="array" ref="I65">INDEX('PUMA12 LIMIT Computations'!BC$4:BV$106,'PUMA12-Person-Limits-Fragments'!B65,'PUMA12-Person-Limits-Fragments'!C65)</f>
        <v>29452.945</v>
      </c>
      <c r="J65" cm="1">
        <f t="array" ref="J65">INDEX('PUMA12 LIMIT Computations'!BW$4:CP$106,'PUMA12-Person-Limits-Fragments'!B65,'PUMA12-Person-Limits-Fragments'!C65)</f>
        <v>78307.83</v>
      </c>
    </row>
    <row r="66" spans="1:10" x14ac:dyDescent="0.25">
      <c r="A66">
        <f t="shared" si="2"/>
        <v>65</v>
      </c>
      <c r="B66">
        <f t="shared" si="0"/>
        <v>65</v>
      </c>
      <c r="C66">
        <f t="shared" si="1"/>
        <v>1</v>
      </c>
      <c r="D66" cm="1">
        <f t="array" ref="D66">INDEX('PUMA12 LIMIT Computations'!$A$4:$D$106,'PUMA12-Person-Limits-Fragments'!$B66,1)</f>
        <v>3602</v>
      </c>
      <c r="E66" t="str" cm="1">
        <f t="array" ref="E66">INDEX('PUMA12 LIMIT Computations'!$A$4:$D$106,'PUMA12-Person-Limits-Fragments'!$B66,2)</f>
        <v>Norfolk County (Central)--Randolph, Norwood, Dedham, Canton &amp; Holbrook Towns</v>
      </c>
      <c r="F66" t="str" cm="1">
        <f t="array" ref="F66">INDEX('PUMA12 LIMIT Computations'!$A$4:$D$106,'PUMA12-Person-Limits-Fragments'!$B66,3)</f>
        <v>METRO14460MM1120</v>
      </c>
      <c r="G66" t="str" cm="1">
        <f t="array" ref="G66">INDEX('PUMA12 LIMIT Computations'!$A$4:$D$106,'PUMA12-Person-Limits-Fragments'!$B66,4)</f>
        <v>Boston-Cambridge-Quincy, MA-NH HUD Metro FMR Area</v>
      </c>
      <c r="H66" cm="1">
        <f t="array" ref="H66">INDEX('PUMA12 LIMIT Computations'!AI$4:BB$106,'PUMA12-Person-Limits-Fragments'!B66,'PUMA12-Person-Limits-Fragments'!C66)</f>
        <v>49104.909999999996</v>
      </c>
      <c r="I66" cm="1">
        <f t="array" ref="I66">INDEX('PUMA12 LIMIT Computations'!BC$4:BV$106,'PUMA12-Person-Limits-Fragments'!B66,'PUMA12-Person-Limits-Fragments'!C66)</f>
        <v>29452.945</v>
      </c>
      <c r="J66" cm="1">
        <f t="array" ref="J66">INDEX('PUMA12 LIMIT Computations'!BW$4:CP$106,'PUMA12-Person-Limits-Fragments'!B66,'PUMA12-Person-Limits-Fragments'!C66)</f>
        <v>78307.83</v>
      </c>
    </row>
    <row r="67" spans="1:10" x14ac:dyDescent="0.25">
      <c r="A67">
        <f t="shared" si="2"/>
        <v>66</v>
      </c>
      <c r="B67">
        <f t="shared" ref="B67:B130" si="3">A67-103*FLOOR((A67-1)/103,1)</f>
        <v>66</v>
      </c>
      <c r="C67">
        <f t="shared" ref="C67:C130" si="4">FLOOR((A67-1)/103,1)+1</f>
        <v>1</v>
      </c>
      <c r="D67" cm="1">
        <f t="array" ref="D67">INDEX('PUMA12 LIMIT Computations'!$A$4:$D$106,'PUMA12-Person-Limits-Fragments'!$B67,1)</f>
        <v>3603</v>
      </c>
      <c r="E67" t="str" cm="1">
        <f t="array" ref="E67">INDEX('PUMA12 LIMIT Computations'!$A$4:$D$106,'PUMA12-Person-Limits-Fragments'!$B67,2)</f>
        <v>Norfolk County (Northeast)--Quincy City &amp; Milton Town</v>
      </c>
      <c r="F67" t="str" cm="1">
        <f t="array" ref="F67">INDEX('PUMA12 LIMIT Computations'!$A$4:$D$106,'PUMA12-Person-Limits-Fragments'!$B67,3)</f>
        <v>METRO14460MM1120</v>
      </c>
      <c r="G67" t="str" cm="1">
        <f t="array" ref="G67">INDEX('PUMA12 LIMIT Computations'!$A$4:$D$106,'PUMA12-Person-Limits-Fragments'!$B67,4)</f>
        <v>Boston-Cambridge-Quincy, MA-NH HUD Metro FMR Area</v>
      </c>
      <c r="H67" cm="1">
        <f t="array" ref="H67">INDEX('PUMA12 LIMIT Computations'!AI$4:BB$106,'PUMA12-Person-Limits-Fragments'!B67,'PUMA12-Person-Limits-Fragments'!C67)</f>
        <v>49100</v>
      </c>
      <c r="I67" cm="1">
        <f t="array" ref="I67">INDEX('PUMA12 LIMIT Computations'!BC$4:BV$106,'PUMA12-Person-Limits-Fragments'!B67,'PUMA12-Person-Limits-Fragments'!C67)</f>
        <v>29450</v>
      </c>
      <c r="J67" cm="1">
        <f t="array" ref="J67">INDEX('PUMA12 LIMIT Computations'!BW$4:CP$106,'PUMA12-Person-Limits-Fragments'!B67,'PUMA12-Person-Limits-Fragments'!C67)</f>
        <v>78300</v>
      </c>
    </row>
    <row r="68" spans="1:10" x14ac:dyDescent="0.25">
      <c r="A68">
        <f t="shared" ref="A68:A131" si="5">A67+1</f>
        <v>67</v>
      </c>
      <c r="B68">
        <f t="shared" si="3"/>
        <v>67</v>
      </c>
      <c r="C68">
        <f t="shared" si="4"/>
        <v>1</v>
      </c>
      <c r="D68" cm="1">
        <f t="array" ref="D68">INDEX('PUMA12 LIMIT Computations'!$A$4:$D$106,'PUMA12-Person-Limits-Fragments'!$B68,1)</f>
        <v>3601</v>
      </c>
      <c r="E68" t="str" cm="1">
        <f t="array" ref="E68">INDEX('PUMA12 LIMIT Computations'!$A$4:$D$106,'PUMA12-Person-Limits-Fragments'!$B68,2)</f>
        <v>Norfolk County (Southwest)--Greater Franklin Town City</v>
      </c>
      <c r="F68" t="str" cm="1">
        <f t="array" ref="F68">INDEX('PUMA12 LIMIT Computations'!$A$4:$D$106,'PUMA12-Person-Limits-Fragments'!$B68,3)</f>
        <v>METRO14460MM1120</v>
      </c>
      <c r="G68" t="str" cm="1">
        <f t="array" ref="G68">INDEX('PUMA12 LIMIT Computations'!$A$4:$D$106,'PUMA12-Person-Limits-Fragments'!$B68,4)</f>
        <v>Boston-Cambridge-Quincy, MA-NH HUD Metro FMR Area</v>
      </c>
      <c r="H68" cm="1">
        <f t="array" ref="H68">INDEX('PUMA12 LIMIT Computations'!AI$4:BB$106,'PUMA12-Person-Limits-Fragments'!B68,'PUMA12-Person-Limits-Fragments'!C68)</f>
        <v>48982.16</v>
      </c>
      <c r="I68" cm="1">
        <f t="array" ref="I68">INDEX('PUMA12 LIMIT Computations'!BC$4:BV$106,'PUMA12-Person-Limits-Fragments'!B68,'PUMA12-Person-Limits-Fragments'!C68)</f>
        <v>29379.32</v>
      </c>
      <c r="J68" cm="1">
        <f t="array" ref="J68">INDEX('PUMA12 LIMIT Computations'!BW$4:CP$106,'PUMA12-Person-Limits-Fragments'!B68,'PUMA12-Person-Limits-Fragments'!C68)</f>
        <v>78112.08</v>
      </c>
    </row>
    <row r="69" spans="1:10" x14ac:dyDescent="0.25">
      <c r="A69">
        <f t="shared" si="5"/>
        <v>68</v>
      </c>
      <c r="B69">
        <f t="shared" si="3"/>
        <v>68</v>
      </c>
      <c r="C69">
        <f t="shared" si="4"/>
        <v>1</v>
      </c>
      <c r="D69" cm="1">
        <f t="array" ref="D69">INDEX('PUMA12 LIMIT Computations'!$A$4:$D$106,'PUMA12-Person-Limits-Fragments'!$B69,1)</f>
        <v>3601</v>
      </c>
      <c r="E69" t="str" cm="1">
        <f t="array" ref="E69">INDEX('PUMA12 LIMIT Computations'!$A$4:$D$106,'PUMA12-Person-Limits-Fragments'!$B69,2)</f>
        <v>Norfolk County (Southwest)--Greater Franklin Town City</v>
      </c>
      <c r="F69" t="str" cm="1">
        <f t="array" ref="F69">INDEX('PUMA12 LIMIT Computations'!$A$4:$D$106,'PUMA12-Person-Limits-Fragments'!$B69,3)</f>
        <v>METRO39300MM1200</v>
      </c>
      <c r="G69" t="str" cm="1">
        <f t="array" ref="G69">INDEX('PUMA12 LIMIT Computations'!$A$4:$D$106,'PUMA12-Person-Limits-Fragments'!$B69,4)</f>
        <v>Easton-Raynham, MA HUD Metro FMR Area</v>
      </c>
      <c r="H69" cm="1">
        <f t="array" ref="H69">INDEX('PUMA12 LIMIT Computations'!AI$4:BB$106,'PUMA12-Person-Limits-Fragments'!B69,'PUMA12-Person-Limits-Fragments'!C69)</f>
        <v>19.940000000000001</v>
      </c>
      <c r="I69" cm="1">
        <f t="array" ref="I69">INDEX('PUMA12 LIMIT Computations'!BC$4:BV$106,'PUMA12-Person-Limits-Fragments'!B69,'PUMA12-Person-Limits-Fragments'!C69)</f>
        <v>11.96</v>
      </c>
      <c r="J69" cm="1">
        <f t="array" ref="J69">INDEX('PUMA12 LIMIT Computations'!BW$4:CP$106,'PUMA12-Person-Limits-Fragments'!B69,'PUMA12-Person-Limits-Fragments'!C69)</f>
        <v>25.040000000000003</v>
      </c>
    </row>
    <row r="70" spans="1:10" x14ac:dyDescent="0.25">
      <c r="A70">
        <f t="shared" si="5"/>
        <v>69</v>
      </c>
      <c r="B70">
        <f t="shared" si="3"/>
        <v>69</v>
      </c>
      <c r="C70">
        <f t="shared" si="4"/>
        <v>1</v>
      </c>
      <c r="D70" cm="1">
        <f t="array" ref="D70">INDEX('PUMA12 LIMIT Computations'!$A$4:$D$106,'PUMA12-Person-Limits-Fragments'!$B70,1)</f>
        <v>3601</v>
      </c>
      <c r="E70" t="str" cm="1">
        <f t="array" ref="E70">INDEX('PUMA12 LIMIT Computations'!$A$4:$D$106,'PUMA12-Person-Limits-Fragments'!$B70,2)</f>
        <v>Norfolk County (Southwest)--Greater Franklin Town City</v>
      </c>
      <c r="F70" t="str" cm="1">
        <f t="array" ref="F70">INDEX('PUMA12 LIMIT Computations'!$A$4:$D$106,'PUMA12-Person-Limits-Fragments'!$B70,3)</f>
        <v>METRO49340MM1120</v>
      </c>
      <c r="G70" t="str" cm="1">
        <f t="array" ref="G70">INDEX('PUMA12 LIMIT Computations'!$A$4:$D$106,'PUMA12-Person-Limits-Fragments'!$B70,4)</f>
        <v>Eastern Worcester County, MA HUD Metro FMR Area</v>
      </c>
      <c r="H70" cm="1">
        <f t="array" ref="H70">INDEX('PUMA12 LIMIT Computations'!AI$4:BB$106,'PUMA12-Person-Limits-Fragments'!B70,'PUMA12-Person-Limits-Fragments'!C70)</f>
        <v>87.114999999999995</v>
      </c>
      <c r="I70" cm="1">
        <f t="array" ref="I70">INDEX('PUMA12 LIMIT Computations'!BC$4:BV$106,'PUMA12-Person-Limits-Fragments'!B70,'PUMA12-Person-Limits-Fragments'!C70)</f>
        <v>52.344999999999999</v>
      </c>
      <c r="J70" cm="1">
        <f t="array" ref="J70">INDEX('PUMA12 LIMIT Computations'!BW$4:CP$106,'PUMA12-Person-Limits-Fragments'!B70,'PUMA12-Person-Limits-Fragments'!C70)</f>
        <v>118.94</v>
      </c>
    </row>
    <row r="71" spans="1:10" x14ac:dyDescent="0.25">
      <c r="A71">
        <f t="shared" si="5"/>
        <v>70</v>
      </c>
      <c r="B71">
        <f t="shared" si="3"/>
        <v>70</v>
      </c>
      <c r="C71">
        <f t="shared" si="4"/>
        <v>1</v>
      </c>
      <c r="D71" cm="1">
        <f t="array" ref="D71">INDEX('PUMA12 LIMIT Computations'!$A$4:$D$106,'PUMA12-Person-Limits-Fragments'!$B71,1)</f>
        <v>1000</v>
      </c>
      <c r="E71" t="str" cm="1">
        <f t="array" ref="E71">INDEX('PUMA12 LIMIT Computations'!$A$4:$D$106,'PUMA12-Person-Limits-Fragments'!$B71,2)</f>
        <v>Peabody City, Danvers, Reading, North Reading &amp; Lynnfield Towns</v>
      </c>
      <c r="F71" t="str" cm="1">
        <f t="array" ref="F71">INDEX('PUMA12 LIMIT Computations'!$A$4:$D$106,'PUMA12-Person-Limits-Fragments'!$B71,3)</f>
        <v>METRO14460MM1120</v>
      </c>
      <c r="G71" t="str" cm="1">
        <f t="array" ref="G71">INDEX('PUMA12 LIMIT Computations'!$A$4:$D$106,'PUMA12-Person-Limits-Fragments'!$B71,4)</f>
        <v>Boston-Cambridge-Quincy, MA-NH HUD Metro FMR Area</v>
      </c>
      <c r="H71" cm="1">
        <f t="array" ref="H71">INDEX('PUMA12 LIMIT Computations'!AI$4:BB$106,'PUMA12-Person-Limits-Fragments'!B71,'PUMA12-Person-Limits-Fragments'!C71)</f>
        <v>49100</v>
      </c>
      <c r="I71" cm="1">
        <f t="array" ref="I71">INDEX('PUMA12 LIMIT Computations'!BC$4:BV$106,'PUMA12-Person-Limits-Fragments'!B71,'PUMA12-Person-Limits-Fragments'!C71)</f>
        <v>29450</v>
      </c>
      <c r="J71" cm="1">
        <f t="array" ref="J71">INDEX('PUMA12 LIMIT Computations'!BW$4:CP$106,'PUMA12-Person-Limits-Fragments'!B71,'PUMA12-Person-Limits-Fragments'!C71)</f>
        <v>78300</v>
      </c>
    </row>
    <row r="72" spans="1:10" x14ac:dyDescent="0.25">
      <c r="A72">
        <f t="shared" si="5"/>
        <v>71</v>
      </c>
      <c r="B72">
        <f t="shared" si="3"/>
        <v>71</v>
      </c>
      <c r="C72">
        <f t="shared" si="4"/>
        <v>1</v>
      </c>
      <c r="D72" cm="1">
        <f t="array" ref="D72">INDEX('PUMA12 LIMIT Computations'!$A$4:$D$106,'PUMA12-Person-Limits-Fragments'!$B72,1)</f>
        <v>4901</v>
      </c>
      <c r="E72" t="str" cm="1">
        <f t="array" ref="E72">INDEX('PUMA12 LIMIT Computations'!$A$4:$D$106,'PUMA12-Person-Limits-Fragments'!$B72,2)</f>
        <v>Plymouth &amp; Bristol Counties (Outside Brockton City)</v>
      </c>
      <c r="F72" t="str" cm="1">
        <f t="array" ref="F72">INDEX('PUMA12 LIMIT Computations'!$A$4:$D$106,'PUMA12-Person-Limits-Fragments'!$B72,3)</f>
        <v>METRO14460MM1120</v>
      </c>
      <c r="G72" t="str" cm="1">
        <f t="array" ref="G72">INDEX('PUMA12 LIMIT Computations'!$A$4:$D$106,'PUMA12-Person-Limits-Fragments'!$B72,4)</f>
        <v>Boston-Cambridge-Quincy, MA-NH HUD Metro FMR Area</v>
      </c>
      <c r="H72" cm="1">
        <f t="array" ref="H72">INDEX('PUMA12 LIMIT Computations'!AI$4:BB$106,'PUMA12-Person-Limits-Fragments'!B72,'PUMA12-Person-Limits-Fragments'!C72)</f>
        <v>8091.68</v>
      </c>
      <c r="I72" cm="1">
        <f t="array" ref="I72">INDEX('PUMA12 LIMIT Computations'!BC$4:BV$106,'PUMA12-Person-Limits-Fragments'!B72,'PUMA12-Person-Limits-Fragments'!C72)</f>
        <v>4853.3599999999997</v>
      </c>
      <c r="J72" cm="1">
        <f t="array" ref="J72">INDEX('PUMA12 LIMIT Computations'!BW$4:CP$106,'PUMA12-Person-Limits-Fragments'!B72,'PUMA12-Person-Limits-Fragments'!C72)</f>
        <v>12903.84</v>
      </c>
    </row>
    <row r="73" spans="1:10" x14ac:dyDescent="0.25">
      <c r="A73">
        <f t="shared" si="5"/>
        <v>72</v>
      </c>
      <c r="B73">
        <f t="shared" si="3"/>
        <v>72</v>
      </c>
      <c r="C73">
        <f t="shared" si="4"/>
        <v>1</v>
      </c>
      <c r="D73" cm="1">
        <f t="array" ref="D73">INDEX('PUMA12 LIMIT Computations'!$A$4:$D$106,'PUMA12-Person-Limits-Fragments'!$B73,1)</f>
        <v>4901</v>
      </c>
      <c r="E73" t="str" cm="1">
        <f t="array" ref="E73">INDEX('PUMA12 LIMIT Computations'!$A$4:$D$106,'PUMA12-Person-Limits-Fragments'!$B73,2)</f>
        <v>Plymouth &amp; Bristol Counties (Outside Brockton City)</v>
      </c>
      <c r="F73" t="str" cm="1">
        <f t="array" ref="F73">INDEX('PUMA12 LIMIT Computations'!$A$4:$D$106,'PUMA12-Person-Limits-Fragments'!$B73,3)</f>
        <v>METRO14460MM1200</v>
      </c>
      <c r="G73" t="str" cm="1">
        <f t="array" ref="G73">INDEX('PUMA12 LIMIT Computations'!$A$4:$D$106,'PUMA12-Person-Limits-Fragments'!$B73,4)</f>
        <v>Brockton, MA HUD Metro FMR Area</v>
      </c>
      <c r="H73" cm="1">
        <f t="array" ref="H73">INDEX('PUMA12 LIMIT Computations'!AI$4:BB$106,'PUMA12-Person-Limits-Fragments'!B73,'PUMA12-Person-Limits-Fragments'!C73)</f>
        <v>25055.280000000002</v>
      </c>
      <c r="I73" cm="1">
        <f t="array" ref="I73">INDEX('PUMA12 LIMIT Computations'!BC$4:BV$106,'PUMA12-Person-Limits-Fragments'!B73,'PUMA12-Person-Limits-Fragments'!C73)</f>
        <v>15026.76</v>
      </c>
      <c r="J73" cm="1">
        <f t="array" ref="J73">INDEX('PUMA12 LIMIT Computations'!BW$4:CP$106,'PUMA12-Person-Limits-Fragments'!B73,'PUMA12-Person-Limits-Fragments'!C73)</f>
        <v>40082.04</v>
      </c>
    </row>
    <row r="74" spans="1:10" x14ac:dyDescent="0.25">
      <c r="A74">
        <f t="shared" si="5"/>
        <v>73</v>
      </c>
      <c r="B74">
        <f t="shared" si="3"/>
        <v>73</v>
      </c>
      <c r="C74">
        <f t="shared" si="4"/>
        <v>1</v>
      </c>
      <c r="D74" cm="1">
        <f t="array" ref="D74">INDEX('PUMA12 LIMIT Computations'!$A$4:$D$106,'PUMA12-Person-Limits-Fragments'!$B74,1)</f>
        <v>4901</v>
      </c>
      <c r="E74" t="str" cm="1">
        <f t="array" ref="E74">INDEX('PUMA12 LIMIT Computations'!$A$4:$D$106,'PUMA12-Person-Limits-Fragments'!$B74,2)</f>
        <v>Plymouth &amp; Bristol Counties (Outside Brockton City)</v>
      </c>
      <c r="F74" t="str" cm="1">
        <f t="array" ref="F74">INDEX('PUMA12 LIMIT Computations'!$A$4:$D$106,'PUMA12-Person-Limits-Fragments'!$B74,3)</f>
        <v>METRO39300MM1200</v>
      </c>
      <c r="G74" t="str" cm="1">
        <f t="array" ref="G74">INDEX('PUMA12 LIMIT Computations'!$A$4:$D$106,'PUMA12-Person-Limits-Fragments'!$B74,4)</f>
        <v>Easton-Raynham, MA HUD Metro FMR Area</v>
      </c>
      <c r="H74" cm="1">
        <f t="array" ref="H74">INDEX('PUMA12 LIMIT Computations'!AI$4:BB$106,'PUMA12-Person-Limits-Fragments'!B74,'PUMA12-Person-Limits-Fragments'!C74)</f>
        <v>9695.8250000000007</v>
      </c>
      <c r="I74" cm="1">
        <f t="array" ref="I74">INDEX('PUMA12 LIMIT Computations'!BC$4:BV$106,'PUMA12-Person-Limits-Fragments'!B74,'PUMA12-Person-Limits-Fragments'!C74)</f>
        <v>5815.55</v>
      </c>
      <c r="J74" cm="1">
        <f t="array" ref="J74">INDEX('PUMA12 LIMIT Computations'!BW$4:CP$106,'PUMA12-Person-Limits-Fragments'!B74,'PUMA12-Person-Limits-Fragments'!C74)</f>
        <v>12175.7</v>
      </c>
    </row>
    <row r="75" spans="1:10" x14ac:dyDescent="0.25">
      <c r="A75">
        <f t="shared" si="5"/>
        <v>74</v>
      </c>
      <c r="B75">
        <f t="shared" si="3"/>
        <v>74</v>
      </c>
      <c r="C75">
        <f t="shared" si="4"/>
        <v>1</v>
      </c>
      <c r="D75" cm="1">
        <f t="array" ref="D75">INDEX('PUMA12 LIMIT Computations'!$A$4:$D$106,'PUMA12-Person-Limits-Fragments'!$B75,1)</f>
        <v>4000</v>
      </c>
      <c r="E75" t="str" cm="1">
        <f t="array" ref="E75">INDEX('PUMA12 LIMIT Computations'!$A$4:$D$106,'PUMA12-Person-Limits-Fragments'!$B75,2)</f>
        <v>Plymouth &amp; Norfolk Counties--Brockton City, Stoughton &amp; Avon Towns</v>
      </c>
      <c r="F75" t="str" cm="1">
        <f t="array" ref="F75">INDEX('PUMA12 LIMIT Computations'!$A$4:$D$106,'PUMA12-Person-Limits-Fragments'!$B75,3)</f>
        <v>METRO14460MM1120</v>
      </c>
      <c r="G75" t="str" cm="1">
        <f t="array" ref="G75">INDEX('PUMA12 LIMIT Computations'!$A$4:$D$106,'PUMA12-Person-Limits-Fragments'!$B75,4)</f>
        <v>Boston-Cambridge-Quincy, MA-NH HUD Metro FMR Area</v>
      </c>
      <c r="H75" cm="1">
        <f t="array" ref="H75">INDEX('PUMA12 LIMIT Computations'!AI$4:BB$106,'PUMA12-Person-Limits-Fragments'!B75,'PUMA12-Person-Limits-Fragments'!C75)</f>
        <v>11415.75</v>
      </c>
      <c r="I75" cm="1">
        <f t="array" ref="I75">INDEX('PUMA12 LIMIT Computations'!BC$4:BV$106,'PUMA12-Person-Limits-Fragments'!B75,'PUMA12-Person-Limits-Fragments'!C75)</f>
        <v>6847.125</v>
      </c>
      <c r="J75" cm="1">
        <f t="array" ref="J75">INDEX('PUMA12 LIMIT Computations'!BW$4:CP$106,'PUMA12-Person-Limits-Fragments'!B75,'PUMA12-Person-Limits-Fragments'!C75)</f>
        <v>18204.75</v>
      </c>
    </row>
    <row r="76" spans="1:10" x14ac:dyDescent="0.25">
      <c r="A76">
        <f t="shared" si="5"/>
        <v>75</v>
      </c>
      <c r="B76">
        <f t="shared" si="3"/>
        <v>75</v>
      </c>
      <c r="C76">
        <f t="shared" si="4"/>
        <v>1</v>
      </c>
      <c r="D76" cm="1">
        <f t="array" ref="D76">INDEX('PUMA12 LIMIT Computations'!$A$4:$D$106,'PUMA12-Person-Limits-Fragments'!$B76,1)</f>
        <v>4000</v>
      </c>
      <c r="E76" t="str" cm="1">
        <f t="array" ref="E76">INDEX('PUMA12 LIMIT Computations'!$A$4:$D$106,'PUMA12-Person-Limits-Fragments'!$B76,2)</f>
        <v>Plymouth &amp; Norfolk Counties--Brockton City, Stoughton &amp; Avon Towns</v>
      </c>
      <c r="F76" t="str" cm="1">
        <f t="array" ref="F76">INDEX('PUMA12 LIMIT Computations'!$A$4:$D$106,'PUMA12-Person-Limits-Fragments'!$B76,3)</f>
        <v>METRO14460MM1200</v>
      </c>
      <c r="G76" t="str" cm="1">
        <f t="array" ref="G76">INDEX('PUMA12 LIMIT Computations'!$A$4:$D$106,'PUMA12-Person-Limits-Fragments'!$B76,4)</f>
        <v>Brockton, MA HUD Metro FMR Area</v>
      </c>
      <c r="H76" cm="1">
        <f t="array" ref="H76">INDEX('PUMA12 LIMIT Computations'!AI$4:BB$106,'PUMA12-Person-Limits-Fragments'!B76,'PUMA12-Person-Limits-Fragments'!C76)</f>
        <v>30009.25</v>
      </c>
      <c r="I76" cm="1">
        <f t="array" ref="I76">INDEX('PUMA12 LIMIT Computations'!BC$4:BV$106,'PUMA12-Person-Limits-Fragments'!B76,'PUMA12-Person-Limits-Fragments'!C76)</f>
        <v>17997.875</v>
      </c>
      <c r="J76" cm="1">
        <f t="array" ref="J76">INDEX('PUMA12 LIMIT Computations'!BW$4:CP$106,'PUMA12-Person-Limits-Fragments'!B76,'PUMA12-Person-Limits-Fragments'!C76)</f>
        <v>48007.125</v>
      </c>
    </row>
    <row r="77" spans="1:10" x14ac:dyDescent="0.25">
      <c r="A77">
        <f t="shared" si="5"/>
        <v>76</v>
      </c>
      <c r="B77">
        <f t="shared" si="3"/>
        <v>76</v>
      </c>
      <c r="C77">
        <f t="shared" si="4"/>
        <v>1</v>
      </c>
      <c r="D77" cm="1">
        <f t="array" ref="D77">INDEX('PUMA12 LIMIT Computations'!$A$4:$D$106,'PUMA12-Person-Limits-Fragments'!$B77,1)</f>
        <v>4902</v>
      </c>
      <c r="E77" t="str" cm="1">
        <f t="array" ref="E77">INDEX('PUMA12 LIMIT Computations'!$A$4:$D$106,'PUMA12-Person-Limits-Fragments'!$B77,2)</f>
        <v>Plymouth County (Central)</v>
      </c>
      <c r="F77" t="str" cm="1">
        <f t="array" ref="F77">INDEX('PUMA12 LIMIT Computations'!$A$4:$D$106,'PUMA12-Person-Limits-Fragments'!$B77,3)</f>
        <v>METRO14460MM1120</v>
      </c>
      <c r="G77" t="str" cm="1">
        <f t="array" ref="G77">INDEX('PUMA12 LIMIT Computations'!$A$4:$D$106,'PUMA12-Person-Limits-Fragments'!$B77,4)</f>
        <v>Boston-Cambridge-Quincy, MA-NH HUD Metro FMR Area</v>
      </c>
      <c r="H77" cm="1">
        <f t="array" ref="H77">INDEX('PUMA12 LIMIT Computations'!AI$4:BB$106,'PUMA12-Person-Limits-Fragments'!B77,'PUMA12-Person-Limits-Fragments'!C77)</f>
        <v>23666.2</v>
      </c>
      <c r="I77" cm="1">
        <f t="array" ref="I77">INDEX('PUMA12 LIMIT Computations'!BC$4:BV$106,'PUMA12-Person-Limits-Fragments'!B77,'PUMA12-Person-Limits-Fragments'!C77)</f>
        <v>14194.9</v>
      </c>
      <c r="J77" cm="1">
        <f t="array" ref="J77">INDEX('PUMA12 LIMIT Computations'!BW$4:CP$106,'PUMA12-Person-Limits-Fragments'!B77,'PUMA12-Person-Limits-Fragments'!C77)</f>
        <v>37740.6</v>
      </c>
    </row>
    <row r="78" spans="1:10" x14ac:dyDescent="0.25">
      <c r="A78">
        <f t="shared" si="5"/>
        <v>77</v>
      </c>
      <c r="B78">
        <f t="shared" si="3"/>
        <v>77</v>
      </c>
      <c r="C78">
        <f t="shared" si="4"/>
        <v>1</v>
      </c>
      <c r="D78" cm="1">
        <f t="array" ref="D78">INDEX('PUMA12 LIMIT Computations'!$A$4:$D$106,'PUMA12-Person-Limits-Fragments'!$B78,1)</f>
        <v>4902</v>
      </c>
      <c r="E78" t="str" cm="1">
        <f t="array" ref="E78">INDEX('PUMA12 LIMIT Computations'!$A$4:$D$106,'PUMA12-Person-Limits-Fragments'!$B78,2)</f>
        <v>Plymouth County (Central)</v>
      </c>
      <c r="F78" t="str" cm="1">
        <f t="array" ref="F78">INDEX('PUMA12 LIMIT Computations'!$A$4:$D$106,'PUMA12-Person-Limits-Fragments'!$B78,3)</f>
        <v>METRO14460MM1200</v>
      </c>
      <c r="G78" t="str" cm="1">
        <f t="array" ref="G78">INDEX('PUMA12 LIMIT Computations'!$A$4:$D$106,'PUMA12-Person-Limits-Fragments'!$B78,4)</f>
        <v>Brockton, MA HUD Metro FMR Area</v>
      </c>
      <c r="H78" cm="1">
        <f t="array" ref="H78">INDEX('PUMA12 LIMIT Computations'!AI$4:BB$106,'PUMA12-Person-Limits-Fragments'!B78,'PUMA12-Person-Limits-Fragments'!C78)</f>
        <v>20242.070000000003</v>
      </c>
      <c r="I78" cm="1">
        <f t="array" ref="I78">INDEX('PUMA12 LIMIT Computations'!BC$4:BV$106,'PUMA12-Person-Limits-Fragments'!B78,'PUMA12-Person-Limits-Fragments'!C78)</f>
        <v>12140.065000000001</v>
      </c>
      <c r="J78" cm="1">
        <f t="array" ref="J78">INDEX('PUMA12 LIMIT Computations'!BW$4:CP$106,'PUMA12-Person-Limits-Fragments'!B78,'PUMA12-Person-Limits-Fragments'!C78)</f>
        <v>32382.135000000002</v>
      </c>
    </row>
    <row r="79" spans="1:10" x14ac:dyDescent="0.25">
      <c r="A79">
        <f t="shared" si="5"/>
        <v>78</v>
      </c>
      <c r="B79">
        <f t="shared" si="3"/>
        <v>78</v>
      </c>
      <c r="C79">
        <f t="shared" si="4"/>
        <v>1</v>
      </c>
      <c r="D79" cm="1">
        <f t="array" ref="D79">INDEX('PUMA12 LIMIT Computations'!$A$4:$D$106,'PUMA12-Person-Limits-Fragments'!$B79,1)</f>
        <v>4902</v>
      </c>
      <c r="E79" t="str" cm="1">
        <f t="array" ref="E79">INDEX('PUMA12 LIMIT Computations'!$A$4:$D$106,'PUMA12-Person-Limits-Fragments'!$B79,2)</f>
        <v>Plymouth County (Central)</v>
      </c>
      <c r="F79" t="str" cm="1">
        <f t="array" ref="F79">INDEX('PUMA12 LIMIT Computations'!$A$4:$D$106,'PUMA12-Person-Limits-Fragments'!$B79,3)</f>
        <v>METRO39300MM1120</v>
      </c>
      <c r="G79" t="str" cm="1">
        <f t="array" ref="G79">INDEX('PUMA12 LIMIT Computations'!$A$4:$D$106,'PUMA12-Person-Limits-Fragments'!$B79,4)</f>
        <v>Taunton-Mansfield-Norton, MA HUD Metro FMR Area</v>
      </c>
      <c r="H79" cm="1">
        <f t="array" ref="H79">INDEX('PUMA12 LIMIT Computations'!AI$4:BB$106,'PUMA12-Person-Limits-Fragments'!B79,'PUMA12-Person-Limits-Fragments'!C79)</f>
        <v>3.91</v>
      </c>
      <c r="I79" cm="1">
        <f t="array" ref="I79">INDEX('PUMA12 LIMIT Computations'!BC$4:BV$106,'PUMA12-Person-Limits-Fragments'!B79,'PUMA12-Person-Limits-Fragments'!C79)</f>
        <v>2.3450000000000002</v>
      </c>
      <c r="J79" cm="1">
        <f t="array" ref="J79">INDEX('PUMA12 LIMIT Computations'!BW$4:CP$106,'PUMA12-Person-Limits-Fragments'!B79,'PUMA12-Person-Limits-Fragments'!C79)</f>
        <v>6.2549999999999999</v>
      </c>
    </row>
    <row r="80" spans="1:10" x14ac:dyDescent="0.25">
      <c r="A80">
        <f t="shared" si="5"/>
        <v>79</v>
      </c>
      <c r="B80">
        <f t="shared" si="3"/>
        <v>79</v>
      </c>
      <c r="C80">
        <f t="shared" si="4"/>
        <v>1</v>
      </c>
      <c r="D80" cm="1">
        <f t="array" ref="D80">INDEX('PUMA12 LIMIT Computations'!$A$4:$D$106,'PUMA12-Person-Limits-Fragments'!$B80,1)</f>
        <v>4903</v>
      </c>
      <c r="E80" t="str" cm="1">
        <f t="array" ref="E80">INDEX('PUMA12 LIMIT Computations'!$A$4:$D$106,'PUMA12-Person-Limits-Fragments'!$B80,2)</f>
        <v>Plymouth County (East)--Plymouth, Marshfield, Scituate, Duxbury &amp; Kingston Towns</v>
      </c>
      <c r="F80" t="str" cm="1">
        <f t="array" ref="F80">INDEX('PUMA12 LIMIT Computations'!$A$4:$D$106,'PUMA12-Person-Limits-Fragments'!$B80,3)</f>
        <v>METRO12700M12700</v>
      </c>
      <c r="G80" t="str" cm="1">
        <f t="array" ref="G80">INDEX('PUMA12 LIMIT Computations'!$A$4:$D$106,'PUMA12-Person-Limits-Fragments'!$B80,4)</f>
        <v>Barnstable Town, MA MSA</v>
      </c>
      <c r="H80" cm="1">
        <f t="array" ref="H80">INDEX('PUMA12 LIMIT Computations'!AI$4:BB$106,'PUMA12-Person-Limits-Fragments'!B80,'PUMA12-Person-Limits-Fragments'!C80)</f>
        <v>235.91</v>
      </c>
      <c r="I80" cm="1">
        <f t="array" ref="I80">INDEX('PUMA12 LIMIT Computations'!BC$4:BV$106,'PUMA12-Person-Limits-Fragments'!B80,'PUMA12-Person-Limits-Fragments'!C80)</f>
        <v>141.66999999999999</v>
      </c>
      <c r="J80" cm="1">
        <f t="array" ref="J80">INDEX('PUMA12 LIMIT Computations'!BW$4:CP$106,'PUMA12-Person-Limits-Fragments'!B80,'PUMA12-Person-Limits-Fragments'!C80)</f>
        <v>377.58</v>
      </c>
    </row>
    <row r="81" spans="1:10" x14ac:dyDescent="0.25">
      <c r="A81">
        <f t="shared" si="5"/>
        <v>80</v>
      </c>
      <c r="B81">
        <f t="shared" si="3"/>
        <v>80</v>
      </c>
      <c r="C81">
        <f t="shared" si="4"/>
        <v>1</v>
      </c>
      <c r="D81" cm="1">
        <f t="array" ref="D81">INDEX('PUMA12 LIMIT Computations'!$A$4:$D$106,'PUMA12-Person-Limits-Fragments'!$B81,1)</f>
        <v>4903</v>
      </c>
      <c r="E81" t="str" cm="1">
        <f t="array" ref="E81">INDEX('PUMA12 LIMIT Computations'!$A$4:$D$106,'PUMA12-Person-Limits-Fragments'!$B81,2)</f>
        <v>Plymouth County (East)--Plymouth, Marshfield, Scituate, Duxbury &amp; Kingston Towns</v>
      </c>
      <c r="F81" t="str" cm="1">
        <f t="array" ref="F81">INDEX('PUMA12 LIMIT Computations'!$A$4:$D$106,'PUMA12-Person-Limits-Fragments'!$B81,3)</f>
        <v>METRO14460MM1120</v>
      </c>
      <c r="G81" t="str" cm="1">
        <f t="array" ref="G81">INDEX('PUMA12 LIMIT Computations'!$A$4:$D$106,'PUMA12-Person-Limits-Fragments'!$B81,4)</f>
        <v>Boston-Cambridge-Quincy, MA-NH HUD Metro FMR Area</v>
      </c>
      <c r="H81" cm="1">
        <f t="array" ref="H81">INDEX('PUMA12 LIMIT Computations'!AI$4:BB$106,'PUMA12-Person-Limits-Fragments'!B81,'PUMA12-Person-Limits-Fragments'!C81)</f>
        <v>48795.58</v>
      </c>
      <c r="I81" cm="1">
        <f t="array" ref="I81">INDEX('PUMA12 LIMIT Computations'!BC$4:BV$106,'PUMA12-Person-Limits-Fragments'!B81,'PUMA12-Person-Limits-Fragments'!C81)</f>
        <v>29267.41</v>
      </c>
      <c r="J81" cm="1">
        <f t="array" ref="J81">INDEX('PUMA12 LIMIT Computations'!BW$4:CP$106,'PUMA12-Person-Limits-Fragments'!B81,'PUMA12-Person-Limits-Fragments'!C81)</f>
        <v>77814.540000000008</v>
      </c>
    </row>
    <row r="82" spans="1:10" x14ac:dyDescent="0.25">
      <c r="A82">
        <f t="shared" si="5"/>
        <v>81</v>
      </c>
      <c r="B82">
        <f t="shared" si="3"/>
        <v>81</v>
      </c>
      <c r="C82">
        <f t="shared" si="4"/>
        <v>1</v>
      </c>
      <c r="D82" cm="1">
        <f t="array" ref="D82">INDEX('PUMA12 LIMIT Computations'!$A$4:$D$106,'PUMA12-Person-Limits-Fragments'!$B82,1)</f>
        <v>3306</v>
      </c>
      <c r="E82" t="str" cm="1">
        <f t="array" ref="E82">INDEX('PUMA12 LIMIT Computations'!$A$4:$D$106,'PUMA12-Person-Limits-Fragments'!$B82,2)</f>
        <v>Suffolk County (North)--Revere, Chelsea &amp; Winthrop Town Cities</v>
      </c>
      <c r="F82" t="str" cm="1">
        <f t="array" ref="F82">INDEX('PUMA12 LIMIT Computations'!$A$4:$D$106,'PUMA12-Person-Limits-Fragments'!$B82,3)</f>
        <v>METRO14460MM1120</v>
      </c>
      <c r="G82" t="str" cm="1">
        <f t="array" ref="G82">INDEX('PUMA12 LIMIT Computations'!$A$4:$D$106,'PUMA12-Person-Limits-Fragments'!$B82,4)</f>
        <v>Boston-Cambridge-Quincy, MA-NH HUD Metro FMR Area</v>
      </c>
      <c r="H82" cm="1">
        <f t="array" ref="H82">INDEX('PUMA12 LIMIT Computations'!AI$4:BB$106,'PUMA12-Person-Limits-Fragments'!B82,'PUMA12-Person-Limits-Fragments'!C82)</f>
        <v>49104.909999999996</v>
      </c>
      <c r="I82" cm="1">
        <f t="array" ref="I82">INDEX('PUMA12 LIMIT Computations'!BC$4:BV$106,'PUMA12-Person-Limits-Fragments'!B82,'PUMA12-Person-Limits-Fragments'!C82)</f>
        <v>29452.945</v>
      </c>
      <c r="J82" cm="1">
        <f t="array" ref="J82">INDEX('PUMA12 LIMIT Computations'!BW$4:CP$106,'PUMA12-Person-Limits-Fragments'!B82,'PUMA12-Person-Limits-Fragments'!C82)</f>
        <v>78307.83</v>
      </c>
    </row>
    <row r="83" spans="1:10" x14ac:dyDescent="0.25">
      <c r="A83">
        <f t="shared" si="5"/>
        <v>82</v>
      </c>
      <c r="B83">
        <f t="shared" si="3"/>
        <v>82</v>
      </c>
      <c r="C83">
        <f t="shared" si="4"/>
        <v>1</v>
      </c>
      <c r="D83" cm="1">
        <f t="array" ref="D83">INDEX('PUMA12 LIMIT Computations'!$A$4:$D$106,'PUMA12-Person-Limits-Fragments'!$B83,1)</f>
        <v>3900</v>
      </c>
      <c r="E83" t="str" cm="1">
        <f t="array" ref="E83">INDEX('PUMA12 LIMIT Computations'!$A$4:$D$106,'PUMA12-Person-Limits-Fragments'!$B83,2)</f>
        <v>Weymouth Town, Braintree Town Cities, Hingham, Hull &amp; Cohasset Towns</v>
      </c>
      <c r="F83" t="str" cm="1">
        <f t="array" ref="F83">INDEX('PUMA12 LIMIT Computations'!$A$4:$D$106,'PUMA12-Person-Limits-Fragments'!$B83,3)</f>
        <v>METRO14460MM1120</v>
      </c>
      <c r="G83" t="str" cm="1">
        <f t="array" ref="G83">INDEX('PUMA12 LIMIT Computations'!$A$4:$D$106,'PUMA12-Person-Limits-Fragments'!$B83,4)</f>
        <v>Boston-Cambridge-Quincy, MA-NH HUD Metro FMR Area</v>
      </c>
      <c r="H83" cm="1">
        <f t="array" ref="H83">INDEX('PUMA12 LIMIT Computations'!AI$4:BB$106,'PUMA12-Person-Limits-Fragments'!B83,'PUMA12-Person-Limits-Fragments'!C83)</f>
        <v>49100</v>
      </c>
      <c r="I83" cm="1">
        <f t="array" ref="I83">INDEX('PUMA12 LIMIT Computations'!BC$4:BV$106,'PUMA12-Person-Limits-Fragments'!B83,'PUMA12-Person-Limits-Fragments'!C83)</f>
        <v>29450</v>
      </c>
      <c r="J83" cm="1">
        <f t="array" ref="J83">INDEX('PUMA12 LIMIT Computations'!BW$4:CP$106,'PUMA12-Person-Limits-Fragments'!B83,'PUMA12-Person-Limits-Fragments'!C83)</f>
        <v>78300</v>
      </c>
    </row>
    <row r="84" spans="1:10" x14ac:dyDescent="0.25">
      <c r="A84">
        <f t="shared" si="5"/>
        <v>83</v>
      </c>
      <c r="B84">
        <f t="shared" si="3"/>
        <v>83</v>
      </c>
      <c r="C84">
        <f t="shared" si="4"/>
        <v>1</v>
      </c>
      <c r="D84" cm="1">
        <f t="array" ref="D84">INDEX('PUMA12 LIMIT Computations'!$A$4:$D$106,'PUMA12-Person-Limits-Fragments'!$B84,1)</f>
        <v>2800</v>
      </c>
      <c r="E84" t="str" cm="1">
        <f t="array" ref="E84">INDEX('PUMA12 LIMIT Computations'!$A$4:$D$106,'PUMA12-Person-Limits-Fragments'!$B84,2)</f>
        <v>Woburn, Melrose Cities, Saugus, Wakefield &amp; Stoneham Towns</v>
      </c>
      <c r="F84" t="str" cm="1">
        <f t="array" ref="F84">INDEX('PUMA12 LIMIT Computations'!$A$4:$D$106,'PUMA12-Person-Limits-Fragments'!$B84,3)</f>
        <v>METRO14460MM1120</v>
      </c>
      <c r="G84" t="str" cm="1">
        <f t="array" ref="G84">INDEX('PUMA12 LIMIT Computations'!$A$4:$D$106,'PUMA12-Person-Limits-Fragments'!$B84,4)</f>
        <v>Boston-Cambridge-Quincy, MA-NH HUD Metro FMR Area</v>
      </c>
      <c r="H84" cm="1">
        <f t="array" ref="H84">INDEX('PUMA12 LIMIT Computations'!AI$4:BB$106,'PUMA12-Person-Limits-Fragments'!B84,'PUMA12-Person-Limits-Fragments'!C84)</f>
        <v>49095.090000000004</v>
      </c>
      <c r="I84" cm="1">
        <f t="array" ref="I84">INDEX('PUMA12 LIMIT Computations'!BC$4:BV$106,'PUMA12-Person-Limits-Fragments'!B84,'PUMA12-Person-Limits-Fragments'!C84)</f>
        <v>29447.055</v>
      </c>
      <c r="J84" cm="1">
        <f t="array" ref="J84">INDEX('PUMA12 LIMIT Computations'!BW$4:CP$106,'PUMA12-Person-Limits-Fragments'!B84,'PUMA12-Person-Limits-Fragments'!C84)</f>
        <v>78292.17</v>
      </c>
    </row>
    <row r="85" spans="1:10" x14ac:dyDescent="0.25">
      <c r="A85">
        <f t="shared" si="5"/>
        <v>84</v>
      </c>
      <c r="B85">
        <f t="shared" si="3"/>
        <v>84</v>
      </c>
      <c r="C85">
        <f t="shared" si="4"/>
        <v>1</v>
      </c>
      <c r="D85" cm="1">
        <f t="array" ref="D85">INDEX('PUMA12 LIMIT Computations'!$A$4:$D$106,'PUMA12-Person-Limits-Fragments'!$B85,1)</f>
        <v>400</v>
      </c>
      <c r="E85" t="str" cm="1">
        <f t="array" ref="E85">INDEX('PUMA12 LIMIT Computations'!$A$4:$D$106,'PUMA12-Person-Limits-Fragments'!$B85,2)</f>
        <v>Worcester &amp; Middlesex Counties (Outside Leominster, Fitchburg &amp; Gardner Cities)</v>
      </c>
      <c r="F85" t="str" cm="1">
        <f t="array" ref="F85">INDEX('PUMA12 LIMIT Computations'!$A$4:$D$106,'PUMA12-Person-Limits-Fragments'!$B85,3)</f>
        <v>METRO14460MM1120</v>
      </c>
      <c r="G85" t="str" cm="1">
        <f t="array" ref="G85">INDEX('PUMA12 LIMIT Computations'!$A$4:$D$106,'PUMA12-Person-Limits-Fragments'!$B85,4)</f>
        <v>Boston-Cambridge-Quincy, MA-NH HUD Metro FMR Area</v>
      </c>
      <c r="H85" cm="1">
        <f t="array" ref="H85">INDEX('PUMA12 LIMIT Computations'!AI$4:BB$106,'PUMA12-Person-Limits-Fragments'!B85,'PUMA12-Person-Limits-Fragments'!C85)</f>
        <v>12279.91</v>
      </c>
      <c r="I85" cm="1">
        <f t="array" ref="I85">INDEX('PUMA12 LIMIT Computations'!BC$4:BV$106,'PUMA12-Person-Limits-Fragments'!B85,'PUMA12-Person-Limits-Fragments'!C85)</f>
        <v>7365.4449999999997</v>
      </c>
      <c r="J85" cm="1">
        <f t="array" ref="J85">INDEX('PUMA12 LIMIT Computations'!BW$4:CP$106,'PUMA12-Person-Limits-Fragments'!B85,'PUMA12-Person-Limits-Fragments'!C85)</f>
        <v>19582.829999999998</v>
      </c>
    </row>
    <row r="86" spans="1:10" x14ac:dyDescent="0.25">
      <c r="A86">
        <f t="shared" si="5"/>
        <v>85</v>
      </c>
      <c r="B86">
        <f t="shared" si="3"/>
        <v>85</v>
      </c>
      <c r="C86">
        <f t="shared" si="4"/>
        <v>1</v>
      </c>
      <c r="D86" cm="1">
        <f t="array" ref="D86">INDEX('PUMA12 LIMIT Computations'!$A$4:$D$106,'PUMA12-Person-Limits-Fragments'!$B86,1)</f>
        <v>400</v>
      </c>
      <c r="E86" t="str" cm="1">
        <f t="array" ref="E86">INDEX('PUMA12 LIMIT Computations'!$A$4:$D$106,'PUMA12-Person-Limits-Fragments'!$B86,2)</f>
        <v>Worcester &amp; Middlesex Counties (Outside Leominster, Fitchburg &amp; Gardner Cities)</v>
      </c>
      <c r="F86" t="str" cm="1">
        <f t="array" ref="F86">INDEX('PUMA12 LIMIT Computations'!$A$4:$D$106,'PUMA12-Person-Limits-Fragments'!$B86,3)</f>
        <v>METRO14460MM4560</v>
      </c>
      <c r="G86" t="str" cm="1">
        <f t="array" ref="G86">INDEX('PUMA12 LIMIT Computations'!$A$4:$D$106,'PUMA12-Person-Limits-Fragments'!$B86,4)</f>
        <v>Lowell, MA HUD Metro FMR Area</v>
      </c>
      <c r="H86" cm="1">
        <f t="array" ref="H86">INDEX('PUMA12 LIMIT Computations'!AI$4:BB$106,'PUMA12-Person-Limits-Fragments'!B86,'PUMA12-Person-Limits-Fragments'!C86)</f>
        <v>4097.55</v>
      </c>
      <c r="I86" cm="1">
        <f t="array" ref="I86">INDEX('PUMA12 LIMIT Computations'!BC$4:BV$106,'PUMA12-Person-Limits-Fragments'!B86,'PUMA12-Person-Limits-Fragments'!C86)</f>
        <v>2458.5300000000002</v>
      </c>
      <c r="J86" cm="1">
        <f t="array" ref="J86">INDEX('PUMA12 LIMIT Computations'!BW$4:CP$106,'PUMA12-Person-Limits-Fragments'!B86,'PUMA12-Person-Limits-Fragments'!C86)</f>
        <v>5796.76</v>
      </c>
    </row>
    <row r="87" spans="1:10" x14ac:dyDescent="0.25">
      <c r="A87">
        <f t="shared" si="5"/>
        <v>86</v>
      </c>
      <c r="B87">
        <f t="shared" si="3"/>
        <v>86</v>
      </c>
      <c r="C87">
        <f t="shared" si="4"/>
        <v>1</v>
      </c>
      <c r="D87" cm="1">
        <f t="array" ref="D87">INDEX('PUMA12 LIMIT Computations'!$A$4:$D$106,'PUMA12-Person-Limits-Fragments'!$B87,1)</f>
        <v>400</v>
      </c>
      <c r="E87" t="str" cm="1">
        <f t="array" ref="E87">INDEX('PUMA12 LIMIT Computations'!$A$4:$D$106,'PUMA12-Person-Limits-Fragments'!$B87,2)</f>
        <v>Worcester &amp; Middlesex Counties (Outside Leominster, Fitchburg &amp; Gardner Cities)</v>
      </c>
      <c r="F87" t="str" cm="1">
        <f t="array" ref="F87">INDEX('PUMA12 LIMIT Computations'!$A$4:$D$106,'PUMA12-Person-Limits-Fragments'!$B87,3)</f>
        <v>METRO44140M25011</v>
      </c>
      <c r="G87" t="str" cm="1">
        <f t="array" ref="G87">INDEX('PUMA12 LIMIT Computations'!$A$4:$D$106,'PUMA12-Person-Limits-Fragments'!$B87,4)</f>
        <v>Franklin County, MA HUD Metro FMR Area</v>
      </c>
      <c r="H87" cm="1">
        <f t="array" ref="H87">INDEX('PUMA12 LIMIT Computations'!AI$4:BB$106,'PUMA12-Person-Limits-Fragments'!B87,'PUMA12-Person-Limits-Fragments'!C87)</f>
        <v>105.44000000000001</v>
      </c>
      <c r="I87" cm="1">
        <f t="array" ref="I87">INDEX('PUMA12 LIMIT Computations'!BC$4:BV$106,'PUMA12-Person-Limits-Fragments'!B87,'PUMA12-Person-Limits-Fragments'!C87)</f>
        <v>63.360000000000007</v>
      </c>
      <c r="J87" cm="1">
        <f t="array" ref="J87">INDEX('PUMA12 LIMIT Computations'!BW$4:CP$106,'PUMA12-Person-Limits-Fragments'!B87,'PUMA12-Person-Limits-Fragments'!C87)</f>
        <v>168.8</v>
      </c>
    </row>
    <row r="88" spans="1:10" x14ac:dyDescent="0.25">
      <c r="A88">
        <f t="shared" si="5"/>
        <v>87</v>
      </c>
      <c r="B88">
        <f t="shared" si="3"/>
        <v>87</v>
      </c>
      <c r="C88">
        <f t="shared" si="4"/>
        <v>1</v>
      </c>
      <c r="D88" cm="1">
        <f t="array" ref="D88">INDEX('PUMA12 LIMIT Computations'!$A$4:$D$106,'PUMA12-Person-Limits-Fragments'!$B88,1)</f>
        <v>400</v>
      </c>
      <c r="E88" t="str" cm="1">
        <f t="array" ref="E88">INDEX('PUMA12 LIMIT Computations'!$A$4:$D$106,'PUMA12-Person-Limits-Fragments'!$B88,2)</f>
        <v>Worcester &amp; Middlesex Counties (Outside Leominster, Fitchburg &amp; Gardner Cities)</v>
      </c>
      <c r="F88" t="str" cm="1">
        <f t="array" ref="F88">INDEX('PUMA12 LIMIT Computations'!$A$4:$D$106,'PUMA12-Person-Limits-Fragments'!$B88,3)</f>
        <v>METRO49340M49340</v>
      </c>
      <c r="G88" t="str" cm="1">
        <f t="array" ref="G88">INDEX('PUMA12 LIMIT Computations'!$A$4:$D$106,'PUMA12-Person-Limits-Fragments'!$B88,4)</f>
        <v>Worcester, MA HUD Metro FMR Area</v>
      </c>
      <c r="H88" cm="1">
        <f t="array" ref="H88">INDEX('PUMA12 LIMIT Computations'!AI$4:BB$106,'PUMA12-Person-Limits-Fragments'!B88,'PUMA12-Person-Limits-Fragments'!C88)</f>
        <v>3955.14</v>
      </c>
      <c r="I88" cm="1">
        <f t="array" ref="I88">INDEX('PUMA12 LIMIT Computations'!BC$4:BV$106,'PUMA12-Person-Limits-Fragments'!B88,'PUMA12-Person-Limits-Fragments'!C88)</f>
        <v>2376.15</v>
      </c>
      <c r="J88" cm="1">
        <f t="array" ref="J88">INDEX('PUMA12 LIMIT Computations'!BW$4:CP$106,'PUMA12-Person-Limits-Fragments'!B88,'PUMA12-Person-Limits-Fragments'!C88)</f>
        <v>6326.18</v>
      </c>
    </row>
    <row r="89" spans="1:10" x14ac:dyDescent="0.25">
      <c r="A89">
        <f t="shared" si="5"/>
        <v>88</v>
      </c>
      <c r="B89">
        <f t="shared" si="3"/>
        <v>88</v>
      </c>
      <c r="C89">
        <f t="shared" si="4"/>
        <v>1</v>
      </c>
      <c r="D89" cm="1">
        <f t="array" ref="D89">INDEX('PUMA12 LIMIT Computations'!$A$4:$D$106,'PUMA12-Person-Limits-Fragments'!$B89,1)</f>
        <v>400</v>
      </c>
      <c r="E89" t="str" cm="1">
        <f t="array" ref="E89">INDEX('PUMA12 LIMIT Computations'!$A$4:$D$106,'PUMA12-Person-Limits-Fragments'!$B89,2)</f>
        <v>Worcester &amp; Middlesex Counties (Outside Leominster, Fitchburg &amp; Gardner Cities)</v>
      </c>
      <c r="F89" t="str" cm="1">
        <f t="array" ref="F89">INDEX('PUMA12 LIMIT Computations'!$A$4:$D$106,'PUMA12-Person-Limits-Fragments'!$B89,3)</f>
        <v>METRO49340MM1120</v>
      </c>
      <c r="G89" t="str" cm="1">
        <f t="array" ref="G89">INDEX('PUMA12 LIMIT Computations'!$A$4:$D$106,'PUMA12-Person-Limits-Fragments'!$B89,4)</f>
        <v>Eastern Worcester County, MA HUD Metro FMR Area</v>
      </c>
      <c r="H89" cm="1">
        <f t="array" ref="H89">INDEX('PUMA12 LIMIT Computations'!AI$4:BB$106,'PUMA12-Person-Limits-Fragments'!B89,'PUMA12-Person-Limits-Fragments'!C89)</f>
        <v>5249.8249999999998</v>
      </c>
      <c r="I89" cm="1">
        <f t="array" ref="I89">INDEX('PUMA12 LIMIT Computations'!BC$4:BV$106,'PUMA12-Person-Limits-Fragments'!B89,'PUMA12-Person-Limits-Fragments'!C89)</f>
        <v>3154.4749999999999</v>
      </c>
      <c r="J89" cm="1">
        <f t="array" ref="J89">INDEX('PUMA12 LIMIT Computations'!BW$4:CP$106,'PUMA12-Person-Limits-Fragments'!B89,'PUMA12-Person-Limits-Fragments'!C89)</f>
        <v>7167.7000000000007</v>
      </c>
    </row>
    <row r="90" spans="1:10" x14ac:dyDescent="0.25">
      <c r="A90">
        <f t="shared" si="5"/>
        <v>89</v>
      </c>
      <c r="B90">
        <f t="shared" si="3"/>
        <v>89</v>
      </c>
      <c r="C90">
        <f t="shared" si="4"/>
        <v>1</v>
      </c>
      <c r="D90" cm="1">
        <f t="array" ref="D90">INDEX('PUMA12 LIMIT Computations'!$A$4:$D$106,'PUMA12-Person-Limits-Fragments'!$B90,1)</f>
        <v>400</v>
      </c>
      <c r="E90" t="str" cm="1">
        <f t="array" ref="E90">INDEX('PUMA12 LIMIT Computations'!$A$4:$D$106,'PUMA12-Person-Limits-Fragments'!$B90,2)</f>
        <v>Worcester &amp; Middlesex Counties (Outside Leominster, Fitchburg &amp; Gardner Cities)</v>
      </c>
      <c r="F90" t="str" cm="1">
        <f t="array" ref="F90">INDEX('PUMA12 LIMIT Computations'!$A$4:$D$106,'PUMA12-Person-Limits-Fragments'!$B90,3)</f>
        <v>METRO49340MM2600</v>
      </c>
      <c r="G90" t="str" cm="1">
        <f t="array" ref="G90">INDEX('PUMA12 LIMIT Computations'!$A$4:$D$106,'PUMA12-Person-Limits-Fragments'!$B90,4)</f>
        <v>Fitchburg-Leominster, MA HUD Metro FMR Area</v>
      </c>
      <c r="H90" cm="1">
        <f t="array" ref="H90">INDEX('PUMA12 LIMIT Computations'!AI$4:BB$106,'PUMA12-Person-Limits-Fragments'!B90,'PUMA12-Person-Limits-Fragments'!C90)</f>
        <v>8297.64</v>
      </c>
      <c r="I90" cm="1">
        <f t="array" ref="I90">INDEX('PUMA12 LIMIT Computations'!BC$4:BV$106,'PUMA12-Person-Limits-Fragments'!B90,'PUMA12-Person-Limits-Fragments'!C90)</f>
        <v>4976.22</v>
      </c>
      <c r="J90" cm="1">
        <f t="array" ref="J90">INDEX('PUMA12 LIMIT Computations'!BW$4:CP$106,'PUMA12-Person-Limits-Fragments'!B90,'PUMA12-Person-Limits-Fragments'!C90)</f>
        <v>13273.86</v>
      </c>
    </row>
    <row r="91" spans="1:10" x14ac:dyDescent="0.25">
      <c r="A91">
        <f t="shared" si="5"/>
        <v>90</v>
      </c>
      <c r="B91">
        <f t="shared" si="3"/>
        <v>90</v>
      </c>
      <c r="C91">
        <f t="shared" si="4"/>
        <v>1</v>
      </c>
      <c r="D91" cm="1">
        <f t="array" ref="D91">INDEX('PUMA12 LIMIT Computations'!$A$4:$D$106,'PUMA12-Person-Limits-Fragments'!$B91,1)</f>
        <v>400</v>
      </c>
      <c r="E91" t="str" cm="1">
        <f t="array" ref="E91">INDEX('PUMA12 LIMIT Computations'!$A$4:$D$106,'PUMA12-Person-Limits-Fragments'!$B91,2)</f>
        <v>Worcester &amp; Middlesex Counties (Outside Leominster, Fitchburg &amp; Gardner Cities)</v>
      </c>
      <c r="F91" t="str" cm="1">
        <f t="array" ref="F91">INDEX('PUMA12 LIMIT Computations'!$A$4:$D$106,'PUMA12-Person-Limits-Fragments'!$B91,3)</f>
        <v>METRO49340N25027</v>
      </c>
      <c r="G91" t="str" cm="1">
        <f t="array" ref="G91">INDEX('PUMA12 LIMIT Computations'!$A$4:$D$106,'PUMA12-Person-Limits-Fragments'!$B91,4)</f>
        <v>Western Worcester County, MA HUD Metro FMR Area</v>
      </c>
      <c r="H91" cm="1">
        <f t="array" ref="H91">INDEX('PUMA12 LIMIT Computations'!AI$4:BB$106,'PUMA12-Person-Limits-Fragments'!B91,'PUMA12-Person-Limits-Fragments'!C91)</f>
        <v>6867.3600000000006</v>
      </c>
      <c r="I91" cm="1">
        <f t="array" ref="I91">INDEX('PUMA12 LIMIT Computations'!BC$4:BV$106,'PUMA12-Person-Limits-Fragments'!B91,'PUMA12-Person-Limits-Fragments'!C91)</f>
        <v>4126.4400000000005</v>
      </c>
      <c r="J91" cm="1">
        <f t="array" ref="J91">INDEX('PUMA12 LIMIT Computations'!BW$4:CP$106,'PUMA12-Person-Limits-Fragments'!B91,'PUMA12-Person-Limits-Fragments'!C91)</f>
        <v>10993.800000000001</v>
      </c>
    </row>
    <row r="92" spans="1:10" x14ac:dyDescent="0.25">
      <c r="A92">
        <f t="shared" si="5"/>
        <v>91</v>
      </c>
      <c r="B92">
        <f t="shared" si="3"/>
        <v>91</v>
      </c>
      <c r="C92">
        <f t="shared" si="4"/>
        <v>1</v>
      </c>
      <c r="D92" cm="1">
        <f t="array" ref="D92">INDEX('PUMA12 LIMIT Computations'!$A$4:$D$106,'PUMA12-Person-Limits-Fragments'!$B92,1)</f>
        <v>300</v>
      </c>
      <c r="E92" t="str" cm="1">
        <f t="array" ref="E92">INDEX('PUMA12 LIMIT Computations'!$A$4:$D$106,'PUMA12-Person-Limits-Fragments'!$B92,2)</f>
        <v>Worcester County (Central)--Worcester City</v>
      </c>
      <c r="F92" t="str" cm="1">
        <f t="array" ref="F92">INDEX('PUMA12 LIMIT Computations'!$A$4:$D$106,'PUMA12-Person-Limits-Fragments'!$B92,3)</f>
        <v>METRO49340M49340</v>
      </c>
      <c r="G92" t="str" cm="1">
        <f t="array" ref="G92">INDEX('PUMA12 LIMIT Computations'!$A$4:$D$106,'PUMA12-Person-Limits-Fragments'!$B92,4)</f>
        <v>Worcester, MA HUD Metro FMR Area</v>
      </c>
      <c r="H92" cm="1">
        <f t="array" ref="H92">INDEX('PUMA12 LIMIT Computations'!AI$4:BB$106,'PUMA12-Person-Limits-Fragments'!B92,'PUMA12-Person-Limits-Fragments'!C92)</f>
        <v>38700</v>
      </c>
      <c r="I92" cm="1">
        <f t="array" ref="I92">INDEX('PUMA12 LIMIT Computations'!BC$4:BV$106,'PUMA12-Person-Limits-Fragments'!B92,'PUMA12-Person-Limits-Fragments'!C92)</f>
        <v>23250</v>
      </c>
      <c r="J92" cm="1">
        <f t="array" ref="J92">INDEX('PUMA12 LIMIT Computations'!BW$4:CP$106,'PUMA12-Person-Limits-Fragments'!B92,'PUMA12-Person-Limits-Fragments'!C92)</f>
        <v>61900</v>
      </c>
    </row>
    <row r="93" spans="1:10" x14ac:dyDescent="0.25">
      <c r="A93">
        <f t="shared" si="5"/>
        <v>92</v>
      </c>
      <c r="B93">
        <f t="shared" si="3"/>
        <v>92</v>
      </c>
      <c r="C93">
        <f t="shared" si="4"/>
        <v>1</v>
      </c>
      <c r="D93" cm="1">
        <f t="array" ref="D93">INDEX('PUMA12 LIMIT Computations'!$A$4:$D$106,'PUMA12-Person-Limits-Fragments'!$B93,1)</f>
        <v>303</v>
      </c>
      <c r="E93" t="str" cm="1">
        <f t="array" ref="E93">INDEX('PUMA12 LIMIT Computations'!$A$4:$D$106,'PUMA12-Person-Limits-Fragments'!$B93,2)</f>
        <v>Worcester County (East Central)</v>
      </c>
      <c r="F93" t="str" cm="1">
        <f t="array" ref="F93">INDEX('PUMA12 LIMIT Computations'!$A$4:$D$106,'PUMA12-Person-Limits-Fragments'!$B93,3)</f>
        <v>METRO14460MM1120</v>
      </c>
      <c r="G93" t="str" cm="1">
        <f t="array" ref="G93">INDEX('PUMA12 LIMIT Computations'!$A$4:$D$106,'PUMA12-Person-Limits-Fragments'!$B93,4)</f>
        <v>Boston-Cambridge-Quincy, MA-NH HUD Metro FMR Area</v>
      </c>
      <c r="H93" cm="1">
        <f t="array" ref="H93">INDEX('PUMA12 LIMIT Computations'!AI$4:BB$106,'PUMA12-Person-Limits-Fragments'!B93,'PUMA12-Person-Limits-Fragments'!C93)</f>
        <v>137.47999999999999</v>
      </c>
      <c r="I93" cm="1">
        <f t="array" ref="I93">INDEX('PUMA12 LIMIT Computations'!BC$4:BV$106,'PUMA12-Person-Limits-Fragments'!B93,'PUMA12-Person-Limits-Fragments'!C93)</f>
        <v>82.46</v>
      </c>
      <c r="J93" cm="1">
        <f t="array" ref="J93">INDEX('PUMA12 LIMIT Computations'!BW$4:CP$106,'PUMA12-Person-Limits-Fragments'!B93,'PUMA12-Person-Limits-Fragments'!C93)</f>
        <v>219.24</v>
      </c>
    </row>
    <row r="94" spans="1:10" x14ac:dyDescent="0.25">
      <c r="A94">
        <f t="shared" si="5"/>
        <v>93</v>
      </c>
      <c r="B94">
        <f t="shared" si="3"/>
        <v>93</v>
      </c>
      <c r="C94">
        <f t="shared" si="4"/>
        <v>1</v>
      </c>
      <c r="D94" cm="1">
        <f t="array" ref="D94">INDEX('PUMA12 LIMIT Computations'!$A$4:$D$106,'PUMA12-Person-Limits-Fragments'!$B94,1)</f>
        <v>303</v>
      </c>
      <c r="E94" t="str" cm="1">
        <f t="array" ref="E94">INDEX('PUMA12 LIMIT Computations'!$A$4:$D$106,'PUMA12-Person-Limits-Fragments'!$B94,2)</f>
        <v>Worcester County (East Central)</v>
      </c>
      <c r="F94" t="str" cm="1">
        <f t="array" ref="F94">INDEX('PUMA12 LIMIT Computations'!$A$4:$D$106,'PUMA12-Person-Limits-Fragments'!$B94,3)</f>
        <v>METRO49340M49340</v>
      </c>
      <c r="G94" t="str" cm="1">
        <f t="array" ref="G94">INDEX('PUMA12 LIMIT Computations'!$A$4:$D$106,'PUMA12-Person-Limits-Fragments'!$B94,4)</f>
        <v>Worcester, MA HUD Metro FMR Area</v>
      </c>
      <c r="H94" cm="1">
        <f t="array" ref="H94">INDEX('PUMA12 LIMIT Computations'!AI$4:BB$106,'PUMA12-Person-Limits-Fragments'!B94,'PUMA12-Person-Limits-Fragments'!C94)</f>
        <v>35031.24</v>
      </c>
      <c r="I94" cm="1">
        <f t="array" ref="I94">INDEX('PUMA12 LIMIT Computations'!BC$4:BV$106,'PUMA12-Person-Limits-Fragments'!B94,'PUMA12-Person-Limits-Fragments'!C94)</f>
        <v>21045.9</v>
      </c>
      <c r="J94" cm="1">
        <f t="array" ref="J94">INDEX('PUMA12 LIMIT Computations'!BW$4:CP$106,'PUMA12-Person-Limits-Fragments'!B94,'PUMA12-Person-Limits-Fragments'!C94)</f>
        <v>56031.88</v>
      </c>
    </row>
    <row r="95" spans="1:10" x14ac:dyDescent="0.25">
      <c r="A95">
        <f t="shared" si="5"/>
        <v>94</v>
      </c>
      <c r="B95">
        <f t="shared" si="3"/>
        <v>94</v>
      </c>
      <c r="C95">
        <f t="shared" si="4"/>
        <v>1</v>
      </c>
      <c r="D95" cm="1">
        <f t="array" ref="D95">INDEX('PUMA12 LIMIT Computations'!$A$4:$D$106,'PUMA12-Person-Limits-Fragments'!$B95,1)</f>
        <v>303</v>
      </c>
      <c r="E95" t="str" cm="1">
        <f t="array" ref="E95">INDEX('PUMA12 LIMIT Computations'!$A$4:$D$106,'PUMA12-Person-Limits-Fragments'!$B95,2)</f>
        <v>Worcester County (East Central)</v>
      </c>
      <c r="F95" t="str" cm="1">
        <f t="array" ref="F95">INDEX('PUMA12 LIMIT Computations'!$A$4:$D$106,'PUMA12-Person-Limits-Fragments'!$B95,3)</f>
        <v>METRO49340MM1120</v>
      </c>
      <c r="G95" t="str" cm="1">
        <f t="array" ref="G95">INDEX('PUMA12 LIMIT Computations'!$A$4:$D$106,'PUMA12-Person-Limits-Fragments'!$B95,4)</f>
        <v>Eastern Worcester County, MA HUD Metro FMR Area</v>
      </c>
      <c r="H95" cm="1">
        <f t="array" ref="H95">INDEX('PUMA12 LIMIT Computations'!AI$4:BB$106,'PUMA12-Person-Limits-Fragments'!B95,'PUMA12-Person-Limits-Fragments'!C95)</f>
        <v>4218.2</v>
      </c>
      <c r="I95" cm="1">
        <f t="array" ref="I95">INDEX('PUMA12 LIMIT Computations'!BC$4:BV$106,'PUMA12-Person-Limits-Fragments'!B95,'PUMA12-Person-Limits-Fragments'!C95)</f>
        <v>2534.6</v>
      </c>
      <c r="J95" cm="1">
        <f t="array" ref="J95">INDEX('PUMA12 LIMIT Computations'!BW$4:CP$106,'PUMA12-Person-Limits-Fragments'!B95,'PUMA12-Person-Limits-Fragments'!C95)</f>
        <v>5759.2</v>
      </c>
    </row>
    <row r="96" spans="1:10" x14ac:dyDescent="0.25">
      <c r="A96">
        <f t="shared" si="5"/>
        <v>95</v>
      </c>
      <c r="B96">
        <f t="shared" si="3"/>
        <v>95</v>
      </c>
      <c r="C96">
        <f t="shared" si="4"/>
        <v>1</v>
      </c>
      <c r="D96" cm="1">
        <f t="array" ref="D96">INDEX('PUMA12 LIMIT Computations'!$A$4:$D$106,'PUMA12-Person-Limits-Fragments'!$B96,1)</f>
        <v>301</v>
      </c>
      <c r="E96" t="str" cm="1">
        <f t="array" ref="E96">INDEX('PUMA12 LIMIT Computations'!$A$4:$D$106,'PUMA12-Person-Limits-Fragments'!$B96,2)</f>
        <v>Worcester County (Northeast)--Leominster, Fitchburg &amp; Gardner Cities</v>
      </c>
      <c r="F96" t="str" cm="1">
        <f t="array" ref="F96">INDEX('PUMA12 LIMIT Computations'!$A$4:$D$106,'PUMA12-Person-Limits-Fragments'!$B96,3)</f>
        <v>METRO14460MM1120</v>
      </c>
      <c r="G96" t="str" cm="1">
        <f t="array" ref="G96">INDEX('PUMA12 LIMIT Computations'!$A$4:$D$106,'PUMA12-Person-Limits-Fragments'!$B96,4)</f>
        <v>Boston-Cambridge-Quincy, MA-NH HUD Metro FMR Area</v>
      </c>
      <c r="H96" cm="1">
        <f t="array" ref="H96">INDEX('PUMA12 LIMIT Computations'!AI$4:BB$106,'PUMA12-Person-Limits-Fragments'!B96,'PUMA12-Person-Limits-Fragments'!C96)</f>
        <v>220.95</v>
      </c>
      <c r="I96" cm="1">
        <f t="array" ref="I96">INDEX('PUMA12 LIMIT Computations'!BC$4:BV$106,'PUMA12-Person-Limits-Fragments'!B96,'PUMA12-Person-Limits-Fragments'!C96)</f>
        <v>132.52499999999998</v>
      </c>
      <c r="J96" cm="1">
        <f t="array" ref="J96">INDEX('PUMA12 LIMIT Computations'!BW$4:CP$106,'PUMA12-Person-Limits-Fragments'!B96,'PUMA12-Person-Limits-Fragments'!C96)</f>
        <v>352.34999999999997</v>
      </c>
    </row>
    <row r="97" spans="1:10" x14ac:dyDescent="0.25">
      <c r="A97">
        <f t="shared" si="5"/>
        <v>96</v>
      </c>
      <c r="B97">
        <f t="shared" si="3"/>
        <v>96</v>
      </c>
      <c r="C97">
        <f t="shared" si="4"/>
        <v>1</v>
      </c>
      <c r="D97" cm="1">
        <f t="array" ref="D97">INDEX('PUMA12 LIMIT Computations'!$A$4:$D$106,'PUMA12-Person-Limits-Fragments'!$B97,1)</f>
        <v>301</v>
      </c>
      <c r="E97" t="str" cm="1">
        <f t="array" ref="E97">INDEX('PUMA12 LIMIT Computations'!$A$4:$D$106,'PUMA12-Person-Limits-Fragments'!$B97,2)</f>
        <v>Worcester County (Northeast)--Leominster, Fitchburg &amp; Gardner Cities</v>
      </c>
      <c r="F97" t="str" cm="1">
        <f t="array" ref="F97">INDEX('PUMA12 LIMIT Computations'!$A$4:$D$106,'PUMA12-Person-Limits-Fragments'!$B97,3)</f>
        <v>METRO49340MM2600</v>
      </c>
      <c r="G97" t="str" cm="1">
        <f t="array" ref="G97">INDEX('PUMA12 LIMIT Computations'!$A$4:$D$106,'PUMA12-Person-Limits-Fragments'!$B97,4)</f>
        <v>Fitchburg-Leominster, MA HUD Metro FMR Area</v>
      </c>
      <c r="H97" cm="1">
        <f t="array" ref="H97">INDEX('PUMA12 LIMIT Computations'!AI$4:BB$106,'PUMA12-Person-Limits-Fragments'!B97,'PUMA12-Person-Limits-Fragments'!C97)</f>
        <v>34885.89</v>
      </c>
      <c r="I97" cm="1">
        <f t="array" ref="I97">INDEX('PUMA12 LIMIT Computations'!BC$4:BV$106,'PUMA12-Person-Limits-Fragments'!B97,'PUMA12-Person-Limits-Fragments'!C97)</f>
        <v>20921.595000000001</v>
      </c>
      <c r="J97" cm="1">
        <f t="array" ref="J97">INDEX('PUMA12 LIMIT Computations'!BW$4:CP$106,'PUMA12-Person-Limits-Fragments'!B97,'PUMA12-Person-Limits-Fragments'!C97)</f>
        <v>55807.485000000001</v>
      </c>
    </row>
    <row r="98" spans="1:10" x14ac:dyDescent="0.25">
      <c r="A98">
        <f t="shared" si="5"/>
        <v>97</v>
      </c>
      <c r="B98">
        <f t="shared" si="3"/>
        <v>97</v>
      </c>
      <c r="C98">
        <f t="shared" si="4"/>
        <v>1</v>
      </c>
      <c r="D98" cm="1">
        <f t="array" ref="D98">INDEX('PUMA12 LIMIT Computations'!$A$4:$D$106,'PUMA12-Person-Limits-Fragments'!$B98,1)</f>
        <v>301</v>
      </c>
      <c r="E98" t="str" cm="1">
        <f t="array" ref="E98">INDEX('PUMA12 LIMIT Computations'!$A$4:$D$106,'PUMA12-Person-Limits-Fragments'!$B98,2)</f>
        <v>Worcester County (Northeast)--Leominster, Fitchburg &amp; Gardner Cities</v>
      </c>
      <c r="F98" t="str" cm="1">
        <f t="array" ref="F98">INDEX('PUMA12 LIMIT Computations'!$A$4:$D$106,'PUMA12-Person-Limits-Fragments'!$B98,3)</f>
        <v>METRO49340N25027</v>
      </c>
      <c r="G98" t="str" cm="1">
        <f t="array" ref="G98">INDEX('PUMA12 LIMIT Computations'!$A$4:$D$106,'PUMA12-Person-Limits-Fragments'!$B98,4)</f>
        <v>Western Worcester County, MA HUD Metro FMR Area</v>
      </c>
      <c r="H98" cm="1">
        <f t="array" ref="H98">INDEX('PUMA12 LIMIT Computations'!AI$4:BB$106,'PUMA12-Person-Limits-Fragments'!B98,'PUMA12-Person-Limits-Fragments'!C98)</f>
        <v>58.139999999999993</v>
      </c>
      <c r="I98" cm="1">
        <f t="array" ref="I98">INDEX('PUMA12 LIMIT Computations'!BC$4:BV$106,'PUMA12-Person-Limits-Fragments'!B98,'PUMA12-Person-Limits-Fragments'!C98)</f>
        <v>34.934999999999995</v>
      </c>
      <c r="J98" cm="1">
        <f t="array" ref="J98">INDEX('PUMA12 LIMIT Computations'!BW$4:CP$106,'PUMA12-Person-Limits-Fragments'!B98,'PUMA12-Person-Limits-Fragments'!C98)</f>
        <v>93.074999999999989</v>
      </c>
    </row>
    <row r="99" spans="1:10" x14ac:dyDescent="0.25">
      <c r="A99">
        <f t="shared" si="5"/>
        <v>98</v>
      </c>
      <c r="B99">
        <f t="shared" si="3"/>
        <v>98</v>
      </c>
      <c r="C99">
        <f t="shared" si="4"/>
        <v>1</v>
      </c>
      <c r="D99" cm="1">
        <f t="array" ref="D99">INDEX('PUMA12 LIMIT Computations'!$A$4:$D$106,'PUMA12-Person-Limits-Fragments'!$B99,1)</f>
        <v>304</v>
      </c>
      <c r="E99" t="str" cm="1">
        <f t="array" ref="E99">INDEX('PUMA12 LIMIT Computations'!$A$4:$D$106,'PUMA12-Person-Limits-Fragments'!$B99,2)</f>
        <v>Worcester County (South)</v>
      </c>
      <c r="F99" t="str" cm="1">
        <f t="array" ref="F99">INDEX('PUMA12 LIMIT Computations'!$A$4:$D$106,'PUMA12-Person-Limits-Fragments'!$B99,3)</f>
        <v>METRO14460MM1120</v>
      </c>
      <c r="G99" t="str" cm="1">
        <f t="array" ref="G99">INDEX('PUMA12 LIMIT Computations'!$A$4:$D$106,'PUMA12-Person-Limits-Fragments'!$B99,4)</f>
        <v>Boston-Cambridge-Quincy, MA-NH HUD Metro FMR Area</v>
      </c>
      <c r="H99" cm="1">
        <f t="array" ref="H99">INDEX('PUMA12 LIMIT Computations'!AI$4:BB$106,'PUMA12-Person-Limits-Fragments'!B99,'PUMA12-Person-Limits-Fragments'!C99)</f>
        <v>73.650000000000006</v>
      </c>
      <c r="I99" cm="1">
        <f t="array" ref="I99">INDEX('PUMA12 LIMIT Computations'!BC$4:BV$106,'PUMA12-Person-Limits-Fragments'!B99,'PUMA12-Person-Limits-Fragments'!C99)</f>
        <v>44.175000000000004</v>
      </c>
      <c r="J99" cm="1">
        <f t="array" ref="J99">INDEX('PUMA12 LIMIT Computations'!BW$4:CP$106,'PUMA12-Person-Limits-Fragments'!B99,'PUMA12-Person-Limits-Fragments'!C99)</f>
        <v>117.45</v>
      </c>
    </row>
    <row r="100" spans="1:10" x14ac:dyDescent="0.25">
      <c r="A100">
        <f t="shared" si="5"/>
        <v>99</v>
      </c>
      <c r="B100">
        <f t="shared" si="3"/>
        <v>99</v>
      </c>
      <c r="C100">
        <f t="shared" si="4"/>
        <v>1</v>
      </c>
      <c r="D100" cm="1">
        <f t="array" ref="D100">INDEX('PUMA12 LIMIT Computations'!$A$4:$D$106,'PUMA12-Person-Limits-Fragments'!$B100,1)</f>
        <v>304</v>
      </c>
      <c r="E100" t="str" cm="1">
        <f t="array" ref="E100">INDEX('PUMA12 LIMIT Computations'!$A$4:$D$106,'PUMA12-Person-Limits-Fragments'!$B100,2)</f>
        <v>Worcester County (South)</v>
      </c>
      <c r="F100" t="str" cm="1">
        <f t="array" ref="F100">INDEX('PUMA12 LIMIT Computations'!$A$4:$D$106,'PUMA12-Person-Limits-Fragments'!$B100,3)</f>
        <v>METRO44140M44140</v>
      </c>
      <c r="G100" t="str" cm="1">
        <f t="array" ref="G100">INDEX('PUMA12 LIMIT Computations'!$A$4:$D$106,'PUMA12-Person-Limits-Fragments'!$B100,4)</f>
        <v>Springfield, MA HUD Metro FMR Area</v>
      </c>
      <c r="H100" cm="1">
        <f t="array" ref="H100">INDEX('PUMA12 LIMIT Computations'!AI$4:BB$106,'PUMA12-Person-Limits-Fragments'!B100,'PUMA12-Person-Limits-Fragments'!C100)</f>
        <v>9.8849999999999998</v>
      </c>
      <c r="I100" cm="1">
        <f t="array" ref="I100">INDEX('PUMA12 LIMIT Computations'!BC$4:BV$106,'PUMA12-Person-Limits-Fragments'!B100,'PUMA12-Person-Limits-Fragments'!C100)</f>
        <v>5.9399999999999995</v>
      </c>
      <c r="J100" cm="1">
        <f t="array" ref="J100">INDEX('PUMA12 LIMIT Computations'!BW$4:CP$106,'PUMA12-Person-Limits-Fragments'!B100,'PUMA12-Person-Limits-Fragments'!C100)</f>
        <v>15.824999999999999</v>
      </c>
    </row>
    <row r="101" spans="1:10" x14ac:dyDescent="0.25">
      <c r="A101">
        <f t="shared" si="5"/>
        <v>100</v>
      </c>
      <c r="B101">
        <f t="shared" si="3"/>
        <v>100</v>
      </c>
      <c r="C101">
        <f t="shared" si="4"/>
        <v>1</v>
      </c>
      <c r="D101" cm="1">
        <f t="array" ref="D101">INDEX('PUMA12 LIMIT Computations'!$A$4:$D$106,'PUMA12-Person-Limits-Fragments'!$B101,1)</f>
        <v>304</v>
      </c>
      <c r="E101" t="str" cm="1">
        <f t="array" ref="E101">INDEX('PUMA12 LIMIT Computations'!$A$4:$D$106,'PUMA12-Person-Limits-Fragments'!$B101,2)</f>
        <v>Worcester County (South)</v>
      </c>
      <c r="F101" t="str" cm="1">
        <f t="array" ref="F101">INDEX('PUMA12 LIMIT Computations'!$A$4:$D$106,'PUMA12-Person-Limits-Fragments'!$B101,3)</f>
        <v>METRO49340M49340</v>
      </c>
      <c r="G101" t="str" cm="1">
        <f t="array" ref="G101">INDEX('PUMA12 LIMIT Computations'!$A$4:$D$106,'PUMA12-Person-Limits-Fragments'!$B101,4)</f>
        <v>Worcester, MA HUD Metro FMR Area</v>
      </c>
      <c r="H101" cm="1">
        <f t="array" ref="H101">INDEX('PUMA12 LIMIT Computations'!AI$4:BB$106,'PUMA12-Person-Limits-Fragments'!B101,'PUMA12-Person-Limits-Fragments'!C101)</f>
        <v>33038.19</v>
      </c>
      <c r="I101" cm="1">
        <f t="array" ref="I101">INDEX('PUMA12 LIMIT Computations'!BC$4:BV$106,'PUMA12-Person-Limits-Fragments'!B101,'PUMA12-Person-Limits-Fragments'!C101)</f>
        <v>19848.525000000001</v>
      </c>
      <c r="J101" cm="1">
        <f t="array" ref="J101">INDEX('PUMA12 LIMIT Computations'!BW$4:CP$106,'PUMA12-Person-Limits-Fragments'!B101,'PUMA12-Person-Limits-Fragments'!C101)</f>
        <v>52844.03</v>
      </c>
    </row>
    <row r="102" spans="1:10" x14ac:dyDescent="0.25">
      <c r="A102">
        <f t="shared" si="5"/>
        <v>101</v>
      </c>
      <c r="B102">
        <f t="shared" si="3"/>
        <v>101</v>
      </c>
      <c r="C102">
        <f t="shared" si="4"/>
        <v>1</v>
      </c>
      <c r="D102" cm="1">
        <f t="array" ref="D102">INDEX('PUMA12 LIMIT Computations'!$A$4:$D$106,'PUMA12-Person-Limits-Fragments'!$B102,1)</f>
        <v>304</v>
      </c>
      <c r="E102" t="str" cm="1">
        <f t="array" ref="E102">INDEX('PUMA12 LIMIT Computations'!$A$4:$D$106,'PUMA12-Person-Limits-Fragments'!$B102,2)</f>
        <v>Worcester County (South)</v>
      </c>
      <c r="F102" t="str" cm="1">
        <f t="array" ref="F102">INDEX('PUMA12 LIMIT Computations'!$A$4:$D$106,'PUMA12-Person-Limits-Fragments'!$B102,3)</f>
        <v>METRO49340MM1120</v>
      </c>
      <c r="G102" t="str" cm="1">
        <f t="array" ref="G102">INDEX('PUMA12 LIMIT Computations'!$A$4:$D$106,'PUMA12-Person-Limits-Fragments'!$B102,4)</f>
        <v>Eastern Worcester County, MA HUD Metro FMR Area</v>
      </c>
      <c r="H102" cm="1">
        <f t="array" ref="H102">INDEX('PUMA12 LIMIT Computations'!AI$4:BB$106,'PUMA12-Person-Limits-Fragments'!B102,'PUMA12-Person-Limits-Fragments'!C102)</f>
        <v>6625.3249999999998</v>
      </c>
      <c r="I102" cm="1">
        <f t="array" ref="I102">INDEX('PUMA12 LIMIT Computations'!BC$4:BV$106,'PUMA12-Person-Limits-Fragments'!B102,'PUMA12-Person-Limits-Fragments'!C102)</f>
        <v>3980.9749999999999</v>
      </c>
      <c r="J102" cm="1">
        <f t="array" ref="J102">INDEX('PUMA12 LIMIT Computations'!BW$4:CP$106,'PUMA12-Person-Limits-Fragments'!B102,'PUMA12-Person-Limits-Fragments'!C102)</f>
        <v>9045.6999999999989</v>
      </c>
    </row>
    <row r="103" spans="1:10" x14ac:dyDescent="0.25">
      <c r="A103">
        <f t="shared" si="5"/>
        <v>102</v>
      </c>
      <c r="B103">
        <f t="shared" si="3"/>
        <v>102</v>
      </c>
      <c r="C103">
        <f t="shared" si="4"/>
        <v>1</v>
      </c>
      <c r="D103" cm="1">
        <f t="array" ref="D103">INDEX('PUMA12 LIMIT Computations'!$A$4:$D$106,'PUMA12-Person-Limits-Fragments'!$B103,1)</f>
        <v>302</v>
      </c>
      <c r="E103" t="str" cm="1">
        <f t="array" ref="E103">INDEX('PUMA12 LIMIT Computations'!$A$4:$D$106,'PUMA12-Person-Limits-Fragments'!$B103,2)</f>
        <v>Worcester County (West Central)</v>
      </c>
      <c r="F103" t="str" cm="1">
        <f t="array" ref="F103">INDEX('PUMA12 LIMIT Computations'!$A$4:$D$106,'PUMA12-Person-Limits-Fragments'!$B103,3)</f>
        <v>METRO49340M49340</v>
      </c>
      <c r="G103" t="str" cm="1">
        <f t="array" ref="G103">INDEX('PUMA12 LIMIT Computations'!$A$4:$D$106,'PUMA12-Person-Limits-Fragments'!$B103,4)</f>
        <v>Worcester, MA HUD Metro FMR Area</v>
      </c>
      <c r="H103" cm="1">
        <f t="array" ref="H103">INDEX('PUMA12 LIMIT Computations'!AI$4:BB$106,'PUMA12-Person-Limits-Fragments'!B103,'PUMA12-Person-Limits-Fragments'!C103)</f>
        <v>35801.370000000003</v>
      </c>
      <c r="I103" cm="1">
        <f t="array" ref="I103">INDEX('PUMA12 LIMIT Computations'!BC$4:BV$106,'PUMA12-Person-Limits-Fragments'!B103,'PUMA12-Person-Limits-Fragments'!C103)</f>
        <v>21508.575000000001</v>
      </c>
      <c r="J103" cm="1">
        <f t="array" ref="J103">INDEX('PUMA12 LIMIT Computations'!BW$4:CP$106,'PUMA12-Person-Limits-Fragments'!B103,'PUMA12-Person-Limits-Fragments'!C103)</f>
        <v>57263.69</v>
      </c>
    </row>
    <row r="104" spans="1:10" x14ac:dyDescent="0.25">
      <c r="A104">
        <f t="shared" si="5"/>
        <v>103</v>
      </c>
      <c r="B104">
        <f t="shared" si="3"/>
        <v>103</v>
      </c>
      <c r="C104">
        <f t="shared" si="4"/>
        <v>1</v>
      </c>
      <c r="D104" cm="1">
        <f t="array" ref="D104">INDEX('PUMA12 LIMIT Computations'!$A$4:$D$106,'PUMA12-Person-Limits-Fragments'!$B104,1)</f>
        <v>302</v>
      </c>
      <c r="E104" t="str" cm="1">
        <f t="array" ref="E104">INDEX('PUMA12 LIMIT Computations'!$A$4:$D$106,'PUMA12-Person-Limits-Fragments'!$B104,2)</f>
        <v>Worcester County (West Central)</v>
      </c>
      <c r="F104" t="str" cm="1">
        <f t="array" ref="F104">INDEX('PUMA12 LIMIT Computations'!$A$4:$D$106,'PUMA12-Person-Limits-Fragments'!$B104,3)</f>
        <v>METRO49340N25027</v>
      </c>
      <c r="G104" t="str" cm="1">
        <f t="array" ref="G104">INDEX('PUMA12 LIMIT Computations'!$A$4:$D$106,'PUMA12-Person-Limits-Fragments'!$B104,4)</f>
        <v>Western Worcester County, MA HUD Metro FMR Area</v>
      </c>
      <c r="H104" cm="1">
        <f t="array" ref="H104">INDEX('PUMA12 LIMIT Computations'!AI$4:BB$106,'PUMA12-Person-Limits-Fragments'!B104,'PUMA12-Person-Limits-Fragments'!C104)</f>
        <v>2565</v>
      </c>
      <c r="I104" cm="1">
        <f t="array" ref="I104">INDEX('PUMA12 LIMIT Computations'!BC$4:BV$106,'PUMA12-Person-Limits-Fragments'!B104,'PUMA12-Person-Limits-Fragments'!C104)</f>
        <v>1541.25</v>
      </c>
      <c r="J104" cm="1">
        <f t="array" ref="J104">INDEX('PUMA12 LIMIT Computations'!BW$4:CP$106,'PUMA12-Person-Limits-Fragments'!B104,'PUMA12-Person-Limits-Fragments'!C104)</f>
        <v>4106.25</v>
      </c>
    </row>
    <row r="105" spans="1:10" x14ac:dyDescent="0.25">
      <c r="A105">
        <f t="shared" si="5"/>
        <v>104</v>
      </c>
      <c r="B105">
        <f t="shared" si="3"/>
        <v>1</v>
      </c>
      <c r="C105">
        <f t="shared" si="4"/>
        <v>2</v>
      </c>
      <c r="D105" cm="1">
        <f t="array" ref="D105">INDEX('PUMA12 LIMIT Computations'!$A$4:$D$106,'PUMA12-Person-Limits-Fragments'!$B105,1)</f>
        <v>4200</v>
      </c>
      <c r="E105" t="str" cm="1">
        <f t="array" ref="E105">INDEX('PUMA12 LIMIT Computations'!$A$4:$D$106,'PUMA12-Person-Limits-Fragments'!$B105,2)</f>
        <v>Attleboro City, North Attleborough, Swansea, Seekonk, Rehoboth &amp; Plainville Towns</v>
      </c>
      <c r="F105" t="str" cm="1">
        <f t="array" ref="F105">INDEX('PUMA12 LIMIT Computations'!$A$4:$D$106,'PUMA12-Person-Limits-Fragments'!$B105,3)</f>
        <v>METRO14460MM1120</v>
      </c>
      <c r="G105" t="str" cm="1">
        <f t="array" ref="G105">INDEX('PUMA12 LIMIT Computations'!$A$4:$D$106,'PUMA12-Person-Limits-Fragments'!$B105,4)</f>
        <v>Boston-Cambridge-Quincy, MA-NH HUD Metro FMR Area</v>
      </c>
      <c r="H105" cm="1">
        <f t="array" ref="H105">INDEX('PUMA12 LIMIT Computations'!AI$4:BB$106,'PUMA12-Person-Limits-Fragments'!B105,'PUMA12-Person-Limits-Fragments'!C105)</f>
        <v>4583.37</v>
      </c>
      <c r="I105" cm="1">
        <f t="array" ref="I105">INDEX('PUMA12 LIMIT Computations'!BC$4:BV$106,'PUMA12-Person-Limits-Fragments'!B105,'PUMA12-Person-Limits-Fragments'!C105)</f>
        <v>2749.2049999999999</v>
      </c>
      <c r="J105" cm="1">
        <f t="array" ref="J105">INDEX('PUMA12 LIMIT Computations'!BW$4:CP$106,'PUMA12-Person-Limits-Fragments'!B105,'PUMA12-Person-Limits-Fragments'!C105)</f>
        <v>7312.15</v>
      </c>
    </row>
    <row r="106" spans="1:10" x14ac:dyDescent="0.25">
      <c r="A106">
        <f t="shared" si="5"/>
        <v>105</v>
      </c>
      <c r="B106">
        <f t="shared" si="3"/>
        <v>2</v>
      </c>
      <c r="C106">
        <f t="shared" si="4"/>
        <v>2</v>
      </c>
      <c r="D106" cm="1">
        <f t="array" ref="D106">INDEX('PUMA12 LIMIT Computations'!$A$4:$D$106,'PUMA12-Person-Limits-Fragments'!$B106,1)</f>
        <v>4200</v>
      </c>
      <c r="E106" t="str" cm="1">
        <f t="array" ref="E106">INDEX('PUMA12 LIMIT Computations'!$A$4:$D$106,'PUMA12-Person-Limits-Fragments'!$B106,2)</f>
        <v>Attleboro City, North Attleborough, Swansea, Seekonk, Rehoboth &amp; Plainville Towns</v>
      </c>
      <c r="F106" t="str" cm="1">
        <f t="array" ref="F106">INDEX('PUMA12 LIMIT Computations'!$A$4:$D$106,'PUMA12-Person-Limits-Fragments'!$B106,3)</f>
        <v>METRO39300M39300</v>
      </c>
      <c r="G106" t="str" cm="1">
        <f t="array" ref="G106">INDEX('PUMA12 LIMIT Computations'!$A$4:$D$106,'PUMA12-Person-Limits-Fragments'!$B106,4)</f>
        <v>Providence-Fall River, RI-MA HUD Metro FMR Area</v>
      </c>
      <c r="H106" cm="1">
        <f t="array" ref="H106">INDEX('PUMA12 LIMIT Computations'!AI$4:BB$106,'PUMA12-Person-Limits-Fragments'!B106,'PUMA12-Person-Limits-Fragments'!C106)</f>
        <v>35491.770000000004</v>
      </c>
      <c r="I106" cm="1">
        <f t="array" ref="I106">INDEX('PUMA12 LIMIT Computations'!BC$4:BV$106,'PUMA12-Person-Limits-Fragments'!B106,'PUMA12-Person-Limits-Fragments'!C106)</f>
        <v>21276.720000000001</v>
      </c>
      <c r="J106" cm="1">
        <f t="array" ref="J106">INDEX('PUMA12 LIMIT Computations'!BW$4:CP$106,'PUMA12-Person-Limits-Fragments'!B106,'PUMA12-Person-Limits-Fragments'!C106)</f>
        <v>56768.490000000005</v>
      </c>
    </row>
    <row r="107" spans="1:10" x14ac:dyDescent="0.25">
      <c r="A107">
        <f t="shared" si="5"/>
        <v>106</v>
      </c>
      <c r="B107">
        <f t="shared" si="3"/>
        <v>3</v>
      </c>
      <c r="C107">
        <f t="shared" si="4"/>
        <v>2</v>
      </c>
      <c r="D107" cm="1">
        <f t="array" ref="D107">INDEX('PUMA12 LIMIT Computations'!$A$4:$D$106,'PUMA12-Person-Limits-Fragments'!$B107,1)</f>
        <v>4200</v>
      </c>
      <c r="E107" t="str" cm="1">
        <f t="array" ref="E107">INDEX('PUMA12 LIMIT Computations'!$A$4:$D$106,'PUMA12-Person-Limits-Fragments'!$B107,2)</f>
        <v>Attleboro City, North Attleborough, Swansea, Seekonk, Rehoboth &amp; Plainville Towns</v>
      </c>
      <c r="F107" t="str" cm="1">
        <f t="array" ref="F107">INDEX('PUMA12 LIMIT Computations'!$A$4:$D$106,'PUMA12-Person-Limits-Fragments'!$B107,3)</f>
        <v>METRO39300MM1120</v>
      </c>
      <c r="G107" t="str" cm="1">
        <f t="array" ref="G107">INDEX('PUMA12 LIMIT Computations'!$A$4:$D$106,'PUMA12-Person-Limits-Fragments'!$B107,4)</f>
        <v>Taunton-Mansfield-Norton, MA HUD Metro FMR Area</v>
      </c>
      <c r="H107" cm="1">
        <f t="array" ref="H107">INDEX('PUMA12 LIMIT Computations'!AI$4:BB$106,'PUMA12-Person-Limits-Fragments'!B107,'PUMA12-Person-Limits-Fragments'!C107)</f>
        <v>58.11</v>
      </c>
      <c r="I107" cm="1">
        <f t="array" ref="I107">INDEX('PUMA12 LIMIT Computations'!BC$4:BV$106,'PUMA12-Person-Limits-Fragments'!B107,'PUMA12-Person-Limits-Fragments'!C107)</f>
        <v>34.839999999999996</v>
      </c>
      <c r="J107" cm="1">
        <f t="array" ref="J107">INDEX('PUMA12 LIMIT Computations'!BW$4:CP$106,'PUMA12-Person-Limits-Fragments'!B107,'PUMA12-Person-Limits-Fragments'!C107)</f>
        <v>92.949999999999989</v>
      </c>
    </row>
    <row r="108" spans="1:10" x14ac:dyDescent="0.25">
      <c r="A108">
        <f t="shared" si="5"/>
        <v>107</v>
      </c>
      <c r="B108">
        <f t="shared" si="3"/>
        <v>4</v>
      </c>
      <c r="C108">
        <f t="shared" si="4"/>
        <v>2</v>
      </c>
      <c r="D108" cm="1">
        <f t="array" ref="D108">INDEX('PUMA12 LIMIT Computations'!$A$4:$D$106,'PUMA12-Person-Limits-Fragments'!$B108,1)</f>
        <v>4800</v>
      </c>
      <c r="E108" t="str" cm="1">
        <f t="array" ref="E108">INDEX('PUMA12 LIMIT Computations'!$A$4:$D$106,'PUMA12-Person-Limits-Fragments'!$B108,2)</f>
        <v>Barnstable (East), Dukes &amp; Nantucket Counties--Outer Cape Cod Towns</v>
      </c>
      <c r="F108" t="str" cm="1">
        <f t="array" ref="F108">INDEX('PUMA12 LIMIT Computations'!$A$4:$D$106,'PUMA12-Person-Limits-Fragments'!$B108,3)</f>
        <v>METRO12700M12700</v>
      </c>
      <c r="G108" t="str" cm="1">
        <f t="array" ref="G108">INDEX('PUMA12 LIMIT Computations'!$A$4:$D$106,'PUMA12-Person-Limits-Fragments'!$B108,4)</f>
        <v>Barnstable Town, MA MSA</v>
      </c>
      <c r="H108" cm="1">
        <f t="array" ref="H108">INDEX('PUMA12 LIMIT Computations'!AI$4:BB$106,'PUMA12-Person-Limits-Fragments'!B108,'PUMA12-Person-Limits-Fragments'!C108)</f>
        <v>32068.199999999997</v>
      </c>
      <c r="I108" cm="1">
        <f t="array" ref="I108">INDEX('PUMA12 LIMIT Computations'!BC$4:BV$106,'PUMA12-Person-Limits-Fragments'!B108,'PUMA12-Person-Limits-Fragments'!C108)</f>
        <v>19240.919999999998</v>
      </c>
      <c r="J108" cm="1">
        <f t="array" ref="J108">INDEX('PUMA12 LIMIT Computations'!BW$4:CP$106,'PUMA12-Person-Limits-Fragments'!B108,'PUMA12-Person-Limits-Fragments'!C108)</f>
        <v>51309.119999999995</v>
      </c>
    </row>
    <row r="109" spans="1:10" x14ac:dyDescent="0.25">
      <c r="A109">
        <f t="shared" si="5"/>
        <v>108</v>
      </c>
      <c r="B109">
        <f t="shared" si="3"/>
        <v>5</v>
      </c>
      <c r="C109">
        <f t="shared" si="4"/>
        <v>2</v>
      </c>
      <c r="D109" cm="1">
        <f t="array" ref="D109">INDEX('PUMA12 LIMIT Computations'!$A$4:$D$106,'PUMA12-Person-Limits-Fragments'!$B109,1)</f>
        <v>4800</v>
      </c>
      <c r="E109" t="str" cm="1">
        <f t="array" ref="E109">INDEX('PUMA12 LIMIT Computations'!$A$4:$D$106,'PUMA12-Person-Limits-Fragments'!$B109,2)</f>
        <v>Barnstable (East), Dukes &amp; Nantucket Counties--Outer Cape Cod Towns</v>
      </c>
      <c r="F109" t="str" cm="1">
        <f t="array" ref="F109">INDEX('PUMA12 LIMIT Computations'!$A$4:$D$106,'PUMA12-Person-Limits-Fragments'!$B109,3)</f>
        <v>NCNTY25007N25007</v>
      </c>
      <c r="G109" t="str" cm="1">
        <f t="array" ref="G109">INDEX('PUMA12 LIMIT Computations'!$A$4:$D$106,'PUMA12-Person-Limits-Fragments'!$B109,4)</f>
        <v>Dukes County, MA</v>
      </c>
      <c r="H109" cm="1">
        <f t="array" ref="H109">INDEX('PUMA12 LIMIT Computations'!AI$4:BB$106,'PUMA12-Person-Limits-Fragments'!B109,'PUMA12-Person-Limits-Fragments'!C109)</f>
        <v>7626</v>
      </c>
      <c r="I109" cm="1">
        <f t="array" ref="I109">INDEX('PUMA12 LIMIT Computations'!BC$4:BV$106,'PUMA12-Person-Limits-Fragments'!B109,'PUMA12-Person-Limits-Fragments'!C109)</f>
        <v>4580.25</v>
      </c>
      <c r="J109" cm="1">
        <f t="array" ref="J109">INDEX('PUMA12 LIMIT Computations'!BW$4:CP$106,'PUMA12-Person-Limits-Fragments'!B109,'PUMA12-Person-Limits-Fragments'!C109)</f>
        <v>11733.5</v>
      </c>
    </row>
    <row r="110" spans="1:10" x14ac:dyDescent="0.25">
      <c r="A110">
        <f t="shared" si="5"/>
        <v>109</v>
      </c>
      <c r="B110">
        <f t="shared" si="3"/>
        <v>6</v>
      </c>
      <c r="C110">
        <f t="shared" si="4"/>
        <v>2</v>
      </c>
      <c r="D110" cm="1">
        <f t="array" ref="D110">INDEX('PUMA12 LIMIT Computations'!$A$4:$D$106,'PUMA12-Person-Limits-Fragments'!$B110,1)</f>
        <v>4800</v>
      </c>
      <c r="E110" t="str" cm="1">
        <f t="array" ref="E110">INDEX('PUMA12 LIMIT Computations'!$A$4:$D$106,'PUMA12-Person-Limits-Fragments'!$B110,2)</f>
        <v>Barnstable (East), Dukes &amp; Nantucket Counties--Outer Cape Cod Towns</v>
      </c>
      <c r="F110" t="str" cm="1">
        <f t="array" ref="F110">INDEX('PUMA12 LIMIT Computations'!$A$4:$D$106,'PUMA12-Person-Limits-Fragments'!$B110,3)</f>
        <v>NCNTY25019N25019</v>
      </c>
      <c r="G110" t="str" cm="1">
        <f t="array" ref="G110">INDEX('PUMA12 LIMIT Computations'!$A$4:$D$106,'PUMA12-Person-Limits-Fragments'!$B110,4)</f>
        <v>Nantucket County, MA</v>
      </c>
      <c r="H110" cm="1">
        <f t="array" ref="H110">INDEX('PUMA12 LIMIT Computations'!AI$4:BB$106,'PUMA12-Person-Limits-Fragments'!B110,'PUMA12-Person-Limits-Fragments'!C110)</f>
        <v>5901.96</v>
      </c>
      <c r="I110" cm="1">
        <f t="array" ref="I110">INDEX('PUMA12 LIMIT Computations'!BC$4:BV$106,'PUMA12-Person-Limits-Fragments'!B110,'PUMA12-Person-Limits-Fragments'!C110)</f>
        <v>3543.33</v>
      </c>
      <c r="J110" cm="1">
        <f t="array" ref="J110">INDEX('PUMA12 LIMIT Computations'!BW$4:CP$106,'PUMA12-Person-Limits-Fragments'!B110,'PUMA12-Person-Limits-Fragments'!C110)</f>
        <v>8115.1950000000006</v>
      </c>
    </row>
    <row r="111" spans="1:10" x14ac:dyDescent="0.25">
      <c r="A111">
        <f t="shared" si="5"/>
        <v>110</v>
      </c>
      <c r="B111">
        <f t="shared" si="3"/>
        <v>7</v>
      </c>
      <c r="C111">
        <f t="shared" si="4"/>
        <v>2</v>
      </c>
      <c r="D111" cm="1">
        <f t="array" ref="D111">INDEX('PUMA12 LIMIT Computations'!$A$4:$D$106,'PUMA12-Person-Limits-Fragments'!$B111,1)</f>
        <v>4700</v>
      </c>
      <c r="E111" t="str" cm="1">
        <f t="array" ref="E111">INDEX('PUMA12 LIMIT Computations'!$A$4:$D$106,'PUMA12-Person-Limits-Fragments'!$B111,2)</f>
        <v>Barnstable County (West)--Inner Cape Cod Towns &amp; Barnstable Town City</v>
      </c>
      <c r="F111" t="str" cm="1">
        <f t="array" ref="F111">INDEX('PUMA12 LIMIT Computations'!$A$4:$D$106,'PUMA12-Person-Limits-Fragments'!$B111,3)</f>
        <v>METRO12700M12700</v>
      </c>
      <c r="G111" t="str" cm="1">
        <f t="array" ref="G111">INDEX('PUMA12 LIMIT Computations'!$A$4:$D$106,'PUMA12-Person-Limits-Fragments'!$B111,4)</f>
        <v>Barnstable Town, MA MSA</v>
      </c>
      <c r="H111" cm="1">
        <f t="array" ref="H111">INDEX('PUMA12 LIMIT Computations'!AI$4:BB$106,'PUMA12-Person-Limits-Fragments'!B111,'PUMA12-Person-Limits-Fragments'!C111)</f>
        <v>43443.450000000004</v>
      </c>
      <c r="I111" cm="1">
        <f t="array" ref="I111">INDEX('PUMA12 LIMIT Computations'!BC$4:BV$106,'PUMA12-Person-Limits-Fragments'!B111,'PUMA12-Person-Limits-Fragments'!C111)</f>
        <v>26066.07</v>
      </c>
      <c r="J111" cm="1">
        <f t="array" ref="J111">INDEX('PUMA12 LIMIT Computations'!BW$4:CP$106,'PUMA12-Person-Limits-Fragments'!B111,'PUMA12-Person-Limits-Fragments'!C111)</f>
        <v>69509.52</v>
      </c>
    </row>
    <row r="112" spans="1:10" x14ac:dyDescent="0.25">
      <c r="A112">
        <f t="shared" si="5"/>
        <v>111</v>
      </c>
      <c r="B112">
        <f t="shared" si="3"/>
        <v>8</v>
      </c>
      <c r="C112">
        <f t="shared" si="4"/>
        <v>2</v>
      </c>
      <c r="D112" cm="1">
        <f t="array" ref="D112">INDEX('PUMA12 LIMIT Computations'!$A$4:$D$106,'PUMA12-Person-Limits-Fragments'!$B112,1)</f>
        <v>4700</v>
      </c>
      <c r="E112" t="str" cm="1">
        <f t="array" ref="E112">INDEX('PUMA12 LIMIT Computations'!$A$4:$D$106,'PUMA12-Person-Limits-Fragments'!$B112,2)</f>
        <v>Barnstable County (West)--Inner Cape Cod Towns &amp; Barnstable Town City</v>
      </c>
      <c r="F112" t="str" cm="1">
        <f t="array" ref="F112">INDEX('PUMA12 LIMIT Computations'!$A$4:$D$106,'PUMA12-Person-Limits-Fragments'!$B112,3)</f>
        <v>METRO14460MM1120</v>
      </c>
      <c r="G112" t="str" cm="1">
        <f t="array" ref="G112">INDEX('PUMA12 LIMIT Computations'!$A$4:$D$106,'PUMA12-Person-Limits-Fragments'!$B112,4)</f>
        <v>Boston-Cambridge-Quincy, MA-NH HUD Metro FMR Area</v>
      </c>
      <c r="H112" cm="1">
        <f t="array" ref="H112">INDEX('PUMA12 LIMIT Computations'!AI$4:BB$106,'PUMA12-Person-Limits-Fragments'!B112,'PUMA12-Person-Limits-Fragments'!C112)</f>
        <v>67.319999999999993</v>
      </c>
      <c r="I112" cm="1">
        <f t="array" ref="I112">INDEX('PUMA12 LIMIT Computations'!BC$4:BV$106,'PUMA12-Person-Limits-Fragments'!B112,'PUMA12-Person-Limits-Fragments'!C112)</f>
        <v>40.379999999999995</v>
      </c>
      <c r="J112" cm="1">
        <f t="array" ref="J112">INDEX('PUMA12 LIMIT Computations'!BW$4:CP$106,'PUMA12-Person-Limits-Fragments'!B112,'PUMA12-Person-Limits-Fragments'!C112)</f>
        <v>107.39999999999999</v>
      </c>
    </row>
    <row r="113" spans="1:10" x14ac:dyDescent="0.25">
      <c r="A113">
        <f t="shared" si="5"/>
        <v>112</v>
      </c>
      <c r="B113">
        <f t="shared" si="3"/>
        <v>9</v>
      </c>
      <c r="C113">
        <f t="shared" si="4"/>
        <v>2</v>
      </c>
      <c r="D113" cm="1">
        <f t="array" ref="D113">INDEX('PUMA12 LIMIT Computations'!$A$4:$D$106,'PUMA12-Person-Limits-Fragments'!$B113,1)</f>
        <v>100</v>
      </c>
      <c r="E113" t="str" cm="1">
        <f t="array" ref="E113">INDEX('PUMA12 LIMIT Computations'!$A$4:$D$106,'PUMA12-Person-Limits-Fragments'!$B113,2)</f>
        <v>Berkshire County--Pittsfield City</v>
      </c>
      <c r="F113" t="str" cm="1">
        <f t="array" ref="F113">INDEX('PUMA12 LIMIT Computations'!$A$4:$D$106,'PUMA12-Person-Limits-Fragments'!$B113,3)</f>
        <v>METRO38340M38340</v>
      </c>
      <c r="G113" t="str" cm="1">
        <f t="array" ref="G113">INDEX('PUMA12 LIMIT Computations'!$A$4:$D$106,'PUMA12-Person-Limits-Fragments'!$B113,4)</f>
        <v>Pittsfield, MA HUD Metro FMR Area</v>
      </c>
      <c r="H113" cm="1">
        <f t="array" ref="H113">INDEX('PUMA12 LIMIT Computations'!AI$4:BB$106,'PUMA12-Person-Limits-Fragments'!B113,'PUMA12-Person-Limits-Fragments'!C113)</f>
        <v>23429.629999999997</v>
      </c>
      <c r="I113" cm="1">
        <f t="array" ref="I113">INDEX('PUMA12 LIMIT Computations'!BC$4:BV$106,'PUMA12-Person-Limits-Fragments'!B113,'PUMA12-Person-Limits-Fragments'!C113)</f>
        <v>14063.839999999998</v>
      </c>
      <c r="J113" cm="1">
        <f t="array" ref="J113">INDEX('PUMA12 LIMIT Computations'!BW$4:CP$106,'PUMA12-Person-Limits-Fragments'!B113,'PUMA12-Person-Limits-Fragments'!C113)</f>
        <v>37493.47</v>
      </c>
    </row>
    <row r="114" spans="1:10" x14ac:dyDescent="0.25">
      <c r="A114">
        <f t="shared" si="5"/>
        <v>113</v>
      </c>
      <c r="B114">
        <f t="shared" si="3"/>
        <v>10</v>
      </c>
      <c r="C114">
        <f t="shared" si="4"/>
        <v>2</v>
      </c>
      <c r="D114" cm="1">
        <f t="array" ref="D114">INDEX('PUMA12 LIMIT Computations'!$A$4:$D$106,'PUMA12-Person-Limits-Fragments'!$B114,1)</f>
        <v>100</v>
      </c>
      <c r="E114" t="str" cm="1">
        <f t="array" ref="E114">INDEX('PUMA12 LIMIT Computations'!$A$4:$D$106,'PUMA12-Person-Limits-Fragments'!$B114,2)</f>
        <v>Berkshire County--Pittsfield City</v>
      </c>
      <c r="F114" t="str" cm="1">
        <f t="array" ref="F114">INDEX('PUMA12 LIMIT Computations'!$A$4:$D$106,'PUMA12-Person-Limits-Fragments'!$B114,3)</f>
        <v>METRO38340N25003</v>
      </c>
      <c r="G114" t="str" cm="1">
        <f t="array" ref="G114">INDEX('PUMA12 LIMIT Computations'!$A$4:$D$106,'PUMA12-Person-Limits-Fragments'!$B114,4)</f>
        <v>Berkshire County, MA (part) HUD Metro FMR Area</v>
      </c>
      <c r="H114" cm="1">
        <f t="array" ref="H114">INDEX('PUMA12 LIMIT Computations'!AI$4:BB$106,'PUMA12-Person-Limits-Fragments'!B114,'PUMA12-Person-Limits-Fragments'!C114)</f>
        <v>14830.334999999999</v>
      </c>
      <c r="I114" cm="1">
        <f t="array" ref="I114">INDEX('PUMA12 LIMIT Computations'!BC$4:BV$106,'PUMA12-Person-Limits-Fragments'!B114,'PUMA12-Person-Limits-Fragments'!C114)</f>
        <v>8902.14</v>
      </c>
      <c r="J114" cm="1">
        <f t="array" ref="J114">INDEX('PUMA12 LIMIT Computations'!BW$4:CP$106,'PUMA12-Person-Limits-Fragments'!B114,'PUMA12-Person-Limits-Fragments'!C114)</f>
        <v>23732.474999999999</v>
      </c>
    </row>
    <row r="115" spans="1:10" x14ac:dyDescent="0.25">
      <c r="A115">
        <f t="shared" si="5"/>
        <v>114</v>
      </c>
      <c r="B115">
        <f t="shared" si="3"/>
        <v>11</v>
      </c>
      <c r="C115">
        <f t="shared" si="4"/>
        <v>2</v>
      </c>
      <c r="D115" cm="1">
        <f t="array" ref="D115">INDEX('PUMA12 LIMIT Computations'!$A$4:$D$106,'PUMA12-Person-Limits-Fragments'!$B115,1)</f>
        <v>100</v>
      </c>
      <c r="E115" t="str" cm="1">
        <f t="array" ref="E115">INDEX('PUMA12 LIMIT Computations'!$A$4:$D$106,'PUMA12-Person-Limits-Fragments'!$B115,2)</f>
        <v>Berkshire County--Pittsfield City</v>
      </c>
      <c r="F115" t="str" cm="1">
        <f t="array" ref="F115">INDEX('PUMA12 LIMIT Computations'!$A$4:$D$106,'PUMA12-Person-Limits-Fragments'!$B115,3)</f>
        <v>METRO44140M25011</v>
      </c>
      <c r="G115" t="str" cm="1">
        <f t="array" ref="G115">INDEX('PUMA12 LIMIT Computations'!$A$4:$D$106,'PUMA12-Person-Limits-Fragments'!$B115,4)</f>
        <v>Franklin County, MA HUD Metro FMR Area</v>
      </c>
      <c r="H115" cm="1">
        <f t="array" ref="H115">INDEX('PUMA12 LIMIT Computations'!AI$4:BB$106,'PUMA12-Person-Limits-Fragments'!B115,'PUMA12-Person-Limits-Fragments'!C115)</f>
        <v>3.7650000000000001</v>
      </c>
      <c r="I115" cm="1">
        <f t="array" ref="I115">INDEX('PUMA12 LIMIT Computations'!BC$4:BV$106,'PUMA12-Person-Limits-Fragments'!B115,'PUMA12-Person-Limits-Fragments'!C115)</f>
        <v>2.2600000000000002</v>
      </c>
      <c r="J115" cm="1">
        <f t="array" ref="J115">INDEX('PUMA12 LIMIT Computations'!BW$4:CP$106,'PUMA12-Person-Limits-Fragments'!B115,'PUMA12-Person-Limits-Fragments'!C115)</f>
        <v>6.0250000000000004</v>
      </c>
    </row>
    <row r="116" spans="1:10" x14ac:dyDescent="0.25">
      <c r="A116">
        <f t="shared" si="5"/>
        <v>115</v>
      </c>
      <c r="B116">
        <f t="shared" si="3"/>
        <v>12</v>
      </c>
      <c r="C116">
        <f t="shared" si="4"/>
        <v>2</v>
      </c>
      <c r="D116" cm="1">
        <f t="array" ref="D116">INDEX('PUMA12 LIMIT Computations'!$A$4:$D$106,'PUMA12-Person-Limits-Fragments'!$B116,1)</f>
        <v>1300</v>
      </c>
      <c r="E116" t="str" cm="1">
        <f t="array" ref="E116">INDEX('PUMA12 LIMIT Computations'!$A$4:$D$106,'PUMA12-Person-Limits-Fragments'!$B116,2)</f>
        <v>Billerica, Andover, Tewksbury &amp; Wilmington Towns</v>
      </c>
      <c r="F116" t="str" cm="1">
        <f t="array" ref="F116">INDEX('PUMA12 LIMIT Computations'!$A$4:$D$106,'PUMA12-Person-Limits-Fragments'!$B116,3)</f>
        <v>METRO14460MM1120</v>
      </c>
      <c r="G116" t="str" cm="1">
        <f t="array" ref="G116">INDEX('PUMA12 LIMIT Computations'!$A$4:$D$106,'PUMA12-Person-Limits-Fragments'!$B116,4)</f>
        <v>Boston-Cambridge-Quincy, MA-NH HUD Metro FMR Area</v>
      </c>
      <c r="H116" cm="1">
        <f t="array" ref="H116">INDEX('PUMA12 LIMIT Computations'!AI$4:BB$106,'PUMA12-Person-Limits-Fragments'!B116,'PUMA12-Person-Limits-Fragments'!C116)</f>
        <v>9508.9500000000007</v>
      </c>
      <c r="I116" cm="1">
        <f t="array" ref="I116">INDEX('PUMA12 LIMIT Computations'!BC$4:BV$106,'PUMA12-Person-Limits-Fragments'!B116,'PUMA12-Person-Limits-Fragments'!C116)</f>
        <v>5703.6750000000002</v>
      </c>
      <c r="J116" cm="1">
        <f t="array" ref="J116">INDEX('PUMA12 LIMIT Computations'!BW$4:CP$106,'PUMA12-Person-Limits-Fragments'!B116,'PUMA12-Person-Limits-Fragments'!C116)</f>
        <v>15170.250000000002</v>
      </c>
    </row>
    <row r="117" spans="1:10" x14ac:dyDescent="0.25">
      <c r="A117">
        <f t="shared" si="5"/>
        <v>116</v>
      </c>
      <c r="B117">
        <f t="shared" si="3"/>
        <v>13</v>
      </c>
      <c r="C117">
        <f t="shared" si="4"/>
        <v>2</v>
      </c>
      <c r="D117" cm="1">
        <f t="array" ref="D117">INDEX('PUMA12 LIMIT Computations'!$A$4:$D$106,'PUMA12-Person-Limits-Fragments'!$B117,1)</f>
        <v>1300</v>
      </c>
      <c r="E117" t="str" cm="1">
        <f t="array" ref="E117">INDEX('PUMA12 LIMIT Computations'!$A$4:$D$106,'PUMA12-Person-Limits-Fragments'!$B117,2)</f>
        <v>Billerica, Andover, Tewksbury &amp; Wilmington Towns</v>
      </c>
      <c r="F117" t="str" cm="1">
        <f t="array" ref="F117">INDEX('PUMA12 LIMIT Computations'!$A$4:$D$106,'PUMA12-Person-Limits-Fragments'!$B117,3)</f>
        <v>METRO14460MM4160</v>
      </c>
      <c r="G117" t="str" cm="1">
        <f t="array" ref="G117">INDEX('PUMA12 LIMIT Computations'!$A$4:$D$106,'PUMA12-Person-Limits-Fragments'!$B117,4)</f>
        <v>Lawrence, MA-NH HUD Metro FMR Area</v>
      </c>
      <c r="H117" cm="1">
        <f t="array" ref="H117">INDEX('PUMA12 LIMIT Computations'!AI$4:BB$106,'PUMA12-Person-Limits-Fragments'!B117,'PUMA12-Person-Limits-Fragments'!C117)</f>
        <v>12479.550000000001</v>
      </c>
      <c r="I117" cm="1">
        <f t="array" ref="I117">INDEX('PUMA12 LIMIT Computations'!BC$4:BV$106,'PUMA12-Person-Limits-Fragments'!B117,'PUMA12-Person-Limits-Fragments'!C117)</f>
        <v>7493.1500000000005</v>
      </c>
      <c r="J117" cm="1">
        <f t="array" ref="J117">INDEX('PUMA12 LIMIT Computations'!BW$4:CP$106,'PUMA12-Person-Limits-Fragments'!B117,'PUMA12-Person-Limits-Fragments'!C117)</f>
        <v>19390.050000000003</v>
      </c>
    </row>
    <row r="118" spans="1:10" x14ac:dyDescent="0.25">
      <c r="A118">
        <f t="shared" si="5"/>
        <v>117</v>
      </c>
      <c r="B118">
        <f t="shared" si="3"/>
        <v>14</v>
      </c>
      <c r="C118">
        <f t="shared" si="4"/>
        <v>2</v>
      </c>
      <c r="D118" cm="1">
        <f t="array" ref="D118">INDEX('PUMA12 LIMIT Computations'!$A$4:$D$106,'PUMA12-Person-Limits-Fragments'!$B118,1)</f>
        <v>1300</v>
      </c>
      <c r="E118" t="str" cm="1">
        <f t="array" ref="E118">INDEX('PUMA12 LIMIT Computations'!$A$4:$D$106,'PUMA12-Person-Limits-Fragments'!$B118,2)</f>
        <v>Billerica, Andover, Tewksbury &amp; Wilmington Towns</v>
      </c>
      <c r="F118" t="str" cm="1">
        <f t="array" ref="F118">INDEX('PUMA12 LIMIT Computations'!$A$4:$D$106,'PUMA12-Person-Limits-Fragments'!$B118,3)</f>
        <v>METRO14460MM4560</v>
      </c>
      <c r="G118" t="str" cm="1">
        <f t="array" ref="G118">INDEX('PUMA12 LIMIT Computations'!$A$4:$D$106,'PUMA12-Person-Limits-Fragments'!$B118,4)</f>
        <v>Lowell, MA HUD Metro FMR Area</v>
      </c>
      <c r="H118" cm="1">
        <f t="array" ref="H118">INDEX('PUMA12 LIMIT Computations'!AI$4:BB$106,'PUMA12-Person-Limits-Fragments'!B118,'PUMA12-Person-Limits-Fragments'!C118)</f>
        <v>28287.78</v>
      </c>
      <c r="I118" cm="1">
        <f t="array" ref="I118">INDEX('PUMA12 LIMIT Computations'!BC$4:BV$106,'PUMA12-Person-Limits-Fragments'!B118,'PUMA12-Person-Limits-Fragments'!C118)</f>
        <v>16983.86</v>
      </c>
      <c r="J118" cm="1">
        <f t="array" ref="J118">INDEX('PUMA12 LIMIT Computations'!BW$4:CP$106,'PUMA12-Person-Limits-Fragments'!B118,'PUMA12-Person-Limits-Fragments'!C118)</f>
        <v>40039.379999999997</v>
      </c>
    </row>
    <row r="119" spans="1:10" x14ac:dyDescent="0.25">
      <c r="A119">
        <f t="shared" si="5"/>
        <v>118</v>
      </c>
      <c r="B119">
        <f t="shared" si="3"/>
        <v>15</v>
      </c>
      <c r="C119">
        <f t="shared" si="4"/>
        <v>2</v>
      </c>
      <c r="D119" cm="1">
        <f t="array" ref="D119">INDEX('PUMA12 LIMIT Computations'!$A$4:$D$106,'PUMA12-Person-Limits-Fragments'!$B119,1)</f>
        <v>3301</v>
      </c>
      <c r="E119" t="str" cm="1">
        <f t="array" ref="E119">INDEX('PUMA12 LIMIT Computations'!$A$4:$D$106,'PUMA12-Person-Limits-Fragments'!$B119,2)</f>
        <v>Boston City--Allston, Brighton &amp; Fenway</v>
      </c>
      <c r="F119" t="str" cm="1">
        <f t="array" ref="F119">INDEX('PUMA12 LIMIT Computations'!$A$4:$D$106,'PUMA12-Person-Limits-Fragments'!$B119,3)</f>
        <v>METRO14460MM1120</v>
      </c>
      <c r="G119" t="str" cm="1">
        <f t="array" ref="G119">INDEX('PUMA12 LIMIT Computations'!$A$4:$D$106,'PUMA12-Person-Limits-Fragments'!$B119,4)</f>
        <v>Boston-Cambridge-Quincy, MA-NH HUD Metro FMR Area</v>
      </c>
      <c r="H119" cm="1">
        <f t="array" ref="H119">INDEX('PUMA12 LIMIT Computations'!AI$4:BB$106,'PUMA12-Person-Limits-Fragments'!B119,'PUMA12-Person-Limits-Fragments'!C119)</f>
        <v>56100</v>
      </c>
      <c r="I119" cm="1">
        <f t="array" ref="I119">INDEX('PUMA12 LIMIT Computations'!BC$4:BV$106,'PUMA12-Person-Limits-Fragments'!B119,'PUMA12-Person-Limits-Fragments'!C119)</f>
        <v>33650</v>
      </c>
      <c r="J119" cm="1">
        <f t="array" ref="J119">INDEX('PUMA12 LIMIT Computations'!BW$4:CP$106,'PUMA12-Person-Limits-Fragments'!B119,'PUMA12-Person-Limits-Fragments'!C119)</f>
        <v>89500</v>
      </c>
    </row>
    <row r="120" spans="1:10" x14ac:dyDescent="0.25">
      <c r="A120">
        <f t="shared" si="5"/>
        <v>119</v>
      </c>
      <c r="B120">
        <f t="shared" si="3"/>
        <v>16</v>
      </c>
      <c r="C120">
        <f t="shared" si="4"/>
        <v>2</v>
      </c>
      <c r="D120" cm="1">
        <f t="array" ref="D120">INDEX('PUMA12 LIMIT Computations'!$A$4:$D$106,'PUMA12-Person-Limits-Fragments'!$B120,1)</f>
        <v>3302</v>
      </c>
      <c r="E120" t="str" cm="1">
        <f t="array" ref="E120">INDEX('PUMA12 LIMIT Computations'!$A$4:$D$106,'PUMA12-Person-Limits-Fragments'!$B120,2)</f>
        <v>Boston City--Back Bay, Beacon Hill, Charlestown, East Boston, Central &amp; South End</v>
      </c>
      <c r="F120" t="str" cm="1">
        <f t="array" ref="F120">INDEX('PUMA12 LIMIT Computations'!$A$4:$D$106,'PUMA12-Person-Limits-Fragments'!$B120,3)</f>
        <v>METRO14460MM1120</v>
      </c>
      <c r="G120" t="str" cm="1">
        <f t="array" ref="G120">INDEX('PUMA12 LIMIT Computations'!$A$4:$D$106,'PUMA12-Person-Limits-Fragments'!$B120,4)</f>
        <v>Boston-Cambridge-Quincy, MA-NH HUD Metro FMR Area</v>
      </c>
      <c r="H120" cm="1">
        <f t="array" ref="H120">INDEX('PUMA12 LIMIT Computations'!AI$4:BB$106,'PUMA12-Person-Limits-Fragments'!B120,'PUMA12-Person-Limits-Fragments'!C120)</f>
        <v>56094.39</v>
      </c>
      <c r="I120" cm="1">
        <f t="array" ref="I120">INDEX('PUMA12 LIMIT Computations'!BC$4:BV$106,'PUMA12-Person-Limits-Fragments'!B120,'PUMA12-Person-Limits-Fragments'!C120)</f>
        <v>33646.635000000002</v>
      </c>
      <c r="J120" cm="1">
        <f t="array" ref="J120">INDEX('PUMA12 LIMIT Computations'!BW$4:CP$106,'PUMA12-Person-Limits-Fragments'!B120,'PUMA12-Person-Limits-Fragments'!C120)</f>
        <v>89491.05</v>
      </c>
    </row>
    <row r="121" spans="1:10" x14ac:dyDescent="0.25">
      <c r="A121">
        <f t="shared" si="5"/>
        <v>120</v>
      </c>
      <c r="B121">
        <f t="shared" si="3"/>
        <v>17</v>
      </c>
      <c r="C121">
        <f t="shared" si="4"/>
        <v>2</v>
      </c>
      <c r="D121" cm="1">
        <f t="array" ref="D121">INDEX('PUMA12 LIMIT Computations'!$A$4:$D$106,'PUMA12-Person-Limits-Fragments'!$B121,1)</f>
        <v>3303</v>
      </c>
      <c r="E121" t="str" cm="1">
        <f t="array" ref="E121">INDEX('PUMA12 LIMIT Computations'!$A$4:$D$106,'PUMA12-Person-Limits-Fragments'!$B121,2)</f>
        <v>Boston City--Dorchester &amp; South Boston</v>
      </c>
      <c r="F121" t="str" cm="1">
        <f t="array" ref="F121">INDEX('PUMA12 LIMIT Computations'!$A$4:$D$106,'PUMA12-Person-Limits-Fragments'!$B121,3)</f>
        <v>METRO14460MM1120</v>
      </c>
      <c r="G121" t="str" cm="1">
        <f t="array" ref="G121">INDEX('PUMA12 LIMIT Computations'!$A$4:$D$106,'PUMA12-Person-Limits-Fragments'!$B121,4)</f>
        <v>Boston-Cambridge-Quincy, MA-NH HUD Metro FMR Area</v>
      </c>
      <c r="H121" cm="1">
        <f t="array" ref="H121">INDEX('PUMA12 LIMIT Computations'!AI$4:BB$106,'PUMA12-Person-Limits-Fragments'!B121,'PUMA12-Person-Limits-Fragments'!C121)</f>
        <v>56100</v>
      </c>
      <c r="I121" cm="1">
        <f t="array" ref="I121">INDEX('PUMA12 LIMIT Computations'!BC$4:BV$106,'PUMA12-Person-Limits-Fragments'!B121,'PUMA12-Person-Limits-Fragments'!C121)</f>
        <v>33650</v>
      </c>
      <c r="J121" cm="1">
        <f t="array" ref="J121">INDEX('PUMA12 LIMIT Computations'!BW$4:CP$106,'PUMA12-Person-Limits-Fragments'!B121,'PUMA12-Person-Limits-Fragments'!C121)</f>
        <v>89500</v>
      </c>
    </row>
    <row r="122" spans="1:10" x14ac:dyDescent="0.25">
      <c r="A122">
        <f t="shared" si="5"/>
        <v>121</v>
      </c>
      <c r="B122">
        <f t="shared" si="3"/>
        <v>18</v>
      </c>
      <c r="C122">
        <f t="shared" si="4"/>
        <v>2</v>
      </c>
      <c r="D122" cm="1">
        <f t="array" ref="D122">INDEX('PUMA12 LIMIT Computations'!$A$4:$D$106,'PUMA12-Person-Limits-Fragments'!$B122,1)</f>
        <v>3305</v>
      </c>
      <c r="E122" t="str" cm="1">
        <f t="array" ref="E122">INDEX('PUMA12 LIMIT Computations'!$A$4:$D$106,'PUMA12-Person-Limits-Fragments'!$B122,2)</f>
        <v>Boston City--Hyde Park, Jamaica Plain, Roslindale &amp; West Roxbury</v>
      </c>
      <c r="F122" t="str" cm="1">
        <f t="array" ref="F122">INDEX('PUMA12 LIMIT Computations'!$A$4:$D$106,'PUMA12-Person-Limits-Fragments'!$B122,3)</f>
        <v>METRO14460MM1120</v>
      </c>
      <c r="G122" t="str" cm="1">
        <f t="array" ref="G122">INDEX('PUMA12 LIMIT Computations'!$A$4:$D$106,'PUMA12-Person-Limits-Fragments'!$B122,4)</f>
        <v>Boston-Cambridge-Quincy, MA-NH HUD Metro FMR Area</v>
      </c>
      <c r="H122" cm="1">
        <f t="array" ref="H122">INDEX('PUMA12 LIMIT Computations'!AI$4:BB$106,'PUMA12-Person-Limits-Fragments'!B122,'PUMA12-Person-Limits-Fragments'!C122)</f>
        <v>56100</v>
      </c>
      <c r="I122" cm="1">
        <f t="array" ref="I122">INDEX('PUMA12 LIMIT Computations'!BC$4:BV$106,'PUMA12-Person-Limits-Fragments'!B122,'PUMA12-Person-Limits-Fragments'!C122)</f>
        <v>33650</v>
      </c>
      <c r="J122" cm="1">
        <f t="array" ref="J122">INDEX('PUMA12 LIMIT Computations'!BW$4:CP$106,'PUMA12-Person-Limits-Fragments'!B122,'PUMA12-Person-Limits-Fragments'!C122)</f>
        <v>89500</v>
      </c>
    </row>
    <row r="123" spans="1:10" x14ac:dyDescent="0.25">
      <c r="A123">
        <f t="shared" si="5"/>
        <v>122</v>
      </c>
      <c r="B123">
        <f t="shared" si="3"/>
        <v>19</v>
      </c>
      <c r="C123">
        <f t="shared" si="4"/>
        <v>2</v>
      </c>
      <c r="D123" cm="1">
        <f t="array" ref="D123">INDEX('PUMA12 LIMIT Computations'!$A$4:$D$106,'PUMA12-Person-Limits-Fragments'!$B123,1)</f>
        <v>3304</v>
      </c>
      <c r="E123" t="str" cm="1">
        <f t="array" ref="E123">INDEX('PUMA12 LIMIT Computations'!$A$4:$D$106,'PUMA12-Person-Limits-Fragments'!$B123,2)</f>
        <v>Boston City--Mattapan &amp; Roxbury</v>
      </c>
      <c r="F123" t="str" cm="1">
        <f t="array" ref="F123">INDEX('PUMA12 LIMIT Computations'!$A$4:$D$106,'PUMA12-Person-Limits-Fragments'!$B123,3)</f>
        <v>METRO14460MM1120</v>
      </c>
      <c r="G123" t="str" cm="1">
        <f t="array" ref="G123">INDEX('PUMA12 LIMIT Computations'!$A$4:$D$106,'PUMA12-Person-Limits-Fragments'!$B123,4)</f>
        <v>Boston-Cambridge-Quincy, MA-NH HUD Metro FMR Area</v>
      </c>
      <c r="H123" cm="1">
        <f t="array" ref="H123">INDEX('PUMA12 LIMIT Computations'!AI$4:BB$106,'PUMA12-Person-Limits-Fragments'!B123,'PUMA12-Person-Limits-Fragments'!C123)</f>
        <v>56100</v>
      </c>
      <c r="I123" cm="1">
        <f t="array" ref="I123">INDEX('PUMA12 LIMIT Computations'!BC$4:BV$106,'PUMA12-Person-Limits-Fragments'!B123,'PUMA12-Person-Limits-Fragments'!C123)</f>
        <v>33650</v>
      </c>
      <c r="J123" cm="1">
        <f t="array" ref="J123">INDEX('PUMA12 LIMIT Computations'!BW$4:CP$106,'PUMA12-Person-Limits-Fragments'!B123,'PUMA12-Person-Limits-Fragments'!C123)</f>
        <v>89500</v>
      </c>
    </row>
    <row r="124" spans="1:10" x14ac:dyDescent="0.25">
      <c r="A124">
        <f t="shared" si="5"/>
        <v>123</v>
      </c>
      <c r="B124">
        <f t="shared" si="3"/>
        <v>20</v>
      </c>
      <c r="C124">
        <f t="shared" si="4"/>
        <v>2</v>
      </c>
      <c r="D124" cm="1">
        <f t="array" ref="D124">INDEX('PUMA12 LIMIT Computations'!$A$4:$D$106,'PUMA12-Person-Limits-Fragments'!$B124,1)</f>
        <v>4301</v>
      </c>
      <c r="E124" t="str" cm="1">
        <f t="array" ref="E124">INDEX('PUMA12 LIMIT Computations'!$A$4:$D$106,'PUMA12-Person-Limits-Fragments'!$B124,2)</f>
        <v>Bristol (Outside New Bedford City) &amp; Plymouth (South) Counties</v>
      </c>
      <c r="F124" t="str" cm="1">
        <f t="array" ref="F124">INDEX('PUMA12 LIMIT Computations'!$A$4:$D$106,'PUMA12-Person-Limits-Fragments'!$B124,3)</f>
        <v>METRO14460MM1120</v>
      </c>
      <c r="G124" t="str" cm="1">
        <f t="array" ref="G124">INDEX('PUMA12 LIMIT Computations'!$A$4:$D$106,'PUMA12-Person-Limits-Fragments'!$B124,4)</f>
        <v>Boston-Cambridge-Quincy, MA-NH HUD Metro FMR Area</v>
      </c>
      <c r="H124" cm="1">
        <f t="array" ref="H124">INDEX('PUMA12 LIMIT Computations'!AI$4:BB$106,'PUMA12-Person-Limits-Fragments'!B124,'PUMA12-Person-Limits-Fragments'!C124)</f>
        <v>14344.769999999999</v>
      </c>
      <c r="I124" cm="1">
        <f t="array" ref="I124">INDEX('PUMA12 LIMIT Computations'!BC$4:BV$106,'PUMA12-Person-Limits-Fragments'!B124,'PUMA12-Person-Limits-Fragments'!C124)</f>
        <v>8604.3050000000003</v>
      </c>
      <c r="J124" cm="1">
        <f t="array" ref="J124">INDEX('PUMA12 LIMIT Computations'!BW$4:CP$106,'PUMA12-Person-Limits-Fragments'!B124,'PUMA12-Person-Limits-Fragments'!C124)</f>
        <v>22885.149999999998</v>
      </c>
    </row>
    <row r="125" spans="1:10" x14ac:dyDescent="0.25">
      <c r="A125">
        <f t="shared" si="5"/>
        <v>124</v>
      </c>
      <c r="B125">
        <f t="shared" si="3"/>
        <v>21</v>
      </c>
      <c r="C125">
        <f t="shared" si="4"/>
        <v>2</v>
      </c>
      <c r="D125" cm="1">
        <f t="array" ref="D125">INDEX('PUMA12 LIMIT Computations'!$A$4:$D$106,'PUMA12-Person-Limits-Fragments'!$B125,1)</f>
        <v>4301</v>
      </c>
      <c r="E125" t="str" cm="1">
        <f t="array" ref="E125">INDEX('PUMA12 LIMIT Computations'!$A$4:$D$106,'PUMA12-Person-Limits-Fragments'!$B125,2)</f>
        <v>Bristol (Outside New Bedford City) &amp; Plymouth (South) Counties</v>
      </c>
      <c r="F125" t="str" cm="1">
        <f t="array" ref="F125">INDEX('PUMA12 LIMIT Computations'!$A$4:$D$106,'PUMA12-Person-Limits-Fragments'!$B125,3)</f>
        <v>METRO14460MM1200</v>
      </c>
      <c r="G125" t="str" cm="1">
        <f t="array" ref="G125">INDEX('PUMA12 LIMIT Computations'!$A$4:$D$106,'PUMA12-Person-Limits-Fragments'!$B125,4)</f>
        <v>Brockton, MA HUD Metro FMR Area</v>
      </c>
      <c r="H125" cm="1">
        <f t="array" ref="H125">INDEX('PUMA12 LIMIT Computations'!AI$4:BB$106,'PUMA12-Person-Limits-Fragments'!B125,'PUMA12-Person-Limits-Fragments'!C125)</f>
        <v>7549.83</v>
      </c>
      <c r="I125" cm="1">
        <f t="array" ref="I125">INDEX('PUMA12 LIMIT Computations'!BC$4:BV$106,'PUMA12-Person-Limits-Fragments'!B125,'PUMA12-Person-Limits-Fragments'!C125)</f>
        <v>4526.5199999999995</v>
      </c>
      <c r="J125" cm="1">
        <f t="array" ref="J125">INDEX('PUMA12 LIMIT Computations'!BW$4:CP$106,'PUMA12-Person-Limits-Fragments'!B125,'PUMA12-Person-Limits-Fragments'!C125)</f>
        <v>12076.35</v>
      </c>
    </row>
    <row r="126" spans="1:10" x14ac:dyDescent="0.25">
      <c r="A126">
        <f t="shared" si="5"/>
        <v>125</v>
      </c>
      <c r="B126">
        <f t="shared" si="3"/>
        <v>22</v>
      </c>
      <c r="C126">
        <f t="shared" si="4"/>
        <v>2</v>
      </c>
      <c r="D126" cm="1">
        <f t="array" ref="D126">INDEX('PUMA12 LIMIT Computations'!$A$4:$D$106,'PUMA12-Person-Limits-Fragments'!$B126,1)</f>
        <v>4301</v>
      </c>
      <c r="E126" t="str" cm="1">
        <f t="array" ref="E126">INDEX('PUMA12 LIMIT Computations'!$A$4:$D$106,'PUMA12-Person-Limits-Fragments'!$B126,2)</f>
        <v>Bristol (Outside New Bedford City) &amp; Plymouth (South) Counties</v>
      </c>
      <c r="F126" t="str" cm="1">
        <f t="array" ref="F126">INDEX('PUMA12 LIMIT Computations'!$A$4:$D$106,'PUMA12-Person-Limits-Fragments'!$B126,3)</f>
        <v>METRO39300M39300</v>
      </c>
      <c r="G126" t="str" cm="1">
        <f t="array" ref="G126">INDEX('PUMA12 LIMIT Computations'!$A$4:$D$106,'PUMA12-Person-Limits-Fragments'!$B126,4)</f>
        <v>Providence-Fall River, RI-MA HUD Metro FMR Area</v>
      </c>
      <c r="H126" cm="1">
        <f t="array" ref="H126">INDEX('PUMA12 LIMIT Computations'!AI$4:BB$106,'PUMA12-Person-Limits-Fragments'!B126,'PUMA12-Person-Limits-Fragments'!C126)</f>
        <v>6242.31</v>
      </c>
      <c r="I126" cm="1">
        <f t="array" ref="I126">INDEX('PUMA12 LIMIT Computations'!BC$4:BV$106,'PUMA12-Person-Limits-Fragments'!B126,'PUMA12-Person-Limits-Fragments'!C126)</f>
        <v>3742.16</v>
      </c>
      <c r="J126" cm="1">
        <f t="array" ref="J126">INDEX('PUMA12 LIMIT Computations'!BW$4:CP$106,'PUMA12-Person-Limits-Fragments'!B126,'PUMA12-Person-Limits-Fragments'!C126)</f>
        <v>9984.4699999999993</v>
      </c>
    </row>
    <row r="127" spans="1:10" x14ac:dyDescent="0.25">
      <c r="A127">
        <f t="shared" si="5"/>
        <v>126</v>
      </c>
      <c r="B127">
        <f t="shared" si="3"/>
        <v>23</v>
      </c>
      <c r="C127">
        <f t="shared" si="4"/>
        <v>2</v>
      </c>
      <c r="D127" cm="1">
        <f t="array" ref="D127">INDEX('PUMA12 LIMIT Computations'!$A$4:$D$106,'PUMA12-Person-Limits-Fragments'!$B127,1)</f>
        <v>4301</v>
      </c>
      <c r="E127" t="str" cm="1">
        <f t="array" ref="E127">INDEX('PUMA12 LIMIT Computations'!$A$4:$D$106,'PUMA12-Person-Limits-Fragments'!$B127,2)</f>
        <v>Bristol (Outside New Bedford City) &amp; Plymouth (South) Counties</v>
      </c>
      <c r="F127" t="str" cm="1">
        <f t="array" ref="F127">INDEX('PUMA12 LIMIT Computations'!$A$4:$D$106,'PUMA12-Person-Limits-Fragments'!$B127,3)</f>
        <v>METRO39300MM5400</v>
      </c>
      <c r="G127" t="str" cm="1">
        <f t="array" ref="G127">INDEX('PUMA12 LIMIT Computations'!$A$4:$D$106,'PUMA12-Person-Limits-Fragments'!$B127,4)</f>
        <v>New Bedford, MA HUD Metro FMR Area</v>
      </c>
      <c r="H127" cm="1">
        <f t="array" ref="H127">INDEX('PUMA12 LIMIT Computations'!AI$4:BB$106,'PUMA12-Person-Limits-Fragments'!B127,'PUMA12-Person-Limits-Fragments'!C127)</f>
        <v>15594.630000000001</v>
      </c>
      <c r="I127" cm="1">
        <f t="array" ref="I127">INDEX('PUMA12 LIMIT Computations'!BC$4:BV$106,'PUMA12-Person-Limits-Fragments'!B127,'PUMA12-Person-Limits-Fragments'!C127)</f>
        <v>9360.92</v>
      </c>
      <c r="J127" cm="1">
        <f t="array" ref="J127">INDEX('PUMA12 LIMIT Computations'!BW$4:CP$106,'PUMA12-Person-Limits-Fragments'!B127,'PUMA12-Person-Limits-Fragments'!C127)</f>
        <v>24955.55</v>
      </c>
    </row>
    <row r="128" spans="1:10" x14ac:dyDescent="0.25">
      <c r="A128">
        <f t="shared" si="5"/>
        <v>127</v>
      </c>
      <c r="B128">
        <f t="shared" si="3"/>
        <v>24</v>
      </c>
      <c r="C128">
        <f t="shared" si="4"/>
        <v>2</v>
      </c>
      <c r="D128" cm="1">
        <f t="array" ref="D128">INDEX('PUMA12 LIMIT Computations'!$A$4:$D$106,'PUMA12-Person-Limits-Fragments'!$B128,1)</f>
        <v>4302</v>
      </c>
      <c r="E128" t="str" cm="1">
        <f t="array" ref="E128">INDEX('PUMA12 LIMIT Computations'!$A$4:$D$106,'PUMA12-Person-Limits-Fragments'!$B128,2)</f>
        <v>Bristol County (Central)--Fall River City &amp; Somerset Town</v>
      </c>
      <c r="F128" t="str" cm="1">
        <f t="array" ref="F128">INDEX('PUMA12 LIMIT Computations'!$A$4:$D$106,'PUMA12-Person-Limits-Fragments'!$B128,3)</f>
        <v>METRO39300M39300</v>
      </c>
      <c r="G128" t="str" cm="1">
        <f t="array" ref="G128">INDEX('PUMA12 LIMIT Computations'!$A$4:$D$106,'PUMA12-Person-Limits-Fragments'!$B128,4)</f>
        <v>Providence-Fall River, RI-MA HUD Metro FMR Area</v>
      </c>
      <c r="H128" cm="1">
        <f t="array" ref="H128">INDEX('PUMA12 LIMIT Computations'!AI$4:BB$106,'PUMA12-Person-Limits-Fragments'!B128,'PUMA12-Person-Limits-Fragments'!C128)</f>
        <v>38657.43</v>
      </c>
      <c r="I128" cm="1">
        <f t="array" ref="I128">INDEX('PUMA12 LIMIT Computations'!BC$4:BV$106,'PUMA12-Person-Limits-Fragments'!B128,'PUMA12-Person-Limits-Fragments'!C128)</f>
        <v>23174.48</v>
      </c>
      <c r="J128" cm="1">
        <f t="array" ref="J128">INDEX('PUMA12 LIMIT Computations'!BW$4:CP$106,'PUMA12-Person-Limits-Fragments'!B128,'PUMA12-Person-Limits-Fragments'!C128)</f>
        <v>61831.91</v>
      </c>
    </row>
    <row r="129" spans="1:10" x14ac:dyDescent="0.25">
      <c r="A129">
        <f t="shared" si="5"/>
        <v>128</v>
      </c>
      <c r="B129">
        <f t="shared" si="3"/>
        <v>25</v>
      </c>
      <c r="C129">
        <f t="shared" si="4"/>
        <v>2</v>
      </c>
      <c r="D129" cm="1">
        <f t="array" ref="D129">INDEX('PUMA12 LIMIT Computations'!$A$4:$D$106,'PUMA12-Person-Limits-Fragments'!$B129,1)</f>
        <v>4302</v>
      </c>
      <c r="E129" t="str" cm="1">
        <f t="array" ref="E129">INDEX('PUMA12 LIMIT Computations'!$A$4:$D$106,'PUMA12-Person-Limits-Fragments'!$B129,2)</f>
        <v>Bristol County (Central)--Fall River City &amp; Somerset Town</v>
      </c>
      <c r="F129" t="str" cm="1">
        <f t="array" ref="F129">INDEX('PUMA12 LIMIT Computations'!$A$4:$D$106,'PUMA12-Person-Limits-Fragments'!$B129,3)</f>
        <v>METRO39300MM5400</v>
      </c>
      <c r="G129" t="str" cm="1">
        <f t="array" ref="G129">INDEX('PUMA12 LIMIT Computations'!$A$4:$D$106,'PUMA12-Person-Limits-Fragments'!$B129,4)</f>
        <v>New Bedford, MA HUD Metro FMR Area</v>
      </c>
      <c r="H129" cm="1">
        <f t="array" ref="H129">INDEX('PUMA12 LIMIT Computations'!AI$4:BB$106,'PUMA12-Person-Limits-Fragments'!B129,'PUMA12-Person-Limits-Fragments'!C129)</f>
        <v>41.414999999999999</v>
      </c>
      <c r="I129" cm="1">
        <f t="array" ref="I129">INDEX('PUMA12 LIMIT Computations'!BC$4:BV$106,'PUMA12-Person-Limits-Fragments'!B129,'PUMA12-Person-Limits-Fragments'!C129)</f>
        <v>24.860000000000003</v>
      </c>
      <c r="J129" cm="1">
        <f t="array" ref="J129">INDEX('PUMA12 LIMIT Computations'!BW$4:CP$106,'PUMA12-Person-Limits-Fragments'!B129,'PUMA12-Person-Limits-Fragments'!C129)</f>
        <v>66.275000000000006</v>
      </c>
    </row>
    <row r="130" spans="1:10" x14ac:dyDescent="0.25">
      <c r="A130">
        <f t="shared" si="5"/>
        <v>129</v>
      </c>
      <c r="B130">
        <f t="shared" si="3"/>
        <v>26</v>
      </c>
      <c r="C130">
        <f t="shared" si="4"/>
        <v>2</v>
      </c>
      <c r="D130" cm="1">
        <f t="array" ref="D130">INDEX('PUMA12 LIMIT Computations'!$A$4:$D$106,'PUMA12-Person-Limits-Fragments'!$B130,1)</f>
        <v>4500</v>
      </c>
      <c r="E130" t="str" cm="1">
        <f t="array" ref="E130">INDEX('PUMA12 LIMIT Computations'!$A$4:$D$106,'PUMA12-Person-Limits-Fragments'!$B130,2)</f>
        <v>Bristol County (South)--New Bedford City &amp; Fairhaven Town</v>
      </c>
      <c r="F130" t="str" cm="1">
        <f t="array" ref="F130">INDEX('PUMA12 LIMIT Computations'!$A$4:$D$106,'PUMA12-Person-Limits-Fragments'!$B130,3)</f>
        <v>METRO14460MM1200</v>
      </c>
      <c r="G130" t="str" cm="1">
        <f t="array" ref="G130">INDEX('PUMA12 LIMIT Computations'!$A$4:$D$106,'PUMA12-Person-Limits-Fragments'!$B130,4)</f>
        <v>Brockton, MA HUD Metro FMR Area</v>
      </c>
      <c r="H130" cm="1">
        <f t="array" ref="H130">INDEX('PUMA12 LIMIT Computations'!AI$4:BB$106,'PUMA12-Person-Limits-Fragments'!B130,'PUMA12-Person-Limits-Fragments'!C130)</f>
        <v>13.409999999999998</v>
      </c>
      <c r="I130" cm="1">
        <f t="array" ref="I130">INDEX('PUMA12 LIMIT Computations'!BC$4:BV$106,'PUMA12-Person-Limits-Fragments'!B130,'PUMA12-Person-Limits-Fragments'!C130)</f>
        <v>8.0399999999999991</v>
      </c>
      <c r="J130" cm="1">
        <f t="array" ref="J130">INDEX('PUMA12 LIMIT Computations'!BW$4:CP$106,'PUMA12-Person-Limits-Fragments'!B130,'PUMA12-Person-Limits-Fragments'!C130)</f>
        <v>21.45</v>
      </c>
    </row>
    <row r="131" spans="1:10" x14ac:dyDescent="0.25">
      <c r="A131">
        <f t="shared" si="5"/>
        <v>130</v>
      </c>
      <c r="B131">
        <f t="shared" ref="B131:B194" si="6">A131-103*FLOOR((A131-1)/103,1)</f>
        <v>27</v>
      </c>
      <c r="C131">
        <f t="shared" ref="C131:C194" si="7">FLOOR((A131-1)/103,1)+1</f>
        <v>2</v>
      </c>
      <c r="D131" cm="1">
        <f t="array" ref="D131">INDEX('PUMA12 LIMIT Computations'!$A$4:$D$106,'PUMA12-Person-Limits-Fragments'!$B131,1)</f>
        <v>4500</v>
      </c>
      <c r="E131" t="str" cm="1">
        <f t="array" ref="E131">INDEX('PUMA12 LIMIT Computations'!$A$4:$D$106,'PUMA12-Person-Limits-Fragments'!$B131,2)</f>
        <v>Bristol County (South)--New Bedford City &amp; Fairhaven Town</v>
      </c>
      <c r="F131" t="str" cm="1">
        <f t="array" ref="F131">INDEX('PUMA12 LIMIT Computations'!$A$4:$D$106,'PUMA12-Person-Limits-Fragments'!$B131,3)</f>
        <v>METRO39300MM5400</v>
      </c>
      <c r="G131" t="str" cm="1">
        <f t="array" ref="G131">INDEX('PUMA12 LIMIT Computations'!$A$4:$D$106,'PUMA12-Person-Limits-Fragments'!$B131,4)</f>
        <v>New Bedford, MA HUD Metro FMR Area</v>
      </c>
      <c r="H131" cm="1">
        <f t="array" ref="H131">INDEX('PUMA12 LIMIT Computations'!AI$4:BB$106,'PUMA12-Person-Limits-Fragments'!B131,'PUMA12-Person-Limits-Fragments'!C131)</f>
        <v>37634.94</v>
      </c>
      <c r="I131" cm="1">
        <f t="array" ref="I131">INDEX('PUMA12 LIMIT Computations'!BC$4:BV$106,'PUMA12-Person-Limits-Fragments'!B131,'PUMA12-Person-Limits-Fragments'!C131)</f>
        <v>22590.960000000003</v>
      </c>
      <c r="J131" cm="1">
        <f t="array" ref="J131">INDEX('PUMA12 LIMIT Computations'!BW$4:CP$106,'PUMA12-Person-Limits-Fragments'!B131,'PUMA12-Person-Limits-Fragments'!C131)</f>
        <v>60225.9</v>
      </c>
    </row>
    <row r="132" spans="1:10" x14ac:dyDescent="0.25">
      <c r="A132">
        <f t="shared" ref="A132:A195" si="8">A131+1</f>
        <v>131</v>
      </c>
      <c r="B132">
        <f t="shared" si="6"/>
        <v>28</v>
      </c>
      <c r="C132">
        <f t="shared" si="7"/>
        <v>2</v>
      </c>
      <c r="D132" cm="1">
        <f t="array" ref="D132">INDEX('PUMA12 LIMIT Computations'!$A$4:$D$106,'PUMA12-Person-Limits-Fragments'!$B132,1)</f>
        <v>4303</v>
      </c>
      <c r="E132" t="str" cm="1">
        <f t="array" ref="E132">INDEX('PUMA12 LIMIT Computations'!$A$4:$D$106,'PUMA12-Person-Limits-Fragments'!$B132,2)</f>
        <v>Bristol County--Taunton City, Mansfield, Norton, Raynam, Dighton &amp; Berkley Towns</v>
      </c>
      <c r="F132" t="str" cm="1">
        <f t="array" ref="F132">INDEX('PUMA12 LIMIT Computations'!$A$4:$D$106,'PUMA12-Person-Limits-Fragments'!$B132,3)</f>
        <v>METRO14460MM1200</v>
      </c>
      <c r="G132" t="str" cm="1">
        <f t="array" ref="G132">INDEX('PUMA12 LIMIT Computations'!$A$4:$D$106,'PUMA12-Person-Limits-Fragments'!$B132,4)</f>
        <v>Brockton, MA HUD Metro FMR Area</v>
      </c>
      <c r="H132" cm="1">
        <f t="array" ref="H132">INDEX('PUMA12 LIMIT Computations'!AI$4:BB$106,'PUMA12-Person-Limits-Fragments'!B132,'PUMA12-Person-Limits-Fragments'!C132)</f>
        <v>143.04000000000002</v>
      </c>
      <c r="I132" cm="1">
        <f t="array" ref="I132">INDEX('PUMA12 LIMIT Computations'!BC$4:BV$106,'PUMA12-Person-Limits-Fragments'!B132,'PUMA12-Person-Limits-Fragments'!C132)</f>
        <v>85.76</v>
      </c>
      <c r="J132" cm="1">
        <f t="array" ref="J132">INDEX('PUMA12 LIMIT Computations'!BW$4:CP$106,'PUMA12-Person-Limits-Fragments'!B132,'PUMA12-Person-Limits-Fragments'!C132)</f>
        <v>228.8</v>
      </c>
    </row>
    <row r="133" spans="1:10" x14ac:dyDescent="0.25">
      <c r="A133">
        <f t="shared" si="8"/>
        <v>132</v>
      </c>
      <c r="B133">
        <f t="shared" si="6"/>
        <v>29</v>
      </c>
      <c r="C133">
        <f t="shared" si="7"/>
        <v>2</v>
      </c>
      <c r="D133" cm="1">
        <f t="array" ref="D133">INDEX('PUMA12 LIMIT Computations'!$A$4:$D$106,'PUMA12-Person-Limits-Fragments'!$B133,1)</f>
        <v>4303</v>
      </c>
      <c r="E133" t="str" cm="1">
        <f t="array" ref="E133">INDEX('PUMA12 LIMIT Computations'!$A$4:$D$106,'PUMA12-Person-Limits-Fragments'!$B133,2)</f>
        <v>Bristol County--Taunton City, Mansfield, Norton, Raynam, Dighton &amp; Berkley Towns</v>
      </c>
      <c r="F133" t="str" cm="1">
        <f t="array" ref="F133">INDEX('PUMA12 LIMIT Computations'!$A$4:$D$106,'PUMA12-Person-Limits-Fragments'!$B133,3)</f>
        <v>METRO39300M39300</v>
      </c>
      <c r="G133" t="str" cm="1">
        <f t="array" ref="G133">INDEX('PUMA12 LIMIT Computations'!$A$4:$D$106,'PUMA12-Person-Limits-Fragments'!$B133,4)</f>
        <v>Providence-Fall River, RI-MA HUD Metro FMR Area</v>
      </c>
      <c r="H133" cm="1">
        <f t="array" ref="H133">INDEX('PUMA12 LIMIT Computations'!AI$4:BB$106,'PUMA12-Person-Limits-Fragments'!B133,'PUMA12-Person-Limits-Fragments'!C133)</f>
        <v>69.66</v>
      </c>
      <c r="I133" cm="1">
        <f t="array" ref="I133">INDEX('PUMA12 LIMIT Computations'!BC$4:BV$106,'PUMA12-Person-Limits-Fragments'!B133,'PUMA12-Person-Limits-Fragments'!C133)</f>
        <v>41.76</v>
      </c>
      <c r="J133" cm="1">
        <f t="array" ref="J133">INDEX('PUMA12 LIMIT Computations'!BW$4:CP$106,'PUMA12-Person-Limits-Fragments'!B133,'PUMA12-Person-Limits-Fragments'!C133)</f>
        <v>111.42</v>
      </c>
    </row>
    <row r="134" spans="1:10" x14ac:dyDescent="0.25">
      <c r="A134">
        <f t="shared" si="8"/>
        <v>133</v>
      </c>
      <c r="B134">
        <f t="shared" si="6"/>
        <v>30</v>
      </c>
      <c r="C134">
        <f t="shared" si="7"/>
        <v>2</v>
      </c>
      <c r="D134" cm="1">
        <f t="array" ref="D134">INDEX('PUMA12 LIMIT Computations'!$A$4:$D$106,'PUMA12-Person-Limits-Fragments'!$B134,1)</f>
        <v>4303</v>
      </c>
      <c r="E134" t="str" cm="1">
        <f t="array" ref="E134">INDEX('PUMA12 LIMIT Computations'!$A$4:$D$106,'PUMA12-Person-Limits-Fragments'!$B134,2)</f>
        <v>Bristol County--Taunton City, Mansfield, Norton, Raynam, Dighton &amp; Berkley Towns</v>
      </c>
      <c r="F134" t="str" cm="1">
        <f t="array" ref="F134">INDEX('PUMA12 LIMIT Computations'!$A$4:$D$106,'PUMA12-Person-Limits-Fragments'!$B134,3)</f>
        <v>METRO39300MM1120</v>
      </c>
      <c r="G134" t="str" cm="1">
        <f t="array" ref="G134">INDEX('PUMA12 LIMIT Computations'!$A$4:$D$106,'PUMA12-Person-Limits-Fragments'!$B134,4)</f>
        <v>Taunton-Mansfield-Norton, MA HUD Metro FMR Area</v>
      </c>
      <c r="H134" cm="1">
        <f t="array" ref="H134">INDEX('PUMA12 LIMIT Computations'!AI$4:BB$106,'PUMA12-Person-Limits-Fragments'!B134,'PUMA12-Person-Limits-Fragments'!C134)</f>
        <v>39577.379999999997</v>
      </c>
      <c r="I134" cm="1">
        <f t="array" ref="I134">INDEX('PUMA12 LIMIT Computations'!BC$4:BV$106,'PUMA12-Person-Limits-Fragments'!B134,'PUMA12-Person-Limits-Fragments'!C134)</f>
        <v>23728.719999999998</v>
      </c>
      <c r="J134" cm="1">
        <f t="array" ref="J134">INDEX('PUMA12 LIMIT Computations'!BW$4:CP$106,'PUMA12-Person-Limits-Fragments'!B134,'PUMA12-Person-Limits-Fragments'!C134)</f>
        <v>63306.1</v>
      </c>
    </row>
    <row r="135" spans="1:10" x14ac:dyDescent="0.25">
      <c r="A135">
        <f t="shared" si="8"/>
        <v>134</v>
      </c>
      <c r="B135">
        <f t="shared" si="6"/>
        <v>31</v>
      </c>
      <c r="C135">
        <f t="shared" si="7"/>
        <v>2</v>
      </c>
      <c r="D135" cm="1">
        <f t="array" ref="D135">INDEX('PUMA12 LIMIT Computations'!$A$4:$D$106,'PUMA12-Person-Limits-Fragments'!$B135,1)</f>
        <v>4303</v>
      </c>
      <c r="E135" t="str" cm="1">
        <f t="array" ref="E135">INDEX('PUMA12 LIMIT Computations'!$A$4:$D$106,'PUMA12-Person-Limits-Fragments'!$B135,2)</f>
        <v>Bristol County--Taunton City, Mansfield, Norton, Raynam, Dighton &amp; Berkley Towns</v>
      </c>
      <c r="F135" t="str" cm="1">
        <f t="array" ref="F135">INDEX('PUMA12 LIMIT Computations'!$A$4:$D$106,'PUMA12-Person-Limits-Fragments'!$B135,3)</f>
        <v>METRO39300MM1200</v>
      </c>
      <c r="G135" t="str" cm="1">
        <f t="array" ref="G135">INDEX('PUMA12 LIMIT Computations'!$A$4:$D$106,'PUMA12-Person-Limits-Fragments'!$B135,4)</f>
        <v>Easton-Raynham, MA HUD Metro FMR Area</v>
      </c>
      <c r="H135" cm="1">
        <f t="array" ref="H135">INDEX('PUMA12 LIMIT Computations'!AI$4:BB$106,'PUMA12-Person-Limits-Fragments'!B135,'PUMA12-Person-Limits-Fragments'!C135)</f>
        <v>6241.5</v>
      </c>
      <c r="I135" cm="1">
        <f t="array" ref="I135">INDEX('PUMA12 LIMIT Computations'!BC$4:BV$106,'PUMA12-Person-Limits-Fragments'!B135,'PUMA12-Person-Limits-Fragments'!C135)</f>
        <v>3744.9</v>
      </c>
      <c r="J135" cm="1">
        <f t="array" ref="J135">INDEX('PUMA12 LIMIT Computations'!BW$4:CP$106,'PUMA12-Person-Limits-Fragments'!B135,'PUMA12-Person-Limits-Fragments'!C135)</f>
        <v>7834.7250000000004</v>
      </c>
    </row>
    <row r="136" spans="1:10" x14ac:dyDescent="0.25">
      <c r="A136">
        <f t="shared" si="8"/>
        <v>135</v>
      </c>
      <c r="B136">
        <f t="shared" si="6"/>
        <v>32</v>
      </c>
      <c r="C136">
        <f t="shared" si="7"/>
        <v>2</v>
      </c>
      <c r="D136" cm="1">
        <f t="array" ref="D136">INDEX('PUMA12 LIMIT Computations'!$A$4:$D$106,'PUMA12-Person-Limits-Fragments'!$B136,1)</f>
        <v>4303</v>
      </c>
      <c r="E136" t="str" cm="1">
        <f t="array" ref="E136">INDEX('PUMA12 LIMIT Computations'!$A$4:$D$106,'PUMA12-Person-Limits-Fragments'!$B136,2)</f>
        <v>Bristol County--Taunton City, Mansfield, Norton, Raynam, Dighton &amp; Berkley Towns</v>
      </c>
      <c r="F136" t="str" cm="1">
        <f t="array" ref="F136">INDEX('PUMA12 LIMIT Computations'!$A$4:$D$106,'PUMA12-Person-Limits-Fragments'!$B136,3)</f>
        <v>METRO39300MM5400</v>
      </c>
      <c r="G136" t="str" cm="1">
        <f t="array" ref="G136">INDEX('PUMA12 LIMIT Computations'!$A$4:$D$106,'PUMA12-Person-Limits-Fragments'!$B136,4)</f>
        <v>New Bedford, MA HUD Metro FMR Area</v>
      </c>
      <c r="H136" cm="1">
        <f t="array" ref="H136">INDEX('PUMA12 LIMIT Computations'!AI$4:BB$106,'PUMA12-Person-Limits-Fragments'!B136,'PUMA12-Person-Limits-Fragments'!C136)</f>
        <v>7.53</v>
      </c>
      <c r="I136" cm="1">
        <f t="array" ref="I136">INDEX('PUMA12 LIMIT Computations'!BC$4:BV$106,'PUMA12-Person-Limits-Fragments'!B136,'PUMA12-Person-Limits-Fragments'!C136)</f>
        <v>4.5200000000000005</v>
      </c>
      <c r="J136" cm="1">
        <f t="array" ref="J136">INDEX('PUMA12 LIMIT Computations'!BW$4:CP$106,'PUMA12-Person-Limits-Fragments'!B136,'PUMA12-Person-Limits-Fragments'!C136)</f>
        <v>12.05</v>
      </c>
    </row>
    <row r="137" spans="1:10" x14ac:dyDescent="0.25">
      <c r="A137">
        <f t="shared" si="8"/>
        <v>136</v>
      </c>
      <c r="B137">
        <f t="shared" si="6"/>
        <v>33</v>
      </c>
      <c r="C137">
        <f t="shared" si="7"/>
        <v>2</v>
      </c>
      <c r="D137" cm="1">
        <f t="array" ref="D137">INDEX('PUMA12 LIMIT Computations'!$A$4:$D$106,'PUMA12-Person-Limits-Fragments'!$B137,1)</f>
        <v>702</v>
      </c>
      <c r="E137" t="str" cm="1">
        <f t="array" ref="E137">INDEX('PUMA12 LIMIT Computations'!$A$4:$D$106,'PUMA12-Person-Limits-Fragments'!$B137,2)</f>
        <v>Essex County (Central)--Amesbury Town City</v>
      </c>
      <c r="F137" t="str" cm="1">
        <f t="array" ref="F137">INDEX('PUMA12 LIMIT Computations'!$A$4:$D$106,'PUMA12-Person-Limits-Fragments'!$B137,3)</f>
        <v>METRO14460MM1120</v>
      </c>
      <c r="G137" t="str" cm="1">
        <f t="array" ref="G137">INDEX('PUMA12 LIMIT Computations'!$A$4:$D$106,'PUMA12-Person-Limits-Fragments'!$B137,4)</f>
        <v>Boston-Cambridge-Quincy, MA-NH HUD Metro FMR Area</v>
      </c>
      <c r="H137" cm="1">
        <f t="array" ref="H137">INDEX('PUMA12 LIMIT Computations'!AI$4:BB$106,'PUMA12-Person-Limits-Fragments'!B137,'PUMA12-Person-Limits-Fragments'!C137)</f>
        <v>23517.120000000003</v>
      </c>
      <c r="I137" cm="1">
        <f t="array" ref="I137">INDEX('PUMA12 LIMIT Computations'!BC$4:BV$106,'PUMA12-Person-Limits-Fragments'!B137,'PUMA12-Person-Limits-Fragments'!C137)</f>
        <v>14106.08</v>
      </c>
      <c r="J137" cm="1">
        <f t="array" ref="J137">INDEX('PUMA12 LIMIT Computations'!BW$4:CP$106,'PUMA12-Person-Limits-Fragments'!B137,'PUMA12-Person-Limits-Fragments'!C137)</f>
        <v>37518.400000000001</v>
      </c>
    </row>
    <row r="138" spans="1:10" x14ac:dyDescent="0.25">
      <c r="A138">
        <f t="shared" si="8"/>
        <v>137</v>
      </c>
      <c r="B138">
        <f t="shared" si="6"/>
        <v>34</v>
      </c>
      <c r="C138">
        <f t="shared" si="7"/>
        <v>2</v>
      </c>
      <c r="D138" cm="1">
        <f t="array" ref="D138">INDEX('PUMA12 LIMIT Computations'!$A$4:$D$106,'PUMA12-Person-Limits-Fragments'!$B138,1)</f>
        <v>702</v>
      </c>
      <c r="E138" t="str" cm="1">
        <f t="array" ref="E138">INDEX('PUMA12 LIMIT Computations'!$A$4:$D$106,'PUMA12-Person-Limits-Fragments'!$B138,2)</f>
        <v>Essex County (Central)--Amesbury Town City</v>
      </c>
      <c r="F138" t="str" cm="1">
        <f t="array" ref="F138">INDEX('PUMA12 LIMIT Computations'!$A$4:$D$106,'PUMA12-Person-Limits-Fragments'!$B138,3)</f>
        <v>METRO14460MM4160</v>
      </c>
      <c r="G138" t="str" cm="1">
        <f t="array" ref="G138">INDEX('PUMA12 LIMIT Computations'!$A$4:$D$106,'PUMA12-Person-Limits-Fragments'!$B138,4)</f>
        <v>Lawrence, MA-NH HUD Metro FMR Area</v>
      </c>
      <c r="H138" cm="1">
        <f t="array" ref="H138">INDEX('PUMA12 LIMIT Computations'!AI$4:BB$106,'PUMA12-Person-Limits-Fragments'!B138,'PUMA12-Person-Limits-Fragments'!C138)</f>
        <v>26750.445</v>
      </c>
      <c r="I138" cm="1">
        <f t="array" ref="I138">INDEX('PUMA12 LIMIT Computations'!BC$4:BV$106,'PUMA12-Person-Limits-Fragments'!B138,'PUMA12-Person-Limits-Fragments'!C138)</f>
        <v>16061.884999999998</v>
      </c>
      <c r="J138" cm="1">
        <f t="array" ref="J138">INDEX('PUMA12 LIMIT Computations'!BW$4:CP$106,'PUMA12-Person-Limits-Fragments'!B138,'PUMA12-Person-Limits-Fragments'!C138)</f>
        <v>41563.394999999997</v>
      </c>
    </row>
    <row r="139" spans="1:10" x14ac:dyDescent="0.25">
      <c r="A139">
        <f t="shared" si="8"/>
        <v>138</v>
      </c>
      <c r="B139">
        <f t="shared" si="6"/>
        <v>35</v>
      </c>
      <c r="C139">
        <f t="shared" si="7"/>
        <v>2</v>
      </c>
      <c r="D139" cm="1">
        <f t="array" ref="D139">INDEX('PUMA12 LIMIT Computations'!$A$4:$D$106,'PUMA12-Person-Limits-Fragments'!$B139,1)</f>
        <v>703</v>
      </c>
      <c r="E139" t="str" cm="1">
        <f t="array" ref="E139">INDEX('PUMA12 LIMIT Computations'!$A$4:$D$106,'PUMA12-Person-Limits-Fragments'!$B139,2)</f>
        <v>Essex County (East)--Salem, Beverly, Gloucester &amp; Newburyport Cities</v>
      </c>
      <c r="F139" t="str" cm="1">
        <f t="array" ref="F139">INDEX('PUMA12 LIMIT Computations'!$A$4:$D$106,'PUMA12-Person-Limits-Fragments'!$B139,3)</f>
        <v>METRO14460MM1120</v>
      </c>
      <c r="G139" t="str" cm="1">
        <f t="array" ref="G139">INDEX('PUMA12 LIMIT Computations'!$A$4:$D$106,'PUMA12-Person-Limits-Fragments'!$B139,4)</f>
        <v>Boston-Cambridge-Quincy, MA-NH HUD Metro FMR Area</v>
      </c>
      <c r="H139" cm="1">
        <f t="array" ref="H139">INDEX('PUMA12 LIMIT Computations'!AI$4:BB$106,'PUMA12-Person-Limits-Fragments'!B139,'PUMA12-Person-Limits-Fragments'!C139)</f>
        <v>56077.560000000005</v>
      </c>
      <c r="I139" cm="1">
        <f t="array" ref="I139">INDEX('PUMA12 LIMIT Computations'!BC$4:BV$106,'PUMA12-Person-Limits-Fragments'!B139,'PUMA12-Person-Limits-Fragments'!C139)</f>
        <v>33636.54</v>
      </c>
      <c r="J139" cm="1">
        <f t="array" ref="J139">INDEX('PUMA12 LIMIT Computations'!BW$4:CP$106,'PUMA12-Person-Limits-Fragments'!B139,'PUMA12-Person-Limits-Fragments'!C139)</f>
        <v>89464.2</v>
      </c>
    </row>
    <row r="140" spans="1:10" x14ac:dyDescent="0.25">
      <c r="A140">
        <f t="shared" si="8"/>
        <v>139</v>
      </c>
      <c r="B140">
        <f t="shared" si="6"/>
        <v>36</v>
      </c>
      <c r="C140">
        <f t="shared" si="7"/>
        <v>2</v>
      </c>
      <c r="D140" cm="1">
        <f t="array" ref="D140">INDEX('PUMA12 LIMIT Computations'!$A$4:$D$106,'PUMA12-Person-Limits-Fragments'!$B140,1)</f>
        <v>703</v>
      </c>
      <c r="E140" t="str" cm="1">
        <f t="array" ref="E140">INDEX('PUMA12 LIMIT Computations'!$A$4:$D$106,'PUMA12-Person-Limits-Fragments'!$B140,2)</f>
        <v>Essex County (East)--Salem, Beverly, Gloucester &amp; Newburyport Cities</v>
      </c>
      <c r="F140" t="str" cm="1">
        <f t="array" ref="F140">INDEX('PUMA12 LIMIT Computations'!$A$4:$D$106,'PUMA12-Person-Limits-Fragments'!$B140,3)</f>
        <v>METRO14460MM4160</v>
      </c>
      <c r="G140" t="str" cm="1">
        <f t="array" ref="G140">INDEX('PUMA12 LIMIT Computations'!$A$4:$D$106,'PUMA12-Person-Limits-Fragments'!$B140,4)</f>
        <v>Lawrence, MA-NH HUD Metro FMR Area</v>
      </c>
      <c r="H140" cm="1">
        <f t="array" ref="H140">INDEX('PUMA12 LIMIT Computations'!AI$4:BB$106,'PUMA12-Person-Limits-Fragments'!B140,'PUMA12-Person-Limits-Fragments'!C140)</f>
        <v>9.2100000000000009</v>
      </c>
      <c r="I140" cm="1">
        <f t="array" ref="I140">INDEX('PUMA12 LIMIT Computations'!BC$4:BV$106,'PUMA12-Person-Limits-Fragments'!B140,'PUMA12-Person-Limits-Fragments'!C140)</f>
        <v>5.53</v>
      </c>
      <c r="J140" cm="1">
        <f t="array" ref="J140">INDEX('PUMA12 LIMIT Computations'!BW$4:CP$106,'PUMA12-Person-Limits-Fragments'!B140,'PUMA12-Person-Limits-Fragments'!C140)</f>
        <v>14.31</v>
      </c>
    </row>
    <row r="141" spans="1:10" x14ac:dyDescent="0.25">
      <c r="A141">
        <f t="shared" si="8"/>
        <v>140</v>
      </c>
      <c r="B141">
        <f t="shared" si="6"/>
        <v>37</v>
      </c>
      <c r="C141">
        <f t="shared" si="7"/>
        <v>2</v>
      </c>
      <c r="D141" cm="1">
        <f t="array" ref="D141">INDEX('PUMA12 LIMIT Computations'!$A$4:$D$106,'PUMA12-Person-Limits-Fragments'!$B141,1)</f>
        <v>701</v>
      </c>
      <c r="E141" t="str" cm="1">
        <f t="array" ref="E141">INDEX('PUMA12 LIMIT Computations'!$A$4:$D$106,'PUMA12-Person-Limits-Fragments'!$B141,2)</f>
        <v>Essex County (Northwest)--Lawrence, Haverhill &amp; Methuen Town Cities</v>
      </c>
      <c r="F141" t="str" cm="1">
        <f t="array" ref="F141">INDEX('PUMA12 LIMIT Computations'!$A$4:$D$106,'PUMA12-Person-Limits-Fragments'!$B141,3)</f>
        <v>METRO14460MM4160</v>
      </c>
      <c r="G141" t="str" cm="1">
        <f t="array" ref="G141">INDEX('PUMA12 LIMIT Computations'!$A$4:$D$106,'PUMA12-Person-Limits-Fragments'!$B141,4)</f>
        <v>Lawrence, MA-NH HUD Metro FMR Area</v>
      </c>
      <c r="H141" cm="1">
        <f t="array" ref="H141">INDEX('PUMA12 LIMIT Computations'!AI$4:BB$106,'PUMA12-Person-Limits-Fragments'!B141,'PUMA12-Person-Limits-Fragments'!C141)</f>
        <v>46050</v>
      </c>
      <c r="I141" cm="1">
        <f t="array" ref="I141">INDEX('PUMA12 LIMIT Computations'!BC$4:BV$106,'PUMA12-Person-Limits-Fragments'!B141,'PUMA12-Person-Limits-Fragments'!C141)</f>
        <v>27650</v>
      </c>
      <c r="J141" cm="1">
        <f t="array" ref="J141">INDEX('PUMA12 LIMIT Computations'!BW$4:CP$106,'PUMA12-Person-Limits-Fragments'!B141,'PUMA12-Person-Limits-Fragments'!C141)</f>
        <v>71550</v>
      </c>
    </row>
    <row r="142" spans="1:10" x14ac:dyDescent="0.25">
      <c r="A142">
        <f t="shared" si="8"/>
        <v>141</v>
      </c>
      <c r="B142">
        <f t="shared" si="6"/>
        <v>38</v>
      </c>
      <c r="C142">
        <f t="shared" si="7"/>
        <v>2</v>
      </c>
      <c r="D142" cm="1">
        <f t="array" ref="D142">INDEX('PUMA12 LIMIT Computations'!$A$4:$D$106,'PUMA12-Person-Limits-Fragments'!$B142,1)</f>
        <v>704</v>
      </c>
      <c r="E142" t="str" cm="1">
        <f t="array" ref="E142">INDEX('PUMA12 LIMIT Computations'!$A$4:$D$106,'PUMA12-Person-Limits-Fragments'!$B142,2)</f>
        <v>Essex County (South)--Lynn City, Swampscott &amp; Nahant Towns</v>
      </c>
      <c r="F142" t="str" cm="1">
        <f t="array" ref="F142">INDEX('PUMA12 LIMIT Computations'!$A$4:$D$106,'PUMA12-Person-Limits-Fragments'!$B142,3)</f>
        <v>METRO14460MM1120</v>
      </c>
      <c r="G142" t="str" cm="1">
        <f t="array" ref="G142">INDEX('PUMA12 LIMIT Computations'!$A$4:$D$106,'PUMA12-Person-Limits-Fragments'!$B142,4)</f>
        <v>Boston-Cambridge-Quincy, MA-NH HUD Metro FMR Area</v>
      </c>
      <c r="H142" cm="1">
        <f t="array" ref="H142">INDEX('PUMA12 LIMIT Computations'!AI$4:BB$106,'PUMA12-Person-Limits-Fragments'!B142,'PUMA12-Person-Limits-Fragments'!C142)</f>
        <v>56100</v>
      </c>
      <c r="I142" cm="1">
        <f t="array" ref="I142">INDEX('PUMA12 LIMIT Computations'!BC$4:BV$106,'PUMA12-Person-Limits-Fragments'!B142,'PUMA12-Person-Limits-Fragments'!C142)</f>
        <v>33650</v>
      </c>
      <c r="J142" cm="1">
        <f t="array" ref="J142">INDEX('PUMA12 LIMIT Computations'!BW$4:CP$106,'PUMA12-Person-Limits-Fragments'!B142,'PUMA12-Person-Limits-Fragments'!C142)</f>
        <v>89500</v>
      </c>
    </row>
    <row r="143" spans="1:10" x14ac:dyDescent="0.25">
      <c r="A143">
        <f t="shared" si="8"/>
        <v>142</v>
      </c>
      <c r="B143">
        <f t="shared" si="6"/>
        <v>39</v>
      </c>
      <c r="C143">
        <f t="shared" si="7"/>
        <v>2</v>
      </c>
      <c r="D143" cm="1">
        <f t="array" ref="D143">INDEX('PUMA12 LIMIT Computations'!$A$4:$D$106,'PUMA12-Person-Limits-Fragments'!$B143,1)</f>
        <v>200</v>
      </c>
      <c r="E143" t="str" cm="1">
        <f t="array" ref="E143">INDEX('PUMA12 LIMIT Computations'!$A$4:$D$106,'PUMA12-Person-Limits-Fragments'!$B143,2)</f>
        <v>Franklin &amp; Hampshire (North) Counties</v>
      </c>
      <c r="F143" t="str" cm="1">
        <f t="array" ref="F143">INDEX('PUMA12 LIMIT Computations'!$A$4:$D$106,'PUMA12-Person-Limits-Fragments'!$B143,3)</f>
        <v>METRO38340N25003</v>
      </c>
      <c r="G143" t="str" cm="1">
        <f t="array" ref="G143">INDEX('PUMA12 LIMIT Computations'!$A$4:$D$106,'PUMA12-Person-Limits-Fragments'!$B143,4)</f>
        <v>Berkshire County, MA (part) HUD Metro FMR Area</v>
      </c>
      <c r="H143" cm="1">
        <f t="array" ref="H143">INDEX('PUMA12 LIMIT Computations'!AI$4:BB$106,'PUMA12-Person-Limits-Fragments'!B143,'PUMA12-Person-Limits-Fragments'!C143)</f>
        <v>30.12</v>
      </c>
      <c r="I143" cm="1">
        <f t="array" ref="I143">INDEX('PUMA12 LIMIT Computations'!BC$4:BV$106,'PUMA12-Person-Limits-Fragments'!B143,'PUMA12-Person-Limits-Fragments'!C143)</f>
        <v>18.080000000000002</v>
      </c>
      <c r="J143" cm="1">
        <f t="array" ref="J143">INDEX('PUMA12 LIMIT Computations'!BW$4:CP$106,'PUMA12-Person-Limits-Fragments'!B143,'PUMA12-Person-Limits-Fragments'!C143)</f>
        <v>48.2</v>
      </c>
    </row>
    <row r="144" spans="1:10" x14ac:dyDescent="0.25">
      <c r="A144">
        <f t="shared" si="8"/>
        <v>143</v>
      </c>
      <c r="B144">
        <f t="shared" si="6"/>
        <v>40</v>
      </c>
      <c r="C144">
        <f t="shared" si="7"/>
        <v>2</v>
      </c>
      <c r="D144" cm="1">
        <f t="array" ref="D144">INDEX('PUMA12 LIMIT Computations'!$A$4:$D$106,'PUMA12-Person-Limits-Fragments'!$B144,1)</f>
        <v>200</v>
      </c>
      <c r="E144" t="str" cm="1">
        <f t="array" ref="E144">INDEX('PUMA12 LIMIT Computations'!$A$4:$D$106,'PUMA12-Person-Limits-Fragments'!$B144,2)</f>
        <v>Franklin &amp; Hampshire (North) Counties</v>
      </c>
      <c r="F144" t="str" cm="1">
        <f t="array" ref="F144">INDEX('PUMA12 LIMIT Computations'!$A$4:$D$106,'PUMA12-Person-Limits-Fragments'!$B144,3)</f>
        <v>METRO44140M25011</v>
      </c>
      <c r="G144" t="str" cm="1">
        <f t="array" ref="G144">INDEX('PUMA12 LIMIT Computations'!$A$4:$D$106,'PUMA12-Person-Limits-Fragments'!$B144,4)</f>
        <v>Franklin County, MA HUD Metro FMR Area</v>
      </c>
      <c r="H144" cm="1">
        <f t="array" ref="H144">INDEX('PUMA12 LIMIT Computations'!AI$4:BB$106,'PUMA12-Person-Limits-Fragments'!B144,'PUMA12-Person-Limits-Fragments'!C144)</f>
        <v>24815.115000000002</v>
      </c>
      <c r="I144" cm="1">
        <f t="array" ref="I144">INDEX('PUMA12 LIMIT Computations'!BC$4:BV$106,'PUMA12-Person-Limits-Fragments'!B144,'PUMA12-Person-Limits-Fragments'!C144)</f>
        <v>14895.66</v>
      </c>
      <c r="J144" cm="1">
        <f t="array" ref="J144">INDEX('PUMA12 LIMIT Computations'!BW$4:CP$106,'PUMA12-Person-Limits-Fragments'!B144,'PUMA12-Person-Limits-Fragments'!C144)</f>
        <v>39710.775000000001</v>
      </c>
    </row>
    <row r="145" spans="1:10" x14ac:dyDescent="0.25">
      <c r="A145">
        <f t="shared" si="8"/>
        <v>144</v>
      </c>
      <c r="B145">
        <f t="shared" si="6"/>
        <v>41</v>
      </c>
      <c r="C145">
        <f t="shared" si="7"/>
        <v>2</v>
      </c>
      <c r="D145" cm="1">
        <f t="array" ref="D145">INDEX('PUMA12 LIMIT Computations'!$A$4:$D$106,'PUMA12-Person-Limits-Fragments'!$B145,1)</f>
        <v>200</v>
      </c>
      <c r="E145" t="str" cm="1">
        <f t="array" ref="E145">INDEX('PUMA12 LIMIT Computations'!$A$4:$D$106,'PUMA12-Person-Limits-Fragments'!$B145,2)</f>
        <v>Franklin &amp; Hampshire (North) Counties</v>
      </c>
      <c r="F145" t="str" cm="1">
        <f t="array" ref="F145">INDEX('PUMA12 LIMIT Computations'!$A$4:$D$106,'PUMA12-Person-Limits-Fragments'!$B145,3)</f>
        <v>METRO44140M44140</v>
      </c>
      <c r="G145" t="str" cm="1">
        <f t="array" ref="G145">INDEX('PUMA12 LIMIT Computations'!$A$4:$D$106,'PUMA12-Person-Limits-Fragments'!$B145,4)</f>
        <v>Springfield, MA HUD Metro FMR Area</v>
      </c>
      <c r="H145" cm="1">
        <f t="array" ref="H145">INDEX('PUMA12 LIMIT Computations'!AI$4:BB$106,'PUMA12-Person-Limits-Fragments'!B145,'PUMA12-Person-Limits-Fragments'!C145)</f>
        <v>12676.754999999999</v>
      </c>
      <c r="I145" cm="1">
        <f t="array" ref="I145">INDEX('PUMA12 LIMIT Computations'!BC$4:BV$106,'PUMA12-Person-Limits-Fragments'!B145,'PUMA12-Person-Limits-Fragments'!C145)</f>
        <v>7609.42</v>
      </c>
      <c r="J145" cm="1">
        <f t="array" ref="J145">INDEX('PUMA12 LIMIT Computations'!BW$4:CP$106,'PUMA12-Person-Limits-Fragments'!B145,'PUMA12-Person-Limits-Fragments'!C145)</f>
        <v>20286.174999999999</v>
      </c>
    </row>
    <row r="146" spans="1:10" x14ac:dyDescent="0.25">
      <c r="A146">
        <f t="shared" si="8"/>
        <v>145</v>
      </c>
      <c r="B146">
        <f t="shared" si="6"/>
        <v>42</v>
      </c>
      <c r="C146">
        <f t="shared" si="7"/>
        <v>2</v>
      </c>
      <c r="D146" cm="1">
        <f t="array" ref="D146">INDEX('PUMA12 LIMIT Computations'!$A$4:$D$106,'PUMA12-Person-Limits-Fragments'!$B146,1)</f>
        <v>200</v>
      </c>
      <c r="E146" t="str" cm="1">
        <f t="array" ref="E146">INDEX('PUMA12 LIMIT Computations'!$A$4:$D$106,'PUMA12-Person-Limits-Fragments'!$B146,2)</f>
        <v>Franklin &amp; Hampshire (North) Counties</v>
      </c>
      <c r="F146" t="str" cm="1">
        <f t="array" ref="F146">INDEX('PUMA12 LIMIT Computations'!$A$4:$D$106,'PUMA12-Person-Limits-Fragments'!$B146,3)</f>
        <v>METRO49340N25027</v>
      </c>
      <c r="G146" t="str" cm="1">
        <f t="array" ref="G146">INDEX('PUMA12 LIMIT Computations'!$A$4:$D$106,'PUMA12-Person-Limits-Fragments'!$B146,4)</f>
        <v>Western Worcester County, MA HUD Metro FMR Area</v>
      </c>
      <c r="H146" cm="1">
        <f t="array" ref="H146">INDEX('PUMA12 LIMIT Computations'!AI$4:BB$106,'PUMA12-Person-Limits-Fragments'!B146,'PUMA12-Person-Limits-Fragments'!C146)</f>
        <v>125.12</v>
      </c>
      <c r="I146" cm="1">
        <f t="array" ref="I146">INDEX('PUMA12 LIMIT Computations'!BC$4:BV$106,'PUMA12-Person-Limits-Fragments'!B146,'PUMA12-Person-Limits-Fragments'!C146)</f>
        <v>75.040000000000006</v>
      </c>
      <c r="J146" cm="1">
        <f t="array" ref="J146">INDEX('PUMA12 LIMIT Computations'!BW$4:CP$106,'PUMA12-Person-Limits-Fragments'!B146,'PUMA12-Person-Limits-Fragments'!C146)</f>
        <v>200.16</v>
      </c>
    </row>
    <row r="147" spans="1:10" x14ac:dyDescent="0.25">
      <c r="A147">
        <f t="shared" si="8"/>
        <v>146</v>
      </c>
      <c r="B147">
        <f t="shared" si="6"/>
        <v>43</v>
      </c>
      <c r="C147">
        <f t="shared" si="7"/>
        <v>2</v>
      </c>
      <c r="D147" cm="1">
        <f t="array" ref="D147">INDEX('PUMA12 LIMIT Computations'!$A$4:$D$106,'PUMA12-Person-Limits-Fragments'!$B147,1)</f>
        <v>1600</v>
      </c>
      <c r="E147" t="str" cm="1">
        <f t="array" ref="E147">INDEX('PUMA12 LIMIT Computations'!$A$4:$D$106,'PUMA12-Person-Limits-Fragments'!$B147,2)</f>
        <v>Hampden (West &amp; East) &amp; Hampshire (South) Counties--Northampton City</v>
      </c>
      <c r="F147" t="str" cm="1">
        <f t="array" ref="F147">INDEX('PUMA12 LIMIT Computations'!$A$4:$D$106,'PUMA12-Person-Limits-Fragments'!$B147,3)</f>
        <v>METRO44140M44140</v>
      </c>
      <c r="G147" t="str" cm="1">
        <f t="array" ref="G147">INDEX('PUMA12 LIMIT Computations'!$A$4:$D$106,'PUMA12-Person-Limits-Fragments'!$B147,4)</f>
        <v>Springfield, MA HUD Metro FMR Area</v>
      </c>
      <c r="H147" cm="1">
        <f t="array" ref="H147">INDEX('PUMA12 LIMIT Computations'!AI$4:BB$106,'PUMA12-Person-Limits-Fragments'!B147,'PUMA12-Person-Limits-Fragments'!C147)</f>
        <v>37642.47</v>
      </c>
      <c r="I147" cm="1">
        <f t="array" ref="I147">INDEX('PUMA12 LIMIT Computations'!BC$4:BV$106,'PUMA12-Person-Limits-Fragments'!B147,'PUMA12-Person-Limits-Fragments'!C147)</f>
        <v>22595.48</v>
      </c>
      <c r="J147" cm="1">
        <f t="array" ref="J147">INDEX('PUMA12 LIMIT Computations'!BW$4:CP$106,'PUMA12-Person-Limits-Fragments'!B147,'PUMA12-Person-Limits-Fragments'!C147)</f>
        <v>60237.950000000004</v>
      </c>
    </row>
    <row r="148" spans="1:10" x14ac:dyDescent="0.25">
      <c r="A148">
        <f t="shared" si="8"/>
        <v>147</v>
      </c>
      <c r="B148">
        <f t="shared" si="6"/>
        <v>44</v>
      </c>
      <c r="C148">
        <f t="shared" si="7"/>
        <v>2</v>
      </c>
      <c r="D148" cm="1">
        <f t="array" ref="D148">INDEX('PUMA12 LIMIT Computations'!$A$4:$D$106,'PUMA12-Person-Limits-Fragments'!$B148,1)</f>
        <v>1900</v>
      </c>
      <c r="E148" t="str" cm="1">
        <f t="array" ref="E148">INDEX('PUMA12 LIMIT Computations'!$A$4:$D$106,'PUMA12-Person-Limits-Fragments'!$B148,2)</f>
        <v>Hampden County (Central)--Springfield City</v>
      </c>
      <c r="F148" t="str" cm="1">
        <f t="array" ref="F148">INDEX('PUMA12 LIMIT Computations'!$A$4:$D$106,'PUMA12-Person-Limits-Fragments'!$B148,3)</f>
        <v>METRO44140M44140</v>
      </c>
      <c r="G148" t="str" cm="1">
        <f t="array" ref="G148">INDEX('PUMA12 LIMIT Computations'!$A$4:$D$106,'PUMA12-Person-Limits-Fragments'!$B148,4)</f>
        <v>Springfield, MA HUD Metro FMR Area</v>
      </c>
      <c r="H148" cm="1">
        <f t="array" ref="H148">INDEX('PUMA12 LIMIT Computations'!AI$4:BB$106,'PUMA12-Person-Limits-Fragments'!B148,'PUMA12-Person-Limits-Fragments'!C148)</f>
        <v>37650</v>
      </c>
      <c r="I148" cm="1">
        <f t="array" ref="I148">INDEX('PUMA12 LIMIT Computations'!BC$4:BV$106,'PUMA12-Person-Limits-Fragments'!B148,'PUMA12-Person-Limits-Fragments'!C148)</f>
        <v>22600</v>
      </c>
      <c r="J148" cm="1">
        <f t="array" ref="J148">INDEX('PUMA12 LIMIT Computations'!BW$4:CP$106,'PUMA12-Person-Limits-Fragments'!B148,'PUMA12-Person-Limits-Fragments'!C148)</f>
        <v>60250</v>
      </c>
    </row>
    <row r="149" spans="1:10" x14ac:dyDescent="0.25">
      <c r="A149">
        <f t="shared" si="8"/>
        <v>148</v>
      </c>
      <c r="B149">
        <f t="shared" si="6"/>
        <v>45</v>
      </c>
      <c r="C149">
        <f t="shared" si="7"/>
        <v>2</v>
      </c>
      <c r="D149" cm="1">
        <f t="array" ref="D149">INDEX('PUMA12 LIMIT Computations'!$A$4:$D$106,'PUMA12-Person-Limits-Fragments'!$B149,1)</f>
        <v>1902</v>
      </c>
      <c r="E149" t="str" cm="1">
        <f t="array" ref="E149">INDEX('PUMA12 LIMIT Computations'!$A$4:$D$106,'PUMA12-Person-Limits-Fragments'!$B149,2)</f>
        <v>Hampden County (East of Springfield City)--Chicopee City</v>
      </c>
      <c r="F149" t="str" cm="1">
        <f t="array" ref="F149">INDEX('PUMA12 LIMIT Computations'!$A$4:$D$106,'PUMA12-Person-Limits-Fragments'!$B149,3)</f>
        <v>METRO44140M44140</v>
      </c>
      <c r="G149" t="str" cm="1">
        <f t="array" ref="G149">INDEX('PUMA12 LIMIT Computations'!$A$4:$D$106,'PUMA12-Person-Limits-Fragments'!$B149,4)</f>
        <v>Springfield, MA HUD Metro FMR Area</v>
      </c>
      <c r="H149" cm="1">
        <f t="array" ref="H149">INDEX('PUMA12 LIMIT Computations'!AI$4:BB$106,'PUMA12-Person-Limits-Fragments'!B149,'PUMA12-Person-Limits-Fragments'!C149)</f>
        <v>37650</v>
      </c>
      <c r="I149" cm="1">
        <f t="array" ref="I149">INDEX('PUMA12 LIMIT Computations'!BC$4:BV$106,'PUMA12-Person-Limits-Fragments'!B149,'PUMA12-Person-Limits-Fragments'!C149)</f>
        <v>22600</v>
      </c>
      <c r="J149" cm="1">
        <f t="array" ref="J149">INDEX('PUMA12 LIMIT Computations'!BW$4:CP$106,'PUMA12-Person-Limits-Fragments'!B149,'PUMA12-Person-Limits-Fragments'!C149)</f>
        <v>60250</v>
      </c>
    </row>
    <row r="150" spans="1:10" x14ac:dyDescent="0.25">
      <c r="A150">
        <f t="shared" si="8"/>
        <v>149</v>
      </c>
      <c r="B150">
        <f t="shared" si="6"/>
        <v>46</v>
      </c>
      <c r="C150">
        <f t="shared" si="7"/>
        <v>2</v>
      </c>
      <c r="D150" cm="1">
        <f t="array" ref="D150">INDEX('PUMA12 LIMIT Computations'!$A$4:$D$106,'PUMA12-Person-Limits-Fragments'!$B150,1)</f>
        <v>1901</v>
      </c>
      <c r="E150" t="str" cm="1">
        <f t="array" ref="E150">INDEX('PUMA12 LIMIT Computations'!$A$4:$D$106,'PUMA12-Person-Limits-Fragments'!$B150,2)</f>
        <v>Hampden County (West of Springfield City)--Westfield &amp; Holyoke Cities</v>
      </c>
      <c r="F150" t="str" cm="1">
        <f t="array" ref="F150">INDEX('PUMA12 LIMIT Computations'!$A$4:$D$106,'PUMA12-Person-Limits-Fragments'!$B150,3)</f>
        <v>METRO44140M44140</v>
      </c>
      <c r="G150" t="str" cm="1">
        <f t="array" ref="G150">INDEX('PUMA12 LIMIT Computations'!$A$4:$D$106,'PUMA12-Person-Limits-Fragments'!$B150,4)</f>
        <v>Springfield, MA HUD Metro FMR Area</v>
      </c>
      <c r="H150" cm="1">
        <f t="array" ref="H150">INDEX('PUMA12 LIMIT Computations'!AI$4:BB$106,'PUMA12-Person-Limits-Fragments'!B150,'PUMA12-Person-Limits-Fragments'!C150)</f>
        <v>37650</v>
      </c>
      <c r="I150" cm="1">
        <f t="array" ref="I150">INDEX('PUMA12 LIMIT Computations'!BC$4:BV$106,'PUMA12-Person-Limits-Fragments'!B150,'PUMA12-Person-Limits-Fragments'!C150)</f>
        <v>22600</v>
      </c>
      <c r="J150" cm="1">
        <f t="array" ref="J150">INDEX('PUMA12 LIMIT Computations'!BW$4:CP$106,'PUMA12-Person-Limits-Fragments'!B150,'PUMA12-Person-Limits-Fragments'!C150)</f>
        <v>60250</v>
      </c>
    </row>
    <row r="151" spans="1:10" x14ac:dyDescent="0.25">
      <c r="A151">
        <f t="shared" si="8"/>
        <v>150</v>
      </c>
      <c r="B151">
        <f t="shared" si="6"/>
        <v>47</v>
      </c>
      <c r="C151">
        <f t="shared" si="7"/>
        <v>2</v>
      </c>
      <c r="D151" cm="1">
        <f t="array" ref="D151">INDEX('PUMA12 LIMIT Computations'!$A$4:$D$106,'PUMA12-Person-Limits-Fragments'!$B151,1)</f>
        <v>2400</v>
      </c>
      <c r="E151" t="str" cm="1">
        <f t="array" ref="E151">INDEX('PUMA12 LIMIT Computations'!$A$4:$D$106,'PUMA12-Person-Limits-Fragments'!$B151,2)</f>
        <v>Middlesex (Far Southwest), Norfolk (Northwest) &amp; Worcester (Far East) Counties</v>
      </c>
      <c r="F151" t="str" cm="1">
        <f t="array" ref="F151">INDEX('PUMA12 LIMIT Computations'!$A$4:$D$106,'PUMA12-Person-Limits-Fragments'!$B151,3)</f>
        <v>METRO14460MM1120</v>
      </c>
      <c r="G151" t="str" cm="1">
        <f t="array" ref="G151">INDEX('PUMA12 LIMIT Computations'!$A$4:$D$106,'PUMA12-Person-Limits-Fragments'!$B151,4)</f>
        <v>Boston-Cambridge-Quincy, MA-NH HUD Metro FMR Area</v>
      </c>
      <c r="H151" cm="1">
        <f t="array" ref="H151">INDEX('PUMA12 LIMIT Computations'!AI$4:BB$106,'PUMA12-Person-Limits-Fragments'!B151,'PUMA12-Person-Limits-Fragments'!C151)</f>
        <v>37828.230000000003</v>
      </c>
      <c r="I151" cm="1">
        <f t="array" ref="I151">INDEX('PUMA12 LIMIT Computations'!BC$4:BV$106,'PUMA12-Person-Limits-Fragments'!B151,'PUMA12-Person-Limits-Fragments'!C151)</f>
        <v>22690.195</v>
      </c>
      <c r="J151" cm="1">
        <f t="array" ref="J151">INDEX('PUMA12 LIMIT Computations'!BW$4:CP$106,'PUMA12-Person-Limits-Fragments'!B151,'PUMA12-Person-Limits-Fragments'!C151)</f>
        <v>60349.85</v>
      </c>
    </row>
    <row r="152" spans="1:10" x14ac:dyDescent="0.25">
      <c r="A152">
        <f t="shared" si="8"/>
        <v>151</v>
      </c>
      <c r="B152">
        <f t="shared" si="6"/>
        <v>48</v>
      </c>
      <c r="C152">
        <f t="shared" si="7"/>
        <v>2</v>
      </c>
      <c r="D152" cm="1">
        <f t="array" ref="D152">INDEX('PUMA12 LIMIT Computations'!$A$4:$D$106,'PUMA12-Person-Limits-Fragments'!$B152,1)</f>
        <v>2400</v>
      </c>
      <c r="E152" t="str" cm="1">
        <f t="array" ref="E152">INDEX('PUMA12 LIMIT Computations'!$A$4:$D$106,'PUMA12-Person-Limits-Fragments'!$B152,2)</f>
        <v>Middlesex (Far Southwest), Norfolk (Northwest) &amp; Worcester (Far East) Counties</v>
      </c>
      <c r="F152" t="str" cm="1">
        <f t="array" ref="F152">INDEX('PUMA12 LIMIT Computations'!$A$4:$D$106,'PUMA12-Person-Limits-Fragments'!$B152,3)</f>
        <v>METRO49340MM1120</v>
      </c>
      <c r="G152" t="str" cm="1">
        <f t="array" ref="G152">INDEX('PUMA12 LIMIT Computations'!$A$4:$D$106,'PUMA12-Person-Limits-Fragments'!$B152,4)</f>
        <v>Eastern Worcester County, MA HUD Metro FMR Area</v>
      </c>
      <c r="H152" cm="1">
        <f t="array" ref="H152">INDEX('PUMA12 LIMIT Computations'!AI$4:BB$106,'PUMA12-Person-Limits-Fragments'!B152,'PUMA12-Person-Limits-Fragments'!C152)</f>
        <v>17056.2</v>
      </c>
      <c r="I152" cm="1">
        <f t="array" ref="I152">INDEX('PUMA12 LIMIT Computations'!BC$4:BV$106,'PUMA12-Person-Limits-Fragments'!B152,'PUMA12-Person-Limits-Fragments'!C152)</f>
        <v>10236.975</v>
      </c>
      <c r="J152" cm="1">
        <f t="array" ref="J152">INDEX('PUMA12 LIMIT Computations'!BW$4:CP$106,'PUMA12-Person-Limits-Fragments'!B152,'PUMA12-Person-Limits-Fragments'!C152)</f>
        <v>23289.525000000001</v>
      </c>
    </row>
    <row r="153" spans="1:10" x14ac:dyDescent="0.25">
      <c r="A153">
        <f t="shared" si="8"/>
        <v>152</v>
      </c>
      <c r="B153">
        <f t="shared" si="6"/>
        <v>49</v>
      </c>
      <c r="C153">
        <f t="shared" si="7"/>
        <v>2</v>
      </c>
      <c r="D153" cm="1">
        <f t="array" ref="D153">INDEX('PUMA12 LIMIT Computations'!$A$4:$D$106,'PUMA12-Person-Limits-Fragments'!$B153,1)</f>
        <v>3400</v>
      </c>
      <c r="E153" t="str" cm="1">
        <f t="array" ref="E153">INDEX('PUMA12 LIMIT Computations'!$A$4:$D$106,'PUMA12-Person-Limits-Fragments'!$B153,2)</f>
        <v>Middlesex (Southeast) &amp; Norfolk (Northeast) Counties--Newton City &amp; Brookline Town</v>
      </c>
      <c r="F153" t="str" cm="1">
        <f t="array" ref="F153">INDEX('PUMA12 LIMIT Computations'!$A$4:$D$106,'PUMA12-Person-Limits-Fragments'!$B153,3)</f>
        <v>METRO14460MM1120</v>
      </c>
      <c r="G153" t="str" cm="1">
        <f t="array" ref="G153">INDEX('PUMA12 LIMIT Computations'!$A$4:$D$106,'PUMA12-Person-Limits-Fragments'!$B153,4)</f>
        <v>Boston-Cambridge-Quincy, MA-NH HUD Metro FMR Area</v>
      </c>
      <c r="H153" cm="1">
        <f t="array" ref="H153">INDEX('PUMA12 LIMIT Computations'!AI$4:BB$106,'PUMA12-Person-Limits-Fragments'!B153,'PUMA12-Person-Limits-Fragments'!C153)</f>
        <v>56094.39</v>
      </c>
      <c r="I153" cm="1">
        <f t="array" ref="I153">INDEX('PUMA12 LIMIT Computations'!BC$4:BV$106,'PUMA12-Person-Limits-Fragments'!B153,'PUMA12-Person-Limits-Fragments'!C153)</f>
        <v>33646.635000000002</v>
      </c>
      <c r="J153" cm="1">
        <f t="array" ref="J153">INDEX('PUMA12 LIMIT Computations'!BW$4:CP$106,'PUMA12-Person-Limits-Fragments'!B153,'PUMA12-Person-Limits-Fragments'!C153)</f>
        <v>89491.05</v>
      </c>
    </row>
    <row r="154" spans="1:10" x14ac:dyDescent="0.25">
      <c r="A154">
        <f t="shared" si="8"/>
        <v>153</v>
      </c>
      <c r="B154">
        <f t="shared" si="6"/>
        <v>50</v>
      </c>
      <c r="C154">
        <f t="shared" si="7"/>
        <v>2</v>
      </c>
      <c r="D154" cm="1">
        <f t="array" ref="D154">INDEX('PUMA12 LIMIT Computations'!$A$4:$D$106,'PUMA12-Person-Limits-Fragments'!$B154,1)</f>
        <v>1400</v>
      </c>
      <c r="E154" t="str" cm="1">
        <f t="array" ref="E154">INDEX('PUMA12 LIMIT Computations'!$A$4:$D$106,'PUMA12-Person-Limits-Fragments'!$B154,2)</f>
        <v>Middlesex (West Central) &amp; Worcester (East) Counties</v>
      </c>
      <c r="F154" t="str" cm="1">
        <f t="array" ref="F154">INDEX('PUMA12 LIMIT Computations'!$A$4:$D$106,'PUMA12-Person-Limits-Fragments'!$B154,3)</f>
        <v>METRO14460MM1120</v>
      </c>
      <c r="G154" t="str" cm="1">
        <f t="array" ref="G154">INDEX('PUMA12 LIMIT Computations'!$A$4:$D$106,'PUMA12-Person-Limits-Fragments'!$B154,4)</f>
        <v>Boston-Cambridge-Quincy, MA-NH HUD Metro FMR Area</v>
      </c>
      <c r="H154" cm="1">
        <f t="array" ref="H154">INDEX('PUMA12 LIMIT Computations'!AI$4:BB$106,'PUMA12-Person-Limits-Fragments'!B154,'PUMA12-Person-Limits-Fragments'!C154)</f>
        <v>53783.07</v>
      </c>
      <c r="I154" cm="1">
        <f t="array" ref="I154">INDEX('PUMA12 LIMIT Computations'!BC$4:BV$106,'PUMA12-Person-Limits-Fragments'!B154,'PUMA12-Person-Limits-Fragments'!C154)</f>
        <v>32260.255000000001</v>
      </c>
      <c r="J154" cm="1">
        <f t="array" ref="J154">INDEX('PUMA12 LIMIT Computations'!BW$4:CP$106,'PUMA12-Person-Limits-Fragments'!B154,'PUMA12-Person-Limits-Fragments'!C154)</f>
        <v>85803.65</v>
      </c>
    </row>
    <row r="155" spans="1:10" x14ac:dyDescent="0.25">
      <c r="A155">
        <f t="shared" si="8"/>
        <v>154</v>
      </c>
      <c r="B155">
        <f t="shared" si="6"/>
        <v>51</v>
      </c>
      <c r="C155">
        <f t="shared" si="7"/>
        <v>2</v>
      </c>
      <c r="D155" cm="1">
        <f t="array" ref="D155">INDEX('PUMA12 LIMIT Computations'!$A$4:$D$106,'PUMA12-Person-Limits-Fragments'!$B155,1)</f>
        <v>1400</v>
      </c>
      <c r="E155" t="str" cm="1">
        <f t="array" ref="E155">INDEX('PUMA12 LIMIT Computations'!$A$4:$D$106,'PUMA12-Person-Limits-Fragments'!$B155,2)</f>
        <v>Middlesex (West Central) &amp; Worcester (East) Counties</v>
      </c>
      <c r="F155" t="str" cm="1">
        <f t="array" ref="F155">INDEX('PUMA12 LIMIT Computations'!$A$4:$D$106,'PUMA12-Person-Limits-Fragments'!$B155,3)</f>
        <v>METRO14460MM4560</v>
      </c>
      <c r="G155" t="str" cm="1">
        <f t="array" ref="G155">INDEX('PUMA12 LIMIT Computations'!$A$4:$D$106,'PUMA12-Person-Limits-Fragments'!$B155,4)</f>
        <v>Lowell, MA HUD Metro FMR Area</v>
      </c>
      <c r="H155" cm="1">
        <f t="array" ref="H155">INDEX('PUMA12 LIMIT Computations'!AI$4:BB$106,'PUMA12-Person-Limits-Fragments'!B155,'PUMA12-Person-Limits-Fragments'!C155)</f>
        <v>96.045000000000002</v>
      </c>
      <c r="I155" cm="1">
        <f t="array" ref="I155">INDEX('PUMA12 LIMIT Computations'!BC$4:BV$106,'PUMA12-Person-Limits-Fragments'!B155,'PUMA12-Person-Limits-Fragments'!C155)</f>
        <v>57.664999999999999</v>
      </c>
      <c r="J155" cm="1">
        <f t="array" ref="J155">INDEX('PUMA12 LIMIT Computations'!BW$4:CP$106,'PUMA12-Person-Limits-Fragments'!B155,'PUMA12-Person-Limits-Fragments'!C155)</f>
        <v>135.94499999999999</v>
      </c>
    </row>
    <row r="156" spans="1:10" x14ac:dyDescent="0.25">
      <c r="A156">
        <f t="shared" si="8"/>
        <v>155</v>
      </c>
      <c r="B156">
        <f t="shared" si="6"/>
        <v>52</v>
      </c>
      <c r="C156">
        <f t="shared" si="7"/>
        <v>2</v>
      </c>
      <c r="D156" cm="1">
        <f t="array" ref="D156">INDEX('PUMA12 LIMIT Computations'!$A$4:$D$106,'PUMA12-Person-Limits-Fragments'!$B156,1)</f>
        <v>1400</v>
      </c>
      <c r="E156" t="str" cm="1">
        <f t="array" ref="E156">INDEX('PUMA12 LIMIT Computations'!$A$4:$D$106,'PUMA12-Person-Limits-Fragments'!$B156,2)</f>
        <v>Middlesex (West Central) &amp; Worcester (East) Counties</v>
      </c>
      <c r="F156" t="str" cm="1">
        <f t="array" ref="F156">INDEX('PUMA12 LIMIT Computations'!$A$4:$D$106,'PUMA12-Person-Limits-Fragments'!$B156,3)</f>
        <v>METRO49340MM1120</v>
      </c>
      <c r="G156" t="str" cm="1">
        <f t="array" ref="G156">INDEX('PUMA12 LIMIT Computations'!$A$4:$D$106,'PUMA12-Person-Limits-Fragments'!$B156,4)</f>
        <v>Eastern Worcester County, MA HUD Metro FMR Area</v>
      </c>
      <c r="H156" cm="1">
        <f t="array" ref="H156">INDEX('PUMA12 LIMIT Computations'!AI$4:BB$106,'PUMA12-Person-Limits-Fragments'!B156,'PUMA12-Person-Limits-Fragments'!C156)</f>
        <v>2059.3200000000002</v>
      </c>
      <c r="I156" cm="1">
        <f t="array" ref="I156">INDEX('PUMA12 LIMIT Computations'!BC$4:BV$106,'PUMA12-Person-Limits-Fragments'!B156,'PUMA12-Person-Limits-Fragments'!C156)</f>
        <v>1235.9850000000001</v>
      </c>
      <c r="J156" cm="1">
        <f t="array" ref="J156">INDEX('PUMA12 LIMIT Computations'!BW$4:CP$106,'PUMA12-Person-Limits-Fragments'!B156,'PUMA12-Person-Limits-Fragments'!C156)</f>
        <v>2811.915</v>
      </c>
    </row>
    <row r="157" spans="1:10" x14ac:dyDescent="0.25">
      <c r="A157">
        <f t="shared" si="8"/>
        <v>156</v>
      </c>
      <c r="B157">
        <f t="shared" si="6"/>
        <v>53</v>
      </c>
      <c r="C157">
        <f t="shared" si="7"/>
        <v>2</v>
      </c>
      <c r="D157" cm="1">
        <f t="array" ref="D157">INDEX('PUMA12 LIMIT Computations'!$A$4:$D$106,'PUMA12-Person-Limits-Fragments'!$B157,1)</f>
        <v>506</v>
      </c>
      <c r="E157" t="str" cm="1">
        <f t="array" ref="E157">INDEX('PUMA12 LIMIT Computations'!$A$4:$D$106,'PUMA12-Person-Limits-Fragments'!$B157,2)</f>
        <v>Middlesex County (East)--Cambridge City</v>
      </c>
      <c r="F157" t="str" cm="1">
        <f t="array" ref="F157">INDEX('PUMA12 LIMIT Computations'!$A$4:$D$106,'PUMA12-Person-Limits-Fragments'!$B157,3)</f>
        <v>METRO14460MM1120</v>
      </c>
      <c r="G157" t="str" cm="1">
        <f t="array" ref="G157">INDEX('PUMA12 LIMIT Computations'!$A$4:$D$106,'PUMA12-Person-Limits-Fragments'!$B157,4)</f>
        <v>Boston-Cambridge-Quincy, MA-NH HUD Metro FMR Area</v>
      </c>
      <c r="H157" cm="1">
        <f t="array" ref="H157">INDEX('PUMA12 LIMIT Computations'!AI$4:BB$106,'PUMA12-Person-Limits-Fragments'!B157,'PUMA12-Person-Limits-Fragments'!C157)</f>
        <v>56100</v>
      </c>
      <c r="I157" cm="1">
        <f t="array" ref="I157">INDEX('PUMA12 LIMIT Computations'!BC$4:BV$106,'PUMA12-Person-Limits-Fragments'!B157,'PUMA12-Person-Limits-Fragments'!C157)</f>
        <v>33650</v>
      </c>
      <c r="J157" cm="1">
        <f t="array" ref="J157">INDEX('PUMA12 LIMIT Computations'!BW$4:CP$106,'PUMA12-Person-Limits-Fragments'!B157,'PUMA12-Person-Limits-Fragments'!C157)</f>
        <v>89500</v>
      </c>
    </row>
    <row r="158" spans="1:10" x14ac:dyDescent="0.25">
      <c r="A158">
        <f t="shared" si="8"/>
        <v>157</v>
      </c>
      <c r="B158">
        <f t="shared" si="6"/>
        <v>54</v>
      </c>
      <c r="C158">
        <f t="shared" si="7"/>
        <v>2</v>
      </c>
      <c r="D158" cm="1">
        <f t="array" ref="D158">INDEX('PUMA12 LIMIT Computations'!$A$4:$D$106,'PUMA12-Person-Limits-Fragments'!$B158,1)</f>
        <v>508</v>
      </c>
      <c r="E158" t="str" cm="1">
        <f t="array" ref="E158">INDEX('PUMA12 LIMIT Computations'!$A$4:$D$106,'PUMA12-Person-Limits-Fragments'!$B158,2)</f>
        <v>Middlesex County (East)--Malden &amp; Medford Cities</v>
      </c>
      <c r="F158" t="str" cm="1">
        <f t="array" ref="F158">INDEX('PUMA12 LIMIT Computations'!$A$4:$D$106,'PUMA12-Person-Limits-Fragments'!$B158,3)</f>
        <v>METRO14460MM1120</v>
      </c>
      <c r="G158" t="str" cm="1">
        <f t="array" ref="G158">INDEX('PUMA12 LIMIT Computations'!$A$4:$D$106,'PUMA12-Person-Limits-Fragments'!$B158,4)</f>
        <v>Boston-Cambridge-Quincy, MA-NH HUD Metro FMR Area</v>
      </c>
      <c r="H158" cm="1">
        <f t="array" ref="H158">INDEX('PUMA12 LIMIT Computations'!AI$4:BB$106,'PUMA12-Person-Limits-Fragments'!B158,'PUMA12-Person-Limits-Fragments'!C158)</f>
        <v>56105.61</v>
      </c>
      <c r="I158" cm="1">
        <f t="array" ref="I158">INDEX('PUMA12 LIMIT Computations'!BC$4:BV$106,'PUMA12-Person-Limits-Fragments'!B158,'PUMA12-Person-Limits-Fragments'!C158)</f>
        <v>33653.364999999998</v>
      </c>
      <c r="J158" cm="1">
        <f t="array" ref="J158">INDEX('PUMA12 LIMIT Computations'!BW$4:CP$106,'PUMA12-Person-Limits-Fragments'!B158,'PUMA12-Person-Limits-Fragments'!C158)</f>
        <v>89508.95</v>
      </c>
    </row>
    <row r="159" spans="1:10" x14ac:dyDescent="0.25">
      <c r="A159">
        <f t="shared" si="8"/>
        <v>158</v>
      </c>
      <c r="B159">
        <f t="shared" si="6"/>
        <v>55</v>
      </c>
      <c r="C159">
        <f t="shared" si="7"/>
        <v>2</v>
      </c>
      <c r="D159" cm="1">
        <f t="array" ref="D159">INDEX('PUMA12 LIMIT Computations'!$A$4:$D$106,'PUMA12-Person-Limits-Fragments'!$B159,1)</f>
        <v>507</v>
      </c>
      <c r="E159" t="str" cm="1">
        <f t="array" ref="E159">INDEX('PUMA12 LIMIT Computations'!$A$4:$D$106,'PUMA12-Person-Limits-Fragments'!$B159,2)</f>
        <v>Middlesex County (East)--Somerville &amp; Everett Cities</v>
      </c>
      <c r="F159" t="str" cm="1">
        <f t="array" ref="F159">INDEX('PUMA12 LIMIT Computations'!$A$4:$D$106,'PUMA12-Person-Limits-Fragments'!$B159,3)</f>
        <v>METRO14460MM1120</v>
      </c>
      <c r="G159" t="str" cm="1">
        <f t="array" ref="G159">INDEX('PUMA12 LIMIT Computations'!$A$4:$D$106,'PUMA12-Person-Limits-Fragments'!$B159,4)</f>
        <v>Boston-Cambridge-Quincy, MA-NH HUD Metro FMR Area</v>
      </c>
      <c r="H159" cm="1">
        <f t="array" ref="H159">INDEX('PUMA12 LIMIT Computations'!AI$4:BB$106,'PUMA12-Person-Limits-Fragments'!B159,'PUMA12-Person-Limits-Fragments'!C159)</f>
        <v>56100</v>
      </c>
      <c r="I159" cm="1">
        <f t="array" ref="I159">INDEX('PUMA12 LIMIT Computations'!BC$4:BV$106,'PUMA12-Person-Limits-Fragments'!B159,'PUMA12-Person-Limits-Fragments'!C159)</f>
        <v>33650</v>
      </c>
      <c r="J159" cm="1">
        <f t="array" ref="J159">INDEX('PUMA12 LIMIT Computations'!BW$4:CP$106,'PUMA12-Person-Limits-Fragments'!B159,'PUMA12-Person-Limits-Fragments'!C159)</f>
        <v>89500</v>
      </c>
    </row>
    <row r="160" spans="1:10" x14ac:dyDescent="0.25">
      <c r="A160">
        <f t="shared" si="8"/>
        <v>159</v>
      </c>
      <c r="B160">
        <f t="shared" si="6"/>
        <v>56</v>
      </c>
      <c r="C160">
        <f t="shared" si="7"/>
        <v>2</v>
      </c>
      <c r="D160" cm="1">
        <f t="array" ref="D160">INDEX('PUMA12 LIMIT Computations'!$A$4:$D$106,'PUMA12-Person-Limits-Fragments'!$B160,1)</f>
        <v>502</v>
      </c>
      <c r="E160" t="str" cm="1">
        <f t="array" ref="E160">INDEX('PUMA12 LIMIT Computations'!$A$4:$D$106,'PUMA12-Person-Limits-Fragments'!$B160,2)</f>
        <v>Middlesex County (Far Northeast)--Lowell City</v>
      </c>
      <c r="F160" t="str" cm="1">
        <f t="array" ref="F160">INDEX('PUMA12 LIMIT Computations'!$A$4:$D$106,'PUMA12-Person-Limits-Fragments'!$B160,3)</f>
        <v>METRO14460MM4560</v>
      </c>
      <c r="G160" t="str" cm="1">
        <f t="array" ref="G160">INDEX('PUMA12 LIMIT Computations'!$A$4:$D$106,'PUMA12-Person-Limits-Fragments'!$B160,4)</f>
        <v>Lowell, MA HUD Metro FMR Area</v>
      </c>
      <c r="H160" cm="1">
        <f t="array" ref="H160">INDEX('PUMA12 LIMIT Computations'!AI$4:BB$106,'PUMA12-Person-Limits-Fragments'!B160,'PUMA12-Person-Limits-Fragments'!C160)</f>
        <v>50550</v>
      </c>
      <c r="I160" cm="1">
        <f t="array" ref="I160">INDEX('PUMA12 LIMIT Computations'!BC$4:BV$106,'PUMA12-Person-Limits-Fragments'!B160,'PUMA12-Person-Limits-Fragments'!C160)</f>
        <v>30350</v>
      </c>
      <c r="J160" cm="1">
        <f t="array" ref="J160">INDEX('PUMA12 LIMIT Computations'!BW$4:CP$106,'PUMA12-Person-Limits-Fragments'!B160,'PUMA12-Person-Limits-Fragments'!C160)</f>
        <v>71550</v>
      </c>
    </row>
    <row r="161" spans="1:10" x14ac:dyDescent="0.25">
      <c r="A161">
        <f t="shared" si="8"/>
        <v>160</v>
      </c>
      <c r="B161">
        <f t="shared" si="6"/>
        <v>57</v>
      </c>
      <c r="C161">
        <f t="shared" si="7"/>
        <v>2</v>
      </c>
      <c r="D161" cm="1">
        <f t="array" ref="D161">INDEX('PUMA12 LIMIT Computations'!$A$4:$D$106,'PUMA12-Person-Limits-Fragments'!$B161,1)</f>
        <v>501</v>
      </c>
      <c r="E161" t="str" cm="1">
        <f t="array" ref="E161">INDEX('PUMA12 LIMIT Computations'!$A$4:$D$106,'PUMA12-Person-Limits-Fragments'!$B161,2)</f>
        <v>Middlesex County (Outside Lowell City)</v>
      </c>
      <c r="F161" t="str" cm="1">
        <f t="array" ref="F161">INDEX('PUMA12 LIMIT Computations'!$A$4:$D$106,'PUMA12-Person-Limits-Fragments'!$B161,3)</f>
        <v>METRO14460MM1120</v>
      </c>
      <c r="G161" t="str" cm="1">
        <f t="array" ref="G161">INDEX('PUMA12 LIMIT Computations'!$A$4:$D$106,'PUMA12-Person-Limits-Fragments'!$B161,4)</f>
        <v>Boston-Cambridge-Quincy, MA-NH HUD Metro FMR Area</v>
      </c>
      <c r="H161" cm="1">
        <f t="array" ref="H161">INDEX('PUMA12 LIMIT Computations'!AI$4:BB$106,'PUMA12-Person-Limits-Fragments'!B161,'PUMA12-Person-Limits-Fragments'!C161)</f>
        <v>16.829999999999998</v>
      </c>
      <c r="I161" cm="1">
        <f t="array" ref="I161">INDEX('PUMA12 LIMIT Computations'!BC$4:BV$106,'PUMA12-Person-Limits-Fragments'!B161,'PUMA12-Person-Limits-Fragments'!C161)</f>
        <v>10.094999999999999</v>
      </c>
      <c r="J161" cm="1">
        <f t="array" ref="J161">INDEX('PUMA12 LIMIT Computations'!BW$4:CP$106,'PUMA12-Person-Limits-Fragments'!B161,'PUMA12-Person-Limits-Fragments'!C161)</f>
        <v>26.849999999999998</v>
      </c>
    </row>
    <row r="162" spans="1:10" x14ac:dyDescent="0.25">
      <c r="A162">
        <f t="shared" si="8"/>
        <v>161</v>
      </c>
      <c r="B162">
        <f t="shared" si="6"/>
        <v>58</v>
      </c>
      <c r="C162">
        <f t="shared" si="7"/>
        <v>2</v>
      </c>
      <c r="D162" cm="1">
        <f t="array" ref="D162">INDEX('PUMA12 LIMIT Computations'!$A$4:$D$106,'PUMA12-Person-Limits-Fragments'!$B162,1)</f>
        <v>501</v>
      </c>
      <c r="E162" t="str" cm="1">
        <f t="array" ref="E162">INDEX('PUMA12 LIMIT Computations'!$A$4:$D$106,'PUMA12-Person-Limits-Fragments'!$B162,2)</f>
        <v>Middlesex County (Outside Lowell City)</v>
      </c>
      <c r="F162" t="str" cm="1">
        <f t="array" ref="F162">INDEX('PUMA12 LIMIT Computations'!$A$4:$D$106,'PUMA12-Person-Limits-Fragments'!$B162,3)</f>
        <v>METRO14460MM4560</v>
      </c>
      <c r="G162" t="str" cm="1">
        <f t="array" ref="G162">INDEX('PUMA12 LIMIT Computations'!$A$4:$D$106,'PUMA12-Person-Limits-Fragments'!$B162,4)</f>
        <v>Lowell, MA HUD Metro FMR Area</v>
      </c>
      <c r="H162" cm="1">
        <f t="array" ref="H162">INDEX('PUMA12 LIMIT Computations'!AI$4:BB$106,'PUMA12-Person-Limits-Fragments'!B162,'PUMA12-Person-Limits-Fragments'!C162)</f>
        <v>50534.834999999999</v>
      </c>
      <c r="I162" cm="1">
        <f t="array" ref="I162">INDEX('PUMA12 LIMIT Computations'!BC$4:BV$106,'PUMA12-Person-Limits-Fragments'!B162,'PUMA12-Person-Limits-Fragments'!C162)</f>
        <v>30340.895</v>
      </c>
      <c r="J162" cm="1">
        <f t="array" ref="J162">INDEX('PUMA12 LIMIT Computations'!BW$4:CP$106,'PUMA12-Person-Limits-Fragments'!B162,'PUMA12-Person-Limits-Fragments'!C162)</f>
        <v>71528.535000000003</v>
      </c>
    </row>
    <row r="163" spans="1:10" x14ac:dyDescent="0.25">
      <c r="A163">
        <f t="shared" si="8"/>
        <v>162</v>
      </c>
      <c r="B163">
        <f t="shared" si="6"/>
        <v>59</v>
      </c>
      <c r="C163">
        <f t="shared" si="7"/>
        <v>2</v>
      </c>
      <c r="D163" cm="1">
        <f t="array" ref="D163">INDEX('PUMA12 LIMIT Computations'!$A$4:$D$106,'PUMA12-Person-Limits-Fragments'!$B163,1)</f>
        <v>504</v>
      </c>
      <c r="E163" t="str" cm="1">
        <f t="array" ref="E163">INDEX('PUMA12 LIMIT Computations'!$A$4:$D$106,'PUMA12-Person-Limits-Fragments'!$B163,2)</f>
        <v>Middlesex County (South)--Framingham Town, Marlborough City &amp; Natick Town</v>
      </c>
      <c r="F163" t="str" cm="1">
        <f t="array" ref="F163">INDEX('PUMA12 LIMIT Computations'!$A$4:$D$106,'PUMA12-Person-Limits-Fragments'!$B163,3)</f>
        <v>METRO14460MM1120</v>
      </c>
      <c r="G163" t="str" cm="1">
        <f t="array" ref="G163">INDEX('PUMA12 LIMIT Computations'!$A$4:$D$106,'PUMA12-Person-Limits-Fragments'!$B163,4)</f>
        <v>Boston-Cambridge-Quincy, MA-NH HUD Metro FMR Area</v>
      </c>
      <c r="H163" cm="1">
        <f t="array" ref="H163">INDEX('PUMA12 LIMIT Computations'!AI$4:BB$106,'PUMA12-Person-Limits-Fragments'!B163,'PUMA12-Person-Limits-Fragments'!C163)</f>
        <v>56049.51</v>
      </c>
      <c r="I163" cm="1">
        <f t="array" ref="I163">INDEX('PUMA12 LIMIT Computations'!BC$4:BV$106,'PUMA12-Person-Limits-Fragments'!B163,'PUMA12-Person-Limits-Fragments'!C163)</f>
        <v>33619.714999999997</v>
      </c>
      <c r="J163" cm="1">
        <f t="array" ref="J163">INDEX('PUMA12 LIMIT Computations'!BW$4:CP$106,'PUMA12-Person-Limits-Fragments'!B163,'PUMA12-Person-Limits-Fragments'!C163)</f>
        <v>89419.45</v>
      </c>
    </row>
    <row r="164" spans="1:10" x14ac:dyDescent="0.25">
      <c r="A164">
        <f t="shared" si="8"/>
        <v>163</v>
      </c>
      <c r="B164">
        <f t="shared" si="6"/>
        <v>60</v>
      </c>
      <c r="C164">
        <f t="shared" si="7"/>
        <v>2</v>
      </c>
      <c r="D164" cm="1">
        <f t="array" ref="D164">INDEX('PUMA12 LIMIT Computations'!$A$4:$D$106,'PUMA12-Person-Limits-Fragments'!$B164,1)</f>
        <v>504</v>
      </c>
      <c r="E164" t="str" cm="1">
        <f t="array" ref="E164">INDEX('PUMA12 LIMIT Computations'!$A$4:$D$106,'PUMA12-Person-Limits-Fragments'!$B164,2)</f>
        <v>Middlesex County (South)--Framingham Town, Marlborough City &amp; Natick Town</v>
      </c>
      <c r="F164" t="str" cm="1">
        <f t="array" ref="F164">INDEX('PUMA12 LIMIT Computations'!$A$4:$D$106,'PUMA12-Person-Limits-Fragments'!$B164,3)</f>
        <v>METRO49340M49340</v>
      </c>
      <c r="G164" t="str" cm="1">
        <f t="array" ref="G164">INDEX('PUMA12 LIMIT Computations'!$A$4:$D$106,'PUMA12-Person-Limits-Fragments'!$B164,4)</f>
        <v>Worcester, MA HUD Metro FMR Area</v>
      </c>
      <c r="H164" cm="1">
        <f t="array" ref="H164">INDEX('PUMA12 LIMIT Computations'!AI$4:BB$106,'PUMA12-Person-Limits-Fragments'!B164,'PUMA12-Person-Limits-Fragments'!C164)</f>
        <v>35.36</v>
      </c>
      <c r="I164" cm="1">
        <f t="array" ref="I164">INDEX('PUMA12 LIMIT Computations'!BC$4:BV$106,'PUMA12-Person-Limits-Fragments'!B164,'PUMA12-Person-Limits-Fragments'!C164)</f>
        <v>21.240000000000002</v>
      </c>
      <c r="J164" cm="1">
        <f t="array" ref="J164">INDEX('PUMA12 LIMIT Computations'!BW$4:CP$106,'PUMA12-Person-Limits-Fragments'!B164,'PUMA12-Person-Limits-Fragments'!C164)</f>
        <v>56.6</v>
      </c>
    </row>
    <row r="165" spans="1:10" x14ac:dyDescent="0.25">
      <c r="A165">
        <f t="shared" si="8"/>
        <v>164</v>
      </c>
      <c r="B165">
        <f t="shared" si="6"/>
        <v>61</v>
      </c>
      <c r="C165">
        <f t="shared" si="7"/>
        <v>2</v>
      </c>
      <c r="D165" cm="1">
        <f t="array" ref="D165">INDEX('PUMA12 LIMIT Computations'!$A$4:$D$106,'PUMA12-Person-Limits-Fragments'!$B165,1)</f>
        <v>503</v>
      </c>
      <c r="E165" t="str" cm="1">
        <f t="array" ref="E165">INDEX('PUMA12 LIMIT Computations'!$A$4:$D$106,'PUMA12-Person-Limits-Fragments'!$B165,2)</f>
        <v>Middlesex County--Waltham City, Lexington, Burlington, Bedford &amp; Lincoln Towns</v>
      </c>
      <c r="F165" t="str" cm="1">
        <f t="array" ref="F165">INDEX('PUMA12 LIMIT Computations'!$A$4:$D$106,'PUMA12-Person-Limits-Fragments'!$B165,3)</f>
        <v>METRO14460MM1120</v>
      </c>
      <c r="G165" t="str" cm="1">
        <f t="array" ref="G165">INDEX('PUMA12 LIMIT Computations'!$A$4:$D$106,'PUMA12-Person-Limits-Fragments'!$B165,4)</f>
        <v>Boston-Cambridge-Quincy, MA-NH HUD Metro FMR Area</v>
      </c>
      <c r="H165" cm="1">
        <f t="array" ref="H165">INDEX('PUMA12 LIMIT Computations'!AI$4:BB$106,'PUMA12-Person-Limits-Fragments'!B165,'PUMA12-Person-Limits-Fragments'!C165)</f>
        <v>55976.58</v>
      </c>
      <c r="I165" cm="1">
        <f t="array" ref="I165">INDEX('PUMA12 LIMIT Computations'!BC$4:BV$106,'PUMA12-Person-Limits-Fragments'!B165,'PUMA12-Person-Limits-Fragments'!C165)</f>
        <v>33575.97</v>
      </c>
      <c r="J165" cm="1">
        <f t="array" ref="J165">INDEX('PUMA12 LIMIT Computations'!BW$4:CP$106,'PUMA12-Person-Limits-Fragments'!B165,'PUMA12-Person-Limits-Fragments'!C165)</f>
        <v>89303.1</v>
      </c>
    </row>
    <row r="166" spans="1:10" x14ac:dyDescent="0.25">
      <c r="A166">
        <f t="shared" si="8"/>
        <v>165</v>
      </c>
      <c r="B166">
        <f t="shared" si="6"/>
        <v>62</v>
      </c>
      <c r="C166">
        <f t="shared" si="7"/>
        <v>2</v>
      </c>
      <c r="D166" cm="1">
        <f t="array" ref="D166">INDEX('PUMA12 LIMIT Computations'!$A$4:$D$106,'PUMA12-Person-Limits-Fragments'!$B166,1)</f>
        <v>503</v>
      </c>
      <c r="E166" t="str" cm="1">
        <f t="array" ref="E166">INDEX('PUMA12 LIMIT Computations'!$A$4:$D$106,'PUMA12-Person-Limits-Fragments'!$B166,2)</f>
        <v>Middlesex County--Waltham City, Lexington, Burlington, Bedford &amp; Lincoln Towns</v>
      </c>
      <c r="F166" t="str" cm="1">
        <f t="array" ref="F166">INDEX('PUMA12 LIMIT Computations'!$A$4:$D$106,'PUMA12-Person-Limits-Fragments'!$B166,3)</f>
        <v>METRO14460MM4560</v>
      </c>
      <c r="G166" t="str" cm="1">
        <f t="array" ref="G166">INDEX('PUMA12 LIMIT Computations'!$A$4:$D$106,'PUMA12-Person-Limits-Fragments'!$B166,4)</f>
        <v>Lowell, MA HUD Metro FMR Area</v>
      </c>
      <c r="H166" cm="1">
        <f t="array" ref="H166">INDEX('PUMA12 LIMIT Computations'!AI$4:BB$106,'PUMA12-Person-Limits-Fragments'!B166,'PUMA12-Person-Limits-Fragments'!C166)</f>
        <v>116.265</v>
      </c>
      <c r="I166" cm="1">
        <f t="array" ref="I166">INDEX('PUMA12 LIMIT Computations'!BC$4:BV$106,'PUMA12-Person-Limits-Fragments'!B166,'PUMA12-Person-Limits-Fragments'!C166)</f>
        <v>69.804999999999993</v>
      </c>
      <c r="J166" cm="1">
        <f t="array" ref="J166">INDEX('PUMA12 LIMIT Computations'!BW$4:CP$106,'PUMA12-Person-Limits-Fragments'!B166,'PUMA12-Person-Limits-Fragments'!C166)</f>
        <v>164.565</v>
      </c>
    </row>
    <row r="167" spans="1:10" x14ac:dyDescent="0.25">
      <c r="A167">
        <f t="shared" si="8"/>
        <v>166</v>
      </c>
      <c r="B167">
        <f t="shared" si="6"/>
        <v>63</v>
      </c>
      <c r="C167">
        <f t="shared" si="7"/>
        <v>2</v>
      </c>
      <c r="D167" cm="1">
        <f t="array" ref="D167">INDEX('PUMA12 LIMIT Computations'!$A$4:$D$106,'PUMA12-Person-Limits-Fragments'!$B167,1)</f>
        <v>505</v>
      </c>
      <c r="E167" t="str" cm="1">
        <f t="array" ref="E167">INDEX('PUMA12 LIMIT Computations'!$A$4:$D$106,'PUMA12-Person-Limits-Fragments'!$B167,2)</f>
        <v>Middlesex County--Watertown Town City, Arlington, Belmont &amp; Winchester Towns</v>
      </c>
      <c r="F167" t="str" cm="1">
        <f t="array" ref="F167">INDEX('PUMA12 LIMIT Computations'!$A$4:$D$106,'PUMA12-Person-Limits-Fragments'!$B167,3)</f>
        <v>METRO14460MM1120</v>
      </c>
      <c r="G167" t="str" cm="1">
        <f t="array" ref="G167">INDEX('PUMA12 LIMIT Computations'!$A$4:$D$106,'PUMA12-Person-Limits-Fragments'!$B167,4)</f>
        <v>Boston-Cambridge-Quincy, MA-NH HUD Metro FMR Area</v>
      </c>
      <c r="H167" cm="1">
        <f t="array" ref="H167">INDEX('PUMA12 LIMIT Computations'!AI$4:BB$106,'PUMA12-Person-Limits-Fragments'!B167,'PUMA12-Person-Limits-Fragments'!C167)</f>
        <v>56100</v>
      </c>
      <c r="I167" cm="1">
        <f t="array" ref="I167">INDEX('PUMA12 LIMIT Computations'!BC$4:BV$106,'PUMA12-Person-Limits-Fragments'!B167,'PUMA12-Person-Limits-Fragments'!C167)</f>
        <v>33650</v>
      </c>
      <c r="J167" cm="1">
        <f t="array" ref="J167">INDEX('PUMA12 LIMIT Computations'!BW$4:CP$106,'PUMA12-Person-Limits-Fragments'!B167,'PUMA12-Person-Limits-Fragments'!C167)</f>
        <v>89500</v>
      </c>
    </row>
    <row r="168" spans="1:10" x14ac:dyDescent="0.25">
      <c r="A168">
        <f t="shared" si="8"/>
        <v>167</v>
      </c>
      <c r="B168">
        <f t="shared" si="6"/>
        <v>64</v>
      </c>
      <c r="C168">
        <f t="shared" si="7"/>
        <v>2</v>
      </c>
      <c r="D168" cm="1">
        <f t="array" ref="D168">INDEX('PUMA12 LIMIT Computations'!$A$4:$D$106,'PUMA12-Person-Limits-Fragments'!$B168,1)</f>
        <v>3500</v>
      </c>
      <c r="E168" t="str" cm="1">
        <f t="array" ref="E168">INDEX('PUMA12 LIMIT Computations'!$A$4:$D$106,'PUMA12-Person-Limits-Fragments'!$B168,2)</f>
        <v>Norfolk (Northeast) &amp; Middlesex (Southeast) Counties (West of Boston City)</v>
      </c>
      <c r="F168" t="str" cm="1">
        <f t="array" ref="F168">INDEX('PUMA12 LIMIT Computations'!$A$4:$D$106,'PUMA12-Person-Limits-Fragments'!$B168,3)</f>
        <v>METRO14460MM1120</v>
      </c>
      <c r="G168" t="str" cm="1">
        <f t="array" ref="G168">INDEX('PUMA12 LIMIT Computations'!$A$4:$D$106,'PUMA12-Person-Limits-Fragments'!$B168,4)</f>
        <v>Boston-Cambridge-Quincy, MA-NH HUD Metro FMR Area</v>
      </c>
      <c r="H168" cm="1">
        <f t="array" ref="H168">INDEX('PUMA12 LIMIT Computations'!AI$4:BB$106,'PUMA12-Person-Limits-Fragments'!B168,'PUMA12-Person-Limits-Fragments'!C168)</f>
        <v>56105.61</v>
      </c>
      <c r="I168" cm="1">
        <f t="array" ref="I168">INDEX('PUMA12 LIMIT Computations'!BC$4:BV$106,'PUMA12-Person-Limits-Fragments'!B168,'PUMA12-Person-Limits-Fragments'!C168)</f>
        <v>33653.364999999998</v>
      </c>
      <c r="J168" cm="1">
        <f t="array" ref="J168">INDEX('PUMA12 LIMIT Computations'!BW$4:CP$106,'PUMA12-Person-Limits-Fragments'!B168,'PUMA12-Person-Limits-Fragments'!C168)</f>
        <v>89508.95</v>
      </c>
    </row>
    <row r="169" spans="1:10" x14ac:dyDescent="0.25">
      <c r="A169">
        <f t="shared" si="8"/>
        <v>168</v>
      </c>
      <c r="B169">
        <f t="shared" si="6"/>
        <v>65</v>
      </c>
      <c r="C169">
        <f t="shared" si="7"/>
        <v>2</v>
      </c>
      <c r="D169" cm="1">
        <f t="array" ref="D169">INDEX('PUMA12 LIMIT Computations'!$A$4:$D$106,'PUMA12-Person-Limits-Fragments'!$B169,1)</f>
        <v>3602</v>
      </c>
      <c r="E169" t="str" cm="1">
        <f t="array" ref="E169">INDEX('PUMA12 LIMIT Computations'!$A$4:$D$106,'PUMA12-Person-Limits-Fragments'!$B169,2)</f>
        <v>Norfolk County (Central)--Randolph, Norwood, Dedham, Canton &amp; Holbrook Towns</v>
      </c>
      <c r="F169" t="str" cm="1">
        <f t="array" ref="F169">INDEX('PUMA12 LIMIT Computations'!$A$4:$D$106,'PUMA12-Person-Limits-Fragments'!$B169,3)</f>
        <v>METRO14460MM1120</v>
      </c>
      <c r="G169" t="str" cm="1">
        <f t="array" ref="G169">INDEX('PUMA12 LIMIT Computations'!$A$4:$D$106,'PUMA12-Person-Limits-Fragments'!$B169,4)</f>
        <v>Boston-Cambridge-Quincy, MA-NH HUD Metro FMR Area</v>
      </c>
      <c r="H169" cm="1">
        <f t="array" ref="H169">INDEX('PUMA12 LIMIT Computations'!AI$4:BB$106,'PUMA12-Person-Limits-Fragments'!B169,'PUMA12-Person-Limits-Fragments'!C169)</f>
        <v>56105.61</v>
      </c>
      <c r="I169" cm="1">
        <f t="array" ref="I169">INDEX('PUMA12 LIMIT Computations'!BC$4:BV$106,'PUMA12-Person-Limits-Fragments'!B169,'PUMA12-Person-Limits-Fragments'!C169)</f>
        <v>33653.364999999998</v>
      </c>
      <c r="J169" cm="1">
        <f t="array" ref="J169">INDEX('PUMA12 LIMIT Computations'!BW$4:CP$106,'PUMA12-Person-Limits-Fragments'!B169,'PUMA12-Person-Limits-Fragments'!C169)</f>
        <v>89508.95</v>
      </c>
    </row>
    <row r="170" spans="1:10" x14ac:dyDescent="0.25">
      <c r="A170">
        <f t="shared" si="8"/>
        <v>169</v>
      </c>
      <c r="B170">
        <f t="shared" si="6"/>
        <v>66</v>
      </c>
      <c r="C170">
        <f t="shared" si="7"/>
        <v>2</v>
      </c>
      <c r="D170" cm="1">
        <f t="array" ref="D170">INDEX('PUMA12 LIMIT Computations'!$A$4:$D$106,'PUMA12-Person-Limits-Fragments'!$B170,1)</f>
        <v>3603</v>
      </c>
      <c r="E170" t="str" cm="1">
        <f t="array" ref="E170">INDEX('PUMA12 LIMIT Computations'!$A$4:$D$106,'PUMA12-Person-Limits-Fragments'!$B170,2)</f>
        <v>Norfolk County (Northeast)--Quincy City &amp; Milton Town</v>
      </c>
      <c r="F170" t="str" cm="1">
        <f t="array" ref="F170">INDEX('PUMA12 LIMIT Computations'!$A$4:$D$106,'PUMA12-Person-Limits-Fragments'!$B170,3)</f>
        <v>METRO14460MM1120</v>
      </c>
      <c r="G170" t="str" cm="1">
        <f t="array" ref="G170">INDEX('PUMA12 LIMIT Computations'!$A$4:$D$106,'PUMA12-Person-Limits-Fragments'!$B170,4)</f>
        <v>Boston-Cambridge-Quincy, MA-NH HUD Metro FMR Area</v>
      </c>
      <c r="H170" cm="1">
        <f t="array" ref="H170">INDEX('PUMA12 LIMIT Computations'!AI$4:BB$106,'PUMA12-Person-Limits-Fragments'!B170,'PUMA12-Person-Limits-Fragments'!C170)</f>
        <v>56100</v>
      </c>
      <c r="I170" cm="1">
        <f t="array" ref="I170">INDEX('PUMA12 LIMIT Computations'!BC$4:BV$106,'PUMA12-Person-Limits-Fragments'!B170,'PUMA12-Person-Limits-Fragments'!C170)</f>
        <v>33650</v>
      </c>
      <c r="J170" cm="1">
        <f t="array" ref="J170">INDEX('PUMA12 LIMIT Computations'!BW$4:CP$106,'PUMA12-Person-Limits-Fragments'!B170,'PUMA12-Person-Limits-Fragments'!C170)</f>
        <v>89500</v>
      </c>
    </row>
    <row r="171" spans="1:10" x14ac:dyDescent="0.25">
      <c r="A171">
        <f t="shared" si="8"/>
        <v>170</v>
      </c>
      <c r="B171">
        <f t="shared" si="6"/>
        <v>67</v>
      </c>
      <c r="C171">
        <f t="shared" si="7"/>
        <v>2</v>
      </c>
      <c r="D171" cm="1">
        <f t="array" ref="D171">INDEX('PUMA12 LIMIT Computations'!$A$4:$D$106,'PUMA12-Person-Limits-Fragments'!$B171,1)</f>
        <v>3601</v>
      </c>
      <c r="E171" t="str" cm="1">
        <f t="array" ref="E171">INDEX('PUMA12 LIMIT Computations'!$A$4:$D$106,'PUMA12-Person-Limits-Fragments'!$B171,2)</f>
        <v>Norfolk County (Southwest)--Greater Franklin Town City</v>
      </c>
      <c r="F171" t="str" cm="1">
        <f t="array" ref="F171">INDEX('PUMA12 LIMIT Computations'!$A$4:$D$106,'PUMA12-Person-Limits-Fragments'!$B171,3)</f>
        <v>METRO14460MM1120</v>
      </c>
      <c r="G171" t="str" cm="1">
        <f t="array" ref="G171">INDEX('PUMA12 LIMIT Computations'!$A$4:$D$106,'PUMA12-Person-Limits-Fragments'!$B171,4)</f>
        <v>Boston-Cambridge-Quincy, MA-NH HUD Metro FMR Area</v>
      </c>
      <c r="H171" cm="1">
        <f t="array" ref="H171">INDEX('PUMA12 LIMIT Computations'!AI$4:BB$106,'PUMA12-Person-Limits-Fragments'!B171,'PUMA12-Person-Limits-Fragments'!C171)</f>
        <v>55965.36</v>
      </c>
      <c r="I171" cm="1">
        <f t="array" ref="I171">INDEX('PUMA12 LIMIT Computations'!BC$4:BV$106,'PUMA12-Person-Limits-Fragments'!B171,'PUMA12-Person-Limits-Fragments'!C171)</f>
        <v>33569.24</v>
      </c>
      <c r="J171" cm="1">
        <f t="array" ref="J171">INDEX('PUMA12 LIMIT Computations'!BW$4:CP$106,'PUMA12-Person-Limits-Fragments'!B171,'PUMA12-Person-Limits-Fragments'!C171)</f>
        <v>89285.2</v>
      </c>
    </row>
    <row r="172" spans="1:10" x14ac:dyDescent="0.25">
      <c r="A172">
        <f t="shared" si="8"/>
        <v>171</v>
      </c>
      <c r="B172">
        <f t="shared" si="6"/>
        <v>68</v>
      </c>
      <c r="C172">
        <f t="shared" si="7"/>
        <v>2</v>
      </c>
      <c r="D172" cm="1">
        <f t="array" ref="D172">INDEX('PUMA12 LIMIT Computations'!$A$4:$D$106,'PUMA12-Person-Limits-Fragments'!$B172,1)</f>
        <v>3601</v>
      </c>
      <c r="E172" t="str" cm="1">
        <f t="array" ref="E172">INDEX('PUMA12 LIMIT Computations'!$A$4:$D$106,'PUMA12-Person-Limits-Fragments'!$B172,2)</f>
        <v>Norfolk County (Southwest)--Greater Franklin Town City</v>
      </c>
      <c r="F172" t="str" cm="1">
        <f t="array" ref="F172">INDEX('PUMA12 LIMIT Computations'!$A$4:$D$106,'PUMA12-Person-Limits-Fragments'!$B172,3)</f>
        <v>METRO39300MM1200</v>
      </c>
      <c r="G172" t="str" cm="1">
        <f t="array" ref="G172">INDEX('PUMA12 LIMIT Computations'!$A$4:$D$106,'PUMA12-Person-Limits-Fragments'!$B172,4)</f>
        <v>Easton-Raynham, MA HUD Metro FMR Area</v>
      </c>
      <c r="H172" cm="1">
        <f t="array" ref="H172">INDEX('PUMA12 LIMIT Computations'!AI$4:BB$106,'PUMA12-Person-Limits-Fragments'!B172,'PUMA12-Person-Limits-Fragments'!C172)</f>
        <v>22.8</v>
      </c>
      <c r="I172" cm="1">
        <f t="array" ref="I172">INDEX('PUMA12 LIMIT Computations'!BC$4:BV$106,'PUMA12-Person-Limits-Fragments'!B172,'PUMA12-Person-Limits-Fragments'!C172)</f>
        <v>13.680000000000001</v>
      </c>
      <c r="J172" cm="1">
        <f t="array" ref="J172">INDEX('PUMA12 LIMIT Computations'!BW$4:CP$106,'PUMA12-Person-Limits-Fragments'!B172,'PUMA12-Person-Limits-Fragments'!C172)</f>
        <v>28.62</v>
      </c>
    </row>
    <row r="173" spans="1:10" x14ac:dyDescent="0.25">
      <c r="A173">
        <f t="shared" si="8"/>
        <v>172</v>
      </c>
      <c r="B173">
        <f t="shared" si="6"/>
        <v>69</v>
      </c>
      <c r="C173">
        <f t="shared" si="7"/>
        <v>2</v>
      </c>
      <c r="D173" cm="1">
        <f t="array" ref="D173">INDEX('PUMA12 LIMIT Computations'!$A$4:$D$106,'PUMA12-Person-Limits-Fragments'!$B173,1)</f>
        <v>3601</v>
      </c>
      <c r="E173" t="str" cm="1">
        <f t="array" ref="E173">INDEX('PUMA12 LIMIT Computations'!$A$4:$D$106,'PUMA12-Person-Limits-Fragments'!$B173,2)</f>
        <v>Norfolk County (Southwest)--Greater Franklin Town City</v>
      </c>
      <c r="F173" t="str" cm="1">
        <f t="array" ref="F173">INDEX('PUMA12 LIMIT Computations'!$A$4:$D$106,'PUMA12-Person-Limits-Fragments'!$B173,3)</f>
        <v>METRO49340MM1120</v>
      </c>
      <c r="G173" t="str" cm="1">
        <f t="array" ref="G173">INDEX('PUMA12 LIMIT Computations'!$A$4:$D$106,'PUMA12-Person-Limits-Fragments'!$B173,4)</f>
        <v>Eastern Worcester County, MA HUD Metro FMR Area</v>
      </c>
      <c r="H173" cm="1">
        <f t="array" ref="H173">INDEX('PUMA12 LIMIT Computations'!AI$4:BB$106,'PUMA12-Person-Limits-Fragments'!B173,'PUMA12-Person-Limits-Fragments'!C173)</f>
        <v>99.56</v>
      </c>
      <c r="I173" cm="1">
        <f t="array" ref="I173">INDEX('PUMA12 LIMIT Computations'!BC$4:BV$106,'PUMA12-Person-Limits-Fragments'!B173,'PUMA12-Person-Limits-Fragments'!C173)</f>
        <v>59.755000000000003</v>
      </c>
      <c r="J173" cm="1">
        <f t="array" ref="J173">INDEX('PUMA12 LIMIT Computations'!BW$4:CP$106,'PUMA12-Person-Limits-Fragments'!B173,'PUMA12-Person-Limits-Fragments'!C173)</f>
        <v>135.94499999999999</v>
      </c>
    </row>
    <row r="174" spans="1:10" x14ac:dyDescent="0.25">
      <c r="A174">
        <f t="shared" si="8"/>
        <v>173</v>
      </c>
      <c r="B174">
        <f t="shared" si="6"/>
        <v>70</v>
      </c>
      <c r="C174">
        <f t="shared" si="7"/>
        <v>2</v>
      </c>
      <c r="D174" cm="1">
        <f t="array" ref="D174">INDEX('PUMA12 LIMIT Computations'!$A$4:$D$106,'PUMA12-Person-Limits-Fragments'!$B174,1)</f>
        <v>1000</v>
      </c>
      <c r="E174" t="str" cm="1">
        <f t="array" ref="E174">INDEX('PUMA12 LIMIT Computations'!$A$4:$D$106,'PUMA12-Person-Limits-Fragments'!$B174,2)</f>
        <v>Peabody City, Danvers, Reading, North Reading &amp; Lynnfield Towns</v>
      </c>
      <c r="F174" t="str" cm="1">
        <f t="array" ref="F174">INDEX('PUMA12 LIMIT Computations'!$A$4:$D$106,'PUMA12-Person-Limits-Fragments'!$B174,3)</f>
        <v>METRO14460MM1120</v>
      </c>
      <c r="G174" t="str" cm="1">
        <f t="array" ref="G174">INDEX('PUMA12 LIMIT Computations'!$A$4:$D$106,'PUMA12-Person-Limits-Fragments'!$B174,4)</f>
        <v>Boston-Cambridge-Quincy, MA-NH HUD Metro FMR Area</v>
      </c>
      <c r="H174" cm="1">
        <f t="array" ref="H174">INDEX('PUMA12 LIMIT Computations'!AI$4:BB$106,'PUMA12-Person-Limits-Fragments'!B174,'PUMA12-Person-Limits-Fragments'!C174)</f>
        <v>56100</v>
      </c>
      <c r="I174" cm="1">
        <f t="array" ref="I174">INDEX('PUMA12 LIMIT Computations'!BC$4:BV$106,'PUMA12-Person-Limits-Fragments'!B174,'PUMA12-Person-Limits-Fragments'!C174)</f>
        <v>33650</v>
      </c>
      <c r="J174" cm="1">
        <f t="array" ref="J174">INDEX('PUMA12 LIMIT Computations'!BW$4:CP$106,'PUMA12-Person-Limits-Fragments'!B174,'PUMA12-Person-Limits-Fragments'!C174)</f>
        <v>89500</v>
      </c>
    </row>
    <row r="175" spans="1:10" x14ac:dyDescent="0.25">
      <c r="A175">
        <f t="shared" si="8"/>
        <v>174</v>
      </c>
      <c r="B175">
        <f t="shared" si="6"/>
        <v>71</v>
      </c>
      <c r="C175">
        <f t="shared" si="7"/>
        <v>2</v>
      </c>
      <c r="D175" cm="1">
        <f t="array" ref="D175">INDEX('PUMA12 LIMIT Computations'!$A$4:$D$106,'PUMA12-Person-Limits-Fragments'!$B175,1)</f>
        <v>4901</v>
      </c>
      <c r="E175" t="str" cm="1">
        <f t="array" ref="E175">INDEX('PUMA12 LIMIT Computations'!$A$4:$D$106,'PUMA12-Person-Limits-Fragments'!$B175,2)</f>
        <v>Plymouth &amp; Bristol Counties (Outside Brockton City)</v>
      </c>
      <c r="F175" t="str" cm="1">
        <f t="array" ref="F175">INDEX('PUMA12 LIMIT Computations'!$A$4:$D$106,'PUMA12-Person-Limits-Fragments'!$B175,3)</f>
        <v>METRO14460MM1120</v>
      </c>
      <c r="G175" t="str" cm="1">
        <f t="array" ref="G175">INDEX('PUMA12 LIMIT Computations'!$A$4:$D$106,'PUMA12-Person-Limits-Fragments'!$B175,4)</f>
        <v>Boston-Cambridge-Quincy, MA-NH HUD Metro FMR Area</v>
      </c>
      <c r="H175" cm="1">
        <f t="array" ref="H175">INDEX('PUMA12 LIMIT Computations'!AI$4:BB$106,'PUMA12-Person-Limits-Fragments'!B175,'PUMA12-Person-Limits-Fragments'!C175)</f>
        <v>9245.2800000000007</v>
      </c>
      <c r="I175" cm="1">
        <f t="array" ref="I175">INDEX('PUMA12 LIMIT Computations'!BC$4:BV$106,'PUMA12-Person-Limits-Fragments'!B175,'PUMA12-Person-Limits-Fragments'!C175)</f>
        <v>5545.52</v>
      </c>
      <c r="J175" cm="1">
        <f t="array" ref="J175">INDEX('PUMA12 LIMIT Computations'!BW$4:CP$106,'PUMA12-Person-Limits-Fragments'!B175,'PUMA12-Person-Limits-Fragments'!C175)</f>
        <v>14749.6</v>
      </c>
    </row>
    <row r="176" spans="1:10" x14ac:dyDescent="0.25">
      <c r="A176">
        <f t="shared" si="8"/>
        <v>175</v>
      </c>
      <c r="B176">
        <f t="shared" si="6"/>
        <v>72</v>
      </c>
      <c r="C176">
        <f t="shared" si="7"/>
        <v>2</v>
      </c>
      <c r="D176" cm="1">
        <f t="array" ref="D176">INDEX('PUMA12 LIMIT Computations'!$A$4:$D$106,'PUMA12-Person-Limits-Fragments'!$B176,1)</f>
        <v>4901</v>
      </c>
      <c r="E176" t="str" cm="1">
        <f t="array" ref="E176">INDEX('PUMA12 LIMIT Computations'!$A$4:$D$106,'PUMA12-Person-Limits-Fragments'!$B176,2)</f>
        <v>Plymouth &amp; Bristol Counties (Outside Brockton City)</v>
      </c>
      <c r="F176" t="str" cm="1">
        <f t="array" ref="F176">INDEX('PUMA12 LIMIT Computations'!$A$4:$D$106,'PUMA12-Person-Limits-Fragments'!$B176,3)</f>
        <v>METRO14460MM1200</v>
      </c>
      <c r="G176" t="str" cm="1">
        <f t="array" ref="G176">INDEX('PUMA12 LIMIT Computations'!$A$4:$D$106,'PUMA12-Person-Limits-Fragments'!$B176,4)</f>
        <v>Brockton, MA HUD Metro FMR Area</v>
      </c>
      <c r="H176" cm="1">
        <f t="array" ref="H176">INDEX('PUMA12 LIMIT Computations'!AI$4:BB$106,'PUMA12-Person-Limits-Fragments'!B176,'PUMA12-Person-Limits-Fragments'!C176)</f>
        <v>28643.760000000002</v>
      </c>
      <c r="I176" cm="1">
        <f t="array" ref="I176">INDEX('PUMA12 LIMIT Computations'!BC$4:BV$106,'PUMA12-Person-Limits-Fragments'!B176,'PUMA12-Person-Limits-Fragments'!C176)</f>
        <v>17173.440000000002</v>
      </c>
      <c r="J176" cm="1">
        <f t="array" ref="J176">INDEX('PUMA12 LIMIT Computations'!BW$4:CP$106,'PUMA12-Person-Limits-Fragments'!B176,'PUMA12-Person-Limits-Fragments'!C176)</f>
        <v>45817.200000000004</v>
      </c>
    </row>
    <row r="177" spans="1:10" x14ac:dyDescent="0.25">
      <c r="A177">
        <f t="shared" si="8"/>
        <v>176</v>
      </c>
      <c r="B177">
        <f t="shared" si="6"/>
        <v>73</v>
      </c>
      <c r="C177">
        <f t="shared" si="7"/>
        <v>2</v>
      </c>
      <c r="D177" cm="1">
        <f t="array" ref="D177">INDEX('PUMA12 LIMIT Computations'!$A$4:$D$106,'PUMA12-Person-Limits-Fragments'!$B177,1)</f>
        <v>4901</v>
      </c>
      <c r="E177" t="str" cm="1">
        <f t="array" ref="E177">INDEX('PUMA12 LIMIT Computations'!$A$4:$D$106,'PUMA12-Person-Limits-Fragments'!$B177,2)</f>
        <v>Plymouth &amp; Bristol Counties (Outside Brockton City)</v>
      </c>
      <c r="F177" t="str" cm="1">
        <f t="array" ref="F177">INDEX('PUMA12 LIMIT Computations'!$A$4:$D$106,'PUMA12-Person-Limits-Fragments'!$B177,3)</f>
        <v>METRO39300MM1200</v>
      </c>
      <c r="G177" t="str" cm="1">
        <f t="array" ref="G177">INDEX('PUMA12 LIMIT Computations'!$A$4:$D$106,'PUMA12-Person-Limits-Fragments'!$B177,4)</f>
        <v>Easton-Raynham, MA HUD Metro FMR Area</v>
      </c>
      <c r="H177" cm="1">
        <f t="array" ref="H177">INDEX('PUMA12 LIMIT Computations'!AI$4:BB$106,'PUMA12-Person-Limits-Fragments'!B177,'PUMA12-Person-Limits-Fragments'!C177)</f>
        <v>11086.5</v>
      </c>
      <c r="I177" cm="1">
        <f t="array" ref="I177">INDEX('PUMA12 LIMIT Computations'!BC$4:BV$106,'PUMA12-Person-Limits-Fragments'!B177,'PUMA12-Person-Limits-Fragments'!C177)</f>
        <v>6651.9000000000005</v>
      </c>
      <c r="J177" cm="1">
        <f t="array" ref="J177">INDEX('PUMA12 LIMIT Computations'!BW$4:CP$106,'PUMA12-Person-Limits-Fragments'!B177,'PUMA12-Person-Limits-Fragments'!C177)</f>
        <v>13916.475</v>
      </c>
    </row>
    <row r="178" spans="1:10" x14ac:dyDescent="0.25">
      <c r="A178">
        <f t="shared" si="8"/>
        <v>177</v>
      </c>
      <c r="B178">
        <f t="shared" si="6"/>
        <v>74</v>
      </c>
      <c r="C178">
        <f t="shared" si="7"/>
        <v>2</v>
      </c>
      <c r="D178" cm="1">
        <f t="array" ref="D178">INDEX('PUMA12 LIMIT Computations'!$A$4:$D$106,'PUMA12-Person-Limits-Fragments'!$B178,1)</f>
        <v>4000</v>
      </c>
      <c r="E178" t="str" cm="1">
        <f t="array" ref="E178">INDEX('PUMA12 LIMIT Computations'!$A$4:$D$106,'PUMA12-Person-Limits-Fragments'!$B178,2)</f>
        <v>Plymouth &amp; Norfolk Counties--Brockton City, Stoughton &amp; Avon Towns</v>
      </c>
      <c r="F178" t="str" cm="1">
        <f t="array" ref="F178">INDEX('PUMA12 LIMIT Computations'!$A$4:$D$106,'PUMA12-Person-Limits-Fragments'!$B178,3)</f>
        <v>METRO14460MM1120</v>
      </c>
      <c r="G178" t="str" cm="1">
        <f t="array" ref="G178">INDEX('PUMA12 LIMIT Computations'!$A$4:$D$106,'PUMA12-Person-Limits-Fragments'!$B178,4)</f>
        <v>Boston-Cambridge-Quincy, MA-NH HUD Metro FMR Area</v>
      </c>
      <c r="H178" cm="1">
        <f t="array" ref="H178">INDEX('PUMA12 LIMIT Computations'!AI$4:BB$106,'PUMA12-Person-Limits-Fragments'!B178,'PUMA12-Person-Limits-Fragments'!C178)</f>
        <v>13043.25</v>
      </c>
      <c r="I178" cm="1">
        <f t="array" ref="I178">INDEX('PUMA12 LIMIT Computations'!BC$4:BV$106,'PUMA12-Person-Limits-Fragments'!B178,'PUMA12-Person-Limits-Fragments'!C178)</f>
        <v>7823.625</v>
      </c>
      <c r="J178" cm="1">
        <f t="array" ref="J178">INDEX('PUMA12 LIMIT Computations'!BW$4:CP$106,'PUMA12-Person-Limits-Fragments'!B178,'PUMA12-Person-Limits-Fragments'!C178)</f>
        <v>20808.75</v>
      </c>
    </row>
    <row r="179" spans="1:10" x14ac:dyDescent="0.25">
      <c r="A179">
        <f t="shared" si="8"/>
        <v>178</v>
      </c>
      <c r="B179">
        <f t="shared" si="6"/>
        <v>75</v>
      </c>
      <c r="C179">
        <f t="shared" si="7"/>
        <v>2</v>
      </c>
      <c r="D179" cm="1">
        <f t="array" ref="D179">INDEX('PUMA12 LIMIT Computations'!$A$4:$D$106,'PUMA12-Person-Limits-Fragments'!$B179,1)</f>
        <v>4000</v>
      </c>
      <c r="E179" t="str" cm="1">
        <f t="array" ref="E179">INDEX('PUMA12 LIMIT Computations'!$A$4:$D$106,'PUMA12-Person-Limits-Fragments'!$B179,2)</f>
        <v>Plymouth &amp; Norfolk Counties--Brockton City, Stoughton &amp; Avon Towns</v>
      </c>
      <c r="F179" t="str" cm="1">
        <f t="array" ref="F179">INDEX('PUMA12 LIMIT Computations'!$A$4:$D$106,'PUMA12-Person-Limits-Fragments'!$B179,3)</f>
        <v>METRO14460MM1200</v>
      </c>
      <c r="G179" t="str" cm="1">
        <f t="array" ref="G179">INDEX('PUMA12 LIMIT Computations'!$A$4:$D$106,'PUMA12-Person-Limits-Fragments'!$B179,4)</f>
        <v>Brockton, MA HUD Metro FMR Area</v>
      </c>
      <c r="H179" cm="1">
        <f t="array" ref="H179">INDEX('PUMA12 LIMIT Computations'!AI$4:BB$106,'PUMA12-Person-Limits-Fragments'!B179,'PUMA12-Person-Limits-Fragments'!C179)</f>
        <v>34307.25</v>
      </c>
      <c r="I179" cm="1">
        <f t="array" ref="I179">INDEX('PUMA12 LIMIT Computations'!BC$4:BV$106,'PUMA12-Person-Limits-Fragments'!B179,'PUMA12-Person-Limits-Fragments'!C179)</f>
        <v>20569</v>
      </c>
      <c r="J179" cm="1">
        <f t="array" ref="J179">INDEX('PUMA12 LIMIT Computations'!BW$4:CP$106,'PUMA12-Person-Limits-Fragments'!B179,'PUMA12-Person-Limits-Fragments'!C179)</f>
        <v>54876.25</v>
      </c>
    </row>
    <row r="180" spans="1:10" x14ac:dyDescent="0.25">
      <c r="A180">
        <f t="shared" si="8"/>
        <v>179</v>
      </c>
      <c r="B180">
        <f t="shared" si="6"/>
        <v>76</v>
      </c>
      <c r="C180">
        <f t="shared" si="7"/>
        <v>2</v>
      </c>
      <c r="D180" cm="1">
        <f t="array" ref="D180">INDEX('PUMA12 LIMIT Computations'!$A$4:$D$106,'PUMA12-Person-Limits-Fragments'!$B180,1)</f>
        <v>4902</v>
      </c>
      <c r="E180" t="str" cm="1">
        <f t="array" ref="E180">INDEX('PUMA12 LIMIT Computations'!$A$4:$D$106,'PUMA12-Person-Limits-Fragments'!$B180,2)</f>
        <v>Plymouth County (Central)</v>
      </c>
      <c r="F180" t="str" cm="1">
        <f t="array" ref="F180">INDEX('PUMA12 LIMIT Computations'!$A$4:$D$106,'PUMA12-Person-Limits-Fragments'!$B180,3)</f>
        <v>METRO14460MM1120</v>
      </c>
      <c r="G180" t="str" cm="1">
        <f t="array" ref="G180">INDEX('PUMA12 LIMIT Computations'!$A$4:$D$106,'PUMA12-Person-Limits-Fragments'!$B180,4)</f>
        <v>Boston-Cambridge-Quincy, MA-NH HUD Metro FMR Area</v>
      </c>
      <c r="H180" cm="1">
        <f t="array" ref="H180">INDEX('PUMA12 LIMIT Computations'!AI$4:BB$106,'PUMA12-Person-Limits-Fragments'!B180,'PUMA12-Person-Limits-Fragments'!C180)</f>
        <v>27040.2</v>
      </c>
      <c r="I180" cm="1">
        <f t="array" ref="I180">INDEX('PUMA12 LIMIT Computations'!BC$4:BV$106,'PUMA12-Person-Limits-Fragments'!B180,'PUMA12-Person-Limits-Fragments'!C180)</f>
        <v>16219.3</v>
      </c>
      <c r="J180" cm="1">
        <f t="array" ref="J180">INDEX('PUMA12 LIMIT Computations'!BW$4:CP$106,'PUMA12-Person-Limits-Fragments'!B180,'PUMA12-Person-Limits-Fragments'!C180)</f>
        <v>43139</v>
      </c>
    </row>
    <row r="181" spans="1:10" x14ac:dyDescent="0.25">
      <c r="A181">
        <f t="shared" si="8"/>
        <v>180</v>
      </c>
      <c r="B181">
        <f t="shared" si="6"/>
        <v>77</v>
      </c>
      <c r="C181">
        <f t="shared" si="7"/>
        <v>2</v>
      </c>
      <c r="D181" cm="1">
        <f t="array" ref="D181">INDEX('PUMA12 LIMIT Computations'!$A$4:$D$106,'PUMA12-Person-Limits-Fragments'!$B181,1)</f>
        <v>4902</v>
      </c>
      <c r="E181" t="str" cm="1">
        <f t="array" ref="E181">INDEX('PUMA12 LIMIT Computations'!$A$4:$D$106,'PUMA12-Person-Limits-Fragments'!$B181,2)</f>
        <v>Plymouth County (Central)</v>
      </c>
      <c r="F181" t="str" cm="1">
        <f t="array" ref="F181">INDEX('PUMA12 LIMIT Computations'!$A$4:$D$106,'PUMA12-Person-Limits-Fragments'!$B181,3)</f>
        <v>METRO14460MM1200</v>
      </c>
      <c r="G181" t="str" cm="1">
        <f t="array" ref="G181">INDEX('PUMA12 LIMIT Computations'!$A$4:$D$106,'PUMA12-Person-Limits-Fragments'!$B181,4)</f>
        <v>Brockton, MA HUD Metro FMR Area</v>
      </c>
      <c r="H181" cm="1">
        <f t="array" ref="H181">INDEX('PUMA12 LIMIT Computations'!AI$4:BB$106,'PUMA12-Person-Limits-Fragments'!B181,'PUMA12-Person-Limits-Fragments'!C181)</f>
        <v>23141.190000000002</v>
      </c>
      <c r="I181" cm="1">
        <f t="array" ref="I181">INDEX('PUMA12 LIMIT Computations'!BC$4:BV$106,'PUMA12-Person-Limits-Fragments'!B181,'PUMA12-Person-Limits-Fragments'!C181)</f>
        <v>13874.36</v>
      </c>
      <c r="J181" cm="1">
        <f t="array" ref="J181">INDEX('PUMA12 LIMIT Computations'!BW$4:CP$106,'PUMA12-Person-Limits-Fragments'!B181,'PUMA12-Person-Limits-Fragments'!C181)</f>
        <v>37015.550000000003</v>
      </c>
    </row>
    <row r="182" spans="1:10" x14ac:dyDescent="0.25">
      <c r="A182">
        <f t="shared" si="8"/>
        <v>181</v>
      </c>
      <c r="B182">
        <f t="shared" si="6"/>
        <v>78</v>
      </c>
      <c r="C182">
        <f t="shared" si="7"/>
        <v>2</v>
      </c>
      <c r="D182" cm="1">
        <f t="array" ref="D182">INDEX('PUMA12 LIMIT Computations'!$A$4:$D$106,'PUMA12-Person-Limits-Fragments'!$B182,1)</f>
        <v>4902</v>
      </c>
      <c r="E182" t="str" cm="1">
        <f t="array" ref="E182">INDEX('PUMA12 LIMIT Computations'!$A$4:$D$106,'PUMA12-Person-Limits-Fragments'!$B182,2)</f>
        <v>Plymouth County (Central)</v>
      </c>
      <c r="F182" t="str" cm="1">
        <f t="array" ref="F182">INDEX('PUMA12 LIMIT Computations'!$A$4:$D$106,'PUMA12-Person-Limits-Fragments'!$B182,3)</f>
        <v>METRO39300MM1120</v>
      </c>
      <c r="G182" t="str" cm="1">
        <f t="array" ref="G182">INDEX('PUMA12 LIMIT Computations'!$A$4:$D$106,'PUMA12-Person-Limits-Fragments'!$B182,4)</f>
        <v>Taunton-Mansfield-Norton, MA HUD Metro FMR Area</v>
      </c>
      <c r="H182" cm="1">
        <f t="array" ref="H182">INDEX('PUMA12 LIMIT Computations'!AI$4:BB$106,'PUMA12-Person-Limits-Fragments'!B182,'PUMA12-Person-Limits-Fragments'!C182)</f>
        <v>4.4700000000000006</v>
      </c>
      <c r="I182" cm="1">
        <f t="array" ref="I182">INDEX('PUMA12 LIMIT Computations'!BC$4:BV$106,'PUMA12-Person-Limits-Fragments'!B182,'PUMA12-Person-Limits-Fragments'!C182)</f>
        <v>2.68</v>
      </c>
      <c r="J182" cm="1">
        <f t="array" ref="J182">INDEX('PUMA12 LIMIT Computations'!BW$4:CP$106,'PUMA12-Person-Limits-Fragments'!B182,'PUMA12-Person-Limits-Fragments'!C182)</f>
        <v>7.15</v>
      </c>
    </row>
    <row r="183" spans="1:10" x14ac:dyDescent="0.25">
      <c r="A183">
        <f t="shared" si="8"/>
        <v>182</v>
      </c>
      <c r="B183">
        <f t="shared" si="6"/>
        <v>79</v>
      </c>
      <c r="C183">
        <f t="shared" si="7"/>
        <v>2</v>
      </c>
      <c r="D183" cm="1">
        <f t="array" ref="D183">INDEX('PUMA12 LIMIT Computations'!$A$4:$D$106,'PUMA12-Person-Limits-Fragments'!$B183,1)</f>
        <v>4903</v>
      </c>
      <c r="E183" t="str" cm="1">
        <f t="array" ref="E183">INDEX('PUMA12 LIMIT Computations'!$A$4:$D$106,'PUMA12-Person-Limits-Fragments'!$B183,2)</f>
        <v>Plymouth County (East)--Plymouth, Marshfield, Scituate, Duxbury &amp; Kingston Towns</v>
      </c>
      <c r="F183" t="str" cm="1">
        <f t="array" ref="F183">INDEX('PUMA12 LIMIT Computations'!$A$4:$D$106,'PUMA12-Person-Limits-Fragments'!$B183,3)</f>
        <v>METRO12700M12700</v>
      </c>
      <c r="G183" t="str" cm="1">
        <f t="array" ref="G183">INDEX('PUMA12 LIMIT Computations'!$A$4:$D$106,'PUMA12-Person-Limits-Fragments'!$B183,4)</f>
        <v>Barnstable Town, MA MSA</v>
      </c>
      <c r="H183" cm="1">
        <f t="array" ref="H183">INDEX('PUMA12 LIMIT Computations'!AI$4:BB$106,'PUMA12-Person-Limits-Fragments'!B183,'PUMA12-Person-Limits-Fragments'!C183)</f>
        <v>269.7</v>
      </c>
      <c r="I183" cm="1">
        <f t="array" ref="I183">INDEX('PUMA12 LIMIT Computations'!BC$4:BV$106,'PUMA12-Person-Limits-Fragments'!B183,'PUMA12-Person-Limits-Fragments'!C183)</f>
        <v>161.82</v>
      </c>
      <c r="J183" cm="1">
        <f t="array" ref="J183">INDEX('PUMA12 LIMIT Computations'!BW$4:CP$106,'PUMA12-Person-Limits-Fragments'!B183,'PUMA12-Person-Limits-Fragments'!C183)</f>
        <v>431.52</v>
      </c>
    </row>
    <row r="184" spans="1:10" x14ac:dyDescent="0.25">
      <c r="A184">
        <f t="shared" si="8"/>
        <v>183</v>
      </c>
      <c r="B184">
        <f t="shared" si="6"/>
        <v>80</v>
      </c>
      <c r="C184">
        <f t="shared" si="7"/>
        <v>2</v>
      </c>
      <c r="D184" cm="1">
        <f t="array" ref="D184">INDEX('PUMA12 LIMIT Computations'!$A$4:$D$106,'PUMA12-Person-Limits-Fragments'!$B184,1)</f>
        <v>4903</v>
      </c>
      <c r="E184" t="str" cm="1">
        <f t="array" ref="E184">INDEX('PUMA12 LIMIT Computations'!$A$4:$D$106,'PUMA12-Person-Limits-Fragments'!$B184,2)</f>
        <v>Plymouth County (East)--Plymouth, Marshfield, Scituate, Duxbury &amp; Kingston Towns</v>
      </c>
      <c r="F184" t="str" cm="1">
        <f t="array" ref="F184">INDEX('PUMA12 LIMIT Computations'!$A$4:$D$106,'PUMA12-Person-Limits-Fragments'!$B184,3)</f>
        <v>METRO14460MM1120</v>
      </c>
      <c r="G184" t="str" cm="1">
        <f t="array" ref="G184">INDEX('PUMA12 LIMIT Computations'!$A$4:$D$106,'PUMA12-Person-Limits-Fragments'!$B184,4)</f>
        <v>Boston-Cambridge-Quincy, MA-NH HUD Metro FMR Area</v>
      </c>
      <c r="H184" cm="1">
        <f t="array" ref="H184">INDEX('PUMA12 LIMIT Computations'!AI$4:BB$106,'PUMA12-Person-Limits-Fragments'!B184,'PUMA12-Person-Limits-Fragments'!C184)</f>
        <v>55752.18</v>
      </c>
      <c r="I184" cm="1">
        <f t="array" ref="I184">INDEX('PUMA12 LIMIT Computations'!BC$4:BV$106,'PUMA12-Person-Limits-Fragments'!B184,'PUMA12-Person-Limits-Fragments'!C184)</f>
        <v>33441.370000000003</v>
      </c>
      <c r="J184" cm="1">
        <f t="array" ref="J184">INDEX('PUMA12 LIMIT Computations'!BW$4:CP$106,'PUMA12-Person-Limits-Fragments'!B184,'PUMA12-Person-Limits-Fragments'!C184)</f>
        <v>88945.1</v>
      </c>
    </row>
    <row r="185" spans="1:10" x14ac:dyDescent="0.25">
      <c r="A185">
        <f t="shared" si="8"/>
        <v>184</v>
      </c>
      <c r="B185">
        <f t="shared" si="6"/>
        <v>81</v>
      </c>
      <c r="C185">
        <f t="shared" si="7"/>
        <v>2</v>
      </c>
      <c r="D185" cm="1">
        <f t="array" ref="D185">INDEX('PUMA12 LIMIT Computations'!$A$4:$D$106,'PUMA12-Person-Limits-Fragments'!$B185,1)</f>
        <v>3306</v>
      </c>
      <c r="E185" t="str" cm="1">
        <f t="array" ref="E185">INDEX('PUMA12 LIMIT Computations'!$A$4:$D$106,'PUMA12-Person-Limits-Fragments'!$B185,2)</f>
        <v>Suffolk County (North)--Revere, Chelsea &amp; Winthrop Town Cities</v>
      </c>
      <c r="F185" t="str" cm="1">
        <f t="array" ref="F185">INDEX('PUMA12 LIMIT Computations'!$A$4:$D$106,'PUMA12-Person-Limits-Fragments'!$B185,3)</f>
        <v>METRO14460MM1120</v>
      </c>
      <c r="G185" t="str" cm="1">
        <f t="array" ref="G185">INDEX('PUMA12 LIMIT Computations'!$A$4:$D$106,'PUMA12-Person-Limits-Fragments'!$B185,4)</f>
        <v>Boston-Cambridge-Quincy, MA-NH HUD Metro FMR Area</v>
      </c>
      <c r="H185" cm="1">
        <f t="array" ref="H185">INDEX('PUMA12 LIMIT Computations'!AI$4:BB$106,'PUMA12-Person-Limits-Fragments'!B185,'PUMA12-Person-Limits-Fragments'!C185)</f>
        <v>56105.61</v>
      </c>
      <c r="I185" cm="1">
        <f t="array" ref="I185">INDEX('PUMA12 LIMIT Computations'!BC$4:BV$106,'PUMA12-Person-Limits-Fragments'!B185,'PUMA12-Person-Limits-Fragments'!C185)</f>
        <v>33653.364999999998</v>
      </c>
      <c r="J185" cm="1">
        <f t="array" ref="J185">INDEX('PUMA12 LIMIT Computations'!BW$4:CP$106,'PUMA12-Person-Limits-Fragments'!B185,'PUMA12-Person-Limits-Fragments'!C185)</f>
        <v>89508.95</v>
      </c>
    </row>
    <row r="186" spans="1:10" x14ac:dyDescent="0.25">
      <c r="A186">
        <f t="shared" si="8"/>
        <v>185</v>
      </c>
      <c r="B186">
        <f t="shared" si="6"/>
        <v>82</v>
      </c>
      <c r="C186">
        <f t="shared" si="7"/>
        <v>2</v>
      </c>
      <c r="D186" cm="1">
        <f t="array" ref="D186">INDEX('PUMA12 LIMIT Computations'!$A$4:$D$106,'PUMA12-Person-Limits-Fragments'!$B186,1)</f>
        <v>3900</v>
      </c>
      <c r="E186" t="str" cm="1">
        <f t="array" ref="E186">INDEX('PUMA12 LIMIT Computations'!$A$4:$D$106,'PUMA12-Person-Limits-Fragments'!$B186,2)</f>
        <v>Weymouth Town, Braintree Town Cities, Hingham, Hull &amp; Cohasset Towns</v>
      </c>
      <c r="F186" t="str" cm="1">
        <f t="array" ref="F186">INDEX('PUMA12 LIMIT Computations'!$A$4:$D$106,'PUMA12-Person-Limits-Fragments'!$B186,3)</f>
        <v>METRO14460MM1120</v>
      </c>
      <c r="G186" t="str" cm="1">
        <f t="array" ref="G186">INDEX('PUMA12 LIMIT Computations'!$A$4:$D$106,'PUMA12-Person-Limits-Fragments'!$B186,4)</f>
        <v>Boston-Cambridge-Quincy, MA-NH HUD Metro FMR Area</v>
      </c>
      <c r="H186" cm="1">
        <f t="array" ref="H186">INDEX('PUMA12 LIMIT Computations'!AI$4:BB$106,'PUMA12-Person-Limits-Fragments'!B186,'PUMA12-Person-Limits-Fragments'!C186)</f>
        <v>56100</v>
      </c>
      <c r="I186" cm="1">
        <f t="array" ref="I186">INDEX('PUMA12 LIMIT Computations'!BC$4:BV$106,'PUMA12-Person-Limits-Fragments'!B186,'PUMA12-Person-Limits-Fragments'!C186)</f>
        <v>33650</v>
      </c>
      <c r="J186" cm="1">
        <f t="array" ref="J186">INDEX('PUMA12 LIMIT Computations'!BW$4:CP$106,'PUMA12-Person-Limits-Fragments'!B186,'PUMA12-Person-Limits-Fragments'!C186)</f>
        <v>89500</v>
      </c>
    </row>
    <row r="187" spans="1:10" x14ac:dyDescent="0.25">
      <c r="A187">
        <f t="shared" si="8"/>
        <v>186</v>
      </c>
      <c r="B187">
        <f t="shared" si="6"/>
        <v>83</v>
      </c>
      <c r="C187">
        <f t="shared" si="7"/>
        <v>2</v>
      </c>
      <c r="D187" cm="1">
        <f t="array" ref="D187">INDEX('PUMA12 LIMIT Computations'!$A$4:$D$106,'PUMA12-Person-Limits-Fragments'!$B187,1)</f>
        <v>2800</v>
      </c>
      <c r="E187" t="str" cm="1">
        <f t="array" ref="E187">INDEX('PUMA12 LIMIT Computations'!$A$4:$D$106,'PUMA12-Person-Limits-Fragments'!$B187,2)</f>
        <v>Woburn, Melrose Cities, Saugus, Wakefield &amp; Stoneham Towns</v>
      </c>
      <c r="F187" t="str" cm="1">
        <f t="array" ref="F187">INDEX('PUMA12 LIMIT Computations'!$A$4:$D$106,'PUMA12-Person-Limits-Fragments'!$B187,3)</f>
        <v>METRO14460MM1120</v>
      </c>
      <c r="G187" t="str" cm="1">
        <f t="array" ref="G187">INDEX('PUMA12 LIMIT Computations'!$A$4:$D$106,'PUMA12-Person-Limits-Fragments'!$B187,4)</f>
        <v>Boston-Cambridge-Quincy, MA-NH HUD Metro FMR Area</v>
      </c>
      <c r="H187" cm="1">
        <f t="array" ref="H187">INDEX('PUMA12 LIMIT Computations'!AI$4:BB$106,'PUMA12-Person-Limits-Fragments'!B187,'PUMA12-Person-Limits-Fragments'!C187)</f>
        <v>56094.39</v>
      </c>
      <c r="I187" cm="1">
        <f t="array" ref="I187">INDEX('PUMA12 LIMIT Computations'!BC$4:BV$106,'PUMA12-Person-Limits-Fragments'!B187,'PUMA12-Person-Limits-Fragments'!C187)</f>
        <v>33646.635000000002</v>
      </c>
      <c r="J187" cm="1">
        <f t="array" ref="J187">INDEX('PUMA12 LIMIT Computations'!BW$4:CP$106,'PUMA12-Person-Limits-Fragments'!B187,'PUMA12-Person-Limits-Fragments'!C187)</f>
        <v>89491.05</v>
      </c>
    </row>
    <row r="188" spans="1:10" x14ac:dyDescent="0.25">
      <c r="A188">
        <f t="shared" si="8"/>
        <v>187</v>
      </c>
      <c r="B188">
        <f t="shared" si="6"/>
        <v>84</v>
      </c>
      <c r="C188">
        <f t="shared" si="7"/>
        <v>2</v>
      </c>
      <c r="D188" cm="1">
        <f t="array" ref="D188">INDEX('PUMA12 LIMIT Computations'!$A$4:$D$106,'PUMA12-Person-Limits-Fragments'!$B188,1)</f>
        <v>400</v>
      </c>
      <c r="E188" t="str" cm="1">
        <f t="array" ref="E188">INDEX('PUMA12 LIMIT Computations'!$A$4:$D$106,'PUMA12-Person-Limits-Fragments'!$B188,2)</f>
        <v>Worcester &amp; Middlesex Counties (Outside Leominster, Fitchburg &amp; Gardner Cities)</v>
      </c>
      <c r="F188" t="str" cm="1">
        <f t="array" ref="F188">INDEX('PUMA12 LIMIT Computations'!$A$4:$D$106,'PUMA12-Person-Limits-Fragments'!$B188,3)</f>
        <v>METRO14460MM1120</v>
      </c>
      <c r="G188" t="str" cm="1">
        <f t="array" ref="G188">INDEX('PUMA12 LIMIT Computations'!$A$4:$D$106,'PUMA12-Person-Limits-Fragments'!$B188,4)</f>
        <v>Boston-Cambridge-Quincy, MA-NH HUD Metro FMR Area</v>
      </c>
      <c r="H188" cm="1">
        <f t="array" ref="H188">INDEX('PUMA12 LIMIT Computations'!AI$4:BB$106,'PUMA12-Person-Limits-Fragments'!B188,'PUMA12-Person-Limits-Fragments'!C188)</f>
        <v>14030.609999999999</v>
      </c>
      <c r="I188" cm="1">
        <f t="array" ref="I188">INDEX('PUMA12 LIMIT Computations'!BC$4:BV$106,'PUMA12-Person-Limits-Fragments'!B188,'PUMA12-Person-Limits-Fragments'!C188)</f>
        <v>8415.8649999999998</v>
      </c>
      <c r="J188" cm="1">
        <f t="array" ref="J188">INDEX('PUMA12 LIMIT Computations'!BW$4:CP$106,'PUMA12-Person-Limits-Fragments'!B188,'PUMA12-Person-Limits-Fragments'!C188)</f>
        <v>22383.95</v>
      </c>
    </row>
    <row r="189" spans="1:10" x14ac:dyDescent="0.25">
      <c r="A189">
        <f t="shared" si="8"/>
        <v>188</v>
      </c>
      <c r="B189">
        <f t="shared" si="6"/>
        <v>85</v>
      </c>
      <c r="C189">
        <f t="shared" si="7"/>
        <v>2</v>
      </c>
      <c r="D189" cm="1">
        <f t="array" ref="D189">INDEX('PUMA12 LIMIT Computations'!$A$4:$D$106,'PUMA12-Person-Limits-Fragments'!$B189,1)</f>
        <v>400</v>
      </c>
      <c r="E189" t="str" cm="1">
        <f t="array" ref="E189">INDEX('PUMA12 LIMIT Computations'!$A$4:$D$106,'PUMA12-Person-Limits-Fragments'!$B189,2)</f>
        <v>Worcester &amp; Middlesex Counties (Outside Leominster, Fitchburg &amp; Gardner Cities)</v>
      </c>
      <c r="F189" t="str" cm="1">
        <f t="array" ref="F189">INDEX('PUMA12 LIMIT Computations'!$A$4:$D$106,'PUMA12-Person-Limits-Fragments'!$B189,3)</f>
        <v>METRO14460MM4560</v>
      </c>
      <c r="G189" t="str" cm="1">
        <f t="array" ref="G189">INDEX('PUMA12 LIMIT Computations'!$A$4:$D$106,'PUMA12-Person-Limits-Fragments'!$B189,4)</f>
        <v>Lowell, MA HUD Metro FMR Area</v>
      </c>
      <c r="H189" cm="1">
        <f t="array" ref="H189">INDEX('PUMA12 LIMIT Computations'!AI$4:BB$106,'PUMA12-Person-Limits-Fragments'!B189,'PUMA12-Person-Limits-Fragments'!C189)</f>
        <v>4680.93</v>
      </c>
      <c r="I189" cm="1">
        <f t="array" ref="I189">INDEX('PUMA12 LIMIT Computations'!BC$4:BV$106,'PUMA12-Person-Limits-Fragments'!B189,'PUMA12-Person-Limits-Fragments'!C189)</f>
        <v>2810.41</v>
      </c>
      <c r="J189" cm="1">
        <f t="array" ref="J189">INDEX('PUMA12 LIMIT Computations'!BW$4:CP$106,'PUMA12-Person-Limits-Fragments'!B189,'PUMA12-Person-Limits-Fragments'!C189)</f>
        <v>6625.53</v>
      </c>
    </row>
    <row r="190" spans="1:10" x14ac:dyDescent="0.25">
      <c r="A190">
        <f t="shared" si="8"/>
        <v>189</v>
      </c>
      <c r="B190">
        <f t="shared" si="6"/>
        <v>86</v>
      </c>
      <c r="C190">
        <f t="shared" si="7"/>
        <v>2</v>
      </c>
      <c r="D190" cm="1">
        <f t="array" ref="D190">INDEX('PUMA12 LIMIT Computations'!$A$4:$D$106,'PUMA12-Person-Limits-Fragments'!$B190,1)</f>
        <v>400</v>
      </c>
      <c r="E190" t="str" cm="1">
        <f t="array" ref="E190">INDEX('PUMA12 LIMIT Computations'!$A$4:$D$106,'PUMA12-Person-Limits-Fragments'!$B190,2)</f>
        <v>Worcester &amp; Middlesex Counties (Outside Leominster, Fitchburg &amp; Gardner Cities)</v>
      </c>
      <c r="F190" t="str" cm="1">
        <f t="array" ref="F190">INDEX('PUMA12 LIMIT Computations'!$A$4:$D$106,'PUMA12-Person-Limits-Fragments'!$B190,3)</f>
        <v>METRO44140M25011</v>
      </c>
      <c r="G190" t="str" cm="1">
        <f t="array" ref="G190">INDEX('PUMA12 LIMIT Computations'!$A$4:$D$106,'PUMA12-Person-Limits-Fragments'!$B190,4)</f>
        <v>Franklin County, MA HUD Metro FMR Area</v>
      </c>
      <c r="H190" cm="1">
        <f t="array" ref="H190">INDEX('PUMA12 LIMIT Computations'!AI$4:BB$106,'PUMA12-Person-Limits-Fragments'!B190,'PUMA12-Person-Limits-Fragments'!C190)</f>
        <v>120.48</v>
      </c>
      <c r="I190" cm="1">
        <f t="array" ref="I190">INDEX('PUMA12 LIMIT Computations'!BC$4:BV$106,'PUMA12-Person-Limits-Fragments'!B190,'PUMA12-Person-Limits-Fragments'!C190)</f>
        <v>72.320000000000007</v>
      </c>
      <c r="J190" cm="1">
        <f t="array" ref="J190">INDEX('PUMA12 LIMIT Computations'!BW$4:CP$106,'PUMA12-Person-Limits-Fragments'!B190,'PUMA12-Person-Limits-Fragments'!C190)</f>
        <v>192.8</v>
      </c>
    </row>
    <row r="191" spans="1:10" x14ac:dyDescent="0.25">
      <c r="A191">
        <f t="shared" si="8"/>
        <v>190</v>
      </c>
      <c r="B191">
        <f t="shared" si="6"/>
        <v>87</v>
      </c>
      <c r="C191">
        <f t="shared" si="7"/>
        <v>2</v>
      </c>
      <c r="D191" cm="1">
        <f t="array" ref="D191">INDEX('PUMA12 LIMIT Computations'!$A$4:$D$106,'PUMA12-Person-Limits-Fragments'!$B191,1)</f>
        <v>400</v>
      </c>
      <c r="E191" t="str" cm="1">
        <f t="array" ref="E191">INDEX('PUMA12 LIMIT Computations'!$A$4:$D$106,'PUMA12-Person-Limits-Fragments'!$B191,2)</f>
        <v>Worcester &amp; Middlesex Counties (Outside Leominster, Fitchburg &amp; Gardner Cities)</v>
      </c>
      <c r="F191" t="str" cm="1">
        <f t="array" ref="F191">INDEX('PUMA12 LIMIT Computations'!$A$4:$D$106,'PUMA12-Person-Limits-Fragments'!$B191,3)</f>
        <v>METRO49340M49340</v>
      </c>
      <c r="G191" t="str" cm="1">
        <f t="array" ref="G191">INDEX('PUMA12 LIMIT Computations'!$A$4:$D$106,'PUMA12-Person-Limits-Fragments'!$B191,4)</f>
        <v>Worcester, MA HUD Metro FMR Area</v>
      </c>
      <c r="H191" cm="1">
        <f t="array" ref="H191">INDEX('PUMA12 LIMIT Computations'!AI$4:BB$106,'PUMA12-Person-Limits-Fragments'!B191,'PUMA12-Person-Limits-Fragments'!C191)</f>
        <v>4517.24</v>
      </c>
      <c r="I191" cm="1">
        <f t="array" ref="I191">INDEX('PUMA12 LIMIT Computations'!BC$4:BV$106,'PUMA12-Person-Limits-Fragments'!B191,'PUMA12-Person-Limits-Fragments'!C191)</f>
        <v>2713.41</v>
      </c>
      <c r="J191" cm="1">
        <f t="array" ref="J191">INDEX('PUMA12 LIMIT Computations'!BW$4:CP$106,'PUMA12-Person-Limits-Fragments'!B191,'PUMA12-Person-Limits-Fragments'!C191)</f>
        <v>7230.65</v>
      </c>
    </row>
    <row r="192" spans="1:10" x14ac:dyDescent="0.25">
      <c r="A192">
        <f t="shared" si="8"/>
        <v>191</v>
      </c>
      <c r="B192">
        <f t="shared" si="6"/>
        <v>88</v>
      </c>
      <c r="C192">
        <f t="shared" si="7"/>
        <v>2</v>
      </c>
      <c r="D192" cm="1">
        <f t="array" ref="D192">INDEX('PUMA12 LIMIT Computations'!$A$4:$D$106,'PUMA12-Person-Limits-Fragments'!$B192,1)</f>
        <v>400</v>
      </c>
      <c r="E192" t="str" cm="1">
        <f t="array" ref="E192">INDEX('PUMA12 LIMIT Computations'!$A$4:$D$106,'PUMA12-Person-Limits-Fragments'!$B192,2)</f>
        <v>Worcester &amp; Middlesex Counties (Outside Leominster, Fitchburg &amp; Gardner Cities)</v>
      </c>
      <c r="F192" t="str" cm="1">
        <f t="array" ref="F192">INDEX('PUMA12 LIMIT Computations'!$A$4:$D$106,'PUMA12-Person-Limits-Fragments'!$B192,3)</f>
        <v>METRO49340MM1120</v>
      </c>
      <c r="G192" t="str" cm="1">
        <f t="array" ref="G192">INDEX('PUMA12 LIMIT Computations'!$A$4:$D$106,'PUMA12-Person-Limits-Fragments'!$B192,4)</f>
        <v>Eastern Worcester County, MA HUD Metro FMR Area</v>
      </c>
      <c r="H192" cm="1">
        <f t="array" ref="H192">INDEX('PUMA12 LIMIT Computations'!AI$4:BB$106,'PUMA12-Person-Limits-Fragments'!B192,'PUMA12-Person-Limits-Fragments'!C192)</f>
        <v>5999.8</v>
      </c>
      <c r="I192" cm="1">
        <f t="array" ref="I192">INDEX('PUMA12 LIMIT Computations'!BC$4:BV$106,'PUMA12-Person-Limits-Fragments'!B192,'PUMA12-Person-Limits-Fragments'!C192)</f>
        <v>3601.0250000000001</v>
      </c>
      <c r="J192" cm="1">
        <f t="array" ref="J192">INDEX('PUMA12 LIMIT Computations'!BW$4:CP$106,'PUMA12-Person-Limits-Fragments'!B192,'PUMA12-Person-Limits-Fragments'!C192)</f>
        <v>8192.4750000000004</v>
      </c>
    </row>
    <row r="193" spans="1:10" x14ac:dyDescent="0.25">
      <c r="A193">
        <f t="shared" si="8"/>
        <v>192</v>
      </c>
      <c r="B193">
        <f t="shared" si="6"/>
        <v>89</v>
      </c>
      <c r="C193">
        <f t="shared" si="7"/>
        <v>2</v>
      </c>
      <c r="D193" cm="1">
        <f t="array" ref="D193">INDEX('PUMA12 LIMIT Computations'!$A$4:$D$106,'PUMA12-Person-Limits-Fragments'!$B193,1)</f>
        <v>400</v>
      </c>
      <c r="E193" t="str" cm="1">
        <f t="array" ref="E193">INDEX('PUMA12 LIMIT Computations'!$A$4:$D$106,'PUMA12-Person-Limits-Fragments'!$B193,2)</f>
        <v>Worcester &amp; Middlesex Counties (Outside Leominster, Fitchburg &amp; Gardner Cities)</v>
      </c>
      <c r="F193" t="str" cm="1">
        <f t="array" ref="F193">INDEX('PUMA12 LIMIT Computations'!$A$4:$D$106,'PUMA12-Person-Limits-Fragments'!$B193,3)</f>
        <v>METRO49340MM2600</v>
      </c>
      <c r="G193" t="str" cm="1">
        <f t="array" ref="G193">INDEX('PUMA12 LIMIT Computations'!$A$4:$D$106,'PUMA12-Person-Limits-Fragments'!$B193,4)</f>
        <v>Fitchburg-Leominster, MA HUD Metro FMR Area</v>
      </c>
      <c r="H193" cm="1">
        <f t="array" ref="H193">INDEX('PUMA12 LIMIT Computations'!AI$4:BB$106,'PUMA12-Person-Limits-Fragments'!B193,'PUMA12-Person-Limits-Fragments'!C193)</f>
        <v>9479.64</v>
      </c>
      <c r="I193" cm="1">
        <f t="array" ref="I193">INDEX('PUMA12 LIMIT Computations'!BC$4:BV$106,'PUMA12-Person-Limits-Fragments'!B193,'PUMA12-Person-Limits-Fragments'!C193)</f>
        <v>5685.42</v>
      </c>
      <c r="J193" cm="1">
        <f t="array" ref="J193">INDEX('PUMA12 LIMIT Computations'!BW$4:CP$106,'PUMA12-Person-Limits-Fragments'!B193,'PUMA12-Person-Limits-Fragments'!C193)</f>
        <v>15165.06</v>
      </c>
    </row>
    <row r="194" spans="1:10" x14ac:dyDescent="0.25">
      <c r="A194">
        <f t="shared" si="8"/>
        <v>193</v>
      </c>
      <c r="B194">
        <f t="shared" si="6"/>
        <v>90</v>
      </c>
      <c r="C194">
        <f t="shared" si="7"/>
        <v>2</v>
      </c>
      <c r="D194" cm="1">
        <f t="array" ref="D194">INDEX('PUMA12 LIMIT Computations'!$A$4:$D$106,'PUMA12-Person-Limits-Fragments'!$B194,1)</f>
        <v>400</v>
      </c>
      <c r="E194" t="str" cm="1">
        <f t="array" ref="E194">INDEX('PUMA12 LIMIT Computations'!$A$4:$D$106,'PUMA12-Person-Limits-Fragments'!$B194,2)</f>
        <v>Worcester &amp; Middlesex Counties (Outside Leominster, Fitchburg &amp; Gardner Cities)</v>
      </c>
      <c r="F194" t="str" cm="1">
        <f t="array" ref="F194">INDEX('PUMA12 LIMIT Computations'!$A$4:$D$106,'PUMA12-Person-Limits-Fragments'!$B194,3)</f>
        <v>METRO49340N25027</v>
      </c>
      <c r="G194" t="str" cm="1">
        <f t="array" ref="G194">INDEX('PUMA12 LIMIT Computations'!$A$4:$D$106,'PUMA12-Person-Limits-Fragments'!$B194,4)</f>
        <v>Western Worcester County, MA HUD Metro FMR Area</v>
      </c>
      <c r="H194" cm="1">
        <f t="array" ref="H194">INDEX('PUMA12 LIMIT Computations'!AI$4:BB$106,'PUMA12-Person-Limits-Fragments'!B194,'PUMA12-Person-Limits-Fragments'!C194)</f>
        <v>7851.2800000000007</v>
      </c>
      <c r="I194" cm="1">
        <f t="array" ref="I194">INDEX('PUMA12 LIMIT Computations'!BC$4:BV$106,'PUMA12-Person-Limits-Fragments'!B194,'PUMA12-Person-Limits-Fragments'!C194)</f>
        <v>4708.76</v>
      </c>
      <c r="J194" cm="1">
        <f t="array" ref="J194">INDEX('PUMA12 LIMIT Computations'!BW$4:CP$106,'PUMA12-Person-Limits-Fragments'!B194,'PUMA12-Person-Limits-Fragments'!C194)</f>
        <v>12560.04</v>
      </c>
    </row>
    <row r="195" spans="1:10" x14ac:dyDescent="0.25">
      <c r="A195">
        <f t="shared" si="8"/>
        <v>194</v>
      </c>
      <c r="B195">
        <f t="shared" ref="B195:B258" si="9">A195-103*FLOOR((A195-1)/103,1)</f>
        <v>91</v>
      </c>
      <c r="C195">
        <f t="shared" ref="C195:C258" si="10">FLOOR((A195-1)/103,1)+1</f>
        <v>2</v>
      </c>
      <c r="D195" cm="1">
        <f t="array" ref="D195">INDEX('PUMA12 LIMIT Computations'!$A$4:$D$106,'PUMA12-Person-Limits-Fragments'!$B195,1)</f>
        <v>300</v>
      </c>
      <c r="E195" t="str" cm="1">
        <f t="array" ref="E195">INDEX('PUMA12 LIMIT Computations'!$A$4:$D$106,'PUMA12-Person-Limits-Fragments'!$B195,2)</f>
        <v>Worcester County (Central)--Worcester City</v>
      </c>
      <c r="F195" t="str" cm="1">
        <f t="array" ref="F195">INDEX('PUMA12 LIMIT Computations'!$A$4:$D$106,'PUMA12-Person-Limits-Fragments'!$B195,3)</f>
        <v>METRO49340M49340</v>
      </c>
      <c r="G195" t="str" cm="1">
        <f t="array" ref="G195">INDEX('PUMA12 LIMIT Computations'!$A$4:$D$106,'PUMA12-Person-Limits-Fragments'!$B195,4)</f>
        <v>Worcester, MA HUD Metro FMR Area</v>
      </c>
      <c r="H195" cm="1">
        <f t="array" ref="H195">INDEX('PUMA12 LIMIT Computations'!AI$4:BB$106,'PUMA12-Person-Limits-Fragments'!B195,'PUMA12-Person-Limits-Fragments'!C195)</f>
        <v>44200</v>
      </c>
      <c r="I195" cm="1">
        <f t="array" ref="I195">INDEX('PUMA12 LIMIT Computations'!BC$4:BV$106,'PUMA12-Person-Limits-Fragments'!B195,'PUMA12-Person-Limits-Fragments'!C195)</f>
        <v>26550</v>
      </c>
      <c r="J195" cm="1">
        <f t="array" ref="J195">INDEX('PUMA12 LIMIT Computations'!BW$4:CP$106,'PUMA12-Person-Limits-Fragments'!B195,'PUMA12-Person-Limits-Fragments'!C195)</f>
        <v>70750</v>
      </c>
    </row>
    <row r="196" spans="1:10" x14ac:dyDescent="0.25">
      <c r="A196">
        <f t="shared" ref="A196:A259" si="11">A195+1</f>
        <v>195</v>
      </c>
      <c r="B196">
        <f t="shared" si="9"/>
        <v>92</v>
      </c>
      <c r="C196">
        <f t="shared" si="10"/>
        <v>2</v>
      </c>
      <c r="D196" cm="1">
        <f t="array" ref="D196">INDEX('PUMA12 LIMIT Computations'!$A$4:$D$106,'PUMA12-Person-Limits-Fragments'!$B196,1)</f>
        <v>303</v>
      </c>
      <c r="E196" t="str" cm="1">
        <f t="array" ref="E196">INDEX('PUMA12 LIMIT Computations'!$A$4:$D$106,'PUMA12-Person-Limits-Fragments'!$B196,2)</f>
        <v>Worcester County (East Central)</v>
      </c>
      <c r="F196" t="str" cm="1">
        <f t="array" ref="F196">INDEX('PUMA12 LIMIT Computations'!$A$4:$D$106,'PUMA12-Person-Limits-Fragments'!$B196,3)</f>
        <v>METRO14460MM1120</v>
      </c>
      <c r="G196" t="str" cm="1">
        <f t="array" ref="G196">INDEX('PUMA12 LIMIT Computations'!$A$4:$D$106,'PUMA12-Person-Limits-Fragments'!$B196,4)</f>
        <v>Boston-Cambridge-Quincy, MA-NH HUD Metro FMR Area</v>
      </c>
      <c r="H196" cm="1">
        <f t="array" ref="H196">INDEX('PUMA12 LIMIT Computations'!AI$4:BB$106,'PUMA12-Person-Limits-Fragments'!B196,'PUMA12-Person-Limits-Fragments'!C196)</f>
        <v>157.08000000000001</v>
      </c>
      <c r="I196" cm="1">
        <f t="array" ref="I196">INDEX('PUMA12 LIMIT Computations'!BC$4:BV$106,'PUMA12-Person-Limits-Fragments'!B196,'PUMA12-Person-Limits-Fragments'!C196)</f>
        <v>94.22</v>
      </c>
      <c r="J196" cm="1">
        <f t="array" ref="J196">INDEX('PUMA12 LIMIT Computations'!BW$4:CP$106,'PUMA12-Person-Limits-Fragments'!B196,'PUMA12-Person-Limits-Fragments'!C196)</f>
        <v>250.6</v>
      </c>
    </row>
    <row r="197" spans="1:10" x14ac:dyDescent="0.25">
      <c r="A197">
        <f t="shared" si="11"/>
        <v>196</v>
      </c>
      <c r="B197">
        <f t="shared" si="9"/>
        <v>93</v>
      </c>
      <c r="C197">
        <f t="shared" si="10"/>
        <v>2</v>
      </c>
      <c r="D197" cm="1">
        <f t="array" ref="D197">INDEX('PUMA12 LIMIT Computations'!$A$4:$D$106,'PUMA12-Person-Limits-Fragments'!$B197,1)</f>
        <v>303</v>
      </c>
      <c r="E197" t="str" cm="1">
        <f t="array" ref="E197">INDEX('PUMA12 LIMIT Computations'!$A$4:$D$106,'PUMA12-Person-Limits-Fragments'!$B197,2)</f>
        <v>Worcester County (East Central)</v>
      </c>
      <c r="F197" t="str" cm="1">
        <f t="array" ref="F197">INDEX('PUMA12 LIMIT Computations'!$A$4:$D$106,'PUMA12-Person-Limits-Fragments'!$B197,3)</f>
        <v>METRO49340M49340</v>
      </c>
      <c r="G197" t="str" cm="1">
        <f t="array" ref="G197">INDEX('PUMA12 LIMIT Computations'!$A$4:$D$106,'PUMA12-Person-Limits-Fragments'!$B197,4)</f>
        <v>Worcester, MA HUD Metro FMR Area</v>
      </c>
      <c r="H197" cm="1">
        <f t="array" ref="H197">INDEX('PUMA12 LIMIT Computations'!AI$4:BB$106,'PUMA12-Person-Limits-Fragments'!B197,'PUMA12-Person-Limits-Fragments'!C197)</f>
        <v>40009.840000000004</v>
      </c>
      <c r="I197" cm="1">
        <f t="array" ref="I197">INDEX('PUMA12 LIMIT Computations'!BC$4:BV$106,'PUMA12-Person-Limits-Fragments'!B197,'PUMA12-Person-Limits-Fragments'!C197)</f>
        <v>24033.06</v>
      </c>
      <c r="J197" cm="1">
        <f t="array" ref="J197">INDEX('PUMA12 LIMIT Computations'!BW$4:CP$106,'PUMA12-Person-Limits-Fragments'!B197,'PUMA12-Person-Limits-Fragments'!C197)</f>
        <v>64042.9</v>
      </c>
    </row>
    <row r="198" spans="1:10" x14ac:dyDescent="0.25">
      <c r="A198">
        <f t="shared" si="11"/>
        <v>197</v>
      </c>
      <c r="B198">
        <f t="shared" si="9"/>
        <v>94</v>
      </c>
      <c r="C198">
        <f t="shared" si="10"/>
        <v>2</v>
      </c>
      <c r="D198" cm="1">
        <f t="array" ref="D198">INDEX('PUMA12 LIMIT Computations'!$A$4:$D$106,'PUMA12-Person-Limits-Fragments'!$B198,1)</f>
        <v>303</v>
      </c>
      <c r="E198" t="str" cm="1">
        <f t="array" ref="E198">INDEX('PUMA12 LIMIT Computations'!$A$4:$D$106,'PUMA12-Person-Limits-Fragments'!$B198,2)</f>
        <v>Worcester County (East Central)</v>
      </c>
      <c r="F198" t="str" cm="1">
        <f t="array" ref="F198">INDEX('PUMA12 LIMIT Computations'!$A$4:$D$106,'PUMA12-Person-Limits-Fragments'!$B198,3)</f>
        <v>METRO49340MM1120</v>
      </c>
      <c r="G198" t="str" cm="1">
        <f t="array" ref="G198">INDEX('PUMA12 LIMIT Computations'!$A$4:$D$106,'PUMA12-Person-Limits-Fragments'!$B198,4)</f>
        <v>Eastern Worcester County, MA HUD Metro FMR Area</v>
      </c>
      <c r="H198" cm="1">
        <f t="array" ref="H198">INDEX('PUMA12 LIMIT Computations'!AI$4:BB$106,'PUMA12-Person-Limits-Fragments'!B198,'PUMA12-Person-Limits-Fragments'!C198)</f>
        <v>4820.8</v>
      </c>
      <c r="I198" cm="1">
        <f t="array" ref="I198">INDEX('PUMA12 LIMIT Computations'!BC$4:BV$106,'PUMA12-Person-Limits-Fragments'!B198,'PUMA12-Person-Limits-Fragments'!C198)</f>
        <v>2893.4</v>
      </c>
      <c r="J198" cm="1">
        <f t="array" ref="J198">INDEX('PUMA12 LIMIT Computations'!BW$4:CP$106,'PUMA12-Person-Limits-Fragments'!B198,'PUMA12-Person-Limits-Fragments'!C198)</f>
        <v>6582.5999999999995</v>
      </c>
    </row>
    <row r="199" spans="1:10" x14ac:dyDescent="0.25">
      <c r="A199">
        <f t="shared" si="11"/>
        <v>198</v>
      </c>
      <c r="B199">
        <f t="shared" si="9"/>
        <v>95</v>
      </c>
      <c r="C199">
        <f t="shared" si="10"/>
        <v>2</v>
      </c>
      <c r="D199" cm="1">
        <f t="array" ref="D199">INDEX('PUMA12 LIMIT Computations'!$A$4:$D$106,'PUMA12-Person-Limits-Fragments'!$B199,1)</f>
        <v>301</v>
      </c>
      <c r="E199" t="str" cm="1">
        <f t="array" ref="E199">INDEX('PUMA12 LIMIT Computations'!$A$4:$D$106,'PUMA12-Person-Limits-Fragments'!$B199,2)</f>
        <v>Worcester County (Northeast)--Leominster, Fitchburg &amp; Gardner Cities</v>
      </c>
      <c r="F199" t="str" cm="1">
        <f t="array" ref="F199">INDEX('PUMA12 LIMIT Computations'!$A$4:$D$106,'PUMA12-Person-Limits-Fragments'!$B199,3)</f>
        <v>METRO14460MM1120</v>
      </c>
      <c r="G199" t="str" cm="1">
        <f t="array" ref="G199">INDEX('PUMA12 LIMIT Computations'!$A$4:$D$106,'PUMA12-Person-Limits-Fragments'!$B199,4)</f>
        <v>Boston-Cambridge-Quincy, MA-NH HUD Metro FMR Area</v>
      </c>
      <c r="H199" cm="1">
        <f t="array" ref="H199">INDEX('PUMA12 LIMIT Computations'!AI$4:BB$106,'PUMA12-Person-Limits-Fragments'!B199,'PUMA12-Person-Limits-Fragments'!C199)</f>
        <v>252.45</v>
      </c>
      <c r="I199" cm="1">
        <f t="array" ref="I199">INDEX('PUMA12 LIMIT Computations'!BC$4:BV$106,'PUMA12-Person-Limits-Fragments'!B199,'PUMA12-Person-Limits-Fragments'!C199)</f>
        <v>151.42499999999998</v>
      </c>
      <c r="J199" cm="1">
        <f t="array" ref="J199">INDEX('PUMA12 LIMIT Computations'!BW$4:CP$106,'PUMA12-Person-Limits-Fragments'!B199,'PUMA12-Person-Limits-Fragments'!C199)</f>
        <v>402.74999999999994</v>
      </c>
    </row>
    <row r="200" spans="1:10" x14ac:dyDescent="0.25">
      <c r="A200">
        <f t="shared" si="11"/>
        <v>199</v>
      </c>
      <c r="B200">
        <f t="shared" si="9"/>
        <v>96</v>
      </c>
      <c r="C200">
        <f t="shared" si="10"/>
        <v>2</v>
      </c>
      <c r="D200" cm="1">
        <f t="array" ref="D200">INDEX('PUMA12 LIMIT Computations'!$A$4:$D$106,'PUMA12-Person-Limits-Fragments'!$B200,1)</f>
        <v>301</v>
      </c>
      <c r="E200" t="str" cm="1">
        <f t="array" ref="E200">INDEX('PUMA12 LIMIT Computations'!$A$4:$D$106,'PUMA12-Person-Limits-Fragments'!$B200,2)</f>
        <v>Worcester County (Northeast)--Leominster, Fitchburg &amp; Gardner Cities</v>
      </c>
      <c r="F200" t="str" cm="1">
        <f t="array" ref="F200">INDEX('PUMA12 LIMIT Computations'!$A$4:$D$106,'PUMA12-Person-Limits-Fragments'!$B200,3)</f>
        <v>METRO49340MM2600</v>
      </c>
      <c r="G200" t="str" cm="1">
        <f t="array" ref="G200">INDEX('PUMA12 LIMIT Computations'!$A$4:$D$106,'PUMA12-Person-Limits-Fragments'!$B200,4)</f>
        <v>Fitchburg-Leominster, MA HUD Metro FMR Area</v>
      </c>
      <c r="H200" cm="1">
        <f t="array" ref="H200">INDEX('PUMA12 LIMIT Computations'!AI$4:BB$106,'PUMA12-Person-Limits-Fragments'!B200,'PUMA12-Person-Limits-Fragments'!C200)</f>
        <v>39855.39</v>
      </c>
      <c r="I200" cm="1">
        <f t="array" ref="I200">INDEX('PUMA12 LIMIT Computations'!BC$4:BV$106,'PUMA12-Person-Limits-Fragments'!B200,'PUMA12-Person-Limits-Fragments'!C200)</f>
        <v>23903.295000000002</v>
      </c>
      <c r="J200" cm="1">
        <f t="array" ref="J200">INDEX('PUMA12 LIMIT Computations'!BW$4:CP$106,'PUMA12-Person-Limits-Fragments'!B200,'PUMA12-Person-Limits-Fragments'!C200)</f>
        <v>63758.684999999998</v>
      </c>
    </row>
    <row r="201" spans="1:10" x14ac:dyDescent="0.25">
      <c r="A201">
        <f t="shared" si="11"/>
        <v>200</v>
      </c>
      <c r="B201">
        <f t="shared" si="9"/>
        <v>97</v>
      </c>
      <c r="C201">
        <f t="shared" si="10"/>
        <v>2</v>
      </c>
      <c r="D201" cm="1">
        <f t="array" ref="D201">INDEX('PUMA12 LIMIT Computations'!$A$4:$D$106,'PUMA12-Person-Limits-Fragments'!$B201,1)</f>
        <v>301</v>
      </c>
      <c r="E201" t="str" cm="1">
        <f t="array" ref="E201">INDEX('PUMA12 LIMIT Computations'!$A$4:$D$106,'PUMA12-Person-Limits-Fragments'!$B201,2)</f>
        <v>Worcester County (Northeast)--Leominster, Fitchburg &amp; Gardner Cities</v>
      </c>
      <c r="F201" t="str" cm="1">
        <f t="array" ref="F201">INDEX('PUMA12 LIMIT Computations'!$A$4:$D$106,'PUMA12-Person-Limits-Fragments'!$B201,3)</f>
        <v>METRO49340N25027</v>
      </c>
      <c r="G201" t="str" cm="1">
        <f t="array" ref="G201">INDEX('PUMA12 LIMIT Computations'!$A$4:$D$106,'PUMA12-Person-Limits-Fragments'!$B201,4)</f>
        <v>Western Worcester County, MA HUD Metro FMR Area</v>
      </c>
      <c r="H201" cm="1">
        <f t="array" ref="H201">INDEX('PUMA12 LIMIT Computations'!AI$4:BB$106,'PUMA12-Person-Limits-Fragments'!B201,'PUMA12-Person-Limits-Fragments'!C201)</f>
        <v>66.47</v>
      </c>
      <c r="I201" cm="1">
        <f t="array" ref="I201">INDEX('PUMA12 LIMIT Computations'!BC$4:BV$106,'PUMA12-Person-Limits-Fragments'!B201,'PUMA12-Person-Limits-Fragments'!C201)</f>
        <v>39.864999999999995</v>
      </c>
      <c r="J201" cm="1">
        <f t="array" ref="J201">INDEX('PUMA12 LIMIT Computations'!BW$4:CP$106,'PUMA12-Person-Limits-Fragments'!B201,'PUMA12-Person-Limits-Fragments'!C201)</f>
        <v>106.33499999999999</v>
      </c>
    </row>
    <row r="202" spans="1:10" x14ac:dyDescent="0.25">
      <c r="A202">
        <f t="shared" si="11"/>
        <v>201</v>
      </c>
      <c r="B202">
        <f t="shared" si="9"/>
        <v>98</v>
      </c>
      <c r="C202">
        <f t="shared" si="10"/>
        <v>2</v>
      </c>
      <c r="D202" cm="1">
        <f t="array" ref="D202">INDEX('PUMA12 LIMIT Computations'!$A$4:$D$106,'PUMA12-Person-Limits-Fragments'!$B202,1)</f>
        <v>304</v>
      </c>
      <c r="E202" t="str" cm="1">
        <f t="array" ref="E202">INDEX('PUMA12 LIMIT Computations'!$A$4:$D$106,'PUMA12-Person-Limits-Fragments'!$B202,2)</f>
        <v>Worcester County (South)</v>
      </c>
      <c r="F202" t="str" cm="1">
        <f t="array" ref="F202">INDEX('PUMA12 LIMIT Computations'!$A$4:$D$106,'PUMA12-Person-Limits-Fragments'!$B202,3)</f>
        <v>METRO14460MM1120</v>
      </c>
      <c r="G202" t="str" cm="1">
        <f t="array" ref="G202">INDEX('PUMA12 LIMIT Computations'!$A$4:$D$106,'PUMA12-Person-Limits-Fragments'!$B202,4)</f>
        <v>Boston-Cambridge-Quincy, MA-NH HUD Metro FMR Area</v>
      </c>
      <c r="H202" cm="1">
        <f t="array" ref="H202">INDEX('PUMA12 LIMIT Computations'!AI$4:BB$106,'PUMA12-Person-Limits-Fragments'!B202,'PUMA12-Person-Limits-Fragments'!C202)</f>
        <v>84.15</v>
      </c>
      <c r="I202" cm="1">
        <f t="array" ref="I202">INDEX('PUMA12 LIMIT Computations'!BC$4:BV$106,'PUMA12-Person-Limits-Fragments'!B202,'PUMA12-Person-Limits-Fragments'!C202)</f>
        <v>50.475000000000001</v>
      </c>
      <c r="J202" cm="1">
        <f t="array" ref="J202">INDEX('PUMA12 LIMIT Computations'!BW$4:CP$106,'PUMA12-Person-Limits-Fragments'!B202,'PUMA12-Person-Limits-Fragments'!C202)</f>
        <v>134.25</v>
      </c>
    </row>
    <row r="203" spans="1:10" x14ac:dyDescent="0.25">
      <c r="A203">
        <f t="shared" si="11"/>
        <v>202</v>
      </c>
      <c r="B203">
        <f t="shared" si="9"/>
        <v>99</v>
      </c>
      <c r="C203">
        <f t="shared" si="10"/>
        <v>2</v>
      </c>
      <c r="D203" cm="1">
        <f t="array" ref="D203">INDEX('PUMA12 LIMIT Computations'!$A$4:$D$106,'PUMA12-Person-Limits-Fragments'!$B203,1)</f>
        <v>304</v>
      </c>
      <c r="E203" t="str" cm="1">
        <f t="array" ref="E203">INDEX('PUMA12 LIMIT Computations'!$A$4:$D$106,'PUMA12-Person-Limits-Fragments'!$B203,2)</f>
        <v>Worcester County (South)</v>
      </c>
      <c r="F203" t="str" cm="1">
        <f t="array" ref="F203">INDEX('PUMA12 LIMIT Computations'!$A$4:$D$106,'PUMA12-Person-Limits-Fragments'!$B203,3)</f>
        <v>METRO44140M44140</v>
      </c>
      <c r="G203" t="str" cm="1">
        <f t="array" ref="G203">INDEX('PUMA12 LIMIT Computations'!$A$4:$D$106,'PUMA12-Person-Limits-Fragments'!$B203,4)</f>
        <v>Springfield, MA HUD Metro FMR Area</v>
      </c>
      <c r="H203" cm="1">
        <f t="array" ref="H203">INDEX('PUMA12 LIMIT Computations'!AI$4:BB$106,'PUMA12-Person-Limits-Fragments'!B203,'PUMA12-Person-Limits-Fragments'!C203)</f>
        <v>11.294999999999998</v>
      </c>
      <c r="I203" cm="1">
        <f t="array" ref="I203">INDEX('PUMA12 LIMIT Computations'!BC$4:BV$106,'PUMA12-Person-Limits-Fragments'!B203,'PUMA12-Person-Limits-Fragments'!C203)</f>
        <v>6.7799999999999994</v>
      </c>
      <c r="J203" cm="1">
        <f t="array" ref="J203">INDEX('PUMA12 LIMIT Computations'!BW$4:CP$106,'PUMA12-Person-Limits-Fragments'!B203,'PUMA12-Person-Limits-Fragments'!C203)</f>
        <v>18.074999999999999</v>
      </c>
    </row>
    <row r="204" spans="1:10" x14ac:dyDescent="0.25">
      <c r="A204">
        <f t="shared" si="11"/>
        <v>203</v>
      </c>
      <c r="B204">
        <f t="shared" si="9"/>
        <v>100</v>
      </c>
      <c r="C204">
        <f t="shared" si="10"/>
        <v>2</v>
      </c>
      <c r="D204" cm="1">
        <f t="array" ref="D204">INDEX('PUMA12 LIMIT Computations'!$A$4:$D$106,'PUMA12-Person-Limits-Fragments'!$B204,1)</f>
        <v>304</v>
      </c>
      <c r="E204" t="str" cm="1">
        <f t="array" ref="E204">INDEX('PUMA12 LIMIT Computations'!$A$4:$D$106,'PUMA12-Person-Limits-Fragments'!$B204,2)</f>
        <v>Worcester County (South)</v>
      </c>
      <c r="F204" t="str" cm="1">
        <f t="array" ref="F204">INDEX('PUMA12 LIMIT Computations'!$A$4:$D$106,'PUMA12-Person-Limits-Fragments'!$B204,3)</f>
        <v>METRO49340M49340</v>
      </c>
      <c r="G204" t="str" cm="1">
        <f t="array" ref="G204">INDEX('PUMA12 LIMIT Computations'!$A$4:$D$106,'PUMA12-Person-Limits-Fragments'!$B204,4)</f>
        <v>Worcester, MA HUD Metro FMR Area</v>
      </c>
      <c r="H204" cm="1">
        <f t="array" ref="H204">INDEX('PUMA12 LIMIT Computations'!AI$4:BB$106,'PUMA12-Person-Limits-Fragments'!B204,'PUMA12-Person-Limits-Fragments'!C204)</f>
        <v>37733.54</v>
      </c>
      <c r="I204" cm="1">
        <f t="array" ref="I204">INDEX('PUMA12 LIMIT Computations'!BC$4:BV$106,'PUMA12-Person-Limits-Fragments'!B204,'PUMA12-Person-Limits-Fragments'!C204)</f>
        <v>22665.735000000001</v>
      </c>
      <c r="J204" cm="1">
        <f t="array" ref="J204">INDEX('PUMA12 LIMIT Computations'!BW$4:CP$106,'PUMA12-Person-Limits-Fragments'!B204,'PUMA12-Person-Limits-Fragments'!C204)</f>
        <v>60399.275000000001</v>
      </c>
    </row>
    <row r="205" spans="1:10" x14ac:dyDescent="0.25">
      <c r="A205">
        <f t="shared" si="11"/>
        <v>204</v>
      </c>
      <c r="B205">
        <f t="shared" si="9"/>
        <v>101</v>
      </c>
      <c r="C205">
        <f t="shared" si="10"/>
        <v>2</v>
      </c>
      <c r="D205" cm="1">
        <f t="array" ref="D205">INDEX('PUMA12 LIMIT Computations'!$A$4:$D$106,'PUMA12-Person-Limits-Fragments'!$B205,1)</f>
        <v>304</v>
      </c>
      <c r="E205" t="str" cm="1">
        <f t="array" ref="E205">INDEX('PUMA12 LIMIT Computations'!$A$4:$D$106,'PUMA12-Person-Limits-Fragments'!$B205,2)</f>
        <v>Worcester County (South)</v>
      </c>
      <c r="F205" t="str" cm="1">
        <f t="array" ref="F205">INDEX('PUMA12 LIMIT Computations'!$A$4:$D$106,'PUMA12-Person-Limits-Fragments'!$B205,3)</f>
        <v>METRO49340MM1120</v>
      </c>
      <c r="G205" t="str" cm="1">
        <f t="array" ref="G205">INDEX('PUMA12 LIMIT Computations'!$A$4:$D$106,'PUMA12-Person-Limits-Fragments'!$B205,4)</f>
        <v>Eastern Worcester County, MA HUD Metro FMR Area</v>
      </c>
      <c r="H205" cm="1">
        <f t="array" ref="H205">INDEX('PUMA12 LIMIT Computations'!AI$4:BB$106,'PUMA12-Person-Limits-Fragments'!B205,'PUMA12-Person-Limits-Fragments'!C205)</f>
        <v>7571.7999999999993</v>
      </c>
      <c r="I205" cm="1">
        <f t="array" ref="I205">INDEX('PUMA12 LIMIT Computations'!BC$4:BV$106,'PUMA12-Person-Limits-Fragments'!B205,'PUMA12-Person-Limits-Fragments'!C205)</f>
        <v>4544.5249999999996</v>
      </c>
      <c r="J205" cm="1">
        <f t="array" ref="J205">INDEX('PUMA12 LIMIT Computations'!BW$4:CP$106,'PUMA12-Person-Limits-Fragments'!B205,'PUMA12-Person-Limits-Fragments'!C205)</f>
        <v>10338.974999999999</v>
      </c>
    </row>
    <row r="206" spans="1:10" x14ac:dyDescent="0.25">
      <c r="A206">
        <f t="shared" si="11"/>
        <v>205</v>
      </c>
      <c r="B206">
        <f t="shared" si="9"/>
        <v>102</v>
      </c>
      <c r="C206">
        <f t="shared" si="10"/>
        <v>2</v>
      </c>
      <c r="D206" cm="1">
        <f t="array" ref="D206">INDEX('PUMA12 LIMIT Computations'!$A$4:$D$106,'PUMA12-Person-Limits-Fragments'!$B206,1)</f>
        <v>302</v>
      </c>
      <c r="E206" t="str" cm="1">
        <f t="array" ref="E206">INDEX('PUMA12 LIMIT Computations'!$A$4:$D$106,'PUMA12-Person-Limits-Fragments'!$B206,2)</f>
        <v>Worcester County (West Central)</v>
      </c>
      <c r="F206" t="str" cm="1">
        <f t="array" ref="F206">INDEX('PUMA12 LIMIT Computations'!$A$4:$D$106,'PUMA12-Person-Limits-Fragments'!$B206,3)</f>
        <v>METRO49340M49340</v>
      </c>
      <c r="G206" t="str" cm="1">
        <f t="array" ref="G206">INDEX('PUMA12 LIMIT Computations'!$A$4:$D$106,'PUMA12-Person-Limits-Fragments'!$B206,4)</f>
        <v>Worcester, MA HUD Metro FMR Area</v>
      </c>
      <c r="H206" cm="1">
        <f t="array" ref="H206">INDEX('PUMA12 LIMIT Computations'!AI$4:BB$106,'PUMA12-Person-Limits-Fragments'!B206,'PUMA12-Person-Limits-Fragments'!C206)</f>
        <v>40889.42</v>
      </c>
      <c r="I206" cm="1">
        <f t="array" ref="I206">INDEX('PUMA12 LIMIT Computations'!BC$4:BV$106,'PUMA12-Person-Limits-Fragments'!B206,'PUMA12-Person-Limits-Fragments'!C206)</f>
        <v>24561.405000000002</v>
      </c>
      <c r="J206" cm="1">
        <f t="array" ref="J206">INDEX('PUMA12 LIMIT Computations'!BW$4:CP$106,'PUMA12-Person-Limits-Fragments'!B206,'PUMA12-Person-Limits-Fragments'!C206)</f>
        <v>65450.825000000004</v>
      </c>
    </row>
    <row r="207" spans="1:10" x14ac:dyDescent="0.25">
      <c r="A207">
        <f t="shared" si="11"/>
        <v>206</v>
      </c>
      <c r="B207">
        <f t="shared" si="9"/>
        <v>103</v>
      </c>
      <c r="C207">
        <f t="shared" si="10"/>
        <v>2</v>
      </c>
      <c r="D207" cm="1">
        <f t="array" ref="D207">INDEX('PUMA12 LIMIT Computations'!$A$4:$D$106,'PUMA12-Person-Limits-Fragments'!$B207,1)</f>
        <v>302</v>
      </c>
      <c r="E207" t="str" cm="1">
        <f t="array" ref="E207">INDEX('PUMA12 LIMIT Computations'!$A$4:$D$106,'PUMA12-Person-Limits-Fragments'!$B207,2)</f>
        <v>Worcester County (West Central)</v>
      </c>
      <c r="F207" t="str" cm="1">
        <f t="array" ref="F207">INDEX('PUMA12 LIMIT Computations'!$A$4:$D$106,'PUMA12-Person-Limits-Fragments'!$B207,3)</f>
        <v>METRO49340N25027</v>
      </c>
      <c r="G207" t="str" cm="1">
        <f t="array" ref="G207">INDEX('PUMA12 LIMIT Computations'!$A$4:$D$106,'PUMA12-Person-Limits-Fragments'!$B207,4)</f>
        <v>Western Worcester County, MA HUD Metro FMR Area</v>
      </c>
      <c r="H207" cm="1">
        <f t="array" ref="H207">INDEX('PUMA12 LIMIT Computations'!AI$4:BB$106,'PUMA12-Person-Limits-Fragments'!B207,'PUMA12-Person-Limits-Fragments'!C207)</f>
        <v>2932.5</v>
      </c>
      <c r="I207" cm="1">
        <f t="array" ref="I207">INDEX('PUMA12 LIMIT Computations'!BC$4:BV$106,'PUMA12-Person-Limits-Fragments'!B207,'PUMA12-Person-Limits-Fragments'!C207)</f>
        <v>1758.75</v>
      </c>
      <c r="J207" cm="1">
        <f t="array" ref="J207">INDEX('PUMA12 LIMIT Computations'!BW$4:CP$106,'PUMA12-Person-Limits-Fragments'!B207,'PUMA12-Person-Limits-Fragments'!C207)</f>
        <v>4691.25</v>
      </c>
    </row>
    <row r="208" spans="1:10" x14ac:dyDescent="0.25">
      <c r="A208">
        <f t="shared" si="11"/>
        <v>207</v>
      </c>
      <c r="B208">
        <f t="shared" si="9"/>
        <v>1</v>
      </c>
      <c r="C208">
        <f t="shared" si="10"/>
        <v>3</v>
      </c>
      <c r="D208" cm="1">
        <f t="array" ref="D208">INDEX('PUMA12 LIMIT Computations'!$A$4:$D$106,'PUMA12-Person-Limits-Fragments'!$B208,1)</f>
        <v>4200</v>
      </c>
      <c r="E208" t="str" cm="1">
        <f t="array" ref="E208">INDEX('PUMA12 LIMIT Computations'!$A$4:$D$106,'PUMA12-Person-Limits-Fragments'!$B208,2)</f>
        <v>Attleboro City, North Attleborough, Swansea, Seekonk, Rehoboth &amp; Plainville Towns</v>
      </c>
      <c r="F208" t="str" cm="1">
        <f t="array" ref="F208">INDEX('PUMA12 LIMIT Computations'!$A$4:$D$106,'PUMA12-Person-Limits-Fragments'!$B208,3)</f>
        <v>METRO14460MM1120</v>
      </c>
      <c r="G208" t="str" cm="1">
        <f t="array" ref="G208">INDEX('PUMA12 LIMIT Computations'!$A$4:$D$106,'PUMA12-Person-Limits-Fragments'!$B208,4)</f>
        <v>Boston-Cambridge-Quincy, MA-NH HUD Metro FMR Area</v>
      </c>
      <c r="H208" cm="1">
        <f t="array" ref="H208">INDEX('PUMA12 LIMIT Computations'!AI$4:BB$106,'PUMA12-Person-Limits-Fragments'!B208,'PUMA12-Person-Limits-Fragments'!C208)</f>
        <v>5155.2699999999995</v>
      </c>
      <c r="I208" cm="1">
        <f t="array" ref="I208">INDEX('PUMA12 LIMIT Computations'!BC$4:BV$106,'PUMA12-Person-Limits-Fragments'!B208,'PUMA12-Person-Limits-Fragments'!C208)</f>
        <v>3092.3449999999998</v>
      </c>
      <c r="J208" cm="1">
        <f t="array" ref="J208">INDEX('PUMA12 LIMIT Computations'!BW$4:CP$106,'PUMA12-Person-Limits-Fragments'!B208,'PUMA12-Person-Limits-Fragments'!C208)</f>
        <v>8227.1899999999987</v>
      </c>
    </row>
    <row r="209" spans="1:10" x14ac:dyDescent="0.25">
      <c r="A209">
        <f t="shared" si="11"/>
        <v>208</v>
      </c>
      <c r="B209">
        <f t="shared" si="9"/>
        <v>2</v>
      </c>
      <c r="C209">
        <f t="shared" si="10"/>
        <v>3</v>
      </c>
      <c r="D209" cm="1">
        <f t="array" ref="D209">INDEX('PUMA12 LIMIT Computations'!$A$4:$D$106,'PUMA12-Person-Limits-Fragments'!$B209,1)</f>
        <v>4200</v>
      </c>
      <c r="E209" t="str" cm="1">
        <f t="array" ref="E209">INDEX('PUMA12 LIMIT Computations'!$A$4:$D$106,'PUMA12-Person-Limits-Fragments'!$B209,2)</f>
        <v>Attleboro City, North Attleborough, Swansea, Seekonk, Rehoboth &amp; Plainville Towns</v>
      </c>
      <c r="F209" t="str" cm="1">
        <f t="array" ref="F209">INDEX('PUMA12 LIMIT Computations'!$A$4:$D$106,'PUMA12-Person-Limits-Fragments'!$B209,3)</f>
        <v>METRO39300M39300</v>
      </c>
      <c r="G209" t="str" cm="1">
        <f t="array" ref="G209">INDEX('PUMA12 LIMIT Computations'!$A$4:$D$106,'PUMA12-Person-Limits-Fragments'!$B209,4)</f>
        <v>Providence-Fall River, RI-MA HUD Metro FMR Area</v>
      </c>
      <c r="H209" cm="1">
        <f t="array" ref="H209">INDEX('PUMA12 LIMIT Computations'!AI$4:BB$106,'PUMA12-Person-Limits-Fragments'!B209,'PUMA12-Person-Limits-Fragments'!C209)</f>
        <v>39939.705000000002</v>
      </c>
      <c r="I209" cm="1">
        <f t="array" ref="I209">INDEX('PUMA12 LIMIT Computations'!BC$4:BV$106,'PUMA12-Person-Limits-Fragments'!B209,'PUMA12-Person-Limits-Fragments'!C209)</f>
        <v>23936.31</v>
      </c>
      <c r="J209" cm="1">
        <f t="array" ref="J209">INDEX('PUMA12 LIMIT Computations'!BW$4:CP$106,'PUMA12-Person-Limits-Fragments'!B209,'PUMA12-Person-Limits-Fragments'!C209)</f>
        <v>63876.014999999999</v>
      </c>
    </row>
    <row r="210" spans="1:10" x14ac:dyDescent="0.25">
      <c r="A210">
        <f t="shared" si="11"/>
        <v>209</v>
      </c>
      <c r="B210">
        <f t="shared" si="9"/>
        <v>3</v>
      </c>
      <c r="C210">
        <f t="shared" si="10"/>
        <v>3</v>
      </c>
      <c r="D210" cm="1">
        <f t="array" ref="D210">INDEX('PUMA12 LIMIT Computations'!$A$4:$D$106,'PUMA12-Person-Limits-Fragments'!$B210,1)</f>
        <v>4200</v>
      </c>
      <c r="E210" t="str" cm="1">
        <f t="array" ref="E210">INDEX('PUMA12 LIMIT Computations'!$A$4:$D$106,'PUMA12-Person-Limits-Fragments'!$B210,2)</f>
        <v>Attleboro City, North Attleborough, Swansea, Seekonk, Rehoboth &amp; Plainville Towns</v>
      </c>
      <c r="F210" t="str" cm="1">
        <f t="array" ref="F210">INDEX('PUMA12 LIMIT Computations'!$A$4:$D$106,'PUMA12-Person-Limits-Fragments'!$B210,3)</f>
        <v>METRO39300MM1120</v>
      </c>
      <c r="G210" t="str" cm="1">
        <f t="array" ref="G210">INDEX('PUMA12 LIMIT Computations'!$A$4:$D$106,'PUMA12-Person-Limits-Fragments'!$B210,4)</f>
        <v>Taunton-Mansfield-Norton, MA HUD Metro FMR Area</v>
      </c>
      <c r="H210" cm="1">
        <f t="array" ref="H210">INDEX('PUMA12 LIMIT Computations'!AI$4:BB$106,'PUMA12-Person-Limits-Fragments'!B210,'PUMA12-Person-Limits-Fragments'!C210)</f>
        <v>65.39</v>
      </c>
      <c r="I210" cm="1">
        <f t="array" ref="I210">INDEX('PUMA12 LIMIT Computations'!BC$4:BV$106,'PUMA12-Person-Limits-Fragments'!B210,'PUMA12-Person-Limits-Fragments'!C210)</f>
        <v>39.195</v>
      </c>
      <c r="J210" cm="1">
        <f t="array" ref="J210">INDEX('PUMA12 LIMIT Computations'!BW$4:CP$106,'PUMA12-Person-Limits-Fragments'!B210,'PUMA12-Person-Limits-Fragments'!C210)</f>
        <v>104.58499999999999</v>
      </c>
    </row>
    <row r="211" spans="1:10" x14ac:dyDescent="0.25">
      <c r="A211">
        <f t="shared" si="11"/>
        <v>210</v>
      </c>
      <c r="B211">
        <f t="shared" si="9"/>
        <v>4</v>
      </c>
      <c r="C211">
        <f t="shared" si="10"/>
        <v>3</v>
      </c>
      <c r="D211" cm="1">
        <f t="array" ref="D211">INDEX('PUMA12 LIMIT Computations'!$A$4:$D$106,'PUMA12-Person-Limits-Fragments'!$B211,1)</f>
        <v>4800</v>
      </c>
      <c r="E211" t="str" cm="1">
        <f t="array" ref="E211">INDEX('PUMA12 LIMIT Computations'!$A$4:$D$106,'PUMA12-Person-Limits-Fragments'!$B211,2)</f>
        <v>Barnstable (East), Dukes &amp; Nantucket Counties--Outer Cape Cod Towns</v>
      </c>
      <c r="F211" t="str" cm="1">
        <f t="array" ref="F211">INDEX('PUMA12 LIMIT Computations'!$A$4:$D$106,'PUMA12-Person-Limits-Fragments'!$B211,3)</f>
        <v>METRO12700M12700</v>
      </c>
      <c r="G211" t="str" cm="1">
        <f t="array" ref="G211">INDEX('PUMA12 LIMIT Computations'!$A$4:$D$106,'PUMA12-Person-Limits-Fragments'!$B211,4)</f>
        <v>Barnstable Town, MA MSA</v>
      </c>
      <c r="H211" cm="1">
        <f t="array" ref="H211">INDEX('PUMA12 LIMIT Computations'!AI$4:BB$106,'PUMA12-Person-Limits-Fragments'!B211,'PUMA12-Person-Limits-Fragments'!C211)</f>
        <v>36085.939999999995</v>
      </c>
      <c r="I211" cm="1">
        <f t="array" ref="I211">INDEX('PUMA12 LIMIT Computations'!BC$4:BV$106,'PUMA12-Person-Limits-Fragments'!B211,'PUMA12-Person-Limits-Fragments'!C211)</f>
        <v>21636.82</v>
      </c>
      <c r="J211" cm="1">
        <f t="array" ref="J211">INDEX('PUMA12 LIMIT Computations'!BW$4:CP$106,'PUMA12-Person-Limits-Fragments'!B211,'PUMA12-Person-Limits-Fragments'!C211)</f>
        <v>57722.759999999995</v>
      </c>
    </row>
    <row r="212" spans="1:10" x14ac:dyDescent="0.25">
      <c r="A212">
        <f t="shared" si="11"/>
        <v>211</v>
      </c>
      <c r="B212">
        <f t="shared" si="9"/>
        <v>5</v>
      </c>
      <c r="C212">
        <f t="shared" si="10"/>
        <v>3</v>
      </c>
      <c r="D212" cm="1">
        <f t="array" ref="D212">INDEX('PUMA12 LIMIT Computations'!$A$4:$D$106,'PUMA12-Person-Limits-Fragments'!$B212,1)</f>
        <v>4800</v>
      </c>
      <c r="E212" t="str" cm="1">
        <f t="array" ref="E212">INDEX('PUMA12 LIMIT Computations'!$A$4:$D$106,'PUMA12-Person-Limits-Fragments'!$B212,2)</f>
        <v>Barnstable (East), Dukes &amp; Nantucket Counties--Outer Cape Cod Towns</v>
      </c>
      <c r="F212" t="str" cm="1">
        <f t="array" ref="F212">INDEX('PUMA12 LIMIT Computations'!$A$4:$D$106,'PUMA12-Person-Limits-Fragments'!$B212,3)</f>
        <v>NCNTY25007N25007</v>
      </c>
      <c r="G212" t="str" cm="1">
        <f t="array" ref="G212">INDEX('PUMA12 LIMIT Computations'!$A$4:$D$106,'PUMA12-Person-Limits-Fragments'!$B212,4)</f>
        <v>Dukes County, MA</v>
      </c>
      <c r="H212" cm="1">
        <f t="array" ref="H212">INDEX('PUMA12 LIMIT Computations'!AI$4:BB$106,'PUMA12-Person-Limits-Fragments'!B212,'PUMA12-Person-Limits-Fragments'!C212)</f>
        <v>8579.25</v>
      </c>
      <c r="I212" cm="1">
        <f t="array" ref="I212">INDEX('PUMA12 LIMIT Computations'!BC$4:BV$106,'PUMA12-Person-Limits-Fragments'!B212,'PUMA12-Person-Limits-Fragments'!C212)</f>
        <v>5153.75</v>
      </c>
      <c r="J212" cm="1">
        <f t="array" ref="J212">INDEX('PUMA12 LIMIT Computations'!BW$4:CP$106,'PUMA12-Person-Limits-Fragments'!B212,'PUMA12-Person-Limits-Fragments'!C212)</f>
        <v>13198.25</v>
      </c>
    </row>
    <row r="213" spans="1:10" x14ac:dyDescent="0.25">
      <c r="A213">
        <f t="shared" si="11"/>
        <v>212</v>
      </c>
      <c r="B213">
        <f t="shared" si="9"/>
        <v>6</v>
      </c>
      <c r="C213">
        <f t="shared" si="10"/>
        <v>3</v>
      </c>
      <c r="D213" cm="1">
        <f t="array" ref="D213">INDEX('PUMA12 LIMIT Computations'!$A$4:$D$106,'PUMA12-Person-Limits-Fragments'!$B213,1)</f>
        <v>4800</v>
      </c>
      <c r="E213" t="str" cm="1">
        <f t="array" ref="E213">INDEX('PUMA12 LIMIT Computations'!$A$4:$D$106,'PUMA12-Person-Limits-Fragments'!$B213,2)</f>
        <v>Barnstable (East), Dukes &amp; Nantucket Counties--Outer Cape Cod Towns</v>
      </c>
      <c r="F213" t="str" cm="1">
        <f t="array" ref="F213">INDEX('PUMA12 LIMIT Computations'!$A$4:$D$106,'PUMA12-Person-Limits-Fragments'!$B213,3)</f>
        <v>NCNTY25019N25019</v>
      </c>
      <c r="G213" t="str" cm="1">
        <f t="array" ref="G213">INDEX('PUMA12 LIMIT Computations'!$A$4:$D$106,'PUMA12-Person-Limits-Fragments'!$B213,4)</f>
        <v>Nantucket County, MA</v>
      </c>
      <c r="H213" cm="1">
        <f t="array" ref="H213">INDEX('PUMA12 LIMIT Computations'!AI$4:BB$106,'PUMA12-Person-Limits-Fragments'!B213,'PUMA12-Person-Limits-Fragments'!C213)</f>
        <v>6639.7049999999999</v>
      </c>
      <c r="I213" cm="1">
        <f t="array" ref="I213">INDEX('PUMA12 LIMIT Computations'!BC$4:BV$106,'PUMA12-Person-Limits-Fragments'!B213,'PUMA12-Person-Limits-Fragments'!C213)</f>
        <v>3984.9</v>
      </c>
      <c r="J213" cm="1">
        <f t="array" ref="J213">INDEX('PUMA12 LIMIT Computations'!BW$4:CP$106,'PUMA12-Person-Limits-Fragments'!B213,'PUMA12-Person-Limits-Fragments'!C213)</f>
        <v>9127.5750000000007</v>
      </c>
    </row>
    <row r="214" spans="1:10" x14ac:dyDescent="0.25">
      <c r="A214">
        <f t="shared" si="11"/>
        <v>213</v>
      </c>
      <c r="B214">
        <f t="shared" si="9"/>
        <v>7</v>
      </c>
      <c r="C214">
        <f t="shared" si="10"/>
        <v>3</v>
      </c>
      <c r="D214" cm="1">
        <f t="array" ref="D214">INDEX('PUMA12 LIMIT Computations'!$A$4:$D$106,'PUMA12-Person-Limits-Fragments'!$B214,1)</f>
        <v>4700</v>
      </c>
      <c r="E214" t="str" cm="1">
        <f t="array" ref="E214">INDEX('PUMA12 LIMIT Computations'!$A$4:$D$106,'PUMA12-Person-Limits-Fragments'!$B214,2)</f>
        <v>Barnstable County (West)--Inner Cape Cod Towns &amp; Barnstable Town City</v>
      </c>
      <c r="F214" t="str" cm="1">
        <f t="array" ref="F214">INDEX('PUMA12 LIMIT Computations'!$A$4:$D$106,'PUMA12-Person-Limits-Fragments'!$B214,3)</f>
        <v>METRO12700M12700</v>
      </c>
      <c r="G214" t="str" cm="1">
        <f t="array" ref="G214">INDEX('PUMA12 LIMIT Computations'!$A$4:$D$106,'PUMA12-Person-Limits-Fragments'!$B214,4)</f>
        <v>Barnstable Town, MA MSA</v>
      </c>
      <c r="H214" cm="1">
        <f t="array" ref="H214">INDEX('PUMA12 LIMIT Computations'!AI$4:BB$106,'PUMA12-Person-Limits-Fragments'!B214,'PUMA12-Person-Limits-Fragments'!C214)</f>
        <v>48886.364999999998</v>
      </c>
      <c r="I214" cm="1">
        <f t="array" ref="I214">INDEX('PUMA12 LIMIT Computations'!BC$4:BV$106,'PUMA12-Person-Limits-Fragments'!B214,'PUMA12-Person-Limits-Fragments'!C214)</f>
        <v>29311.845000000001</v>
      </c>
      <c r="J214" cm="1">
        <f t="array" ref="J214">INDEX('PUMA12 LIMIT Computations'!BW$4:CP$106,'PUMA12-Person-Limits-Fragments'!B214,'PUMA12-Person-Limits-Fragments'!C214)</f>
        <v>78198.210000000006</v>
      </c>
    </row>
    <row r="215" spans="1:10" x14ac:dyDescent="0.25">
      <c r="A215">
        <f t="shared" si="11"/>
        <v>214</v>
      </c>
      <c r="B215">
        <f t="shared" si="9"/>
        <v>8</v>
      </c>
      <c r="C215">
        <f t="shared" si="10"/>
        <v>3</v>
      </c>
      <c r="D215" cm="1">
        <f t="array" ref="D215">INDEX('PUMA12 LIMIT Computations'!$A$4:$D$106,'PUMA12-Person-Limits-Fragments'!$B215,1)</f>
        <v>4700</v>
      </c>
      <c r="E215" t="str" cm="1">
        <f t="array" ref="E215">INDEX('PUMA12 LIMIT Computations'!$A$4:$D$106,'PUMA12-Person-Limits-Fragments'!$B215,2)</f>
        <v>Barnstable County (West)--Inner Cape Cod Towns &amp; Barnstable Town City</v>
      </c>
      <c r="F215" t="str" cm="1">
        <f t="array" ref="F215">INDEX('PUMA12 LIMIT Computations'!$A$4:$D$106,'PUMA12-Person-Limits-Fragments'!$B215,3)</f>
        <v>METRO14460MM1120</v>
      </c>
      <c r="G215" t="str" cm="1">
        <f t="array" ref="G215">INDEX('PUMA12 LIMIT Computations'!$A$4:$D$106,'PUMA12-Person-Limits-Fragments'!$B215,4)</f>
        <v>Boston-Cambridge-Quincy, MA-NH HUD Metro FMR Area</v>
      </c>
      <c r="H215" cm="1">
        <f t="array" ref="H215">INDEX('PUMA12 LIMIT Computations'!AI$4:BB$106,'PUMA12-Person-Limits-Fragments'!B215,'PUMA12-Person-Limits-Fragments'!C215)</f>
        <v>75.72</v>
      </c>
      <c r="I215" cm="1">
        <f t="array" ref="I215">INDEX('PUMA12 LIMIT Computations'!BC$4:BV$106,'PUMA12-Person-Limits-Fragments'!B215,'PUMA12-Person-Limits-Fragments'!C215)</f>
        <v>45.419999999999995</v>
      </c>
      <c r="J215" cm="1">
        <f t="array" ref="J215">INDEX('PUMA12 LIMIT Computations'!BW$4:CP$106,'PUMA12-Person-Limits-Fragments'!B215,'PUMA12-Person-Limits-Fragments'!C215)</f>
        <v>120.83999999999999</v>
      </c>
    </row>
    <row r="216" spans="1:10" x14ac:dyDescent="0.25">
      <c r="A216">
        <f t="shared" si="11"/>
        <v>215</v>
      </c>
      <c r="B216">
        <f t="shared" si="9"/>
        <v>9</v>
      </c>
      <c r="C216">
        <f t="shared" si="10"/>
        <v>3</v>
      </c>
      <c r="D216" cm="1">
        <f t="array" ref="D216">INDEX('PUMA12 LIMIT Computations'!$A$4:$D$106,'PUMA12-Person-Limits-Fragments'!$B216,1)</f>
        <v>100</v>
      </c>
      <c r="E216" t="str" cm="1">
        <f t="array" ref="E216">INDEX('PUMA12 LIMIT Computations'!$A$4:$D$106,'PUMA12-Person-Limits-Fragments'!$B216,2)</f>
        <v>Berkshire County--Pittsfield City</v>
      </c>
      <c r="F216" t="str" cm="1">
        <f t="array" ref="F216">INDEX('PUMA12 LIMIT Computations'!$A$4:$D$106,'PUMA12-Person-Limits-Fragments'!$B216,3)</f>
        <v>METRO38340M38340</v>
      </c>
      <c r="G216" t="str" cm="1">
        <f t="array" ref="G216">INDEX('PUMA12 LIMIT Computations'!$A$4:$D$106,'PUMA12-Person-Limits-Fragments'!$B216,4)</f>
        <v>Pittsfield, MA HUD Metro FMR Area</v>
      </c>
      <c r="H216" cm="1">
        <f t="array" ref="H216">INDEX('PUMA12 LIMIT Computations'!AI$4:BB$106,'PUMA12-Person-Limits-Fragments'!B216,'PUMA12-Person-Limits-Fragments'!C216)</f>
        <v>26369.699999999997</v>
      </c>
      <c r="I216" cm="1">
        <f t="array" ref="I216">INDEX('PUMA12 LIMIT Computations'!BC$4:BV$106,'PUMA12-Person-Limits-Fragments'!B216,'PUMA12-Person-Limits-Fragments'!C216)</f>
        <v>15821.82</v>
      </c>
      <c r="J216" cm="1">
        <f t="array" ref="J216">INDEX('PUMA12 LIMIT Computations'!BW$4:CP$106,'PUMA12-Person-Limits-Fragments'!B216,'PUMA12-Person-Limits-Fragments'!C216)</f>
        <v>42191.519999999997</v>
      </c>
    </row>
    <row r="217" spans="1:10" x14ac:dyDescent="0.25">
      <c r="A217">
        <f t="shared" si="11"/>
        <v>216</v>
      </c>
      <c r="B217">
        <f t="shared" si="9"/>
        <v>10</v>
      </c>
      <c r="C217">
        <f t="shared" si="10"/>
        <v>3</v>
      </c>
      <c r="D217" cm="1">
        <f t="array" ref="D217">INDEX('PUMA12 LIMIT Computations'!$A$4:$D$106,'PUMA12-Person-Limits-Fragments'!$B217,1)</f>
        <v>100</v>
      </c>
      <c r="E217" t="str" cm="1">
        <f t="array" ref="E217">INDEX('PUMA12 LIMIT Computations'!$A$4:$D$106,'PUMA12-Person-Limits-Fragments'!$B217,2)</f>
        <v>Berkshire County--Pittsfield City</v>
      </c>
      <c r="F217" t="str" cm="1">
        <f t="array" ref="F217">INDEX('PUMA12 LIMIT Computations'!$A$4:$D$106,'PUMA12-Person-Limits-Fragments'!$B217,3)</f>
        <v>METRO38340N25003</v>
      </c>
      <c r="G217" t="str" cm="1">
        <f t="array" ref="G217">INDEX('PUMA12 LIMIT Computations'!$A$4:$D$106,'PUMA12-Person-Limits-Fragments'!$B217,4)</f>
        <v>Berkshire County, MA (part) HUD Metro FMR Area</v>
      </c>
      <c r="H217" cm="1">
        <f t="array" ref="H217">INDEX('PUMA12 LIMIT Computations'!AI$4:BB$106,'PUMA12-Person-Limits-Fragments'!B217,'PUMA12-Person-Limits-Fragments'!C217)</f>
        <v>16681.664999999997</v>
      </c>
      <c r="I217" cm="1">
        <f t="array" ref="I217">INDEX('PUMA12 LIMIT Computations'!BC$4:BV$106,'PUMA12-Person-Limits-Fragments'!B217,'PUMA12-Person-Limits-Fragments'!C217)</f>
        <v>10024.754999999999</v>
      </c>
      <c r="J217" cm="1">
        <f t="array" ref="J217">INDEX('PUMA12 LIMIT Computations'!BW$4:CP$106,'PUMA12-Person-Limits-Fragments'!B217,'PUMA12-Person-Limits-Fragments'!C217)</f>
        <v>26706.42</v>
      </c>
    </row>
    <row r="218" spans="1:10" x14ac:dyDescent="0.25">
      <c r="A218">
        <f t="shared" si="11"/>
        <v>217</v>
      </c>
      <c r="B218">
        <f t="shared" si="9"/>
        <v>11</v>
      </c>
      <c r="C218">
        <f t="shared" si="10"/>
        <v>3</v>
      </c>
      <c r="D218" cm="1">
        <f t="array" ref="D218">INDEX('PUMA12 LIMIT Computations'!$A$4:$D$106,'PUMA12-Person-Limits-Fragments'!$B218,1)</f>
        <v>100</v>
      </c>
      <c r="E218" t="str" cm="1">
        <f t="array" ref="E218">INDEX('PUMA12 LIMIT Computations'!$A$4:$D$106,'PUMA12-Person-Limits-Fragments'!$B218,2)</f>
        <v>Berkshire County--Pittsfield City</v>
      </c>
      <c r="F218" t="str" cm="1">
        <f t="array" ref="F218">INDEX('PUMA12 LIMIT Computations'!$A$4:$D$106,'PUMA12-Person-Limits-Fragments'!$B218,3)</f>
        <v>METRO44140M25011</v>
      </c>
      <c r="G218" t="str" cm="1">
        <f t="array" ref="G218">INDEX('PUMA12 LIMIT Computations'!$A$4:$D$106,'PUMA12-Person-Limits-Fragments'!$B218,4)</f>
        <v>Franklin County, MA HUD Metro FMR Area</v>
      </c>
      <c r="H218" cm="1">
        <f t="array" ref="H218">INDEX('PUMA12 LIMIT Computations'!AI$4:BB$106,'PUMA12-Person-Limits-Fragments'!B218,'PUMA12-Person-Limits-Fragments'!C218)</f>
        <v>4.2350000000000003</v>
      </c>
      <c r="I218" cm="1">
        <f t="array" ref="I218">INDEX('PUMA12 LIMIT Computations'!BC$4:BV$106,'PUMA12-Person-Limits-Fragments'!B218,'PUMA12-Person-Limits-Fragments'!C218)</f>
        <v>2.5449999999999999</v>
      </c>
      <c r="J218" cm="1">
        <f t="array" ref="J218">INDEX('PUMA12 LIMIT Computations'!BW$4:CP$106,'PUMA12-Person-Limits-Fragments'!B218,'PUMA12-Person-Limits-Fragments'!C218)</f>
        <v>6.78</v>
      </c>
    </row>
    <row r="219" spans="1:10" x14ac:dyDescent="0.25">
      <c r="A219">
        <f t="shared" si="11"/>
        <v>218</v>
      </c>
      <c r="B219">
        <f t="shared" si="9"/>
        <v>12</v>
      </c>
      <c r="C219">
        <f t="shared" si="10"/>
        <v>3</v>
      </c>
      <c r="D219" cm="1">
        <f t="array" ref="D219">INDEX('PUMA12 LIMIT Computations'!$A$4:$D$106,'PUMA12-Person-Limits-Fragments'!$B219,1)</f>
        <v>1300</v>
      </c>
      <c r="E219" t="str" cm="1">
        <f t="array" ref="E219">INDEX('PUMA12 LIMIT Computations'!$A$4:$D$106,'PUMA12-Person-Limits-Fragments'!$B219,2)</f>
        <v>Billerica, Andover, Tewksbury &amp; Wilmington Towns</v>
      </c>
      <c r="F219" t="str" cm="1">
        <f t="array" ref="F219">INDEX('PUMA12 LIMIT Computations'!$A$4:$D$106,'PUMA12-Person-Limits-Fragments'!$B219,3)</f>
        <v>METRO14460MM1120</v>
      </c>
      <c r="G219" t="str" cm="1">
        <f t="array" ref="G219">INDEX('PUMA12 LIMIT Computations'!$A$4:$D$106,'PUMA12-Person-Limits-Fragments'!$B219,4)</f>
        <v>Boston-Cambridge-Quincy, MA-NH HUD Metro FMR Area</v>
      </c>
      <c r="H219" cm="1">
        <f t="array" ref="H219">INDEX('PUMA12 LIMIT Computations'!AI$4:BB$106,'PUMA12-Person-Limits-Fragments'!B219,'PUMA12-Person-Limits-Fragments'!C219)</f>
        <v>10695.45</v>
      </c>
      <c r="I219" cm="1">
        <f t="array" ref="I219">INDEX('PUMA12 LIMIT Computations'!BC$4:BV$106,'PUMA12-Person-Limits-Fragments'!B219,'PUMA12-Person-Limits-Fragments'!C219)</f>
        <v>6415.5750000000007</v>
      </c>
      <c r="J219" cm="1">
        <f t="array" ref="J219">INDEX('PUMA12 LIMIT Computations'!BW$4:CP$106,'PUMA12-Person-Limits-Fragments'!B219,'PUMA12-Person-Limits-Fragments'!C219)</f>
        <v>17068.650000000001</v>
      </c>
    </row>
    <row r="220" spans="1:10" x14ac:dyDescent="0.25">
      <c r="A220">
        <f t="shared" si="11"/>
        <v>219</v>
      </c>
      <c r="B220">
        <f t="shared" si="9"/>
        <v>13</v>
      </c>
      <c r="C220">
        <f t="shared" si="10"/>
        <v>3</v>
      </c>
      <c r="D220" cm="1">
        <f t="array" ref="D220">INDEX('PUMA12 LIMIT Computations'!$A$4:$D$106,'PUMA12-Person-Limits-Fragments'!$B220,1)</f>
        <v>1300</v>
      </c>
      <c r="E220" t="str" cm="1">
        <f t="array" ref="E220">INDEX('PUMA12 LIMIT Computations'!$A$4:$D$106,'PUMA12-Person-Limits-Fragments'!$B220,2)</f>
        <v>Billerica, Andover, Tewksbury &amp; Wilmington Towns</v>
      </c>
      <c r="F220" t="str" cm="1">
        <f t="array" ref="F220">INDEX('PUMA12 LIMIT Computations'!$A$4:$D$106,'PUMA12-Person-Limits-Fragments'!$B220,3)</f>
        <v>METRO14460MM4160</v>
      </c>
      <c r="G220" t="str" cm="1">
        <f t="array" ref="G220">INDEX('PUMA12 LIMIT Computations'!$A$4:$D$106,'PUMA12-Person-Limits-Fragments'!$B220,4)</f>
        <v>Lawrence, MA-NH HUD Metro FMR Area</v>
      </c>
      <c r="H220" cm="1">
        <f t="array" ref="H220">INDEX('PUMA12 LIMIT Computations'!AI$4:BB$106,'PUMA12-Person-Limits-Fragments'!B220,'PUMA12-Person-Limits-Fragments'!C220)</f>
        <v>14037.800000000001</v>
      </c>
      <c r="I220" cm="1">
        <f t="array" ref="I220">INDEX('PUMA12 LIMIT Computations'!BC$4:BV$106,'PUMA12-Person-Limits-Fragments'!B220,'PUMA12-Person-Limits-Fragments'!C220)</f>
        <v>8428.1</v>
      </c>
      <c r="J220" cm="1">
        <f t="array" ref="J220">INDEX('PUMA12 LIMIT Computations'!BW$4:CP$106,'PUMA12-Person-Limits-Fragments'!B220,'PUMA12-Person-Limits-Fragments'!C220)</f>
        <v>21815.5</v>
      </c>
    </row>
    <row r="221" spans="1:10" x14ac:dyDescent="0.25">
      <c r="A221">
        <f t="shared" si="11"/>
        <v>220</v>
      </c>
      <c r="B221">
        <f t="shared" si="9"/>
        <v>14</v>
      </c>
      <c r="C221">
        <f t="shared" si="10"/>
        <v>3</v>
      </c>
      <c r="D221" cm="1">
        <f t="array" ref="D221">INDEX('PUMA12 LIMIT Computations'!$A$4:$D$106,'PUMA12-Person-Limits-Fragments'!$B221,1)</f>
        <v>1300</v>
      </c>
      <c r="E221" t="str" cm="1">
        <f t="array" ref="E221">INDEX('PUMA12 LIMIT Computations'!$A$4:$D$106,'PUMA12-Person-Limits-Fragments'!$B221,2)</f>
        <v>Billerica, Andover, Tewksbury &amp; Wilmington Towns</v>
      </c>
      <c r="F221" t="str" cm="1">
        <f t="array" ref="F221">INDEX('PUMA12 LIMIT Computations'!$A$4:$D$106,'PUMA12-Person-Limits-Fragments'!$B221,3)</f>
        <v>METRO14460MM4560</v>
      </c>
      <c r="G221" t="str" cm="1">
        <f t="array" ref="G221">INDEX('PUMA12 LIMIT Computations'!$A$4:$D$106,'PUMA12-Person-Limits-Fragments'!$B221,4)</f>
        <v>Lowell, MA HUD Metro FMR Area</v>
      </c>
      <c r="H221" cm="1">
        <f t="array" ref="H221">INDEX('PUMA12 LIMIT Computations'!AI$4:BB$106,'PUMA12-Person-Limits-Fragments'!B221,'PUMA12-Person-Limits-Fragments'!C221)</f>
        <v>31813.26</v>
      </c>
      <c r="I221" cm="1">
        <f t="array" ref="I221">INDEX('PUMA12 LIMIT Computations'!BC$4:BV$106,'PUMA12-Person-Limits-Fragments'!B221,'PUMA12-Person-Limits-Fragments'!C221)</f>
        <v>19110.34</v>
      </c>
      <c r="J221" cm="1">
        <f t="array" ref="J221">INDEX('PUMA12 LIMIT Computations'!BW$4:CP$106,'PUMA12-Person-Limits-Fragments'!B221,'PUMA12-Person-Limits-Fragments'!C221)</f>
        <v>45047.799999999996</v>
      </c>
    </row>
    <row r="222" spans="1:10" x14ac:dyDescent="0.25">
      <c r="A222">
        <f t="shared" si="11"/>
        <v>221</v>
      </c>
      <c r="B222">
        <f t="shared" si="9"/>
        <v>15</v>
      </c>
      <c r="C222">
        <f t="shared" si="10"/>
        <v>3</v>
      </c>
      <c r="D222" cm="1">
        <f t="array" ref="D222">INDEX('PUMA12 LIMIT Computations'!$A$4:$D$106,'PUMA12-Person-Limits-Fragments'!$B222,1)</f>
        <v>3301</v>
      </c>
      <c r="E222" t="str" cm="1">
        <f t="array" ref="E222">INDEX('PUMA12 LIMIT Computations'!$A$4:$D$106,'PUMA12-Person-Limits-Fragments'!$B222,2)</f>
        <v>Boston City--Allston, Brighton &amp; Fenway</v>
      </c>
      <c r="F222" t="str" cm="1">
        <f t="array" ref="F222">INDEX('PUMA12 LIMIT Computations'!$A$4:$D$106,'PUMA12-Person-Limits-Fragments'!$B222,3)</f>
        <v>METRO14460MM1120</v>
      </c>
      <c r="G222" t="str" cm="1">
        <f t="array" ref="G222">INDEX('PUMA12 LIMIT Computations'!$A$4:$D$106,'PUMA12-Person-Limits-Fragments'!$B222,4)</f>
        <v>Boston-Cambridge-Quincy, MA-NH HUD Metro FMR Area</v>
      </c>
      <c r="H222" cm="1">
        <f t="array" ref="H222">INDEX('PUMA12 LIMIT Computations'!AI$4:BB$106,'PUMA12-Person-Limits-Fragments'!B222,'PUMA12-Person-Limits-Fragments'!C222)</f>
        <v>63100</v>
      </c>
      <c r="I222" cm="1">
        <f t="array" ref="I222">INDEX('PUMA12 LIMIT Computations'!BC$4:BV$106,'PUMA12-Person-Limits-Fragments'!B222,'PUMA12-Person-Limits-Fragments'!C222)</f>
        <v>37850</v>
      </c>
      <c r="J222" cm="1">
        <f t="array" ref="J222">INDEX('PUMA12 LIMIT Computations'!BW$4:CP$106,'PUMA12-Person-Limits-Fragments'!B222,'PUMA12-Person-Limits-Fragments'!C222)</f>
        <v>100700</v>
      </c>
    </row>
    <row r="223" spans="1:10" x14ac:dyDescent="0.25">
      <c r="A223">
        <f t="shared" si="11"/>
        <v>222</v>
      </c>
      <c r="B223">
        <f t="shared" si="9"/>
        <v>16</v>
      </c>
      <c r="C223">
        <f t="shared" si="10"/>
        <v>3</v>
      </c>
      <c r="D223" cm="1">
        <f t="array" ref="D223">INDEX('PUMA12 LIMIT Computations'!$A$4:$D$106,'PUMA12-Person-Limits-Fragments'!$B223,1)</f>
        <v>3302</v>
      </c>
      <c r="E223" t="str" cm="1">
        <f t="array" ref="E223">INDEX('PUMA12 LIMIT Computations'!$A$4:$D$106,'PUMA12-Person-Limits-Fragments'!$B223,2)</f>
        <v>Boston City--Back Bay, Beacon Hill, Charlestown, East Boston, Central &amp; South End</v>
      </c>
      <c r="F223" t="str" cm="1">
        <f t="array" ref="F223">INDEX('PUMA12 LIMIT Computations'!$A$4:$D$106,'PUMA12-Person-Limits-Fragments'!$B223,3)</f>
        <v>METRO14460MM1120</v>
      </c>
      <c r="G223" t="str" cm="1">
        <f t="array" ref="G223">INDEX('PUMA12 LIMIT Computations'!$A$4:$D$106,'PUMA12-Person-Limits-Fragments'!$B223,4)</f>
        <v>Boston-Cambridge-Quincy, MA-NH HUD Metro FMR Area</v>
      </c>
      <c r="H223" cm="1">
        <f t="array" ref="H223">INDEX('PUMA12 LIMIT Computations'!AI$4:BB$106,'PUMA12-Person-Limits-Fragments'!B223,'PUMA12-Person-Limits-Fragments'!C223)</f>
        <v>63093.69</v>
      </c>
      <c r="I223" cm="1">
        <f t="array" ref="I223">INDEX('PUMA12 LIMIT Computations'!BC$4:BV$106,'PUMA12-Person-Limits-Fragments'!B223,'PUMA12-Person-Limits-Fragments'!C223)</f>
        <v>37846.215000000004</v>
      </c>
      <c r="J223" cm="1">
        <f t="array" ref="J223">INDEX('PUMA12 LIMIT Computations'!BW$4:CP$106,'PUMA12-Person-Limits-Fragments'!B223,'PUMA12-Person-Limits-Fragments'!C223)</f>
        <v>100689.93000000001</v>
      </c>
    </row>
    <row r="224" spans="1:10" x14ac:dyDescent="0.25">
      <c r="A224">
        <f t="shared" si="11"/>
        <v>223</v>
      </c>
      <c r="B224">
        <f t="shared" si="9"/>
        <v>17</v>
      </c>
      <c r="C224">
        <f t="shared" si="10"/>
        <v>3</v>
      </c>
      <c r="D224" cm="1">
        <f t="array" ref="D224">INDEX('PUMA12 LIMIT Computations'!$A$4:$D$106,'PUMA12-Person-Limits-Fragments'!$B224,1)</f>
        <v>3303</v>
      </c>
      <c r="E224" t="str" cm="1">
        <f t="array" ref="E224">INDEX('PUMA12 LIMIT Computations'!$A$4:$D$106,'PUMA12-Person-Limits-Fragments'!$B224,2)</f>
        <v>Boston City--Dorchester &amp; South Boston</v>
      </c>
      <c r="F224" t="str" cm="1">
        <f t="array" ref="F224">INDEX('PUMA12 LIMIT Computations'!$A$4:$D$106,'PUMA12-Person-Limits-Fragments'!$B224,3)</f>
        <v>METRO14460MM1120</v>
      </c>
      <c r="G224" t="str" cm="1">
        <f t="array" ref="G224">INDEX('PUMA12 LIMIT Computations'!$A$4:$D$106,'PUMA12-Person-Limits-Fragments'!$B224,4)</f>
        <v>Boston-Cambridge-Quincy, MA-NH HUD Metro FMR Area</v>
      </c>
      <c r="H224" cm="1">
        <f t="array" ref="H224">INDEX('PUMA12 LIMIT Computations'!AI$4:BB$106,'PUMA12-Person-Limits-Fragments'!B224,'PUMA12-Person-Limits-Fragments'!C224)</f>
        <v>63100</v>
      </c>
      <c r="I224" cm="1">
        <f t="array" ref="I224">INDEX('PUMA12 LIMIT Computations'!BC$4:BV$106,'PUMA12-Person-Limits-Fragments'!B224,'PUMA12-Person-Limits-Fragments'!C224)</f>
        <v>37850</v>
      </c>
      <c r="J224" cm="1">
        <f t="array" ref="J224">INDEX('PUMA12 LIMIT Computations'!BW$4:CP$106,'PUMA12-Person-Limits-Fragments'!B224,'PUMA12-Person-Limits-Fragments'!C224)</f>
        <v>100700</v>
      </c>
    </row>
    <row r="225" spans="1:10" x14ac:dyDescent="0.25">
      <c r="A225">
        <f t="shared" si="11"/>
        <v>224</v>
      </c>
      <c r="B225">
        <f t="shared" si="9"/>
        <v>18</v>
      </c>
      <c r="C225">
        <f t="shared" si="10"/>
        <v>3</v>
      </c>
      <c r="D225" cm="1">
        <f t="array" ref="D225">INDEX('PUMA12 LIMIT Computations'!$A$4:$D$106,'PUMA12-Person-Limits-Fragments'!$B225,1)</f>
        <v>3305</v>
      </c>
      <c r="E225" t="str" cm="1">
        <f t="array" ref="E225">INDEX('PUMA12 LIMIT Computations'!$A$4:$D$106,'PUMA12-Person-Limits-Fragments'!$B225,2)</f>
        <v>Boston City--Hyde Park, Jamaica Plain, Roslindale &amp; West Roxbury</v>
      </c>
      <c r="F225" t="str" cm="1">
        <f t="array" ref="F225">INDEX('PUMA12 LIMIT Computations'!$A$4:$D$106,'PUMA12-Person-Limits-Fragments'!$B225,3)</f>
        <v>METRO14460MM1120</v>
      </c>
      <c r="G225" t="str" cm="1">
        <f t="array" ref="G225">INDEX('PUMA12 LIMIT Computations'!$A$4:$D$106,'PUMA12-Person-Limits-Fragments'!$B225,4)</f>
        <v>Boston-Cambridge-Quincy, MA-NH HUD Metro FMR Area</v>
      </c>
      <c r="H225" cm="1">
        <f t="array" ref="H225">INDEX('PUMA12 LIMIT Computations'!AI$4:BB$106,'PUMA12-Person-Limits-Fragments'!B225,'PUMA12-Person-Limits-Fragments'!C225)</f>
        <v>63100</v>
      </c>
      <c r="I225" cm="1">
        <f t="array" ref="I225">INDEX('PUMA12 LIMIT Computations'!BC$4:BV$106,'PUMA12-Person-Limits-Fragments'!B225,'PUMA12-Person-Limits-Fragments'!C225)</f>
        <v>37850</v>
      </c>
      <c r="J225" cm="1">
        <f t="array" ref="J225">INDEX('PUMA12 LIMIT Computations'!BW$4:CP$106,'PUMA12-Person-Limits-Fragments'!B225,'PUMA12-Person-Limits-Fragments'!C225)</f>
        <v>100700</v>
      </c>
    </row>
    <row r="226" spans="1:10" x14ac:dyDescent="0.25">
      <c r="A226">
        <f t="shared" si="11"/>
        <v>225</v>
      </c>
      <c r="B226">
        <f t="shared" si="9"/>
        <v>19</v>
      </c>
      <c r="C226">
        <f t="shared" si="10"/>
        <v>3</v>
      </c>
      <c r="D226" cm="1">
        <f t="array" ref="D226">INDEX('PUMA12 LIMIT Computations'!$A$4:$D$106,'PUMA12-Person-Limits-Fragments'!$B226,1)</f>
        <v>3304</v>
      </c>
      <c r="E226" t="str" cm="1">
        <f t="array" ref="E226">INDEX('PUMA12 LIMIT Computations'!$A$4:$D$106,'PUMA12-Person-Limits-Fragments'!$B226,2)</f>
        <v>Boston City--Mattapan &amp; Roxbury</v>
      </c>
      <c r="F226" t="str" cm="1">
        <f t="array" ref="F226">INDEX('PUMA12 LIMIT Computations'!$A$4:$D$106,'PUMA12-Person-Limits-Fragments'!$B226,3)</f>
        <v>METRO14460MM1120</v>
      </c>
      <c r="G226" t="str" cm="1">
        <f t="array" ref="G226">INDEX('PUMA12 LIMIT Computations'!$A$4:$D$106,'PUMA12-Person-Limits-Fragments'!$B226,4)</f>
        <v>Boston-Cambridge-Quincy, MA-NH HUD Metro FMR Area</v>
      </c>
      <c r="H226" cm="1">
        <f t="array" ref="H226">INDEX('PUMA12 LIMIT Computations'!AI$4:BB$106,'PUMA12-Person-Limits-Fragments'!B226,'PUMA12-Person-Limits-Fragments'!C226)</f>
        <v>63100</v>
      </c>
      <c r="I226" cm="1">
        <f t="array" ref="I226">INDEX('PUMA12 LIMIT Computations'!BC$4:BV$106,'PUMA12-Person-Limits-Fragments'!B226,'PUMA12-Person-Limits-Fragments'!C226)</f>
        <v>37850</v>
      </c>
      <c r="J226" cm="1">
        <f t="array" ref="J226">INDEX('PUMA12 LIMIT Computations'!BW$4:CP$106,'PUMA12-Person-Limits-Fragments'!B226,'PUMA12-Person-Limits-Fragments'!C226)</f>
        <v>100700</v>
      </c>
    </row>
    <row r="227" spans="1:10" x14ac:dyDescent="0.25">
      <c r="A227">
        <f t="shared" si="11"/>
        <v>226</v>
      </c>
      <c r="B227">
        <f t="shared" si="9"/>
        <v>20</v>
      </c>
      <c r="C227">
        <f t="shared" si="10"/>
        <v>3</v>
      </c>
      <c r="D227" cm="1">
        <f t="array" ref="D227">INDEX('PUMA12 LIMIT Computations'!$A$4:$D$106,'PUMA12-Person-Limits-Fragments'!$B227,1)</f>
        <v>4301</v>
      </c>
      <c r="E227" t="str" cm="1">
        <f t="array" ref="E227">INDEX('PUMA12 LIMIT Computations'!$A$4:$D$106,'PUMA12-Person-Limits-Fragments'!$B227,2)</f>
        <v>Bristol (Outside New Bedford City) &amp; Plymouth (South) Counties</v>
      </c>
      <c r="F227" t="str" cm="1">
        <f t="array" ref="F227">INDEX('PUMA12 LIMIT Computations'!$A$4:$D$106,'PUMA12-Person-Limits-Fragments'!$B227,3)</f>
        <v>METRO14460MM1120</v>
      </c>
      <c r="G227" t="str" cm="1">
        <f t="array" ref="G227">INDEX('PUMA12 LIMIT Computations'!$A$4:$D$106,'PUMA12-Person-Limits-Fragments'!$B227,4)</f>
        <v>Boston-Cambridge-Quincy, MA-NH HUD Metro FMR Area</v>
      </c>
      <c r="H227" cm="1">
        <f t="array" ref="H227">INDEX('PUMA12 LIMIT Computations'!AI$4:BB$106,'PUMA12-Person-Limits-Fragments'!B227,'PUMA12-Person-Limits-Fragments'!C227)</f>
        <v>16134.669999999998</v>
      </c>
      <c r="I227" cm="1">
        <f t="array" ref="I227">INDEX('PUMA12 LIMIT Computations'!BC$4:BV$106,'PUMA12-Person-Limits-Fragments'!B227,'PUMA12-Person-Limits-Fragments'!C227)</f>
        <v>9678.244999999999</v>
      </c>
      <c r="J227" cm="1">
        <f t="array" ref="J227">INDEX('PUMA12 LIMIT Computations'!BW$4:CP$106,'PUMA12-Person-Limits-Fragments'!B227,'PUMA12-Person-Limits-Fragments'!C227)</f>
        <v>25748.989999999998</v>
      </c>
    </row>
    <row r="228" spans="1:10" x14ac:dyDescent="0.25">
      <c r="A228">
        <f t="shared" si="11"/>
        <v>227</v>
      </c>
      <c r="B228">
        <f t="shared" si="9"/>
        <v>21</v>
      </c>
      <c r="C228">
        <f t="shared" si="10"/>
        <v>3</v>
      </c>
      <c r="D228" cm="1">
        <f t="array" ref="D228">INDEX('PUMA12 LIMIT Computations'!$A$4:$D$106,'PUMA12-Person-Limits-Fragments'!$B228,1)</f>
        <v>4301</v>
      </c>
      <c r="E228" t="str" cm="1">
        <f t="array" ref="E228">INDEX('PUMA12 LIMIT Computations'!$A$4:$D$106,'PUMA12-Person-Limits-Fragments'!$B228,2)</f>
        <v>Bristol (Outside New Bedford City) &amp; Plymouth (South) Counties</v>
      </c>
      <c r="F228" t="str" cm="1">
        <f t="array" ref="F228">INDEX('PUMA12 LIMIT Computations'!$A$4:$D$106,'PUMA12-Person-Limits-Fragments'!$B228,3)</f>
        <v>METRO14460MM1200</v>
      </c>
      <c r="G228" t="str" cm="1">
        <f t="array" ref="G228">INDEX('PUMA12 LIMIT Computations'!$A$4:$D$106,'PUMA12-Person-Limits-Fragments'!$B228,4)</f>
        <v>Brockton, MA HUD Metro FMR Area</v>
      </c>
      <c r="H228" cm="1">
        <f t="array" ref="H228">INDEX('PUMA12 LIMIT Computations'!AI$4:BB$106,'PUMA12-Person-Limits-Fragments'!B228,'PUMA12-Person-Limits-Fragments'!C228)</f>
        <v>8495.67</v>
      </c>
      <c r="I228" cm="1">
        <f t="array" ref="I228">INDEX('PUMA12 LIMIT Computations'!BC$4:BV$106,'PUMA12-Person-Limits-Fragments'!B228,'PUMA12-Person-Limits-Fragments'!C228)</f>
        <v>5092.335</v>
      </c>
      <c r="J228" cm="1">
        <f t="array" ref="J228">INDEX('PUMA12 LIMIT Computations'!BW$4:CP$106,'PUMA12-Person-Limits-Fragments'!B228,'PUMA12-Person-Limits-Fragments'!C228)</f>
        <v>13588.004999999999</v>
      </c>
    </row>
    <row r="229" spans="1:10" x14ac:dyDescent="0.25">
      <c r="A229">
        <f t="shared" si="11"/>
        <v>228</v>
      </c>
      <c r="B229">
        <f t="shared" si="9"/>
        <v>22</v>
      </c>
      <c r="C229">
        <f t="shared" si="10"/>
        <v>3</v>
      </c>
      <c r="D229" cm="1">
        <f t="array" ref="D229">INDEX('PUMA12 LIMIT Computations'!$A$4:$D$106,'PUMA12-Person-Limits-Fragments'!$B229,1)</f>
        <v>4301</v>
      </c>
      <c r="E229" t="str" cm="1">
        <f t="array" ref="E229">INDEX('PUMA12 LIMIT Computations'!$A$4:$D$106,'PUMA12-Person-Limits-Fragments'!$B229,2)</f>
        <v>Bristol (Outside New Bedford City) &amp; Plymouth (South) Counties</v>
      </c>
      <c r="F229" t="str" cm="1">
        <f t="array" ref="F229">INDEX('PUMA12 LIMIT Computations'!$A$4:$D$106,'PUMA12-Person-Limits-Fragments'!$B229,3)</f>
        <v>METRO39300M39300</v>
      </c>
      <c r="G229" t="str" cm="1">
        <f t="array" ref="G229">INDEX('PUMA12 LIMIT Computations'!$A$4:$D$106,'PUMA12-Person-Limits-Fragments'!$B229,4)</f>
        <v>Providence-Fall River, RI-MA HUD Metro FMR Area</v>
      </c>
      <c r="H229" cm="1">
        <f t="array" ref="H229">INDEX('PUMA12 LIMIT Computations'!AI$4:BB$106,'PUMA12-Person-Limits-Fragments'!B229,'PUMA12-Person-Limits-Fragments'!C229)</f>
        <v>7024.6149999999998</v>
      </c>
      <c r="I229" cm="1">
        <f t="array" ref="I229">INDEX('PUMA12 LIMIT Computations'!BC$4:BV$106,'PUMA12-Person-Limits-Fragments'!B229,'PUMA12-Person-Limits-Fragments'!C229)</f>
        <v>4209.93</v>
      </c>
      <c r="J229" cm="1">
        <f t="array" ref="J229">INDEX('PUMA12 LIMIT Computations'!BW$4:CP$106,'PUMA12-Person-Limits-Fragments'!B229,'PUMA12-Person-Limits-Fragments'!C229)</f>
        <v>11234.545</v>
      </c>
    </row>
    <row r="230" spans="1:10" x14ac:dyDescent="0.25">
      <c r="A230">
        <f t="shared" si="11"/>
        <v>229</v>
      </c>
      <c r="B230">
        <f t="shared" si="9"/>
        <v>23</v>
      </c>
      <c r="C230">
        <f t="shared" si="10"/>
        <v>3</v>
      </c>
      <c r="D230" cm="1">
        <f t="array" ref="D230">INDEX('PUMA12 LIMIT Computations'!$A$4:$D$106,'PUMA12-Person-Limits-Fragments'!$B230,1)</f>
        <v>4301</v>
      </c>
      <c r="E230" t="str" cm="1">
        <f t="array" ref="E230">INDEX('PUMA12 LIMIT Computations'!$A$4:$D$106,'PUMA12-Person-Limits-Fragments'!$B230,2)</f>
        <v>Bristol (Outside New Bedford City) &amp; Plymouth (South) Counties</v>
      </c>
      <c r="F230" t="str" cm="1">
        <f t="array" ref="F230">INDEX('PUMA12 LIMIT Computations'!$A$4:$D$106,'PUMA12-Person-Limits-Fragments'!$B230,3)</f>
        <v>METRO39300MM5400</v>
      </c>
      <c r="G230" t="str" cm="1">
        <f t="array" ref="G230">INDEX('PUMA12 LIMIT Computations'!$A$4:$D$106,'PUMA12-Person-Limits-Fragments'!$B230,4)</f>
        <v>New Bedford, MA HUD Metro FMR Area</v>
      </c>
      <c r="H230" cm="1">
        <f t="array" ref="H230">INDEX('PUMA12 LIMIT Computations'!AI$4:BB$106,'PUMA12-Person-Limits-Fragments'!B230,'PUMA12-Person-Limits-Fragments'!C230)</f>
        <v>17541.37</v>
      </c>
      <c r="I230" cm="1">
        <f t="array" ref="I230">INDEX('PUMA12 LIMIT Computations'!BC$4:BV$106,'PUMA12-Person-Limits-Fragments'!B230,'PUMA12-Person-Limits-Fragments'!C230)</f>
        <v>10541.39</v>
      </c>
      <c r="J230" cm="1">
        <f t="array" ref="J230">INDEX('PUMA12 LIMIT Computations'!BW$4:CP$106,'PUMA12-Person-Limits-Fragments'!B230,'PUMA12-Person-Limits-Fragments'!C230)</f>
        <v>28082.760000000002</v>
      </c>
    </row>
    <row r="231" spans="1:10" x14ac:dyDescent="0.25">
      <c r="A231">
        <f t="shared" si="11"/>
        <v>230</v>
      </c>
      <c r="B231">
        <f t="shared" si="9"/>
        <v>24</v>
      </c>
      <c r="C231">
        <f t="shared" si="10"/>
        <v>3</v>
      </c>
      <c r="D231" cm="1">
        <f t="array" ref="D231">INDEX('PUMA12 LIMIT Computations'!$A$4:$D$106,'PUMA12-Person-Limits-Fragments'!$B231,1)</f>
        <v>4302</v>
      </c>
      <c r="E231" t="str" cm="1">
        <f t="array" ref="E231">INDEX('PUMA12 LIMIT Computations'!$A$4:$D$106,'PUMA12-Person-Limits-Fragments'!$B231,2)</f>
        <v>Bristol County (Central)--Fall River City &amp; Somerset Town</v>
      </c>
      <c r="F231" t="str" cm="1">
        <f t="array" ref="F231">INDEX('PUMA12 LIMIT Computations'!$A$4:$D$106,'PUMA12-Person-Limits-Fragments'!$B231,3)</f>
        <v>METRO39300M39300</v>
      </c>
      <c r="G231" t="str" cm="1">
        <f t="array" ref="G231">INDEX('PUMA12 LIMIT Computations'!$A$4:$D$106,'PUMA12-Person-Limits-Fragments'!$B231,4)</f>
        <v>Providence-Fall River, RI-MA HUD Metro FMR Area</v>
      </c>
      <c r="H231" cm="1">
        <f t="array" ref="H231">INDEX('PUMA12 LIMIT Computations'!AI$4:BB$106,'PUMA12-Person-Limits-Fragments'!B231,'PUMA12-Person-Limits-Fragments'!C231)</f>
        <v>43502.095000000001</v>
      </c>
      <c r="I231" cm="1">
        <f t="array" ref="I231">INDEX('PUMA12 LIMIT Computations'!BC$4:BV$106,'PUMA12-Person-Limits-Fragments'!B231,'PUMA12-Person-Limits-Fragments'!C231)</f>
        <v>26071.29</v>
      </c>
      <c r="J231" cm="1">
        <f t="array" ref="J231">INDEX('PUMA12 LIMIT Computations'!BW$4:CP$106,'PUMA12-Person-Limits-Fragments'!B231,'PUMA12-Person-Limits-Fragments'!C231)</f>
        <v>69573.384999999995</v>
      </c>
    </row>
    <row r="232" spans="1:10" x14ac:dyDescent="0.25">
      <c r="A232">
        <f t="shared" si="11"/>
        <v>231</v>
      </c>
      <c r="B232">
        <f t="shared" si="9"/>
        <v>25</v>
      </c>
      <c r="C232">
        <f t="shared" si="10"/>
        <v>3</v>
      </c>
      <c r="D232" cm="1">
        <f t="array" ref="D232">INDEX('PUMA12 LIMIT Computations'!$A$4:$D$106,'PUMA12-Person-Limits-Fragments'!$B232,1)</f>
        <v>4302</v>
      </c>
      <c r="E232" t="str" cm="1">
        <f t="array" ref="E232">INDEX('PUMA12 LIMIT Computations'!$A$4:$D$106,'PUMA12-Person-Limits-Fragments'!$B232,2)</f>
        <v>Bristol County (Central)--Fall River City &amp; Somerset Town</v>
      </c>
      <c r="F232" t="str" cm="1">
        <f t="array" ref="F232">INDEX('PUMA12 LIMIT Computations'!$A$4:$D$106,'PUMA12-Person-Limits-Fragments'!$B232,3)</f>
        <v>METRO39300MM5400</v>
      </c>
      <c r="G232" t="str" cm="1">
        <f t="array" ref="G232">INDEX('PUMA12 LIMIT Computations'!$A$4:$D$106,'PUMA12-Person-Limits-Fragments'!$B232,4)</f>
        <v>New Bedford, MA HUD Metro FMR Area</v>
      </c>
      <c r="H232" cm="1">
        <f t="array" ref="H232">INDEX('PUMA12 LIMIT Computations'!AI$4:BB$106,'PUMA12-Person-Limits-Fragments'!B232,'PUMA12-Person-Limits-Fragments'!C232)</f>
        <v>46.585000000000001</v>
      </c>
      <c r="I232" cm="1">
        <f t="array" ref="I232">INDEX('PUMA12 LIMIT Computations'!BC$4:BV$106,'PUMA12-Person-Limits-Fragments'!B232,'PUMA12-Person-Limits-Fragments'!C232)</f>
        <v>27.995000000000001</v>
      </c>
      <c r="J232" cm="1">
        <f t="array" ref="J232">INDEX('PUMA12 LIMIT Computations'!BW$4:CP$106,'PUMA12-Person-Limits-Fragments'!B232,'PUMA12-Person-Limits-Fragments'!C232)</f>
        <v>74.58</v>
      </c>
    </row>
    <row r="233" spans="1:10" x14ac:dyDescent="0.25">
      <c r="A233">
        <f t="shared" si="11"/>
        <v>232</v>
      </c>
      <c r="B233">
        <f t="shared" si="9"/>
        <v>26</v>
      </c>
      <c r="C233">
        <f t="shared" si="10"/>
        <v>3</v>
      </c>
      <c r="D233" cm="1">
        <f t="array" ref="D233">INDEX('PUMA12 LIMIT Computations'!$A$4:$D$106,'PUMA12-Person-Limits-Fragments'!$B233,1)</f>
        <v>4500</v>
      </c>
      <c r="E233" t="str" cm="1">
        <f t="array" ref="E233">INDEX('PUMA12 LIMIT Computations'!$A$4:$D$106,'PUMA12-Person-Limits-Fragments'!$B233,2)</f>
        <v>Bristol County (South)--New Bedford City &amp; Fairhaven Town</v>
      </c>
      <c r="F233" t="str" cm="1">
        <f t="array" ref="F233">INDEX('PUMA12 LIMIT Computations'!$A$4:$D$106,'PUMA12-Person-Limits-Fragments'!$B233,3)</f>
        <v>METRO14460MM1200</v>
      </c>
      <c r="G233" t="str" cm="1">
        <f t="array" ref="G233">INDEX('PUMA12 LIMIT Computations'!$A$4:$D$106,'PUMA12-Person-Limits-Fragments'!$B233,4)</f>
        <v>Brockton, MA HUD Metro FMR Area</v>
      </c>
      <c r="H233" cm="1">
        <f t="array" ref="H233">INDEX('PUMA12 LIMIT Computations'!AI$4:BB$106,'PUMA12-Person-Limits-Fragments'!B233,'PUMA12-Person-Limits-Fragments'!C233)</f>
        <v>15.089999999999998</v>
      </c>
      <c r="I233" cm="1">
        <f t="array" ref="I233">INDEX('PUMA12 LIMIT Computations'!BC$4:BV$106,'PUMA12-Person-Limits-Fragments'!B233,'PUMA12-Person-Limits-Fragments'!C233)</f>
        <v>9.0449999999999999</v>
      </c>
      <c r="J233" cm="1">
        <f t="array" ref="J233">INDEX('PUMA12 LIMIT Computations'!BW$4:CP$106,'PUMA12-Person-Limits-Fragments'!B233,'PUMA12-Person-Limits-Fragments'!C233)</f>
        <v>24.134999999999998</v>
      </c>
    </row>
    <row r="234" spans="1:10" x14ac:dyDescent="0.25">
      <c r="A234">
        <f t="shared" si="11"/>
        <v>233</v>
      </c>
      <c r="B234">
        <f t="shared" si="9"/>
        <v>27</v>
      </c>
      <c r="C234">
        <f t="shared" si="10"/>
        <v>3</v>
      </c>
      <c r="D234" cm="1">
        <f t="array" ref="D234">INDEX('PUMA12 LIMIT Computations'!$A$4:$D$106,'PUMA12-Person-Limits-Fragments'!$B234,1)</f>
        <v>4500</v>
      </c>
      <c r="E234" t="str" cm="1">
        <f t="array" ref="E234">INDEX('PUMA12 LIMIT Computations'!$A$4:$D$106,'PUMA12-Person-Limits-Fragments'!$B234,2)</f>
        <v>Bristol County (South)--New Bedford City &amp; Fairhaven Town</v>
      </c>
      <c r="F234" t="str" cm="1">
        <f t="array" ref="F234">INDEX('PUMA12 LIMIT Computations'!$A$4:$D$106,'PUMA12-Person-Limits-Fragments'!$B234,3)</f>
        <v>METRO39300MM5400</v>
      </c>
      <c r="G234" t="str" cm="1">
        <f t="array" ref="G234">INDEX('PUMA12 LIMIT Computations'!$A$4:$D$106,'PUMA12-Person-Limits-Fragments'!$B234,4)</f>
        <v>New Bedford, MA HUD Metro FMR Area</v>
      </c>
      <c r="H234" cm="1">
        <f t="array" ref="H234">INDEX('PUMA12 LIMIT Computations'!AI$4:BB$106,'PUMA12-Person-Limits-Fragments'!B234,'PUMA12-Person-Limits-Fragments'!C234)</f>
        <v>42333.060000000005</v>
      </c>
      <c r="I234" cm="1">
        <f t="array" ref="I234">INDEX('PUMA12 LIMIT Computations'!BC$4:BV$106,'PUMA12-Person-Limits-Fragments'!B234,'PUMA12-Person-Limits-Fragments'!C234)</f>
        <v>25439.82</v>
      </c>
      <c r="J234" cm="1">
        <f t="array" ref="J234">INDEX('PUMA12 LIMIT Computations'!BW$4:CP$106,'PUMA12-Person-Limits-Fragments'!B234,'PUMA12-Person-Limits-Fragments'!C234)</f>
        <v>67772.88</v>
      </c>
    </row>
    <row r="235" spans="1:10" x14ac:dyDescent="0.25">
      <c r="A235">
        <f t="shared" si="11"/>
        <v>234</v>
      </c>
      <c r="B235">
        <f t="shared" si="9"/>
        <v>28</v>
      </c>
      <c r="C235">
        <f t="shared" si="10"/>
        <v>3</v>
      </c>
      <c r="D235" cm="1">
        <f t="array" ref="D235">INDEX('PUMA12 LIMIT Computations'!$A$4:$D$106,'PUMA12-Person-Limits-Fragments'!$B235,1)</f>
        <v>4303</v>
      </c>
      <c r="E235" t="str" cm="1">
        <f t="array" ref="E235">INDEX('PUMA12 LIMIT Computations'!$A$4:$D$106,'PUMA12-Person-Limits-Fragments'!$B235,2)</f>
        <v>Bristol County--Taunton City, Mansfield, Norton, Raynam, Dighton &amp; Berkley Towns</v>
      </c>
      <c r="F235" t="str" cm="1">
        <f t="array" ref="F235">INDEX('PUMA12 LIMIT Computations'!$A$4:$D$106,'PUMA12-Person-Limits-Fragments'!$B235,3)</f>
        <v>METRO14460MM1200</v>
      </c>
      <c r="G235" t="str" cm="1">
        <f t="array" ref="G235">INDEX('PUMA12 LIMIT Computations'!$A$4:$D$106,'PUMA12-Person-Limits-Fragments'!$B235,4)</f>
        <v>Brockton, MA HUD Metro FMR Area</v>
      </c>
      <c r="H235" cm="1">
        <f t="array" ref="H235">INDEX('PUMA12 LIMIT Computations'!AI$4:BB$106,'PUMA12-Person-Limits-Fragments'!B235,'PUMA12-Person-Limits-Fragments'!C235)</f>
        <v>160.96</v>
      </c>
      <c r="I235" cm="1">
        <f t="array" ref="I235">INDEX('PUMA12 LIMIT Computations'!BC$4:BV$106,'PUMA12-Person-Limits-Fragments'!B235,'PUMA12-Person-Limits-Fragments'!C235)</f>
        <v>96.48</v>
      </c>
      <c r="J235" cm="1">
        <f t="array" ref="J235">INDEX('PUMA12 LIMIT Computations'!BW$4:CP$106,'PUMA12-Person-Limits-Fragments'!B235,'PUMA12-Person-Limits-Fragments'!C235)</f>
        <v>257.44</v>
      </c>
    </row>
    <row r="236" spans="1:10" x14ac:dyDescent="0.25">
      <c r="A236">
        <f t="shared" si="11"/>
        <v>235</v>
      </c>
      <c r="B236">
        <f t="shared" si="9"/>
        <v>29</v>
      </c>
      <c r="C236">
        <f t="shared" si="10"/>
        <v>3</v>
      </c>
      <c r="D236" cm="1">
        <f t="array" ref="D236">INDEX('PUMA12 LIMIT Computations'!$A$4:$D$106,'PUMA12-Person-Limits-Fragments'!$B236,1)</f>
        <v>4303</v>
      </c>
      <c r="E236" t="str" cm="1">
        <f t="array" ref="E236">INDEX('PUMA12 LIMIT Computations'!$A$4:$D$106,'PUMA12-Person-Limits-Fragments'!$B236,2)</f>
        <v>Bristol County--Taunton City, Mansfield, Norton, Raynam, Dighton &amp; Berkley Towns</v>
      </c>
      <c r="F236" t="str" cm="1">
        <f t="array" ref="F236">INDEX('PUMA12 LIMIT Computations'!$A$4:$D$106,'PUMA12-Person-Limits-Fragments'!$B236,3)</f>
        <v>METRO39300M39300</v>
      </c>
      <c r="G236" t="str" cm="1">
        <f t="array" ref="G236">INDEX('PUMA12 LIMIT Computations'!$A$4:$D$106,'PUMA12-Person-Limits-Fragments'!$B236,4)</f>
        <v>Providence-Fall River, RI-MA HUD Metro FMR Area</v>
      </c>
      <c r="H236" cm="1">
        <f t="array" ref="H236">INDEX('PUMA12 LIMIT Computations'!AI$4:BB$106,'PUMA12-Person-Limits-Fragments'!B236,'PUMA12-Person-Limits-Fragments'!C236)</f>
        <v>78.39</v>
      </c>
      <c r="I236" cm="1">
        <f t="array" ref="I236">INDEX('PUMA12 LIMIT Computations'!BC$4:BV$106,'PUMA12-Person-Limits-Fragments'!B236,'PUMA12-Person-Limits-Fragments'!C236)</f>
        <v>46.98</v>
      </c>
      <c r="J236" cm="1">
        <f t="array" ref="J236">INDEX('PUMA12 LIMIT Computations'!BW$4:CP$106,'PUMA12-Person-Limits-Fragments'!B236,'PUMA12-Person-Limits-Fragments'!C236)</f>
        <v>125.36999999999999</v>
      </c>
    </row>
    <row r="237" spans="1:10" x14ac:dyDescent="0.25">
      <c r="A237">
        <f t="shared" si="11"/>
        <v>236</v>
      </c>
      <c r="B237">
        <f t="shared" si="9"/>
        <v>30</v>
      </c>
      <c r="C237">
        <f t="shared" si="10"/>
        <v>3</v>
      </c>
      <c r="D237" cm="1">
        <f t="array" ref="D237">INDEX('PUMA12 LIMIT Computations'!$A$4:$D$106,'PUMA12-Person-Limits-Fragments'!$B237,1)</f>
        <v>4303</v>
      </c>
      <c r="E237" t="str" cm="1">
        <f t="array" ref="E237">INDEX('PUMA12 LIMIT Computations'!$A$4:$D$106,'PUMA12-Person-Limits-Fragments'!$B237,2)</f>
        <v>Bristol County--Taunton City, Mansfield, Norton, Raynam, Dighton &amp; Berkley Towns</v>
      </c>
      <c r="F237" t="str" cm="1">
        <f t="array" ref="F237">INDEX('PUMA12 LIMIT Computations'!$A$4:$D$106,'PUMA12-Person-Limits-Fragments'!$B237,3)</f>
        <v>METRO39300MM1120</v>
      </c>
      <c r="G237" t="str" cm="1">
        <f t="array" ref="G237">INDEX('PUMA12 LIMIT Computations'!$A$4:$D$106,'PUMA12-Person-Limits-Fragments'!$B237,4)</f>
        <v>Taunton-Mansfield-Norton, MA HUD Metro FMR Area</v>
      </c>
      <c r="H237" cm="1">
        <f t="array" ref="H237">INDEX('PUMA12 LIMIT Computations'!AI$4:BB$106,'PUMA12-Person-Limits-Fragments'!B237,'PUMA12-Person-Limits-Fragments'!C237)</f>
        <v>44535.619999999995</v>
      </c>
      <c r="I237" cm="1">
        <f t="array" ref="I237">INDEX('PUMA12 LIMIT Computations'!BC$4:BV$106,'PUMA12-Person-Limits-Fragments'!B237,'PUMA12-Person-Limits-Fragments'!C237)</f>
        <v>26694.809999999998</v>
      </c>
      <c r="J237" cm="1">
        <f t="array" ref="J237">INDEX('PUMA12 LIMIT Computations'!BW$4:CP$106,'PUMA12-Person-Limits-Fragments'!B237,'PUMA12-Person-Limits-Fragments'!C237)</f>
        <v>71230.429999999993</v>
      </c>
    </row>
    <row r="238" spans="1:10" x14ac:dyDescent="0.25">
      <c r="A238">
        <f t="shared" si="11"/>
        <v>237</v>
      </c>
      <c r="B238">
        <f t="shared" si="9"/>
        <v>31</v>
      </c>
      <c r="C238">
        <f t="shared" si="10"/>
        <v>3</v>
      </c>
      <c r="D238" cm="1">
        <f t="array" ref="D238">INDEX('PUMA12 LIMIT Computations'!$A$4:$D$106,'PUMA12-Person-Limits-Fragments'!$B238,1)</f>
        <v>4303</v>
      </c>
      <c r="E238" t="str" cm="1">
        <f t="array" ref="E238">INDEX('PUMA12 LIMIT Computations'!$A$4:$D$106,'PUMA12-Person-Limits-Fragments'!$B238,2)</f>
        <v>Bristol County--Taunton City, Mansfield, Norton, Raynam, Dighton &amp; Berkley Towns</v>
      </c>
      <c r="F238" t="str" cm="1">
        <f t="array" ref="F238">INDEX('PUMA12 LIMIT Computations'!$A$4:$D$106,'PUMA12-Person-Limits-Fragments'!$B238,3)</f>
        <v>METRO39300MM1200</v>
      </c>
      <c r="G238" t="str" cm="1">
        <f t="array" ref="G238">INDEX('PUMA12 LIMIT Computations'!$A$4:$D$106,'PUMA12-Person-Limits-Fragments'!$B238,4)</f>
        <v>Easton-Raynham, MA HUD Metro FMR Area</v>
      </c>
      <c r="H238" cm="1">
        <f t="array" ref="H238">INDEX('PUMA12 LIMIT Computations'!AI$4:BB$106,'PUMA12-Person-Limits-Fragments'!B238,'PUMA12-Person-Limits-Fragments'!C238)</f>
        <v>7018.95</v>
      </c>
      <c r="I238" cm="1">
        <f t="array" ref="I238">INDEX('PUMA12 LIMIT Computations'!BC$4:BV$106,'PUMA12-Person-Limits-Fragments'!B238,'PUMA12-Person-Limits-Fragments'!C238)</f>
        <v>4210.2749999999996</v>
      </c>
      <c r="J238" cm="1">
        <f t="array" ref="J238">INDEX('PUMA12 LIMIT Computations'!BW$4:CP$106,'PUMA12-Person-Limits-Fragments'!B238,'PUMA12-Person-Limits-Fragments'!C238)</f>
        <v>8814.75</v>
      </c>
    </row>
    <row r="239" spans="1:10" x14ac:dyDescent="0.25">
      <c r="A239">
        <f t="shared" si="11"/>
        <v>238</v>
      </c>
      <c r="B239">
        <f t="shared" si="9"/>
        <v>32</v>
      </c>
      <c r="C239">
        <f t="shared" si="10"/>
        <v>3</v>
      </c>
      <c r="D239" cm="1">
        <f t="array" ref="D239">INDEX('PUMA12 LIMIT Computations'!$A$4:$D$106,'PUMA12-Person-Limits-Fragments'!$B239,1)</f>
        <v>4303</v>
      </c>
      <c r="E239" t="str" cm="1">
        <f t="array" ref="E239">INDEX('PUMA12 LIMIT Computations'!$A$4:$D$106,'PUMA12-Person-Limits-Fragments'!$B239,2)</f>
        <v>Bristol County--Taunton City, Mansfield, Norton, Raynam, Dighton &amp; Berkley Towns</v>
      </c>
      <c r="F239" t="str" cm="1">
        <f t="array" ref="F239">INDEX('PUMA12 LIMIT Computations'!$A$4:$D$106,'PUMA12-Person-Limits-Fragments'!$B239,3)</f>
        <v>METRO39300MM5400</v>
      </c>
      <c r="G239" t="str" cm="1">
        <f t="array" ref="G239">INDEX('PUMA12 LIMIT Computations'!$A$4:$D$106,'PUMA12-Person-Limits-Fragments'!$B239,4)</f>
        <v>New Bedford, MA HUD Metro FMR Area</v>
      </c>
      <c r="H239" cm="1">
        <f t="array" ref="H239">INDEX('PUMA12 LIMIT Computations'!AI$4:BB$106,'PUMA12-Person-Limits-Fragments'!B239,'PUMA12-Person-Limits-Fragments'!C239)</f>
        <v>8.4700000000000006</v>
      </c>
      <c r="I239" cm="1">
        <f t="array" ref="I239">INDEX('PUMA12 LIMIT Computations'!BC$4:BV$106,'PUMA12-Person-Limits-Fragments'!B239,'PUMA12-Person-Limits-Fragments'!C239)</f>
        <v>5.09</v>
      </c>
      <c r="J239" cm="1">
        <f t="array" ref="J239">INDEX('PUMA12 LIMIT Computations'!BW$4:CP$106,'PUMA12-Person-Limits-Fragments'!B239,'PUMA12-Person-Limits-Fragments'!C239)</f>
        <v>13.56</v>
      </c>
    </row>
    <row r="240" spans="1:10" x14ac:dyDescent="0.25">
      <c r="A240">
        <f t="shared" si="11"/>
        <v>239</v>
      </c>
      <c r="B240">
        <f t="shared" si="9"/>
        <v>33</v>
      </c>
      <c r="C240">
        <f t="shared" si="10"/>
        <v>3</v>
      </c>
      <c r="D240" cm="1">
        <f t="array" ref="D240">INDEX('PUMA12 LIMIT Computations'!$A$4:$D$106,'PUMA12-Person-Limits-Fragments'!$B240,1)</f>
        <v>702</v>
      </c>
      <c r="E240" t="str" cm="1">
        <f t="array" ref="E240">INDEX('PUMA12 LIMIT Computations'!$A$4:$D$106,'PUMA12-Person-Limits-Fragments'!$B240,2)</f>
        <v>Essex County (Central)--Amesbury Town City</v>
      </c>
      <c r="F240" t="str" cm="1">
        <f t="array" ref="F240">INDEX('PUMA12 LIMIT Computations'!$A$4:$D$106,'PUMA12-Person-Limits-Fragments'!$B240,3)</f>
        <v>METRO14460MM1120</v>
      </c>
      <c r="G240" t="str" cm="1">
        <f t="array" ref="G240">INDEX('PUMA12 LIMIT Computations'!$A$4:$D$106,'PUMA12-Person-Limits-Fragments'!$B240,4)</f>
        <v>Boston-Cambridge-Quincy, MA-NH HUD Metro FMR Area</v>
      </c>
      <c r="H240" cm="1">
        <f t="array" ref="H240">INDEX('PUMA12 LIMIT Computations'!AI$4:BB$106,'PUMA12-Person-Limits-Fragments'!B240,'PUMA12-Person-Limits-Fragments'!C240)</f>
        <v>26451.52</v>
      </c>
      <c r="I240" cm="1">
        <f t="array" ref="I240">INDEX('PUMA12 LIMIT Computations'!BC$4:BV$106,'PUMA12-Person-Limits-Fragments'!B240,'PUMA12-Person-Limits-Fragments'!C240)</f>
        <v>15866.720000000001</v>
      </c>
      <c r="J240" cm="1">
        <f t="array" ref="J240">INDEX('PUMA12 LIMIT Computations'!BW$4:CP$106,'PUMA12-Person-Limits-Fragments'!B240,'PUMA12-Person-Limits-Fragments'!C240)</f>
        <v>42213.440000000002</v>
      </c>
    </row>
    <row r="241" spans="1:10" x14ac:dyDescent="0.25">
      <c r="A241">
        <f t="shared" si="11"/>
        <v>240</v>
      </c>
      <c r="B241">
        <f t="shared" si="9"/>
        <v>34</v>
      </c>
      <c r="C241">
        <f t="shared" si="10"/>
        <v>3</v>
      </c>
      <c r="D241" cm="1">
        <f t="array" ref="D241">INDEX('PUMA12 LIMIT Computations'!$A$4:$D$106,'PUMA12-Person-Limits-Fragments'!$B241,1)</f>
        <v>702</v>
      </c>
      <c r="E241" t="str" cm="1">
        <f t="array" ref="E241">INDEX('PUMA12 LIMIT Computations'!$A$4:$D$106,'PUMA12-Person-Limits-Fragments'!$B241,2)</f>
        <v>Essex County (Central)--Amesbury Town City</v>
      </c>
      <c r="F241" t="str" cm="1">
        <f t="array" ref="F241">INDEX('PUMA12 LIMIT Computations'!$A$4:$D$106,'PUMA12-Person-Limits-Fragments'!$B241,3)</f>
        <v>METRO14460MM4160</v>
      </c>
      <c r="G241" t="str" cm="1">
        <f t="array" ref="G241">INDEX('PUMA12 LIMIT Computations'!$A$4:$D$106,'PUMA12-Person-Limits-Fragments'!$B241,4)</f>
        <v>Lawrence, MA-NH HUD Metro FMR Area</v>
      </c>
      <c r="H241" cm="1">
        <f t="array" ref="H241">INDEX('PUMA12 LIMIT Computations'!AI$4:BB$106,'PUMA12-Person-Limits-Fragments'!B241,'PUMA12-Person-Limits-Fragments'!C241)</f>
        <v>30090.62</v>
      </c>
      <c r="I241" cm="1">
        <f t="array" ref="I241">INDEX('PUMA12 LIMIT Computations'!BC$4:BV$106,'PUMA12-Person-Limits-Fragments'!B241,'PUMA12-Person-Limits-Fragments'!C241)</f>
        <v>18065.989999999998</v>
      </c>
      <c r="J241" cm="1">
        <f t="array" ref="J241">INDEX('PUMA12 LIMIT Computations'!BW$4:CP$106,'PUMA12-Person-Limits-Fragments'!B241,'PUMA12-Person-Limits-Fragments'!C241)</f>
        <v>46762.45</v>
      </c>
    </row>
    <row r="242" spans="1:10" x14ac:dyDescent="0.25">
      <c r="A242">
        <f t="shared" si="11"/>
        <v>241</v>
      </c>
      <c r="B242">
        <f t="shared" si="9"/>
        <v>35</v>
      </c>
      <c r="C242">
        <f t="shared" si="10"/>
        <v>3</v>
      </c>
      <c r="D242" cm="1">
        <f t="array" ref="D242">INDEX('PUMA12 LIMIT Computations'!$A$4:$D$106,'PUMA12-Person-Limits-Fragments'!$B242,1)</f>
        <v>703</v>
      </c>
      <c r="E242" t="str" cm="1">
        <f t="array" ref="E242">INDEX('PUMA12 LIMIT Computations'!$A$4:$D$106,'PUMA12-Person-Limits-Fragments'!$B242,2)</f>
        <v>Essex County (East)--Salem, Beverly, Gloucester &amp; Newburyport Cities</v>
      </c>
      <c r="F242" t="str" cm="1">
        <f t="array" ref="F242">INDEX('PUMA12 LIMIT Computations'!$A$4:$D$106,'PUMA12-Person-Limits-Fragments'!$B242,3)</f>
        <v>METRO14460MM1120</v>
      </c>
      <c r="G242" t="str" cm="1">
        <f t="array" ref="G242">INDEX('PUMA12 LIMIT Computations'!$A$4:$D$106,'PUMA12-Person-Limits-Fragments'!$B242,4)</f>
        <v>Boston-Cambridge-Quincy, MA-NH HUD Metro FMR Area</v>
      </c>
      <c r="H242" cm="1">
        <f t="array" ref="H242">INDEX('PUMA12 LIMIT Computations'!AI$4:BB$106,'PUMA12-Person-Limits-Fragments'!B242,'PUMA12-Person-Limits-Fragments'!C242)</f>
        <v>63074.76</v>
      </c>
      <c r="I242" cm="1">
        <f t="array" ref="I242">INDEX('PUMA12 LIMIT Computations'!BC$4:BV$106,'PUMA12-Person-Limits-Fragments'!B242,'PUMA12-Person-Limits-Fragments'!C242)</f>
        <v>37834.86</v>
      </c>
      <c r="J242" cm="1">
        <f t="array" ref="J242">INDEX('PUMA12 LIMIT Computations'!BW$4:CP$106,'PUMA12-Person-Limits-Fragments'!B242,'PUMA12-Person-Limits-Fragments'!C242)</f>
        <v>100659.72</v>
      </c>
    </row>
    <row r="243" spans="1:10" x14ac:dyDescent="0.25">
      <c r="A243">
        <f t="shared" si="11"/>
        <v>242</v>
      </c>
      <c r="B243">
        <f t="shared" si="9"/>
        <v>36</v>
      </c>
      <c r="C243">
        <f t="shared" si="10"/>
        <v>3</v>
      </c>
      <c r="D243" cm="1">
        <f t="array" ref="D243">INDEX('PUMA12 LIMIT Computations'!$A$4:$D$106,'PUMA12-Person-Limits-Fragments'!$B243,1)</f>
        <v>703</v>
      </c>
      <c r="E243" t="str" cm="1">
        <f t="array" ref="E243">INDEX('PUMA12 LIMIT Computations'!$A$4:$D$106,'PUMA12-Person-Limits-Fragments'!$B243,2)</f>
        <v>Essex County (East)--Salem, Beverly, Gloucester &amp; Newburyport Cities</v>
      </c>
      <c r="F243" t="str" cm="1">
        <f t="array" ref="F243">INDEX('PUMA12 LIMIT Computations'!$A$4:$D$106,'PUMA12-Person-Limits-Fragments'!$B243,3)</f>
        <v>METRO14460MM4160</v>
      </c>
      <c r="G243" t="str" cm="1">
        <f t="array" ref="G243">INDEX('PUMA12 LIMIT Computations'!$A$4:$D$106,'PUMA12-Person-Limits-Fragments'!$B243,4)</f>
        <v>Lawrence, MA-NH HUD Metro FMR Area</v>
      </c>
      <c r="H243" cm="1">
        <f t="array" ref="H243">INDEX('PUMA12 LIMIT Computations'!AI$4:BB$106,'PUMA12-Person-Limits-Fragments'!B243,'PUMA12-Person-Limits-Fragments'!C243)</f>
        <v>10.360000000000001</v>
      </c>
      <c r="I243" cm="1">
        <f t="array" ref="I243">INDEX('PUMA12 LIMIT Computations'!BC$4:BV$106,'PUMA12-Person-Limits-Fragments'!B243,'PUMA12-Person-Limits-Fragments'!C243)</f>
        <v>6.2200000000000006</v>
      </c>
      <c r="J243" cm="1">
        <f t="array" ref="J243">INDEX('PUMA12 LIMIT Computations'!BW$4:CP$106,'PUMA12-Person-Limits-Fragments'!B243,'PUMA12-Person-Limits-Fragments'!C243)</f>
        <v>16.100000000000001</v>
      </c>
    </row>
    <row r="244" spans="1:10" x14ac:dyDescent="0.25">
      <c r="A244">
        <f t="shared" si="11"/>
        <v>243</v>
      </c>
      <c r="B244">
        <f t="shared" si="9"/>
        <v>37</v>
      </c>
      <c r="C244">
        <f t="shared" si="10"/>
        <v>3</v>
      </c>
      <c r="D244" cm="1">
        <f t="array" ref="D244">INDEX('PUMA12 LIMIT Computations'!$A$4:$D$106,'PUMA12-Person-Limits-Fragments'!$B244,1)</f>
        <v>701</v>
      </c>
      <c r="E244" t="str" cm="1">
        <f t="array" ref="E244">INDEX('PUMA12 LIMIT Computations'!$A$4:$D$106,'PUMA12-Person-Limits-Fragments'!$B244,2)</f>
        <v>Essex County (Northwest)--Lawrence, Haverhill &amp; Methuen Town Cities</v>
      </c>
      <c r="F244" t="str" cm="1">
        <f t="array" ref="F244">INDEX('PUMA12 LIMIT Computations'!$A$4:$D$106,'PUMA12-Person-Limits-Fragments'!$B244,3)</f>
        <v>METRO14460MM4160</v>
      </c>
      <c r="G244" t="str" cm="1">
        <f t="array" ref="G244">INDEX('PUMA12 LIMIT Computations'!$A$4:$D$106,'PUMA12-Person-Limits-Fragments'!$B244,4)</f>
        <v>Lawrence, MA-NH HUD Metro FMR Area</v>
      </c>
      <c r="H244" cm="1">
        <f t="array" ref="H244">INDEX('PUMA12 LIMIT Computations'!AI$4:BB$106,'PUMA12-Person-Limits-Fragments'!B244,'PUMA12-Person-Limits-Fragments'!C244)</f>
        <v>51800</v>
      </c>
      <c r="I244" cm="1">
        <f t="array" ref="I244">INDEX('PUMA12 LIMIT Computations'!BC$4:BV$106,'PUMA12-Person-Limits-Fragments'!B244,'PUMA12-Person-Limits-Fragments'!C244)</f>
        <v>31100</v>
      </c>
      <c r="J244" cm="1">
        <f t="array" ref="J244">INDEX('PUMA12 LIMIT Computations'!BW$4:CP$106,'PUMA12-Person-Limits-Fragments'!B244,'PUMA12-Person-Limits-Fragments'!C244)</f>
        <v>80500</v>
      </c>
    </row>
    <row r="245" spans="1:10" x14ac:dyDescent="0.25">
      <c r="A245">
        <f t="shared" si="11"/>
        <v>244</v>
      </c>
      <c r="B245">
        <f t="shared" si="9"/>
        <v>38</v>
      </c>
      <c r="C245">
        <f t="shared" si="10"/>
        <v>3</v>
      </c>
      <c r="D245" cm="1">
        <f t="array" ref="D245">INDEX('PUMA12 LIMIT Computations'!$A$4:$D$106,'PUMA12-Person-Limits-Fragments'!$B245,1)</f>
        <v>704</v>
      </c>
      <c r="E245" t="str" cm="1">
        <f t="array" ref="E245">INDEX('PUMA12 LIMIT Computations'!$A$4:$D$106,'PUMA12-Person-Limits-Fragments'!$B245,2)</f>
        <v>Essex County (South)--Lynn City, Swampscott &amp; Nahant Towns</v>
      </c>
      <c r="F245" t="str" cm="1">
        <f t="array" ref="F245">INDEX('PUMA12 LIMIT Computations'!$A$4:$D$106,'PUMA12-Person-Limits-Fragments'!$B245,3)</f>
        <v>METRO14460MM1120</v>
      </c>
      <c r="G245" t="str" cm="1">
        <f t="array" ref="G245">INDEX('PUMA12 LIMIT Computations'!$A$4:$D$106,'PUMA12-Person-Limits-Fragments'!$B245,4)</f>
        <v>Boston-Cambridge-Quincy, MA-NH HUD Metro FMR Area</v>
      </c>
      <c r="H245" cm="1">
        <f t="array" ref="H245">INDEX('PUMA12 LIMIT Computations'!AI$4:BB$106,'PUMA12-Person-Limits-Fragments'!B245,'PUMA12-Person-Limits-Fragments'!C245)</f>
        <v>63100</v>
      </c>
      <c r="I245" cm="1">
        <f t="array" ref="I245">INDEX('PUMA12 LIMIT Computations'!BC$4:BV$106,'PUMA12-Person-Limits-Fragments'!B245,'PUMA12-Person-Limits-Fragments'!C245)</f>
        <v>37850</v>
      </c>
      <c r="J245" cm="1">
        <f t="array" ref="J245">INDEX('PUMA12 LIMIT Computations'!BW$4:CP$106,'PUMA12-Person-Limits-Fragments'!B245,'PUMA12-Person-Limits-Fragments'!C245)</f>
        <v>100700</v>
      </c>
    </row>
    <row r="246" spans="1:10" x14ac:dyDescent="0.25">
      <c r="A246">
        <f t="shared" si="11"/>
        <v>245</v>
      </c>
      <c r="B246">
        <f t="shared" si="9"/>
        <v>39</v>
      </c>
      <c r="C246">
        <f t="shared" si="10"/>
        <v>3</v>
      </c>
      <c r="D246" cm="1">
        <f t="array" ref="D246">INDEX('PUMA12 LIMIT Computations'!$A$4:$D$106,'PUMA12-Person-Limits-Fragments'!$B246,1)</f>
        <v>200</v>
      </c>
      <c r="E246" t="str" cm="1">
        <f t="array" ref="E246">INDEX('PUMA12 LIMIT Computations'!$A$4:$D$106,'PUMA12-Person-Limits-Fragments'!$B246,2)</f>
        <v>Franklin &amp; Hampshire (North) Counties</v>
      </c>
      <c r="F246" t="str" cm="1">
        <f t="array" ref="F246">INDEX('PUMA12 LIMIT Computations'!$A$4:$D$106,'PUMA12-Person-Limits-Fragments'!$B246,3)</f>
        <v>METRO38340N25003</v>
      </c>
      <c r="G246" t="str" cm="1">
        <f t="array" ref="G246">INDEX('PUMA12 LIMIT Computations'!$A$4:$D$106,'PUMA12-Person-Limits-Fragments'!$B246,4)</f>
        <v>Berkshire County, MA (part) HUD Metro FMR Area</v>
      </c>
      <c r="H246" cm="1">
        <f t="array" ref="H246">INDEX('PUMA12 LIMIT Computations'!AI$4:BB$106,'PUMA12-Person-Limits-Fragments'!B246,'PUMA12-Person-Limits-Fragments'!C246)</f>
        <v>33.880000000000003</v>
      </c>
      <c r="I246" cm="1">
        <f t="array" ref="I246">INDEX('PUMA12 LIMIT Computations'!BC$4:BV$106,'PUMA12-Person-Limits-Fragments'!B246,'PUMA12-Person-Limits-Fragments'!C246)</f>
        <v>20.36</v>
      </c>
      <c r="J246" cm="1">
        <f t="array" ref="J246">INDEX('PUMA12 LIMIT Computations'!BW$4:CP$106,'PUMA12-Person-Limits-Fragments'!B246,'PUMA12-Person-Limits-Fragments'!C246)</f>
        <v>54.24</v>
      </c>
    </row>
    <row r="247" spans="1:10" x14ac:dyDescent="0.25">
      <c r="A247">
        <f t="shared" si="11"/>
        <v>246</v>
      </c>
      <c r="B247">
        <f t="shared" si="9"/>
        <v>40</v>
      </c>
      <c r="C247">
        <f t="shared" si="10"/>
        <v>3</v>
      </c>
      <c r="D247" cm="1">
        <f t="array" ref="D247">INDEX('PUMA12 LIMIT Computations'!$A$4:$D$106,'PUMA12-Person-Limits-Fragments'!$B247,1)</f>
        <v>200</v>
      </c>
      <c r="E247" t="str" cm="1">
        <f t="array" ref="E247">INDEX('PUMA12 LIMIT Computations'!$A$4:$D$106,'PUMA12-Person-Limits-Fragments'!$B247,2)</f>
        <v>Franklin &amp; Hampshire (North) Counties</v>
      </c>
      <c r="F247" t="str" cm="1">
        <f t="array" ref="F247">INDEX('PUMA12 LIMIT Computations'!$A$4:$D$106,'PUMA12-Person-Limits-Fragments'!$B247,3)</f>
        <v>METRO44140M25011</v>
      </c>
      <c r="G247" t="str" cm="1">
        <f t="array" ref="G247">INDEX('PUMA12 LIMIT Computations'!$A$4:$D$106,'PUMA12-Person-Limits-Fragments'!$B247,4)</f>
        <v>Franklin County, MA HUD Metro FMR Area</v>
      </c>
      <c r="H247" cm="1">
        <f t="array" ref="H247">INDEX('PUMA12 LIMIT Computations'!AI$4:BB$106,'PUMA12-Person-Limits-Fragments'!B247,'PUMA12-Person-Limits-Fragments'!C247)</f>
        <v>27912.885000000002</v>
      </c>
      <c r="I247" cm="1">
        <f t="array" ref="I247">INDEX('PUMA12 LIMIT Computations'!BC$4:BV$106,'PUMA12-Person-Limits-Fragments'!B247,'PUMA12-Person-Limits-Fragments'!C247)</f>
        <v>16774.095000000001</v>
      </c>
      <c r="J247" cm="1">
        <f t="array" ref="J247">INDEX('PUMA12 LIMIT Computations'!BW$4:CP$106,'PUMA12-Person-Limits-Fragments'!B247,'PUMA12-Person-Limits-Fragments'!C247)</f>
        <v>44686.98</v>
      </c>
    </row>
    <row r="248" spans="1:10" x14ac:dyDescent="0.25">
      <c r="A248">
        <f t="shared" si="11"/>
        <v>247</v>
      </c>
      <c r="B248">
        <f t="shared" si="9"/>
        <v>41</v>
      </c>
      <c r="C248">
        <f t="shared" si="10"/>
        <v>3</v>
      </c>
      <c r="D248" cm="1">
        <f t="array" ref="D248">INDEX('PUMA12 LIMIT Computations'!$A$4:$D$106,'PUMA12-Person-Limits-Fragments'!$B248,1)</f>
        <v>200</v>
      </c>
      <c r="E248" t="str" cm="1">
        <f t="array" ref="E248">INDEX('PUMA12 LIMIT Computations'!$A$4:$D$106,'PUMA12-Person-Limits-Fragments'!$B248,2)</f>
        <v>Franklin &amp; Hampshire (North) Counties</v>
      </c>
      <c r="F248" t="str" cm="1">
        <f t="array" ref="F248">INDEX('PUMA12 LIMIT Computations'!$A$4:$D$106,'PUMA12-Person-Limits-Fragments'!$B248,3)</f>
        <v>METRO44140M44140</v>
      </c>
      <c r="G248" t="str" cm="1">
        <f t="array" ref="G248">INDEX('PUMA12 LIMIT Computations'!$A$4:$D$106,'PUMA12-Person-Limits-Fragments'!$B248,4)</f>
        <v>Springfield, MA HUD Metro FMR Area</v>
      </c>
      <c r="H248" cm="1">
        <f t="array" ref="H248">INDEX('PUMA12 LIMIT Computations'!AI$4:BB$106,'PUMA12-Person-Limits-Fragments'!B248,'PUMA12-Person-Limits-Fragments'!C248)</f>
        <v>14259.245000000001</v>
      </c>
      <c r="I248" cm="1">
        <f t="array" ref="I248">INDEX('PUMA12 LIMIT Computations'!BC$4:BV$106,'PUMA12-Person-Limits-Fragments'!B248,'PUMA12-Person-Limits-Fragments'!C248)</f>
        <v>8569.0149999999994</v>
      </c>
      <c r="J248" cm="1">
        <f t="array" ref="J248">INDEX('PUMA12 LIMIT Computations'!BW$4:CP$106,'PUMA12-Person-Limits-Fragments'!B248,'PUMA12-Person-Limits-Fragments'!C248)</f>
        <v>22828.26</v>
      </c>
    </row>
    <row r="249" spans="1:10" x14ac:dyDescent="0.25">
      <c r="A249">
        <f t="shared" si="11"/>
        <v>248</v>
      </c>
      <c r="B249">
        <f t="shared" si="9"/>
        <v>42</v>
      </c>
      <c r="C249">
        <f t="shared" si="10"/>
        <v>3</v>
      </c>
      <c r="D249" cm="1">
        <f t="array" ref="D249">INDEX('PUMA12 LIMIT Computations'!$A$4:$D$106,'PUMA12-Person-Limits-Fragments'!$B249,1)</f>
        <v>200</v>
      </c>
      <c r="E249" t="str" cm="1">
        <f t="array" ref="E249">INDEX('PUMA12 LIMIT Computations'!$A$4:$D$106,'PUMA12-Person-Limits-Fragments'!$B249,2)</f>
        <v>Franklin &amp; Hampshire (North) Counties</v>
      </c>
      <c r="F249" t="str" cm="1">
        <f t="array" ref="F249">INDEX('PUMA12 LIMIT Computations'!$A$4:$D$106,'PUMA12-Person-Limits-Fragments'!$B249,3)</f>
        <v>METRO49340N25027</v>
      </c>
      <c r="G249" t="str" cm="1">
        <f t="array" ref="G249">INDEX('PUMA12 LIMIT Computations'!$A$4:$D$106,'PUMA12-Person-Limits-Fragments'!$B249,4)</f>
        <v>Western Worcester County, MA HUD Metro FMR Area</v>
      </c>
      <c r="H249" cm="1">
        <f t="array" ref="H249">INDEX('PUMA12 LIMIT Computations'!AI$4:BB$106,'PUMA12-Person-Limits-Fragments'!B249,'PUMA12-Person-Limits-Fragments'!C249)</f>
        <v>140.80000000000001</v>
      </c>
      <c r="I249" cm="1">
        <f t="array" ref="I249">INDEX('PUMA12 LIMIT Computations'!BC$4:BV$106,'PUMA12-Person-Limits-Fragments'!B249,'PUMA12-Person-Limits-Fragments'!C249)</f>
        <v>84.48</v>
      </c>
      <c r="J249" cm="1">
        <f t="array" ref="J249">INDEX('PUMA12 LIMIT Computations'!BW$4:CP$106,'PUMA12-Person-Limits-Fragments'!B249,'PUMA12-Person-Limits-Fragments'!C249)</f>
        <v>225.12</v>
      </c>
    </row>
    <row r="250" spans="1:10" x14ac:dyDescent="0.25">
      <c r="A250">
        <f t="shared" si="11"/>
        <v>249</v>
      </c>
      <c r="B250">
        <f t="shared" si="9"/>
        <v>43</v>
      </c>
      <c r="C250">
        <f t="shared" si="10"/>
        <v>3</v>
      </c>
      <c r="D250" cm="1">
        <f t="array" ref="D250">INDEX('PUMA12 LIMIT Computations'!$A$4:$D$106,'PUMA12-Person-Limits-Fragments'!$B250,1)</f>
        <v>1600</v>
      </c>
      <c r="E250" t="str" cm="1">
        <f t="array" ref="E250">INDEX('PUMA12 LIMIT Computations'!$A$4:$D$106,'PUMA12-Person-Limits-Fragments'!$B250,2)</f>
        <v>Hampden (West &amp; East) &amp; Hampshire (South) Counties--Northampton City</v>
      </c>
      <c r="F250" t="str" cm="1">
        <f t="array" ref="F250">INDEX('PUMA12 LIMIT Computations'!$A$4:$D$106,'PUMA12-Person-Limits-Fragments'!$B250,3)</f>
        <v>METRO44140M44140</v>
      </c>
      <c r="G250" t="str" cm="1">
        <f t="array" ref="G250">INDEX('PUMA12 LIMIT Computations'!$A$4:$D$106,'PUMA12-Person-Limits-Fragments'!$B250,4)</f>
        <v>Springfield, MA HUD Metro FMR Area</v>
      </c>
      <c r="H250" cm="1">
        <f t="array" ref="H250">INDEX('PUMA12 LIMIT Computations'!AI$4:BB$106,'PUMA12-Person-Limits-Fragments'!B250,'PUMA12-Person-Limits-Fragments'!C250)</f>
        <v>42341.53</v>
      </c>
      <c r="I250" cm="1">
        <f t="array" ref="I250">INDEX('PUMA12 LIMIT Computations'!BC$4:BV$106,'PUMA12-Person-Limits-Fragments'!B250,'PUMA12-Person-Limits-Fragments'!C250)</f>
        <v>25444.91</v>
      </c>
      <c r="J250" cm="1">
        <f t="array" ref="J250">INDEX('PUMA12 LIMIT Computations'!BW$4:CP$106,'PUMA12-Person-Limits-Fragments'!B250,'PUMA12-Person-Limits-Fragments'!C250)</f>
        <v>67786.44</v>
      </c>
    </row>
    <row r="251" spans="1:10" x14ac:dyDescent="0.25">
      <c r="A251">
        <f t="shared" si="11"/>
        <v>250</v>
      </c>
      <c r="B251">
        <f t="shared" si="9"/>
        <v>44</v>
      </c>
      <c r="C251">
        <f t="shared" si="10"/>
        <v>3</v>
      </c>
      <c r="D251" cm="1">
        <f t="array" ref="D251">INDEX('PUMA12 LIMIT Computations'!$A$4:$D$106,'PUMA12-Person-Limits-Fragments'!$B251,1)</f>
        <v>1900</v>
      </c>
      <c r="E251" t="str" cm="1">
        <f t="array" ref="E251">INDEX('PUMA12 LIMIT Computations'!$A$4:$D$106,'PUMA12-Person-Limits-Fragments'!$B251,2)</f>
        <v>Hampden County (Central)--Springfield City</v>
      </c>
      <c r="F251" t="str" cm="1">
        <f t="array" ref="F251">INDEX('PUMA12 LIMIT Computations'!$A$4:$D$106,'PUMA12-Person-Limits-Fragments'!$B251,3)</f>
        <v>METRO44140M44140</v>
      </c>
      <c r="G251" t="str" cm="1">
        <f t="array" ref="G251">INDEX('PUMA12 LIMIT Computations'!$A$4:$D$106,'PUMA12-Person-Limits-Fragments'!$B251,4)</f>
        <v>Springfield, MA HUD Metro FMR Area</v>
      </c>
      <c r="H251" cm="1">
        <f t="array" ref="H251">INDEX('PUMA12 LIMIT Computations'!AI$4:BB$106,'PUMA12-Person-Limits-Fragments'!B251,'PUMA12-Person-Limits-Fragments'!C251)</f>
        <v>42350</v>
      </c>
      <c r="I251" cm="1">
        <f t="array" ref="I251">INDEX('PUMA12 LIMIT Computations'!BC$4:BV$106,'PUMA12-Person-Limits-Fragments'!B251,'PUMA12-Person-Limits-Fragments'!C251)</f>
        <v>25450</v>
      </c>
      <c r="J251" cm="1">
        <f t="array" ref="J251">INDEX('PUMA12 LIMIT Computations'!BW$4:CP$106,'PUMA12-Person-Limits-Fragments'!B251,'PUMA12-Person-Limits-Fragments'!C251)</f>
        <v>67800</v>
      </c>
    </row>
    <row r="252" spans="1:10" x14ac:dyDescent="0.25">
      <c r="A252">
        <f t="shared" si="11"/>
        <v>251</v>
      </c>
      <c r="B252">
        <f t="shared" si="9"/>
        <v>45</v>
      </c>
      <c r="C252">
        <f t="shared" si="10"/>
        <v>3</v>
      </c>
      <c r="D252" cm="1">
        <f t="array" ref="D252">INDEX('PUMA12 LIMIT Computations'!$A$4:$D$106,'PUMA12-Person-Limits-Fragments'!$B252,1)</f>
        <v>1902</v>
      </c>
      <c r="E252" t="str" cm="1">
        <f t="array" ref="E252">INDEX('PUMA12 LIMIT Computations'!$A$4:$D$106,'PUMA12-Person-Limits-Fragments'!$B252,2)</f>
        <v>Hampden County (East of Springfield City)--Chicopee City</v>
      </c>
      <c r="F252" t="str" cm="1">
        <f t="array" ref="F252">INDEX('PUMA12 LIMIT Computations'!$A$4:$D$106,'PUMA12-Person-Limits-Fragments'!$B252,3)</f>
        <v>METRO44140M44140</v>
      </c>
      <c r="G252" t="str" cm="1">
        <f t="array" ref="G252">INDEX('PUMA12 LIMIT Computations'!$A$4:$D$106,'PUMA12-Person-Limits-Fragments'!$B252,4)</f>
        <v>Springfield, MA HUD Metro FMR Area</v>
      </c>
      <c r="H252" cm="1">
        <f t="array" ref="H252">INDEX('PUMA12 LIMIT Computations'!AI$4:BB$106,'PUMA12-Person-Limits-Fragments'!B252,'PUMA12-Person-Limits-Fragments'!C252)</f>
        <v>42350</v>
      </c>
      <c r="I252" cm="1">
        <f t="array" ref="I252">INDEX('PUMA12 LIMIT Computations'!BC$4:BV$106,'PUMA12-Person-Limits-Fragments'!B252,'PUMA12-Person-Limits-Fragments'!C252)</f>
        <v>25450</v>
      </c>
      <c r="J252" cm="1">
        <f t="array" ref="J252">INDEX('PUMA12 LIMIT Computations'!BW$4:CP$106,'PUMA12-Person-Limits-Fragments'!B252,'PUMA12-Person-Limits-Fragments'!C252)</f>
        <v>67800</v>
      </c>
    </row>
    <row r="253" spans="1:10" x14ac:dyDescent="0.25">
      <c r="A253">
        <f t="shared" si="11"/>
        <v>252</v>
      </c>
      <c r="B253">
        <f t="shared" si="9"/>
        <v>46</v>
      </c>
      <c r="C253">
        <f t="shared" si="10"/>
        <v>3</v>
      </c>
      <c r="D253" cm="1">
        <f t="array" ref="D253">INDEX('PUMA12 LIMIT Computations'!$A$4:$D$106,'PUMA12-Person-Limits-Fragments'!$B253,1)</f>
        <v>1901</v>
      </c>
      <c r="E253" t="str" cm="1">
        <f t="array" ref="E253">INDEX('PUMA12 LIMIT Computations'!$A$4:$D$106,'PUMA12-Person-Limits-Fragments'!$B253,2)</f>
        <v>Hampden County (West of Springfield City)--Westfield &amp; Holyoke Cities</v>
      </c>
      <c r="F253" t="str" cm="1">
        <f t="array" ref="F253">INDEX('PUMA12 LIMIT Computations'!$A$4:$D$106,'PUMA12-Person-Limits-Fragments'!$B253,3)</f>
        <v>METRO44140M44140</v>
      </c>
      <c r="G253" t="str" cm="1">
        <f t="array" ref="G253">INDEX('PUMA12 LIMIT Computations'!$A$4:$D$106,'PUMA12-Person-Limits-Fragments'!$B253,4)</f>
        <v>Springfield, MA HUD Metro FMR Area</v>
      </c>
      <c r="H253" cm="1">
        <f t="array" ref="H253">INDEX('PUMA12 LIMIT Computations'!AI$4:BB$106,'PUMA12-Person-Limits-Fragments'!B253,'PUMA12-Person-Limits-Fragments'!C253)</f>
        <v>42350</v>
      </c>
      <c r="I253" cm="1">
        <f t="array" ref="I253">INDEX('PUMA12 LIMIT Computations'!BC$4:BV$106,'PUMA12-Person-Limits-Fragments'!B253,'PUMA12-Person-Limits-Fragments'!C253)</f>
        <v>25450</v>
      </c>
      <c r="J253" cm="1">
        <f t="array" ref="J253">INDEX('PUMA12 LIMIT Computations'!BW$4:CP$106,'PUMA12-Person-Limits-Fragments'!B253,'PUMA12-Person-Limits-Fragments'!C253)</f>
        <v>67800</v>
      </c>
    </row>
    <row r="254" spans="1:10" x14ac:dyDescent="0.25">
      <c r="A254">
        <f t="shared" si="11"/>
        <v>253</v>
      </c>
      <c r="B254">
        <f t="shared" si="9"/>
        <v>47</v>
      </c>
      <c r="C254">
        <f t="shared" si="10"/>
        <v>3</v>
      </c>
      <c r="D254" cm="1">
        <f t="array" ref="D254">INDEX('PUMA12 LIMIT Computations'!$A$4:$D$106,'PUMA12-Person-Limits-Fragments'!$B254,1)</f>
        <v>2400</v>
      </c>
      <c r="E254" t="str" cm="1">
        <f t="array" ref="E254">INDEX('PUMA12 LIMIT Computations'!$A$4:$D$106,'PUMA12-Person-Limits-Fragments'!$B254,2)</f>
        <v>Middlesex (Far Southwest), Norfolk (Northwest) &amp; Worcester (Far East) Counties</v>
      </c>
      <c r="F254" t="str" cm="1">
        <f t="array" ref="F254">INDEX('PUMA12 LIMIT Computations'!$A$4:$D$106,'PUMA12-Person-Limits-Fragments'!$B254,3)</f>
        <v>METRO14460MM1120</v>
      </c>
      <c r="G254" t="str" cm="1">
        <f t="array" ref="G254">INDEX('PUMA12 LIMIT Computations'!$A$4:$D$106,'PUMA12-Person-Limits-Fragments'!$B254,4)</f>
        <v>Boston-Cambridge-Quincy, MA-NH HUD Metro FMR Area</v>
      </c>
      <c r="H254" cm="1">
        <f t="array" ref="H254">INDEX('PUMA12 LIMIT Computations'!AI$4:BB$106,'PUMA12-Person-Limits-Fragments'!B254,'PUMA12-Person-Limits-Fragments'!C254)</f>
        <v>42548.33</v>
      </c>
      <c r="I254" cm="1">
        <f t="array" ref="I254">INDEX('PUMA12 LIMIT Computations'!BC$4:BV$106,'PUMA12-Person-Limits-Fragments'!B254,'PUMA12-Person-Limits-Fragments'!C254)</f>
        <v>25522.255000000001</v>
      </c>
      <c r="J254" cm="1">
        <f t="array" ref="J254">INDEX('PUMA12 LIMIT Computations'!BW$4:CP$106,'PUMA12-Person-Limits-Fragments'!B254,'PUMA12-Person-Limits-Fragments'!C254)</f>
        <v>67902.009999999995</v>
      </c>
    </row>
    <row r="255" spans="1:10" x14ac:dyDescent="0.25">
      <c r="A255">
        <f t="shared" si="11"/>
        <v>254</v>
      </c>
      <c r="B255">
        <f t="shared" si="9"/>
        <v>48</v>
      </c>
      <c r="C255">
        <f t="shared" si="10"/>
        <v>3</v>
      </c>
      <c r="D255" cm="1">
        <f t="array" ref="D255">INDEX('PUMA12 LIMIT Computations'!$A$4:$D$106,'PUMA12-Person-Limits-Fragments'!$B255,1)</f>
        <v>2400</v>
      </c>
      <c r="E255" t="str" cm="1">
        <f t="array" ref="E255">INDEX('PUMA12 LIMIT Computations'!$A$4:$D$106,'PUMA12-Person-Limits-Fragments'!$B255,2)</f>
        <v>Middlesex (Far Southwest), Norfolk (Northwest) &amp; Worcester (Far East) Counties</v>
      </c>
      <c r="F255" t="str" cm="1">
        <f t="array" ref="F255">INDEX('PUMA12 LIMIT Computations'!$A$4:$D$106,'PUMA12-Person-Limits-Fragments'!$B255,3)</f>
        <v>METRO49340MM1120</v>
      </c>
      <c r="G255" t="str" cm="1">
        <f t="array" ref="G255">INDEX('PUMA12 LIMIT Computations'!$A$4:$D$106,'PUMA12-Person-Limits-Fragments'!$B255,4)</f>
        <v>Eastern Worcester County, MA HUD Metro FMR Area</v>
      </c>
      <c r="H255" cm="1">
        <f t="array" ref="H255">INDEX('PUMA12 LIMIT Computations'!AI$4:BB$106,'PUMA12-Person-Limits-Fragments'!B255,'PUMA12-Person-Limits-Fragments'!C255)</f>
        <v>19188.225000000002</v>
      </c>
      <c r="I255" cm="1">
        <f t="array" ref="I255">INDEX('PUMA12 LIMIT Computations'!BC$4:BV$106,'PUMA12-Person-Limits-Fragments'!B255,'PUMA12-Person-Limits-Fragments'!C255)</f>
        <v>11522.7</v>
      </c>
      <c r="J255" cm="1">
        <f t="array" ref="J255">INDEX('PUMA12 LIMIT Computations'!BW$4:CP$106,'PUMA12-Person-Limits-Fragments'!B255,'PUMA12-Person-Limits-Fragments'!C255)</f>
        <v>26202.75</v>
      </c>
    </row>
    <row r="256" spans="1:10" x14ac:dyDescent="0.25">
      <c r="A256">
        <f t="shared" si="11"/>
        <v>255</v>
      </c>
      <c r="B256">
        <f t="shared" si="9"/>
        <v>49</v>
      </c>
      <c r="C256">
        <f t="shared" si="10"/>
        <v>3</v>
      </c>
      <c r="D256" cm="1">
        <f t="array" ref="D256">INDEX('PUMA12 LIMIT Computations'!$A$4:$D$106,'PUMA12-Person-Limits-Fragments'!$B256,1)</f>
        <v>3400</v>
      </c>
      <c r="E256" t="str" cm="1">
        <f t="array" ref="E256">INDEX('PUMA12 LIMIT Computations'!$A$4:$D$106,'PUMA12-Person-Limits-Fragments'!$B256,2)</f>
        <v>Middlesex (Southeast) &amp; Norfolk (Northeast) Counties--Newton City &amp; Brookline Town</v>
      </c>
      <c r="F256" t="str" cm="1">
        <f t="array" ref="F256">INDEX('PUMA12 LIMIT Computations'!$A$4:$D$106,'PUMA12-Person-Limits-Fragments'!$B256,3)</f>
        <v>METRO14460MM1120</v>
      </c>
      <c r="G256" t="str" cm="1">
        <f t="array" ref="G256">INDEX('PUMA12 LIMIT Computations'!$A$4:$D$106,'PUMA12-Person-Limits-Fragments'!$B256,4)</f>
        <v>Boston-Cambridge-Quincy, MA-NH HUD Metro FMR Area</v>
      </c>
      <c r="H256" cm="1">
        <f t="array" ref="H256">INDEX('PUMA12 LIMIT Computations'!AI$4:BB$106,'PUMA12-Person-Limits-Fragments'!B256,'PUMA12-Person-Limits-Fragments'!C256)</f>
        <v>63093.69</v>
      </c>
      <c r="I256" cm="1">
        <f t="array" ref="I256">INDEX('PUMA12 LIMIT Computations'!BC$4:BV$106,'PUMA12-Person-Limits-Fragments'!B256,'PUMA12-Person-Limits-Fragments'!C256)</f>
        <v>37846.215000000004</v>
      </c>
      <c r="J256" cm="1">
        <f t="array" ref="J256">INDEX('PUMA12 LIMIT Computations'!BW$4:CP$106,'PUMA12-Person-Limits-Fragments'!B256,'PUMA12-Person-Limits-Fragments'!C256)</f>
        <v>100689.93000000001</v>
      </c>
    </row>
    <row r="257" spans="1:10" x14ac:dyDescent="0.25">
      <c r="A257">
        <f t="shared" si="11"/>
        <v>256</v>
      </c>
      <c r="B257">
        <f t="shared" si="9"/>
        <v>50</v>
      </c>
      <c r="C257">
        <f t="shared" si="10"/>
        <v>3</v>
      </c>
      <c r="D257" cm="1">
        <f t="array" ref="D257">INDEX('PUMA12 LIMIT Computations'!$A$4:$D$106,'PUMA12-Person-Limits-Fragments'!$B257,1)</f>
        <v>1400</v>
      </c>
      <c r="E257" t="str" cm="1">
        <f t="array" ref="E257">INDEX('PUMA12 LIMIT Computations'!$A$4:$D$106,'PUMA12-Person-Limits-Fragments'!$B257,2)</f>
        <v>Middlesex (West Central) &amp; Worcester (East) Counties</v>
      </c>
      <c r="F257" t="str" cm="1">
        <f t="array" ref="F257">INDEX('PUMA12 LIMIT Computations'!$A$4:$D$106,'PUMA12-Person-Limits-Fragments'!$B257,3)</f>
        <v>METRO14460MM1120</v>
      </c>
      <c r="G257" t="str" cm="1">
        <f t="array" ref="G257">INDEX('PUMA12 LIMIT Computations'!$A$4:$D$106,'PUMA12-Person-Limits-Fragments'!$B257,4)</f>
        <v>Boston-Cambridge-Quincy, MA-NH HUD Metro FMR Area</v>
      </c>
      <c r="H257" cm="1">
        <f t="array" ref="H257">INDEX('PUMA12 LIMIT Computations'!AI$4:BB$106,'PUMA12-Person-Limits-Fragments'!B257,'PUMA12-Person-Limits-Fragments'!C257)</f>
        <v>60493.97</v>
      </c>
      <c r="I257" cm="1">
        <f t="array" ref="I257">INDEX('PUMA12 LIMIT Computations'!BC$4:BV$106,'PUMA12-Person-Limits-Fragments'!B257,'PUMA12-Person-Limits-Fragments'!C257)</f>
        <v>36286.794999999998</v>
      </c>
      <c r="J257" cm="1">
        <f t="array" ref="J257">INDEX('PUMA12 LIMIT Computations'!BW$4:CP$106,'PUMA12-Person-Limits-Fragments'!B257,'PUMA12-Person-Limits-Fragments'!C257)</f>
        <v>96541.09</v>
      </c>
    </row>
    <row r="258" spans="1:10" x14ac:dyDescent="0.25">
      <c r="A258">
        <f t="shared" si="11"/>
        <v>257</v>
      </c>
      <c r="B258">
        <f t="shared" si="9"/>
        <v>51</v>
      </c>
      <c r="C258">
        <f t="shared" si="10"/>
        <v>3</v>
      </c>
      <c r="D258" cm="1">
        <f t="array" ref="D258">INDEX('PUMA12 LIMIT Computations'!$A$4:$D$106,'PUMA12-Person-Limits-Fragments'!$B258,1)</f>
        <v>1400</v>
      </c>
      <c r="E258" t="str" cm="1">
        <f t="array" ref="E258">INDEX('PUMA12 LIMIT Computations'!$A$4:$D$106,'PUMA12-Person-Limits-Fragments'!$B258,2)</f>
        <v>Middlesex (West Central) &amp; Worcester (East) Counties</v>
      </c>
      <c r="F258" t="str" cm="1">
        <f t="array" ref="F258">INDEX('PUMA12 LIMIT Computations'!$A$4:$D$106,'PUMA12-Person-Limits-Fragments'!$B258,3)</f>
        <v>METRO14460MM4560</v>
      </c>
      <c r="G258" t="str" cm="1">
        <f t="array" ref="G258">INDEX('PUMA12 LIMIT Computations'!$A$4:$D$106,'PUMA12-Person-Limits-Fragments'!$B258,4)</f>
        <v>Lowell, MA HUD Metro FMR Area</v>
      </c>
      <c r="H258" cm="1">
        <f t="array" ref="H258">INDEX('PUMA12 LIMIT Computations'!AI$4:BB$106,'PUMA12-Person-Limits-Fragments'!B258,'PUMA12-Person-Limits-Fragments'!C258)</f>
        <v>108.015</v>
      </c>
      <c r="I258" cm="1">
        <f t="array" ref="I258">INDEX('PUMA12 LIMIT Computations'!BC$4:BV$106,'PUMA12-Person-Limits-Fragments'!B258,'PUMA12-Person-Limits-Fragments'!C258)</f>
        <v>64.885000000000005</v>
      </c>
      <c r="J258" cm="1">
        <f t="array" ref="J258">INDEX('PUMA12 LIMIT Computations'!BW$4:CP$106,'PUMA12-Person-Limits-Fragments'!B258,'PUMA12-Person-Limits-Fragments'!C258)</f>
        <v>152.94999999999999</v>
      </c>
    </row>
    <row r="259" spans="1:10" x14ac:dyDescent="0.25">
      <c r="A259">
        <f t="shared" si="11"/>
        <v>258</v>
      </c>
      <c r="B259">
        <f t="shared" ref="B259:B322" si="12">A259-103*FLOOR((A259-1)/103,1)</f>
        <v>52</v>
      </c>
      <c r="C259">
        <f t="shared" ref="C259:C322" si="13">FLOOR((A259-1)/103,1)+1</f>
        <v>3</v>
      </c>
      <c r="D259" cm="1">
        <f t="array" ref="D259">INDEX('PUMA12 LIMIT Computations'!$A$4:$D$106,'PUMA12-Person-Limits-Fragments'!$B259,1)</f>
        <v>1400</v>
      </c>
      <c r="E259" t="str" cm="1">
        <f t="array" ref="E259">INDEX('PUMA12 LIMIT Computations'!$A$4:$D$106,'PUMA12-Person-Limits-Fragments'!$B259,2)</f>
        <v>Middlesex (West Central) &amp; Worcester (East) Counties</v>
      </c>
      <c r="F259" t="str" cm="1">
        <f t="array" ref="F259">INDEX('PUMA12 LIMIT Computations'!$A$4:$D$106,'PUMA12-Person-Limits-Fragments'!$B259,3)</f>
        <v>METRO49340MM1120</v>
      </c>
      <c r="G259" t="str" cm="1">
        <f t="array" ref="G259">INDEX('PUMA12 LIMIT Computations'!$A$4:$D$106,'PUMA12-Person-Limits-Fragments'!$B259,4)</f>
        <v>Eastern Worcester County, MA HUD Metro FMR Area</v>
      </c>
      <c r="H259" cm="1">
        <f t="array" ref="H259">INDEX('PUMA12 LIMIT Computations'!AI$4:BB$106,'PUMA12-Person-Limits-Fragments'!B259,'PUMA12-Person-Limits-Fragments'!C259)</f>
        <v>2316.7350000000001</v>
      </c>
      <c r="I259" cm="1">
        <f t="array" ref="I259">INDEX('PUMA12 LIMIT Computations'!BC$4:BV$106,'PUMA12-Person-Limits-Fragments'!B259,'PUMA12-Person-Limits-Fragments'!C259)</f>
        <v>1391.22</v>
      </c>
      <c r="J259" cm="1">
        <f t="array" ref="J259">INDEX('PUMA12 LIMIT Computations'!BW$4:CP$106,'PUMA12-Person-Limits-Fragments'!B259,'PUMA12-Person-Limits-Fragments'!C259)</f>
        <v>3163.65</v>
      </c>
    </row>
    <row r="260" spans="1:10" x14ac:dyDescent="0.25">
      <c r="A260">
        <f t="shared" ref="A260:A323" si="14">A259+1</f>
        <v>259</v>
      </c>
      <c r="B260">
        <f t="shared" si="12"/>
        <v>53</v>
      </c>
      <c r="C260">
        <f t="shared" si="13"/>
        <v>3</v>
      </c>
      <c r="D260" cm="1">
        <f t="array" ref="D260">INDEX('PUMA12 LIMIT Computations'!$A$4:$D$106,'PUMA12-Person-Limits-Fragments'!$B260,1)</f>
        <v>506</v>
      </c>
      <c r="E260" t="str" cm="1">
        <f t="array" ref="E260">INDEX('PUMA12 LIMIT Computations'!$A$4:$D$106,'PUMA12-Person-Limits-Fragments'!$B260,2)</f>
        <v>Middlesex County (East)--Cambridge City</v>
      </c>
      <c r="F260" t="str" cm="1">
        <f t="array" ref="F260">INDEX('PUMA12 LIMIT Computations'!$A$4:$D$106,'PUMA12-Person-Limits-Fragments'!$B260,3)</f>
        <v>METRO14460MM1120</v>
      </c>
      <c r="G260" t="str" cm="1">
        <f t="array" ref="G260">INDEX('PUMA12 LIMIT Computations'!$A$4:$D$106,'PUMA12-Person-Limits-Fragments'!$B260,4)</f>
        <v>Boston-Cambridge-Quincy, MA-NH HUD Metro FMR Area</v>
      </c>
      <c r="H260" cm="1">
        <f t="array" ref="H260">INDEX('PUMA12 LIMIT Computations'!AI$4:BB$106,'PUMA12-Person-Limits-Fragments'!B260,'PUMA12-Person-Limits-Fragments'!C260)</f>
        <v>63100</v>
      </c>
      <c r="I260" cm="1">
        <f t="array" ref="I260">INDEX('PUMA12 LIMIT Computations'!BC$4:BV$106,'PUMA12-Person-Limits-Fragments'!B260,'PUMA12-Person-Limits-Fragments'!C260)</f>
        <v>37850</v>
      </c>
      <c r="J260" cm="1">
        <f t="array" ref="J260">INDEX('PUMA12 LIMIT Computations'!BW$4:CP$106,'PUMA12-Person-Limits-Fragments'!B260,'PUMA12-Person-Limits-Fragments'!C260)</f>
        <v>100700</v>
      </c>
    </row>
    <row r="261" spans="1:10" x14ac:dyDescent="0.25">
      <c r="A261">
        <f t="shared" si="14"/>
        <v>260</v>
      </c>
      <c r="B261">
        <f t="shared" si="12"/>
        <v>54</v>
      </c>
      <c r="C261">
        <f t="shared" si="13"/>
        <v>3</v>
      </c>
      <c r="D261" cm="1">
        <f t="array" ref="D261">INDEX('PUMA12 LIMIT Computations'!$A$4:$D$106,'PUMA12-Person-Limits-Fragments'!$B261,1)</f>
        <v>508</v>
      </c>
      <c r="E261" t="str" cm="1">
        <f t="array" ref="E261">INDEX('PUMA12 LIMIT Computations'!$A$4:$D$106,'PUMA12-Person-Limits-Fragments'!$B261,2)</f>
        <v>Middlesex County (East)--Malden &amp; Medford Cities</v>
      </c>
      <c r="F261" t="str" cm="1">
        <f t="array" ref="F261">INDEX('PUMA12 LIMIT Computations'!$A$4:$D$106,'PUMA12-Person-Limits-Fragments'!$B261,3)</f>
        <v>METRO14460MM1120</v>
      </c>
      <c r="G261" t="str" cm="1">
        <f t="array" ref="G261">INDEX('PUMA12 LIMIT Computations'!$A$4:$D$106,'PUMA12-Person-Limits-Fragments'!$B261,4)</f>
        <v>Boston-Cambridge-Quincy, MA-NH HUD Metro FMR Area</v>
      </c>
      <c r="H261" cm="1">
        <f t="array" ref="H261">INDEX('PUMA12 LIMIT Computations'!AI$4:BB$106,'PUMA12-Person-Limits-Fragments'!B261,'PUMA12-Person-Limits-Fragments'!C261)</f>
        <v>63106.31</v>
      </c>
      <c r="I261" cm="1">
        <f t="array" ref="I261">INDEX('PUMA12 LIMIT Computations'!BC$4:BV$106,'PUMA12-Person-Limits-Fragments'!B261,'PUMA12-Person-Limits-Fragments'!C261)</f>
        <v>37853.784999999996</v>
      </c>
      <c r="J261" cm="1">
        <f t="array" ref="J261">INDEX('PUMA12 LIMIT Computations'!BW$4:CP$106,'PUMA12-Person-Limits-Fragments'!B261,'PUMA12-Person-Limits-Fragments'!C261)</f>
        <v>100710.06999999999</v>
      </c>
    </row>
    <row r="262" spans="1:10" x14ac:dyDescent="0.25">
      <c r="A262">
        <f t="shared" si="14"/>
        <v>261</v>
      </c>
      <c r="B262">
        <f t="shared" si="12"/>
        <v>55</v>
      </c>
      <c r="C262">
        <f t="shared" si="13"/>
        <v>3</v>
      </c>
      <c r="D262" cm="1">
        <f t="array" ref="D262">INDEX('PUMA12 LIMIT Computations'!$A$4:$D$106,'PUMA12-Person-Limits-Fragments'!$B262,1)</f>
        <v>507</v>
      </c>
      <c r="E262" t="str" cm="1">
        <f t="array" ref="E262">INDEX('PUMA12 LIMIT Computations'!$A$4:$D$106,'PUMA12-Person-Limits-Fragments'!$B262,2)</f>
        <v>Middlesex County (East)--Somerville &amp; Everett Cities</v>
      </c>
      <c r="F262" t="str" cm="1">
        <f t="array" ref="F262">INDEX('PUMA12 LIMIT Computations'!$A$4:$D$106,'PUMA12-Person-Limits-Fragments'!$B262,3)</f>
        <v>METRO14460MM1120</v>
      </c>
      <c r="G262" t="str" cm="1">
        <f t="array" ref="G262">INDEX('PUMA12 LIMIT Computations'!$A$4:$D$106,'PUMA12-Person-Limits-Fragments'!$B262,4)</f>
        <v>Boston-Cambridge-Quincy, MA-NH HUD Metro FMR Area</v>
      </c>
      <c r="H262" cm="1">
        <f t="array" ref="H262">INDEX('PUMA12 LIMIT Computations'!AI$4:BB$106,'PUMA12-Person-Limits-Fragments'!B262,'PUMA12-Person-Limits-Fragments'!C262)</f>
        <v>63100</v>
      </c>
      <c r="I262" cm="1">
        <f t="array" ref="I262">INDEX('PUMA12 LIMIT Computations'!BC$4:BV$106,'PUMA12-Person-Limits-Fragments'!B262,'PUMA12-Person-Limits-Fragments'!C262)</f>
        <v>37850</v>
      </c>
      <c r="J262" cm="1">
        <f t="array" ref="J262">INDEX('PUMA12 LIMIT Computations'!BW$4:CP$106,'PUMA12-Person-Limits-Fragments'!B262,'PUMA12-Person-Limits-Fragments'!C262)</f>
        <v>100700</v>
      </c>
    </row>
    <row r="263" spans="1:10" x14ac:dyDescent="0.25">
      <c r="A263">
        <f t="shared" si="14"/>
        <v>262</v>
      </c>
      <c r="B263">
        <f t="shared" si="12"/>
        <v>56</v>
      </c>
      <c r="C263">
        <f t="shared" si="13"/>
        <v>3</v>
      </c>
      <c r="D263" cm="1">
        <f t="array" ref="D263">INDEX('PUMA12 LIMIT Computations'!$A$4:$D$106,'PUMA12-Person-Limits-Fragments'!$B263,1)</f>
        <v>502</v>
      </c>
      <c r="E263" t="str" cm="1">
        <f t="array" ref="E263">INDEX('PUMA12 LIMIT Computations'!$A$4:$D$106,'PUMA12-Person-Limits-Fragments'!$B263,2)</f>
        <v>Middlesex County (Far Northeast)--Lowell City</v>
      </c>
      <c r="F263" t="str" cm="1">
        <f t="array" ref="F263">INDEX('PUMA12 LIMIT Computations'!$A$4:$D$106,'PUMA12-Person-Limits-Fragments'!$B263,3)</f>
        <v>METRO14460MM4560</v>
      </c>
      <c r="G263" t="str" cm="1">
        <f t="array" ref="G263">INDEX('PUMA12 LIMIT Computations'!$A$4:$D$106,'PUMA12-Person-Limits-Fragments'!$B263,4)</f>
        <v>Lowell, MA HUD Metro FMR Area</v>
      </c>
      <c r="H263" cm="1">
        <f t="array" ref="H263">INDEX('PUMA12 LIMIT Computations'!AI$4:BB$106,'PUMA12-Person-Limits-Fragments'!B263,'PUMA12-Person-Limits-Fragments'!C263)</f>
        <v>56850</v>
      </c>
      <c r="I263" cm="1">
        <f t="array" ref="I263">INDEX('PUMA12 LIMIT Computations'!BC$4:BV$106,'PUMA12-Person-Limits-Fragments'!B263,'PUMA12-Person-Limits-Fragments'!C263)</f>
        <v>34150</v>
      </c>
      <c r="J263" cm="1">
        <f t="array" ref="J263">INDEX('PUMA12 LIMIT Computations'!BW$4:CP$106,'PUMA12-Person-Limits-Fragments'!B263,'PUMA12-Person-Limits-Fragments'!C263)</f>
        <v>80500</v>
      </c>
    </row>
    <row r="264" spans="1:10" x14ac:dyDescent="0.25">
      <c r="A264">
        <f t="shared" si="14"/>
        <v>263</v>
      </c>
      <c r="B264">
        <f t="shared" si="12"/>
        <v>57</v>
      </c>
      <c r="C264">
        <f t="shared" si="13"/>
        <v>3</v>
      </c>
      <c r="D264" cm="1">
        <f t="array" ref="D264">INDEX('PUMA12 LIMIT Computations'!$A$4:$D$106,'PUMA12-Person-Limits-Fragments'!$B264,1)</f>
        <v>501</v>
      </c>
      <c r="E264" t="str" cm="1">
        <f t="array" ref="E264">INDEX('PUMA12 LIMIT Computations'!$A$4:$D$106,'PUMA12-Person-Limits-Fragments'!$B264,2)</f>
        <v>Middlesex County (Outside Lowell City)</v>
      </c>
      <c r="F264" t="str" cm="1">
        <f t="array" ref="F264">INDEX('PUMA12 LIMIT Computations'!$A$4:$D$106,'PUMA12-Person-Limits-Fragments'!$B264,3)</f>
        <v>METRO14460MM1120</v>
      </c>
      <c r="G264" t="str" cm="1">
        <f t="array" ref="G264">INDEX('PUMA12 LIMIT Computations'!$A$4:$D$106,'PUMA12-Person-Limits-Fragments'!$B264,4)</f>
        <v>Boston-Cambridge-Quincy, MA-NH HUD Metro FMR Area</v>
      </c>
      <c r="H264" cm="1">
        <f t="array" ref="H264">INDEX('PUMA12 LIMIT Computations'!AI$4:BB$106,'PUMA12-Person-Limits-Fragments'!B264,'PUMA12-Person-Limits-Fragments'!C264)</f>
        <v>18.93</v>
      </c>
      <c r="I264" cm="1">
        <f t="array" ref="I264">INDEX('PUMA12 LIMIT Computations'!BC$4:BV$106,'PUMA12-Person-Limits-Fragments'!B264,'PUMA12-Person-Limits-Fragments'!C264)</f>
        <v>11.354999999999999</v>
      </c>
      <c r="J264" cm="1">
        <f t="array" ref="J264">INDEX('PUMA12 LIMIT Computations'!BW$4:CP$106,'PUMA12-Person-Limits-Fragments'!B264,'PUMA12-Person-Limits-Fragments'!C264)</f>
        <v>30.209999999999997</v>
      </c>
    </row>
    <row r="265" spans="1:10" x14ac:dyDescent="0.25">
      <c r="A265">
        <f t="shared" si="14"/>
        <v>264</v>
      </c>
      <c r="B265">
        <f t="shared" si="12"/>
        <v>58</v>
      </c>
      <c r="C265">
        <f t="shared" si="13"/>
        <v>3</v>
      </c>
      <c r="D265" cm="1">
        <f t="array" ref="D265">INDEX('PUMA12 LIMIT Computations'!$A$4:$D$106,'PUMA12-Person-Limits-Fragments'!$B265,1)</f>
        <v>501</v>
      </c>
      <c r="E265" t="str" cm="1">
        <f t="array" ref="E265">INDEX('PUMA12 LIMIT Computations'!$A$4:$D$106,'PUMA12-Person-Limits-Fragments'!$B265,2)</f>
        <v>Middlesex County (Outside Lowell City)</v>
      </c>
      <c r="F265" t="str" cm="1">
        <f t="array" ref="F265">INDEX('PUMA12 LIMIT Computations'!$A$4:$D$106,'PUMA12-Person-Limits-Fragments'!$B265,3)</f>
        <v>METRO14460MM4560</v>
      </c>
      <c r="G265" t="str" cm="1">
        <f t="array" ref="G265">INDEX('PUMA12 LIMIT Computations'!$A$4:$D$106,'PUMA12-Person-Limits-Fragments'!$B265,4)</f>
        <v>Lowell, MA HUD Metro FMR Area</v>
      </c>
      <c r="H265" cm="1">
        <f t="array" ref="H265">INDEX('PUMA12 LIMIT Computations'!AI$4:BB$106,'PUMA12-Person-Limits-Fragments'!B265,'PUMA12-Person-Limits-Fragments'!C265)</f>
        <v>56832.945</v>
      </c>
      <c r="I265" cm="1">
        <f t="array" ref="I265">INDEX('PUMA12 LIMIT Computations'!BC$4:BV$106,'PUMA12-Person-Limits-Fragments'!B265,'PUMA12-Person-Limits-Fragments'!C265)</f>
        <v>34139.755000000005</v>
      </c>
      <c r="J265" cm="1">
        <f t="array" ref="J265">INDEX('PUMA12 LIMIT Computations'!BW$4:CP$106,'PUMA12-Person-Limits-Fragments'!B265,'PUMA12-Person-Limits-Fragments'!C265)</f>
        <v>80475.850000000006</v>
      </c>
    </row>
    <row r="266" spans="1:10" x14ac:dyDescent="0.25">
      <c r="A266">
        <f t="shared" si="14"/>
        <v>265</v>
      </c>
      <c r="B266">
        <f t="shared" si="12"/>
        <v>59</v>
      </c>
      <c r="C266">
        <f t="shared" si="13"/>
        <v>3</v>
      </c>
      <c r="D266" cm="1">
        <f t="array" ref="D266">INDEX('PUMA12 LIMIT Computations'!$A$4:$D$106,'PUMA12-Person-Limits-Fragments'!$B266,1)</f>
        <v>504</v>
      </c>
      <c r="E266" t="str" cm="1">
        <f t="array" ref="E266">INDEX('PUMA12 LIMIT Computations'!$A$4:$D$106,'PUMA12-Person-Limits-Fragments'!$B266,2)</f>
        <v>Middlesex County (South)--Framingham Town, Marlborough City &amp; Natick Town</v>
      </c>
      <c r="F266" t="str" cm="1">
        <f t="array" ref="F266">INDEX('PUMA12 LIMIT Computations'!$A$4:$D$106,'PUMA12-Person-Limits-Fragments'!$B266,3)</f>
        <v>METRO14460MM1120</v>
      </c>
      <c r="G266" t="str" cm="1">
        <f t="array" ref="G266">INDEX('PUMA12 LIMIT Computations'!$A$4:$D$106,'PUMA12-Person-Limits-Fragments'!$B266,4)</f>
        <v>Boston-Cambridge-Quincy, MA-NH HUD Metro FMR Area</v>
      </c>
      <c r="H266" cm="1">
        <f t="array" ref="H266">INDEX('PUMA12 LIMIT Computations'!AI$4:BB$106,'PUMA12-Person-Limits-Fragments'!B266,'PUMA12-Person-Limits-Fragments'!C266)</f>
        <v>63043.21</v>
      </c>
      <c r="I266" cm="1">
        <f t="array" ref="I266">INDEX('PUMA12 LIMIT Computations'!BC$4:BV$106,'PUMA12-Person-Limits-Fragments'!B266,'PUMA12-Person-Limits-Fragments'!C266)</f>
        <v>37815.934999999998</v>
      </c>
      <c r="J266" cm="1">
        <f t="array" ref="J266">INDEX('PUMA12 LIMIT Computations'!BW$4:CP$106,'PUMA12-Person-Limits-Fragments'!B266,'PUMA12-Person-Limits-Fragments'!C266)</f>
        <v>100609.37</v>
      </c>
    </row>
    <row r="267" spans="1:10" x14ac:dyDescent="0.25">
      <c r="A267">
        <f t="shared" si="14"/>
        <v>266</v>
      </c>
      <c r="B267">
        <f t="shared" si="12"/>
        <v>60</v>
      </c>
      <c r="C267">
        <f t="shared" si="13"/>
        <v>3</v>
      </c>
      <c r="D267" cm="1">
        <f t="array" ref="D267">INDEX('PUMA12 LIMIT Computations'!$A$4:$D$106,'PUMA12-Person-Limits-Fragments'!$B267,1)</f>
        <v>504</v>
      </c>
      <c r="E267" t="str" cm="1">
        <f t="array" ref="E267">INDEX('PUMA12 LIMIT Computations'!$A$4:$D$106,'PUMA12-Person-Limits-Fragments'!$B267,2)</f>
        <v>Middlesex County (South)--Framingham Town, Marlborough City &amp; Natick Town</v>
      </c>
      <c r="F267" t="str" cm="1">
        <f t="array" ref="F267">INDEX('PUMA12 LIMIT Computations'!$A$4:$D$106,'PUMA12-Person-Limits-Fragments'!$B267,3)</f>
        <v>METRO49340M49340</v>
      </c>
      <c r="G267" t="str" cm="1">
        <f t="array" ref="G267">INDEX('PUMA12 LIMIT Computations'!$A$4:$D$106,'PUMA12-Person-Limits-Fragments'!$B267,4)</f>
        <v>Worcester, MA HUD Metro FMR Area</v>
      </c>
      <c r="H267" cm="1">
        <f t="array" ref="H267">INDEX('PUMA12 LIMIT Computations'!AI$4:BB$106,'PUMA12-Person-Limits-Fragments'!B267,'PUMA12-Person-Limits-Fragments'!C267)</f>
        <v>39.800000000000004</v>
      </c>
      <c r="I267" cm="1">
        <f t="array" ref="I267">INDEX('PUMA12 LIMIT Computations'!BC$4:BV$106,'PUMA12-Person-Limits-Fragments'!B267,'PUMA12-Person-Limits-Fragments'!C267)</f>
        <v>23.880000000000003</v>
      </c>
      <c r="J267" cm="1">
        <f t="array" ref="J267">INDEX('PUMA12 LIMIT Computations'!BW$4:CP$106,'PUMA12-Person-Limits-Fragments'!B267,'PUMA12-Person-Limits-Fragments'!C267)</f>
        <v>63.68</v>
      </c>
    </row>
    <row r="268" spans="1:10" x14ac:dyDescent="0.25">
      <c r="A268">
        <f t="shared" si="14"/>
        <v>267</v>
      </c>
      <c r="B268">
        <f t="shared" si="12"/>
        <v>61</v>
      </c>
      <c r="C268">
        <f t="shared" si="13"/>
        <v>3</v>
      </c>
      <c r="D268" cm="1">
        <f t="array" ref="D268">INDEX('PUMA12 LIMIT Computations'!$A$4:$D$106,'PUMA12-Person-Limits-Fragments'!$B268,1)</f>
        <v>503</v>
      </c>
      <c r="E268" t="str" cm="1">
        <f t="array" ref="E268">INDEX('PUMA12 LIMIT Computations'!$A$4:$D$106,'PUMA12-Person-Limits-Fragments'!$B268,2)</f>
        <v>Middlesex County--Waltham City, Lexington, Burlington, Bedford &amp; Lincoln Towns</v>
      </c>
      <c r="F268" t="str" cm="1">
        <f t="array" ref="F268">INDEX('PUMA12 LIMIT Computations'!$A$4:$D$106,'PUMA12-Person-Limits-Fragments'!$B268,3)</f>
        <v>METRO14460MM1120</v>
      </c>
      <c r="G268" t="str" cm="1">
        <f t="array" ref="G268">INDEX('PUMA12 LIMIT Computations'!$A$4:$D$106,'PUMA12-Person-Limits-Fragments'!$B268,4)</f>
        <v>Boston-Cambridge-Quincy, MA-NH HUD Metro FMR Area</v>
      </c>
      <c r="H268" cm="1">
        <f t="array" ref="H268">INDEX('PUMA12 LIMIT Computations'!AI$4:BB$106,'PUMA12-Person-Limits-Fragments'!B268,'PUMA12-Person-Limits-Fragments'!C268)</f>
        <v>62961.18</v>
      </c>
      <c r="I268" cm="1">
        <f t="array" ref="I268">INDEX('PUMA12 LIMIT Computations'!BC$4:BV$106,'PUMA12-Person-Limits-Fragments'!B268,'PUMA12-Person-Limits-Fragments'!C268)</f>
        <v>37766.730000000003</v>
      </c>
      <c r="J268" cm="1">
        <f t="array" ref="J268">INDEX('PUMA12 LIMIT Computations'!BW$4:CP$106,'PUMA12-Person-Limits-Fragments'!B268,'PUMA12-Person-Limits-Fragments'!C268)</f>
        <v>100478.46</v>
      </c>
    </row>
    <row r="269" spans="1:10" x14ac:dyDescent="0.25">
      <c r="A269">
        <f t="shared" si="14"/>
        <v>268</v>
      </c>
      <c r="B269">
        <f t="shared" si="12"/>
        <v>62</v>
      </c>
      <c r="C269">
        <f t="shared" si="13"/>
        <v>3</v>
      </c>
      <c r="D269" cm="1">
        <f t="array" ref="D269">INDEX('PUMA12 LIMIT Computations'!$A$4:$D$106,'PUMA12-Person-Limits-Fragments'!$B269,1)</f>
        <v>503</v>
      </c>
      <c r="E269" t="str" cm="1">
        <f t="array" ref="E269">INDEX('PUMA12 LIMIT Computations'!$A$4:$D$106,'PUMA12-Person-Limits-Fragments'!$B269,2)</f>
        <v>Middlesex County--Waltham City, Lexington, Burlington, Bedford &amp; Lincoln Towns</v>
      </c>
      <c r="F269" t="str" cm="1">
        <f t="array" ref="F269">INDEX('PUMA12 LIMIT Computations'!$A$4:$D$106,'PUMA12-Person-Limits-Fragments'!$B269,3)</f>
        <v>METRO14460MM4560</v>
      </c>
      <c r="G269" t="str" cm="1">
        <f t="array" ref="G269">INDEX('PUMA12 LIMIT Computations'!$A$4:$D$106,'PUMA12-Person-Limits-Fragments'!$B269,4)</f>
        <v>Lowell, MA HUD Metro FMR Area</v>
      </c>
      <c r="H269" cm="1">
        <f t="array" ref="H269">INDEX('PUMA12 LIMIT Computations'!AI$4:BB$106,'PUMA12-Person-Limits-Fragments'!B269,'PUMA12-Person-Limits-Fragments'!C269)</f>
        <v>130.755</v>
      </c>
      <c r="I269" cm="1">
        <f t="array" ref="I269">INDEX('PUMA12 LIMIT Computations'!BC$4:BV$106,'PUMA12-Person-Limits-Fragments'!B269,'PUMA12-Person-Limits-Fragments'!C269)</f>
        <v>78.545000000000002</v>
      </c>
      <c r="J269" cm="1">
        <f t="array" ref="J269">INDEX('PUMA12 LIMIT Computations'!BW$4:CP$106,'PUMA12-Person-Limits-Fragments'!B269,'PUMA12-Person-Limits-Fragments'!C269)</f>
        <v>185.15</v>
      </c>
    </row>
    <row r="270" spans="1:10" x14ac:dyDescent="0.25">
      <c r="A270">
        <f t="shared" si="14"/>
        <v>269</v>
      </c>
      <c r="B270">
        <f t="shared" si="12"/>
        <v>63</v>
      </c>
      <c r="C270">
        <f t="shared" si="13"/>
        <v>3</v>
      </c>
      <c r="D270" cm="1">
        <f t="array" ref="D270">INDEX('PUMA12 LIMIT Computations'!$A$4:$D$106,'PUMA12-Person-Limits-Fragments'!$B270,1)</f>
        <v>505</v>
      </c>
      <c r="E270" t="str" cm="1">
        <f t="array" ref="E270">INDEX('PUMA12 LIMIT Computations'!$A$4:$D$106,'PUMA12-Person-Limits-Fragments'!$B270,2)</f>
        <v>Middlesex County--Watertown Town City, Arlington, Belmont &amp; Winchester Towns</v>
      </c>
      <c r="F270" t="str" cm="1">
        <f t="array" ref="F270">INDEX('PUMA12 LIMIT Computations'!$A$4:$D$106,'PUMA12-Person-Limits-Fragments'!$B270,3)</f>
        <v>METRO14460MM1120</v>
      </c>
      <c r="G270" t="str" cm="1">
        <f t="array" ref="G270">INDEX('PUMA12 LIMIT Computations'!$A$4:$D$106,'PUMA12-Person-Limits-Fragments'!$B270,4)</f>
        <v>Boston-Cambridge-Quincy, MA-NH HUD Metro FMR Area</v>
      </c>
      <c r="H270" cm="1">
        <f t="array" ref="H270">INDEX('PUMA12 LIMIT Computations'!AI$4:BB$106,'PUMA12-Person-Limits-Fragments'!B270,'PUMA12-Person-Limits-Fragments'!C270)</f>
        <v>63100</v>
      </c>
      <c r="I270" cm="1">
        <f t="array" ref="I270">INDEX('PUMA12 LIMIT Computations'!BC$4:BV$106,'PUMA12-Person-Limits-Fragments'!B270,'PUMA12-Person-Limits-Fragments'!C270)</f>
        <v>37850</v>
      </c>
      <c r="J270" cm="1">
        <f t="array" ref="J270">INDEX('PUMA12 LIMIT Computations'!BW$4:CP$106,'PUMA12-Person-Limits-Fragments'!B270,'PUMA12-Person-Limits-Fragments'!C270)</f>
        <v>100700</v>
      </c>
    </row>
    <row r="271" spans="1:10" x14ac:dyDescent="0.25">
      <c r="A271">
        <f t="shared" si="14"/>
        <v>270</v>
      </c>
      <c r="B271">
        <f t="shared" si="12"/>
        <v>64</v>
      </c>
      <c r="C271">
        <f t="shared" si="13"/>
        <v>3</v>
      </c>
      <c r="D271" cm="1">
        <f t="array" ref="D271">INDEX('PUMA12 LIMIT Computations'!$A$4:$D$106,'PUMA12-Person-Limits-Fragments'!$B271,1)</f>
        <v>3500</v>
      </c>
      <c r="E271" t="str" cm="1">
        <f t="array" ref="E271">INDEX('PUMA12 LIMIT Computations'!$A$4:$D$106,'PUMA12-Person-Limits-Fragments'!$B271,2)</f>
        <v>Norfolk (Northeast) &amp; Middlesex (Southeast) Counties (West of Boston City)</v>
      </c>
      <c r="F271" t="str" cm="1">
        <f t="array" ref="F271">INDEX('PUMA12 LIMIT Computations'!$A$4:$D$106,'PUMA12-Person-Limits-Fragments'!$B271,3)</f>
        <v>METRO14460MM1120</v>
      </c>
      <c r="G271" t="str" cm="1">
        <f t="array" ref="G271">INDEX('PUMA12 LIMIT Computations'!$A$4:$D$106,'PUMA12-Person-Limits-Fragments'!$B271,4)</f>
        <v>Boston-Cambridge-Quincy, MA-NH HUD Metro FMR Area</v>
      </c>
      <c r="H271" cm="1">
        <f t="array" ref="H271">INDEX('PUMA12 LIMIT Computations'!AI$4:BB$106,'PUMA12-Person-Limits-Fragments'!B271,'PUMA12-Person-Limits-Fragments'!C271)</f>
        <v>63106.31</v>
      </c>
      <c r="I271" cm="1">
        <f t="array" ref="I271">INDEX('PUMA12 LIMIT Computations'!BC$4:BV$106,'PUMA12-Person-Limits-Fragments'!B271,'PUMA12-Person-Limits-Fragments'!C271)</f>
        <v>37853.784999999996</v>
      </c>
      <c r="J271" cm="1">
        <f t="array" ref="J271">INDEX('PUMA12 LIMIT Computations'!BW$4:CP$106,'PUMA12-Person-Limits-Fragments'!B271,'PUMA12-Person-Limits-Fragments'!C271)</f>
        <v>100710.06999999999</v>
      </c>
    </row>
    <row r="272" spans="1:10" x14ac:dyDescent="0.25">
      <c r="A272">
        <f t="shared" si="14"/>
        <v>271</v>
      </c>
      <c r="B272">
        <f t="shared" si="12"/>
        <v>65</v>
      </c>
      <c r="C272">
        <f t="shared" si="13"/>
        <v>3</v>
      </c>
      <c r="D272" cm="1">
        <f t="array" ref="D272">INDEX('PUMA12 LIMIT Computations'!$A$4:$D$106,'PUMA12-Person-Limits-Fragments'!$B272,1)</f>
        <v>3602</v>
      </c>
      <c r="E272" t="str" cm="1">
        <f t="array" ref="E272">INDEX('PUMA12 LIMIT Computations'!$A$4:$D$106,'PUMA12-Person-Limits-Fragments'!$B272,2)</f>
        <v>Norfolk County (Central)--Randolph, Norwood, Dedham, Canton &amp; Holbrook Towns</v>
      </c>
      <c r="F272" t="str" cm="1">
        <f t="array" ref="F272">INDEX('PUMA12 LIMIT Computations'!$A$4:$D$106,'PUMA12-Person-Limits-Fragments'!$B272,3)</f>
        <v>METRO14460MM1120</v>
      </c>
      <c r="G272" t="str" cm="1">
        <f t="array" ref="G272">INDEX('PUMA12 LIMIT Computations'!$A$4:$D$106,'PUMA12-Person-Limits-Fragments'!$B272,4)</f>
        <v>Boston-Cambridge-Quincy, MA-NH HUD Metro FMR Area</v>
      </c>
      <c r="H272" cm="1">
        <f t="array" ref="H272">INDEX('PUMA12 LIMIT Computations'!AI$4:BB$106,'PUMA12-Person-Limits-Fragments'!B272,'PUMA12-Person-Limits-Fragments'!C272)</f>
        <v>63106.31</v>
      </c>
      <c r="I272" cm="1">
        <f t="array" ref="I272">INDEX('PUMA12 LIMIT Computations'!BC$4:BV$106,'PUMA12-Person-Limits-Fragments'!B272,'PUMA12-Person-Limits-Fragments'!C272)</f>
        <v>37853.784999999996</v>
      </c>
      <c r="J272" cm="1">
        <f t="array" ref="J272">INDEX('PUMA12 LIMIT Computations'!BW$4:CP$106,'PUMA12-Person-Limits-Fragments'!B272,'PUMA12-Person-Limits-Fragments'!C272)</f>
        <v>100710.06999999999</v>
      </c>
    </row>
    <row r="273" spans="1:10" x14ac:dyDescent="0.25">
      <c r="A273">
        <f t="shared" si="14"/>
        <v>272</v>
      </c>
      <c r="B273">
        <f t="shared" si="12"/>
        <v>66</v>
      </c>
      <c r="C273">
        <f t="shared" si="13"/>
        <v>3</v>
      </c>
      <c r="D273" cm="1">
        <f t="array" ref="D273">INDEX('PUMA12 LIMIT Computations'!$A$4:$D$106,'PUMA12-Person-Limits-Fragments'!$B273,1)</f>
        <v>3603</v>
      </c>
      <c r="E273" t="str" cm="1">
        <f t="array" ref="E273">INDEX('PUMA12 LIMIT Computations'!$A$4:$D$106,'PUMA12-Person-Limits-Fragments'!$B273,2)</f>
        <v>Norfolk County (Northeast)--Quincy City &amp; Milton Town</v>
      </c>
      <c r="F273" t="str" cm="1">
        <f t="array" ref="F273">INDEX('PUMA12 LIMIT Computations'!$A$4:$D$106,'PUMA12-Person-Limits-Fragments'!$B273,3)</f>
        <v>METRO14460MM1120</v>
      </c>
      <c r="G273" t="str" cm="1">
        <f t="array" ref="G273">INDEX('PUMA12 LIMIT Computations'!$A$4:$D$106,'PUMA12-Person-Limits-Fragments'!$B273,4)</f>
        <v>Boston-Cambridge-Quincy, MA-NH HUD Metro FMR Area</v>
      </c>
      <c r="H273" cm="1">
        <f t="array" ref="H273">INDEX('PUMA12 LIMIT Computations'!AI$4:BB$106,'PUMA12-Person-Limits-Fragments'!B273,'PUMA12-Person-Limits-Fragments'!C273)</f>
        <v>63100</v>
      </c>
      <c r="I273" cm="1">
        <f t="array" ref="I273">INDEX('PUMA12 LIMIT Computations'!BC$4:BV$106,'PUMA12-Person-Limits-Fragments'!B273,'PUMA12-Person-Limits-Fragments'!C273)</f>
        <v>37850</v>
      </c>
      <c r="J273" cm="1">
        <f t="array" ref="J273">INDEX('PUMA12 LIMIT Computations'!BW$4:CP$106,'PUMA12-Person-Limits-Fragments'!B273,'PUMA12-Person-Limits-Fragments'!C273)</f>
        <v>100700</v>
      </c>
    </row>
    <row r="274" spans="1:10" x14ac:dyDescent="0.25">
      <c r="A274">
        <f t="shared" si="14"/>
        <v>273</v>
      </c>
      <c r="B274">
        <f t="shared" si="12"/>
        <v>67</v>
      </c>
      <c r="C274">
        <f t="shared" si="13"/>
        <v>3</v>
      </c>
      <c r="D274" cm="1">
        <f t="array" ref="D274">INDEX('PUMA12 LIMIT Computations'!$A$4:$D$106,'PUMA12-Person-Limits-Fragments'!$B274,1)</f>
        <v>3601</v>
      </c>
      <c r="E274" t="str" cm="1">
        <f t="array" ref="E274">INDEX('PUMA12 LIMIT Computations'!$A$4:$D$106,'PUMA12-Person-Limits-Fragments'!$B274,2)</f>
        <v>Norfolk County (Southwest)--Greater Franklin Town City</v>
      </c>
      <c r="F274" t="str" cm="1">
        <f t="array" ref="F274">INDEX('PUMA12 LIMIT Computations'!$A$4:$D$106,'PUMA12-Person-Limits-Fragments'!$B274,3)</f>
        <v>METRO14460MM1120</v>
      </c>
      <c r="G274" t="str" cm="1">
        <f t="array" ref="G274">INDEX('PUMA12 LIMIT Computations'!$A$4:$D$106,'PUMA12-Person-Limits-Fragments'!$B274,4)</f>
        <v>Boston-Cambridge-Quincy, MA-NH HUD Metro FMR Area</v>
      </c>
      <c r="H274" cm="1">
        <f t="array" ref="H274">INDEX('PUMA12 LIMIT Computations'!AI$4:BB$106,'PUMA12-Person-Limits-Fragments'!B274,'PUMA12-Person-Limits-Fragments'!C274)</f>
        <v>62948.560000000005</v>
      </c>
      <c r="I274" cm="1">
        <f t="array" ref="I274">INDEX('PUMA12 LIMIT Computations'!BC$4:BV$106,'PUMA12-Person-Limits-Fragments'!B274,'PUMA12-Person-Limits-Fragments'!C274)</f>
        <v>37759.160000000003</v>
      </c>
      <c r="J274" cm="1">
        <f t="array" ref="J274">INDEX('PUMA12 LIMIT Computations'!BW$4:CP$106,'PUMA12-Person-Limits-Fragments'!B274,'PUMA12-Person-Limits-Fragments'!C274)</f>
        <v>100458.32</v>
      </c>
    </row>
    <row r="275" spans="1:10" x14ac:dyDescent="0.25">
      <c r="A275">
        <f t="shared" si="14"/>
        <v>274</v>
      </c>
      <c r="B275">
        <f t="shared" si="12"/>
        <v>68</v>
      </c>
      <c r="C275">
        <f t="shared" si="13"/>
        <v>3</v>
      </c>
      <c r="D275" cm="1">
        <f t="array" ref="D275">INDEX('PUMA12 LIMIT Computations'!$A$4:$D$106,'PUMA12-Person-Limits-Fragments'!$B275,1)</f>
        <v>3601</v>
      </c>
      <c r="E275" t="str" cm="1">
        <f t="array" ref="E275">INDEX('PUMA12 LIMIT Computations'!$A$4:$D$106,'PUMA12-Person-Limits-Fragments'!$B275,2)</f>
        <v>Norfolk County (Southwest)--Greater Franklin Town City</v>
      </c>
      <c r="F275" t="str" cm="1">
        <f t="array" ref="F275">INDEX('PUMA12 LIMIT Computations'!$A$4:$D$106,'PUMA12-Person-Limits-Fragments'!$B275,3)</f>
        <v>METRO39300MM1200</v>
      </c>
      <c r="G275" t="str" cm="1">
        <f t="array" ref="G275">INDEX('PUMA12 LIMIT Computations'!$A$4:$D$106,'PUMA12-Person-Limits-Fragments'!$B275,4)</f>
        <v>Easton-Raynham, MA HUD Metro FMR Area</v>
      </c>
      <c r="H275" cm="1">
        <f t="array" ref="H275">INDEX('PUMA12 LIMIT Computations'!AI$4:BB$106,'PUMA12-Person-Limits-Fragments'!B275,'PUMA12-Person-Limits-Fragments'!C275)</f>
        <v>25.64</v>
      </c>
      <c r="I275" cm="1">
        <f t="array" ref="I275">INDEX('PUMA12 LIMIT Computations'!BC$4:BV$106,'PUMA12-Person-Limits-Fragments'!B275,'PUMA12-Person-Limits-Fragments'!C275)</f>
        <v>15.38</v>
      </c>
      <c r="J275" cm="1">
        <f t="array" ref="J275">INDEX('PUMA12 LIMIT Computations'!BW$4:CP$106,'PUMA12-Person-Limits-Fragments'!B275,'PUMA12-Person-Limits-Fragments'!C275)</f>
        <v>32.200000000000003</v>
      </c>
    </row>
    <row r="276" spans="1:10" x14ac:dyDescent="0.25">
      <c r="A276">
        <f t="shared" si="14"/>
        <v>275</v>
      </c>
      <c r="B276">
        <f t="shared" si="12"/>
        <v>69</v>
      </c>
      <c r="C276">
        <f t="shared" si="13"/>
        <v>3</v>
      </c>
      <c r="D276" cm="1">
        <f t="array" ref="D276">INDEX('PUMA12 LIMIT Computations'!$A$4:$D$106,'PUMA12-Person-Limits-Fragments'!$B276,1)</f>
        <v>3601</v>
      </c>
      <c r="E276" t="str" cm="1">
        <f t="array" ref="E276">INDEX('PUMA12 LIMIT Computations'!$A$4:$D$106,'PUMA12-Person-Limits-Fragments'!$B276,2)</f>
        <v>Norfolk County (Southwest)--Greater Franklin Town City</v>
      </c>
      <c r="F276" t="str" cm="1">
        <f t="array" ref="F276">INDEX('PUMA12 LIMIT Computations'!$A$4:$D$106,'PUMA12-Person-Limits-Fragments'!$B276,3)</f>
        <v>METRO49340MM1120</v>
      </c>
      <c r="G276" t="str" cm="1">
        <f t="array" ref="G276">INDEX('PUMA12 LIMIT Computations'!$A$4:$D$106,'PUMA12-Person-Limits-Fragments'!$B276,4)</f>
        <v>Eastern Worcester County, MA HUD Metro FMR Area</v>
      </c>
      <c r="H276" cm="1">
        <f t="array" ref="H276">INDEX('PUMA12 LIMIT Computations'!AI$4:BB$106,'PUMA12-Person-Limits-Fragments'!B276,'PUMA12-Person-Limits-Fragments'!C276)</f>
        <v>112.005</v>
      </c>
      <c r="I276" cm="1">
        <f t="array" ref="I276">INDEX('PUMA12 LIMIT Computations'!BC$4:BV$106,'PUMA12-Person-Limits-Fragments'!B276,'PUMA12-Person-Limits-Fragments'!C276)</f>
        <v>67.260000000000005</v>
      </c>
      <c r="J276" cm="1">
        <f t="array" ref="J276">INDEX('PUMA12 LIMIT Computations'!BW$4:CP$106,'PUMA12-Person-Limits-Fragments'!B276,'PUMA12-Person-Limits-Fragments'!C276)</f>
        <v>152.94999999999999</v>
      </c>
    </row>
    <row r="277" spans="1:10" x14ac:dyDescent="0.25">
      <c r="A277">
        <f t="shared" si="14"/>
        <v>276</v>
      </c>
      <c r="B277">
        <f t="shared" si="12"/>
        <v>70</v>
      </c>
      <c r="C277">
        <f t="shared" si="13"/>
        <v>3</v>
      </c>
      <c r="D277" cm="1">
        <f t="array" ref="D277">INDEX('PUMA12 LIMIT Computations'!$A$4:$D$106,'PUMA12-Person-Limits-Fragments'!$B277,1)</f>
        <v>1000</v>
      </c>
      <c r="E277" t="str" cm="1">
        <f t="array" ref="E277">INDEX('PUMA12 LIMIT Computations'!$A$4:$D$106,'PUMA12-Person-Limits-Fragments'!$B277,2)</f>
        <v>Peabody City, Danvers, Reading, North Reading &amp; Lynnfield Towns</v>
      </c>
      <c r="F277" t="str" cm="1">
        <f t="array" ref="F277">INDEX('PUMA12 LIMIT Computations'!$A$4:$D$106,'PUMA12-Person-Limits-Fragments'!$B277,3)</f>
        <v>METRO14460MM1120</v>
      </c>
      <c r="G277" t="str" cm="1">
        <f t="array" ref="G277">INDEX('PUMA12 LIMIT Computations'!$A$4:$D$106,'PUMA12-Person-Limits-Fragments'!$B277,4)</f>
        <v>Boston-Cambridge-Quincy, MA-NH HUD Metro FMR Area</v>
      </c>
      <c r="H277" cm="1">
        <f t="array" ref="H277">INDEX('PUMA12 LIMIT Computations'!AI$4:BB$106,'PUMA12-Person-Limits-Fragments'!B277,'PUMA12-Person-Limits-Fragments'!C277)</f>
        <v>63100</v>
      </c>
      <c r="I277" cm="1">
        <f t="array" ref="I277">INDEX('PUMA12 LIMIT Computations'!BC$4:BV$106,'PUMA12-Person-Limits-Fragments'!B277,'PUMA12-Person-Limits-Fragments'!C277)</f>
        <v>37850</v>
      </c>
      <c r="J277" cm="1">
        <f t="array" ref="J277">INDEX('PUMA12 LIMIT Computations'!BW$4:CP$106,'PUMA12-Person-Limits-Fragments'!B277,'PUMA12-Person-Limits-Fragments'!C277)</f>
        <v>100700</v>
      </c>
    </row>
    <row r="278" spans="1:10" x14ac:dyDescent="0.25">
      <c r="A278">
        <f t="shared" si="14"/>
        <v>277</v>
      </c>
      <c r="B278">
        <f t="shared" si="12"/>
        <v>71</v>
      </c>
      <c r="C278">
        <f t="shared" si="13"/>
        <v>3</v>
      </c>
      <c r="D278" cm="1">
        <f t="array" ref="D278">INDEX('PUMA12 LIMIT Computations'!$A$4:$D$106,'PUMA12-Person-Limits-Fragments'!$B278,1)</f>
        <v>4901</v>
      </c>
      <c r="E278" t="str" cm="1">
        <f t="array" ref="E278">INDEX('PUMA12 LIMIT Computations'!$A$4:$D$106,'PUMA12-Person-Limits-Fragments'!$B278,2)</f>
        <v>Plymouth &amp; Bristol Counties (Outside Brockton City)</v>
      </c>
      <c r="F278" t="str" cm="1">
        <f t="array" ref="F278">INDEX('PUMA12 LIMIT Computations'!$A$4:$D$106,'PUMA12-Person-Limits-Fragments'!$B278,3)</f>
        <v>METRO14460MM1120</v>
      </c>
      <c r="G278" t="str" cm="1">
        <f t="array" ref="G278">INDEX('PUMA12 LIMIT Computations'!$A$4:$D$106,'PUMA12-Person-Limits-Fragments'!$B278,4)</f>
        <v>Boston-Cambridge-Quincy, MA-NH HUD Metro FMR Area</v>
      </c>
      <c r="H278" cm="1">
        <f t="array" ref="H278">INDEX('PUMA12 LIMIT Computations'!AI$4:BB$106,'PUMA12-Person-Limits-Fragments'!B278,'PUMA12-Person-Limits-Fragments'!C278)</f>
        <v>10398.880000000001</v>
      </c>
      <c r="I278" cm="1">
        <f t="array" ref="I278">INDEX('PUMA12 LIMIT Computations'!BC$4:BV$106,'PUMA12-Person-Limits-Fragments'!B278,'PUMA12-Person-Limits-Fragments'!C278)</f>
        <v>6237.68</v>
      </c>
      <c r="J278" cm="1">
        <f t="array" ref="J278">INDEX('PUMA12 LIMIT Computations'!BW$4:CP$106,'PUMA12-Person-Limits-Fragments'!B278,'PUMA12-Person-Limits-Fragments'!C278)</f>
        <v>16595.36</v>
      </c>
    </row>
    <row r="279" spans="1:10" x14ac:dyDescent="0.25">
      <c r="A279">
        <f t="shared" si="14"/>
        <v>278</v>
      </c>
      <c r="B279">
        <f t="shared" si="12"/>
        <v>72</v>
      </c>
      <c r="C279">
        <f t="shared" si="13"/>
        <v>3</v>
      </c>
      <c r="D279" cm="1">
        <f t="array" ref="D279">INDEX('PUMA12 LIMIT Computations'!$A$4:$D$106,'PUMA12-Person-Limits-Fragments'!$B279,1)</f>
        <v>4901</v>
      </c>
      <c r="E279" t="str" cm="1">
        <f t="array" ref="E279">INDEX('PUMA12 LIMIT Computations'!$A$4:$D$106,'PUMA12-Person-Limits-Fragments'!$B279,2)</f>
        <v>Plymouth &amp; Bristol Counties (Outside Brockton City)</v>
      </c>
      <c r="F279" t="str" cm="1">
        <f t="array" ref="F279">INDEX('PUMA12 LIMIT Computations'!$A$4:$D$106,'PUMA12-Person-Limits-Fragments'!$B279,3)</f>
        <v>METRO14460MM1200</v>
      </c>
      <c r="G279" t="str" cm="1">
        <f t="array" ref="G279">INDEX('PUMA12 LIMIT Computations'!$A$4:$D$106,'PUMA12-Person-Limits-Fragments'!$B279,4)</f>
        <v>Brockton, MA HUD Metro FMR Area</v>
      </c>
      <c r="H279" cm="1">
        <f t="array" ref="H279">INDEX('PUMA12 LIMIT Computations'!AI$4:BB$106,'PUMA12-Person-Limits-Fragments'!B279,'PUMA12-Person-Limits-Fragments'!C279)</f>
        <v>32232.240000000002</v>
      </c>
      <c r="I279" cm="1">
        <f t="array" ref="I279">INDEX('PUMA12 LIMIT Computations'!BC$4:BV$106,'PUMA12-Person-Limits-Fragments'!B279,'PUMA12-Person-Limits-Fragments'!C279)</f>
        <v>19320.120000000003</v>
      </c>
      <c r="J279" cm="1">
        <f t="array" ref="J279">INDEX('PUMA12 LIMIT Computations'!BW$4:CP$106,'PUMA12-Person-Limits-Fragments'!B279,'PUMA12-Person-Limits-Fragments'!C279)</f>
        <v>51552.36</v>
      </c>
    </row>
    <row r="280" spans="1:10" x14ac:dyDescent="0.25">
      <c r="A280">
        <f t="shared" si="14"/>
        <v>279</v>
      </c>
      <c r="B280">
        <f t="shared" si="12"/>
        <v>73</v>
      </c>
      <c r="C280">
        <f t="shared" si="13"/>
        <v>3</v>
      </c>
      <c r="D280" cm="1">
        <f t="array" ref="D280">INDEX('PUMA12 LIMIT Computations'!$A$4:$D$106,'PUMA12-Person-Limits-Fragments'!$B280,1)</f>
        <v>4901</v>
      </c>
      <c r="E280" t="str" cm="1">
        <f t="array" ref="E280">INDEX('PUMA12 LIMIT Computations'!$A$4:$D$106,'PUMA12-Person-Limits-Fragments'!$B280,2)</f>
        <v>Plymouth &amp; Bristol Counties (Outside Brockton City)</v>
      </c>
      <c r="F280" t="str" cm="1">
        <f t="array" ref="F280">INDEX('PUMA12 LIMIT Computations'!$A$4:$D$106,'PUMA12-Person-Limits-Fragments'!$B280,3)</f>
        <v>METRO39300MM1200</v>
      </c>
      <c r="G280" t="str" cm="1">
        <f t="array" ref="G280">INDEX('PUMA12 LIMIT Computations'!$A$4:$D$106,'PUMA12-Person-Limits-Fragments'!$B280,4)</f>
        <v>Easton-Raynham, MA HUD Metro FMR Area</v>
      </c>
      <c r="H280" cm="1">
        <f t="array" ref="H280">INDEX('PUMA12 LIMIT Computations'!AI$4:BB$106,'PUMA12-Person-Limits-Fragments'!B280,'PUMA12-Person-Limits-Fragments'!C280)</f>
        <v>12467.45</v>
      </c>
      <c r="I280" cm="1">
        <f t="array" ref="I280">INDEX('PUMA12 LIMIT Computations'!BC$4:BV$106,'PUMA12-Person-Limits-Fragments'!B280,'PUMA12-Person-Limits-Fragments'!C280)</f>
        <v>7478.5250000000005</v>
      </c>
      <c r="J280" cm="1">
        <f t="array" ref="J280">INDEX('PUMA12 LIMIT Computations'!BW$4:CP$106,'PUMA12-Person-Limits-Fragments'!B280,'PUMA12-Person-Limits-Fragments'!C280)</f>
        <v>15657.25</v>
      </c>
    </row>
    <row r="281" spans="1:10" x14ac:dyDescent="0.25">
      <c r="A281">
        <f t="shared" si="14"/>
        <v>280</v>
      </c>
      <c r="B281">
        <f t="shared" si="12"/>
        <v>74</v>
      </c>
      <c r="C281">
        <f t="shared" si="13"/>
        <v>3</v>
      </c>
      <c r="D281" cm="1">
        <f t="array" ref="D281">INDEX('PUMA12 LIMIT Computations'!$A$4:$D$106,'PUMA12-Person-Limits-Fragments'!$B281,1)</f>
        <v>4000</v>
      </c>
      <c r="E281" t="str" cm="1">
        <f t="array" ref="E281">INDEX('PUMA12 LIMIT Computations'!$A$4:$D$106,'PUMA12-Person-Limits-Fragments'!$B281,2)</f>
        <v>Plymouth &amp; Norfolk Counties--Brockton City, Stoughton &amp; Avon Towns</v>
      </c>
      <c r="F281" t="str" cm="1">
        <f t="array" ref="F281">INDEX('PUMA12 LIMIT Computations'!$A$4:$D$106,'PUMA12-Person-Limits-Fragments'!$B281,3)</f>
        <v>METRO14460MM1120</v>
      </c>
      <c r="G281" t="str" cm="1">
        <f t="array" ref="G281">INDEX('PUMA12 LIMIT Computations'!$A$4:$D$106,'PUMA12-Person-Limits-Fragments'!$B281,4)</f>
        <v>Boston-Cambridge-Quincy, MA-NH HUD Metro FMR Area</v>
      </c>
      <c r="H281" cm="1">
        <f t="array" ref="H281">INDEX('PUMA12 LIMIT Computations'!AI$4:BB$106,'PUMA12-Person-Limits-Fragments'!B281,'PUMA12-Person-Limits-Fragments'!C281)</f>
        <v>14670.75</v>
      </c>
      <c r="I281" cm="1">
        <f t="array" ref="I281">INDEX('PUMA12 LIMIT Computations'!BC$4:BV$106,'PUMA12-Person-Limits-Fragments'!B281,'PUMA12-Person-Limits-Fragments'!C281)</f>
        <v>8800.125</v>
      </c>
      <c r="J281" cm="1">
        <f t="array" ref="J281">INDEX('PUMA12 LIMIT Computations'!BW$4:CP$106,'PUMA12-Person-Limits-Fragments'!B281,'PUMA12-Person-Limits-Fragments'!C281)</f>
        <v>23412.75</v>
      </c>
    </row>
    <row r="282" spans="1:10" x14ac:dyDescent="0.25">
      <c r="A282">
        <f t="shared" si="14"/>
        <v>281</v>
      </c>
      <c r="B282">
        <f t="shared" si="12"/>
        <v>75</v>
      </c>
      <c r="C282">
        <f t="shared" si="13"/>
        <v>3</v>
      </c>
      <c r="D282" cm="1">
        <f t="array" ref="D282">INDEX('PUMA12 LIMIT Computations'!$A$4:$D$106,'PUMA12-Person-Limits-Fragments'!$B282,1)</f>
        <v>4000</v>
      </c>
      <c r="E282" t="str" cm="1">
        <f t="array" ref="E282">INDEX('PUMA12 LIMIT Computations'!$A$4:$D$106,'PUMA12-Person-Limits-Fragments'!$B282,2)</f>
        <v>Plymouth &amp; Norfolk Counties--Brockton City, Stoughton &amp; Avon Towns</v>
      </c>
      <c r="F282" t="str" cm="1">
        <f t="array" ref="F282">INDEX('PUMA12 LIMIT Computations'!$A$4:$D$106,'PUMA12-Person-Limits-Fragments'!$B282,3)</f>
        <v>METRO14460MM1200</v>
      </c>
      <c r="G282" t="str" cm="1">
        <f t="array" ref="G282">INDEX('PUMA12 LIMIT Computations'!$A$4:$D$106,'PUMA12-Person-Limits-Fragments'!$B282,4)</f>
        <v>Brockton, MA HUD Metro FMR Area</v>
      </c>
      <c r="H282" cm="1">
        <f t="array" ref="H282">INDEX('PUMA12 LIMIT Computations'!AI$4:BB$106,'PUMA12-Person-Limits-Fragments'!B282,'PUMA12-Person-Limits-Fragments'!C282)</f>
        <v>38605.25</v>
      </c>
      <c r="I282" cm="1">
        <f t="array" ref="I282">INDEX('PUMA12 LIMIT Computations'!BC$4:BV$106,'PUMA12-Person-Limits-Fragments'!B282,'PUMA12-Person-Limits-Fragments'!C282)</f>
        <v>23140.125</v>
      </c>
      <c r="J282" cm="1">
        <f t="array" ref="J282">INDEX('PUMA12 LIMIT Computations'!BW$4:CP$106,'PUMA12-Person-Limits-Fragments'!B282,'PUMA12-Person-Limits-Fragments'!C282)</f>
        <v>61745.375</v>
      </c>
    </row>
    <row r="283" spans="1:10" x14ac:dyDescent="0.25">
      <c r="A283">
        <f t="shared" si="14"/>
        <v>282</v>
      </c>
      <c r="B283">
        <f t="shared" si="12"/>
        <v>76</v>
      </c>
      <c r="C283">
        <f t="shared" si="13"/>
        <v>3</v>
      </c>
      <c r="D283" cm="1">
        <f t="array" ref="D283">INDEX('PUMA12 LIMIT Computations'!$A$4:$D$106,'PUMA12-Person-Limits-Fragments'!$B283,1)</f>
        <v>4902</v>
      </c>
      <c r="E283" t="str" cm="1">
        <f t="array" ref="E283">INDEX('PUMA12 LIMIT Computations'!$A$4:$D$106,'PUMA12-Person-Limits-Fragments'!$B283,2)</f>
        <v>Plymouth County (Central)</v>
      </c>
      <c r="F283" t="str" cm="1">
        <f t="array" ref="F283">INDEX('PUMA12 LIMIT Computations'!$A$4:$D$106,'PUMA12-Person-Limits-Fragments'!$B283,3)</f>
        <v>METRO14460MM1120</v>
      </c>
      <c r="G283" t="str" cm="1">
        <f t="array" ref="G283">INDEX('PUMA12 LIMIT Computations'!$A$4:$D$106,'PUMA12-Person-Limits-Fragments'!$B283,4)</f>
        <v>Boston-Cambridge-Quincy, MA-NH HUD Metro FMR Area</v>
      </c>
      <c r="H283" cm="1">
        <f t="array" ref="H283">INDEX('PUMA12 LIMIT Computations'!AI$4:BB$106,'PUMA12-Person-Limits-Fragments'!B283,'PUMA12-Person-Limits-Fragments'!C283)</f>
        <v>30414.2</v>
      </c>
      <c r="I283" cm="1">
        <f t="array" ref="I283">INDEX('PUMA12 LIMIT Computations'!BC$4:BV$106,'PUMA12-Person-Limits-Fragments'!B283,'PUMA12-Person-Limits-Fragments'!C283)</f>
        <v>18243.7</v>
      </c>
      <c r="J283" cm="1">
        <f t="array" ref="J283">INDEX('PUMA12 LIMIT Computations'!BW$4:CP$106,'PUMA12-Person-Limits-Fragments'!B283,'PUMA12-Person-Limits-Fragments'!C283)</f>
        <v>48537.4</v>
      </c>
    </row>
    <row r="284" spans="1:10" x14ac:dyDescent="0.25">
      <c r="A284">
        <f t="shared" si="14"/>
        <v>283</v>
      </c>
      <c r="B284">
        <f t="shared" si="12"/>
        <v>77</v>
      </c>
      <c r="C284">
        <f t="shared" si="13"/>
        <v>3</v>
      </c>
      <c r="D284" cm="1">
        <f t="array" ref="D284">INDEX('PUMA12 LIMIT Computations'!$A$4:$D$106,'PUMA12-Person-Limits-Fragments'!$B284,1)</f>
        <v>4902</v>
      </c>
      <c r="E284" t="str" cm="1">
        <f t="array" ref="E284">INDEX('PUMA12 LIMIT Computations'!$A$4:$D$106,'PUMA12-Person-Limits-Fragments'!$B284,2)</f>
        <v>Plymouth County (Central)</v>
      </c>
      <c r="F284" t="str" cm="1">
        <f t="array" ref="F284">INDEX('PUMA12 LIMIT Computations'!$A$4:$D$106,'PUMA12-Person-Limits-Fragments'!$B284,3)</f>
        <v>METRO14460MM1200</v>
      </c>
      <c r="G284" t="str" cm="1">
        <f t="array" ref="G284">INDEX('PUMA12 LIMIT Computations'!$A$4:$D$106,'PUMA12-Person-Limits-Fragments'!$B284,4)</f>
        <v>Brockton, MA HUD Metro FMR Area</v>
      </c>
      <c r="H284" cm="1">
        <f t="array" ref="H284">INDEX('PUMA12 LIMIT Computations'!AI$4:BB$106,'PUMA12-Person-Limits-Fragments'!B284,'PUMA12-Person-Limits-Fragments'!C284)</f>
        <v>26040.31</v>
      </c>
      <c r="I284" cm="1">
        <f t="array" ref="I284">INDEX('PUMA12 LIMIT Computations'!BC$4:BV$106,'PUMA12-Person-Limits-Fragments'!B284,'PUMA12-Person-Limits-Fragments'!C284)</f>
        <v>15608.655000000001</v>
      </c>
      <c r="J284" cm="1">
        <f t="array" ref="J284">INDEX('PUMA12 LIMIT Computations'!BW$4:CP$106,'PUMA12-Person-Limits-Fragments'!B284,'PUMA12-Person-Limits-Fragments'!C284)</f>
        <v>41648.965000000004</v>
      </c>
    </row>
    <row r="285" spans="1:10" x14ac:dyDescent="0.25">
      <c r="A285">
        <f t="shared" si="14"/>
        <v>284</v>
      </c>
      <c r="B285">
        <f t="shared" si="12"/>
        <v>78</v>
      </c>
      <c r="C285">
        <f t="shared" si="13"/>
        <v>3</v>
      </c>
      <c r="D285" cm="1">
        <f t="array" ref="D285">INDEX('PUMA12 LIMIT Computations'!$A$4:$D$106,'PUMA12-Person-Limits-Fragments'!$B285,1)</f>
        <v>4902</v>
      </c>
      <c r="E285" t="str" cm="1">
        <f t="array" ref="E285">INDEX('PUMA12 LIMIT Computations'!$A$4:$D$106,'PUMA12-Person-Limits-Fragments'!$B285,2)</f>
        <v>Plymouth County (Central)</v>
      </c>
      <c r="F285" t="str" cm="1">
        <f t="array" ref="F285">INDEX('PUMA12 LIMIT Computations'!$A$4:$D$106,'PUMA12-Person-Limits-Fragments'!$B285,3)</f>
        <v>METRO39300MM1120</v>
      </c>
      <c r="G285" t="str" cm="1">
        <f t="array" ref="G285">INDEX('PUMA12 LIMIT Computations'!$A$4:$D$106,'PUMA12-Person-Limits-Fragments'!$B285,4)</f>
        <v>Taunton-Mansfield-Norton, MA HUD Metro FMR Area</v>
      </c>
      <c r="H285" cm="1">
        <f t="array" ref="H285">INDEX('PUMA12 LIMIT Computations'!AI$4:BB$106,'PUMA12-Person-Limits-Fragments'!B285,'PUMA12-Person-Limits-Fragments'!C285)</f>
        <v>5.03</v>
      </c>
      <c r="I285" cm="1">
        <f t="array" ref="I285">INDEX('PUMA12 LIMIT Computations'!BC$4:BV$106,'PUMA12-Person-Limits-Fragments'!B285,'PUMA12-Person-Limits-Fragments'!C285)</f>
        <v>3.0150000000000001</v>
      </c>
      <c r="J285" cm="1">
        <f t="array" ref="J285">INDEX('PUMA12 LIMIT Computations'!BW$4:CP$106,'PUMA12-Person-Limits-Fragments'!B285,'PUMA12-Person-Limits-Fragments'!C285)</f>
        <v>8.0449999999999999</v>
      </c>
    </row>
    <row r="286" spans="1:10" x14ac:dyDescent="0.25">
      <c r="A286">
        <f t="shared" si="14"/>
        <v>285</v>
      </c>
      <c r="B286">
        <f t="shared" si="12"/>
        <v>79</v>
      </c>
      <c r="C286">
        <f t="shared" si="13"/>
        <v>3</v>
      </c>
      <c r="D286" cm="1">
        <f t="array" ref="D286">INDEX('PUMA12 LIMIT Computations'!$A$4:$D$106,'PUMA12-Person-Limits-Fragments'!$B286,1)</f>
        <v>4903</v>
      </c>
      <c r="E286" t="str" cm="1">
        <f t="array" ref="E286">INDEX('PUMA12 LIMIT Computations'!$A$4:$D$106,'PUMA12-Person-Limits-Fragments'!$B286,2)</f>
        <v>Plymouth County (East)--Plymouth, Marshfield, Scituate, Duxbury &amp; Kingston Towns</v>
      </c>
      <c r="F286" t="str" cm="1">
        <f t="array" ref="F286">INDEX('PUMA12 LIMIT Computations'!$A$4:$D$106,'PUMA12-Person-Limits-Fragments'!$B286,3)</f>
        <v>METRO12700M12700</v>
      </c>
      <c r="G286" t="str" cm="1">
        <f t="array" ref="G286">INDEX('PUMA12 LIMIT Computations'!$A$4:$D$106,'PUMA12-Person-Limits-Fragments'!$B286,4)</f>
        <v>Barnstable Town, MA MSA</v>
      </c>
      <c r="H286" cm="1">
        <f t="array" ref="H286">INDEX('PUMA12 LIMIT Computations'!AI$4:BB$106,'PUMA12-Person-Limits-Fragments'!B286,'PUMA12-Person-Limits-Fragments'!C286)</f>
        <v>303.49</v>
      </c>
      <c r="I286" cm="1">
        <f t="array" ref="I286">INDEX('PUMA12 LIMIT Computations'!BC$4:BV$106,'PUMA12-Person-Limits-Fragments'!B286,'PUMA12-Person-Limits-Fragments'!C286)</f>
        <v>181.97</v>
      </c>
      <c r="J286" cm="1">
        <f t="array" ref="J286">INDEX('PUMA12 LIMIT Computations'!BW$4:CP$106,'PUMA12-Person-Limits-Fragments'!B286,'PUMA12-Person-Limits-Fragments'!C286)</f>
        <v>485.46</v>
      </c>
    </row>
    <row r="287" spans="1:10" x14ac:dyDescent="0.25">
      <c r="A287">
        <f t="shared" si="14"/>
        <v>286</v>
      </c>
      <c r="B287">
        <f t="shared" si="12"/>
        <v>80</v>
      </c>
      <c r="C287">
        <f t="shared" si="13"/>
        <v>3</v>
      </c>
      <c r="D287" cm="1">
        <f t="array" ref="D287">INDEX('PUMA12 LIMIT Computations'!$A$4:$D$106,'PUMA12-Person-Limits-Fragments'!$B287,1)</f>
        <v>4903</v>
      </c>
      <c r="E287" t="str" cm="1">
        <f t="array" ref="E287">INDEX('PUMA12 LIMIT Computations'!$A$4:$D$106,'PUMA12-Person-Limits-Fragments'!$B287,2)</f>
        <v>Plymouth County (East)--Plymouth, Marshfield, Scituate, Duxbury &amp; Kingston Towns</v>
      </c>
      <c r="F287" t="str" cm="1">
        <f t="array" ref="F287">INDEX('PUMA12 LIMIT Computations'!$A$4:$D$106,'PUMA12-Person-Limits-Fragments'!$B287,3)</f>
        <v>METRO14460MM1120</v>
      </c>
      <c r="G287" t="str" cm="1">
        <f t="array" ref="G287">INDEX('PUMA12 LIMIT Computations'!$A$4:$D$106,'PUMA12-Person-Limits-Fragments'!$B287,4)</f>
        <v>Boston-Cambridge-Quincy, MA-NH HUD Metro FMR Area</v>
      </c>
      <c r="H287" cm="1">
        <f t="array" ref="H287">INDEX('PUMA12 LIMIT Computations'!AI$4:BB$106,'PUMA12-Person-Limits-Fragments'!B287,'PUMA12-Person-Limits-Fragments'!C287)</f>
        <v>62708.78</v>
      </c>
      <c r="I287" cm="1">
        <f t="array" ref="I287">INDEX('PUMA12 LIMIT Computations'!BC$4:BV$106,'PUMA12-Person-Limits-Fragments'!B287,'PUMA12-Person-Limits-Fragments'!C287)</f>
        <v>37615.33</v>
      </c>
      <c r="J287" cm="1">
        <f t="array" ref="J287">INDEX('PUMA12 LIMIT Computations'!BW$4:CP$106,'PUMA12-Person-Limits-Fragments'!B287,'PUMA12-Person-Limits-Fragments'!C287)</f>
        <v>100075.66</v>
      </c>
    </row>
    <row r="288" spans="1:10" x14ac:dyDescent="0.25">
      <c r="A288">
        <f t="shared" si="14"/>
        <v>287</v>
      </c>
      <c r="B288">
        <f t="shared" si="12"/>
        <v>81</v>
      </c>
      <c r="C288">
        <f t="shared" si="13"/>
        <v>3</v>
      </c>
      <c r="D288" cm="1">
        <f t="array" ref="D288">INDEX('PUMA12 LIMIT Computations'!$A$4:$D$106,'PUMA12-Person-Limits-Fragments'!$B288,1)</f>
        <v>3306</v>
      </c>
      <c r="E288" t="str" cm="1">
        <f t="array" ref="E288">INDEX('PUMA12 LIMIT Computations'!$A$4:$D$106,'PUMA12-Person-Limits-Fragments'!$B288,2)</f>
        <v>Suffolk County (North)--Revere, Chelsea &amp; Winthrop Town Cities</v>
      </c>
      <c r="F288" t="str" cm="1">
        <f t="array" ref="F288">INDEX('PUMA12 LIMIT Computations'!$A$4:$D$106,'PUMA12-Person-Limits-Fragments'!$B288,3)</f>
        <v>METRO14460MM1120</v>
      </c>
      <c r="G288" t="str" cm="1">
        <f t="array" ref="G288">INDEX('PUMA12 LIMIT Computations'!$A$4:$D$106,'PUMA12-Person-Limits-Fragments'!$B288,4)</f>
        <v>Boston-Cambridge-Quincy, MA-NH HUD Metro FMR Area</v>
      </c>
      <c r="H288" cm="1">
        <f t="array" ref="H288">INDEX('PUMA12 LIMIT Computations'!AI$4:BB$106,'PUMA12-Person-Limits-Fragments'!B288,'PUMA12-Person-Limits-Fragments'!C288)</f>
        <v>63106.31</v>
      </c>
      <c r="I288" cm="1">
        <f t="array" ref="I288">INDEX('PUMA12 LIMIT Computations'!BC$4:BV$106,'PUMA12-Person-Limits-Fragments'!B288,'PUMA12-Person-Limits-Fragments'!C288)</f>
        <v>37853.784999999996</v>
      </c>
      <c r="J288" cm="1">
        <f t="array" ref="J288">INDEX('PUMA12 LIMIT Computations'!BW$4:CP$106,'PUMA12-Person-Limits-Fragments'!B288,'PUMA12-Person-Limits-Fragments'!C288)</f>
        <v>100710.06999999999</v>
      </c>
    </row>
    <row r="289" spans="1:10" x14ac:dyDescent="0.25">
      <c r="A289">
        <f t="shared" si="14"/>
        <v>288</v>
      </c>
      <c r="B289">
        <f t="shared" si="12"/>
        <v>82</v>
      </c>
      <c r="C289">
        <f t="shared" si="13"/>
        <v>3</v>
      </c>
      <c r="D289" cm="1">
        <f t="array" ref="D289">INDEX('PUMA12 LIMIT Computations'!$A$4:$D$106,'PUMA12-Person-Limits-Fragments'!$B289,1)</f>
        <v>3900</v>
      </c>
      <c r="E289" t="str" cm="1">
        <f t="array" ref="E289">INDEX('PUMA12 LIMIT Computations'!$A$4:$D$106,'PUMA12-Person-Limits-Fragments'!$B289,2)</f>
        <v>Weymouth Town, Braintree Town Cities, Hingham, Hull &amp; Cohasset Towns</v>
      </c>
      <c r="F289" t="str" cm="1">
        <f t="array" ref="F289">INDEX('PUMA12 LIMIT Computations'!$A$4:$D$106,'PUMA12-Person-Limits-Fragments'!$B289,3)</f>
        <v>METRO14460MM1120</v>
      </c>
      <c r="G289" t="str" cm="1">
        <f t="array" ref="G289">INDEX('PUMA12 LIMIT Computations'!$A$4:$D$106,'PUMA12-Person-Limits-Fragments'!$B289,4)</f>
        <v>Boston-Cambridge-Quincy, MA-NH HUD Metro FMR Area</v>
      </c>
      <c r="H289" cm="1">
        <f t="array" ref="H289">INDEX('PUMA12 LIMIT Computations'!AI$4:BB$106,'PUMA12-Person-Limits-Fragments'!B289,'PUMA12-Person-Limits-Fragments'!C289)</f>
        <v>63100</v>
      </c>
      <c r="I289" cm="1">
        <f t="array" ref="I289">INDEX('PUMA12 LIMIT Computations'!BC$4:BV$106,'PUMA12-Person-Limits-Fragments'!B289,'PUMA12-Person-Limits-Fragments'!C289)</f>
        <v>37850</v>
      </c>
      <c r="J289" cm="1">
        <f t="array" ref="J289">INDEX('PUMA12 LIMIT Computations'!BW$4:CP$106,'PUMA12-Person-Limits-Fragments'!B289,'PUMA12-Person-Limits-Fragments'!C289)</f>
        <v>100700</v>
      </c>
    </row>
    <row r="290" spans="1:10" x14ac:dyDescent="0.25">
      <c r="A290">
        <f t="shared" si="14"/>
        <v>289</v>
      </c>
      <c r="B290">
        <f t="shared" si="12"/>
        <v>83</v>
      </c>
      <c r="C290">
        <f t="shared" si="13"/>
        <v>3</v>
      </c>
      <c r="D290" cm="1">
        <f t="array" ref="D290">INDEX('PUMA12 LIMIT Computations'!$A$4:$D$106,'PUMA12-Person-Limits-Fragments'!$B290,1)</f>
        <v>2800</v>
      </c>
      <c r="E290" t="str" cm="1">
        <f t="array" ref="E290">INDEX('PUMA12 LIMIT Computations'!$A$4:$D$106,'PUMA12-Person-Limits-Fragments'!$B290,2)</f>
        <v>Woburn, Melrose Cities, Saugus, Wakefield &amp; Stoneham Towns</v>
      </c>
      <c r="F290" t="str" cm="1">
        <f t="array" ref="F290">INDEX('PUMA12 LIMIT Computations'!$A$4:$D$106,'PUMA12-Person-Limits-Fragments'!$B290,3)</f>
        <v>METRO14460MM1120</v>
      </c>
      <c r="G290" t="str" cm="1">
        <f t="array" ref="G290">INDEX('PUMA12 LIMIT Computations'!$A$4:$D$106,'PUMA12-Person-Limits-Fragments'!$B290,4)</f>
        <v>Boston-Cambridge-Quincy, MA-NH HUD Metro FMR Area</v>
      </c>
      <c r="H290" cm="1">
        <f t="array" ref="H290">INDEX('PUMA12 LIMIT Computations'!AI$4:BB$106,'PUMA12-Person-Limits-Fragments'!B290,'PUMA12-Person-Limits-Fragments'!C290)</f>
        <v>63093.69</v>
      </c>
      <c r="I290" cm="1">
        <f t="array" ref="I290">INDEX('PUMA12 LIMIT Computations'!BC$4:BV$106,'PUMA12-Person-Limits-Fragments'!B290,'PUMA12-Person-Limits-Fragments'!C290)</f>
        <v>37846.215000000004</v>
      </c>
      <c r="J290" cm="1">
        <f t="array" ref="J290">INDEX('PUMA12 LIMIT Computations'!BW$4:CP$106,'PUMA12-Person-Limits-Fragments'!B290,'PUMA12-Person-Limits-Fragments'!C290)</f>
        <v>100689.93000000001</v>
      </c>
    </row>
    <row r="291" spans="1:10" x14ac:dyDescent="0.25">
      <c r="A291">
        <f t="shared" si="14"/>
        <v>290</v>
      </c>
      <c r="B291">
        <f t="shared" si="12"/>
        <v>84</v>
      </c>
      <c r="C291">
        <f t="shared" si="13"/>
        <v>3</v>
      </c>
      <c r="D291" cm="1">
        <f t="array" ref="D291">INDEX('PUMA12 LIMIT Computations'!$A$4:$D$106,'PUMA12-Person-Limits-Fragments'!$B291,1)</f>
        <v>400</v>
      </c>
      <c r="E291" t="str" cm="1">
        <f t="array" ref="E291">INDEX('PUMA12 LIMIT Computations'!$A$4:$D$106,'PUMA12-Person-Limits-Fragments'!$B291,2)</f>
        <v>Worcester &amp; Middlesex Counties (Outside Leominster, Fitchburg &amp; Gardner Cities)</v>
      </c>
      <c r="F291" t="str" cm="1">
        <f t="array" ref="F291">INDEX('PUMA12 LIMIT Computations'!$A$4:$D$106,'PUMA12-Person-Limits-Fragments'!$B291,3)</f>
        <v>METRO14460MM1120</v>
      </c>
      <c r="G291" t="str" cm="1">
        <f t="array" ref="G291">INDEX('PUMA12 LIMIT Computations'!$A$4:$D$106,'PUMA12-Person-Limits-Fragments'!$B291,4)</f>
        <v>Boston-Cambridge-Quincy, MA-NH HUD Metro FMR Area</v>
      </c>
      <c r="H291" cm="1">
        <f t="array" ref="H291">INDEX('PUMA12 LIMIT Computations'!AI$4:BB$106,'PUMA12-Person-Limits-Fragments'!B291,'PUMA12-Person-Limits-Fragments'!C291)</f>
        <v>15781.31</v>
      </c>
      <c r="I291" cm="1">
        <f t="array" ref="I291">INDEX('PUMA12 LIMIT Computations'!BC$4:BV$106,'PUMA12-Person-Limits-Fragments'!B291,'PUMA12-Person-Limits-Fragments'!C291)</f>
        <v>9466.2849999999999</v>
      </c>
      <c r="J291" cm="1">
        <f t="array" ref="J291">INDEX('PUMA12 LIMIT Computations'!BW$4:CP$106,'PUMA12-Person-Limits-Fragments'!B291,'PUMA12-Person-Limits-Fragments'!C291)</f>
        <v>25185.07</v>
      </c>
    </row>
    <row r="292" spans="1:10" x14ac:dyDescent="0.25">
      <c r="A292">
        <f t="shared" si="14"/>
        <v>291</v>
      </c>
      <c r="B292">
        <f t="shared" si="12"/>
        <v>85</v>
      </c>
      <c r="C292">
        <f t="shared" si="13"/>
        <v>3</v>
      </c>
      <c r="D292" cm="1">
        <f t="array" ref="D292">INDEX('PUMA12 LIMIT Computations'!$A$4:$D$106,'PUMA12-Person-Limits-Fragments'!$B292,1)</f>
        <v>400</v>
      </c>
      <c r="E292" t="str" cm="1">
        <f t="array" ref="E292">INDEX('PUMA12 LIMIT Computations'!$A$4:$D$106,'PUMA12-Person-Limits-Fragments'!$B292,2)</f>
        <v>Worcester &amp; Middlesex Counties (Outside Leominster, Fitchburg &amp; Gardner Cities)</v>
      </c>
      <c r="F292" t="str" cm="1">
        <f t="array" ref="F292">INDEX('PUMA12 LIMIT Computations'!$A$4:$D$106,'PUMA12-Person-Limits-Fragments'!$B292,3)</f>
        <v>METRO14460MM4560</v>
      </c>
      <c r="G292" t="str" cm="1">
        <f t="array" ref="G292">INDEX('PUMA12 LIMIT Computations'!$A$4:$D$106,'PUMA12-Person-Limits-Fragments'!$B292,4)</f>
        <v>Lowell, MA HUD Metro FMR Area</v>
      </c>
      <c r="H292" cm="1">
        <f t="array" ref="H292">INDEX('PUMA12 LIMIT Computations'!AI$4:BB$106,'PUMA12-Person-Limits-Fragments'!B292,'PUMA12-Person-Limits-Fragments'!C292)</f>
        <v>5264.31</v>
      </c>
      <c r="I292" cm="1">
        <f t="array" ref="I292">INDEX('PUMA12 LIMIT Computations'!BC$4:BV$106,'PUMA12-Person-Limits-Fragments'!B292,'PUMA12-Person-Limits-Fragments'!C292)</f>
        <v>3162.29</v>
      </c>
      <c r="J292" cm="1">
        <f t="array" ref="J292">INDEX('PUMA12 LIMIT Computations'!BW$4:CP$106,'PUMA12-Person-Limits-Fragments'!B292,'PUMA12-Person-Limits-Fragments'!C292)</f>
        <v>7454.3</v>
      </c>
    </row>
    <row r="293" spans="1:10" x14ac:dyDescent="0.25">
      <c r="A293">
        <f t="shared" si="14"/>
        <v>292</v>
      </c>
      <c r="B293">
        <f t="shared" si="12"/>
        <v>86</v>
      </c>
      <c r="C293">
        <f t="shared" si="13"/>
        <v>3</v>
      </c>
      <c r="D293" cm="1">
        <f t="array" ref="D293">INDEX('PUMA12 LIMIT Computations'!$A$4:$D$106,'PUMA12-Person-Limits-Fragments'!$B293,1)</f>
        <v>400</v>
      </c>
      <c r="E293" t="str" cm="1">
        <f t="array" ref="E293">INDEX('PUMA12 LIMIT Computations'!$A$4:$D$106,'PUMA12-Person-Limits-Fragments'!$B293,2)</f>
        <v>Worcester &amp; Middlesex Counties (Outside Leominster, Fitchburg &amp; Gardner Cities)</v>
      </c>
      <c r="F293" t="str" cm="1">
        <f t="array" ref="F293">INDEX('PUMA12 LIMIT Computations'!$A$4:$D$106,'PUMA12-Person-Limits-Fragments'!$B293,3)</f>
        <v>METRO44140M25011</v>
      </c>
      <c r="G293" t="str" cm="1">
        <f t="array" ref="G293">INDEX('PUMA12 LIMIT Computations'!$A$4:$D$106,'PUMA12-Person-Limits-Fragments'!$B293,4)</f>
        <v>Franklin County, MA HUD Metro FMR Area</v>
      </c>
      <c r="H293" cm="1">
        <f t="array" ref="H293">INDEX('PUMA12 LIMIT Computations'!AI$4:BB$106,'PUMA12-Person-Limits-Fragments'!B293,'PUMA12-Person-Limits-Fragments'!C293)</f>
        <v>135.52000000000001</v>
      </c>
      <c r="I293" cm="1">
        <f t="array" ref="I293">INDEX('PUMA12 LIMIT Computations'!BC$4:BV$106,'PUMA12-Person-Limits-Fragments'!B293,'PUMA12-Person-Limits-Fragments'!C293)</f>
        <v>81.44</v>
      </c>
      <c r="J293" cm="1">
        <f t="array" ref="J293">INDEX('PUMA12 LIMIT Computations'!BW$4:CP$106,'PUMA12-Person-Limits-Fragments'!B293,'PUMA12-Person-Limits-Fragments'!C293)</f>
        <v>216.96</v>
      </c>
    </row>
    <row r="294" spans="1:10" x14ac:dyDescent="0.25">
      <c r="A294">
        <f t="shared" si="14"/>
        <v>293</v>
      </c>
      <c r="B294">
        <f t="shared" si="12"/>
        <v>87</v>
      </c>
      <c r="C294">
        <f t="shared" si="13"/>
        <v>3</v>
      </c>
      <c r="D294" cm="1">
        <f t="array" ref="D294">INDEX('PUMA12 LIMIT Computations'!$A$4:$D$106,'PUMA12-Person-Limits-Fragments'!$B294,1)</f>
        <v>400</v>
      </c>
      <c r="E294" t="str" cm="1">
        <f t="array" ref="E294">INDEX('PUMA12 LIMIT Computations'!$A$4:$D$106,'PUMA12-Person-Limits-Fragments'!$B294,2)</f>
        <v>Worcester &amp; Middlesex Counties (Outside Leominster, Fitchburg &amp; Gardner Cities)</v>
      </c>
      <c r="F294" t="str" cm="1">
        <f t="array" ref="F294">INDEX('PUMA12 LIMIT Computations'!$A$4:$D$106,'PUMA12-Person-Limits-Fragments'!$B294,3)</f>
        <v>METRO49340M49340</v>
      </c>
      <c r="G294" t="str" cm="1">
        <f t="array" ref="G294">INDEX('PUMA12 LIMIT Computations'!$A$4:$D$106,'PUMA12-Person-Limits-Fragments'!$B294,4)</f>
        <v>Worcester, MA HUD Metro FMR Area</v>
      </c>
      <c r="H294" cm="1">
        <f t="array" ref="H294">INDEX('PUMA12 LIMIT Computations'!AI$4:BB$106,'PUMA12-Person-Limits-Fragments'!B294,'PUMA12-Person-Limits-Fragments'!C294)</f>
        <v>5084.45</v>
      </c>
      <c r="I294" cm="1">
        <f t="array" ref="I294">INDEX('PUMA12 LIMIT Computations'!BC$4:BV$106,'PUMA12-Person-Limits-Fragments'!B294,'PUMA12-Person-Limits-Fragments'!C294)</f>
        <v>3050.67</v>
      </c>
      <c r="J294" cm="1">
        <f t="array" ref="J294">INDEX('PUMA12 LIMIT Computations'!BW$4:CP$106,'PUMA12-Person-Limits-Fragments'!B294,'PUMA12-Person-Limits-Fragments'!C294)</f>
        <v>8135.12</v>
      </c>
    </row>
    <row r="295" spans="1:10" x14ac:dyDescent="0.25">
      <c r="A295">
        <f t="shared" si="14"/>
        <v>294</v>
      </c>
      <c r="B295">
        <f t="shared" si="12"/>
        <v>88</v>
      </c>
      <c r="C295">
        <f t="shared" si="13"/>
        <v>3</v>
      </c>
      <c r="D295" cm="1">
        <f t="array" ref="D295">INDEX('PUMA12 LIMIT Computations'!$A$4:$D$106,'PUMA12-Person-Limits-Fragments'!$B295,1)</f>
        <v>400</v>
      </c>
      <c r="E295" t="str" cm="1">
        <f t="array" ref="E295">INDEX('PUMA12 LIMIT Computations'!$A$4:$D$106,'PUMA12-Person-Limits-Fragments'!$B295,2)</f>
        <v>Worcester &amp; Middlesex Counties (Outside Leominster, Fitchburg &amp; Gardner Cities)</v>
      </c>
      <c r="F295" t="str" cm="1">
        <f t="array" ref="F295">INDEX('PUMA12 LIMIT Computations'!$A$4:$D$106,'PUMA12-Person-Limits-Fragments'!$B295,3)</f>
        <v>METRO49340MM1120</v>
      </c>
      <c r="G295" t="str" cm="1">
        <f t="array" ref="G295">INDEX('PUMA12 LIMIT Computations'!$A$4:$D$106,'PUMA12-Person-Limits-Fragments'!$B295,4)</f>
        <v>Eastern Worcester County, MA HUD Metro FMR Area</v>
      </c>
      <c r="H295" cm="1">
        <f t="array" ref="H295">INDEX('PUMA12 LIMIT Computations'!AI$4:BB$106,'PUMA12-Person-Limits-Fragments'!B295,'PUMA12-Person-Limits-Fragments'!C295)</f>
        <v>6749.7750000000005</v>
      </c>
      <c r="I295" cm="1">
        <f t="array" ref="I295">INDEX('PUMA12 LIMIT Computations'!BC$4:BV$106,'PUMA12-Person-Limits-Fragments'!B295,'PUMA12-Person-Limits-Fragments'!C295)</f>
        <v>4053.3</v>
      </c>
      <c r="J295" cm="1">
        <f t="array" ref="J295">INDEX('PUMA12 LIMIT Computations'!BW$4:CP$106,'PUMA12-Person-Limits-Fragments'!B295,'PUMA12-Person-Limits-Fragments'!C295)</f>
        <v>9217.25</v>
      </c>
    </row>
    <row r="296" spans="1:10" x14ac:dyDescent="0.25">
      <c r="A296">
        <f t="shared" si="14"/>
        <v>295</v>
      </c>
      <c r="B296">
        <f t="shared" si="12"/>
        <v>89</v>
      </c>
      <c r="C296">
        <f t="shared" si="13"/>
        <v>3</v>
      </c>
      <c r="D296" cm="1">
        <f t="array" ref="D296">INDEX('PUMA12 LIMIT Computations'!$A$4:$D$106,'PUMA12-Person-Limits-Fragments'!$B296,1)</f>
        <v>400</v>
      </c>
      <c r="E296" t="str" cm="1">
        <f t="array" ref="E296">INDEX('PUMA12 LIMIT Computations'!$A$4:$D$106,'PUMA12-Person-Limits-Fragments'!$B296,2)</f>
        <v>Worcester &amp; Middlesex Counties (Outside Leominster, Fitchburg &amp; Gardner Cities)</v>
      </c>
      <c r="F296" t="str" cm="1">
        <f t="array" ref="F296">INDEX('PUMA12 LIMIT Computations'!$A$4:$D$106,'PUMA12-Person-Limits-Fragments'!$B296,3)</f>
        <v>METRO49340MM2600</v>
      </c>
      <c r="G296" t="str" cm="1">
        <f t="array" ref="G296">INDEX('PUMA12 LIMIT Computations'!$A$4:$D$106,'PUMA12-Person-Limits-Fragments'!$B296,4)</f>
        <v>Fitchburg-Leominster, MA HUD Metro FMR Area</v>
      </c>
      <c r="H296" cm="1">
        <f t="array" ref="H296">INDEX('PUMA12 LIMIT Computations'!AI$4:BB$106,'PUMA12-Person-Limits-Fragments'!B296,'PUMA12-Person-Limits-Fragments'!C296)</f>
        <v>10661.64</v>
      </c>
      <c r="I296" cm="1">
        <f t="array" ref="I296">INDEX('PUMA12 LIMIT Computations'!BC$4:BV$106,'PUMA12-Person-Limits-Fragments'!B296,'PUMA12-Person-Limits-Fragments'!C296)</f>
        <v>6394.62</v>
      </c>
      <c r="J296" cm="1">
        <f t="array" ref="J296">INDEX('PUMA12 LIMIT Computations'!BW$4:CP$106,'PUMA12-Person-Limits-Fragments'!B296,'PUMA12-Person-Limits-Fragments'!C296)</f>
        <v>17056.259999999998</v>
      </c>
    </row>
    <row r="297" spans="1:10" x14ac:dyDescent="0.25">
      <c r="A297">
        <f t="shared" si="14"/>
        <v>296</v>
      </c>
      <c r="B297">
        <f t="shared" si="12"/>
        <v>90</v>
      </c>
      <c r="C297">
        <f t="shared" si="13"/>
        <v>3</v>
      </c>
      <c r="D297" cm="1">
        <f t="array" ref="D297">INDEX('PUMA12 LIMIT Computations'!$A$4:$D$106,'PUMA12-Person-Limits-Fragments'!$B297,1)</f>
        <v>400</v>
      </c>
      <c r="E297" t="str" cm="1">
        <f t="array" ref="E297">INDEX('PUMA12 LIMIT Computations'!$A$4:$D$106,'PUMA12-Person-Limits-Fragments'!$B297,2)</f>
        <v>Worcester &amp; Middlesex Counties (Outside Leominster, Fitchburg &amp; Gardner Cities)</v>
      </c>
      <c r="F297" t="str" cm="1">
        <f t="array" ref="F297">INDEX('PUMA12 LIMIT Computations'!$A$4:$D$106,'PUMA12-Person-Limits-Fragments'!$B297,3)</f>
        <v>METRO49340N25027</v>
      </c>
      <c r="G297" t="str" cm="1">
        <f t="array" ref="G297">INDEX('PUMA12 LIMIT Computations'!$A$4:$D$106,'PUMA12-Person-Limits-Fragments'!$B297,4)</f>
        <v>Western Worcester County, MA HUD Metro FMR Area</v>
      </c>
      <c r="H297" cm="1">
        <f t="array" ref="H297">INDEX('PUMA12 LIMIT Computations'!AI$4:BB$106,'PUMA12-Person-Limits-Fragments'!B297,'PUMA12-Person-Limits-Fragments'!C297)</f>
        <v>8835.2000000000007</v>
      </c>
      <c r="I297" cm="1">
        <f t="array" ref="I297">INDEX('PUMA12 LIMIT Computations'!BC$4:BV$106,'PUMA12-Person-Limits-Fragments'!B297,'PUMA12-Person-Limits-Fragments'!C297)</f>
        <v>5301.12</v>
      </c>
      <c r="J297" cm="1">
        <f t="array" ref="J297">INDEX('PUMA12 LIMIT Computations'!BW$4:CP$106,'PUMA12-Person-Limits-Fragments'!B297,'PUMA12-Person-Limits-Fragments'!C297)</f>
        <v>14126.28</v>
      </c>
    </row>
    <row r="298" spans="1:10" x14ac:dyDescent="0.25">
      <c r="A298">
        <f t="shared" si="14"/>
        <v>297</v>
      </c>
      <c r="B298">
        <f t="shared" si="12"/>
        <v>91</v>
      </c>
      <c r="C298">
        <f t="shared" si="13"/>
        <v>3</v>
      </c>
      <c r="D298" cm="1">
        <f t="array" ref="D298">INDEX('PUMA12 LIMIT Computations'!$A$4:$D$106,'PUMA12-Person-Limits-Fragments'!$B298,1)</f>
        <v>300</v>
      </c>
      <c r="E298" t="str" cm="1">
        <f t="array" ref="E298">INDEX('PUMA12 LIMIT Computations'!$A$4:$D$106,'PUMA12-Person-Limits-Fragments'!$B298,2)</f>
        <v>Worcester County (Central)--Worcester City</v>
      </c>
      <c r="F298" t="str" cm="1">
        <f t="array" ref="F298">INDEX('PUMA12 LIMIT Computations'!$A$4:$D$106,'PUMA12-Person-Limits-Fragments'!$B298,3)</f>
        <v>METRO49340M49340</v>
      </c>
      <c r="G298" t="str" cm="1">
        <f t="array" ref="G298">INDEX('PUMA12 LIMIT Computations'!$A$4:$D$106,'PUMA12-Person-Limits-Fragments'!$B298,4)</f>
        <v>Worcester, MA HUD Metro FMR Area</v>
      </c>
      <c r="H298" cm="1">
        <f t="array" ref="H298">INDEX('PUMA12 LIMIT Computations'!AI$4:BB$106,'PUMA12-Person-Limits-Fragments'!B298,'PUMA12-Person-Limits-Fragments'!C298)</f>
        <v>49750</v>
      </c>
      <c r="I298" cm="1">
        <f t="array" ref="I298">INDEX('PUMA12 LIMIT Computations'!BC$4:BV$106,'PUMA12-Person-Limits-Fragments'!B298,'PUMA12-Person-Limits-Fragments'!C298)</f>
        <v>29850</v>
      </c>
      <c r="J298" cm="1">
        <f t="array" ref="J298">INDEX('PUMA12 LIMIT Computations'!BW$4:CP$106,'PUMA12-Person-Limits-Fragments'!B298,'PUMA12-Person-Limits-Fragments'!C298)</f>
        <v>79600</v>
      </c>
    </row>
    <row r="299" spans="1:10" x14ac:dyDescent="0.25">
      <c r="A299">
        <f t="shared" si="14"/>
        <v>298</v>
      </c>
      <c r="B299">
        <f t="shared" si="12"/>
        <v>92</v>
      </c>
      <c r="C299">
        <f t="shared" si="13"/>
        <v>3</v>
      </c>
      <c r="D299" cm="1">
        <f t="array" ref="D299">INDEX('PUMA12 LIMIT Computations'!$A$4:$D$106,'PUMA12-Person-Limits-Fragments'!$B299,1)</f>
        <v>303</v>
      </c>
      <c r="E299" t="str" cm="1">
        <f t="array" ref="E299">INDEX('PUMA12 LIMIT Computations'!$A$4:$D$106,'PUMA12-Person-Limits-Fragments'!$B299,2)</f>
        <v>Worcester County (East Central)</v>
      </c>
      <c r="F299" t="str" cm="1">
        <f t="array" ref="F299">INDEX('PUMA12 LIMIT Computations'!$A$4:$D$106,'PUMA12-Person-Limits-Fragments'!$B299,3)</f>
        <v>METRO14460MM1120</v>
      </c>
      <c r="G299" t="str" cm="1">
        <f t="array" ref="G299">INDEX('PUMA12 LIMIT Computations'!$A$4:$D$106,'PUMA12-Person-Limits-Fragments'!$B299,4)</f>
        <v>Boston-Cambridge-Quincy, MA-NH HUD Metro FMR Area</v>
      </c>
      <c r="H299" cm="1">
        <f t="array" ref="H299">INDEX('PUMA12 LIMIT Computations'!AI$4:BB$106,'PUMA12-Person-Limits-Fragments'!B299,'PUMA12-Person-Limits-Fragments'!C299)</f>
        <v>176.68</v>
      </c>
      <c r="I299" cm="1">
        <f t="array" ref="I299">INDEX('PUMA12 LIMIT Computations'!BC$4:BV$106,'PUMA12-Person-Limits-Fragments'!B299,'PUMA12-Person-Limits-Fragments'!C299)</f>
        <v>105.98</v>
      </c>
      <c r="J299" cm="1">
        <f t="array" ref="J299">INDEX('PUMA12 LIMIT Computations'!BW$4:CP$106,'PUMA12-Person-Limits-Fragments'!B299,'PUMA12-Person-Limits-Fragments'!C299)</f>
        <v>281.95999999999998</v>
      </c>
    </row>
    <row r="300" spans="1:10" x14ac:dyDescent="0.25">
      <c r="A300">
        <f t="shared" si="14"/>
        <v>299</v>
      </c>
      <c r="B300">
        <f t="shared" si="12"/>
        <v>93</v>
      </c>
      <c r="C300">
        <f t="shared" si="13"/>
        <v>3</v>
      </c>
      <c r="D300" cm="1">
        <f t="array" ref="D300">INDEX('PUMA12 LIMIT Computations'!$A$4:$D$106,'PUMA12-Person-Limits-Fragments'!$B300,1)</f>
        <v>303</v>
      </c>
      <c r="E300" t="str" cm="1">
        <f t="array" ref="E300">INDEX('PUMA12 LIMIT Computations'!$A$4:$D$106,'PUMA12-Person-Limits-Fragments'!$B300,2)</f>
        <v>Worcester County (East Central)</v>
      </c>
      <c r="F300" t="str" cm="1">
        <f t="array" ref="F300">INDEX('PUMA12 LIMIT Computations'!$A$4:$D$106,'PUMA12-Person-Limits-Fragments'!$B300,3)</f>
        <v>METRO49340M49340</v>
      </c>
      <c r="G300" t="str" cm="1">
        <f t="array" ref="G300">INDEX('PUMA12 LIMIT Computations'!$A$4:$D$106,'PUMA12-Person-Limits-Fragments'!$B300,4)</f>
        <v>Worcester, MA HUD Metro FMR Area</v>
      </c>
      <c r="H300" cm="1">
        <f t="array" ref="H300">INDEX('PUMA12 LIMIT Computations'!AI$4:BB$106,'PUMA12-Person-Limits-Fragments'!B300,'PUMA12-Person-Limits-Fragments'!C300)</f>
        <v>45033.7</v>
      </c>
      <c r="I300" cm="1">
        <f t="array" ref="I300">INDEX('PUMA12 LIMIT Computations'!BC$4:BV$106,'PUMA12-Person-Limits-Fragments'!B300,'PUMA12-Person-Limits-Fragments'!C300)</f>
        <v>27020.22</v>
      </c>
      <c r="J300" cm="1">
        <f t="array" ref="J300">INDEX('PUMA12 LIMIT Computations'!BW$4:CP$106,'PUMA12-Person-Limits-Fragments'!B300,'PUMA12-Person-Limits-Fragments'!C300)</f>
        <v>72053.919999999998</v>
      </c>
    </row>
    <row r="301" spans="1:10" x14ac:dyDescent="0.25">
      <c r="A301">
        <f t="shared" si="14"/>
        <v>300</v>
      </c>
      <c r="B301">
        <f t="shared" si="12"/>
        <v>94</v>
      </c>
      <c r="C301">
        <f t="shared" si="13"/>
        <v>3</v>
      </c>
      <c r="D301" cm="1">
        <f t="array" ref="D301">INDEX('PUMA12 LIMIT Computations'!$A$4:$D$106,'PUMA12-Person-Limits-Fragments'!$B301,1)</f>
        <v>303</v>
      </c>
      <c r="E301" t="str" cm="1">
        <f t="array" ref="E301">INDEX('PUMA12 LIMIT Computations'!$A$4:$D$106,'PUMA12-Person-Limits-Fragments'!$B301,2)</f>
        <v>Worcester County (East Central)</v>
      </c>
      <c r="F301" t="str" cm="1">
        <f t="array" ref="F301">INDEX('PUMA12 LIMIT Computations'!$A$4:$D$106,'PUMA12-Person-Limits-Fragments'!$B301,3)</f>
        <v>METRO49340MM1120</v>
      </c>
      <c r="G301" t="str" cm="1">
        <f t="array" ref="G301">INDEX('PUMA12 LIMIT Computations'!$A$4:$D$106,'PUMA12-Person-Limits-Fragments'!$B301,4)</f>
        <v>Eastern Worcester County, MA HUD Metro FMR Area</v>
      </c>
      <c r="H301" cm="1">
        <f t="array" ref="H301">INDEX('PUMA12 LIMIT Computations'!AI$4:BB$106,'PUMA12-Person-Limits-Fragments'!B301,'PUMA12-Person-Limits-Fragments'!C301)</f>
        <v>5423.4</v>
      </c>
      <c r="I301" cm="1">
        <f t="array" ref="I301">INDEX('PUMA12 LIMIT Computations'!BC$4:BV$106,'PUMA12-Person-Limits-Fragments'!B301,'PUMA12-Person-Limits-Fragments'!C301)</f>
        <v>3256.7999999999997</v>
      </c>
      <c r="J301" cm="1">
        <f t="array" ref="J301">INDEX('PUMA12 LIMIT Computations'!BW$4:CP$106,'PUMA12-Person-Limits-Fragments'!B301,'PUMA12-Person-Limits-Fragments'!C301)</f>
        <v>7406</v>
      </c>
    </row>
    <row r="302" spans="1:10" x14ac:dyDescent="0.25">
      <c r="A302">
        <f t="shared" si="14"/>
        <v>301</v>
      </c>
      <c r="B302">
        <f t="shared" si="12"/>
        <v>95</v>
      </c>
      <c r="C302">
        <f t="shared" si="13"/>
        <v>3</v>
      </c>
      <c r="D302" cm="1">
        <f t="array" ref="D302">INDEX('PUMA12 LIMIT Computations'!$A$4:$D$106,'PUMA12-Person-Limits-Fragments'!$B302,1)</f>
        <v>301</v>
      </c>
      <c r="E302" t="str" cm="1">
        <f t="array" ref="E302">INDEX('PUMA12 LIMIT Computations'!$A$4:$D$106,'PUMA12-Person-Limits-Fragments'!$B302,2)</f>
        <v>Worcester County (Northeast)--Leominster, Fitchburg &amp; Gardner Cities</v>
      </c>
      <c r="F302" t="str" cm="1">
        <f t="array" ref="F302">INDEX('PUMA12 LIMIT Computations'!$A$4:$D$106,'PUMA12-Person-Limits-Fragments'!$B302,3)</f>
        <v>METRO14460MM1120</v>
      </c>
      <c r="G302" t="str" cm="1">
        <f t="array" ref="G302">INDEX('PUMA12 LIMIT Computations'!$A$4:$D$106,'PUMA12-Person-Limits-Fragments'!$B302,4)</f>
        <v>Boston-Cambridge-Quincy, MA-NH HUD Metro FMR Area</v>
      </c>
      <c r="H302" cm="1">
        <f t="array" ref="H302">INDEX('PUMA12 LIMIT Computations'!AI$4:BB$106,'PUMA12-Person-Limits-Fragments'!B302,'PUMA12-Person-Limits-Fragments'!C302)</f>
        <v>283.95</v>
      </c>
      <c r="I302" cm="1">
        <f t="array" ref="I302">INDEX('PUMA12 LIMIT Computations'!BC$4:BV$106,'PUMA12-Person-Limits-Fragments'!B302,'PUMA12-Person-Limits-Fragments'!C302)</f>
        <v>170.32499999999999</v>
      </c>
      <c r="J302" cm="1">
        <f t="array" ref="J302">INDEX('PUMA12 LIMIT Computations'!BW$4:CP$106,'PUMA12-Person-Limits-Fragments'!B302,'PUMA12-Person-Limits-Fragments'!C302)</f>
        <v>453.15</v>
      </c>
    </row>
    <row r="303" spans="1:10" x14ac:dyDescent="0.25">
      <c r="A303">
        <f t="shared" si="14"/>
        <v>302</v>
      </c>
      <c r="B303">
        <f t="shared" si="12"/>
        <v>96</v>
      </c>
      <c r="C303">
        <f t="shared" si="13"/>
        <v>3</v>
      </c>
      <c r="D303" cm="1">
        <f t="array" ref="D303">INDEX('PUMA12 LIMIT Computations'!$A$4:$D$106,'PUMA12-Person-Limits-Fragments'!$B303,1)</f>
        <v>301</v>
      </c>
      <c r="E303" t="str" cm="1">
        <f t="array" ref="E303">INDEX('PUMA12 LIMIT Computations'!$A$4:$D$106,'PUMA12-Person-Limits-Fragments'!$B303,2)</f>
        <v>Worcester County (Northeast)--Leominster, Fitchburg &amp; Gardner Cities</v>
      </c>
      <c r="F303" t="str" cm="1">
        <f t="array" ref="F303">INDEX('PUMA12 LIMIT Computations'!$A$4:$D$106,'PUMA12-Person-Limits-Fragments'!$B303,3)</f>
        <v>METRO49340MM2600</v>
      </c>
      <c r="G303" t="str" cm="1">
        <f t="array" ref="G303">INDEX('PUMA12 LIMIT Computations'!$A$4:$D$106,'PUMA12-Person-Limits-Fragments'!$B303,4)</f>
        <v>Fitchburg-Leominster, MA HUD Metro FMR Area</v>
      </c>
      <c r="H303" cm="1">
        <f t="array" ref="H303">INDEX('PUMA12 LIMIT Computations'!AI$4:BB$106,'PUMA12-Person-Limits-Fragments'!B303,'PUMA12-Person-Limits-Fragments'!C303)</f>
        <v>44824.89</v>
      </c>
      <c r="I303" cm="1">
        <f t="array" ref="I303">INDEX('PUMA12 LIMIT Computations'!BC$4:BV$106,'PUMA12-Person-Limits-Fragments'!B303,'PUMA12-Person-Limits-Fragments'!C303)</f>
        <v>26884.994999999999</v>
      </c>
      <c r="J303" cm="1">
        <f t="array" ref="J303">INDEX('PUMA12 LIMIT Computations'!BW$4:CP$106,'PUMA12-Person-Limits-Fragments'!B303,'PUMA12-Person-Limits-Fragments'!C303)</f>
        <v>71709.884999999995</v>
      </c>
    </row>
    <row r="304" spans="1:10" x14ac:dyDescent="0.25">
      <c r="A304">
        <f t="shared" si="14"/>
        <v>303</v>
      </c>
      <c r="B304">
        <f t="shared" si="12"/>
        <v>97</v>
      </c>
      <c r="C304">
        <f t="shared" si="13"/>
        <v>3</v>
      </c>
      <c r="D304" cm="1">
        <f t="array" ref="D304">INDEX('PUMA12 LIMIT Computations'!$A$4:$D$106,'PUMA12-Person-Limits-Fragments'!$B304,1)</f>
        <v>301</v>
      </c>
      <c r="E304" t="str" cm="1">
        <f t="array" ref="E304">INDEX('PUMA12 LIMIT Computations'!$A$4:$D$106,'PUMA12-Person-Limits-Fragments'!$B304,2)</f>
        <v>Worcester County (Northeast)--Leominster, Fitchburg &amp; Gardner Cities</v>
      </c>
      <c r="F304" t="str" cm="1">
        <f t="array" ref="F304">INDEX('PUMA12 LIMIT Computations'!$A$4:$D$106,'PUMA12-Person-Limits-Fragments'!$B304,3)</f>
        <v>METRO49340N25027</v>
      </c>
      <c r="G304" t="str" cm="1">
        <f t="array" ref="G304">INDEX('PUMA12 LIMIT Computations'!$A$4:$D$106,'PUMA12-Person-Limits-Fragments'!$B304,4)</f>
        <v>Western Worcester County, MA HUD Metro FMR Area</v>
      </c>
      <c r="H304" cm="1">
        <f t="array" ref="H304">INDEX('PUMA12 LIMIT Computations'!AI$4:BB$106,'PUMA12-Person-Limits-Fragments'!B304,'PUMA12-Person-Limits-Fragments'!C304)</f>
        <v>74.8</v>
      </c>
      <c r="I304" cm="1">
        <f t="array" ref="I304">INDEX('PUMA12 LIMIT Computations'!BC$4:BV$106,'PUMA12-Person-Limits-Fragments'!B304,'PUMA12-Person-Limits-Fragments'!C304)</f>
        <v>44.879999999999995</v>
      </c>
      <c r="J304" cm="1">
        <f t="array" ref="J304">INDEX('PUMA12 LIMIT Computations'!BW$4:CP$106,'PUMA12-Person-Limits-Fragments'!B304,'PUMA12-Person-Limits-Fragments'!C304)</f>
        <v>119.595</v>
      </c>
    </row>
    <row r="305" spans="1:10" x14ac:dyDescent="0.25">
      <c r="A305">
        <f t="shared" si="14"/>
        <v>304</v>
      </c>
      <c r="B305">
        <f t="shared" si="12"/>
        <v>98</v>
      </c>
      <c r="C305">
        <f t="shared" si="13"/>
        <v>3</v>
      </c>
      <c r="D305" cm="1">
        <f t="array" ref="D305">INDEX('PUMA12 LIMIT Computations'!$A$4:$D$106,'PUMA12-Person-Limits-Fragments'!$B305,1)</f>
        <v>304</v>
      </c>
      <c r="E305" t="str" cm="1">
        <f t="array" ref="E305">INDEX('PUMA12 LIMIT Computations'!$A$4:$D$106,'PUMA12-Person-Limits-Fragments'!$B305,2)</f>
        <v>Worcester County (South)</v>
      </c>
      <c r="F305" t="str" cm="1">
        <f t="array" ref="F305">INDEX('PUMA12 LIMIT Computations'!$A$4:$D$106,'PUMA12-Person-Limits-Fragments'!$B305,3)</f>
        <v>METRO14460MM1120</v>
      </c>
      <c r="G305" t="str" cm="1">
        <f t="array" ref="G305">INDEX('PUMA12 LIMIT Computations'!$A$4:$D$106,'PUMA12-Person-Limits-Fragments'!$B305,4)</f>
        <v>Boston-Cambridge-Quincy, MA-NH HUD Metro FMR Area</v>
      </c>
      <c r="H305" cm="1">
        <f t="array" ref="H305">INDEX('PUMA12 LIMIT Computations'!AI$4:BB$106,'PUMA12-Person-Limits-Fragments'!B305,'PUMA12-Person-Limits-Fragments'!C305)</f>
        <v>94.65</v>
      </c>
      <c r="I305" cm="1">
        <f t="array" ref="I305">INDEX('PUMA12 LIMIT Computations'!BC$4:BV$106,'PUMA12-Person-Limits-Fragments'!B305,'PUMA12-Person-Limits-Fragments'!C305)</f>
        <v>56.774999999999999</v>
      </c>
      <c r="J305" cm="1">
        <f t="array" ref="J305">INDEX('PUMA12 LIMIT Computations'!BW$4:CP$106,'PUMA12-Person-Limits-Fragments'!B305,'PUMA12-Person-Limits-Fragments'!C305)</f>
        <v>151.05000000000001</v>
      </c>
    </row>
    <row r="306" spans="1:10" x14ac:dyDescent="0.25">
      <c r="A306">
        <f t="shared" si="14"/>
        <v>305</v>
      </c>
      <c r="B306">
        <f t="shared" si="12"/>
        <v>99</v>
      </c>
      <c r="C306">
        <f t="shared" si="13"/>
        <v>3</v>
      </c>
      <c r="D306" cm="1">
        <f t="array" ref="D306">INDEX('PUMA12 LIMIT Computations'!$A$4:$D$106,'PUMA12-Person-Limits-Fragments'!$B306,1)</f>
        <v>304</v>
      </c>
      <c r="E306" t="str" cm="1">
        <f t="array" ref="E306">INDEX('PUMA12 LIMIT Computations'!$A$4:$D$106,'PUMA12-Person-Limits-Fragments'!$B306,2)</f>
        <v>Worcester County (South)</v>
      </c>
      <c r="F306" t="str" cm="1">
        <f t="array" ref="F306">INDEX('PUMA12 LIMIT Computations'!$A$4:$D$106,'PUMA12-Person-Limits-Fragments'!$B306,3)</f>
        <v>METRO44140M44140</v>
      </c>
      <c r="G306" t="str" cm="1">
        <f t="array" ref="G306">INDEX('PUMA12 LIMIT Computations'!$A$4:$D$106,'PUMA12-Person-Limits-Fragments'!$B306,4)</f>
        <v>Springfield, MA HUD Metro FMR Area</v>
      </c>
      <c r="H306" cm="1">
        <f t="array" ref="H306">INDEX('PUMA12 LIMIT Computations'!AI$4:BB$106,'PUMA12-Person-Limits-Fragments'!B306,'PUMA12-Person-Limits-Fragments'!C306)</f>
        <v>12.704999999999998</v>
      </c>
      <c r="I306" cm="1">
        <f t="array" ref="I306">INDEX('PUMA12 LIMIT Computations'!BC$4:BV$106,'PUMA12-Person-Limits-Fragments'!B306,'PUMA12-Person-Limits-Fragments'!C306)</f>
        <v>7.6349999999999989</v>
      </c>
      <c r="J306" cm="1">
        <f t="array" ref="J306">INDEX('PUMA12 LIMIT Computations'!BW$4:CP$106,'PUMA12-Person-Limits-Fragments'!B306,'PUMA12-Person-Limits-Fragments'!C306)</f>
        <v>20.34</v>
      </c>
    </row>
    <row r="307" spans="1:10" x14ac:dyDescent="0.25">
      <c r="A307">
        <f t="shared" si="14"/>
        <v>306</v>
      </c>
      <c r="B307">
        <f t="shared" si="12"/>
        <v>100</v>
      </c>
      <c r="C307">
        <f t="shared" si="13"/>
        <v>3</v>
      </c>
      <c r="D307" cm="1">
        <f t="array" ref="D307">INDEX('PUMA12 LIMIT Computations'!$A$4:$D$106,'PUMA12-Person-Limits-Fragments'!$B307,1)</f>
        <v>304</v>
      </c>
      <c r="E307" t="str" cm="1">
        <f t="array" ref="E307">INDEX('PUMA12 LIMIT Computations'!$A$4:$D$106,'PUMA12-Person-Limits-Fragments'!$B307,2)</f>
        <v>Worcester County (South)</v>
      </c>
      <c r="F307" t="str" cm="1">
        <f t="array" ref="F307">INDEX('PUMA12 LIMIT Computations'!$A$4:$D$106,'PUMA12-Person-Limits-Fragments'!$B307,3)</f>
        <v>METRO49340M49340</v>
      </c>
      <c r="G307" t="str" cm="1">
        <f t="array" ref="G307">INDEX('PUMA12 LIMIT Computations'!$A$4:$D$106,'PUMA12-Person-Limits-Fragments'!$B307,4)</f>
        <v>Worcester, MA HUD Metro FMR Area</v>
      </c>
      <c r="H307" cm="1">
        <f t="array" ref="H307">INDEX('PUMA12 LIMIT Computations'!AI$4:BB$106,'PUMA12-Person-Limits-Fragments'!B307,'PUMA12-Person-Limits-Fragments'!C307)</f>
        <v>42471.574999999997</v>
      </c>
      <c r="I307" cm="1">
        <f t="array" ref="I307">INDEX('PUMA12 LIMIT Computations'!BC$4:BV$106,'PUMA12-Person-Limits-Fragments'!B307,'PUMA12-Person-Limits-Fragments'!C307)</f>
        <v>25482.945</v>
      </c>
      <c r="J307" cm="1">
        <f t="array" ref="J307">INDEX('PUMA12 LIMIT Computations'!BW$4:CP$106,'PUMA12-Person-Limits-Fragments'!B307,'PUMA12-Person-Limits-Fragments'!C307)</f>
        <v>67954.52</v>
      </c>
    </row>
    <row r="308" spans="1:10" x14ac:dyDescent="0.25">
      <c r="A308">
        <f t="shared" si="14"/>
        <v>307</v>
      </c>
      <c r="B308">
        <f t="shared" si="12"/>
        <v>101</v>
      </c>
      <c r="C308">
        <f t="shared" si="13"/>
        <v>3</v>
      </c>
      <c r="D308" cm="1">
        <f t="array" ref="D308">INDEX('PUMA12 LIMIT Computations'!$A$4:$D$106,'PUMA12-Person-Limits-Fragments'!$B308,1)</f>
        <v>304</v>
      </c>
      <c r="E308" t="str" cm="1">
        <f t="array" ref="E308">INDEX('PUMA12 LIMIT Computations'!$A$4:$D$106,'PUMA12-Person-Limits-Fragments'!$B308,2)</f>
        <v>Worcester County (South)</v>
      </c>
      <c r="F308" t="str" cm="1">
        <f t="array" ref="F308">INDEX('PUMA12 LIMIT Computations'!$A$4:$D$106,'PUMA12-Person-Limits-Fragments'!$B308,3)</f>
        <v>METRO49340MM1120</v>
      </c>
      <c r="G308" t="str" cm="1">
        <f t="array" ref="G308">INDEX('PUMA12 LIMIT Computations'!$A$4:$D$106,'PUMA12-Person-Limits-Fragments'!$B308,4)</f>
        <v>Eastern Worcester County, MA HUD Metro FMR Area</v>
      </c>
      <c r="H308" cm="1">
        <f t="array" ref="H308">INDEX('PUMA12 LIMIT Computations'!AI$4:BB$106,'PUMA12-Person-Limits-Fragments'!B308,'PUMA12-Person-Limits-Fragments'!C308)</f>
        <v>8518.2749999999996</v>
      </c>
      <c r="I308" cm="1">
        <f t="array" ref="I308">INDEX('PUMA12 LIMIT Computations'!BC$4:BV$106,'PUMA12-Person-Limits-Fragments'!B308,'PUMA12-Person-Limits-Fragments'!C308)</f>
        <v>5115.2999999999993</v>
      </c>
      <c r="J308" cm="1">
        <f t="array" ref="J308">INDEX('PUMA12 LIMIT Computations'!BW$4:CP$106,'PUMA12-Person-Limits-Fragments'!B308,'PUMA12-Person-Limits-Fragments'!C308)</f>
        <v>11632.25</v>
      </c>
    </row>
    <row r="309" spans="1:10" x14ac:dyDescent="0.25">
      <c r="A309">
        <f t="shared" si="14"/>
        <v>308</v>
      </c>
      <c r="B309">
        <f t="shared" si="12"/>
        <v>102</v>
      </c>
      <c r="C309">
        <f t="shared" si="13"/>
        <v>3</v>
      </c>
      <c r="D309" cm="1">
        <f t="array" ref="D309">INDEX('PUMA12 LIMIT Computations'!$A$4:$D$106,'PUMA12-Person-Limits-Fragments'!$B309,1)</f>
        <v>302</v>
      </c>
      <c r="E309" t="str" cm="1">
        <f t="array" ref="E309">INDEX('PUMA12 LIMIT Computations'!$A$4:$D$106,'PUMA12-Person-Limits-Fragments'!$B309,2)</f>
        <v>Worcester County (West Central)</v>
      </c>
      <c r="F309" t="str" cm="1">
        <f t="array" ref="F309">INDEX('PUMA12 LIMIT Computations'!$A$4:$D$106,'PUMA12-Person-Limits-Fragments'!$B309,3)</f>
        <v>METRO49340M49340</v>
      </c>
      <c r="G309" t="str" cm="1">
        <f t="array" ref="G309">INDEX('PUMA12 LIMIT Computations'!$A$4:$D$106,'PUMA12-Person-Limits-Fragments'!$B309,4)</f>
        <v>Worcester, MA HUD Metro FMR Area</v>
      </c>
      <c r="H309" cm="1">
        <f t="array" ref="H309">INDEX('PUMA12 LIMIT Computations'!AI$4:BB$106,'PUMA12-Person-Limits-Fragments'!B309,'PUMA12-Person-Limits-Fragments'!C309)</f>
        <v>46023.724999999999</v>
      </c>
      <c r="I309" cm="1">
        <f t="array" ref="I309">INDEX('PUMA12 LIMIT Computations'!BC$4:BV$106,'PUMA12-Person-Limits-Fragments'!B309,'PUMA12-Person-Limits-Fragments'!C309)</f>
        <v>27614.235000000001</v>
      </c>
      <c r="J309" cm="1">
        <f t="array" ref="J309">INDEX('PUMA12 LIMIT Computations'!BW$4:CP$106,'PUMA12-Person-Limits-Fragments'!B309,'PUMA12-Person-Limits-Fragments'!C309)</f>
        <v>73637.960000000006</v>
      </c>
    </row>
    <row r="310" spans="1:10" x14ac:dyDescent="0.25">
      <c r="A310">
        <f t="shared" si="14"/>
        <v>309</v>
      </c>
      <c r="B310">
        <f t="shared" si="12"/>
        <v>103</v>
      </c>
      <c r="C310">
        <f t="shared" si="13"/>
        <v>3</v>
      </c>
      <c r="D310" cm="1">
        <f t="array" ref="D310">INDEX('PUMA12 LIMIT Computations'!$A$4:$D$106,'PUMA12-Person-Limits-Fragments'!$B310,1)</f>
        <v>302</v>
      </c>
      <c r="E310" t="str" cm="1">
        <f t="array" ref="E310">INDEX('PUMA12 LIMIT Computations'!$A$4:$D$106,'PUMA12-Person-Limits-Fragments'!$B310,2)</f>
        <v>Worcester County (West Central)</v>
      </c>
      <c r="F310" t="str" cm="1">
        <f t="array" ref="F310">INDEX('PUMA12 LIMIT Computations'!$A$4:$D$106,'PUMA12-Person-Limits-Fragments'!$B310,3)</f>
        <v>METRO49340N25027</v>
      </c>
      <c r="G310" t="str" cm="1">
        <f t="array" ref="G310">INDEX('PUMA12 LIMIT Computations'!$A$4:$D$106,'PUMA12-Person-Limits-Fragments'!$B310,4)</f>
        <v>Western Worcester County, MA HUD Metro FMR Area</v>
      </c>
      <c r="H310" cm="1">
        <f t="array" ref="H310">INDEX('PUMA12 LIMIT Computations'!AI$4:BB$106,'PUMA12-Person-Limits-Fragments'!B310,'PUMA12-Person-Limits-Fragments'!C310)</f>
        <v>3300</v>
      </c>
      <c r="I310" cm="1">
        <f t="array" ref="I310">INDEX('PUMA12 LIMIT Computations'!BC$4:BV$106,'PUMA12-Person-Limits-Fragments'!B310,'PUMA12-Person-Limits-Fragments'!C310)</f>
        <v>1980</v>
      </c>
      <c r="J310" cm="1">
        <f t="array" ref="J310">INDEX('PUMA12 LIMIT Computations'!BW$4:CP$106,'PUMA12-Person-Limits-Fragments'!B310,'PUMA12-Person-Limits-Fragments'!C310)</f>
        <v>5276.25</v>
      </c>
    </row>
    <row r="311" spans="1:10" x14ac:dyDescent="0.25">
      <c r="A311">
        <f t="shared" si="14"/>
        <v>310</v>
      </c>
      <c r="B311">
        <f t="shared" si="12"/>
        <v>1</v>
      </c>
      <c r="C311">
        <f t="shared" si="13"/>
        <v>4</v>
      </c>
      <c r="D311" cm="1">
        <f t="array" ref="D311">INDEX('PUMA12 LIMIT Computations'!$A$4:$D$106,'PUMA12-Person-Limits-Fragments'!$B311,1)</f>
        <v>4200</v>
      </c>
      <c r="E311" t="str" cm="1">
        <f t="array" ref="E311">INDEX('PUMA12 LIMIT Computations'!$A$4:$D$106,'PUMA12-Person-Limits-Fragments'!$B311,2)</f>
        <v>Attleboro City, North Attleborough, Swansea, Seekonk, Rehoboth &amp; Plainville Towns</v>
      </c>
      <c r="F311" t="str" cm="1">
        <f t="array" ref="F311">INDEX('PUMA12 LIMIT Computations'!$A$4:$D$106,'PUMA12-Person-Limits-Fragments'!$B311,3)</f>
        <v>METRO14460MM1120</v>
      </c>
      <c r="G311" t="str" cm="1">
        <f t="array" ref="G311">INDEX('PUMA12 LIMIT Computations'!$A$4:$D$106,'PUMA12-Person-Limits-Fragments'!$B311,4)</f>
        <v>Boston-Cambridge-Quincy, MA-NH HUD Metro FMR Area</v>
      </c>
      <c r="H311" cm="1">
        <f t="array" ref="H311">INDEX('PUMA12 LIMIT Computations'!AI$4:BB$106,'PUMA12-Person-Limits-Fragments'!B311,'PUMA12-Person-Limits-Fragments'!C311)</f>
        <v>5727.17</v>
      </c>
      <c r="I311" cm="1">
        <f t="array" ref="I311">INDEX('PUMA12 LIMIT Computations'!BC$4:BV$106,'PUMA12-Person-Limits-Fragments'!B311,'PUMA12-Person-Limits-Fragments'!C311)</f>
        <v>3435.4849999999997</v>
      </c>
      <c r="J311" cm="1">
        <f t="array" ref="J311">INDEX('PUMA12 LIMIT Computations'!BW$4:CP$106,'PUMA12-Person-Limits-Fragments'!B311,'PUMA12-Person-Limits-Fragments'!C311)</f>
        <v>9138.1449999999986</v>
      </c>
    </row>
    <row r="312" spans="1:10" x14ac:dyDescent="0.25">
      <c r="A312">
        <f t="shared" si="14"/>
        <v>311</v>
      </c>
      <c r="B312">
        <f t="shared" si="12"/>
        <v>2</v>
      </c>
      <c r="C312">
        <f t="shared" si="13"/>
        <v>4</v>
      </c>
      <c r="D312" cm="1">
        <f t="array" ref="D312">INDEX('PUMA12 LIMIT Computations'!$A$4:$D$106,'PUMA12-Person-Limits-Fragments'!$B312,1)</f>
        <v>4200</v>
      </c>
      <c r="E312" t="str" cm="1">
        <f t="array" ref="E312">INDEX('PUMA12 LIMIT Computations'!$A$4:$D$106,'PUMA12-Person-Limits-Fragments'!$B312,2)</f>
        <v>Attleboro City, North Attleborough, Swansea, Seekonk, Rehoboth &amp; Plainville Towns</v>
      </c>
      <c r="F312" t="str" cm="1">
        <f t="array" ref="F312">INDEX('PUMA12 LIMIT Computations'!$A$4:$D$106,'PUMA12-Person-Limits-Fragments'!$B312,3)</f>
        <v>METRO39300M39300</v>
      </c>
      <c r="G312" t="str" cm="1">
        <f t="array" ref="G312">INDEX('PUMA12 LIMIT Computations'!$A$4:$D$106,'PUMA12-Person-Limits-Fragments'!$B312,4)</f>
        <v>Providence-Fall River, RI-MA HUD Metro FMR Area</v>
      </c>
      <c r="H312" cm="1">
        <f t="array" ref="H312">INDEX('PUMA12 LIMIT Computations'!AI$4:BB$106,'PUMA12-Person-Limits-Fragments'!B312,'PUMA12-Person-Limits-Fragments'!C312)</f>
        <v>44341.785000000003</v>
      </c>
      <c r="I312" cm="1">
        <f t="array" ref="I312">INDEX('PUMA12 LIMIT Computations'!BC$4:BV$106,'PUMA12-Person-Limits-Fragments'!B312,'PUMA12-Person-Limits-Fragments'!C312)</f>
        <v>26595.9</v>
      </c>
      <c r="J312" cm="1">
        <f t="array" ref="J312">INDEX('PUMA12 LIMIT Computations'!BW$4:CP$106,'PUMA12-Person-Limits-Fragments'!B312,'PUMA12-Person-Limits-Fragments'!C312)</f>
        <v>70937.684999999998</v>
      </c>
    </row>
    <row r="313" spans="1:10" x14ac:dyDescent="0.25">
      <c r="A313">
        <f t="shared" si="14"/>
        <v>312</v>
      </c>
      <c r="B313">
        <f t="shared" si="12"/>
        <v>3</v>
      </c>
      <c r="C313">
        <f t="shared" si="13"/>
        <v>4</v>
      </c>
      <c r="D313" cm="1">
        <f t="array" ref="D313">INDEX('PUMA12 LIMIT Computations'!$A$4:$D$106,'PUMA12-Person-Limits-Fragments'!$B313,1)</f>
        <v>4200</v>
      </c>
      <c r="E313" t="str" cm="1">
        <f t="array" ref="E313">INDEX('PUMA12 LIMIT Computations'!$A$4:$D$106,'PUMA12-Person-Limits-Fragments'!$B313,2)</f>
        <v>Attleboro City, North Attleborough, Swansea, Seekonk, Rehoboth &amp; Plainville Towns</v>
      </c>
      <c r="F313" t="str" cm="1">
        <f t="array" ref="F313">INDEX('PUMA12 LIMIT Computations'!$A$4:$D$106,'PUMA12-Person-Limits-Fragments'!$B313,3)</f>
        <v>METRO39300MM1120</v>
      </c>
      <c r="G313" t="str" cm="1">
        <f t="array" ref="G313">INDEX('PUMA12 LIMIT Computations'!$A$4:$D$106,'PUMA12-Person-Limits-Fragments'!$B313,4)</f>
        <v>Taunton-Mansfield-Norton, MA HUD Metro FMR Area</v>
      </c>
      <c r="H313" cm="1">
        <f t="array" ref="H313">INDEX('PUMA12 LIMIT Computations'!AI$4:BB$106,'PUMA12-Person-Limits-Fragments'!B313,'PUMA12-Person-Limits-Fragments'!C313)</f>
        <v>72.60499999999999</v>
      </c>
      <c r="I313" cm="1">
        <f t="array" ref="I313">INDEX('PUMA12 LIMIT Computations'!BC$4:BV$106,'PUMA12-Person-Limits-Fragments'!B313,'PUMA12-Person-Limits-Fragments'!C313)</f>
        <v>43.55</v>
      </c>
      <c r="J313" cm="1">
        <f t="array" ref="J313">INDEX('PUMA12 LIMIT Computations'!BW$4:CP$106,'PUMA12-Person-Limits-Fragments'!B313,'PUMA12-Person-Limits-Fragments'!C313)</f>
        <v>116.155</v>
      </c>
    </row>
    <row r="314" spans="1:10" x14ac:dyDescent="0.25">
      <c r="A314">
        <f t="shared" si="14"/>
        <v>313</v>
      </c>
      <c r="B314">
        <f t="shared" si="12"/>
        <v>4</v>
      </c>
      <c r="C314">
        <f t="shared" si="13"/>
        <v>4</v>
      </c>
      <c r="D314" cm="1">
        <f t="array" ref="D314">INDEX('PUMA12 LIMIT Computations'!$A$4:$D$106,'PUMA12-Person-Limits-Fragments'!$B314,1)</f>
        <v>4800</v>
      </c>
      <c r="E314" t="str" cm="1">
        <f t="array" ref="E314">INDEX('PUMA12 LIMIT Computations'!$A$4:$D$106,'PUMA12-Person-Limits-Fragments'!$B314,2)</f>
        <v>Barnstable (East), Dukes &amp; Nantucket Counties--Outer Cape Cod Towns</v>
      </c>
      <c r="F314" t="str" cm="1">
        <f t="array" ref="F314">INDEX('PUMA12 LIMIT Computations'!$A$4:$D$106,'PUMA12-Person-Limits-Fragments'!$B314,3)</f>
        <v>METRO12700M12700</v>
      </c>
      <c r="G314" t="str" cm="1">
        <f t="array" ref="G314">INDEX('PUMA12 LIMIT Computations'!$A$4:$D$106,'PUMA12-Person-Limits-Fragments'!$B314,4)</f>
        <v>Barnstable Town, MA MSA</v>
      </c>
      <c r="H314" cm="1">
        <f t="array" ref="H314">INDEX('PUMA12 LIMIT Computations'!AI$4:BB$106,'PUMA12-Person-Limits-Fragments'!B314,'PUMA12-Person-Limits-Fragments'!C314)</f>
        <v>40066.82</v>
      </c>
      <c r="I314" cm="1">
        <f t="array" ref="I314">INDEX('PUMA12 LIMIT Computations'!BC$4:BV$106,'PUMA12-Person-Limits-Fragments'!B314,'PUMA12-Person-Limits-Fragments'!C314)</f>
        <v>24032.719999999998</v>
      </c>
      <c r="J314" cm="1">
        <f t="array" ref="J314">INDEX('PUMA12 LIMIT Computations'!BW$4:CP$106,'PUMA12-Person-Limits-Fragments'!B314,'PUMA12-Person-Limits-Fragments'!C314)</f>
        <v>64099.539999999994</v>
      </c>
    </row>
    <row r="315" spans="1:10" x14ac:dyDescent="0.25">
      <c r="A315">
        <f t="shared" si="14"/>
        <v>314</v>
      </c>
      <c r="B315">
        <f t="shared" si="12"/>
        <v>5</v>
      </c>
      <c r="C315">
        <f t="shared" si="13"/>
        <v>4</v>
      </c>
      <c r="D315" cm="1">
        <f t="array" ref="D315">INDEX('PUMA12 LIMIT Computations'!$A$4:$D$106,'PUMA12-Person-Limits-Fragments'!$B315,1)</f>
        <v>4800</v>
      </c>
      <c r="E315" t="str" cm="1">
        <f t="array" ref="E315">INDEX('PUMA12 LIMIT Computations'!$A$4:$D$106,'PUMA12-Person-Limits-Fragments'!$B315,2)</f>
        <v>Barnstable (East), Dukes &amp; Nantucket Counties--Outer Cape Cod Towns</v>
      </c>
      <c r="F315" t="str" cm="1">
        <f t="array" ref="F315">INDEX('PUMA12 LIMIT Computations'!$A$4:$D$106,'PUMA12-Person-Limits-Fragments'!$B315,3)</f>
        <v>NCNTY25007N25007</v>
      </c>
      <c r="G315" t="str" cm="1">
        <f t="array" ref="G315">INDEX('PUMA12 LIMIT Computations'!$A$4:$D$106,'PUMA12-Person-Limits-Fragments'!$B315,4)</f>
        <v>Dukes County, MA</v>
      </c>
      <c r="H315" cm="1">
        <f t="array" ref="H315">INDEX('PUMA12 LIMIT Computations'!AI$4:BB$106,'PUMA12-Person-Limits-Fragments'!B315,'PUMA12-Person-Limits-Fragments'!C315)</f>
        <v>9532.5</v>
      </c>
      <c r="I315" cm="1">
        <f t="array" ref="I315">INDEX('PUMA12 LIMIT Computations'!BC$4:BV$106,'PUMA12-Person-Limits-Fragments'!B315,'PUMA12-Person-Limits-Fragments'!C315)</f>
        <v>5719.5</v>
      </c>
      <c r="J315" cm="1">
        <f t="array" ref="J315">INDEX('PUMA12 LIMIT Computations'!BW$4:CP$106,'PUMA12-Person-Limits-Fragments'!B315,'PUMA12-Person-Limits-Fragments'!C315)</f>
        <v>14663</v>
      </c>
    </row>
    <row r="316" spans="1:10" x14ac:dyDescent="0.25">
      <c r="A316">
        <f t="shared" si="14"/>
        <v>315</v>
      </c>
      <c r="B316">
        <f t="shared" si="12"/>
        <v>6</v>
      </c>
      <c r="C316">
        <f t="shared" si="13"/>
        <v>4</v>
      </c>
      <c r="D316" cm="1">
        <f t="array" ref="D316">INDEX('PUMA12 LIMIT Computations'!$A$4:$D$106,'PUMA12-Person-Limits-Fragments'!$B316,1)</f>
        <v>4800</v>
      </c>
      <c r="E316" t="str" cm="1">
        <f t="array" ref="E316">INDEX('PUMA12 LIMIT Computations'!$A$4:$D$106,'PUMA12-Person-Limits-Fragments'!$B316,2)</f>
        <v>Barnstable (East), Dukes &amp; Nantucket Counties--Outer Cape Cod Towns</v>
      </c>
      <c r="F316" t="str" cm="1">
        <f t="array" ref="F316">INDEX('PUMA12 LIMIT Computations'!$A$4:$D$106,'PUMA12-Person-Limits-Fragments'!$B316,3)</f>
        <v>NCNTY25019N25019</v>
      </c>
      <c r="G316" t="str" cm="1">
        <f t="array" ref="G316">INDEX('PUMA12 LIMIT Computations'!$A$4:$D$106,'PUMA12-Person-Limits-Fragments'!$B316,4)</f>
        <v>Nantucket County, MA</v>
      </c>
      <c r="H316" cm="1">
        <f t="array" ref="H316">INDEX('PUMA12 LIMIT Computations'!AI$4:BB$106,'PUMA12-Person-Limits-Fragments'!B316,'PUMA12-Person-Limits-Fragments'!C316)</f>
        <v>7377.4500000000007</v>
      </c>
      <c r="I316" cm="1">
        <f t="array" ref="I316">INDEX('PUMA12 LIMIT Computations'!BC$4:BV$106,'PUMA12-Person-Limits-Fragments'!B316,'PUMA12-Person-Limits-Fragments'!C316)</f>
        <v>4426.47</v>
      </c>
      <c r="J316" cm="1">
        <f t="array" ref="J316">INDEX('PUMA12 LIMIT Computations'!BW$4:CP$106,'PUMA12-Person-Limits-Fragments'!B316,'PUMA12-Person-Limits-Fragments'!C316)</f>
        <v>10139.955</v>
      </c>
    </row>
    <row r="317" spans="1:10" x14ac:dyDescent="0.25">
      <c r="A317">
        <f t="shared" si="14"/>
        <v>316</v>
      </c>
      <c r="B317">
        <f t="shared" si="12"/>
        <v>7</v>
      </c>
      <c r="C317">
        <f t="shared" si="13"/>
        <v>4</v>
      </c>
      <c r="D317" cm="1">
        <f t="array" ref="D317">INDEX('PUMA12 LIMIT Computations'!$A$4:$D$106,'PUMA12-Person-Limits-Fragments'!$B317,1)</f>
        <v>4700</v>
      </c>
      <c r="E317" t="str" cm="1">
        <f t="array" ref="E317">INDEX('PUMA12 LIMIT Computations'!$A$4:$D$106,'PUMA12-Person-Limits-Fragments'!$B317,2)</f>
        <v>Barnstable County (West)--Inner Cape Cod Towns &amp; Barnstable Town City</v>
      </c>
      <c r="F317" t="str" cm="1">
        <f t="array" ref="F317">INDEX('PUMA12 LIMIT Computations'!$A$4:$D$106,'PUMA12-Person-Limits-Fragments'!$B317,3)</f>
        <v>METRO12700M12700</v>
      </c>
      <c r="G317" t="str" cm="1">
        <f t="array" ref="G317">INDEX('PUMA12 LIMIT Computations'!$A$4:$D$106,'PUMA12-Person-Limits-Fragments'!$B317,4)</f>
        <v>Barnstable Town, MA MSA</v>
      </c>
      <c r="H317" cm="1">
        <f t="array" ref="H317">INDEX('PUMA12 LIMIT Computations'!AI$4:BB$106,'PUMA12-Person-Limits-Fragments'!B317,'PUMA12-Person-Limits-Fragments'!C317)</f>
        <v>54279.345000000001</v>
      </c>
      <c r="I317" cm="1">
        <f t="array" ref="I317">INDEX('PUMA12 LIMIT Computations'!BC$4:BV$106,'PUMA12-Person-Limits-Fragments'!B317,'PUMA12-Person-Limits-Fragments'!C317)</f>
        <v>32557.620000000003</v>
      </c>
      <c r="J317" cm="1">
        <f t="array" ref="J317">INDEX('PUMA12 LIMIT Computations'!BW$4:CP$106,'PUMA12-Person-Limits-Fragments'!B317,'PUMA12-Person-Limits-Fragments'!C317)</f>
        <v>86836.964999999997</v>
      </c>
    </row>
    <row r="318" spans="1:10" x14ac:dyDescent="0.25">
      <c r="A318">
        <f t="shared" si="14"/>
        <v>317</v>
      </c>
      <c r="B318">
        <f t="shared" si="12"/>
        <v>8</v>
      </c>
      <c r="C318">
        <f t="shared" si="13"/>
        <v>4</v>
      </c>
      <c r="D318" cm="1">
        <f t="array" ref="D318">INDEX('PUMA12 LIMIT Computations'!$A$4:$D$106,'PUMA12-Person-Limits-Fragments'!$B318,1)</f>
        <v>4700</v>
      </c>
      <c r="E318" t="str" cm="1">
        <f t="array" ref="E318">INDEX('PUMA12 LIMIT Computations'!$A$4:$D$106,'PUMA12-Person-Limits-Fragments'!$B318,2)</f>
        <v>Barnstable County (West)--Inner Cape Cod Towns &amp; Barnstable Town City</v>
      </c>
      <c r="F318" t="str" cm="1">
        <f t="array" ref="F318">INDEX('PUMA12 LIMIT Computations'!$A$4:$D$106,'PUMA12-Person-Limits-Fragments'!$B318,3)</f>
        <v>METRO14460MM1120</v>
      </c>
      <c r="G318" t="str" cm="1">
        <f t="array" ref="G318">INDEX('PUMA12 LIMIT Computations'!$A$4:$D$106,'PUMA12-Person-Limits-Fragments'!$B318,4)</f>
        <v>Boston-Cambridge-Quincy, MA-NH HUD Metro FMR Area</v>
      </c>
      <c r="H318" cm="1">
        <f t="array" ref="H318">INDEX('PUMA12 LIMIT Computations'!AI$4:BB$106,'PUMA12-Person-Limits-Fragments'!B318,'PUMA12-Person-Limits-Fragments'!C318)</f>
        <v>84.11999999999999</v>
      </c>
      <c r="I318" cm="1">
        <f t="array" ref="I318">INDEX('PUMA12 LIMIT Computations'!BC$4:BV$106,'PUMA12-Person-Limits-Fragments'!B318,'PUMA12-Person-Limits-Fragments'!C318)</f>
        <v>50.459999999999994</v>
      </c>
      <c r="J318" cm="1">
        <f t="array" ref="J318">INDEX('PUMA12 LIMIT Computations'!BW$4:CP$106,'PUMA12-Person-Limits-Fragments'!B318,'PUMA12-Person-Limits-Fragments'!C318)</f>
        <v>134.22</v>
      </c>
    </row>
    <row r="319" spans="1:10" x14ac:dyDescent="0.25">
      <c r="A319">
        <f t="shared" si="14"/>
        <v>318</v>
      </c>
      <c r="B319">
        <f t="shared" si="12"/>
        <v>9</v>
      </c>
      <c r="C319">
        <f t="shared" si="13"/>
        <v>4</v>
      </c>
      <c r="D319" cm="1">
        <f t="array" ref="D319">INDEX('PUMA12 LIMIT Computations'!$A$4:$D$106,'PUMA12-Person-Limits-Fragments'!$B319,1)</f>
        <v>100</v>
      </c>
      <c r="E319" t="str" cm="1">
        <f t="array" ref="E319">INDEX('PUMA12 LIMIT Computations'!$A$4:$D$106,'PUMA12-Person-Limits-Fragments'!$B319,2)</f>
        <v>Berkshire County--Pittsfield City</v>
      </c>
      <c r="F319" t="str" cm="1">
        <f t="array" ref="F319">INDEX('PUMA12 LIMIT Computations'!$A$4:$D$106,'PUMA12-Person-Limits-Fragments'!$B319,3)</f>
        <v>METRO38340M38340</v>
      </c>
      <c r="G319" t="str" cm="1">
        <f t="array" ref="G319">INDEX('PUMA12 LIMIT Computations'!$A$4:$D$106,'PUMA12-Person-Limits-Fragments'!$B319,4)</f>
        <v>Pittsfield, MA HUD Metro FMR Area</v>
      </c>
      <c r="H319" cm="1">
        <f t="array" ref="H319">INDEX('PUMA12 LIMIT Computations'!AI$4:BB$106,'PUMA12-Person-Limits-Fragments'!B319,'PUMA12-Person-Limits-Fragments'!C319)</f>
        <v>29279.46</v>
      </c>
      <c r="I319" cm="1">
        <f t="array" ref="I319">INDEX('PUMA12 LIMIT Computations'!BC$4:BV$106,'PUMA12-Person-Limits-Fragments'!B319,'PUMA12-Person-Limits-Fragments'!C319)</f>
        <v>17579.8</v>
      </c>
      <c r="J319" cm="1">
        <f t="array" ref="J319">INDEX('PUMA12 LIMIT Computations'!BW$4:CP$106,'PUMA12-Person-Limits-Fragments'!B319,'PUMA12-Person-Limits-Fragments'!C319)</f>
        <v>46859.259999999995</v>
      </c>
    </row>
    <row r="320" spans="1:10" x14ac:dyDescent="0.25">
      <c r="A320">
        <f t="shared" si="14"/>
        <v>319</v>
      </c>
      <c r="B320">
        <f t="shared" si="12"/>
        <v>10</v>
      </c>
      <c r="C320">
        <f t="shared" si="13"/>
        <v>4</v>
      </c>
      <c r="D320" cm="1">
        <f t="array" ref="D320">INDEX('PUMA12 LIMIT Computations'!$A$4:$D$106,'PUMA12-Person-Limits-Fragments'!$B320,1)</f>
        <v>100</v>
      </c>
      <c r="E320" t="str" cm="1">
        <f t="array" ref="E320">INDEX('PUMA12 LIMIT Computations'!$A$4:$D$106,'PUMA12-Person-Limits-Fragments'!$B320,2)</f>
        <v>Berkshire County--Pittsfield City</v>
      </c>
      <c r="F320" t="str" cm="1">
        <f t="array" ref="F320">INDEX('PUMA12 LIMIT Computations'!$A$4:$D$106,'PUMA12-Person-Limits-Fragments'!$B320,3)</f>
        <v>METRO38340N25003</v>
      </c>
      <c r="G320" t="str" cm="1">
        <f t="array" ref="G320">INDEX('PUMA12 LIMIT Computations'!$A$4:$D$106,'PUMA12-Person-Limits-Fragments'!$B320,4)</f>
        <v>Berkshire County, MA (part) HUD Metro FMR Area</v>
      </c>
      <c r="H320" cm="1">
        <f t="array" ref="H320">INDEX('PUMA12 LIMIT Computations'!AI$4:BB$106,'PUMA12-Person-Limits-Fragments'!B320,'PUMA12-Person-Limits-Fragments'!C320)</f>
        <v>18532.994999999999</v>
      </c>
      <c r="I320" cm="1">
        <f t="array" ref="I320">INDEX('PUMA12 LIMIT Computations'!BC$4:BV$106,'PUMA12-Person-Limits-Fragments'!B320,'PUMA12-Person-Limits-Fragments'!C320)</f>
        <v>11127.674999999999</v>
      </c>
      <c r="J320" cm="1">
        <f t="array" ref="J320">INDEX('PUMA12 LIMIT Computations'!BW$4:CP$106,'PUMA12-Person-Limits-Fragments'!B320,'PUMA12-Person-Limits-Fragments'!C320)</f>
        <v>29660.67</v>
      </c>
    </row>
    <row r="321" spans="1:10" x14ac:dyDescent="0.25">
      <c r="A321">
        <f t="shared" si="14"/>
        <v>320</v>
      </c>
      <c r="B321">
        <f t="shared" si="12"/>
        <v>11</v>
      </c>
      <c r="C321">
        <f t="shared" si="13"/>
        <v>4</v>
      </c>
      <c r="D321" cm="1">
        <f t="array" ref="D321">INDEX('PUMA12 LIMIT Computations'!$A$4:$D$106,'PUMA12-Person-Limits-Fragments'!$B321,1)</f>
        <v>100</v>
      </c>
      <c r="E321" t="str" cm="1">
        <f t="array" ref="E321">INDEX('PUMA12 LIMIT Computations'!$A$4:$D$106,'PUMA12-Person-Limits-Fragments'!$B321,2)</f>
        <v>Berkshire County--Pittsfield City</v>
      </c>
      <c r="F321" t="str" cm="1">
        <f t="array" ref="F321">INDEX('PUMA12 LIMIT Computations'!$A$4:$D$106,'PUMA12-Person-Limits-Fragments'!$B321,3)</f>
        <v>METRO44140M25011</v>
      </c>
      <c r="G321" t="str" cm="1">
        <f t="array" ref="G321">INDEX('PUMA12 LIMIT Computations'!$A$4:$D$106,'PUMA12-Person-Limits-Fragments'!$B321,4)</f>
        <v>Franklin County, MA HUD Metro FMR Area</v>
      </c>
      <c r="H321" cm="1">
        <f t="array" ref="H321">INDEX('PUMA12 LIMIT Computations'!AI$4:BB$106,'PUMA12-Person-Limits-Fragments'!B321,'PUMA12-Person-Limits-Fragments'!C321)</f>
        <v>4.7050000000000001</v>
      </c>
      <c r="I321" cm="1">
        <f t="array" ref="I321">INDEX('PUMA12 LIMIT Computations'!BC$4:BV$106,'PUMA12-Person-Limits-Fragments'!B321,'PUMA12-Person-Limits-Fragments'!C321)</f>
        <v>2.8250000000000002</v>
      </c>
      <c r="J321" cm="1">
        <f t="array" ref="J321">INDEX('PUMA12 LIMIT Computations'!BW$4:CP$106,'PUMA12-Person-Limits-Fragments'!B321,'PUMA12-Person-Limits-Fragments'!C321)</f>
        <v>7.53</v>
      </c>
    </row>
    <row r="322" spans="1:10" x14ac:dyDescent="0.25">
      <c r="A322">
        <f t="shared" si="14"/>
        <v>321</v>
      </c>
      <c r="B322">
        <f t="shared" si="12"/>
        <v>12</v>
      </c>
      <c r="C322">
        <f t="shared" si="13"/>
        <v>4</v>
      </c>
      <c r="D322" cm="1">
        <f t="array" ref="D322">INDEX('PUMA12 LIMIT Computations'!$A$4:$D$106,'PUMA12-Person-Limits-Fragments'!$B322,1)</f>
        <v>1300</v>
      </c>
      <c r="E322" t="str" cm="1">
        <f t="array" ref="E322">INDEX('PUMA12 LIMIT Computations'!$A$4:$D$106,'PUMA12-Person-Limits-Fragments'!$B322,2)</f>
        <v>Billerica, Andover, Tewksbury &amp; Wilmington Towns</v>
      </c>
      <c r="F322" t="str" cm="1">
        <f t="array" ref="F322">INDEX('PUMA12 LIMIT Computations'!$A$4:$D$106,'PUMA12-Person-Limits-Fragments'!$B322,3)</f>
        <v>METRO14460MM1120</v>
      </c>
      <c r="G322" t="str" cm="1">
        <f t="array" ref="G322">INDEX('PUMA12 LIMIT Computations'!$A$4:$D$106,'PUMA12-Person-Limits-Fragments'!$B322,4)</f>
        <v>Boston-Cambridge-Quincy, MA-NH HUD Metro FMR Area</v>
      </c>
      <c r="H322" cm="1">
        <f t="array" ref="H322">INDEX('PUMA12 LIMIT Computations'!AI$4:BB$106,'PUMA12-Person-Limits-Fragments'!B322,'PUMA12-Person-Limits-Fragments'!C322)</f>
        <v>11881.95</v>
      </c>
      <c r="I322" cm="1">
        <f t="array" ref="I322">INDEX('PUMA12 LIMIT Computations'!BC$4:BV$106,'PUMA12-Person-Limits-Fragments'!B322,'PUMA12-Person-Limits-Fragments'!C322)</f>
        <v>7127.4750000000004</v>
      </c>
      <c r="J322" cm="1">
        <f t="array" ref="J322">INDEX('PUMA12 LIMIT Computations'!BW$4:CP$106,'PUMA12-Person-Limits-Fragments'!B322,'PUMA12-Person-Limits-Fragments'!C322)</f>
        <v>18958.575000000001</v>
      </c>
    </row>
    <row r="323" spans="1:10" x14ac:dyDescent="0.25">
      <c r="A323">
        <f t="shared" si="14"/>
        <v>322</v>
      </c>
      <c r="B323">
        <f t="shared" ref="B323:B386" si="15">A323-103*FLOOR((A323-1)/103,1)</f>
        <v>13</v>
      </c>
      <c r="C323">
        <f t="shared" ref="C323:C386" si="16">FLOOR((A323-1)/103,1)+1</f>
        <v>4</v>
      </c>
      <c r="D323" cm="1">
        <f t="array" ref="D323">INDEX('PUMA12 LIMIT Computations'!$A$4:$D$106,'PUMA12-Person-Limits-Fragments'!$B323,1)</f>
        <v>1300</v>
      </c>
      <c r="E323" t="str" cm="1">
        <f t="array" ref="E323">INDEX('PUMA12 LIMIT Computations'!$A$4:$D$106,'PUMA12-Person-Limits-Fragments'!$B323,2)</f>
        <v>Billerica, Andover, Tewksbury &amp; Wilmington Towns</v>
      </c>
      <c r="F323" t="str" cm="1">
        <f t="array" ref="F323">INDEX('PUMA12 LIMIT Computations'!$A$4:$D$106,'PUMA12-Person-Limits-Fragments'!$B323,3)</f>
        <v>METRO14460MM4160</v>
      </c>
      <c r="G323" t="str" cm="1">
        <f t="array" ref="G323">INDEX('PUMA12 LIMIT Computations'!$A$4:$D$106,'PUMA12-Person-Limits-Fragments'!$B323,4)</f>
        <v>Lawrence, MA-NH HUD Metro FMR Area</v>
      </c>
      <c r="H323" cm="1">
        <f t="array" ref="H323">INDEX('PUMA12 LIMIT Computations'!AI$4:BB$106,'PUMA12-Person-Limits-Fragments'!B323,'PUMA12-Person-Limits-Fragments'!C323)</f>
        <v>15596.050000000001</v>
      </c>
      <c r="I323" cm="1">
        <f t="array" ref="I323">INDEX('PUMA12 LIMIT Computations'!BC$4:BV$106,'PUMA12-Person-Limits-Fragments'!B323,'PUMA12-Person-Limits-Fragments'!C323)</f>
        <v>9363.0500000000011</v>
      </c>
      <c r="J323" cm="1">
        <f t="array" ref="J323">INDEX('PUMA12 LIMIT Computations'!BW$4:CP$106,'PUMA12-Person-Limits-Fragments'!B323,'PUMA12-Person-Limits-Fragments'!C323)</f>
        <v>24227.4</v>
      </c>
    </row>
    <row r="324" spans="1:10" x14ac:dyDescent="0.25">
      <c r="A324">
        <f t="shared" ref="A324:A387" si="17">A323+1</f>
        <v>323</v>
      </c>
      <c r="B324">
        <f t="shared" si="15"/>
        <v>14</v>
      </c>
      <c r="C324">
        <f t="shared" si="16"/>
        <v>4</v>
      </c>
      <c r="D324" cm="1">
        <f t="array" ref="D324">INDEX('PUMA12 LIMIT Computations'!$A$4:$D$106,'PUMA12-Person-Limits-Fragments'!$B324,1)</f>
        <v>1300</v>
      </c>
      <c r="E324" t="str" cm="1">
        <f t="array" ref="E324">INDEX('PUMA12 LIMIT Computations'!$A$4:$D$106,'PUMA12-Person-Limits-Fragments'!$B324,2)</f>
        <v>Billerica, Andover, Tewksbury &amp; Wilmington Towns</v>
      </c>
      <c r="F324" t="str" cm="1">
        <f t="array" ref="F324">INDEX('PUMA12 LIMIT Computations'!$A$4:$D$106,'PUMA12-Person-Limits-Fragments'!$B324,3)</f>
        <v>METRO14460MM4560</v>
      </c>
      <c r="G324" t="str" cm="1">
        <f t="array" ref="G324">INDEX('PUMA12 LIMIT Computations'!$A$4:$D$106,'PUMA12-Person-Limits-Fragments'!$B324,4)</f>
        <v>Lowell, MA HUD Metro FMR Area</v>
      </c>
      <c r="H324" cm="1">
        <f t="array" ref="H324">INDEX('PUMA12 LIMIT Computations'!AI$4:BB$106,'PUMA12-Person-Limits-Fragments'!B324,'PUMA12-Person-Limits-Fragments'!C324)</f>
        <v>35338.74</v>
      </c>
      <c r="I324" cm="1">
        <f t="array" ref="I324">INDEX('PUMA12 LIMIT Computations'!BC$4:BV$106,'PUMA12-Person-Limits-Fragments'!B324,'PUMA12-Person-Limits-Fragments'!C324)</f>
        <v>21208.84</v>
      </c>
      <c r="J324" cm="1">
        <f t="array" ref="J324">INDEX('PUMA12 LIMIT Computations'!BW$4:CP$106,'PUMA12-Person-Limits-Fragments'!B324,'PUMA12-Person-Limits-Fragments'!C324)</f>
        <v>50028.24</v>
      </c>
    </row>
    <row r="325" spans="1:10" x14ac:dyDescent="0.25">
      <c r="A325">
        <f t="shared" si="17"/>
        <v>324</v>
      </c>
      <c r="B325">
        <f t="shared" si="15"/>
        <v>15</v>
      </c>
      <c r="C325">
        <f t="shared" si="16"/>
        <v>4</v>
      </c>
      <c r="D325" cm="1">
        <f t="array" ref="D325">INDEX('PUMA12 LIMIT Computations'!$A$4:$D$106,'PUMA12-Person-Limits-Fragments'!$B325,1)</f>
        <v>3301</v>
      </c>
      <c r="E325" t="str" cm="1">
        <f t="array" ref="E325">INDEX('PUMA12 LIMIT Computations'!$A$4:$D$106,'PUMA12-Person-Limits-Fragments'!$B325,2)</f>
        <v>Boston City--Allston, Brighton &amp; Fenway</v>
      </c>
      <c r="F325" t="str" cm="1">
        <f t="array" ref="F325">INDEX('PUMA12 LIMIT Computations'!$A$4:$D$106,'PUMA12-Person-Limits-Fragments'!$B325,3)</f>
        <v>METRO14460MM1120</v>
      </c>
      <c r="G325" t="str" cm="1">
        <f t="array" ref="G325">INDEX('PUMA12 LIMIT Computations'!$A$4:$D$106,'PUMA12-Person-Limits-Fragments'!$B325,4)</f>
        <v>Boston-Cambridge-Quincy, MA-NH HUD Metro FMR Area</v>
      </c>
      <c r="H325" cm="1">
        <f t="array" ref="H325">INDEX('PUMA12 LIMIT Computations'!AI$4:BB$106,'PUMA12-Person-Limits-Fragments'!B325,'PUMA12-Person-Limits-Fragments'!C325)</f>
        <v>70100</v>
      </c>
      <c r="I325" cm="1">
        <f t="array" ref="I325">INDEX('PUMA12 LIMIT Computations'!BC$4:BV$106,'PUMA12-Person-Limits-Fragments'!B325,'PUMA12-Person-Limits-Fragments'!C325)</f>
        <v>42050</v>
      </c>
      <c r="J325" cm="1">
        <f t="array" ref="J325">INDEX('PUMA12 LIMIT Computations'!BW$4:CP$106,'PUMA12-Person-Limits-Fragments'!B325,'PUMA12-Person-Limits-Fragments'!C325)</f>
        <v>111850</v>
      </c>
    </row>
    <row r="326" spans="1:10" x14ac:dyDescent="0.25">
      <c r="A326">
        <f t="shared" si="17"/>
        <v>325</v>
      </c>
      <c r="B326">
        <f t="shared" si="15"/>
        <v>16</v>
      </c>
      <c r="C326">
        <f t="shared" si="16"/>
        <v>4</v>
      </c>
      <c r="D326" cm="1">
        <f t="array" ref="D326">INDEX('PUMA12 LIMIT Computations'!$A$4:$D$106,'PUMA12-Person-Limits-Fragments'!$B326,1)</f>
        <v>3302</v>
      </c>
      <c r="E326" t="str" cm="1">
        <f t="array" ref="E326">INDEX('PUMA12 LIMIT Computations'!$A$4:$D$106,'PUMA12-Person-Limits-Fragments'!$B326,2)</f>
        <v>Boston City--Back Bay, Beacon Hill, Charlestown, East Boston, Central &amp; South End</v>
      </c>
      <c r="F326" t="str" cm="1">
        <f t="array" ref="F326">INDEX('PUMA12 LIMIT Computations'!$A$4:$D$106,'PUMA12-Person-Limits-Fragments'!$B326,3)</f>
        <v>METRO14460MM1120</v>
      </c>
      <c r="G326" t="str" cm="1">
        <f t="array" ref="G326">INDEX('PUMA12 LIMIT Computations'!$A$4:$D$106,'PUMA12-Person-Limits-Fragments'!$B326,4)</f>
        <v>Boston-Cambridge-Quincy, MA-NH HUD Metro FMR Area</v>
      </c>
      <c r="H326" cm="1">
        <f t="array" ref="H326">INDEX('PUMA12 LIMIT Computations'!AI$4:BB$106,'PUMA12-Person-Limits-Fragments'!B326,'PUMA12-Person-Limits-Fragments'!C326)</f>
        <v>70092.990000000005</v>
      </c>
      <c r="I326" cm="1">
        <f t="array" ref="I326">INDEX('PUMA12 LIMIT Computations'!BC$4:BV$106,'PUMA12-Person-Limits-Fragments'!B326,'PUMA12-Person-Limits-Fragments'!C326)</f>
        <v>42045.794999999998</v>
      </c>
      <c r="J326" cm="1">
        <f t="array" ref="J326">INDEX('PUMA12 LIMIT Computations'!BW$4:CP$106,'PUMA12-Person-Limits-Fragments'!B326,'PUMA12-Person-Limits-Fragments'!C326)</f>
        <v>111838.815</v>
      </c>
    </row>
    <row r="327" spans="1:10" x14ac:dyDescent="0.25">
      <c r="A327">
        <f t="shared" si="17"/>
        <v>326</v>
      </c>
      <c r="B327">
        <f t="shared" si="15"/>
        <v>17</v>
      </c>
      <c r="C327">
        <f t="shared" si="16"/>
        <v>4</v>
      </c>
      <c r="D327" cm="1">
        <f t="array" ref="D327">INDEX('PUMA12 LIMIT Computations'!$A$4:$D$106,'PUMA12-Person-Limits-Fragments'!$B327,1)</f>
        <v>3303</v>
      </c>
      <c r="E327" t="str" cm="1">
        <f t="array" ref="E327">INDEX('PUMA12 LIMIT Computations'!$A$4:$D$106,'PUMA12-Person-Limits-Fragments'!$B327,2)</f>
        <v>Boston City--Dorchester &amp; South Boston</v>
      </c>
      <c r="F327" t="str" cm="1">
        <f t="array" ref="F327">INDEX('PUMA12 LIMIT Computations'!$A$4:$D$106,'PUMA12-Person-Limits-Fragments'!$B327,3)</f>
        <v>METRO14460MM1120</v>
      </c>
      <c r="G327" t="str" cm="1">
        <f t="array" ref="G327">INDEX('PUMA12 LIMIT Computations'!$A$4:$D$106,'PUMA12-Person-Limits-Fragments'!$B327,4)</f>
        <v>Boston-Cambridge-Quincy, MA-NH HUD Metro FMR Area</v>
      </c>
      <c r="H327" cm="1">
        <f t="array" ref="H327">INDEX('PUMA12 LIMIT Computations'!AI$4:BB$106,'PUMA12-Person-Limits-Fragments'!B327,'PUMA12-Person-Limits-Fragments'!C327)</f>
        <v>70100</v>
      </c>
      <c r="I327" cm="1">
        <f t="array" ref="I327">INDEX('PUMA12 LIMIT Computations'!BC$4:BV$106,'PUMA12-Person-Limits-Fragments'!B327,'PUMA12-Person-Limits-Fragments'!C327)</f>
        <v>42050</v>
      </c>
      <c r="J327" cm="1">
        <f t="array" ref="J327">INDEX('PUMA12 LIMIT Computations'!BW$4:CP$106,'PUMA12-Person-Limits-Fragments'!B327,'PUMA12-Person-Limits-Fragments'!C327)</f>
        <v>111850</v>
      </c>
    </row>
    <row r="328" spans="1:10" x14ac:dyDescent="0.25">
      <c r="A328">
        <f t="shared" si="17"/>
        <v>327</v>
      </c>
      <c r="B328">
        <f t="shared" si="15"/>
        <v>18</v>
      </c>
      <c r="C328">
        <f t="shared" si="16"/>
        <v>4</v>
      </c>
      <c r="D328" cm="1">
        <f t="array" ref="D328">INDEX('PUMA12 LIMIT Computations'!$A$4:$D$106,'PUMA12-Person-Limits-Fragments'!$B328,1)</f>
        <v>3305</v>
      </c>
      <c r="E328" t="str" cm="1">
        <f t="array" ref="E328">INDEX('PUMA12 LIMIT Computations'!$A$4:$D$106,'PUMA12-Person-Limits-Fragments'!$B328,2)</f>
        <v>Boston City--Hyde Park, Jamaica Plain, Roslindale &amp; West Roxbury</v>
      </c>
      <c r="F328" t="str" cm="1">
        <f t="array" ref="F328">INDEX('PUMA12 LIMIT Computations'!$A$4:$D$106,'PUMA12-Person-Limits-Fragments'!$B328,3)</f>
        <v>METRO14460MM1120</v>
      </c>
      <c r="G328" t="str" cm="1">
        <f t="array" ref="G328">INDEX('PUMA12 LIMIT Computations'!$A$4:$D$106,'PUMA12-Person-Limits-Fragments'!$B328,4)</f>
        <v>Boston-Cambridge-Quincy, MA-NH HUD Metro FMR Area</v>
      </c>
      <c r="H328" cm="1">
        <f t="array" ref="H328">INDEX('PUMA12 LIMIT Computations'!AI$4:BB$106,'PUMA12-Person-Limits-Fragments'!B328,'PUMA12-Person-Limits-Fragments'!C328)</f>
        <v>70100</v>
      </c>
      <c r="I328" cm="1">
        <f t="array" ref="I328">INDEX('PUMA12 LIMIT Computations'!BC$4:BV$106,'PUMA12-Person-Limits-Fragments'!B328,'PUMA12-Person-Limits-Fragments'!C328)</f>
        <v>42050</v>
      </c>
      <c r="J328" cm="1">
        <f t="array" ref="J328">INDEX('PUMA12 LIMIT Computations'!BW$4:CP$106,'PUMA12-Person-Limits-Fragments'!B328,'PUMA12-Person-Limits-Fragments'!C328)</f>
        <v>111850</v>
      </c>
    </row>
    <row r="329" spans="1:10" x14ac:dyDescent="0.25">
      <c r="A329">
        <f t="shared" si="17"/>
        <v>328</v>
      </c>
      <c r="B329">
        <f t="shared" si="15"/>
        <v>19</v>
      </c>
      <c r="C329">
        <f t="shared" si="16"/>
        <v>4</v>
      </c>
      <c r="D329" cm="1">
        <f t="array" ref="D329">INDEX('PUMA12 LIMIT Computations'!$A$4:$D$106,'PUMA12-Person-Limits-Fragments'!$B329,1)</f>
        <v>3304</v>
      </c>
      <c r="E329" t="str" cm="1">
        <f t="array" ref="E329">INDEX('PUMA12 LIMIT Computations'!$A$4:$D$106,'PUMA12-Person-Limits-Fragments'!$B329,2)</f>
        <v>Boston City--Mattapan &amp; Roxbury</v>
      </c>
      <c r="F329" t="str" cm="1">
        <f t="array" ref="F329">INDEX('PUMA12 LIMIT Computations'!$A$4:$D$106,'PUMA12-Person-Limits-Fragments'!$B329,3)</f>
        <v>METRO14460MM1120</v>
      </c>
      <c r="G329" t="str" cm="1">
        <f t="array" ref="G329">INDEX('PUMA12 LIMIT Computations'!$A$4:$D$106,'PUMA12-Person-Limits-Fragments'!$B329,4)</f>
        <v>Boston-Cambridge-Quincy, MA-NH HUD Metro FMR Area</v>
      </c>
      <c r="H329" cm="1">
        <f t="array" ref="H329">INDEX('PUMA12 LIMIT Computations'!AI$4:BB$106,'PUMA12-Person-Limits-Fragments'!B329,'PUMA12-Person-Limits-Fragments'!C329)</f>
        <v>70100</v>
      </c>
      <c r="I329" cm="1">
        <f t="array" ref="I329">INDEX('PUMA12 LIMIT Computations'!BC$4:BV$106,'PUMA12-Person-Limits-Fragments'!B329,'PUMA12-Person-Limits-Fragments'!C329)</f>
        <v>42050</v>
      </c>
      <c r="J329" cm="1">
        <f t="array" ref="J329">INDEX('PUMA12 LIMIT Computations'!BW$4:CP$106,'PUMA12-Person-Limits-Fragments'!B329,'PUMA12-Person-Limits-Fragments'!C329)</f>
        <v>111850</v>
      </c>
    </row>
    <row r="330" spans="1:10" x14ac:dyDescent="0.25">
      <c r="A330">
        <f t="shared" si="17"/>
        <v>329</v>
      </c>
      <c r="B330">
        <f t="shared" si="15"/>
        <v>20</v>
      </c>
      <c r="C330">
        <f t="shared" si="16"/>
        <v>4</v>
      </c>
      <c r="D330" cm="1">
        <f t="array" ref="D330">INDEX('PUMA12 LIMIT Computations'!$A$4:$D$106,'PUMA12-Person-Limits-Fragments'!$B330,1)</f>
        <v>4301</v>
      </c>
      <c r="E330" t="str" cm="1">
        <f t="array" ref="E330">INDEX('PUMA12 LIMIT Computations'!$A$4:$D$106,'PUMA12-Person-Limits-Fragments'!$B330,2)</f>
        <v>Bristol (Outside New Bedford City) &amp; Plymouth (South) Counties</v>
      </c>
      <c r="F330" t="str" cm="1">
        <f t="array" ref="F330">INDEX('PUMA12 LIMIT Computations'!$A$4:$D$106,'PUMA12-Person-Limits-Fragments'!$B330,3)</f>
        <v>METRO14460MM1120</v>
      </c>
      <c r="G330" t="str" cm="1">
        <f t="array" ref="G330">INDEX('PUMA12 LIMIT Computations'!$A$4:$D$106,'PUMA12-Person-Limits-Fragments'!$B330,4)</f>
        <v>Boston-Cambridge-Quincy, MA-NH HUD Metro FMR Area</v>
      </c>
      <c r="H330" cm="1">
        <f t="array" ref="H330">INDEX('PUMA12 LIMIT Computations'!AI$4:BB$106,'PUMA12-Person-Limits-Fragments'!B330,'PUMA12-Person-Limits-Fragments'!C330)</f>
        <v>17924.57</v>
      </c>
      <c r="I330" cm="1">
        <f t="array" ref="I330">INDEX('PUMA12 LIMIT Computations'!BC$4:BV$106,'PUMA12-Person-Limits-Fragments'!B330,'PUMA12-Person-Limits-Fragments'!C330)</f>
        <v>10752.184999999999</v>
      </c>
      <c r="J330" cm="1">
        <f t="array" ref="J330">INDEX('PUMA12 LIMIT Computations'!BW$4:CP$106,'PUMA12-Person-Limits-Fragments'!B330,'PUMA12-Person-Limits-Fragments'!C330)</f>
        <v>28600.044999999998</v>
      </c>
    </row>
    <row r="331" spans="1:10" x14ac:dyDescent="0.25">
      <c r="A331">
        <f t="shared" si="17"/>
        <v>330</v>
      </c>
      <c r="B331">
        <f t="shared" si="15"/>
        <v>21</v>
      </c>
      <c r="C331">
        <f t="shared" si="16"/>
        <v>4</v>
      </c>
      <c r="D331" cm="1">
        <f t="array" ref="D331">INDEX('PUMA12 LIMIT Computations'!$A$4:$D$106,'PUMA12-Person-Limits-Fragments'!$B331,1)</f>
        <v>4301</v>
      </c>
      <c r="E331" t="str" cm="1">
        <f t="array" ref="E331">INDEX('PUMA12 LIMIT Computations'!$A$4:$D$106,'PUMA12-Person-Limits-Fragments'!$B331,2)</f>
        <v>Bristol (Outside New Bedford City) &amp; Plymouth (South) Counties</v>
      </c>
      <c r="F331" t="str" cm="1">
        <f t="array" ref="F331">INDEX('PUMA12 LIMIT Computations'!$A$4:$D$106,'PUMA12-Person-Limits-Fragments'!$B331,3)</f>
        <v>METRO14460MM1200</v>
      </c>
      <c r="G331" t="str" cm="1">
        <f t="array" ref="G331">INDEX('PUMA12 LIMIT Computations'!$A$4:$D$106,'PUMA12-Person-Limits-Fragments'!$B331,4)</f>
        <v>Brockton, MA HUD Metro FMR Area</v>
      </c>
      <c r="H331" cm="1">
        <f t="array" ref="H331">INDEX('PUMA12 LIMIT Computations'!AI$4:BB$106,'PUMA12-Person-Limits-Fragments'!B331,'PUMA12-Person-Limits-Fragments'!C331)</f>
        <v>9433.0650000000005</v>
      </c>
      <c r="I331" cm="1">
        <f t="array" ref="I331">INDEX('PUMA12 LIMIT Computations'!BC$4:BV$106,'PUMA12-Person-Limits-Fragments'!B331,'PUMA12-Person-Limits-Fragments'!C331)</f>
        <v>5658.15</v>
      </c>
      <c r="J331" cm="1">
        <f t="array" ref="J331">INDEX('PUMA12 LIMIT Computations'!BW$4:CP$106,'PUMA12-Person-Limits-Fragments'!B331,'PUMA12-Person-Limits-Fragments'!C331)</f>
        <v>15091.215</v>
      </c>
    </row>
    <row r="332" spans="1:10" x14ac:dyDescent="0.25">
      <c r="A332">
        <f t="shared" si="17"/>
        <v>331</v>
      </c>
      <c r="B332">
        <f t="shared" si="15"/>
        <v>22</v>
      </c>
      <c r="C332">
        <f t="shared" si="16"/>
        <v>4</v>
      </c>
      <c r="D332" cm="1">
        <f t="array" ref="D332">INDEX('PUMA12 LIMIT Computations'!$A$4:$D$106,'PUMA12-Person-Limits-Fragments'!$B332,1)</f>
        <v>4301</v>
      </c>
      <c r="E332" t="str" cm="1">
        <f t="array" ref="E332">INDEX('PUMA12 LIMIT Computations'!$A$4:$D$106,'PUMA12-Person-Limits-Fragments'!$B332,2)</f>
        <v>Bristol (Outside New Bedford City) &amp; Plymouth (South) Counties</v>
      </c>
      <c r="F332" t="str" cm="1">
        <f t="array" ref="F332">INDEX('PUMA12 LIMIT Computations'!$A$4:$D$106,'PUMA12-Person-Limits-Fragments'!$B332,3)</f>
        <v>METRO39300M39300</v>
      </c>
      <c r="G332" t="str" cm="1">
        <f t="array" ref="G332">INDEX('PUMA12 LIMIT Computations'!$A$4:$D$106,'PUMA12-Person-Limits-Fragments'!$B332,4)</f>
        <v>Providence-Fall River, RI-MA HUD Metro FMR Area</v>
      </c>
      <c r="H332" cm="1">
        <f t="array" ref="H332">INDEX('PUMA12 LIMIT Computations'!AI$4:BB$106,'PUMA12-Person-Limits-Fragments'!B332,'PUMA12-Person-Limits-Fragments'!C332)</f>
        <v>7798.8549999999996</v>
      </c>
      <c r="I332" cm="1">
        <f t="array" ref="I332">INDEX('PUMA12 LIMIT Computations'!BC$4:BV$106,'PUMA12-Person-Limits-Fragments'!B332,'PUMA12-Person-Limits-Fragments'!C332)</f>
        <v>4677.7</v>
      </c>
      <c r="J332" cm="1">
        <f t="array" ref="J332">INDEX('PUMA12 LIMIT Computations'!BW$4:CP$106,'PUMA12-Person-Limits-Fragments'!B332,'PUMA12-Person-Limits-Fragments'!C332)</f>
        <v>12476.555</v>
      </c>
    </row>
    <row r="333" spans="1:10" x14ac:dyDescent="0.25">
      <c r="A333">
        <f t="shared" si="17"/>
        <v>332</v>
      </c>
      <c r="B333">
        <f t="shared" si="15"/>
        <v>23</v>
      </c>
      <c r="C333">
        <f t="shared" si="16"/>
        <v>4</v>
      </c>
      <c r="D333" cm="1">
        <f t="array" ref="D333">INDEX('PUMA12 LIMIT Computations'!$A$4:$D$106,'PUMA12-Person-Limits-Fragments'!$B333,1)</f>
        <v>4301</v>
      </c>
      <c r="E333" t="str" cm="1">
        <f t="array" ref="E333">INDEX('PUMA12 LIMIT Computations'!$A$4:$D$106,'PUMA12-Person-Limits-Fragments'!$B333,2)</f>
        <v>Bristol (Outside New Bedford City) &amp; Plymouth (South) Counties</v>
      </c>
      <c r="F333" t="str" cm="1">
        <f t="array" ref="F333">INDEX('PUMA12 LIMIT Computations'!$A$4:$D$106,'PUMA12-Person-Limits-Fragments'!$B333,3)</f>
        <v>METRO39300MM5400</v>
      </c>
      <c r="G333" t="str" cm="1">
        <f t="array" ref="G333">INDEX('PUMA12 LIMIT Computations'!$A$4:$D$106,'PUMA12-Person-Limits-Fragments'!$B333,4)</f>
        <v>New Bedford, MA HUD Metro FMR Area</v>
      </c>
      <c r="H333" cm="1">
        <f t="array" ref="H333">INDEX('PUMA12 LIMIT Computations'!AI$4:BB$106,'PUMA12-Person-Limits-Fragments'!B333,'PUMA12-Person-Limits-Fragments'!C333)</f>
        <v>19488.11</v>
      </c>
      <c r="I333" cm="1">
        <f t="array" ref="I333">INDEX('PUMA12 LIMIT Computations'!BC$4:BV$106,'PUMA12-Person-Limits-Fragments'!B333,'PUMA12-Person-Limits-Fragments'!C333)</f>
        <v>11701.15</v>
      </c>
      <c r="J333" cm="1">
        <f t="array" ref="J333">INDEX('PUMA12 LIMIT Computations'!BW$4:CP$106,'PUMA12-Person-Limits-Fragments'!B333,'PUMA12-Person-Limits-Fragments'!C333)</f>
        <v>31189.260000000002</v>
      </c>
    </row>
    <row r="334" spans="1:10" x14ac:dyDescent="0.25">
      <c r="A334">
        <f t="shared" si="17"/>
        <v>333</v>
      </c>
      <c r="B334">
        <f t="shared" si="15"/>
        <v>24</v>
      </c>
      <c r="C334">
        <f t="shared" si="16"/>
        <v>4</v>
      </c>
      <c r="D334" cm="1">
        <f t="array" ref="D334">INDEX('PUMA12 LIMIT Computations'!$A$4:$D$106,'PUMA12-Person-Limits-Fragments'!$B334,1)</f>
        <v>4302</v>
      </c>
      <c r="E334" t="str" cm="1">
        <f t="array" ref="E334">INDEX('PUMA12 LIMIT Computations'!$A$4:$D$106,'PUMA12-Person-Limits-Fragments'!$B334,2)</f>
        <v>Bristol County (Central)--Fall River City &amp; Somerset Town</v>
      </c>
      <c r="F334" t="str" cm="1">
        <f t="array" ref="F334">INDEX('PUMA12 LIMIT Computations'!$A$4:$D$106,'PUMA12-Person-Limits-Fragments'!$B334,3)</f>
        <v>METRO39300M39300</v>
      </c>
      <c r="G334" t="str" cm="1">
        <f t="array" ref="G334">INDEX('PUMA12 LIMIT Computations'!$A$4:$D$106,'PUMA12-Person-Limits-Fragments'!$B334,4)</f>
        <v>Providence-Fall River, RI-MA HUD Metro FMR Area</v>
      </c>
      <c r="H334" cm="1">
        <f t="array" ref="H334">INDEX('PUMA12 LIMIT Computations'!AI$4:BB$106,'PUMA12-Person-Limits-Fragments'!B334,'PUMA12-Person-Limits-Fragments'!C334)</f>
        <v>48296.815000000002</v>
      </c>
      <c r="I334" cm="1">
        <f t="array" ref="I334">INDEX('PUMA12 LIMIT Computations'!BC$4:BV$106,'PUMA12-Person-Limits-Fragments'!B334,'PUMA12-Person-Limits-Fragments'!C334)</f>
        <v>28968.1</v>
      </c>
      <c r="J334" cm="1">
        <f t="array" ref="J334">INDEX('PUMA12 LIMIT Computations'!BW$4:CP$106,'PUMA12-Person-Limits-Fragments'!B334,'PUMA12-Person-Limits-Fragments'!C334)</f>
        <v>77264.914999999994</v>
      </c>
    </row>
    <row r="335" spans="1:10" x14ac:dyDescent="0.25">
      <c r="A335">
        <f t="shared" si="17"/>
        <v>334</v>
      </c>
      <c r="B335">
        <f t="shared" si="15"/>
        <v>25</v>
      </c>
      <c r="C335">
        <f t="shared" si="16"/>
        <v>4</v>
      </c>
      <c r="D335" cm="1">
        <f t="array" ref="D335">INDEX('PUMA12 LIMIT Computations'!$A$4:$D$106,'PUMA12-Person-Limits-Fragments'!$B335,1)</f>
        <v>4302</v>
      </c>
      <c r="E335" t="str" cm="1">
        <f t="array" ref="E335">INDEX('PUMA12 LIMIT Computations'!$A$4:$D$106,'PUMA12-Person-Limits-Fragments'!$B335,2)</f>
        <v>Bristol County (Central)--Fall River City &amp; Somerset Town</v>
      </c>
      <c r="F335" t="str" cm="1">
        <f t="array" ref="F335">INDEX('PUMA12 LIMIT Computations'!$A$4:$D$106,'PUMA12-Person-Limits-Fragments'!$B335,3)</f>
        <v>METRO39300MM5400</v>
      </c>
      <c r="G335" t="str" cm="1">
        <f t="array" ref="G335">INDEX('PUMA12 LIMIT Computations'!$A$4:$D$106,'PUMA12-Person-Limits-Fragments'!$B335,4)</f>
        <v>New Bedford, MA HUD Metro FMR Area</v>
      </c>
      <c r="H335" cm="1">
        <f t="array" ref="H335">INDEX('PUMA12 LIMIT Computations'!AI$4:BB$106,'PUMA12-Person-Limits-Fragments'!B335,'PUMA12-Person-Limits-Fragments'!C335)</f>
        <v>51.755000000000003</v>
      </c>
      <c r="I335" cm="1">
        <f t="array" ref="I335">INDEX('PUMA12 LIMIT Computations'!BC$4:BV$106,'PUMA12-Person-Limits-Fragments'!B335,'PUMA12-Person-Limits-Fragments'!C335)</f>
        <v>31.075000000000003</v>
      </c>
      <c r="J335" cm="1">
        <f t="array" ref="J335">INDEX('PUMA12 LIMIT Computations'!BW$4:CP$106,'PUMA12-Person-Limits-Fragments'!B335,'PUMA12-Person-Limits-Fragments'!C335)</f>
        <v>82.83</v>
      </c>
    </row>
    <row r="336" spans="1:10" x14ac:dyDescent="0.25">
      <c r="A336">
        <f t="shared" si="17"/>
        <v>335</v>
      </c>
      <c r="B336">
        <f t="shared" si="15"/>
        <v>26</v>
      </c>
      <c r="C336">
        <f t="shared" si="16"/>
        <v>4</v>
      </c>
      <c r="D336" cm="1">
        <f t="array" ref="D336">INDEX('PUMA12 LIMIT Computations'!$A$4:$D$106,'PUMA12-Person-Limits-Fragments'!$B336,1)</f>
        <v>4500</v>
      </c>
      <c r="E336" t="str" cm="1">
        <f t="array" ref="E336">INDEX('PUMA12 LIMIT Computations'!$A$4:$D$106,'PUMA12-Person-Limits-Fragments'!$B336,2)</f>
        <v>Bristol County (South)--New Bedford City &amp; Fairhaven Town</v>
      </c>
      <c r="F336" t="str" cm="1">
        <f t="array" ref="F336">INDEX('PUMA12 LIMIT Computations'!$A$4:$D$106,'PUMA12-Person-Limits-Fragments'!$B336,3)</f>
        <v>METRO14460MM1200</v>
      </c>
      <c r="G336" t="str" cm="1">
        <f t="array" ref="G336">INDEX('PUMA12 LIMIT Computations'!$A$4:$D$106,'PUMA12-Person-Limits-Fragments'!$B336,4)</f>
        <v>Brockton, MA HUD Metro FMR Area</v>
      </c>
      <c r="H336" cm="1">
        <f t="array" ref="H336">INDEX('PUMA12 LIMIT Computations'!AI$4:BB$106,'PUMA12-Person-Limits-Fragments'!B336,'PUMA12-Person-Limits-Fragments'!C336)</f>
        <v>16.754999999999999</v>
      </c>
      <c r="I336" cm="1">
        <f t="array" ref="I336">INDEX('PUMA12 LIMIT Computations'!BC$4:BV$106,'PUMA12-Person-Limits-Fragments'!B336,'PUMA12-Person-Limits-Fragments'!C336)</f>
        <v>10.049999999999999</v>
      </c>
      <c r="J336" cm="1">
        <f t="array" ref="J336">INDEX('PUMA12 LIMIT Computations'!BW$4:CP$106,'PUMA12-Person-Limits-Fragments'!B336,'PUMA12-Person-Limits-Fragments'!C336)</f>
        <v>26.804999999999996</v>
      </c>
    </row>
    <row r="337" spans="1:10" x14ac:dyDescent="0.25">
      <c r="A337">
        <f t="shared" si="17"/>
        <v>336</v>
      </c>
      <c r="B337">
        <f t="shared" si="15"/>
        <v>27</v>
      </c>
      <c r="C337">
        <f t="shared" si="16"/>
        <v>4</v>
      </c>
      <c r="D337" cm="1">
        <f t="array" ref="D337">INDEX('PUMA12 LIMIT Computations'!$A$4:$D$106,'PUMA12-Person-Limits-Fragments'!$B337,1)</f>
        <v>4500</v>
      </c>
      <c r="E337" t="str" cm="1">
        <f t="array" ref="E337">INDEX('PUMA12 LIMIT Computations'!$A$4:$D$106,'PUMA12-Person-Limits-Fragments'!$B337,2)</f>
        <v>Bristol County (South)--New Bedford City &amp; Fairhaven Town</v>
      </c>
      <c r="F337" t="str" cm="1">
        <f t="array" ref="F337">INDEX('PUMA12 LIMIT Computations'!$A$4:$D$106,'PUMA12-Person-Limits-Fragments'!$B337,3)</f>
        <v>METRO39300MM5400</v>
      </c>
      <c r="G337" t="str" cm="1">
        <f t="array" ref="G337">INDEX('PUMA12 LIMIT Computations'!$A$4:$D$106,'PUMA12-Person-Limits-Fragments'!$B337,4)</f>
        <v>New Bedford, MA HUD Metro FMR Area</v>
      </c>
      <c r="H337" cm="1">
        <f t="array" ref="H337">INDEX('PUMA12 LIMIT Computations'!AI$4:BB$106,'PUMA12-Person-Limits-Fragments'!B337,'PUMA12-Person-Limits-Fragments'!C337)</f>
        <v>47031.18</v>
      </c>
      <c r="I337" cm="1">
        <f t="array" ref="I337">INDEX('PUMA12 LIMIT Computations'!BC$4:BV$106,'PUMA12-Person-Limits-Fragments'!B337,'PUMA12-Person-Limits-Fragments'!C337)</f>
        <v>28238.7</v>
      </c>
      <c r="J337" cm="1">
        <f t="array" ref="J337">INDEX('PUMA12 LIMIT Computations'!BW$4:CP$106,'PUMA12-Person-Limits-Fragments'!B337,'PUMA12-Person-Limits-Fragments'!C337)</f>
        <v>75269.88</v>
      </c>
    </row>
    <row r="338" spans="1:10" x14ac:dyDescent="0.25">
      <c r="A338">
        <f t="shared" si="17"/>
        <v>337</v>
      </c>
      <c r="B338">
        <f t="shared" si="15"/>
        <v>28</v>
      </c>
      <c r="C338">
        <f t="shared" si="16"/>
        <v>4</v>
      </c>
      <c r="D338" cm="1">
        <f t="array" ref="D338">INDEX('PUMA12 LIMIT Computations'!$A$4:$D$106,'PUMA12-Person-Limits-Fragments'!$B338,1)</f>
        <v>4303</v>
      </c>
      <c r="E338" t="str" cm="1">
        <f t="array" ref="E338">INDEX('PUMA12 LIMIT Computations'!$A$4:$D$106,'PUMA12-Person-Limits-Fragments'!$B338,2)</f>
        <v>Bristol County--Taunton City, Mansfield, Norton, Raynam, Dighton &amp; Berkley Towns</v>
      </c>
      <c r="F338" t="str" cm="1">
        <f t="array" ref="F338">INDEX('PUMA12 LIMIT Computations'!$A$4:$D$106,'PUMA12-Person-Limits-Fragments'!$B338,3)</f>
        <v>METRO14460MM1200</v>
      </c>
      <c r="G338" t="str" cm="1">
        <f t="array" ref="G338">INDEX('PUMA12 LIMIT Computations'!$A$4:$D$106,'PUMA12-Person-Limits-Fragments'!$B338,4)</f>
        <v>Brockton, MA HUD Metro FMR Area</v>
      </c>
      <c r="H338" cm="1">
        <f t="array" ref="H338">INDEX('PUMA12 LIMIT Computations'!AI$4:BB$106,'PUMA12-Person-Limits-Fragments'!B338,'PUMA12-Person-Limits-Fragments'!C338)</f>
        <v>178.72</v>
      </c>
      <c r="I338" cm="1">
        <f t="array" ref="I338">INDEX('PUMA12 LIMIT Computations'!BC$4:BV$106,'PUMA12-Person-Limits-Fragments'!B338,'PUMA12-Person-Limits-Fragments'!C338)</f>
        <v>107.2</v>
      </c>
      <c r="J338" cm="1">
        <f t="array" ref="J338">INDEX('PUMA12 LIMIT Computations'!BW$4:CP$106,'PUMA12-Person-Limits-Fragments'!B338,'PUMA12-Person-Limits-Fragments'!C338)</f>
        <v>285.92</v>
      </c>
    </row>
    <row r="339" spans="1:10" x14ac:dyDescent="0.25">
      <c r="A339">
        <f t="shared" si="17"/>
        <v>338</v>
      </c>
      <c r="B339">
        <f t="shared" si="15"/>
        <v>29</v>
      </c>
      <c r="C339">
        <f t="shared" si="16"/>
        <v>4</v>
      </c>
      <c r="D339" cm="1">
        <f t="array" ref="D339">INDEX('PUMA12 LIMIT Computations'!$A$4:$D$106,'PUMA12-Person-Limits-Fragments'!$B339,1)</f>
        <v>4303</v>
      </c>
      <c r="E339" t="str" cm="1">
        <f t="array" ref="E339">INDEX('PUMA12 LIMIT Computations'!$A$4:$D$106,'PUMA12-Person-Limits-Fragments'!$B339,2)</f>
        <v>Bristol County--Taunton City, Mansfield, Norton, Raynam, Dighton &amp; Berkley Towns</v>
      </c>
      <c r="F339" t="str" cm="1">
        <f t="array" ref="F339">INDEX('PUMA12 LIMIT Computations'!$A$4:$D$106,'PUMA12-Person-Limits-Fragments'!$B339,3)</f>
        <v>METRO39300M39300</v>
      </c>
      <c r="G339" t="str" cm="1">
        <f t="array" ref="G339">INDEX('PUMA12 LIMIT Computations'!$A$4:$D$106,'PUMA12-Person-Limits-Fragments'!$B339,4)</f>
        <v>Providence-Fall River, RI-MA HUD Metro FMR Area</v>
      </c>
      <c r="H339" cm="1">
        <f t="array" ref="H339">INDEX('PUMA12 LIMIT Computations'!AI$4:BB$106,'PUMA12-Person-Limits-Fragments'!B339,'PUMA12-Person-Limits-Fragments'!C339)</f>
        <v>87.03</v>
      </c>
      <c r="I339" cm="1">
        <f t="array" ref="I339">INDEX('PUMA12 LIMIT Computations'!BC$4:BV$106,'PUMA12-Person-Limits-Fragments'!B339,'PUMA12-Person-Limits-Fragments'!C339)</f>
        <v>52.199999999999996</v>
      </c>
      <c r="J339" cm="1">
        <f t="array" ref="J339">INDEX('PUMA12 LIMIT Computations'!BW$4:CP$106,'PUMA12-Person-Limits-Fragments'!B339,'PUMA12-Person-Limits-Fragments'!C339)</f>
        <v>139.22999999999999</v>
      </c>
    </row>
    <row r="340" spans="1:10" x14ac:dyDescent="0.25">
      <c r="A340">
        <f t="shared" si="17"/>
        <v>339</v>
      </c>
      <c r="B340">
        <f t="shared" si="15"/>
        <v>30</v>
      </c>
      <c r="C340">
        <f t="shared" si="16"/>
        <v>4</v>
      </c>
      <c r="D340" cm="1">
        <f t="array" ref="D340">INDEX('PUMA12 LIMIT Computations'!$A$4:$D$106,'PUMA12-Person-Limits-Fragments'!$B340,1)</f>
        <v>4303</v>
      </c>
      <c r="E340" t="str" cm="1">
        <f t="array" ref="E340">INDEX('PUMA12 LIMIT Computations'!$A$4:$D$106,'PUMA12-Person-Limits-Fragments'!$B340,2)</f>
        <v>Bristol County--Taunton City, Mansfield, Norton, Raynam, Dighton &amp; Berkley Towns</v>
      </c>
      <c r="F340" t="str" cm="1">
        <f t="array" ref="F340">INDEX('PUMA12 LIMIT Computations'!$A$4:$D$106,'PUMA12-Person-Limits-Fragments'!$B340,3)</f>
        <v>METRO39300MM1120</v>
      </c>
      <c r="G340" t="str" cm="1">
        <f t="array" ref="G340">INDEX('PUMA12 LIMIT Computations'!$A$4:$D$106,'PUMA12-Person-Limits-Fragments'!$B340,4)</f>
        <v>Taunton-Mansfield-Norton, MA HUD Metro FMR Area</v>
      </c>
      <c r="H340" cm="1">
        <f t="array" ref="H340">INDEX('PUMA12 LIMIT Computations'!AI$4:BB$106,'PUMA12-Person-Limits-Fragments'!B340,'PUMA12-Person-Limits-Fragments'!C340)</f>
        <v>49449.59</v>
      </c>
      <c r="I340" cm="1">
        <f t="array" ref="I340">INDEX('PUMA12 LIMIT Computations'!BC$4:BV$106,'PUMA12-Person-Limits-Fragments'!B340,'PUMA12-Person-Limits-Fragments'!C340)</f>
        <v>29660.899999999998</v>
      </c>
      <c r="J340" cm="1">
        <f t="array" ref="J340">INDEX('PUMA12 LIMIT Computations'!BW$4:CP$106,'PUMA12-Person-Limits-Fragments'!B340,'PUMA12-Person-Limits-Fragments'!C340)</f>
        <v>79110.489999999991</v>
      </c>
    </row>
    <row r="341" spans="1:10" x14ac:dyDescent="0.25">
      <c r="A341">
        <f t="shared" si="17"/>
        <v>340</v>
      </c>
      <c r="B341">
        <f t="shared" si="15"/>
        <v>31</v>
      </c>
      <c r="C341">
        <f t="shared" si="16"/>
        <v>4</v>
      </c>
      <c r="D341" cm="1">
        <f t="array" ref="D341">INDEX('PUMA12 LIMIT Computations'!$A$4:$D$106,'PUMA12-Person-Limits-Fragments'!$B341,1)</f>
        <v>4303</v>
      </c>
      <c r="E341" t="str" cm="1">
        <f t="array" ref="E341">INDEX('PUMA12 LIMIT Computations'!$A$4:$D$106,'PUMA12-Person-Limits-Fragments'!$B341,2)</f>
        <v>Bristol County--Taunton City, Mansfield, Norton, Raynam, Dighton &amp; Berkley Towns</v>
      </c>
      <c r="F341" t="str" cm="1">
        <f t="array" ref="F341">INDEX('PUMA12 LIMIT Computations'!$A$4:$D$106,'PUMA12-Person-Limits-Fragments'!$B341,3)</f>
        <v>METRO39300MM1200</v>
      </c>
      <c r="G341" t="str" cm="1">
        <f t="array" ref="G341">INDEX('PUMA12 LIMIT Computations'!$A$4:$D$106,'PUMA12-Person-Limits-Fragments'!$B341,4)</f>
        <v>Easton-Raynham, MA HUD Metro FMR Area</v>
      </c>
      <c r="H341" cm="1">
        <f t="array" ref="H341">INDEX('PUMA12 LIMIT Computations'!AI$4:BB$106,'PUMA12-Person-Limits-Fragments'!B341,'PUMA12-Person-Limits-Fragments'!C341)</f>
        <v>7796.4</v>
      </c>
      <c r="I341" cm="1">
        <f t="array" ref="I341">INDEX('PUMA12 LIMIT Computations'!BC$4:BV$106,'PUMA12-Person-Limits-Fragments'!B341,'PUMA12-Person-Limits-Fragments'!C341)</f>
        <v>4675.6499999999996</v>
      </c>
      <c r="J341" cm="1">
        <f t="array" ref="J341">INDEX('PUMA12 LIMIT Computations'!BW$4:CP$106,'PUMA12-Person-Limits-Fragments'!B341,'PUMA12-Person-Limits-Fragments'!C341)</f>
        <v>9789.2999999999993</v>
      </c>
    </row>
    <row r="342" spans="1:10" x14ac:dyDescent="0.25">
      <c r="A342">
        <f t="shared" si="17"/>
        <v>341</v>
      </c>
      <c r="B342">
        <f t="shared" si="15"/>
        <v>32</v>
      </c>
      <c r="C342">
        <f t="shared" si="16"/>
        <v>4</v>
      </c>
      <c r="D342" cm="1">
        <f t="array" ref="D342">INDEX('PUMA12 LIMIT Computations'!$A$4:$D$106,'PUMA12-Person-Limits-Fragments'!$B342,1)</f>
        <v>4303</v>
      </c>
      <c r="E342" t="str" cm="1">
        <f t="array" ref="E342">INDEX('PUMA12 LIMIT Computations'!$A$4:$D$106,'PUMA12-Person-Limits-Fragments'!$B342,2)</f>
        <v>Bristol County--Taunton City, Mansfield, Norton, Raynam, Dighton &amp; Berkley Towns</v>
      </c>
      <c r="F342" t="str" cm="1">
        <f t="array" ref="F342">INDEX('PUMA12 LIMIT Computations'!$A$4:$D$106,'PUMA12-Person-Limits-Fragments'!$B342,3)</f>
        <v>METRO39300MM5400</v>
      </c>
      <c r="G342" t="str" cm="1">
        <f t="array" ref="G342">INDEX('PUMA12 LIMIT Computations'!$A$4:$D$106,'PUMA12-Person-Limits-Fragments'!$B342,4)</f>
        <v>New Bedford, MA HUD Metro FMR Area</v>
      </c>
      <c r="H342" cm="1">
        <f t="array" ref="H342">INDEX('PUMA12 LIMIT Computations'!AI$4:BB$106,'PUMA12-Person-Limits-Fragments'!B342,'PUMA12-Person-Limits-Fragments'!C342)</f>
        <v>9.41</v>
      </c>
      <c r="I342" cm="1">
        <f t="array" ref="I342">INDEX('PUMA12 LIMIT Computations'!BC$4:BV$106,'PUMA12-Person-Limits-Fragments'!B342,'PUMA12-Person-Limits-Fragments'!C342)</f>
        <v>5.65</v>
      </c>
      <c r="J342" cm="1">
        <f t="array" ref="J342">INDEX('PUMA12 LIMIT Computations'!BW$4:CP$106,'PUMA12-Person-Limits-Fragments'!B342,'PUMA12-Person-Limits-Fragments'!C342)</f>
        <v>15.06</v>
      </c>
    </row>
    <row r="343" spans="1:10" x14ac:dyDescent="0.25">
      <c r="A343">
        <f t="shared" si="17"/>
        <v>342</v>
      </c>
      <c r="B343">
        <f t="shared" si="15"/>
        <v>33</v>
      </c>
      <c r="C343">
        <f t="shared" si="16"/>
        <v>4</v>
      </c>
      <c r="D343" cm="1">
        <f t="array" ref="D343">INDEX('PUMA12 LIMIT Computations'!$A$4:$D$106,'PUMA12-Person-Limits-Fragments'!$B343,1)</f>
        <v>702</v>
      </c>
      <c r="E343" t="str" cm="1">
        <f t="array" ref="E343">INDEX('PUMA12 LIMIT Computations'!$A$4:$D$106,'PUMA12-Person-Limits-Fragments'!$B343,2)</f>
        <v>Essex County (Central)--Amesbury Town City</v>
      </c>
      <c r="F343" t="str" cm="1">
        <f t="array" ref="F343">INDEX('PUMA12 LIMIT Computations'!$A$4:$D$106,'PUMA12-Person-Limits-Fragments'!$B343,3)</f>
        <v>METRO14460MM1120</v>
      </c>
      <c r="G343" t="str" cm="1">
        <f t="array" ref="G343">INDEX('PUMA12 LIMIT Computations'!$A$4:$D$106,'PUMA12-Person-Limits-Fragments'!$B343,4)</f>
        <v>Boston-Cambridge-Quincy, MA-NH HUD Metro FMR Area</v>
      </c>
      <c r="H343" cm="1">
        <f t="array" ref="H343">INDEX('PUMA12 LIMIT Computations'!AI$4:BB$106,'PUMA12-Person-Limits-Fragments'!B343,'PUMA12-Person-Limits-Fragments'!C343)</f>
        <v>29385.920000000002</v>
      </c>
      <c r="I343" cm="1">
        <f t="array" ref="I343">INDEX('PUMA12 LIMIT Computations'!BC$4:BV$106,'PUMA12-Person-Limits-Fragments'!B343,'PUMA12-Person-Limits-Fragments'!C343)</f>
        <v>17627.36</v>
      </c>
      <c r="J343" cm="1">
        <f t="array" ref="J343">INDEX('PUMA12 LIMIT Computations'!BW$4:CP$106,'PUMA12-Person-Limits-Fragments'!B343,'PUMA12-Person-Limits-Fragments'!C343)</f>
        <v>46887.520000000004</v>
      </c>
    </row>
    <row r="344" spans="1:10" x14ac:dyDescent="0.25">
      <c r="A344">
        <f t="shared" si="17"/>
        <v>343</v>
      </c>
      <c r="B344">
        <f t="shared" si="15"/>
        <v>34</v>
      </c>
      <c r="C344">
        <f t="shared" si="16"/>
        <v>4</v>
      </c>
      <c r="D344" cm="1">
        <f t="array" ref="D344">INDEX('PUMA12 LIMIT Computations'!$A$4:$D$106,'PUMA12-Person-Limits-Fragments'!$B344,1)</f>
        <v>702</v>
      </c>
      <c r="E344" t="str" cm="1">
        <f t="array" ref="E344">INDEX('PUMA12 LIMIT Computations'!$A$4:$D$106,'PUMA12-Person-Limits-Fragments'!$B344,2)</f>
        <v>Essex County (Central)--Amesbury Town City</v>
      </c>
      <c r="F344" t="str" cm="1">
        <f t="array" ref="F344">INDEX('PUMA12 LIMIT Computations'!$A$4:$D$106,'PUMA12-Person-Limits-Fragments'!$B344,3)</f>
        <v>METRO14460MM4160</v>
      </c>
      <c r="G344" t="str" cm="1">
        <f t="array" ref="G344">INDEX('PUMA12 LIMIT Computations'!$A$4:$D$106,'PUMA12-Person-Limits-Fragments'!$B344,4)</f>
        <v>Lawrence, MA-NH HUD Metro FMR Area</v>
      </c>
      <c r="H344" cm="1">
        <f t="array" ref="H344">INDEX('PUMA12 LIMIT Computations'!AI$4:BB$106,'PUMA12-Person-Limits-Fragments'!B344,'PUMA12-Person-Limits-Fragments'!C344)</f>
        <v>33430.794999999998</v>
      </c>
      <c r="I344" cm="1">
        <f t="array" ref="I344">INDEX('PUMA12 LIMIT Computations'!BC$4:BV$106,'PUMA12-Person-Limits-Fragments'!B344,'PUMA12-Person-Limits-Fragments'!C344)</f>
        <v>20070.094999999998</v>
      </c>
      <c r="J344" cm="1">
        <f t="array" ref="J344">INDEX('PUMA12 LIMIT Computations'!BW$4:CP$106,'PUMA12-Person-Limits-Fragments'!B344,'PUMA12-Person-Limits-Fragments'!C344)</f>
        <v>51932.46</v>
      </c>
    </row>
    <row r="345" spans="1:10" x14ac:dyDescent="0.25">
      <c r="A345">
        <f t="shared" si="17"/>
        <v>344</v>
      </c>
      <c r="B345">
        <f t="shared" si="15"/>
        <v>35</v>
      </c>
      <c r="C345">
        <f t="shared" si="16"/>
        <v>4</v>
      </c>
      <c r="D345" cm="1">
        <f t="array" ref="D345">INDEX('PUMA12 LIMIT Computations'!$A$4:$D$106,'PUMA12-Person-Limits-Fragments'!$B345,1)</f>
        <v>703</v>
      </c>
      <c r="E345" t="str" cm="1">
        <f t="array" ref="E345">INDEX('PUMA12 LIMIT Computations'!$A$4:$D$106,'PUMA12-Person-Limits-Fragments'!$B345,2)</f>
        <v>Essex County (East)--Salem, Beverly, Gloucester &amp; Newburyport Cities</v>
      </c>
      <c r="F345" t="str" cm="1">
        <f t="array" ref="F345">INDEX('PUMA12 LIMIT Computations'!$A$4:$D$106,'PUMA12-Person-Limits-Fragments'!$B345,3)</f>
        <v>METRO14460MM1120</v>
      </c>
      <c r="G345" t="str" cm="1">
        <f t="array" ref="G345">INDEX('PUMA12 LIMIT Computations'!$A$4:$D$106,'PUMA12-Person-Limits-Fragments'!$B345,4)</f>
        <v>Boston-Cambridge-Quincy, MA-NH HUD Metro FMR Area</v>
      </c>
      <c r="H345" cm="1">
        <f t="array" ref="H345">INDEX('PUMA12 LIMIT Computations'!AI$4:BB$106,'PUMA12-Person-Limits-Fragments'!B345,'PUMA12-Person-Limits-Fragments'!C345)</f>
        <v>70071.960000000006</v>
      </c>
      <c r="I345" cm="1">
        <f t="array" ref="I345">INDEX('PUMA12 LIMIT Computations'!BC$4:BV$106,'PUMA12-Person-Limits-Fragments'!B345,'PUMA12-Person-Limits-Fragments'!C345)</f>
        <v>42033.18</v>
      </c>
      <c r="J345" cm="1">
        <f t="array" ref="J345">INDEX('PUMA12 LIMIT Computations'!BW$4:CP$106,'PUMA12-Person-Limits-Fragments'!B345,'PUMA12-Person-Limits-Fragments'!C345)</f>
        <v>111805.26000000001</v>
      </c>
    </row>
    <row r="346" spans="1:10" x14ac:dyDescent="0.25">
      <c r="A346">
        <f t="shared" si="17"/>
        <v>345</v>
      </c>
      <c r="B346">
        <f t="shared" si="15"/>
        <v>36</v>
      </c>
      <c r="C346">
        <f t="shared" si="16"/>
        <v>4</v>
      </c>
      <c r="D346" cm="1">
        <f t="array" ref="D346">INDEX('PUMA12 LIMIT Computations'!$A$4:$D$106,'PUMA12-Person-Limits-Fragments'!$B346,1)</f>
        <v>703</v>
      </c>
      <c r="E346" t="str" cm="1">
        <f t="array" ref="E346">INDEX('PUMA12 LIMIT Computations'!$A$4:$D$106,'PUMA12-Person-Limits-Fragments'!$B346,2)</f>
        <v>Essex County (East)--Salem, Beverly, Gloucester &amp; Newburyport Cities</v>
      </c>
      <c r="F346" t="str" cm="1">
        <f t="array" ref="F346">INDEX('PUMA12 LIMIT Computations'!$A$4:$D$106,'PUMA12-Person-Limits-Fragments'!$B346,3)</f>
        <v>METRO14460MM4160</v>
      </c>
      <c r="G346" t="str" cm="1">
        <f t="array" ref="G346">INDEX('PUMA12 LIMIT Computations'!$A$4:$D$106,'PUMA12-Person-Limits-Fragments'!$B346,4)</f>
        <v>Lawrence, MA-NH HUD Metro FMR Area</v>
      </c>
      <c r="H346" cm="1">
        <f t="array" ref="H346">INDEX('PUMA12 LIMIT Computations'!AI$4:BB$106,'PUMA12-Person-Limits-Fragments'!B346,'PUMA12-Person-Limits-Fragments'!C346)</f>
        <v>11.51</v>
      </c>
      <c r="I346" cm="1">
        <f t="array" ref="I346">INDEX('PUMA12 LIMIT Computations'!BC$4:BV$106,'PUMA12-Person-Limits-Fragments'!B346,'PUMA12-Person-Limits-Fragments'!C346)</f>
        <v>6.91</v>
      </c>
      <c r="J346" cm="1">
        <f t="array" ref="J346">INDEX('PUMA12 LIMIT Computations'!BW$4:CP$106,'PUMA12-Person-Limits-Fragments'!B346,'PUMA12-Person-Limits-Fragments'!C346)</f>
        <v>17.880000000000003</v>
      </c>
    </row>
    <row r="347" spans="1:10" x14ac:dyDescent="0.25">
      <c r="A347">
        <f t="shared" si="17"/>
        <v>346</v>
      </c>
      <c r="B347">
        <f t="shared" si="15"/>
        <v>37</v>
      </c>
      <c r="C347">
        <f t="shared" si="16"/>
        <v>4</v>
      </c>
      <c r="D347" cm="1">
        <f t="array" ref="D347">INDEX('PUMA12 LIMIT Computations'!$A$4:$D$106,'PUMA12-Person-Limits-Fragments'!$B347,1)</f>
        <v>701</v>
      </c>
      <c r="E347" t="str" cm="1">
        <f t="array" ref="E347">INDEX('PUMA12 LIMIT Computations'!$A$4:$D$106,'PUMA12-Person-Limits-Fragments'!$B347,2)</f>
        <v>Essex County (Northwest)--Lawrence, Haverhill &amp; Methuen Town Cities</v>
      </c>
      <c r="F347" t="str" cm="1">
        <f t="array" ref="F347">INDEX('PUMA12 LIMIT Computations'!$A$4:$D$106,'PUMA12-Person-Limits-Fragments'!$B347,3)</f>
        <v>METRO14460MM4160</v>
      </c>
      <c r="G347" t="str" cm="1">
        <f t="array" ref="G347">INDEX('PUMA12 LIMIT Computations'!$A$4:$D$106,'PUMA12-Person-Limits-Fragments'!$B347,4)</f>
        <v>Lawrence, MA-NH HUD Metro FMR Area</v>
      </c>
      <c r="H347" cm="1">
        <f t="array" ref="H347">INDEX('PUMA12 LIMIT Computations'!AI$4:BB$106,'PUMA12-Person-Limits-Fragments'!B347,'PUMA12-Person-Limits-Fragments'!C347)</f>
        <v>57550</v>
      </c>
      <c r="I347" cm="1">
        <f t="array" ref="I347">INDEX('PUMA12 LIMIT Computations'!BC$4:BV$106,'PUMA12-Person-Limits-Fragments'!B347,'PUMA12-Person-Limits-Fragments'!C347)</f>
        <v>34550</v>
      </c>
      <c r="J347" cm="1">
        <f t="array" ref="J347">INDEX('PUMA12 LIMIT Computations'!BW$4:CP$106,'PUMA12-Person-Limits-Fragments'!B347,'PUMA12-Person-Limits-Fragments'!C347)</f>
        <v>89400</v>
      </c>
    </row>
    <row r="348" spans="1:10" x14ac:dyDescent="0.25">
      <c r="A348">
        <f t="shared" si="17"/>
        <v>347</v>
      </c>
      <c r="B348">
        <f t="shared" si="15"/>
        <v>38</v>
      </c>
      <c r="C348">
        <f t="shared" si="16"/>
        <v>4</v>
      </c>
      <c r="D348" cm="1">
        <f t="array" ref="D348">INDEX('PUMA12 LIMIT Computations'!$A$4:$D$106,'PUMA12-Person-Limits-Fragments'!$B348,1)</f>
        <v>704</v>
      </c>
      <c r="E348" t="str" cm="1">
        <f t="array" ref="E348">INDEX('PUMA12 LIMIT Computations'!$A$4:$D$106,'PUMA12-Person-Limits-Fragments'!$B348,2)</f>
        <v>Essex County (South)--Lynn City, Swampscott &amp; Nahant Towns</v>
      </c>
      <c r="F348" t="str" cm="1">
        <f t="array" ref="F348">INDEX('PUMA12 LIMIT Computations'!$A$4:$D$106,'PUMA12-Person-Limits-Fragments'!$B348,3)</f>
        <v>METRO14460MM1120</v>
      </c>
      <c r="G348" t="str" cm="1">
        <f t="array" ref="G348">INDEX('PUMA12 LIMIT Computations'!$A$4:$D$106,'PUMA12-Person-Limits-Fragments'!$B348,4)</f>
        <v>Boston-Cambridge-Quincy, MA-NH HUD Metro FMR Area</v>
      </c>
      <c r="H348" cm="1">
        <f t="array" ref="H348">INDEX('PUMA12 LIMIT Computations'!AI$4:BB$106,'PUMA12-Person-Limits-Fragments'!B348,'PUMA12-Person-Limits-Fragments'!C348)</f>
        <v>70100</v>
      </c>
      <c r="I348" cm="1">
        <f t="array" ref="I348">INDEX('PUMA12 LIMIT Computations'!BC$4:BV$106,'PUMA12-Person-Limits-Fragments'!B348,'PUMA12-Person-Limits-Fragments'!C348)</f>
        <v>42050</v>
      </c>
      <c r="J348" cm="1">
        <f t="array" ref="J348">INDEX('PUMA12 LIMIT Computations'!BW$4:CP$106,'PUMA12-Person-Limits-Fragments'!B348,'PUMA12-Person-Limits-Fragments'!C348)</f>
        <v>111850</v>
      </c>
    </row>
    <row r="349" spans="1:10" x14ac:dyDescent="0.25">
      <c r="A349">
        <f t="shared" si="17"/>
        <v>348</v>
      </c>
      <c r="B349">
        <f t="shared" si="15"/>
        <v>39</v>
      </c>
      <c r="C349">
        <f t="shared" si="16"/>
        <v>4</v>
      </c>
      <c r="D349" cm="1">
        <f t="array" ref="D349">INDEX('PUMA12 LIMIT Computations'!$A$4:$D$106,'PUMA12-Person-Limits-Fragments'!$B349,1)</f>
        <v>200</v>
      </c>
      <c r="E349" t="str" cm="1">
        <f t="array" ref="E349">INDEX('PUMA12 LIMIT Computations'!$A$4:$D$106,'PUMA12-Person-Limits-Fragments'!$B349,2)</f>
        <v>Franklin &amp; Hampshire (North) Counties</v>
      </c>
      <c r="F349" t="str" cm="1">
        <f t="array" ref="F349">INDEX('PUMA12 LIMIT Computations'!$A$4:$D$106,'PUMA12-Person-Limits-Fragments'!$B349,3)</f>
        <v>METRO38340N25003</v>
      </c>
      <c r="G349" t="str" cm="1">
        <f t="array" ref="G349">INDEX('PUMA12 LIMIT Computations'!$A$4:$D$106,'PUMA12-Person-Limits-Fragments'!$B349,4)</f>
        <v>Berkshire County, MA (part) HUD Metro FMR Area</v>
      </c>
      <c r="H349" cm="1">
        <f t="array" ref="H349">INDEX('PUMA12 LIMIT Computations'!AI$4:BB$106,'PUMA12-Person-Limits-Fragments'!B349,'PUMA12-Person-Limits-Fragments'!C349)</f>
        <v>37.64</v>
      </c>
      <c r="I349" cm="1">
        <f t="array" ref="I349">INDEX('PUMA12 LIMIT Computations'!BC$4:BV$106,'PUMA12-Person-Limits-Fragments'!B349,'PUMA12-Person-Limits-Fragments'!C349)</f>
        <v>22.6</v>
      </c>
      <c r="J349" cm="1">
        <f t="array" ref="J349">INDEX('PUMA12 LIMIT Computations'!BW$4:CP$106,'PUMA12-Person-Limits-Fragments'!B349,'PUMA12-Person-Limits-Fragments'!C349)</f>
        <v>60.24</v>
      </c>
    </row>
    <row r="350" spans="1:10" x14ac:dyDescent="0.25">
      <c r="A350">
        <f t="shared" si="17"/>
        <v>349</v>
      </c>
      <c r="B350">
        <f t="shared" si="15"/>
        <v>40</v>
      </c>
      <c r="C350">
        <f t="shared" si="16"/>
        <v>4</v>
      </c>
      <c r="D350" cm="1">
        <f t="array" ref="D350">INDEX('PUMA12 LIMIT Computations'!$A$4:$D$106,'PUMA12-Person-Limits-Fragments'!$B350,1)</f>
        <v>200</v>
      </c>
      <c r="E350" t="str" cm="1">
        <f t="array" ref="E350">INDEX('PUMA12 LIMIT Computations'!$A$4:$D$106,'PUMA12-Person-Limits-Fragments'!$B350,2)</f>
        <v>Franklin &amp; Hampshire (North) Counties</v>
      </c>
      <c r="F350" t="str" cm="1">
        <f t="array" ref="F350">INDEX('PUMA12 LIMIT Computations'!$A$4:$D$106,'PUMA12-Person-Limits-Fragments'!$B350,3)</f>
        <v>METRO44140M25011</v>
      </c>
      <c r="G350" t="str" cm="1">
        <f t="array" ref="G350">INDEX('PUMA12 LIMIT Computations'!$A$4:$D$106,'PUMA12-Person-Limits-Fragments'!$B350,4)</f>
        <v>Franklin County, MA HUD Metro FMR Area</v>
      </c>
      <c r="H350" cm="1">
        <f t="array" ref="H350">INDEX('PUMA12 LIMIT Computations'!AI$4:BB$106,'PUMA12-Person-Limits-Fragments'!B350,'PUMA12-Person-Limits-Fragments'!C350)</f>
        <v>31010.655000000002</v>
      </c>
      <c r="I350" cm="1">
        <f t="array" ref="I350">INDEX('PUMA12 LIMIT Computations'!BC$4:BV$106,'PUMA12-Person-Limits-Fragments'!B350,'PUMA12-Person-Limits-Fragments'!C350)</f>
        <v>18619.575000000001</v>
      </c>
      <c r="J350" cm="1">
        <f t="array" ref="J350">INDEX('PUMA12 LIMIT Computations'!BW$4:CP$106,'PUMA12-Person-Limits-Fragments'!B350,'PUMA12-Person-Limits-Fragments'!C350)</f>
        <v>49630.23</v>
      </c>
    </row>
    <row r="351" spans="1:10" x14ac:dyDescent="0.25">
      <c r="A351">
        <f t="shared" si="17"/>
        <v>350</v>
      </c>
      <c r="B351">
        <f t="shared" si="15"/>
        <v>41</v>
      </c>
      <c r="C351">
        <f t="shared" si="16"/>
        <v>4</v>
      </c>
      <c r="D351" cm="1">
        <f t="array" ref="D351">INDEX('PUMA12 LIMIT Computations'!$A$4:$D$106,'PUMA12-Person-Limits-Fragments'!$B351,1)</f>
        <v>200</v>
      </c>
      <c r="E351" t="str" cm="1">
        <f t="array" ref="E351">INDEX('PUMA12 LIMIT Computations'!$A$4:$D$106,'PUMA12-Person-Limits-Fragments'!$B351,2)</f>
        <v>Franklin &amp; Hampshire (North) Counties</v>
      </c>
      <c r="F351" t="str" cm="1">
        <f t="array" ref="F351">INDEX('PUMA12 LIMIT Computations'!$A$4:$D$106,'PUMA12-Person-Limits-Fragments'!$B351,3)</f>
        <v>METRO44140M44140</v>
      </c>
      <c r="G351" t="str" cm="1">
        <f t="array" ref="G351">INDEX('PUMA12 LIMIT Computations'!$A$4:$D$106,'PUMA12-Person-Limits-Fragments'!$B351,4)</f>
        <v>Springfield, MA HUD Metro FMR Area</v>
      </c>
      <c r="H351" cm="1">
        <f t="array" ref="H351">INDEX('PUMA12 LIMIT Computations'!AI$4:BB$106,'PUMA12-Person-Limits-Fragments'!B351,'PUMA12-Person-Limits-Fragments'!C351)</f>
        <v>15841.735000000001</v>
      </c>
      <c r="I351" cm="1">
        <f t="array" ref="I351">INDEX('PUMA12 LIMIT Computations'!BC$4:BV$106,'PUMA12-Person-Limits-Fragments'!B351,'PUMA12-Person-Limits-Fragments'!C351)</f>
        <v>9511.7749999999996</v>
      </c>
      <c r="J351" cm="1">
        <f t="array" ref="J351">INDEX('PUMA12 LIMIT Computations'!BW$4:CP$106,'PUMA12-Person-Limits-Fragments'!B351,'PUMA12-Person-Limits-Fragments'!C351)</f>
        <v>25353.51</v>
      </c>
    </row>
    <row r="352" spans="1:10" x14ac:dyDescent="0.25">
      <c r="A352">
        <f t="shared" si="17"/>
        <v>351</v>
      </c>
      <c r="B352">
        <f t="shared" si="15"/>
        <v>42</v>
      </c>
      <c r="C352">
        <f t="shared" si="16"/>
        <v>4</v>
      </c>
      <c r="D352" cm="1">
        <f t="array" ref="D352">INDEX('PUMA12 LIMIT Computations'!$A$4:$D$106,'PUMA12-Person-Limits-Fragments'!$B352,1)</f>
        <v>200</v>
      </c>
      <c r="E352" t="str" cm="1">
        <f t="array" ref="E352">INDEX('PUMA12 LIMIT Computations'!$A$4:$D$106,'PUMA12-Person-Limits-Fragments'!$B352,2)</f>
        <v>Franklin &amp; Hampshire (North) Counties</v>
      </c>
      <c r="F352" t="str" cm="1">
        <f t="array" ref="F352">INDEX('PUMA12 LIMIT Computations'!$A$4:$D$106,'PUMA12-Person-Limits-Fragments'!$B352,3)</f>
        <v>METRO49340N25027</v>
      </c>
      <c r="G352" t="str" cm="1">
        <f t="array" ref="G352">INDEX('PUMA12 LIMIT Computations'!$A$4:$D$106,'PUMA12-Person-Limits-Fragments'!$B352,4)</f>
        <v>Western Worcester County, MA HUD Metro FMR Area</v>
      </c>
      <c r="H352" cm="1">
        <f t="array" ref="H352">INDEX('PUMA12 LIMIT Computations'!AI$4:BB$106,'PUMA12-Person-Limits-Fragments'!B352,'PUMA12-Person-Limits-Fragments'!C352)</f>
        <v>156.32000000000002</v>
      </c>
      <c r="I352" cm="1">
        <f t="array" ref="I352">INDEX('PUMA12 LIMIT Computations'!BC$4:BV$106,'PUMA12-Person-Limits-Fragments'!B352,'PUMA12-Person-Limits-Fragments'!C352)</f>
        <v>93.76</v>
      </c>
      <c r="J352" cm="1">
        <f t="array" ref="J352">INDEX('PUMA12 LIMIT Computations'!BW$4:CP$106,'PUMA12-Person-Limits-Fragments'!B352,'PUMA12-Person-Limits-Fragments'!C352)</f>
        <v>250.08</v>
      </c>
    </row>
    <row r="353" spans="1:10" x14ac:dyDescent="0.25">
      <c r="A353">
        <f t="shared" si="17"/>
        <v>352</v>
      </c>
      <c r="B353">
        <f t="shared" si="15"/>
        <v>43</v>
      </c>
      <c r="C353">
        <f t="shared" si="16"/>
        <v>4</v>
      </c>
      <c r="D353" cm="1">
        <f t="array" ref="D353">INDEX('PUMA12 LIMIT Computations'!$A$4:$D$106,'PUMA12-Person-Limits-Fragments'!$B353,1)</f>
        <v>1600</v>
      </c>
      <c r="E353" t="str" cm="1">
        <f t="array" ref="E353">INDEX('PUMA12 LIMIT Computations'!$A$4:$D$106,'PUMA12-Person-Limits-Fragments'!$B353,2)</f>
        <v>Hampden (West &amp; East) &amp; Hampshire (South) Counties--Northampton City</v>
      </c>
      <c r="F353" t="str" cm="1">
        <f t="array" ref="F353">INDEX('PUMA12 LIMIT Computations'!$A$4:$D$106,'PUMA12-Person-Limits-Fragments'!$B353,3)</f>
        <v>METRO44140M44140</v>
      </c>
      <c r="G353" t="str" cm="1">
        <f t="array" ref="G353">INDEX('PUMA12 LIMIT Computations'!$A$4:$D$106,'PUMA12-Person-Limits-Fragments'!$B353,4)</f>
        <v>Springfield, MA HUD Metro FMR Area</v>
      </c>
      <c r="H353" cm="1">
        <f t="array" ref="H353">INDEX('PUMA12 LIMIT Computations'!AI$4:BB$106,'PUMA12-Person-Limits-Fragments'!B353,'PUMA12-Person-Limits-Fragments'!C353)</f>
        <v>47040.590000000004</v>
      </c>
      <c r="I353" cm="1">
        <f t="array" ref="I353">INDEX('PUMA12 LIMIT Computations'!BC$4:BV$106,'PUMA12-Person-Limits-Fragments'!B353,'PUMA12-Person-Limits-Fragments'!C353)</f>
        <v>28244.350000000002</v>
      </c>
      <c r="J353" cm="1">
        <f t="array" ref="J353">INDEX('PUMA12 LIMIT Computations'!BW$4:CP$106,'PUMA12-Person-Limits-Fragments'!B353,'PUMA12-Person-Limits-Fragments'!C353)</f>
        <v>75284.94</v>
      </c>
    </row>
    <row r="354" spans="1:10" x14ac:dyDescent="0.25">
      <c r="A354">
        <f t="shared" si="17"/>
        <v>353</v>
      </c>
      <c r="B354">
        <f t="shared" si="15"/>
        <v>44</v>
      </c>
      <c r="C354">
        <f t="shared" si="16"/>
        <v>4</v>
      </c>
      <c r="D354" cm="1">
        <f t="array" ref="D354">INDEX('PUMA12 LIMIT Computations'!$A$4:$D$106,'PUMA12-Person-Limits-Fragments'!$B354,1)</f>
        <v>1900</v>
      </c>
      <c r="E354" t="str" cm="1">
        <f t="array" ref="E354">INDEX('PUMA12 LIMIT Computations'!$A$4:$D$106,'PUMA12-Person-Limits-Fragments'!$B354,2)</f>
        <v>Hampden County (Central)--Springfield City</v>
      </c>
      <c r="F354" t="str" cm="1">
        <f t="array" ref="F354">INDEX('PUMA12 LIMIT Computations'!$A$4:$D$106,'PUMA12-Person-Limits-Fragments'!$B354,3)</f>
        <v>METRO44140M44140</v>
      </c>
      <c r="G354" t="str" cm="1">
        <f t="array" ref="G354">INDEX('PUMA12 LIMIT Computations'!$A$4:$D$106,'PUMA12-Person-Limits-Fragments'!$B354,4)</f>
        <v>Springfield, MA HUD Metro FMR Area</v>
      </c>
      <c r="H354" cm="1">
        <f t="array" ref="H354">INDEX('PUMA12 LIMIT Computations'!AI$4:BB$106,'PUMA12-Person-Limits-Fragments'!B354,'PUMA12-Person-Limits-Fragments'!C354)</f>
        <v>47050</v>
      </c>
      <c r="I354" cm="1">
        <f t="array" ref="I354">INDEX('PUMA12 LIMIT Computations'!BC$4:BV$106,'PUMA12-Person-Limits-Fragments'!B354,'PUMA12-Person-Limits-Fragments'!C354)</f>
        <v>28250</v>
      </c>
      <c r="J354" cm="1">
        <f t="array" ref="J354">INDEX('PUMA12 LIMIT Computations'!BW$4:CP$106,'PUMA12-Person-Limits-Fragments'!B354,'PUMA12-Person-Limits-Fragments'!C354)</f>
        <v>75300</v>
      </c>
    </row>
    <row r="355" spans="1:10" x14ac:dyDescent="0.25">
      <c r="A355">
        <f t="shared" si="17"/>
        <v>354</v>
      </c>
      <c r="B355">
        <f t="shared" si="15"/>
        <v>45</v>
      </c>
      <c r="C355">
        <f t="shared" si="16"/>
        <v>4</v>
      </c>
      <c r="D355" cm="1">
        <f t="array" ref="D355">INDEX('PUMA12 LIMIT Computations'!$A$4:$D$106,'PUMA12-Person-Limits-Fragments'!$B355,1)</f>
        <v>1902</v>
      </c>
      <c r="E355" t="str" cm="1">
        <f t="array" ref="E355">INDEX('PUMA12 LIMIT Computations'!$A$4:$D$106,'PUMA12-Person-Limits-Fragments'!$B355,2)</f>
        <v>Hampden County (East of Springfield City)--Chicopee City</v>
      </c>
      <c r="F355" t="str" cm="1">
        <f t="array" ref="F355">INDEX('PUMA12 LIMIT Computations'!$A$4:$D$106,'PUMA12-Person-Limits-Fragments'!$B355,3)</f>
        <v>METRO44140M44140</v>
      </c>
      <c r="G355" t="str" cm="1">
        <f t="array" ref="G355">INDEX('PUMA12 LIMIT Computations'!$A$4:$D$106,'PUMA12-Person-Limits-Fragments'!$B355,4)</f>
        <v>Springfield, MA HUD Metro FMR Area</v>
      </c>
      <c r="H355" cm="1">
        <f t="array" ref="H355">INDEX('PUMA12 LIMIT Computations'!AI$4:BB$106,'PUMA12-Person-Limits-Fragments'!B355,'PUMA12-Person-Limits-Fragments'!C355)</f>
        <v>47050</v>
      </c>
      <c r="I355" cm="1">
        <f t="array" ref="I355">INDEX('PUMA12 LIMIT Computations'!BC$4:BV$106,'PUMA12-Person-Limits-Fragments'!B355,'PUMA12-Person-Limits-Fragments'!C355)</f>
        <v>28250</v>
      </c>
      <c r="J355" cm="1">
        <f t="array" ref="J355">INDEX('PUMA12 LIMIT Computations'!BW$4:CP$106,'PUMA12-Person-Limits-Fragments'!B355,'PUMA12-Person-Limits-Fragments'!C355)</f>
        <v>75300</v>
      </c>
    </row>
    <row r="356" spans="1:10" x14ac:dyDescent="0.25">
      <c r="A356">
        <f t="shared" si="17"/>
        <v>355</v>
      </c>
      <c r="B356">
        <f t="shared" si="15"/>
        <v>46</v>
      </c>
      <c r="C356">
        <f t="shared" si="16"/>
        <v>4</v>
      </c>
      <c r="D356" cm="1">
        <f t="array" ref="D356">INDEX('PUMA12 LIMIT Computations'!$A$4:$D$106,'PUMA12-Person-Limits-Fragments'!$B356,1)</f>
        <v>1901</v>
      </c>
      <c r="E356" t="str" cm="1">
        <f t="array" ref="E356">INDEX('PUMA12 LIMIT Computations'!$A$4:$D$106,'PUMA12-Person-Limits-Fragments'!$B356,2)</f>
        <v>Hampden County (West of Springfield City)--Westfield &amp; Holyoke Cities</v>
      </c>
      <c r="F356" t="str" cm="1">
        <f t="array" ref="F356">INDEX('PUMA12 LIMIT Computations'!$A$4:$D$106,'PUMA12-Person-Limits-Fragments'!$B356,3)</f>
        <v>METRO44140M44140</v>
      </c>
      <c r="G356" t="str" cm="1">
        <f t="array" ref="G356">INDEX('PUMA12 LIMIT Computations'!$A$4:$D$106,'PUMA12-Person-Limits-Fragments'!$B356,4)</f>
        <v>Springfield, MA HUD Metro FMR Area</v>
      </c>
      <c r="H356" cm="1">
        <f t="array" ref="H356">INDEX('PUMA12 LIMIT Computations'!AI$4:BB$106,'PUMA12-Person-Limits-Fragments'!B356,'PUMA12-Person-Limits-Fragments'!C356)</f>
        <v>47050</v>
      </c>
      <c r="I356" cm="1">
        <f t="array" ref="I356">INDEX('PUMA12 LIMIT Computations'!BC$4:BV$106,'PUMA12-Person-Limits-Fragments'!B356,'PUMA12-Person-Limits-Fragments'!C356)</f>
        <v>28250</v>
      </c>
      <c r="J356" cm="1">
        <f t="array" ref="J356">INDEX('PUMA12 LIMIT Computations'!BW$4:CP$106,'PUMA12-Person-Limits-Fragments'!B356,'PUMA12-Person-Limits-Fragments'!C356)</f>
        <v>75300</v>
      </c>
    </row>
    <row r="357" spans="1:10" x14ac:dyDescent="0.25">
      <c r="A357">
        <f t="shared" si="17"/>
        <v>356</v>
      </c>
      <c r="B357">
        <f t="shared" si="15"/>
        <v>47</v>
      </c>
      <c r="C357">
        <f t="shared" si="16"/>
        <v>4</v>
      </c>
      <c r="D357" cm="1">
        <f t="array" ref="D357">INDEX('PUMA12 LIMIT Computations'!$A$4:$D$106,'PUMA12-Person-Limits-Fragments'!$B357,1)</f>
        <v>2400</v>
      </c>
      <c r="E357" t="str" cm="1">
        <f t="array" ref="E357">INDEX('PUMA12 LIMIT Computations'!$A$4:$D$106,'PUMA12-Person-Limits-Fragments'!$B357,2)</f>
        <v>Middlesex (Far Southwest), Norfolk (Northwest) &amp; Worcester (Far East) Counties</v>
      </c>
      <c r="F357" t="str" cm="1">
        <f t="array" ref="F357">INDEX('PUMA12 LIMIT Computations'!$A$4:$D$106,'PUMA12-Person-Limits-Fragments'!$B357,3)</f>
        <v>METRO14460MM1120</v>
      </c>
      <c r="G357" t="str" cm="1">
        <f t="array" ref="G357">INDEX('PUMA12 LIMIT Computations'!$A$4:$D$106,'PUMA12-Person-Limits-Fragments'!$B357,4)</f>
        <v>Boston-Cambridge-Quincy, MA-NH HUD Metro FMR Area</v>
      </c>
      <c r="H357" cm="1">
        <f t="array" ref="H357">INDEX('PUMA12 LIMIT Computations'!AI$4:BB$106,'PUMA12-Person-Limits-Fragments'!B357,'PUMA12-Person-Limits-Fragments'!C357)</f>
        <v>47268.43</v>
      </c>
      <c r="I357" cm="1">
        <f t="array" ref="I357">INDEX('PUMA12 LIMIT Computations'!BC$4:BV$106,'PUMA12-Person-Limits-Fragments'!B357,'PUMA12-Person-Limits-Fragments'!C357)</f>
        <v>28354.314999999999</v>
      </c>
      <c r="J357" cm="1">
        <f t="array" ref="J357">INDEX('PUMA12 LIMIT Computations'!BW$4:CP$106,'PUMA12-Person-Limits-Fragments'!B357,'PUMA12-Person-Limits-Fragments'!C357)</f>
        <v>75420.455000000002</v>
      </c>
    </row>
    <row r="358" spans="1:10" x14ac:dyDescent="0.25">
      <c r="A358">
        <f t="shared" si="17"/>
        <v>357</v>
      </c>
      <c r="B358">
        <f t="shared" si="15"/>
        <v>48</v>
      </c>
      <c r="C358">
        <f t="shared" si="16"/>
        <v>4</v>
      </c>
      <c r="D358" cm="1">
        <f t="array" ref="D358">INDEX('PUMA12 LIMIT Computations'!$A$4:$D$106,'PUMA12-Person-Limits-Fragments'!$B358,1)</f>
        <v>2400</v>
      </c>
      <c r="E358" t="str" cm="1">
        <f t="array" ref="E358">INDEX('PUMA12 LIMIT Computations'!$A$4:$D$106,'PUMA12-Person-Limits-Fragments'!$B358,2)</f>
        <v>Middlesex (Far Southwest), Norfolk (Northwest) &amp; Worcester (Far East) Counties</v>
      </c>
      <c r="F358" t="str" cm="1">
        <f t="array" ref="F358">INDEX('PUMA12 LIMIT Computations'!$A$4:$D$106,'PUMA12-Person-Limits-Fragments'!$B358,3)</f>
        <v>METRO49340MM1120</v>
      </c>
      <c r="G358" t="str" cm="1">
        <f t="array" ref="G358">INDEX('PUMA12 LIMIT Computations'!$A$4:$D$106,'PUMA12-Person-Limits-Fragments'!$B358,4)</f>
        <v>Eastern Worcester County, MA HUD Metro FMR Area</v>
      </c>
      <c r="H358" cm="1">
        <f t="array" ref="H358">INDEX('PUMA12 LIMIT Computations'!AI$4:BB$106,'PUMA12-Person-Limits-Fragments'!B358,'PUMA12-Person-Limits-Fragments'!C358)</f>
        <v>21320.25</v>
      </c>
      <c r="I358" cm="1">
        <f t="array" ref="I358">INDEX('PUMA12 LIMIT Computations'!BC$4:BV$106,'PUMA12-Person-Limits-Fragments'!B358,'PUMA12-Person-Limits-Fragments'!C358)</f>
        <v>12792.15</v>
      </c>
      <c r="J358" cm="1">
        <f t="array" ref="J358">INDEX('PUMA12 LIMIT Computations'!BW$4:CP$106,'PUMA12-Person-Limits-Fragments'!B358,'PUMA12-Person-Limits-Fragments'!C358)</f>
        <v>29099.7</v>
      </c>
    </row>
    <row r="359" spans="1:10" x14ac:dyDescent="0.25">
      <c r="A359">
        <f t="shared" si="17"/>
        <v>358</v>
      </c>
      <c r="B359">
        <f t="shared" si="15"/>
        <v>49</v>
      </c>
      <c r="C359">
        <f t="shared" si="16"/>
        <v>4</v>
      </c>
      <c r="D359" cm="1">
        <f t="array" ref="D359">INDEX('PUMA12 LIMIT Computations'!$A$4:$D$106,'PUMA12-Person-Limits-Fragments'!$B359,1)</f>
        <v>3400</v>
      </c>
      <c r="E359" t="str" cm="1">
        <f t="array" ref="E359">INDEX('PUMA12 LIMIT Computations'!$A$4:$D$106,'PUMA12-Person-Limits-Fragments'!$B359,2)</f>
        <v>Middlesex (Southeast) &amp; Norfolk (Northeast) Counties--Newton City &amp; Brookline Town</v>
      </c>
      <c r="F359" t="str" cm="1">
        <f t="array" ref="F359">INDEX('PUMA12 LIMIT Computations'!$A$4:$D$106,'PUMA12-Person-Limits-Fragments'!$B359,3)</f>
        <v>METRO14460MM1120</v>
      </c>
      <c r="G359" t="str" cm="1">
        <f t="array" ref="G359">INDEX('PUMA12 LIMIT Computations'!$A$4:$D$106,'PUMA12-Person-Limits-Fragments'!$B359,4)</f>
        <v>Boston-Cambridge-Quincy, MA-NH HUD Metro FMR Area</v>
      </c>
      <c r="H359" cm="1">
        <f t="array" ref="H359">INDEX('PUMA12 LIMIT Computations'!AI$4:BB$106,'PUMA12-Person-Limits-Fragments'!B359,'PUMA12-Person-Limits-Fragments'!C359)</f>
        <v>70092.990000000005</v>
      </c>
      <c r="I359" cm="1">
        <f t="array" ref="I359">INDEX('PUMA12 LIMIT Computations'!BC$4:BV$106,'PUMA12-Person-Limits-Fragments'!B359,'PUMA12-Person-Limits-Fragments'!C359)</f>
        <v>42045.794999999998</v>
      </c>
      <c r="J359" cm="1">
        <f t="array" ref="J359">INDEX('PUMA12 LIMIT Computations'!BW$4:CP$106,'PUMA12-Person-Limits-Fragments'!B359,'PUMA12-Person-Limits-Fragments'!C359)</f>
        <v>111838.815</v>
      </c>
    </row>
    <row r="360" spans="1:10" x14ac:dyDescent="0.25">
      <c r="A360">
        <f t="shared" si="17"/>
        <v>359</v>
      </c>
      <c r="B360">
        <f t="shared" si="15"/>
        <v>50</v>
      </c>
      <c r="C360">
        <f t="shared" si="16"/>
        <v>4</v>
      </c>
      <c r="D360" cm="1">
        <f t="array" ref="D360">INDEX('PUMA12 LIMIT Computations'!$A$4:$D$106,'PUMA12-Person-Limits-Fragments'!$B360,1)</f>
        <v>1400</v>
      </c>
      <c r="E360" t="str" cm="1">
        <f t="array" ref="E360">INDEX('PUMA12 LIMIT Computations'!$A$4:$D$106,'PUMA12-Person-Limits-Fragments'!$B360,2)</f>
        <v>Middlesex (West Central) &amp; Worcester (East) Counties</v>
      </c>
      <c r="F360" t="str" cm="1">
        <f t="array" ref="F360">INDEX('PUMA12 LIMIT Computations'!$A$4:$D$106,'PUMA12-Person-Limits-Fragments'!$B360,3)</f>
        <v>METRO14460MM1120</v>
      </c>
      <c r="G360" t="str" cm="1">
        <f t="array" ref="G360">INDEX('PUMA12 LIMIT Computations'!$A$4:$D$106,'PUMA12-Person-Limits-Fragments'!$B360,4)</f>
        <v>Boston-Cambridge-Quincy, MA-NH HUD Metro FMR Area</v>
      </c>
      <c r="H360" cm="1">
        <f t="array" ref="H360">INDEX('PUMA12 LIMIT Computations'!AI$4:BB$106,'PUMA12-Person-Limits-Fragments'!B360,'PUMA12-Person-Limits-Fragments'!C360)</f>
        <v>67204.87</v>
      </c>
      <c r="I360" cm="1">
        <f t="array" ref="I360">INDEX('PUMA12 LIMIT Computations'!BC$4:BV$106,'PUMA12-Person-Limits-Fragments'!B360,'PUMA12-Person-Limits-Fragments'!C360)</f>
        <v>40313.334999999999</v>
      </c>
      <c r="J360" cm="1">
        <f t="array" ref="J360">INDEX('PUMA12 LIMIT Computations'!BW$4:CP$106,'PUMA12-Person-Limits-Fragments'!B360,'PUMA12-Person-Limits-Fragments'!C360)</f>
        <v>107230.595</v>
      </c>
    </row>
    <row r="361" spans="1:10" x14ac:dyDescent="0.25">
      <c r="A361">
        <f t="shared" si="17"/>
        <v>360</v>
      </c>
      <c r="B361">
        <f t="shared" si="15"/>
        <v>51</v>
      </c>
      <c r="C361">
        <f t="shared" si="16"/>
        <v>4</v>
      </c>
      <c r="D361" cm="1">
        <f t="array" ref="D361">INDEX('PUMA12 LIMIT Computations'!$A$4:$D$106,'PUMA12-Person-Limits-Fragments'!$B361,1)</f>
        <v>1400</v>
      </c>
      <c r="E361" t="str" cm="1">
        <f t="array" ref="E361">INDEX('PUMA12 LIMIT Computations'!$A$4:$D$106,'PUMA12-Person-Limits-Fragments'!$B361,2)</f>
        <v>Middlesex (West Central) &amp; Worcester (East) Counties</v>
      </c>
      <c r="F361" t="str" cm="1">
        <f t="array" ref="F361">INDEX('PUMA12 LIMIT Computations'!$A$4:$D$106,'PUMA12-Person-Limits-Fragments'!$B361,3)</f>
        <v>METRO14460MM4560</v>
      </c>
      <c r="G361" t="str" cm="1">
        <f t="array" ref="G361">INDEX('PUMA12 LIMIT Computations'!$A$4:$D$106,'PUMA12-Person-Limits-Fragments'!$B361,4)</f>
        <v>Lowell, MA HUD Metro FMR Area</v>
      </c>
      <c r="H361" cm="1">
        <f t="array" ref="H361">INDEX('PUMA12 LIMIT Computations'!AI$4:BB$106,'PUMA12-Person-Limits-Fragments'!B361,'PUMA12-Person-Limits-Fragments'!C361)</f>
        <v>119.985</v>
      </c>
      <c r="I361" cm="1">
        <f t="array" ref="I361">INDEX('PUMA12 LIMIT Computations'!BC$4:BV$106,'PUMA12-Person-Limits-Fragments'!B361,'PUMA12-Person-Limits-Fragments'!C361)</f>
        <v>72.010000000000005</v>
      </c>
      <c r="J361" cm="1">
        <f t="array" ref="J361">INDEX('PUMA12 LIMIT Computations'!BW$4:CP$106,'PUMA12-Person-Limits-Fragments'!B361,'PUMA12-Person-Limits-Fragments'!C361)</f>
        <v>169.86</v>
      </c>
    </row>
    <row r="362" spans="1:10" x14ac:dyDescent="0.25">
      <c r="A362">
        <f t="shared" si="17"/>
        <v>361</v>
      </c>
      <c r="B362">
        <f t="shared" si="15"/>
        <v>52</v>
      </c>
      <c r="C362">
        <f t="shared" si="16"/>
        <v>4</v>
      </c>
      <c r="D362" cm="1">
        <f t="array" ref="D362">INDEX('PUMA12 LIMIT Computations'!$A$4:$D$106,'PUMA12-Person-Limits-Fragments'!$B362,1)</f>
        <v>1400</v>
      </c>
      <c r="E362" t="str" cm="1">
        <f t="array" ref="E362">INDEX('PUMA12 LIMIT Computations'!$A$4:$D$106,'PUMA12-Person-Limits-Fragments'!$B362,2)</f>
        <v>Middlesex (West Central) &amp; Worcester (East) Counties</v>
      </c>
      <c r="F362" t="str" cm="1">
        <f t="array" ref="F362">INDEX('PUMA12 LIMIT Computations'!$A$4:$D$106,'PUMA12-Person-Limits-Fragments'!$B362,3)</f>
        <v>METRO49340MM1120</v>
      </c>
      <c r="G362" t="str" cm="1">
        <f t="array" ref="G362">INDEX('PUMA12 LIMIT Computations'!$A$4:$D$106,'PUMA12-Person-Limits-Fragments'!$B362,4)</f>
        <v>Eastern Worcester County, MA HUD Metro FMR Area</v>
      </c>
      <c r="H362" cm="1">
        <f t="array" ref="H362">INDEX('PUMA12 LIMIT Computations'!AI$4:BB$106,'PUMA12-Person-Limits-Fragments'!B362,'PUMA12-Person-Limits-Fragments'!C362)</f>
        <v>2574.15</v>
      </c>
      <c r="I362" cm="1">
        <f t="array" ref="I362">INDEX('PUMA12 LIMIT Computations'!BC$4:BV$106,'PUMA12-Person-Limits-Fragments'!B362,'PUMA12-Person-Limits-Fragments'!C362)</f>
        <v>1544.49</v>
      </c>
      <c r="J362" cm="1">
        <f t="array" ref="J362">INDEX('PUMA12 LIMIT Computations'!BW$4:CP$106,'PUMA12-Person-Limits-Fragments'!B362,'PUMA12-Person-Limits-Fragments'!C362)</f>
        <v>3513.42</v>
      </c>
    </row>
    <row r="363" spans="1:10" x14ac:dyDescent="0.25">
      <c r="A363">
        <f t="shared" si="17"/>
        <v>362</v>
      </c>
      <c r="B363">
        <f t="shared" si="15"/>
        <v>53</v>
      </c>
      <c r="C363">
        <f t="shared" si="16"/>
        <v>4</v>
      </c>
      <c r="D363" cm="1">
        <f t="array" ref="D363">INDEX('PUMA12 LIMIT Computations'!$A$4:$D$106,'PUMA12-Person-Limits-Fragments'!$B363,1)</f>
        <v>506</v>
      </c>
      <c r="E363" t="str" cm="1">
        <f t="array" ref="E363">INDEX('PUMA12 LIMIT Computations'!$A$4:$D$106,'PUMA12-Person-Limits-Fragments'!$B363,2)</f>
        <v>Middlesex County (East)--Cambridge City</v>
      </c>
      <c r="F363" t="str" cm="1">
        <f t="array" ref="F363">INDEX('PUMA12 LIMIT Computations'!$A$4:$D$106,'PUMA12-Person-Limits-Fragments'!$B363,3)</f>
        <v>METRO14460MM1120</v>
      </c>
      <c r="G363" t="str" cm="1">
        <f t="array" ref="G363">INDEX('PUMA12 LIMIT Computations'!$A$4:$D$106,'PUMA12-Person-Limits-Fragments'!$B363,4)</f>
        <v>Boston-Cambridge-Quincy, MA-NH HUD Metro FMR Area</v>
      </c>
      <c r="H363" cm="1">
        <f t="array" ref="H363">INDEX('PUMA12 LIMIT Computations'!AI$4:BB$106,'PUMA12-Person-Limits-Fragments'!B363,'PUMA12-Person-Limits-Fragments'!C363)</f>
        <v>70100</v>
      </c>
      <c r="I363" cm="1">
        <f t="array" ref="I363">INDEX('PUMA12 LIMIT Computations'!BC$4:BV$106,'PUMA12-Person-Limits-Fragments'!B363,'PUMA12-Person-Limits-Fragments'!C363)</f>
        <v>42050</v>
      </c>
      <c r="J363" cm="1">
        <f t="array" ref="J363">INDEX('PUMA12 LIMIT Computations'!BW$4:CP$106,'PUMA12-Person-Limits-Fragments'!B363,'PUMA12-Person-Limits-Fragments'!C363)</f>
        <v>111850</v>
      </c>
    </row>
    <row r="364" spans="1:10" x14ac:dyDescent="0.25">
      <c r="A364">
        <f t="shared" si="17"/>
        <v>363</v>
      </c>
      <c r="B364">
        <f t="shared" si="15"/>
        <v>54</v>
      </c>
      <c r="C364">
        <f t="shared" si="16"/>
        <v>4</v>
      </c>
      <c r="D364" cm="1">
        <f t="array" ref="D364">INDEX('PUMA12 LIMIT Computations'!$A$4:$D$106,'PUMA12-Person-Limits-Fragments'!$B364,1)</f>
        <v>508</v>
      </c>
      <c r="E364" t="str" cm="1">
        <f t="array" ref="E364">INDEX('PUMA12 LIMIT Computations'!$A$4:$D$106,'PUMA12-Person-Limits-Fragments'!$B364,2)</f>
        <v>Middlesex County (East)--Malden &amp; Medford Cities</v>
      </c>
      <c r="F364" t="str" cm="1">
        <f t="array" ref="F364">INDEX('PUMA12 LIMIT Computations'!$A$4:$D$106,'PUMA12-Person-Limits-Fragments'!$B364,3)</f>
        <v>METRO14460MM1120</v>
      </c>
      <c r="G364" t="str" cm="1">
        <f t="array" ref="G364">INDEX('PUMA12 LIMIT Computations'!$A$4:$D$106,'PUMA12-Person-Limits-Fragments'!$B364,4)</f>
        <v>Boston-Cambridge-Quincy, MA-NH HUD Metro FMR Area</v>
      </c>
      <c r="H364" cm="1">
        <f t="array" ref="H364">INDEX('PUMA12 LIMIT Computations'!AI$4:BB$106,'PUMA12-Person-Limits-Fragments'!B364,'PUMA12-Person-Limits-Fragments'!C364)</f>
        <v>70107.009999999995</v>
      </c>
      <c r="I364" cm="1">
        <f t="array" ref="I364">INDEX('PUMA12 LIMIT Computations'!BC$4:BV$106,'PUMA12-Person-Limits-Fragments'!B364,'PUMA12-Person-Limits-Fragments'!C364)</f>
        <v>42054.205000000002</v>
      </c>
      <c r="J364" cm="1">
        <f t="array" ref="J364">INDEX('PUMA12 LIMIT Computations'!BW$4:CP$106,'PUMA12-Person-Limits-Fragments'!B364,'PUMA12-Person-Limits-Fragments'!C364)</f>
        <v>111861.185</v>
      </c>
    </row>
    <row r="365" spans="1:10" x14ac:dyDescent="0.25">
      <c r="A365">
        <f t="shared" si="17"/>
        <v>364</v>
      </c>
      <c r="B365">
        <f t="shared" si="15"/>
        <v>55</v>
      </c>
      <c r="C365">
        <f t="shared" si="16"/>
        <v>4</v>
      </c>
      <c r="D365" cm="1">
        <f t="array" ref="D365">INDEX('PUMA12 LIMIT Computations'!$A$4:$D$106,'PUMA12-Person-Limits-Fragments'!$B365,1)</f>
        <v>507</v>
      </c>
      <c r="E365" t="str" cm="1">
        <f t="array" ref="E365">INDEX('PUMA12 LIMIT Computations'!$A$4:$D$106,'PUMA12-Person-Limits-Fragments'!$B365,2)</f>
        <v>Middlesex County (East)--Somerville &amp; Everett Cities</v>
      </c>
      <c r="F365" t="str" cm="1">
        <f t="array" ref="F365">INDEX('PUMA12 LIMIT Computations'!$A$4:$D$106,'PUMA12-Person-Limits-Fragments'!$B365,3)</f>
        <v>METRO14460MM1120</v>
      </c>
      <c r="G365" t="str" cm="1">
        <f t="array" ref="G365">INDEX('PUMA12 LIMIT Computations'!$A$4:$D$106,'PUMA12-Person-Limits-Fragments'!$B365,4)</f>
        <v>Boston-Cambridge-Quincy, MA-NH HUD Metro FMR Area</v>
      </c>
      <c r="H365" cm="1">
        <f t="array" ref="H365">INDEX('PUMA12 LIMIT Computations'!AI$4:BB$106,'PUMA12-Person-Limits-Fragments'!B365,'PUMA12-Person-Limits-Fragments'!C365)</f>
        <v>70100</v>
      </c>
      <c r="I365" cm="1">
        <f t="array" ref="I365">INDEX('PUMA12 LIMIT Computations'!BC$4:BV$106,'PUMA12-Person-Limits-Fragments'!B365,'PUMA12-Person-Limits-Fragments'!C365)</f>
        <v>42050</v>
      </c>
      <c r="J365" cm="1">
        <f t="array" ref="J365">INDEX('PUMA12 LIMIT Computations'!BW$4:CP$106,'PUMA12-Person-Limits-Fragments'!B365,'PUMA12-Person-Limits-Fragments'!C365)</f>
        <v>111850</v>
      </c>
    </row>
    <row r="366" spans="1:10" x14ac:dyDescent="0.25">
      <c r="A366">
        <f t="shared" si="17"/>
        <v>365</v>
      </c>
      <c r="B366">
        <f t="shared" si="15"/>
        <v>56</v>
      </c>
      <c r="C366">
        <f t="shared" si="16"/>
        <v>4</v>
      </c>
      <c r="D366" cm="1">
        <f t="array" ref="D366">INDEX('PUMA12 LIMIT Computations'!$A$4:$D$106,'PUMA12-Person-Limits-Fragments'!$B366,1)</f>
        <v>502</v>
      </c>
      <c r="E366" t="str" cm="1">
        <f t="array" ref="E366">INDEX('PUMA12 LIMIT Computations'!$A$4:$D$106,'PUMA12-Person-Limits-Fragments'!$B366,2)</f>
        <v>Middlesex County (Far Northeast)--Lowell City</v>
      </c>
      <c r="F366" t="str" cm="1">
        <f t="array" ref="F366">INDEX('PUMA12 LIMIT Computations'!$A$4:$D$106,'PUMA12-Person-Limits-Fragments'!$B366,3)</f>
        <v>METRO14460MM4560</v>
      </c>
      <c r="G366" t="str" cm="1">
        <f t="array" ref="G366">INDEX('PUMA12 LIMIT Computations'!$A$4:$D$106,'PUMA12-Person-Limits-Fragments'!$B366,4)</f>
        <v>Lowell, MA HUD Metro FMR Area</v>
      </c>
      <c r="H366" cm="1">
        <f t="array" ref="H366">INDEX('PUMA12 LIMIT Computations'!AI$4:BB$106,'PUMA12-Person-Limits-Fragments'!B366,'PUMA12-Person-Limits-Fragments'!C366)</f>
        <v>63150</v>
      </c>
      <c r="I366" cm="1">
        <f t="array" ref="I366">INDEX('PUMA12 LIMIT Computations'!BC$4:BV$106,'PUMA12-Person-Limits-Fragments'!B366,'PUMA12-Person-Limits-Fragments'!C366)</f>
        <v>37900</v>
      </c>
      <c r="J366" cm="1">
        <f t="array" ref="J366">INDEX('PUMA12 LIMIT Computations'!BW$4:CP$106,'PUMA12-Person-Limits-Fragments'!B366,'PUMA12-Person-Limits-Fragments'!C366)</f>
        <v>89400</v>
      </c>
    </row>
    <row r="367" spans="1:10" x14ac:dyDescent="0.25">
      <c r="A367">
        <f t="shared" si="17"/>
        <v>366</v>
      </c>
      <c r="B367">
        <f t="shared" si="15"/>
        <v>57</v>
      </c>
      <c r="C367">
        <f t="shared" si="16"/>
        <v>4</v>
      </c>
      <c r="D367" cm="1">
        <f t="array" ref="D367">INDEX('PUMA12 LIMIT Computations'!$A$4:$D$106,'PUMA12-Person-Limits-Fragments'!$B367,1)</f>
        <v>501</v>
      </c>
      <c r="E367" t="str" cm="1">
        <f t="array" ref="E367">INDEX('PUMA12 LIMIT Computations'!$A$4:$D$106,'PUMA12-Person-Limits-Fragments'!$B367,2)</f>
        <v>Middlesex County (Outside Lowell City)</v>
      </c>
      <c r="F367" t="str" cm="1">
        <f t="array" ref="F367">INDEX('PUMA12 LIMIT Computations'!$A$4:$D$106,'PUMA12-Person-Limits-Fragments'!$B367,3)</f>
        <v>METRO14460MM1120</v>
      </c>
      <c r="G367" t="str" cm="1">
        <f t="array" ref="G367">INDEX('PUMA12 LIMIT Computations'!$A$4:$D$106,'PUMA12-Person-Limits-Fragments'!$B367,4)</f>
        <v>Boston-Cambridge-Quincy, MA-NH HUD Metro FMR Area</v>
      </c>
      <c r="H367" cm="1">
        <f t="array" ref="H367">INDEX('PUMA12 LIMIT Computations'!AI$4:BB$106,'PUMA12-Person-Limits-Fragments'!B367,'PUMA12-Person-Limits-Fragments'!C367)</f>
        <v>21.029999999999998</v>
      </c>
      <c r="I367" cm="1">
        <f t="array" ref="I367">INDEX('PUMA12 LIMIT Computations'!BC$4:BV$106,'PUMA12-Person-Limits-Fragments'!B367,'PUMA12-Person-Limits-Fragments'!C367)</f>
        <v>12.614999999999998</v>
      </c>
      <c r="J367" cm="1">
        <f t="array" ref="J367">INDEX('PUMA12 LIMIT Computations'!BW$4:CP$106,'PUMA12-Person-Limits-Fragments'!B367,'PUMA12-Person-Limits-Fragments'!C367)</f>
        <v>33.555</v>
      </c>
    </row>
    <row r="368" spans="1:10" x14ac:dyDescent="0.25">
      <c r="A368">
        <f t="shared" si="17"/>
        <v>367</v>
      </c>
      <c r="B368">
        <f t="shared" si="15"/>
        <v>58</v>
      </c>
      <c r="C368">
        <f t="shared" si="16"/>
        <v>4</v>
      </c>
      <c r="D368" cm="1">
        <f t="array" ref="D368">INDEX('PUMA12 LIMIT Computations'!$A$4:$D$106,'PUMA12-Person-Limits-Fragments'!$B368,1)</f>
        <v>501</v>
      </c>
      <c r="E368" t="str" cm="1">
        <f t="array" ref="E368">INDEX('PUMA12 LIMIT Computations'!$A$4:$D$106,'PUMA12-Person-Limits-Fragments'!$B368,2)</f>
        <v>Middlesex County (Outside Lowell City)</v>
      </c>
      <c r="F368" t="str" cm="1">
        <f t="array" ref="F368">INDEX('PUMA12 LIMIT Computations'!$A$4:$D$106,'PUMA12-Person-Limits-Fragments'!$B368,3)</f>
        <v>METRO14460MM4560</v>
      </c>
      <c r="G368" t="str" cm="1">
        <f t="array" ref="G368">INDEX('PUMA12 LIMIT Computations'!$A$4:$D$106,'PUMA12-Person-Limits-Fragments'!$B368,4)</f>
        <v>Lowell, MA HUD Metro FMR Area</v>
      </c>
      <c r="H368" cm="1">
        <f t="array" ref="H368">INDEX('PUMA12 LIMIT Computations'!AI$4:BB$106,'PUMA12-Person-Limits-Fragments'!B368,'PUMA12-Person-Limits-Fragments'!C368)</f>
        <v>63131.055</v>
      </c>
      <c r="I368" cm="1">
        <f t="array" ref="I368">INDEX('PUMA12 LIMIT Computations'!BC$4:BV$106,'PUMA12-Person-Limits-Fragments'!B368,'PUMA12-Person-Limits-Fragments'!C368)</f>
        <v>37888.630000000005</v>
      </c>
      <c r="J368" cm="1">
        <f t="array" ref="J368">INDEX('PUMA12 LIMIT Computations'!BW$4:CP$106,'PUMA12-Person-Limits-Fragments'!B368,'PUMA12-Person-Limits-Fragments'!C368)</f>
        <v>89373.180000000008</v>
      </c>
    </row>
    <row r="369" spans="1:10" x14ac:dyDescent="0.25">
      <c r="A369">
        <f t="shared" si="17"/>
        <v>368</v>
      </c>
      <c r="B369">
        <f t="shared" si="15"/>
        <v>59</v>
      </c>
      <c r="C369">
        <f t="shared" si="16"/>
        <v>4</v>
      </c>
      <c r="D369" cm="1">
        <f t="array" ref="D369">INDEX('PUMA12 LIMIT Computations'!$A$4:$D$106,'PUMA12-Person-Limits-Fragments'!$B369,1)</f>
        <v>504</v>
      </c>
      <c r="E369" t="str" cm="1">
        <f t="array" ref="E369">INDEX('PUMA12 LIMIT Computations'!$A$4:$D$106,'PUMA12-Person-Limits-Fragments'!$B369,2)</f>
        <v>Middlesex County (South)--Framingham Town, Marlborough City &amp; Natick Town</v>
      </c>
      <c r="F369" t="str" cm="1">
        <f t="array" ref="F369">INDEX('PUMA12 LIMIT Computations'!$A$4:$D$106,'PUMA12-Person-Limits-Fragments'!$B369,3)</f>
        <v>METRO14460MM1120</v>
      </c>
      <c r="G369" t="str" cm="1">
        <f t="array" ref="G369">INDEX('PUMA12 LIMIT Computations'!$A$4:$D$106,'PUMA12-Person-Limits-Fragments'!$B369,4)</f>
        <v>Boston-Cambridge-Quincy, MA-NH HUD Metro FMR Area</v>
      </c>
      <c r="H369" cm="1">
        <f t="array" ref="H369">INDEX('PUMA12 LIMIT Computations'!AI$4:BB$106,'PUMA12-Person-Limits-Fragments'!B369,'PUMA12-Person-Limits-Fragments'!C369)</f>
        <v>70036.91</v>
      </c>
      <c r="I369" cm="1">
        <f t="array" ref="I369">INDEX('PUMA12 LIMIT Computations'!BC$4:BV$106,'PUMA12-Person-Limits-Fragments'!B369,'PUMA12-Person-Limits-Fragments'!C369)</f>
        <v>42012.154999999999</v>
      </c>
      <c r="J369" cm="1">
        <f t="array" ref="J369">INDEX('PUMA12 LIMIT Computations'!BW$4:CP$106,'PUMA12-Person-Limits-Fragments'!B369,'PUMA12-Person-Limits-Fragments'!C369)</f>
        <v>111749.33499999999</v>
      </c>
    </row>
    <row r="370" spans="1:10" x14ac:dyDescent="0.25">
      <c r="A370">
        <f t="shared" si="17"/>
        <v>369</v>
      </c>
      <c r="B370">
        <f t="shared" si="15"/>
        <v>60</v>
      </c>
      <c r="C370">
        <f t="shared" si="16"/>
        <v>4</v>
      </c>
      <c r="D370" cm="1">
        <f t="array" ref="D370">INDEX('PUMA12 LIMIT Computations'!$A$4:$D$106,'PUMA12-Person-Limits-Fragments'!$B370,1)</f>
        <v>504</v>
      </c>
      <c r="E370" t="str" cm="1">
        <f t="array" ref="E370">INDEX('PUMA12 LIMIT Computations'!$A$4:$D$106,'PUMA12-Person-Limits-Fragments'!$B370,2)</f>
        <v>Middlesex County (South)--Framingham Town, Marlborough City &amp; Natick Town</v>
      </c>
      <c r="F370" t="str" cm="1">
        <f t="array" ref="F370">INDEX('PUMA12 LIMIT Computations'!$A$4:$D$106,'PUMA12-Person-Limits-Fragments'!$B370,3)</f>
        <v>METRO49340M49340</v>
      </c>
      <c r="G370" t="str" cm="1">
        <f t="array" ref="G370">INDEX('PUMA12 LIMIT Computations'!$A$4:$D$106,'PUMA12-Person-Limits-Fragments'!$B370,4)</f>
        <v>Worcester, MA HUD Metro FMR Area</v>
      </c>
      <c r="H370" cm="1">
        <f t="array" ref="H370">INDEX('PUMA12 LIMIT Computations'!AI$4:BB$106,'PUMA12-Person-Limits-Fragments'!B370,'PUMA12-Person-Limits-Fragments'!C370)</f>
        <v>44.2</v>
      </c>
      <c r="I370" cm="1">
        <f t="array" ref="I370">INDEX('PUMA12 LIMIT Computations'!BC$4:BV$106,'PUMA12-Person-Limits-Fragments'!B370,'PUMA12-Person-Limits-Fragments'!C370)</f>
        <v>26.52</v>
      </c>
      <c r="J370" cm="1">
        <f t="array" ref="J370">INDEX('PUMA12 LIMIT Computations'!BW$4:CP$106,'PUMA12-Person-Limits-Fragments'!B370,'PUMA12-Person-Limits-Fragments'!C370)</f>
        <v>70.72</v>
      </c>
    </row>
    <row r="371" spans="1:10" x14ac:dyDescent="0.25">
      <c r="A371">
        <f t="shared" si="17"/>
        <v>370</v>
      </c>
      <c r="B371">
        <f t="shared" si="15"/>
        <v>61</v>
      </c>
      <c r="C371">
        <f t="shared" si="16"/>
        <v>4</v>
      </c>
      <c r="D371" cm="1">
        <f t="array" ref="D371">INDEX('PUMA12 LIMIT Computations'!$A$4:$D$106,'PUMA12-Person-Limits-Fragments'!$B371,1)</f>
        <v>503</v>
      </c>
      <c r="E371" t="str" cm="1">
        <f t="array" ref="E371">INDEX('PUMA12 LIMIT Computations'!$A$4:$D$106,'PUMA12-Person-Limits-Fragments'!$B371,2)</f>
        <v>Middlesex County--Waltham City, Lexington, Burlington, Bedford &amp; Lincoln Towns</v>
      </c>
      <c r="F371" t="str" cm="1">
        <f t="array" ref="F371">INDEX('PUMA12 LIMIT Computations'!$A$4:$D$106,'PUMA12-Person-Limits-Fragments'!$B371,3)</f>
        <v>METRO14460MM1120</v>
      </c>
      <c r="G371" t="str" cm="1">
        <f t="array" ref="G371">INDEX('PUMA12 LIMIT Computations'!$A$4:$D$106,'PUMA12-Person-Limits-Fragments'!$B371,4)</f>
        <v>Boston-Cambridge-Quincy, MA-NH HUD Metro FMR Area</v>
      </c>
      <c r="H371" cm="1">
        <f t="array" ref="H371">INDEX('PUMA12 LIMIT Computations'!AI$4:BB$106,'PUMA12-Person-Limits-Fragments'!B371,'PUMA12-Person-Limits-Fragments'!C371)</f>
        <v>69945.78</v>
      </c>
      <c r="I371" cm="1">
        <f t="array" ref="I371">INDEX('PUMA12 LIMIT Computations'!BC$4:BV$106,'PUMA12-Person-Limits-Fragments'!B371,'PUMA12-Person-Limits-Fragments'!C371)</f>
        <v>41957.49</v>
      </c>
      <c r="J371" cm="1">
        <f t="array" ref="J371">INDEX('PUMA12 LIMIT Computations'!BW$4:CP$106,'PUMA12-Person-Limits-Fragments'!B371,'PUMA12-Person-Limits-Fragments'!C371)</f>
        <v>111603.93000000001</v>
      </c>
    </row>
    <row r="372" spans="1:10" x14ac:dyDescent="0.25">
      <c r="A372">
        <f t="shared" si="17"/>
        <v>371</v>
      </c>
      <c r="B372">
        <f t="shared" si="15"/>
        <v>62</v>
      </c>
      <c r="C372">
        <f t="shared" si="16"/>
        <v>4</v>
      </c>
      <c r="D372" cm="1">
        <f t="array" ref="D372">INDEX('PUMA12 LIMIT Computations'!$A$4:$D$106,'PUMA12-Person-Limits-Fragments'!$B372,1)</f>
        <v>503</v>
      </c>
      <c r="E372" t="str" cm="1">
        <f t="array" ref="E372">INDEX('PUMA12 LIMIT Computations'!$A$4:$D$106,'PUMA12-Person-Limits-Fragments'!$B372,2)</f>
        <v>Middlesex County--Waltham City, Lexington, Burlington, Bedford &amp; Lincoln Towns</v>
      </c>
      <c r="F372" t="str" cm="1">
        <f t="array" ref="F372">INDEX('PUMA12 LIMIT Computations'!$A$4:$D$106,'PUMA12-Person-Limits-Fragments'!$B372,3)</f>
        <v>METRO14460MM4560</v>
      </c>
      <c r="G372" t="str" cm="1">
        <f t="array" ref="G372">INDEX('PUMA12 LIMIT Computations'!$A$4:$D$106,'PUMA12-Person-Limits-Fragments'!$B372,4)</f>
        <v>Lowell, MA HUD Metro FMR Area</v>
      </c>
      <c r="H372" cm="1">
        <f t="array" ref="H372">INDEX('PUMA12 LIMIT Computations'!AI$4:BB$106,'PUMA12-Person-Limits-Fragments'!B372,'PUMA12-Person-Limits-Fragments'!C372)</f>
        <v>145.245</v>
      </c>
      <c r="I372" cm="1">
        <f t="array" ref="I372">INDEX('PUMA12 LIMIT Computations'!BC$4:BV$106,'PUMA12-Person-Limits-Fragments'!B372,'PUMA12-Person-Limits-Fragments'!C372)</f>
        <v>87.17</v>
      </c>
      <c r="J372" cm="1">
        <f t="array" ref="J372">INDEX('PUMA12 LIMIT Computations'!BW$4:CP$106,'PUMA12-Person-Limits-Fragments'!B372,'PUMA12-Person-Limits-Fragments'!C372)</f>
        <v>205.62</v>
      </c>
    </row>
    <row r="373" spans="1:10" x14ac:dyDescent="0.25">
      <c r="A373">
        <f t="shared" si="17"/>
        <v>372</v>
      </c>
      <c r="B373">
        <f t="shared" si="15"/>
        <v>63</v>
      </c>
      <c r="C373">
        <f t="shared" si="16"/>
        <v>4</v>
      </c>
      <c r="D373" cm="1">
        <f t="array" ref="D373">INDEX('PUMA12 LIMIT Computations'!$A$4:$D$106,'PUMA12-Person-Limits-Fragments'!$B373,1)</f>
        <v>505</v>
      </c>
      <c r="E373" t="str" cm="1">
        <f t="array" ref="E373">INDEX('PUMA12 LIMIT Computations'!$A$4:$D$106,'PUMA12-Person-Limits-Fragments'!$B373,2)</f>
        <v>Middlesex County--Watertown Town City, Arlington, Belmont &amp; Winchester Towns</v>
      </c>
      <c r="F373" t="str" cm="1">
        <f t="array" ref="F373">INDEX('PUMA12 LIMIT Computations'!$A$4:$D$106,'PUMA12-Person-Limits-Fragments'!$B373,3)</f>
        <v>METRO14460MM1120</v>
      </c>
      <c r="G373" t="str" cm="1">
        <f t="array" ref="G373">INDEX('PUMA12 LIMIT Computations'!$A$4:$D$106,'PUMA12-Person-Limits-Fragments'!$B373,4)</f>
        <v>Boston-Cambridge-Quincy, MA-NH HUD Metro FMR Area</v>
      </c>
      <c r="H373" cm="1">
        <f t="array" ref="H373">INDEX('PUMA12 LIMIT Computations'!AI$4:BB$106,'PUMA12-Person-Limits-Fragments'!B373,'PUMA12-Person-Limits-Fragments'!C373)</f>
        <v>70100</v>
      </c>
      <c r="I373" cm="1">
        <f t="array" ref="I373">INDEX('PUMA12 LIMIT Computations'!BC$4:BV$106,'PUMA12-Person-Limits-Fragments'!B373,'PUMA12-Person-Limits-Fragments'!C373)</f>
        <v>42050</v>
      </c>
      <c r="J373" cm="1">
        <f t="array" ref="J373">INDEX('PUMA12 LIMIT Computations'!BW$4:CP$106,'PUMA12-Person-Limits-Fragments'!B373,'PUMA12-Person-Limits-Fragments'!C373)</f>
        <v>111850</v>
      </c>
    </row>
    <row r="374" spans="1:10" x14ac:dyDescent="0.25">
      <c r="A374">
        <f t="shared" si="17"/>
        <v>373</v>
      </c>
      <c r="B374">
        <f t="shared" si="15"/>
        <v>64</v>
      </c>
      <c r="C374">
        <f t="shared" si="16"/>
        <v>4</v>
      </c>
      <c r="D374" cm="1">
        <f t="array" ref="D374">INDEX('PUMA12 LIMIT Computations'!$A$4:$D$106,'PUMA12-Person-Limits-Fragments'!$B374,1)</f>
        <v>3500</v>
      </c>
      <c r="E374" t="str" cm="1">
        <f t="array" ref="E374">INDEX('PUMA12 LIMIT Computations'!$A$4:$D$106,'PUMA12-Person-Limits-Fragments'!$B374,2)</f>
        <v>Norfolk (Northeast) &amp; Middlesex (Southeast) Counties (West of Boston City)</v>
      </c>
      <c r="F374" t="str" cm="1">
        <f t="array" ref="F374">INDEX('PUMA12 LIMIT Computations'!$A$4:$D$106,'PUMA12-Person-Limits-Fragments'!$B374,3)</f>
        <v>METRO14460MM1120</v>
      </c>
      <c r="G374" t="str" cm="1">
        <f t="array" ref="G374">INDEX('PUMA12 LIMIT Computations'!$A$4:$D$106,'PUMA12-Person-Limits-Fragments'!$B374,4)</f>
        <v>Boston-Cambridge-Quincy, MA-NH HUD Metro FMR Area</v>
      </c>
      <c r="H374" cm="1">
        <f t="array" ref="H374">INDEX('PUMA12 LIMIT Computations'!AI$4:BB$106,'PUMA12-Person-Limits-Fragments'!B374,'PUMA12-Person-Limits-Fragments'!C374)</f>
        <v>70107.009999999995</v>
      </c>
      <c r="I374" cm="1">
        <f t="array" ref="I374">INDEX('PUMA12 LIMIT Computations'!BC$4:BV$106,'PUMA12-Person-Limits-Fragments'!B374,'PUMA12-Person-Limits-Fragments'!C374)</f>
        <v>42054.205000000002</v>
      </c>
      <c r="J374" cm="1">
        <f t="array" ref="J374">INDEX('PUMA12 LIMIT Computations'!BW$4:CP$106,'PUMA12-Person-Limits-Fragments'!B374,'PUMA12-Person-Limits-Fragments'!C374)</f>
        <v>111861.185</v>
      </c>
    </row>
    <row r="375" spans="1:10" x14ac:dyDescent="0.25">
      <c r="A375">
        <f t="shared" si="17"/>
        <v>374</v>
      </c>
      <c r="B375">
        <f t="shared" si="15"/>
        <v>65</v>
      </c>
      <c r="C375">
        <f t="shared" si="16"/>
        <v>4</v>
      </c>
      <c r="D375" cm="1">
        <f t="array" ref="D375">INDEX('PUMA12 LIMIT Computations'!$A$4:$D$106,'PUMA12-Person-Limits-Fragments'!$B375,1)</f>
        <v>3602</v>
      </c>
      <c r="E375" t="str" cm="1">
        <f t="array" ref="E375">INDEX('PUMA12 LIMIT Computations'!$A$4:$D$106,'PUMA12-Person-Limits-Fragments'!$B375,2)</f>
        <v>Norfolk County (Central)--Randolph, Norwood, Dedham, Canton &amp; Holbrook Towns</v>
      </c>
      <c r="F375" t="str" cm="1">
        <f t="array" ref="F375">INDEX('PUMA12 LIMIT Computations'!$A$4:$D$106,'PUMA12-Person-Limits-Fragments'!$B375,3)</f>
        <v>METRO14460MM1120</v>
      </c>
      <c r="G375" t="str" cm="1">
        <f t="array" ref="G375">INDEX('PUMA12 LIMIT Computations'!$A$4:$D$106,'PUMA12-Person-Limits-Fragments'!$B375,4)</f>
        <v>Boston-Cambridge-Quincy, MA-NH HUD Metro FMR Area</v>
      </c>
      <c r="H375" cm="1">
        <f t="array" ref="H375">INDEX('PUMA12 LIMIT Computations'!AI$4:BB$106,'PUMA12-Person-Limits-Fragments'!B375,'PUMA12-Person-Limits-Fragments'!C375)</f>
        <v>70107.009999999995</v>
      </c>
      <c r="I375" cm="1">
        <f t="array" ref="I375">INDEX('PUMA12 LIMIT Computations'!BC$4:BV$106,'PUMA12-Person-Limits-Fragments'!B375,'PUMA12-Person-Limits-Fragments'!C375)</f>
        <v>42054.205000000002</v>
      </c>
      <c r="J375" cm="1">
        <f t="array" ref="J375">INDEX('PUMA12 LIMIT Computations'!BW$4:CP$106,'PUMA12-Person-Limits-Fragments'!B375,'PUMA12-Person-Limits-Fragments'!C375)</f>
        <v>111861.185</v>
      </c>
    </row>
    <row r="376" spans="1:10" x14ac:dyDescent="0.25">
      <c r="A376">
        <f t="shared" si="17"/>
        <v>375</v>
      </c>
      <c r="B376">
        <f t="shared" si="15"/>
        <v>66</v>
      </c>
      <c r="C376">
        <f t="shared" si="16"/>
        <v>4</v>
      </c>
      <c r="D376" cm="1">
        <f t="array" ref="D376">INDEX('PUMA12 LIMIT Computations'!$A$4:$D$106,'PUMA12-Person-Limits-Fragments'!$B376,1)</f>
        <v>3603</v>
      </c>
      <c r="E376" t="str" cm="1">
        <f t="array" ref="E376">INDEX('PUMA12 LIMIT Computations'!$A$4:$D$106,'PUMA12-Person-Limits-Fragments'!$B376,2)</f>
        <v>Norfolk County (Northeast)--Quincy City &amp; Milton Town</v>
      </c>
      <c r="F376" t="str" cm="1">
        <f t="array" ref="F376">INDEX('PUMA12 LIMIT Computations'!$A$4:$D$106,'PUMA12-Person-Limits-Fragments'!$B376,3)</f>
        <v>METRO14460MM1120</v>
      </c>
      <c r="G376" t="str" cm="1">
        <f t="array" ref="G376">INDEX('PUMA12 LIMIT Computations'!$A$4:$D$106,'PUMA12-Person-Limits-Fragments'!$B376,4)</f>
        <v>Boston-Cambridge-Quincy, MA-NH HUD Metro FMR Area</v>
      </c>
      <c r="H376" cm="1">
        <f t="array" ref="H376">INDEX('PUMA12 LIMIT Computations'!AI$4:BB$106,'PUMA12-Person-Limits-Fragments'!B376,'PUMA12-Person-Limits-Fragments'!C376)</f>
        <v>70100</v>
      </c>
      <c r="I376" cm="1">
        <f t="array" ref="I376">INDEX('PUMA12 LIMIT Computations'!BC$4:BV$106,'PUMA12-Person-Limits-Fragments'!B376,'PUMA12-Person-Limits-Fragments'!C376)</f>
        <v>42050</v>
      </c>
      <c r="J376" cm="1">
        <f t="array" ref="J376">INDEX('PUMA12 LIMIT Computations'!BW$4:CP$106,'PUMA12-Person-Limits-Fragments'!B376,'PUMA12-Person-Limits-Fragments'!C376)</f>
        <v>111850</v>
      </c>
    </row>
    <row r="377" spans="1:10" x14ac:dyDescent="0.25">
      <c r="A377">
        <f t="shared" si="17"/>
        <v>376</v>
      </c>
      <c r="B377">
        <f t="shared" si="15"/>
        <v>67</v>
      </c>
      <c r="C377">
        <f t="shared" si="16"/>
        <v>4</v>
      </c>
      <c r="D377" cm="1">
        <f t="array" ref="D377">INDEX('PUMA12 LIMIT Computations'!$A$4:$D$106,'PUMA12-Person-Limits-Fragments'!$B377,1)</f>
        <v>3601</v>
      </c>
      <c r="E377" t="str" cm="1">
        <f t="array" ref="E377">INDEX('PUMA12 LIMIT Computations'!$A$4:$D$106,'PUMA12-Person-Limits-Fragments'!$B377,2)</f>
        <v>Norfolk County (Southwest)--Greater Franklin Town City</v>
      </c>
      <c r="F377" t="str" cm="1">
        <f t="array" ref="F377">INDEX('PUMA12 LIMIT Computations'!$A$4:$D$106,'PUMA12-Person-Limits-Fragments'!$B377,3)</f>
        <v>METRO14460MM1120</v>
      </c>
      <c r="G377" t="str" cm="1">
        <f t="array" ref="G377">INDEX('PUMA12 LIMIT Computations'!$A$4:$D$106,'PUMA12-Person-Limits-Fragments'!$B377,4)</f>
        <v>Boston-Cambridge-Quincy, MA-NH HUD Metro FMR Area</v>
      </c>
      <c r="H377" cm="1">
        <f t="array" ref="H377">INDEX('PUMA12 LIMIT Computations'!AI$4:BB$106,'PUMA12-Person-Limits-Fragments'!B377,'PUMA12-Person-Limits-Fragments'!C377)</f>
        <v>69931.760000000009</v>
      </c>
      <c r="I377" cm="1">
        <f t="array" ref="I377">INDEX('PUMA12 LIMIT Computations'!BC$4:BV$106,'PUMA12-Person-Limits-Fragments'!B377,'PUMA12-Person-Limits-Fragments'!C377)</f>
        <v>41949.08</v>
      </c>
      <c r="J377" cm="1">
        <f t="array" ref="J377">INDEX('PUMA12 LIMIT Computations'!BW$4:CP$106,'PUMA12-Person-Limits-Fragments'!B377,'PUMA12-Person-Limits-Fragments'!C377)</f>
        <v>111581.56</v>
      </c>
    </row>
    <row r="378" spans="1:10" x14ac:dyDescent="0.25">
      <c r="A378">
        <f t="shared" si="17"/>
        <v>377</v>
      </c>
      <c r="B378">
        <f t="shared" si="15"/>
        <v>68</v>
      </c>
      <c r="C378">
        <f t="shared" si="16"/>
        <v>4</v>
      </c>
      <c r="D378" cm="1">
        <f t="array" ref="D378">INDEX('PUMA12 LIMIT Computations'!$A$4:$D$106,'PUMA12-Person-Limits-Fragments'!$B378,1)</f>
        <v>3601</v>
      </c>
      <c r="E378" t="str" cm="1">
        <f t="array" ref="E378">INDEX('PUMA12 LIMIT Computations'!$A$4:$D$106,'PUMA12-Person-Limits-Fragments'!$B378,2)</f>
        <v>Norfolk County (Southwest)--Greater Franklin Town City</v>
      </c>
      <c r="F378" t="str" cm="1">
        <f t="array" ref="F378">INDEX('PUMA12 LIMIT Computations'!$A$4:$D$106,'PUMA12-Person-Limits-Fragments'!$B378,3)</f>
        <v>METRO39300MM1200</v>
      </c>
      <c r="G378" t="str" cm="1">
        <f t="array" ref="G378">INDEX('PUMA12 LIMIT Computations'!$A$4:$D$106,'PUMA12-Person-Limits-Fragments'!$B378,4)</f>
        <v>Easton-Raynham, MA HUD Metro FMR Area</v>
      </c>
      <c r="H378" cm="1">
        <f t="array" ref="H378">INDEX('PUMA12 LIMIT Computations'!AI$4:BB$106,'PUMA12-Person-Limits-Fragments'!B378,'PUMA12-Person-Limits-Fragments'!C378)</f>
        <v>28.48</v>
      </c>
      <c r="I378" cm="1">
        <f t="array" ref="I378">INDEX('PUMA12 LIMIT Computations'!BC$4:BV$106,'PUMA12-Person-Limits-Fragments'!B378,'PUMA12-Person-Limits-Fragments'!C378)</f>
        <v>17.080000000000002</v>
      </c>
      <c r="J378" cm="1">
        <f t="array" ref="J378">INDEX('PUMA12 LIMIT Computations'!BW$4:CP$106,'PUMA12-Person-Limits-Fragments'!B378,'PUMA12-Person-Limits-Fragments'!C378)</f>
        <v>35.760000000000005</v>
      </c>
    </row>
    <row r="379" spans="1:10" x14ac:dyDescent="0.25">
      <c r="A379">
        <f t="shared" si="17"/>
        <v>378</v>
      </c>
      <c r="B379">
        <f t="shared" si="15"/>
        <v>69</v>
      </c>
      <c r="C379">
        <f t="shared" si="16"/>
        <v>4</v>
      </c>
      <c r="D379" cm="1">
        <f t="array" ref="D379">INDEX('PUMA12 LIMIT Computations'!$A$4:$D$106,'PUMA12-Person-Limits-Fragments'!$B379,1)</f>
        <v>3601</v>
      </c>
      <c r="E379" t="str" cm="1">
        <f t="array" ref="E379">INDEX('PUMA12 LIMIT Computations'!$A$4:$D$106,'PUMA12-Person-Limits-Fragments'!$B379,2)</f>
        <v>Norfolk County (Southwest)--Greater Franklin Town City</v>
      </c>
      <c r="F379" t="str" cm="1">
        <f t="array" ref="F379">INDEX('PUMA12 LIMIT Computations'!$A$4:$D$106,'PUMA12-Person-Limits-Fragments'!$B379,3)</f>
        <v>METRO49340MM1120</v>
      </c>
      <c r="G379" t="str" cm="1">
        <f t="array" ref="G379">INDEX('PUMA12 LIMIT Computations'!$A$4:$D$106,'PUMA12-Person-Limits-Fragments'!$B379,4)</f>
        <v>Eastern Worcester County, MA HUD Metro FMR Area</v>
      </c>
      <c r="H379" cm="1">
        <f t="array" ref="H379">INDEX('PUMA12 LIMIT Computations'!AI$4:BB$106,'PUMA12-Person-Limits-Fragments'!B379,'PUMA12-Person-Limits-Fragments'!C379)</f>
        <v>124.45</v>
      </c>
      <c r="I379" cm="1">
        <f t="array" ref="I379">INDEX('PUMA12 LIMIT Computations'!BC$4:BV$106,'PUMA12-Person-Limits-Fragments'!B379,'PUMA12-Person-Limits-Fragments'!C379)</f>
        <v>74.67</v>
      </c>
      <c r="J379" cm="1">
        <f t="array" ref="J379">INDEX('PUMA12 LIMIT Computations'!BW$4:CP$106,'PUMA12-Person-Limits-Fragments'!B379,'PUMA12-Person-Limits-Fragments'!C379)</f>
        <v>169.86</v>
      </c>
    </row>
    <row r="380" spans="1:10" x14ac:dyDescent="0.25">
      <c r="A380">
        <f t="shared" si="17"/>
        <v>379</v>
      </c>
      <c r="B380">
        <f t="shared" si="15"/>
        <v>70</v>
      </c>
      <c r="C380">
        <f t="shared" si="16"/>
        <v>4</v>
      </c>
      <c r="D380" cm="1">
        <f t="array" ref="D380">INDEX('PUMA12 LIMIT Computations'!$A$4:$D$106,'PUMA12-Person-Limits-Fragments'!$B380,1)</f>
        <v>1000</v>
      </c>
      <c r="E380" t="str" cm="1">
        <f t="array" ref="E380">INDEX('PUMA12 LIMIT Computations'!$A$4:$D$106,'PUMA12-Person-Limits-Fragments'!$B380,2)</f>
        <v>Peabody City, Danvers, Reading, North Reading &amp; Lynnfield Towns</v>
      </c>
      <c r="F380" t="str" cm="1">
        <f t="array" ref="F380">INDEX('PUMA12 LIMIT Computations'!$A$4:$D$106,'PUMA12-Person-Limits-Fragments'!$B380,3)</f>
        <v>METRO14460MM1120</v>
      </c>
      <c r="G380" t="str" cm="1">
        <f t="array" ref="G380">INDEX('PUMA12 LIMIT Computations'!$A$4:$D$106,'PUMA12-Person-Limits-Fragments'!$B380,4)</f>
        <v>Boston-Cambridge-Quincy, MA-NH HUD Metro FMR Area</v>
      </c>
      <c r="H380" cm="1">
        <f t="array" ref="H380">INDEX('PUMA12 LIMIT Computations'!AI$4:BB$106,'PUMA12-Person-Limits-Fragments'!B380,'PUMA12-Person-Limits-Fragments'!C380)</f>
        <v>70100</v>
      </c>
      <c r="I380" cm="1">
        <f t="array" ref="I380">INDEX('PUMA12 LIMIT Computations'!BC$4:BV$106,'PUMA12-Person-Limits-Fragments'!B380,'PUMA12-Person-Limits-Fragments'!C380)</f>
        <v>42050</v>
      </c>
      <c r="J380" cm="1">
        <f t="array" ref="J380">INDEX('PUMA12 LIMIT Computations'!BW$4:CP$106,'PUMA12-Person-Limits-Fragments'!B380,'PUMA12-Person-Limits-Fragments'!C380)</f>
        <v>111850</v>
      </c>
    </row>
    <row r="381" spans="1:10" x14ac:dyDescent="0.25">
      <c r="A381">
        <f t="shared" si="17"/>
        <v>380</v>
      </c>
      <c r="B381">
        <f t="shared" si="15"/>
        <v>71</v>
      </c>
      <c r="C381">
        <f t="shared" si="16"/>
        <v>4</v>
      </c>
      <c r="D381" cm="1">
        <f t="array" ref="D381">INDEX('PUMA12 LIMIT Computations'!$A$4:$D$106,'PUMA12-Person-Limits-Fragments'!$B381,1)</f>
        <v>4901</v>
      </c>
      <c r="E381" t="str" cm="1">
        <f t="array" ref="E381">INDEX('PUMA12 LIMIT Computations'!$A$4:$D$106,'PUMA12-Person-Limits-Fragments'!$B381,2)</f>
        <v>Plymouth &amp; Bristol Counties (Outside Brockton City)</v>
      </c>
      <c r="F381" t="str" cm="1">
        <f t="array" ref="F381">INDEX('PUMA12 LIMIT Computations'!$A$4:$D$106,'PUMA12-Person-Limits-Fragments'!$B381,3)</f>
        <v>METRO14460MM1120</v>
      </c>
      <c r="G381" t="str" cm="1">
        <f t="array" ref="G381">INDEX('PUMA12 LIMIT Computations'!$A$4:$D$106,'PUMA12-Person-Limits-Fragments'!$B381,4)</f>
        <v>Boston-Cambridge-Quincy, MA-NH HUD Metro FMR Area</v>
      </c>
      <c r="H381" cm="1">
        <f t="array" ref="H381">INDEX('PUMA12 LIMIT Computations'!AI$4:BB$106,'PUMA12-Person-Limits-Fragments'!B381,'PUMA12-Person-Limits-Fragments'!C381)</f>
        <v>11552.48</v>
      </c>
      <c r="I381" cm="1">
        <f t="array" ref="I381">INDEX('PUMA12 LIMIT Computations'!BC$4:BV$106,'PUMA12-Person-Limits-Fragments'!B381,'PUMA12-Person-Limits-Fragments'!C381)</f>
        <v>6929.84</v>
      </c>
      <c r="J381" cm="1">
        <f t="array" ref="J381">INDEX('PUMA12 LIMIT Computations'!BW$4:CP$106,'PUMA12-Person-Limits-Fragments'!B381,'PUMA12-Person-Limits-Fragments'!C381)</f>
        <v>18432.88</v>
      </c>
    </row>
    <row r="382" spans="1:10" x14ac:dyDescent="0.25">
      <c r="A382">
        <f t="shared" si="17"/>
        <v>381</v>
      </c>
      <c r="B382">
        <f t="shared" si="15"/>
        <v>72</v>
      </c>
      <c r="C382">
        <f t="shared" si="16"/>
        <v>4</v>
      </c>
      <c r="D382" cm="1">
        <f t="array" ref="D382">INDEX('PUMA12 LIMIT Computations'!$A$4:$D$106,'PUMA12-Person-Limits-Fragments'!$B382,1)</f>
        <v>4901</v>
      </c>
      <c r="E382" t="str" cm="1">
        <f t="array" ref="E382">INDEX('PUMA12 LIMIT Computations'!$A$4:$D$106,'PUMA12-Person-Limits-Fragments'!$B382,2)</f>
        <v>Plymouth &amp; Bristol Counties (Outside Brockton City)</v>
      </c>
      <c r="F382" t="str" cm="1">
        <f t="array" ref="F382">INDEX('PUMA12 LIMIT Computations'!$A$4:$D$106,'PUMA12-Person-Limits-Fragments'!$B382,3)</f>
        <v>METRO14460MM1200</v>
      </c>
      <c r="G382" t="str" cm="1">
        <f t="array" ref="G382">INDEX('PUMA12 LIMIT Computations'!$A$4:$D$106,'PUMA12-Person-Limits-Fragments'!$B382,4)</f>
        <v>Brockton, MA HUD Metro FMR Area</v>
      </c>
      <c r="H382" cm="1">
        <f t="array" ref="H382">INDEX('PUMA12 LIMIT Computations'!AI$4:BB$106,'PUMA12-Person-Limits-Fragments'!B382,'PUMA12-Person-Limits-Fragments'!C382)</f>
        <v>35788.68</v>
      </c>
      <c r="I382" cm="1">
        <f t="array" ref="I382">INDEX('PUMA12 LIMIT Computations'!BC$4:BV$106,'PUMA12-Person-Limits-Fragments'!B382,'PUMA12-Person-Limits-Fragments'!C382)</f>
        <v>21466.800000000003</v>
      </c>
      <c r="J382" cm="1">
        <f t="array" ref="J382">INDEX('PUMA12 LIMIT Computations'!BW$4:CP$106,'PUMA12-Person-Limits-Fragments'!B382,'PUMA12-Person-Limits-Fragments'!C382)</f>
        <v>57255.48</v>
      </c>
    </row>
    <row r="383" spans="1:10" x14ac:dyDescent="0.25">
      <c r="A383">
        <f t="shared" si="17"/>
        <v>382</v>
      </c>
      <c r="B383">
        <f t="shared" si="15"/>
        <v>73</v>
      </c>
      <c r="C383">
        <f t="shared" si="16"/>
        <v>4</v>
      </c>
      <c r="D383" cm="1">
        <f t="array" ref="D383">INDEX('PUMA12 LIMIT Computations'!$A$4:$D$106,'PUMA12-Person-Limits-Fragments'!$B383,1)</f>
        <v>4901</v>
      </c>
      <c r="E383" t="str" cm="1">
        <f t="array" ref="E383">INDEX('PUMA12 LIMIT Computations'!$A$4:$D$106,'PUMA12-Person-Limits-Fragments'!$B383,2)</f>
        <v>Plymouth &amp; Bristol Counties (Outside Brockton City)</v>
      </c>
      <c r="F383" t="str" cm="1">
        <f t="array" ref="F383">INDEX('PUMA12 LIMIT Computations'!$A$4:$D$106,'PUMA12-Person-Limits-Fragments'!$B383,3)</f>
        <v>METRO39300MM1200</v>
      </c>
      <c r="G383" t="str" cm="1">
        <f t="array" ref="G383">INDEX('PUMA12 LIMIT Computations'!$A$4:$D$106,'PUMA12-Person-Limits-Fragments'!$B383,4)</f>
        <v>Easton-Raynham, MA HUD Metro FMR Area</v>
      </c>
      <c r="H383" cm="1">
        <f t="array" ref="H383">INDEX('PUMA12 LIMIT Computations'!AI$4:BB$106,'PUMA12-Person-Limits-Fragments'!B383,'PUMA12-Person-Limits-Fragments'!C383)</f>
        <v>13848.4</v>
      </c>
      <c r="I383" cm="1">
        <f t="array" ref="I383">INDEX('PUMA12 LIMIT Computations'!BC$4:BV$106,'PUMA12-Person-Limits-Fragments'!B383,'PUMA12-Person-Limits-Fragments'!C383)</f>
        <v>8305.15</v>
      </c>
      <c r="J383" cm="1">
        <f t="array" ref="J383">INDEX('PUMA12 LIMIT Computations'!BW$4:CP$106,'PUMA12-Person-Limits-Fragments'!B383,'PUMA12-Person-Limits-Fragments'!C383)</f>
        <v>17388.3</v>
      </c>
    </row>
    <row r="384" spans="1:10" x14ac:dyDescent="0.25">
      <c r="A384">
        <f t="shared" si="17"/>
        <v>383</v>
      </c>
      <c r="B384">
        <f t="shared" si="15"/>
        <v>74</v>
      </c>
      <c r="C384">
        <f t="shared" si="16"/>
        <v>4</v>
      </c>
      <c r="D384" cm="1">
        <f t="array" ref="D384">INDEX('PUMA12 LIMIT Computations'!$A$4:$D$106,'PUMA12-Person-Limits-Fragments'!$B384,1)</f>
        <v>4000</v>
      </c>
      <c r="E384" t="str" cm="1">
        <f t="array" ref="E384">INDEX('PUMA12 LIMIT Computations'!$A$4:$D$106,'PUMA12-Person-Limits-Fragments'!$B384,2)</f>
        <v>Plymouth &amp; Norfolk Counties--Brockton City, Stoughton &amp; Avon Towns</v>
      </c>
      <c r="F384" t="str" cm="1">
        <f t="array" ref="F384">INDEX('PUMA12 LIMIT Computations'!$A$4:$D$106,'PUMA12-Person-Limits-Fragments'!$B384,3)</f>
        <v>METRO14460MM1120</v>
      </c>
      <c r="G384" t="str" cm="1">
        <f t="array" ref="G384">INDEX('PUMA12 LIMIT Computations'!$A$4:$D$106,'PUMA12-Person-Limits-Fragments'!$B384,4)</f>
        <v>Boston-Cambridge-Quincy, MA-NH HUD Metro FMR Area</v>
      </c>
      <c r="H384" cm="1">
        <f t="array" ref="H384">INDEX('PUMA12 LIMIT Computations'!AI$4:BB$106,'PUMA12-Person-Limits-Fragments'!B384,'PUMA12-Person-Limits-Fragments'!C384)</f>
        <v>16298.25</v>
      </c>
      <c r="I384" cm="1">
        <f t="array" ref="I384">INDEX('PUMA12 LIMIT Computations'!BC$4:BV$106,'PUMA12-Person-Limits-Fragments'!B384,'PUMA12-Person-Limits-Fragments'!C384)</f>
        <v>9776.625</v>
      </c>
      <c r="J384" cm="1">
        <f t="array" ref="J384">INDEX('PUMA12 LIMIT Computations'!BW$4:CP$106,'PUMA12-Person-Limits-Fragments'!B384,'PUMA12-Person-Limits-Fragments'!C384)</f>
        <v>26005.125</v>
      </c>
    </row>
    <row r="385" spans="1:10" x14ac:dyDescent="0.25">
      <c r="A385">
        <f t="shared" si="17"/>
        <v>384</v>
      </c>
      <c r="B385">
        <f t="shared" si="15"/>
        <v>75</v>
      </c>
      <c r="C385">
        <f t="shared" si="16"/>
        <v>4</v>
      </c>
      <c r="D385" cm="1">
        <f t="array" ref="D385">INDEX('PUMA12 LIMIT Computations'!$A$4:$D$106,'PUMA12-Person-Limits-Fragments'!$B385,1)</f>
        <v>4000</v>
      </c>
      <c r="E385" t="str" cm="1">
        <f t="array" ref="E385">INDEX('PUMA12 LIMIT Computations'!$A$4:$D$106,'PUMA12-Person-Limits-Fragments'!$B385,2)</f>
        <v>Plymouth &amp; Norfolk Counties--Brockton City, Stoughton &amp; Avon Towns</v>
      </c>
      <c r="F385" t="str" cm="1">
        <f t="array" ref="F385">INDEX('PUMA12 LIMIT Computations'!$A$4:$D$106,'PUMA12-Person-Limits-Fragments'!$B385,3)</f>
        <v>METRO14460MM1200</v>
      </c>
      <c r="G385" t="str" cm="1">
        <f t="array" ref="G385">INDEX('PUMA12 LIMIT Computations'!$A$4:$D$106,'PUMA12-Person-Limits-Fragments'!$B385,4)</f>
        <v>Brockton, MA HUD Metro FMR Area</v>
      </c>
      <c r="H385" cm="1">
        <f t="array" ref="H385">INDEX('PUMA12 LIMIT Computations'!AI$4:BB$106,'PUMA12-Person-Limits-Fragments'!B385,'PUMA12-Person-Limits-Fragments'!C385)</f>
        <v>42864.875</v>
      </c>
      <c r="I385" cm="1">
        <f t="array" ref="I385">INDEX('PUMA12 LIMIT Computations'!BC$4:BV$106,'PUMA12-Person-Limits-Fragments'!B385,'PUMA12-Person-Limits-Fragments'!C385)</f>
        <v>25711.25</v>
      </c>
      <c r="J385" cm="1">
        <f t="array" ref="J385">INDEX('PUMA12 LIMIT Computations'!BW$4:CP$106,'PUMA12-Person-Limits-Fragments'!B385,'PUMA12-Person-Limits-Fragments'!C385)</f>
        <v>68576.125</v>
      </c>
    </row>
    <row r="386" spans="1:10" x14ac:dyDescent="0.25">
      <c r="A386">
        <f t="shared" si="17"/>
        <v>385</v>
      </c>
      <c r="B386">
        <f t="shared" si="15"/>
        <v>76</v>
      </c>
      <c r="C386">
        <f t="shared" si="16"/>
        <v>4</v>
      </c>
      <c r="D386" cm="1">
        <f t="array" ref="D386">INDEX('PUMA12 LIMIT Computations'!$A$4:$D$106,'PUMA12-Person-Limits-Fragments'!$B386,1)</f>
        <v>4902</v>
      </c>
      <c r="E386" t="str" cm="1">
        <f t="array" ref="E386">INDEX('PUMA12 LIMIT Computations'!$A$4:$D$106,'PUMA12-Person-Limits-Fragments'!$B386,2)</f>
        <v>Plymouth County (Central)</v>
      </c>
      <c r="F386" t="str" cm="1">
        <f t="array" ref="F386">INDEX('PUMA12 LIMIT Computations'!$A$4:$D$106,'PUMA12-Person-Limits-Fragments'!$B386,3)</f>
        <v>METRO14460MM1120</v>
      </c>
      <c r="G386" t="str" cm="1">
        <f t="array" ref="G386">INDEX('PUMA12 LIMIT Computations'!$A$4:$D$106,'PUMA12-Person-Limits-Fragments'!$B386,4)</f>
        <v>Boston-Cambridge-Quincy, MA-NH HUD Metro FMR Area</v>
      </c>
      <c r="H386" cm="1">
        <f t="array" ref="H386">INDEX('PUMA12 LIMIT Computations'!AI$4:BB$106,'PUMA12-Person-Limits-Fragments'!B386,'PUMA12-Person-Limits-Fragments'!C386)</f>
        <v>33788.199999999997</v>
      </c>
      <c r="I386" cm="1">
        <f t="array" ref="I386">INDEX('PUMA12 LIMIT Computations'!BC$4:BV$106,'PUMA12-Person-Limits-Fragments'!B386,'PUMA12-Person-Limits-Fragments'!C386)</f>
        <v>20268.099999999999</v>
      </c>
      <c r="J386" cm="1">
        <f t="array" ref="J386">INDEX('PUMA12 LIMIT Computations'!BW$4:CP$106,'PUMA12-Person-Limits-Fragments'!B386,'PUMA12-Person-Limits-Fragments'!C386)</f>
        <v>53911.7</v>
      </c>
    </row>
    <row r="387" spans="1:10" x14ac:dyDescent="0.25">
      <c r="A387">
        <f t="shared" si="17"/>
        <v>386</v>
      </c>
      <c r="B387">
        <f t="shared" ref="B387:B450" si="18">A387-103*FLOOR((A387-1)/103,1)</f>
        <v>77</v>
      </c>
      <c r="C387">
        <f t="shared" ref="C387:C450" si="19">FLOOR((A387-1)/103,1)+1</f>
        <v>4</v>
      </c>
      <c r="D387" cm="1">
        <f t="array" ref="D387">INDEX('PUMA12 LIMIT Computations'!$A$4:$D$106,'PUMA12-Person-Limits-Fragments'!$B387,1)</f>
        <v>4902</v>
      </c>
      <c r="E387" t="str" cm="1">
        <f t="array" ref="E387">INDEX('PUMA12 LIMIT Computations'!$A$4:$D$106,'PUMA12-Person-Limits-Fragments'!$B387,2)</f>
        <v>Plymouth County (Central)</v>
      </c>
      <c r="F387" t="str" cm="1">
        <f t="array" ref="F387">INDEX('PUMA12 LIMIT Computations'!$A$4:$D$106,'PUMA12-Person-Limits-Fragments'!$B387,3)</f>
        <v>METRO14460MM1200</v>
      </c>
      <c r="G387" t="str" cm="1">
        <f t="array" ref="G387">INDEX('PUMA12 LIMIT Computations'!$A$4:$D$106,'PUMA12-Person-Limits-Fragments'!$B387,4)</f>
        <v>Brockton, MA HUD Metro FMR Area</v>
      </c>
      <c r="H387" cm="1">
        <f t="array" ref="H387">INDEX('PUMA12 LIMIT Computations'!AI$4:BB$106,'PUMA12-Person-Limits-Fragments'!B387,'PUMA12-Person-Limits-Fragments'!C387)</f>
        <v>28913.545000000002</v>
      </c>
      <c r="I387" cm="1">
        <f t="array" ref="I387">INDEX('PUMA12 LIMIT Computations'!BC$4:BV$106,'PUMA12-Person-Limits-Fragments'!B387,'PUMA12-Person-Limits-Fragments'!C387)</f>
        <v>17342.95</v>
      </c>
      <c r="J387" cm="1">
        <f t="array" ref="J387">INDEX('PUMA12 LIMIT Computations'!BW$4:CP$106,'PUMA12-Person-Limits-Fragments'!B387,'PUMA12-Person-Limits-Fragments'!C387)</f>
        <v>46256.495000000003</v>
      </c>
    </row>
    <row r="388" spans="1:10" x14ac:dyDescent="0.25">
      <c r="A388">
        <f t="shared" ref="A388:A451" si="20">A387+1</f>
        <v>387</v>
      </c>
      <c r="B388">
        <f t="shared" si="18"/>
        <v>78</v>
      </c>
      <c r="C388">
        <f t="shared" si="19"/>
        <v>4</v>
      </c>
      <c r="D388" cm="1">
        <f t="array" ref="D388">INDEX('PUMA12 LIMIT Computations'!$A$4:$D$106,'PUMA12-Person-Limits-Fragments'!$B388,1)</f>
        <v>4902</v>
      </c>
      <c r="E388" t="str" cm="1">
        <f t="array" ref="E388">INDEX('PUMA12 LIMIT Computations'!$A$4:$D$106,'PUMA12-Person-Limits-Fragments'!$B388,2)</f>
        <v>Plymouth County (Central)</v>
      </c>
      <c r="F388" t="str" cm="1">
        <f t="array" ref="F388">INDEX('PUMA12 LIMIT Computations'!$A$4:$D$106,'PUMA12-Person-Limits-Fragments'!$B388,3)</f>
        <v>METRO39300MM1120</v>
      </c>
      <c r="G388" t="str" cm="1">
        <f t="array" ref="G388">INDEX('PUMA12 LIMIT Computations'!$A$4:$D$106,'PUMA12-Person-Limits-Fragments'!$B388,4)</f>
        <v>Taunton-Mansfield-Norton, MA HUD Metro FMR Area</v>
      </c>
      <c r="H388" cm="1">
        <f t="array" ref="H388">INDEX('PUMA12 LIMIT Computations'!AI$4:BB$106,'PUMA12-Person-Limits-Fragments'!B388,'PUMA12-Person-Limits-Fragments'!C388)</f>
        <v>5.585</v>
      </c>
      <c r="I388" cm="1">
        <f t="array" ref="I388">INDEX('PUMA12 LIMIT Computations'!BC$4:BV$106,'PUMA12-Person-Limits-Fragments'!B388,'PUMA12-Person-Limits-Fragments'!C388)</f>
        <v>3.35</v>
      </c>
      <c r="J388" cm="1">
        <f t="array" ref="J388">INDEX('PUMA12 LIMIT Computations'!BW$4:CP$106,'PUMA12-Person-Limits-Fragments'!B388,'PUMA12-Person-Limits-Fragments'!C388)</f>
        <v>8.9350000000000005</v>
      </c>
    </row>
    <row r="389" spans="1:10" x14ac:dyDescent="0.25">
      <c r="A389">
        <f t="shared" si="20"/>
        <v>388</v>
      </c>
      <c r="B389">
        <f t="shared" si="18"/>
        <v>79</v>
      </c>
      <c r="C389">
        <f t="shared" si="19"/>
        <v>4</v>
      </c>
      <c r="D389" cm="1">
        <f t="array" ref="D389">INDEX('PUMA12 LIMIT Computations'!$A$4:$D$106,'PUMA12-Person-Limits-Fragments'!$B389,1)</f>
        <v>4903</v>
      </c>
      <c r="E389" t="str" cm="1">
        <f t="array" ref="E389">INDEX('PUMA12 LIMIT Computations'!$A$4:$D$106,'PUMA12-Person-Limits-Fragments'!$B389,2)</f>
        <v>Plymouth County (East)--Plymouth, Marshfield, Scituate, Duxbury &amp; Kingston Towns</v>
      </c>
      <c r="F389" t="str" cm="1">
        <f t="array" ref="F389">INDEX('PUMA12 LIMIT Computations'!$A$4:$D$106,'PUMA12-Person-Limits-Fragments'!$B389,3)</f>
        <v>METRO12700M12700</v>
      </c>
      <c r="G389" t="str" cm="1">
        <f t="array" ref="G389">INDEX('PUMA12 LIMIT Computations'!$A$4:$D$106,'PUMA12-Person-Limits-Fragments'!$B389,4)</f>
        <v>Barnstable Town, MA MSA</v>
      </c>
      <c r="H389" cm="1">
        <f t="array" ref="H389">INDEX('PUMA12 LIMIT Computations'!AI$4:BB$106,'PUMA12-Person-Limits-Fragments'!B389,'PUMA12-Person-Limits-Fragments'!C389)</f>
        <v>336.96999999999997</v>
      </c>
      <c r="I389" cm="1">
        <f t="array" ref="I389">INDEX('PUMA12 LIMIT Computations'!BC$4:BV$106,'PUMA12-Person-Limits-Fragments'!B389,'PUMA12-Person-Limits-Fragments'!C389)</f>
        <v>202.12</v>
      </c>
      <c r="J389" cm="1">
        <f t="array" ref="J389">INDEX('PUMA12 LIMIT Computations'!BW$4:CP$106,'PUMA12-Person-Limits-Fragments'!B389,'PUMA12-Person-Limits-Fragments'!C389)</f>
        <v>539.09</v>
      </c>
    </row>
    <row r="390" spans="1:10" x14ac:dyDescent="0.25">
      <c r="A390">
        <f t="shared" si="20"/>
        <v>389</v>
      </c>
      <c r="B390">
        <f t="shared" si="18"/>
        <v>80</v>
      </c>
      <c r="C390">
        <f t="shared" si="19"/>
        <v>4</v>
      </c>
      <c r="D390" cm="1">
        <f t="array" ref="D390">INDEX('PUMA12 LIMIT Computations'!$A$4:$D$106,'PUMA12-Person-Limits-Fragments'!$B390,1)</f>
        <v>4903</v>
      </c>
      <c r="E390" t="str" cm="1">
        <f t="array" ref="E390">INDEX('PUMA12 LIMIT Computations'!$A$4:$D$106,'PUMA12-Person-Limits-Fragments'!$B390,2)</f>
        <v>Plymouth County (East)--Plymouth, Marshfield, Scituate, Duxbury &amp; Kingston Towns</v>
      </c>
      <c r="F390" t="str" cm="1">
        <f t="array" ref="F390">INDEX('PUMA12 LIMIT Computations'!$A$4:$D$106,'PUMA12-Person-Limits-Fragments'!$B390,3)</f>
        <v>METRO14460MM1120</v>
      </c>
      <c r="G390" t="str" cm="1">
        <f t="array" ref="G390">INDEX('PUMA12 LIMIT Computations'!$A$4:$D$106,'PUMA12-Person-Limits-Fragments'!$B390,4)</f>
        <v>Boston-Cambridge-Quincy, MA-NH HUD Metro FMR Area</v>
      </c>
      <c r="H390" cm="1">
        <f t="array" ref="H390">INDEX('PUMA12 LIMIT Computations'!AI$4:BB$106,'PUMA12-Person-Limits-Fragments'!B390,'PUMA12-Person-Limits-Fragments'!C390)</f>
        <v>69665.38</v>
      </c>
      <c r="I390" cm="1">
        <f t="array" ref="I390">INDEX('PUMA12 LIMIT Computations'!BC$4:BV$106,'PUMA12-Person-Limits-Fragments'!B390,'PUMA12-Person-Limits-Fragments'!C390)</f>
        <v>41789.29</v>
      </c>
      <c r="J390" cm="1">
        <f t="array" ref="J390">INDEX('PUMA12 LIMIT Computations'!BW$4:CP$106,'PUMA12-Person-Limits-Fragments'!B390,'PUMA12-Person-Limits-Fragments'!C390)</f>
        <v>111156.53</v>
      </c>
    </row>
    <row r="391" spans="1:10" x14ac:dyDescent="0.25">
      <c r="A391">
        <f t="shared" si="20"/>
        <v>390</v>
      </c>
      <c r="B391">
        <f t="shared" si="18"/>
        <v>81</v>
      </c>
      <c r="C391">
        <f t="shared" si="19"/>
        <v>4</v>
      </c>
      <c r="D391" cm="1">
        <f t="array" ref="D391">INDEX('PUMA12 LIMIT Computations'!$A$4:$D$106,'PUMA12-Person-Limits-Fragments'!$B391,1)</f>
        <v>3306</v>
      </c>
      <c r="E391" t="str" cm="1">
        <f t="array" ref="E391">INDEX('PUMA12 LIMIT Computations'!$A$4:$D$106,'PUMA12-Person-Limits-Fragments'!$B391,2)</f>
        <v>Suffolk County (North)--Revere, Chelsea &amp; Winthrop Town Cities</v>
      </c>
      <c r="F391" t="str" cm="1">
        <f t="array" ref="F391">INDEX('PUMA12 LIMIT Computations'!$A$4:$D$106,'PUMA12-Person-Limits-Fragments'!$B391,3)</f>
        <v>METRO14460MM1120</v>
      </c>
      <c r="G391" t="str" cm="1">
        <f t="array" ref="G391">INDEX('PUMA12 LIMIT Computations'!$A$4:$D$106,'PUMA12-Person-Limits-Fragments'!$B391,4)</f>
        <v>Boston-Cambridge-Quincy, MA-NH HUD Metro FMR Area</v>
      </c>
      <c r="H391" cm="1">
        <f t="array" ref="H391">INDEX('PUMA12 LIMIT Computations'!AI$4:BB$106,'PUMA12-Person-Limits-Fragments'!B391,'PUMA12-Person-Limits-Fragments'!C391)</f>
        <v>70107.009999999995</v>
      </c>
      <c r="I391" cm="1">
        <f t="array" ref="I391">INDEX('PUMA12 LIMIT Computations'!BC$4:BV$106,'PUMA12-Person-Limits-Fragments'!B391,'PUMA12-Person-Limits-Fragments'!C391)</f>
        <v>42054.205000000002</v>
      </c>
      <c r="J391" cm="1">
        <f t="array" ref="J391">INDEX('PUMA12 LIMIT Computations'!BW$4:CP$106,'PUMA12-Person-Limits-Fragments'!B391,'PUMA12-Person-Limits-Fragments'!C391)</f>
        <v>111861.185</v>
      </c>
    </row>
    <row r="392" spans="1:10" x14ac:dyDescent="0.25">
      <c r="A392">
        <f t="shared" si="20"/>
        <v>391</v>
      </c>
      <c r="B392">
        <f t="shared" si="18"/>
        <v>82</v>
      </c>
      <c r="C392">
        <f t="shared" si="19"/>
        <v>4</v>
      </c>
      <c r="D392" cm="1">
        <f t="array" ref="D392">INDEX('PUMA12 LIMIT Computations'!$A$4:$D$106,'PUMA12-Person-Limits-Fragments'!$B392,1)</f>
        <v>3900</v>
      </c>
      <c r="E392" t="str" cm="1">
        <f t="array" ref="E392">INDEX('PUMA12 LIMIT Computations'!$A$4:$D$106,'PUMA12-Person-Limits-Fragments'!$B392,2)</f>
        <v>Weymouth Town, Braintree Town Cities, Hingham, Hull &amp; Cohasset Towns</v>
      </c>
      <c r="F392" t="str" cm="1">
        <f t="array" ref="F392">INDEX('PUMA12 LIMIT Computations'!$A$4:$D$106,'PUMA12-Person-Limits-Fragments'!$B392,3)</f>
        <v>METRO14460MM1120</v>
      </c>
      <c r="G392" t="str" cm="1">
        <f t="array" ref="G392">INDEX('PUMA12 LIMIT Computations'!$A$4:$D$106,'PUMA12-Person-Limits-Fragments'!$B392,4)</f>
        <v>Boston-Cambridge-Quincy, MA-NH HUD Metro FMR Area</v>
      </c>
      <c r="H392" cm="1">
        <f t="array" ref="H392">INDEX('PUMA12 LIMIT Computations'!AI$4:BB$106,'PUMA12-Person-Limits-Fragments'!B392,'PUMA12-Person-Limits-Fragments'!C392)</f>
        <v>70100</v>
      </c>
      <c r="I392" cm="1">
        <f t="array" ref="I392">INDEX('PUMA12 LIMIT Computations'!BC$4:BV$106,'PUMA12-Person-Limits-Fragments'!B392,'PUMA12-Person-Limits-Fragments'!C392)</f>
        <v>42050</v>
      </c>
      <c r="J392" cm="1">
        <f t="array" ref="J392">INDEX('PUMA12 LIMIT Computations'!BW$4:CP$106,'PUMA12-Person-Limits-Fragments'!B392,'PUMA12-Person-Limits-Fragments'!C392)</f>
        <v>111850</v>
      </c>
    </row>
    <row r="393" spans="1:10" x14ac:dyDescent="0.25">
      <c r="A393">
        <f t="shared" si="20"/>
        <v>392</v>
      </c>
      <c r="B393">
        <f t="shared" si="18"/>
        <v>83</v>
      </c>
      <c r="C393">
        <f t="shared" si="19"/>
        <v>4</v>
      </c>
      <c r="D393" cm="1">
        <f t="array" ref="D393">INDEX('PUMA12 LIMIT Computations'!$A$4:$D$106,'PUMA12-Person-Limits-Fragments'!$B393,1)</f>
        <v>2800</v>
      </c>
      <c r="E393" t="str" cm="1">
        <f t="array" ref="E393">INDEX('PUMA12 LIMIT Computations'!$A$4:$D$106,'PUMA12-Person-Limits-Fragments'!$B393,2)</f>
        <v>Woburn, Melrose Cities, Saugus, Wakefield &amp; Stoneham Towns</v>
      </c>
      <c r="F393" t="str" cm="1">
        <f t="array" ref="F393">INDEX('PUMA12 LIMIT Computations'!$A$4:$D$106,'PUMA12-Person-Limits-Fragments'!$B393,3)</f>
        <v>METRO14460MM1120</v>
      </c>
      <c r="G393" t="str" cm="1">
        <f t="array" ref="G393">INDEX('PUMA12 LIMIT Computations'!$A$4:$D$106,'PUMA12-Person-Limits-Fragments'!$B393,4)</f>
        <v>Boston-Cambridge-Quincy, MA-NH HUD Metro FMR Area</v>
      </c>
      <c r="H393" cm="1">
        <f t="array" ref="H393">INDEX('PUMA12 LIMIT Computations'!AI$4:BB$106,'PUMA12-Person-Limits-Fragments'!B393,'PUMA12-Person-Limits-Fragments'!C393)</f>
        <v>70092.990000000005</v>
      </c>
      <c r="I393" cm="1">
        <f t="array" ref="I393">INDEX('PUMA12 LIMIT Computations'!BC$4:BV$106,'PUMA12-Person-Limits-Fragments'!B393,'PUMA12-Person-Limits-Fragments'!C393)</f>
        <v>42045.794999999998</v>
      </c>
      <c r="J393" cm="1">
        <f t="array" ref="J393">INDEX('PUMA12 LIMIT Computations'!BW$4:CP$106,'PUMA12-Person-Limits-Fragments'!B393,'PUMA12-Person-Limits-Fragments'!C393)</f>
        <v>111838.815</v>
      </c>
    </row>
    <row r="394" spans="1:10" x14ac:dyDescent="0.25">
      <c r="A394">
        <f t="shared" si="20"/>
        <v>393</v>
      </c>
      <c r="B394">
        <f t="shared" si="18"/>
        <v>84</v>
      </c>
      <c r="C394">
        <f t="shared" si="19"/>
        <v>4</v>
      </c>
      <c r="D394" cm="1">
        <f t="array" ref="D394">INDEX('PUMA12 LIMIT Computations'!$A$4:$D$106,'PUMA12-Person-Limits-Fragments'!$B394,1)</f>
        <v>400</v>
      </c>
      <c r="E394" t="str" cm="1">
        <f t="array" ref="E394">INDEX('PUMA12 LIMIT Computations'!$A$4:$D$106,'PUMA12-Person-Limits-Fragments'!$B394,2)</f>
        <v>Worcester &amp; Middlesex Counties (Outside Leominster, Fitchburg &amp; Gardner Cities)</v>
      </c>
      <c r="F394" t="str" cm="1">
        <f t="array" ref="F394">INDEX('PUMA12 LIMIT Computations'!$A$4:$D$106,'PUMA12-Person-Limits-Fragments'!$B394,3)</f>
        <v>METRO14460MM1120</v>
      </c>
      <c r="G394" t="str" cm="1">
        <f t="array" ref="G394">INDEX('PUMA12 LIMIT Computations'!$A$4:$D$106,'PUMA12-Person-Limits-Fragments'!$B394,4)</f>
        <v>Boston-Cambridge-Quincy, MA-NH HUD Metro FMR Area</v>
      </c>
      <c r="H394" cm="1">
        <f t="array" ref="H394">INDEX('PUMA12 LIMIT Computations'!AI$4:BB$106,'PUMA12-Person-Limits-Fragments'!B394,'PUMA12-Person-Limits-Fragments'!C394)</f>
        <v>17532.009999999998</v>
      </c>
      <c r="I394" cm="1">
        <f t="array" ref="I394">INDEX('PUMA12 LIMIT Computations'!BC$4:BV$106,'PUMA12-Person-Limits-Fragments'!B394,'PUMA12-Person-Limits-Fragments'!C394)</f>
        <v>10516.705</v>
      </c>
      <c r="J394" cm="1">
        <f t="array" ref="J394">INDEX('PUMA12 LIMIT Computations'!BW$4:CP$106,'PUMA12-Person-Limits-Fragments'!B394,'PUMA12-Person-Limits-Fragments'!C394)</f>
        <v>27973.684999999998</v>
      </c>
    </row>
    <row r="395" spans="1:10" x14ac:dyDescent="0.25">
      <c r="A395">
        <f t="shared" si="20"/>
        <v>394</v>
      </c>
      <c r="B395">
        <f t="shared" si="18"/>
        <v>85</v>
      </c>
      <c r="C395">
        <f t="shared" si="19"/>
        <v>4</v>
      </c>
      <c r="D395" cm="1">
        <f t="array" ref="D395">INDEX('PUMA12 LIMIT Computations'!$A$4:$D$106,'PUMA12-Person-Limits-Fragments'!$B395,1)</f>
        <v>400</v>
      </c>
      <c r="E395" t="str" cm="1">
        <f t="array" ref="E395">INDEX('PUMA12 LIMIT Computations'!$A$4:$D$106,'PUMA12-Person-Limits-Fragments'!$B395,2)</f>
        <v>Worcester &amp; Middlesex Counties (Outside Leominster, Fitchburg &amp; Gardner Cities)</v>
      </c>
      <c r="F395" t="str" cm="1">
        <f t="array" ref="F395">INDEX('PUMA12 LIMIT Computations'!$A$4:$D$106,'PUMA12-Person-Limits-Fragments'!$B395,3)</f>
        <v>METRO14460MM4560</v>
      </c>
      <c r="G395" t="str" cm="1">
        <f t="array" ref="G395">INDEX('PUMA12 LIMIT Computations'!$A$4:$D$106,'PUMA12-Person-Limits-Fragments'!$B395,4)</f>
        <v>Lowell, MA HUD Metro FMR Area</v>
      </c>
      <c r="H395" cm="1">
        <f t="array" ref="H395">INDEX('PUMA12 LIMIT Computations'!AI$4:BB$106,'PUMA12-Person-Limits-Fragments'!B395,'PUMA12-Person-Limits-Fragments'!C395)</f>
        <v>5847.6900000000005</v>
      </c>
      <c r="I395" cm="1">
        <f t="array" ref="I395">INDEX('PUMA12 LIMIT Computations'!BC$4:BV$106,'PUMA12-Person-Limits-Fragments'!B395,'PUMA12-Person-Limits-Fragments'!C395)</f>
        <v>3509.54</v>
      </c>
      <c r="J395" cm="1">
        <f t="array" ref="J395">INDEX('PUMA12 LIMIT Computations'!BW$4:CP$106,'PUMA12-Person-Limits-Fragments'!B395,'PUMA12-Person-Limits-Fragments'!C395)</f>
        <v>8278.44</v>
      </c>
    </row>
    <row r="396" spans="1:10" x14ac:dyDescent="0.25">
      <c r="A396">
        <f t="shared" si="20"/>
        <v>395</v>
      </c>
      <c r="B396">
        <f t="shared" si="18"/>
        <v>86</v>
      </c>
      <c r="C396">
        <f t="shared" si="19"/>
        <v>4</v>
      </c>
      <c r="D396" cm="1">
        <f t="array" ref="D396">INDEX('PUMA12 LIMIT Computations'!$A$4:$D$106,'PUMA12-Person-Limits-Fragments'!$B396,1)</f>
        <v>400</v>
      </c>
      <c r="E396" t="str" cm="1">
        <f t="array" ref="E396">INDEX('PUMA12 LIMIT Computations'!$A$4:$D$106,'PUMA12-Person-Limits-Fragments'!$B396,2)</f>
        <v>Worcester &amp; Middlesex Counties (Outside Leominster, Fitchburg &amp; Gardner Cities)</v>
      </c>
      <c r="F396" t="str" cm="1">
        <f t="array" ref="F396">INDEX('PUMA12 LIMIT Computations'!$A$4:$D$106,'PUMA12-Person-Limits-Fragments'!$B396,3)</f>
        <v>METRO44140M25011</v>
      </c>
      <c r="G396" t="str" cm="1">
        <f t="array" ref="G396">INDEX('PUMA12 LIMIT Computations'!$A$4:$D$106,'PUMA12-Person-Limits-Fragments'!$B396,4)</f>
        <v>Franklin County, MA HUD Metro FMR Area</v>
      </c>
      <c r="H396" cm="1">
        <f t="array" ref="H396">INDEX('PUMA12 LIMIT Computations'!AI$4:BB$106,'PUMA12-Person-Limits-Fragments'!B396,'PUMA12-Person-Limits-Fragments'!C396)</f>
        <v>150.56</v>
      </c>
      <c r="I396" cm="1">
        <f t="array" ref="I396">INDEX('PUMA12 LIMIT Computations'!BC$4:BV$106,'PUMA12-Person-Limits-Fragments'!B396,'PUMA12-Person-Limits-Fragments'!C396)</f>
        <v>90.4</v>
      </c>
      <c r="J396" cm="1">
        <f t="array" ref="J396">INDEX('PUMA12 LIMIT Computations'!BW$4:CP$106,'PUMA12-Person-Limits-Fragments'!B396,'PUMA12-Person-Limits-Fragments'!C396)</f>
        <v>240.96</v>
      </c>
    </row>
    <row r="397" spans="1:10" x14ac:dyDescent="0.25">
      <c r="A397">
        <f t="shared" si="20"/>
        <v>396</v>
      </c>
      <c r="B397">
        <f t="shared" si="18"/>
        <v>87</v>
      </c>
      <c r="C397">
        <f t="shared" si="19"/>
        <v>4</v>
      </c>
      <c r="D397" cm="1">
        <f t="array" ref="D397">INDEX('PUMA12 LIMIT Computations'!$A$4:$D$106,'PUMA12-Person-Limits-Fragments'!$B397,1)</f>
        <v>400</v>
      </c>
      <c r="E397" t="str" cm="1">
        <f t="array" ref="E397">INDEX('PUMA12 LIMIT Computations'!$A$4:$D$106,'PUMA12-Person-Limits-Fragments'!$B397,2)</f>
        <v>Worcester &amp; Middlesex Counties (Outside Leominster, Fitchburg &amp; Gardner Cities)</v>
      </c>
      <c r="F397" t="str" cm="1">
        <f t="array" ref="F397">INDEX('PUMA12 LIMIT Computations'!$A$4:$D$106,'PUMA12-Person-Limits-Fragments'!$B397,3)</f>
        <v>METRO49340M49340</v>
      </c>
      <c r="G397" t="str" cm="1">
        <f t="array" ref="G397">INDEX('PUMA12 LIMIT Computations'!$A$4:$D$106,'PUMA12-Person-Limits-Fragments'!$B397,4)</f>
        <v>Worcester, MA HUD Metro FMR Area</v>
      </c>
      <c r="H397" cm="1">
        <f t="array" ref="H397">INDEX('PUMA12 LIMIT Computations'!AI$4:BB$106,'PUMA12-Person-Limits-Fragments'!B397,'PUMA12-Person-Limits-Fragments'!C397)</f>
        <v>5646.55</v>
      </c>
      <c r="I397" cm="1">
        <f t="array" ref="I397">INDEX('PUMA12 LIMIT Computations'!BC$4:BV$106,'PUMA12-Person-Limits-Fragments'!B397,'PUMA12-Person-Limits-Fragments'!C397)</f>
        <v>3387.93</v>
      </c>
      <c r="J397" cm="1">
        <f t="array" ref="J397">INDEX('PUMA12 LIMIT Computations'!BW$4:CP$106,'PUMA12-Person-Limits-Fragments'!B397,'PUMA12-Person-Limits-Fragments'!C397)</f>
        <v>9034.48</v>
      </c>
    </row>
    <row r="398" spans="1:10" x14ac:dyDescent="0.25">
      <c r="A398">
        <f t="shared" si="20"/>
        <v>397</v>
      </c>
      <c r="B398">
        <f t="shared" si="18"/>
        <v>88</v>
      </c>
      <c r="C398">
        <f t="shared" si="19"/>
        <v>4</v>
      </c>
      <c r="D398" cm="1">
        <f t="array" ref="D398">INDEX('PUMA12 LIMIT Computations'!$A$4:$D$106,'PUMA12-Person-Limits-Fragments'!$B398,1)</f>
        <v>400</v>
      </c>
      <c r="E398" t="str" cm="1">
        <f t="array" ref="E398">INDEX('PUMA12 LIMIT Computations'!$A$4:$D$106,'PUMA12-Person-Limits-Fragments'!$B398,2)</f>
        <v>Worcester &amp; Middlesex Counties (Outside Leominster, Fitchburg &amp; Gardner Cities)</v>
      </c>
      <c r="F398" t="str" cm="1">
        <f t="array" ref="F398">INDEX('PUMA12 LIMIT Computations'!$A$4:$D$106,'PUMA12-Person-Limits-Fragments'!$B398,3)</f>
        <v>METRO49340MM1120</v>
      </c>
      <c r="G398" t="str" cm="1">
        <f t="array" ref="G398">INDEX('PUMA12 LIMIT Computations'!$A$4:$D$106,'PUMA12-Person-Limits-Fragments'!$B398,4)</f>
        <v>Eastern Worcester County, MA HUD Metro FMR Area</v>
      </c>
      <c r="H398" cm="1">
        <f t="array" ref="H398">INDEX('PUMA12 LIMIT Computations'!AI$4:BB$106,'PUMA12-Person-Limits-Fragments'!B398,'PUMA12-Person-Limits-Fragments'!C398)</f>
        <v>7499.75</v>
      </c>
      <c r="I398" cm="1">
        <f t="array" ref="I398">INDEX('PUMA12 LIMIT Computations'!BC$4:BV$106,'PUMA12-Person-Limits-Fragments'!B398,'PUMA12-Person-Limits-Fragments'!C398)</f>
        <v>4499.8500000000004</v>
      </c>
      <c r="J398" cm="1">
        <f t="array" ref="J398">INDEX('PUMA12 LIMIT Computations'!BW$4:CP$106,'PUMA12-Person-Limits-Fragments'!B398,'PUMA12-Person-Limits-Fragments'!C398)</f>
        <v>10236.300000000001</v>
      </c>
    </row>
    <row r="399" spans="1:10" x14ac:dyDescent="0.25">
      <c r="A399">
        <f t="shared" si="20"/>
        <v>398</v>
      </c>
      <c r="B399">
        <f t="shared" si="18"/>
        <v>89</v>
      </c>
      <c r="C399">
        <f t="shared" si="19"/>
        <v>4</v>
      </c>
      <c r="D399" cm="1">
        <f t="array" ref="D399">INDEX('PUMA12 LIMIT Computations'!$A$4:$D$106,'PUMA12-Person-Limits-Fragments'!$B399,1)</f>
        <v>400</v>
      </c>
      <c r="E399" t="str" cm="1">
        <f t="array" ref="E399">INDEX('PUMA12 LIMIT Computations'!$A$4:$D$106,'PUMA12-Person-Limits-Fragments'!$B399,2)</f>
        <v>Worcester &amp; Middlesex Counties (Outside Leominster, Fitchburg &amp; Gardner Cities)</v>
      </c>
      <c r="F399" t="str" cm="1">
        <f t="array" ref="F399">INDEX('PUMA12 LIMIT Computations'!$A$4:$D$106,'PUMA12-Person-Limits-Fragments'!$B399,3)</f>
        <v>METRO49340MM2600</v>
      </c>
      <c r="G399" t="str" cm="1">
        <f t="array" ref="G399">INDEX('PUMA12 LIMIT Computations'!$A$4:$D$106,'PUMA12-Person-Limits-Fragments'!$B399,4)</f>
        <v>Fitchburg-Leominster, MA HUD Metro FMR Area</v>
      </c>
      <c r="H399" cm="1">
        <f t="array" ref="H399">INDEX('PUMA12 LIMIT Computations'!AI$4:BB$106,'PUMA12-Person-Limits-Fragments'!B399,'PUMA12-Person-Limits-Fragments'!C399)</f>
        <v>11843.64</v>
      </c>
      <c r="I399" cm="1">
        <f t="array" ref="I399">INDEX('PUMA12 LIMIT Computations'!BC$4:BV$106,'PUMA12-Person-Limits-Fragments'!B399,'PUMA12-Person-Limits-Fragments'!C399)</f>
        <v>7103.82</v>
      </c>
      <c r="J399" cm="1">
        <f t="array" ref="J399">INDEX('PUMA12 LIMIT Computations'!BW$4:CP$106,'PUMA12-Person-Limits-Fragments'!B399,'PUMA12-Person-Limits-Fragments'!C399)</f>
        <v>18947.46</v>
      </c>
    </row>
    <row r="400" spans="1:10" x14ac:dyDescent="0.25">
      <c r="A400">
        <f t="shared" si="20"/>
        <v>399</v>
      </c>
      <c r="B400">
        <f t="shared" si="18"/>
        <v>90</v>
      </c>
      <c r="C400">
        <f t="shared" si="19"/>
        <v>4</v>
      </c>
      <c r="D400" cm="1">
        <f t="array" ref="D400">INDEX('PUMA12 LIMIT Computations'!$A$4:$D$106,'PUMA12-Person-Limits-Fragments'!$B400,1)</f>
        <v>400</v>
      </c>
      <c r="E400" t="str" cm="1">
        <f t="array" ref="E400">INDEX('PUMA12 LIMIT Computations'!$A$4:$D$106,'PUMA12-Person-Limits-Fragments'!$B400,2)</f>
        <v>Worcester &amp; Middlesex Counties (Outside Leominster, Fitchburg &amp; Gardner Cities)</v>
      </c>
      <c r="F400" t="str" cm="1">
        <f t="array" ref="F400">INDEX('PUMA12 LIMIT Computations'!$A$4:$D$106,'PUMA12-Person-Limits-Fragments'!$B400,3)</f>
        <v>METRO49340N25027</v>
      </c>
      <c r="G400" t="str" cm="1">
        <f t="array" ref="G400">INDEX('PUMA12 LIMIT Computations'!$A$4:$D$106,'PUMA12-Person-Limits-Fragments'!$B400,4)</f>
        <v>Western Worcester County, MA HUD Metro FMR Area</v>
      </c>
      <c r="H400" cm="1">
        <f t="array" ref="H400">INDEX('PUMA12 LIMIT Computations'!AI$4:BB$106,'PUMA12-Person-Limits-Fragments'!B400,'PUMA12-Person-Limits-Fragments'!C400)</f>
        <v>9809.08</v>
      </c>
      <c r="I400" cm="1">
        <f t="array" ref="I400">INDEX('PUMA12 LIMIT Computations'!BC$4:BV$106,'PUMA12-Person-Limits-Fragments'!B400,'PUMA12-Person-Limits-Fragments'!C400)</f>
        <v>5883.4400000000005</v>
      </c>
      <c r="J400" cm="1">
        <f t="array" ref="J400">INDEX('PUMA12 LIMIT Computations'!BW$4:CP$106,'PUMA12-Person-Limits-Fragments'!B400,'PUMA12-Person-Limits-Fragments'!C400)</f>
        <v>15692.52</v>
      </c>
    </row>
    <row r="401" spans="1:10" x14ac:dyDescent="0.25">
      <c r="A401">
        <f t="shared" si="20"/>
        <v>400</v>
      </c>
      <c r="B401">
        <f t="shared" si="18"/>
        <v>91</v>
      </c>
      <c r="C401">
        <f t="shared" si="19"/>
        <v>4</v>
      </c>
      <c r="D401" cm="1">
        <f t="array" ref="D401">INDEX('PUMA12 LIMIT Computations'!$A$4:$D$106,'PUMA12-Person-Limits-Fragments'!$B401,1)</f>
        <v>300</v>
      </c>
      <c r="E401" t="str" cm="1">
        <f t="array" ref="E401">INDEX('PUMA12 LIMIT Computations'!$A$4:$D$106,'PUMA12-Person-Limits-Fragments'!$B401,2)</f>
        <v>Worcester County (Central)--Worcester City</v>
      </c>
      <c r="F401" t="str" cm="1">
        <f t="array" ref="F401">INDEX('PUMA12 LIMIT Computations'!$A$4:$D$106,'PUMA12-Person-Limits-Fragments'!$B401,3)</f>
        <v>METRO49340M49340</v>
      </c>
      <c r="G401" t="str" cm="1">
        <f t="array" ref="G401">INDEX('PUMA12 LIMIT Computations'!$A$4:$D$106,'PUMA12-Person-Limits-Fragments'!$B401,4)</f>
        <v>Worcester, MA HUD Metro FMR Area</v>
      </c>
      <c r="H401" cm="1">
        <f t="array" ref="H401">INDEX('PUMA12 LIMIT Computations'!AI$4:BB$106,'PUMA12-Person-Limits-Fragments'!B401,'PUMA12-Person-Limits-Fragments'!C401)</f>
        <v>55250</v>
      </c>
      <c r="I401" cm="1">
        <f t="array" ref="I401">INDEX('PUMA12 LIMIT Computations'!BC$4:BV$106,'PUMA12-Person-Limits-Fragments'!B401,'PUMA12-Person-Limits-Fragments'!C401)</f>
        <v>33150</v>
      </c>
      <c r="J401" cm="1">
        <f t="array" ref="J401">INDEX('PUMA12 LIMIT Computations'!BW$4:CP$106,'PUMA12-Person-Limits-Fragments'!B401,'PUMA12-Person-Limits-Fragments'!C401)</f>
        <v>88400</v>
      </c>
    </row>
    <row r="402" spans="1:10" x14ac:dyDescent="0.25">
      <c r="A402">
        <f t="shared" si="20"/>
        <v>401</v>
      </c>
      <c r="B402">
        <f t="shared" si="18"/>
        <v>92</v>
      </c>
      <c r="C402">
        <f t="shared" si="19"/>
        <v>4</v>
      </c>
      <c r="D402" cm="1">
        <f t="array" ref="D402">INDEX('PUMA12 LIMIT Computations'!$A$4:$D$106,'PUMA12-Person-Limits-Fragments'!$B402,1)</f>
        <v>303</v>
      </c>
      <c r="E402" t="str" cm="1">
        <f t="array" ref="E402">INDEX('PUMA12 LIMIT Computations'!$A$4:$D$106,'PUMA12-Person-Limits-Fragments'!$B402,2)</f>
        <v>Worcester County (East Central)</v>
      </c>
      <c r="F402" t="str" cm="1">
        <f t="array" ref="F402">INDEX('PUMA12 LIMIT Computations'!$A$4:$D$106,'PUMA12-Person-Limits-Fragments'!$B402,3)</f>
        <v>METRO14460MM1120</v>
      </c>
      <c r="G402" t="str" cm="1">
        <f t="array" ref="G402">INDEX('PUMA12 LIMIT Computations'!$A$4:$D$106,'PUMA12-Person-Limits-Fragments'!$B402,4)</f>
        <v>Boston-Cambridge-Quincy, MA-NH HUD Metro FMR Area</v>
      </c>
      <c r="H402" cm="1">
        <f t="array" ref="H402">INDEX('PUMA12 LIMIT Computations'!AI$4:BB$106,'PUMA12-Person-Limits-Fragments'!B402,'PUMA12-Person-Limits-Fragments'!C402)</f>
        <v>196.28</v>
      </c>
      <c r="I402" cm="1">
        <f t="array" ref="I402">INDEX('PUMA12 LIMIT Computations'!BC$4:BV$106,'PUMA12-Person-Limits-Fragments'!B402,'PUMA12-Person-Limits-Fragments'!C402)</f>
        <v>117.74</v>
      </c>
      <c r="J402" cm="1">
        <f t="array" ref="J402">INDEX('PUMA12 LIMIT Computations'!BW$4:CP$106,'PUMA12-Person-Limits-Fragments'!B402,'PUMA12-Person-Limits-Fragments'!C402)</f>
        <v>313.18</v>
      </c>
    </row>
    <row r="403" spans="1:10" x14ac:dyDescent="0.25">
      <c r="A403">
        <f t="shared" si="20"/>
        <v>402</v>
      </c>
      <c r="B403">
        <f t="shared" si="18"/>
        <v>93</v>
      </c>
      <c r="C403">
        <f t="shared" si="19"/>
        <v>4</v>
      </c>
      <c r="D403" cm="1">
        <f t="array" ref="D403">INDEX('PUMA12 LIMIT Computations'!$A$4:$D$106,'PUMA12-Person-Limits-Fragments'!$B403,1)</f>
        <v>303</v>
      </c>
      <c r="E403" t="str" cm="1">
        <f t="array" ref="E403">INDEX('PUMA12 LIMIT Computations'!$A$4:$D$106,'PUMA12-Person-Limits-Fragments'!$B403,2)</f>
        <v>Worcester County (East Central)</v>
      </c>
      <c r="F403" t="str" cm="1">
        <f t="array" ref="F403">INDEX('PUMA12 LIMIT Computations'!$A$4:$D$106,'PUMA12-Person-Limits-Fragments'!$B403,3)</f>
        <v>METRO49340M49340</v>
      </c>
      <c r="G403" t="str" cm="1">
        <f t="array" ref="G403">INDEX('PUMA12 LIMIT Computations'!$A$4:$D$106,'PUMA12-Person-Limits-Fragments'!$B403,4)</f>
        <v>Worcester, MA HUD Metro FMR Area</v>
      </c>
      <c r="H403" cm="1">
        <f t="array" ref="H403">INDEX('PUMA12 LIMIT Computations'!AI$4:BB$106,'PUMA12-Person-Limits-Fragments'!B403,'PUMA12-Person-Limits-Fragments'!C403)</f>
        <v>50012.3</v>
      </c>
      <c r="I403" cm="1">
        <f t="array" ref="I403">INDEX('PUMA12 LIMIT Computations'!BC$4:BV$106,'PUMA12-Person-Limits-Fragments'!B403,'PUMA12-Person-Limits-Fragments'!C403)</f>
        <v>30007.38</v>
      </c>
      <c r="J403" cm="1">
        <f t="array" ref="J403">INDEX('PUMA12 LIMIT Computations'!BW$4:CP$106,'PUMA12-Person-Limits-Fragments'!B403,'PUMA12-Person-Limits-Fragments'!C403)</f>
        <v>80019.680000000008</v>
      </c>
    </row>
    <row r="404" spans="1:10" x14ac:dyDescent="0.25">
      <c r="A404">
        <f t="shared" si="20"/>
        <v>403</v>
      </c>
      <c r="B404">
        <f t="shared" si="18"/>
        <v>94</v>
      </c>
      <c r="C404">
        <f t="shared" si="19"/>
        <v>4</v>
      </c>
      <c r="D404" cm="1">
        <f t="array" ref="D404">INDEX('PUMA12 LIMIT Computations'!$A$4:$D$106,'PUMA12-Person-Limits-Fragments'!$B404,1)</f>
        <v>303</v>
      </c>
      <c r="E404" t="str" cm="1">
        <f t="array" ref="E404">INDEX('PUMA12 LIMIT Computations'!$A$4:$D$106,'PUMA12-Person-Limits-Fragments'!$B404,2)</f>
        <v>Worcester County (East Central)</v>
      </c>
      <c r="F404" t="str" cm="1">
        <f t="array" ref="F404">INDEX('PUMA12 LIMIT Computations'!$A$4:$D$106,'PUMA12-Person-Limits-Fragments'!$B404,3)</f>
        <v>METRO49340MM1120</v>
      </c>
      <c r="G404" t="str" cm="1">
        <f t="array" ref="G404">INDEX('PUMA12 LIMIT Computations'!$A$4:$D$106,'PUMA12-Person-Limits-Fragments'!$B404,4)</f>
        <v>Eastern Worcester County, MA HUD Metro FMR Area</v>
      </c>
      <c r="H404" cm="1">
        <f t="array" ref="H404">INDEX('PUMA12 LIMIT Computations'!AI$4:BB$106,'PUMA12-Person-Limits-Fragments'!B404,'PUMA12-Person-Limits-Fragments'!C404)</f>
        <v>6026</v>
      </c>
      <c r="I404" cm="1">
        <f t="array" ref="I404">INDEX('PUMA12 LIMIT Computations'!BC$4:BV$106,'PUMA12-Person-Limits-Fragments'!B404,'PUMA12-Person-Limits-Fragments'!C404)</f>
        <v>3615.6</v>
      </c>
      <c r="J404" cm="1">
        <f t="array" ref="J404">INDEX('PUMA12 LIMIT Computations'!BW$4:CP$106,'PUMA12-Person-Limits-Fragments'!B404,'PUMA12-Person-Limits-Fragments'!C404)</f>
        <v>8224.7999999999993</v>
      </c>
    </row>
    <row r="405" spans="1:10" x14ac:dyDescent="0.25">
      <c r="A405">
        <f t="shared" si="20"/>
        <v>404</v>
      </c>
      <c r="B405">
        <f t="shared" si="18"/>
        <v>95</v>
      </c>
      <c r="C405">
        <f t="shared" si="19"/>
        <v>4</v>
      </c>
      <c r="D405" cm="1">
        <f t="array" ref="D405">INDEX('PUMA12 LIMIT Computations'!$A$4:$D$106,'PUMA12-Person-Limits-Fragments'!$B405,1)</f>
        <v>301</v>
      </c>
      <c r="E405" t="str" cm="1">
        <f t="array" ref="E405">INDEX('PUMA12 LIMIT Computations'!$A$4:$D$106,'PUMA12-Person-Limits-Fragments'!$B405,2)</f>
        <v>Worcester County (Northeast)--Leominster, Fitchburg &amp; Gardner Cities</v>
      </c>
      <c r="F405" t="str" cm="1">
        <f t="array" ref="F405">INDEX('PUMA12 LIMIT Computations'!$A$4:$D$106,'PUMA12-Person-Limits-Fragments'!$B405,3)</f>
        <v>METRO14460MM1120</v>
      </c>
      <c r="G405" t="str" cm="1">
        <f t="array" ref="G405">INDEX('PUMA12 LIMIT Computations'!$A$4:$D$106,'PUMA12-Person-Limits-Fragments'!$B405,4)</f>
        <v>Boston-Cambridge-Quincy, MA-NH HUD Metro FMR Area</v>
      </c>
      <c r="H405" cm="1">
        <f t="array" ref="H405">INDEX('PUMA12 LIMIT Computations'!AI$4:BB$106,'PUMA12-Person-Limits-Fragments'!B405,'PUMA12-Person-Limits-Fragments'!C405)</f>
        <v>315.45</v>
      </c>
      <c r="I405" cm="1">
        <f t="array" ref="I405">INDEX('PUMA12 LIMIT Computations'!BC$4:BV$106,'PUMA12-Person-Limits-Fragments'!B405,'PUMA12-Person-Limits-Fragments'!C405)</f>
        <v>189.22499999999999</v>
      </c>
      <c r="J405" cm="1">
        <f t="array" ref="J405">INDEX('PUMA12 LIMIT Computations'!BW$4:CP$106,'PUMA12-Person-Limits-Fragments'!B405,'PUMA12-Person-Limits-Fragments'!C405)</f>
        <v>503.32499999999999</v>
      </c>
    </row>
    <row r="406" spans="1:10" x14ac:dyDescent="0.25">
      <c r="A406">
        <f t="shared" si="20"/>
        <v>405</v>
      </c>
      <c r="B406">
        <f t="shared" si="18"/>
        <v>96</v>
      </c>
      <c r="C406">
        <f t="shared" si="19"/>
        <v>4</v>
      </c>
      <c r="D406" cm="1">
        <f t="array" ref="D406">INDEX('PUMA12 LIMIT Computations'!$A$4:$D$106,'PUMA12-Person-Limits-Fragments'!$B406,1)</f>
        <v>301</v>
      </c>
      <c r="E406" t="str" cm="1">
        <f t="array" ref="E406">INDEX('PUMA12 LIMIT Computations'!$A$4:$D$106,'PUMA12-Person-Limits-Fragments'!$B406,2)</f>
        <v>Worcester County (Northeast)--Leominster, Fitchburg &amp; Gardner Cities</v>
      </c>
      <c r="F406" t="str" cm="1">
        <f t="array" ref="F406">INDEX('PUMA12 LIMIT Computations'!$A$4:$D$106,'PUMA12-Person-Limits-Fragments'!$B406,3)</f>
        <v>METRO49340MM2600</v>
      </c>
      <c r="G406" t="str" cm="1">
        <f t="array" ref="G406">INDEX('PUMA12 LIMIT Computations'!$A$4:$D$106,'PUMA12-Person-Limits-Fragments'!$B406,4)</f>
        <v>Fitchburg-Leominster, MA HUD Metro FMR Area</v>
      </c>
      <c r="H406" cm="1">
        <f t="array" ref="H406">INDEX('PUMA12 LIMIT Computations'!AI$4:BB$106,'PUMA12-Person-Limits-Fragments'!B406,'PUMA12-Person-Limits-Fragments'!C406)</f>
        <v>49794.39</v>
      </c>
      <c r="I406" cm="1">
        <f t="array" ref="I406">INDEX('PUMA12 LIMIT Computations'!BC$4:BV$106,'PUMA12-Person-Limits-Fragments'!B406,'PUMA12-Person-Limits-Fragments'!C406)</f>
        <v>29866.695</v>
      </c>
      <c r="J406" cm="1">
        <f t="array" ref="J406">INDEX('PUMA12 LIMIT Computations'!BW$4:CP$106,'PUMA12-Person-Limits-Fragments'!B406,'PUMA12-Person-Limits-Fragments'!C406)</f>
        <v>79661.085000000006</v>
      </c>
    </row>
    <row r="407" spans="1:10" x14ac:dyDescent="0.25">
      <c r="A407">
        <f t="shared" si="20"/>
        <v>406</v>
      </c>
      <c r="B407">
        <f t="shared" si="18"/>
        <v>97</v>
      </c>
      <c r="C407">
        <f t="shared" si="19"/>
        <v>4</v>
      </c>
      <c r="D407" cm="1">
        <f t="array" ref="D407">INDEX('PUMA12 LIMIT Computations'!$A$4:$D$106,'PUMA12-Person-Limits-Fragments'!$B407,1)</f>
        <v>301</v>
      </c>
      <c r="E407" t="str" cm="1">
        <f t="array" ref="E407">INDEX('PUMA12 LIMIT Computations'!$A$4:$D$106,'PUMA12-Person-Limits-Fragments'!$B407,2)</f>
        <v>Worcester County (Northeast)--Leominster, Fitchburg &amp; Gardner Cities</v>
      </c>
      <c r="F407" t="str" cm="1">
        <f t="array" ref="F407">INDEX('PUMA12 LIMIT Computations'!$A$4:$D$106,'PUMA12-Person-Limits-Fragments'!$B407,3)</f>
        <v>METRO49340N25027</v>
      </c>
      <c r="G407" t="str" cm="1">
        <f t="array" ref="G407">INDEX('PUMA12 LIMIT Computations'!$A$4:$D$106,'PUMA12-Person-Limits-Fragments'!$B407,4)</f>
        <v>Western Worcester County, MA HUD Metro FMR Area</v>
      </c>
      <c r="H407" cm="1">
        <f t="array" ref="H407">INDEX('PUMA12 LIMIT Computations'!AI$4:BB$106,'PUMA12-Person-Limits-Fragments'!B407,'PUMA12-Person-Limits-Fragments'!C407)</f>
        <v>83.045000000000002</v>
      </c>
      <c r="I407" cm="1">
        <f t="array" ref="I407">INDEX('PUMA12 LIMIT Computations'!BC$4:BV$106,'PUMA12-Person-Limits-Fragments'!B407,'PUMA12-Person-Limits-Fragments'!C407)</f>
        <v>49.809999999999995</v>
      </c>
      <c r="J407" cm="1">
        <f t="array" ref="J407">INDEX('PUMA12 LIMIT Computations'!BW$4:CP$106,'PUMA12-Person-Limits-Fragments'!B407,'PUMA12-Person-Limits-Fragments'!C407)</f>
        <v>132.85499999999999</v>
      </c>
    </row>
    <row r="408" spans="1:10" x14ac:dyDescent="0.25">
      <c r="A408">
        <f t="shared" si="20"/>
        <v>407</v>
      </c>
      <c r="B408">
        <f t="shared" si="18"/>
        <v>98</v>
      </c>
      <c r="C408">
        <f t="shared" si="19"/>
        <v>4</v>
      </c>
      <c r="D408" cm="1">
        <f t="array" ref="D408">INDEX('PUMA12 LIMIT Computations'!$A$4:$D$106,'PUMA12-Person-Limits-Fragments'!$B408,1)</f>
        <v>304</v>
      </c>
      <c r="E408" t="str" cm="1">
        <f t="array" ref="E408">INDEX('PUMA12 LIMIT Computations'!$A$4:$D$106,'PUMA12-Person-Limits-Fragments'!$B408,2)</f>
        <v>Worcester County (South)</v>
      </c>
      <c r="F408" t="str" cm="1">
        <f t="array" ref="F408">INDEX('PUMA12 LIMIT Computations'!$A$4:$D$106,'PUMA12-Person-Limits-Fragments'!$B408,3)</f>
        <v>METRO14460MM1120</v>
      </c>
      <c r="G408" t="str" cm="1">
        <f t="array" ref="G408">INDEX('PUMA12 LIMIT Computations'!$A$4:$D$106,'PUMA12-Person-Limits-Fragments'!$B408,4)</f>
        <v>Boston-Cambridge-Quincy, MA-NH HUD Metro FMR Area</v>
      </c>
      <c r="H408" cm="1">
        <f t="array" ref="H408">INDEX('PUMA12 LIMIT Computations'!AI$4:BB$106,'PUMA12-Person-Limits-Fragments'!B408,'PUMA12-Person-Limits-Fragments'!C408)</f>
        <v>105.15</v>
      </c>
      <c r="I408" cm="1">
        <f t="array" ref="I408">INDEX('PUMA12 LIMIT Computations'!BC$4:BV$106,'PUMA12-Person-Limits-Fragments'!B408,'PUMA12-Person-Limits-Fragments'!C408)</f>
        <v>63.075000000000003</v>
      </c>
      <c r="J408" cm="1">
        <f t="array" ref="J408">INDEX('PUMA12 LIMIT Computations'!BW$4:CP$106,'PUMA12-Person-Limits-Fragments'!B408,'PUMA12-Person-Limits-Fragments'!C408)</f>
        <v>167.77500000000001</v>
      </c>
    </row>
    <row r="409" spans="1:10" x14ac:dyDescent="0.25">
      <c r="A409">
        <f t="shared" si="20"/>
        <v>408</v>
      </c>
      <c r="B409">
        <f t="shared" si="18"/>
        <v>99</v>
      </c>
      <c r="C409">
        <f t="shared" si="19"/>
        <v>4</v>
      </c>
      <c r="D409" cm="1">
        <f t="array" ref="D409">INDEX('PUMA12 LIMIT Computations'!$A$4:$D$106,'PUMA12-Person-Limits-Fragments'!$B409,1)</f>
        <v>304</v>
      </c>
      <c r="E409" t="str" cm="1">
        <f t="array" ref="E409">INDEX('PUMA12 LIMIT Computations'!$A$4:$D$106,'PUMA12-Person-Limits-Fragments'!$B409,2)</f>
        <v>Worcester County (South)</v>
      </c>
      <c r="F409" t="str" cm="1">
        <f t="array" ref="F409">INDEX('PUMA12 LIMIT Computations'!$A$4:$D$106,'PUMA12-Person-Limits-Fragments'!$B409,3)</f>
        <v>METRO44140M44140</v>
      </c>
      <c r="G409" t="str" cm="1">
        <f t="array" ref="G409">INDEX('PUMA12 LIMIT Computations'!$A$4:$D$106,'PUMA12-Person-Limits-Fragments'!$B409,4)</f>
        <v>Springfield, MA HUD Metro FMR Area</v>
      </c>
      <c r="H409" cm="1">
        <f t="array" ref="H409">INDEX('PUMA12 LIMIT Computations'!AI$4:BB$106,'PUMA12-Person-Limits-Fragments'!B409,'PUMA12-Person-Limits-Fragments'!C409)</f>
        <v>14.114999999999998</v>
      </c>
      <c r="I409" cm="1">
        <f t="array" ref="I409">INDEX('PUMA12 LIMIT Computations'!BC$4:BV$106,'PUMA12-Person-Limits-Fragments'!B409,'PUMA12-Person-Limits-Fragments'!C409)</f>
        <v>8.4749999999999996</v>
      </c>
      <c r="J409" cm="1">
        <f t="array" ref="J409">INDEX('PUMA12 LIMIT Computations'!BW$4:CP$106,'PUMA12-Person-Limits-Fragments'!B409,'PUMA12-Person-Limits-Fragments'!C409)</f>
        <v>22.589999999999996</v>
      </c>
    </row>
    <row r="410" spans="1:10" x14ac:dyDescent="0.25">
      <c r="A410">
        <f t="shared" si="20"/>
        <v>409</v>
      </c>
      <c r="B410">
        <f t="shared" si="18"/>
        <v>100</v>
      </c>
      <c r="C410">
        <f t="shared" si="19"/>
        <v>4</v>
      </c>
      <c r="D410" cm="1">
        <f t="array" ref="D410">INDEX('PUMA12 LIMIT Computations'!$A$4:$D$106,'PUMA12-Person-Limits-Fragments'!$B410,1)</f>
        <v>304</v>
      </c>
      <c r="E410" t="str" cm="1">
        <f t="array" ref="E410">INDEX('PUMA12 LIMIT Computations'!$A$4:$D$106,'PUMA12-Person-Limits-Fragments'!$B410,2)</f>
        <v>Worcester County (South)</v>
      </c>
      <c r="F410" t="str" cm="1">
        <f t="array" ref="F410">INDEX('PUMA12 LIMIT Computations'!$A$4:$D$106,'PUMA12-Person-Limits-Fragments'!$B410,3)</f>
        <v>METRO49340M49340</v>
      </c>
      <c r="G410" t="str" cm="1">
        <f t="array" ref="G410">INDEX('PUMA12 LIMIT Computations'!$A$4:$D$106,'PUMA12-Person-Limits-Fragments'!$B410,4)</f>
        <v>Worcester, MA HUD Metro FMR Area</v>
      </c>
      <c r="H410" cm="1">
        <f t="array" ref="H410">INDEX('PUMA12 LIMIT Computations'!AI$4:BB$106,'PUMA12-Person-Limits-Fragments'!B410,'PUMA12-Person-Limits-Fragments'!C410)</f>
        <v>47166.925000000003</v>
      </c>
      <c r="I410" cm="1">
        <f t="array" ref="I410">INDEX('PUMA12 LIMIT Computations'!BC$4:BV$106,'PUMA12-Person-Limits-Fragments'!B410,'PUMA12-Person-Limits-Fragments'!C410)</f>
        <v>28300.154999999999</v>
      </c>
      <c r="J410" cm="1">
        <f t="array" ref="J410">INDEX('PUMA12 LIMIT Computations'!BW$4:CP$106,'PUMA12-Person-Limits-Fragments'!B410,'PUMA12-Person-Limits-Fragments'!C410)</f>
        <v>75467.08</v>
      </c>
    </row>
    <row r="411" spans="1:10" x14ac:dyDescent="0.25">
      <c r="A411">
        <f t="shared" si="20"/>
        <v>410</v>
      </c>
      <c r="B411">
        <f t="shared" si="18"/>
        <v>101</v>
      </c>
      <c r="C411">
        <f t="shared" si="19"/>
        <v>4</v>
      </c>
      <c r="D411" cm="1">
        <f t="array" ref="D411">INDEX('PUMA12 LIMIT Computations'!$A$4:$D$106,'PUMA12-Person-Limits-Fragments'!$B411,1)</f>
        <v>304</v>
      </c>
      <c r="E411" t="str" cm="1">
        <f t="array" ref="E411">INDEX('PUMA12 LIMIT Computations'!$A$4:$D$106,'PUMA12-Person-Limits-Fragments'!$B411,2)</f>
        <v>Worcester County (South)</v>
      </c>
      <c r="F411" t="str" cm="1">
        <f t="array" ref="F411">INDEX('PUMA12 LIMIT Computations'!$A$4:$D$106,'PUMA12-Person-Limits-Fragments'!$B411,3)</f>
        <v>METRO49340MM1120</v>
      </c>
      <c r="G411" t="str" cm="1">
        <f t="array" ref="G411">INDEX('PUMA12 LIMIT Computations'!$A$4:$D$106,'PUMA12-Person-Limits-Fragments'!$B411,4)</f>
        <v>Eastern Worcester County, MA HUD Metro FMR Area</v>
      </c>
      <c r="H411" cm="1">
        <f t="array" ref="H411">INDEX('PUMA12 LIMIT Computations'!AI$4:BB$106,'PUMA12-Person-Limits-Fragments'!B411,'PUMA12-Person-Limits-Fragments'!C411)</f>
        <v>9464.75</v>
      </c>
      <c r="I411" cm="1">
        <f t="array" ref="I411">INDEX('PUMA12 LIMIT Computations'!BC$4:BV$106,'PUMA12-Person-Limits-Fragments'!B411,'PUMA12-Person-Limits-Fragments'!C411)</f>
        <v>5678.8499999999995</v>
      </c>
      <c r="J411" cm="1">
        <f t="array" ref="J411">INDEX('PUMA12 LIMIT Computations'!BW$4:CP$106,'PUMA12-Person-Limits-Fragments'!B411,'PUMA12-Person-Limits-Fragments'!C411)</f>
        <v>12918.3</v>
      </c>
    </row>
    <row r="412" spans="1:10" x14ac:dyDescent="0.25">
      <c r="A412">
        <f t="shared" si="20"/>
        <v>411</v>
      </c>
      <c r="B412">
        <f t="shared" si="18"/>
        <v>102</v>
      </c>
      <c r="C412">
        <f t="shared" si="19"/>
        <v>4</v>
      </c>
      <c r="D412" cm="1">
        <f t="array" ref="D412">INDEX('PUMA12 LIMIT Computations'!$A$4:$D$106,'PUMA12-Person-Limits-Fragments'!$B412,1)</f>
        <v>302</v>
      </c>
      <c r="E412" t="str" cm="1">
        <f t="array" ref="E412">INDEX('PUMA12 LIMIT Computations'!$A$4:$D$106,'PUMA12-Person-Limits-Fragments'!$B412,2)</f>
        <v>Worcester County (West Central)</v>
      </c>
      <c r="F412" t="str" cm="1">
        <f t="array" ref="F412">INDEX('PUMA12 LIMIT Computations'!$A$4:$D$106,'PUMA12-Person-Limits-Fragments'!$B412,3)</f>
        <v>METRO49340M49340</v>
      </c>
      <c r="G412" t="str" cm="1">
        <f t="array" ref="G412">INDEX('PUMA12 LIMIT Computations'!$A$4:$D$106,'PUMA12-Person-Limits-Fragments'!$B412,4)</f>
        <v>Worcester, MA HUD Metro FMR Area</v>
      </c>
      <c r="H412" cm="1">
        <f t="array" ref="H412">INDEX('PUMA12 LIMIT Computations'!AI$4:BB$106,'PUMA12-Person-Limits-Fragments'!B412,'PUMA12-Person-Limits-Fragments'!C412)</f>
        <v>51111.775000000001</v>
      </c>
      <c r="I412" cm="1">
        <f t="array" ref="I412">INDEX('PUMA12 LIMIT Computations'!BC$4:BV$106,'PUMA12-Person-Limits-Fragments'!B412,'PUMA12-Person-Limits-Fragments'!C412)</f>
        <v>30667.065000000002</v>
      </c>
      <c r="J412" cm="1">
        <f t="array" ref="J412">INDEX('PUMA12 LIMIT Computations'!BW$4:CP$106,'PUMA12-Person-Limits-Fragments'!B412,'PUMA12-Person-Limits-Fragments'!C412)</f>
        <v>81778.84</v>
      </c>
    </row>
    <row r="413" spans="1:10" x14ac:dyDescent="0.25">
      <c r="A413">
        <f t="shared" si="20"/>
        <v>412</v>
      </c>
      <c r="B413">
        <f t="shared" si="18"/>
        <v>103</v>
      </c>
      <c r="C413">
        <f t="shared" si="19"/>
        <v>4</v>
      </c>
      <c r="D413" cm="1">
        <f t="array" ref="D413">INDEX('PUMA12 LIMIT Computations'!$A$4:$D$106,'PUMA12-Person-Limits-Fragments'!$B413,1)</f>
        <v>302</v>
      </c>
      <c r="E413" t="str" cm="1">
        <f t="array" ref="E413">INDEX('PUMA12 LIMIT Computations'!$A$4:$D$106,'PUMA12-Person-Limits-Fragments'!$B413,2)</f>
        <v>Worcester County (West Central)</v>
      </c>
      <c r="F413" t="str" cm="1">
        <f t="array" ref="F413">INDEX('PUMA12 LIMIT Computations'!$A$4:$D$106,'PUMA12-Person-Limits-Fragments'!$B413,3)</f>
        <v>METRO49340N25027</v>
      </c>
      <c r="G413" t="str" cm="1">
        <f t="array" ref="G413">INDEX('PUMA12 LIMIT Computations'!$A$4:$D$106,'PUMA12-Person-Limits-Fragments'!$B413,4)</f>
        <v>Western Worcester County, MA HUD Metro FMR Area</v>
      </c>
      <c r="H413" cm="1">
        <f t="array" ref="H413">INDEX('PUMA12 LIMIT Computations'!AI$4:BB$106,'PUMA12-Person-Limits-Fragments'!B413,'PUMA12-Person-Limits-Fragments'!C413)</f>
        <v>3663.75</v>
      </c>
      <c r="I413" cm="1">
        <f t="array" ref="I413">INDEX('PUMA12 LIMIT Computations'!BC$4:BV$106,'PUMA12-Person-Limits-Fragments'!B413,'PUMA12-Person-Limits-Fragments'!C413)</f>
        <v>2197.5</v>
      </c>
      <c r="J413" cm="1">
        <f t="array" ref="J413">INDEX('PUMA12 LIMIT Computations'!BW$4:CP$106,'PUMA12-Person-Limits-Fragments'!B413,'PUMA12-Person-Limits-Fragments'!C413)</f>
        <v>5861.25</v>
      </c>
    </row>
    <row r="414" spans="1:10" x14ac:dyDescent="0.25">
      <c r="A414">
        <f t="shared" si="20"/>
        <v>413</v>
      </c>
      <c r="B414">
        <f t="shared" si="18"/>
        <v>1</v>
      </c>
      <c r="C414">
        <f t="shared" si="19"/>
        <v>5</v>
      </c>
      <c r="D414" cm="1">
        <f t="array" ref="D414">INDEX('PUMA12 LIMIT Computations'!$A$4:$D$106,'PUMA12-Person-Limits-Fragments'!$B414,1)</f>
        <v>4200</v>
      </c>
      <c r="E414" t="str" cm="1">
        <f t="array" ref="E414">INDEX('PUMA12 LIMIT Computations'!$A$4:$D$106,'PUMA12-Person-Limits-Fragments'!$B414,2)</f>
        <v>Attleboro City, North Attleborough, Swansea, Seekonk, Rehoboth &amp; Plainville Towns</v>
      </c>
      <c r="F414" t="str" cm="1">
        <f t="array" ref="F414">INDEX('PUMA12 LIMIT Computations'!$A$4:$D$106,'PUMA12-Person-Limits-Fragments'!$B414,3)</f>
        <v>METRO14460MM1120</v>
      </c>
      <c r="G414" t="str" cm="1">
        <f t="array" ref="G414">INDEX('PUMA12 LIMIT Computations'!$A$4:$D$106,'PUMA12-Person-Limits-Fragments'!$B414,4)</f>
        <v>Boston-Cambridge-Quincy, MA-NH HUD Metro FMR Area</v>
      </c>
      <c r="H414" cm="1">
        <f t="array" ref="H414">INDEX('PUMA12 LIMIT Computations'!AI$4:BB$106,'PUMA12-Person-Limits-Fragments'!B414,'PUMA12-Person-Limits-Fragments'!C414)</f>
        <v>6188.7749999999996</v>
      </c>
      <c r="I414" cm="1">
        <f t="array" ref="I414">INDEX('PUMA12 LIMIT Computations'!BC$4:BV$106,'PUMA12-Person-Limits-Fragments'!B414,'PUMA12-Person-Limits-Fragments'!C414)</f>
        <v>3713.2649999999999</v>
      </c>
      <c r="J414" cm="1">
        <f t="array" ref="J414">INDEX('PUMA12 LIMIT Computations'!BW$4:CP$106,'PUMA12-Person-Limits-Fragments'!B414,'PUMA12-Person-Limits-Fragments'!C414)</f>
        <v>9869.3599999999988</v>
      </c>
    </row>
    <row r="415" spans="1:10" x14ac:dyDescent="0.25">
      <c r="A415">
        <f t="shared" si="20"/>
        <v>414</v>
      </c>
      <c r="B415">
        <f t="shared" si="18"/>
        <v>2</v>
      </c>
      <c r="C415">
        <f t="shared" si="19"/>
        <v>5</v>
      </c>
      <c r="D415" cm="1">
        <f t="array" ref="D415">INDEX('PUMA12 LIMIT Computations'!$A$4:$D$106,'PUMA12-Person-Limits-Fragments'!$B415,1)</f>
        <v>4200</v>
      </c>
      <c r="E415" t="str" cm="1">
        <f t="array" ref="E415">INDEX('PUMA12 LIMIT Computations'!$A$4:$D$106,'PUMA12-Person-Limits-Fragments'!$B415,2)</f>
        <v>Attleboro City, North Attleborough, Swansea, Seekonk, Rehoboth &amp; Plainville Towns</v>
      </c>
      <c r="F415" t="str" cm="1">
        <f t="array" ref="F415">INDEX('PUMA12 LIMIT Computations'!$A$4:$D$106,'PUMA12-Person-Limits-Fragments'!$B415,3)</f>
        <v>METRO39300M39300</v>
      </c>
      <c r="G415" t="str" cm="1">
        <f t="array" ref="G415">INDEX('PUMA12 LIMIT Computations'!$A$4:$D$106,'PUMA12-Person-Limits-Fragments'!$B415,4)</f>
        <v>Providence-Fall River, RI-MA HUD Metro FMR Area</v>
      </c>
      <c r="H415" cm="1">
        <f t="array" ref="H415">INDEX('PUMA12 LIMIT Computations'!AI$4:BB$106,'PUMA12-Person-Limits-Fragments'!B415,'PUMA12-Person-Limits-Fragments'!C415)</f>
        <v>47918.474999999999</v>
      </c>
      <c r="I415" cm="1">
        <f t="array" ref="I415">INDEX('PUMA12 LIMIT Computations'!BC$4:BV$106,'PUMA12-Person-Limits-Fragments'!B415,'PUMA12-Person-Limits-Fragments'!C415)</f>
        <v>29778.237000000001</v>
      </c>
      <c r="J415" cm="1">
        <f t="array" ref="J415">INDEX('PUMA12 LIMIT Computations'!BW$4:CP$106,'PUMA12-Person-Limits-Fragments'!B415,'PUMA12-Person-Limits-Fragments'!C415)</f>
        <v>76623.705000000002</v>
      </c>
    </row>
    <row r="416" spans="1:10" x14ac:dyDescent="0.25">
      <c r="A416">
        <f t="shared" si="20"/>
        <v>415</v>
      </c>
      <c r="B416">
        <f t="shared" si="18"/>
        <v>3</v>
      </c>
      <c r="C416">
        <f t="shared" si="19"/>
        <v>5</v>
      </c>
      <c r="D416" cm="1">
        <f t="array" ref="D416">INDEX('PUMA12 LIMIT Computations'!$A$4:$D$106,'PUMA12-Person-Limits-Fragments'!$B416,1)</f>
        <v>4200</v>
      </c>
      <c r="E416" t="str" cm="1">
        <f t="array" ref="E416">INDEX('PUMA12 LIMIT Computations'!$A$4:$D$106,'PUMA12-Person-Limits-Fragments'!$B416,2)</f>
        <v>Attleboro City, North Attleborough, Swansea, Seekonk, Rehoboth &amp; Plainville Towns</v>
      </c>
      <c r="F416" t="str" cm="1">
        <f t="array" ref="F416">INDEX('PUMA12 LIMIT Computations'!$A$4:$D$106,'PUMA12-Person-Limits-Fragments'!$B416,3)</f>
        <v>METRO39300MM1120</v>
      </c>
      <c r="G416" t="str" cm="1">
        <f t="array" ref="G416">INDEX('PUMA12 LIMIT Computations'!$A$4:$D$106,'PUMA12-Person-Limits-Fragments'!$B416,4)</f>
        <v>Taunton-Mansfield-Norton, MA HUD Metro FMR Area</v>
      </c>
      <c r="H416" cm="1">
        <f t="array" ref="H416">INDEX('PUMA12 LIMIT Computations'!AI$4:BB$106,'PUMA12-Person-Limits-Fragments'!B416,'PUMA12-Person-Limits-Fragments'!C416)</f>
        <v>78.454999999999998</v>
      </c>
      <c r="I416" cm="1">
        <f t="array" ref="I416">INDEX('PUMA12 LIMIT Computations'!BC$4:BV$106,'PUMA12-Person-Limits-Fragments'!B416,'PUMA12-Person-Limits-Fragments'!C416)</f>
        <v>47.059999999999995</v>
      </c>
      <c r="J416" cm="1">
        <f t="array" ref="J416">INDEX('PUMA12 LIMIT Computations'!BW$4:CP$106,'PUMA12-Person-Limits-Fragments'!B416,'PUMA12-Person-Limits-Fragments'!C416)</f>
        <v>125.44999999999999</v>
      </c>
    </row>
    <row r="417" spans="1:10" x14ac:dyDescent="0.25">
      <c r="A417">
        <f t="shared" si="20"/>
        <v>416</v>
      </c>
      <c r="B417">
        <f t="shared" si="18"/>
        <v>4</v>
      </c>
      <c r="C417">
        <f t="shared" si="19"/>
        <v>5</v>
      </c>
      <c r="D417" cm="1">
        <f t="array" ref="D417">INDEX('PUMA12 LIMIT Computations'!$A$4:$D$106,'PUMA12-Person-Limits-Fragments'!$B417,1)</f>
        <v>4800</v>
      </c>
      <c r="E417" t="str" cm="1">
        <f t="array" ref="E417">INDEX('PUMA12 LIMIT Computations'!$A$4:$D$106,'PUMA12-Person-Limits-Fragments'!$B417,2)</f>
        <v>Barnstable (East), Dukes &amp; Nantucket Counties--Outer Cape Cod Towns</v>
      </c>
      <c r="F417" t="str" cm="1">
        <f t="array" ref="F417">INDEX('PUMA12 LIMIT Computations'!$A$4:$D$106,'PUMA12-Person-Limits-Fragments'!$B417,3)</f>
        <v>METRO12700M12700</v>
      </c>
      <c r="G417" t="str" cm="1">
        <f t="array" ref="G417">INDEX('PUMA12 LIMIT Computations'!$A$4:$D$106,'PUMA12-Person-Limits-Fragments'!$B417,4)</f>
        <v>Barnstable Town, MA MSA</v>
      </c>
      <c r="H417" cm="1">
        <f t="array" ref="H417">INDEX('PUMA12 LIMIT Computations'!AI$4:BB$106,'PUMA12-Person-Limits-Fragments'!B417,'PUMA12-Person-Limits-Fragments'!C417)</f>
        <v>43273.64</v>
      </c>
      <c r="I417" cm="1">
        <f t="array" ref="I417">INDEX('PUMA12 LIMIT Computations'!BC$4:BV$106,'PUMA12-Person-Limits-Fragments'!B417,'PUMA12-Person-Limits-Fragments'!C417)</f>
        <v>25986.3</v>
      </c>
      <c r="J417" cm="1">
        <f t="array" ref="J417">INDEX('PUMA12 LIMIT Computations'!BW$4:CP$106,'PUMA12-Person-Limits-Fragments'!B417,'PUMA12-Person-Limits-Fragments'!C417)</f>
        <v>69259.94</v>
      </c>
    </row>
    <row r="418" spans="1:10" x14ac:dyDescent="0.25">
      <c r="A418">
        <f t="shared" si="20"/>
        <v>417</v>
      </c>
      <c r="B418">
        <f t="shared" si="18"/>
        <v>5</v>
      </c>
      <c r="C418">
        <f t="shared" si="19"/>
        <v>5</v>
      </c>
      <c r="D418" cm="1">
        <f t="array" ref="D418">INDEX('PUMA12 LIMIT Computations'!$A$4:$D$106,'PUMA12-Person-Limits-Fragments'!$B418,1)</f>
        <v>4800</v>
      </c>
      <c r="E418" t="str" cm="1">
        <f t="array" ref="E418">INDEX('PUMA12 LIMIT Computations'!$A$4:$D$106,'PUMA12-Person-Limits-Fragments'!$B418,2)</f>
        <v>Barnstable (East), Dukes &amp; Nantucket Counties--Outer Cape Cod Towns</v>
      </c>
      <c r="F418" t="str" cm="1">
        <f t="array" ref="F418">INDEX('PUMA12 LIMIT Computations'!$A$4:$D$106,'PUMA12-Person-Limits-Fragments'!$B418,3)</f>
        <v>NCNTY25007N25007</v>
      </c>
      <c r="G418" t="str" cm="1">
        <f t="array" ref="G418">INDEX('PUMA12 LIMIT Computations'!$A$4:$D$106,'PUMA12-Person-Limits-Fragments'!$B418,4)</f>
        <v>Dukes County, MA</v>
      </c>
      <c r="H418" cm="1">
        <f t="array" ref="H418">INDEX('PUMA12 LIMIT Computations'!AI$4:BB$106,'PUMA12-Person-Limits-Fragments'!B418,'PUMA12-Person-Limits-Fragments'!C418)</f>
        <v>10299.75</v>
      </c>
      <c r="I418" cm="1">
        <f t="array" ref="I418">INDEX('PUMA12 LIMIT Computations'!BC$4:BV$106,'PUMA12-Person-Limits-Fragments'!B418,'PUMA12-Person-Limits-Fragments'!C418)</f>
        <v>6184.5</v>
      </c>
      <c r="J418" cm="1">
        <f t="array" ref="J418">INDEX('PUMA12 LIMIT Computations'!BW$4:CP$106,'PUMA12-Person-Limits-Fragments'!B418,'PUMA12-Person-Limits-Fragments'!C418)</f>
        <v>15841</v>
      </c>
    </row>
    <row r="419" spans="1:10" x14ac:dyDescent="0.25">
      <c r="A419">
        <f t="shared" si="20"/>
        <v>418</v>
      </c>
      <c r="B419">
        <f t="shared" si="18"/>
        <v>6</v>
      </c>
      <c r="C419">
        <f t="shared" si="19"/>
        <v>5</v>
      </c>
      <c r="D419" cm="1">
        <f t="array" ref="D419">INDEX('PUMA12 LIMIT Computations'!$A$4:$D$106,'PUMA12-Person-Limits-Fragments'!$B419,1)</f>
        <v>4800</v>
      </c>
      <c r="E419" t="str" cm="1">
        <f t="array" ref="E419">INDEX('PUMA12 LIMIT Computations'!$A$4:$D$106,'PUMA12-Person-Limits-Fragments'!$B419,2)</f>
        <v>Barnstable (East), Dukes &amp; Nantucket Counties--Outer Cape Cod Towns</v>
      </c>
      <c r="F419" t="str" cm="1">
        <f t="array" ref="F419">INDEX('PUMA12 LIMIT Computations'!$A$4:$D$106,'PUMA12-Person-Limits-Fragments'!$B419,3)</f>
        <v>NCNTY25019N25019</v>
      </c>
      <c r="G419" t="str" cm="1">
        <f t="array" ref="G419">INDEX('PUMA12 LIMIT Computations'!$A$4:$D$106,'PUMA12-Person-Limits-Fragments'!$B419,4)</f>
        <v>Nantucket County, MA</v>
      </c>
      <c r="H419" cm="1">
        <f t="array" ref="H419">INDEX('PUMA12 LIMIT Computations'!AI$4:BB$106,'PUMA12-Person-Limits-Fragments'!B419,'PUMA12-Person-Limits-Fragments'!C419)</f>
        <v>7969.8</v>
      </c>
      <c r="I419" cm="1">
        <f t="array" ref="I419">INDEX('PUMA12 LIMIT Computations'!BC$4:BV$106,'PUMA12-Person-Limits-Fragments'!B419,'PUMA12-Person-Limits-Fragments'!C419)</f>
        <v>4781.88</v>
      </c>
      <c r="J419" cm="1">
        <f t="array" ref="J419">INDEX('PUMA12 LIMIT Computations'!BW$4:CP$106,'PUMA12-Person-Limits-Fragments'!B419,'PUMA12-Person-Limits-Fragments'!C419)</f>
        <v>10953.09</v>
      </c>
    </row>
    <row r="420" spans="1:10" x14ac:dyDescent="0.25">
      <c r="A420">
        <f t="shared" si="20"/>
        <v>419</v>
      </c>
      <c r="B420">
        <f t="shared" si="18"/>
        <v>7</v>
      </c>
      <c r="C420">
        <f t="shared" si="19"/>
        <v>5</v>
      </c>
      <c r="D420" cm="1">
        <f t="array" ref="D420">INDEX('PUMA12 LIMIT Computations'!$A$4:$D$106,'PUMA12-Person-Limits-Fragments'!$B420,1)</f>
        <v>4700</v>
      </c>
      <c r="E420" t="str" cm="1">
        <f t="array" ref="E420">INDEX('PUMA12 LIMIT Computations'!$A$4:$D$106,'PUMA12-Person-Limits-Fragments'!$B420,2)</f>
        <v>Barnstable County (West)--Inner Cape Cod Towns &amp; Barnstable Town City</v>
      </c>
      <c r="F420" t="str" cm="1">
        <f t="array" ref="F420">INDEX('PUMA12 LIMIT Computations'!$A$4:$D$106,'PUMA12-Person-Limits-Fragments'!$B420,3)</f>
        <v>METRO12700M12700</v>
      </c>
      <c r="G420" t="str" cm="1">
        <f t="array" ref="G420">INDEX('PUMA12 LIMIT Computations'!$A$4:$D$106,'PUMA12-Person-Limits-Fragments'!$B420,4)</f>
        <v>Barnstable Town, MA MSA</v>
      </c>
      <c r="H420" cm="1">
        <f t="array" ref="H420">INDEX('PUMA12 LIMIT Computations'!AI$4:BB$106,'PUMA12-Person-Limits-Fragments'!B420,'PUMA12-Person-Limits-Fragments'!C420)</f>
        <v>58623.69</v>
      </c>
      <c r="I420" cm="1">
        <f t="array" ref="I420">INDEX('PUMA12 LIMIT Computations'!BC$4:BV$106,'PUMA12-Person-Limits-Fragments'!B420,'PUMA12-Person-Limits-Fragments'!C420)</f>
        <v>35204.175000000003</v>
      </c>
      <c r="J420" cm="1">
        <f t="array" ref="J420">INDEX('PUMA12 LIMIT Computations'!BW$4:CP$106,'PUMA12-Person-Limits-Fragments'!B420,'PUMA12-Person-Limits-Fragments'!C420)</f>
        <v>93827.865000000005</v>
      </c>
    </row>
    <row r="421" spans="1:10" x14ac:dyDescent="0.25">
      <c r="A421">
        <f t="shared" si="20"/>
        <v>420</v>
      </c>
      <c r="B421">
        <f t="shared" si="18"/>
        <v>8</v>
      </c>
      <c r="C421">
        <f t="shared" si="19"/>
        <v>5</v>
      </c>
      <c r="D421" cm="1">
        <f t="array" ref="D421">INDEX('PUMA12 LIMIT Computations'!$A$4:$D$106,'PUMA12-Person-Limits-Fragments'!$B421,1)</f>
        <v>4700</v>
      </c>
      <c r="E421" t="str" cm="1">
        <f t="array" ref="E421">INDEX('PUMA12 LIMIT Computations'!$A$4:$D$106,'PUMA12-Person-Limits-Fragments'!$B421,2)</f>
        <v>Barnstable County (West)--Inner Cape Cod Towns &amp; Barnstable Town City</v>
      </c>
      <c r="F421" t="str" cm="1">
        <f t="array" ref="F421">INDEX('PUMA12 LIMIT Computations'!$A$4:$D$106,'PUMA12-Person-Limits-Fragments'!$B421,3)</f>
        <v>METRO14460MM1120</v>
      </c>
      <c r="G421" t="str" cm="1">
        <f t="array" ref="G421">INDEX('PUMA12 LIMIT Computations'!$A$4:$D$106,'PUMA12-Person-Limits-Fragments'!$B421,4)</f>
        <v>Boston-Cambridge-Quincy, MA-NH HUD Metro FMR Area</v>
      </c>
      <c r="H421" cm="1">
        <f t="array" ref="H421">INDEX('PUMA12 LIMIT Computations'!AI$4:BB$106,'PUMA12-Person-Limits-Fragments'!B421,'PUMA12-Person-Limits-Fragments'!C421)</f>
        <v>90.899999999999991</v>
      </c>
      <c r="I421" cm="1">
        <f t="array" ref="I421">INDEX('PUMA12 LIMIT Computations'!BC$4:BV$106,'PUMA12-Person-Limits-Fragments'!B421,'PUMA12-Person-Limits-Fragments'!C421)</f>
        <v>54.539999999999992</v>
      </c>
      <c r="J421" cm="1">
        <f t="array" ref="J421">INDEX('PUMA12 LIMIT Computations'!BW$4:CP$106,'PUMA12-Person-Limits-Fragments'!B421,'PUMA12-Person-Limits-Fragments'!C421)</f>
        <v>144.95999999999998</v>
      </c>
    </row>
    <row r="422" spans="1:10" x14ac:dyDescent="0.25">
      <c r="A422">
        <f t="shared" si="20"/>
        <v>421</v>
      </c>
      <c r="B422">
        <f t="shared" si="18"/>
        <v>9</v>
      </c>
      <c r="C422">
        <f t="shared" si="19"/>
        <v>5</v>
      </c>
      <c r="D422" cm="1">
        <f t="array" ref="D422">INDEX('PUMA12 LIMIT Computations'!$A$4:$D$106,'PUMA12-Person-Limits-Fragments'!$B422,1)</f>
        <v>100</v>
      </c>
      <c r="E422" t="str" cm="1">
        <f t="array" ref="E422">INDEX('PUMA12 LIMIT Computations'!$A$4:$D$106,'PUMA12-Person-Limits-Fragments'!$B422,2)</f>
        <v>Berkshire County--Pittsfield City</v>
      </c>
      <c r="F422" t="str" cm="1">
        <f t="array" ref="F422">INDEX('PUMA12 LIMIT Computations'!$A$4:$D$106,'PUMA12-Person-Limits-Fragments'!$B422,3)</f>
        <v>METRO38340M38340</v>
      </c>
      <c r="G422" t="str" cm="1">
        <f t="array" ref="G422">INDEX('PUMA12 LIMIT Computations'!$A$4:$D$106,'PUMA12-Person-Limits-Fragments'!$B422,4)</f>
        <v>Pittsfield, MA HUD Metro FMR Area</v>
      </c>
      <c r="H422" cm="1">
        <f t="array" ref="H422">INDEX('PUMA12 LIMIT Computations'!AI$4:BB$106,'PUMA12-Person-Limits-Fragments'!B422,'PUMA12-Person-Limits-Fragments'!C422)</f>
        <v>31643.64</v>
      </c>
      <c r="I422" cm="1">
        <f t="array" ref="I422">INDEX('PUMA12 LIMIT Computations'!BC$4:BV$106,'PUMA12-Person-Limits-Fragments'!B422,'PUMA12-Person-Limits-Fragments'!C422)</f>
        <v>19683.313999999998</v>
      </c>
      <c r="J422" cm="1">
        <f t="array" ref="J422">INDEX('PUMA12 LIMIT Computations'!BW$4:CP$106,'PUMA12-Person-Limits-Fragments'!B422,'PUMA12-Person-Limits-Fragments'!C422)</f>
        <v>50617.7</v>
      </c>
    </row>
    <row r="423" spans="1:10" x14ac:dyDescent="0.25">
      <c r="A423">
        <f t="shared" si="20"/>
        <v>422</v>
      </c>
      <c r="B423">
        <f t="shared" si="18"/>
        <v>10</v>
      </c>
      <c r="C423">
        <f t="shared" si="19"/>
        <v>5</v>
      </c>
      <c r="D423" cm="1">
        <f t="array" ref="D423">INDEX('PUMA12 LIMIT Computations'!$A$4:$D$106,'PUMA12-Person-Limits-Fragments'!$B423,1)</f>
        <v>100</v>
      </c>
      <c r="E423" t="str" cm="1">
        <f t="array" ref="E423">INDEX('PUMA12 LIMIT Computations'!$A$4:$D$106,'PUMA12-Person-Limits-Fragments'!$B423,2)</f>
        <v>Berkshire County--Pittsfield City</v>
      </c>
      <c r="F423" t="str" cm="1">
        <f t="array" ref="F423">INDEX('PUMA12 LIMIT Computations'!$A$4:$D$106,'PUMA12-Person-Limits-Fragments'!$B423,3)</f>
        <v>METRO38340N25003</v>
      </c>
      <c r="G423" t="str" cm="1">
        <f t="array" ref="G423">INDEX('PUMA12 LIMIT Computations'!$A$4:$D$106,'PUMA12-Person-Limits-Fragments'!$B423,4)</f>
        <v>Berkshire County, MA (part) HUD Metro FMR Area</v>
      </c>
      <c r="H423" cm="1">
        <f t="array" ref="H423">INDEX('PUMA12 LIMIT Computations'!AI$4:BB$106,'PUMA12-Person-Limits-Fragments'!B423,'PUMA12-Person-Limits-Fragments'!C423)</f>
        <v>20029.814999999999</v>
      </c>
      <c r="I423" cm="1">
        <f t="array" ref="I423">INDEX('PUMA12 LIMIT Computations'!BC$4:BV$106,'PUMA12-Person-Limits-Fragments'!B423,'PUMA12-Person-Limits-Fragments'!C423)</f>
        <v>12789.932999999999</v>
      </c>
      <c r="J423" cm="1">
        <f t="array" ref="J423">INDEX('PUMA12 LIMIT Computations'!BW$4:CP$106,'PUMA12-Person-Limits-Fragments'!B423,'PUMA12-Person-Limits-Fragments'!C423)</f>
        <v>32043.764999999999</v>
      </c>
    </row>
    <row r="424" spans="1:10" x14ac:dyDescent="0.25">
      <c r="A424">
        <f t="shared" si="20"/>
        <v>423</v>
      </c>
      <c r="B424">
        <f t="shared" si="18"/>
        <v>11</v>
      </c>
      <c r="C424">
        <f t="shared" si="19"/>
        <v>5</v>
      </c>
      <c r="D424" cm="1">
        <f t="array" ref="D424">INDEX('PUMA12 LIMIT Computations'!$A$4:$D$106,'PUMA12-Person-Limits-Fragments'!$B424,1)</f>
        <v>100</v>
      </c>
      <c r="E424" t="str" cm="1">
        <f t="array" ref="E424">INDEX('PUMA12 LIMIT Computations'!$A$4:$D$106,'PUMA12-Person-Limits-Fragments'!$B424,2)</f>
        <v>Berkshire County--Pittsfield City</v>
      </c>
      <c r="F424" t="str" cm="1">
        <f t="array" ref="F424">INDEX('PUMA12 LIMIT Computations'!$A$4:$D$106,'PUMA12-Person-Limits-Fragments'!$B424,3)</f>
        <v>METRO44140M25011</v>
      </c>
      <c r="G424" t="str" cm="1">
        <f t="array" ref="G424">INDEX('PUMA12 LIMIT Computations'!$A$4:$D$106,'PUMA12-Person-Limits-Fragments'!$B424,4)</f>
        <v>Franklin County, MA HUD Metro FMR Area</v>
      </c>
      <c r="H424" cm="1">
        <f t="array" ref="H424">INDEX('PUMA12 LIMIT Computations'!AI$4:BB$106,'PUMA12-Person-Limits-Fragments'!B424,'PUMA12-Person-Limits-Fragments'!C424)</f>
        <v>5.085</v>
      </c>
      <c r="I424" cm="1">
        <f t="array" ref="I424">INDEX('PUMA12 LIMIT Computations'!BC$4:BV$106,'PUMA12-Person-Limits-Fragments'!B424,'PUMA12-Person-Limits-Fragments'!C424)</f>
        <v>3.2470000000000003</v>
      </c>
      <c r="J424" cm="1">
        <f t="array" ref="J424">INDEX('PUMA12 LIMIT Computations'!BW$4:CP$106,'PUMA12-Person-Limits-Fragments'!B424,'PUMA12-Person-Limits-Fragments'!C424)</f>
        <v>8.1349999999999998</v>
      </c>
    </row>
    <row r="425" spans="1:10" x14ac:dyDescent="0.25">
      <c r="A425">
        <f t="shared" si="20"/>
        <v>424</v>
      </c>
      <c r="B425">
        <f t="shared" si="18"/>
        <v>12</v>
      </c>
      <c r="C425">
        <f t="shared" si="19"/>
        <v>5</v>
      </c>
      <c r="D425" cm="1">
        <f t="array" ref="D425">INDEX('PUMA12 LIMIT Computations'!$A$4:$D$106,'PUMA12-Person-Limits-Fragments'!$B425,1)</f>
        <v>1300</v>
      </c>
      <c r="E425" t="str" cm="1">
        <f t="array" ref="E425">INDEX('PUMA12 LIMIT Computations'!$A$4:$D$106,'PUMA12-Person-Limits-Fragments'!$B425,2)</f>
        <v>Billerica, Andover, Tewksbury &amp; Wilmington Towns</v>
      </c>
      <c r="F425" t="str" cm="1">
        <f t="array" ref="F425">INDEX('PUMA12 LIMIT Computations'!$A$4:$D$106,'PUMA12-Person-Limits-Fragments'!$B425,3)</f>
        <v>METRO14460MM1120</v>
      </c>
      <c r="G425" t="str" cm="1">
        <f t="array" ref="G425">INDEX('PUMA12 LIMIT Computations'!$A$4:$D$106,'PUMA12-Person-Limits-Fragments'!$B425,4)</f>
        <v>Boston-Cambridge-Quincy, MA-NH HUD Metro FMR Area</v>
      </c>
      <c r="H425" cm="1">
        <f t="array" ref="H425">INDEX('PUMA12 LIMIT Computations'!AI$4:BB$106,'PUMA12-Person-Limits-Fragments'!B425,'PUMA12-Person-Limits-Fragments'!C425)</f>
        <v>12839.625</v>
      </c>
      <c r="I425" cm="1">
        <f t="array" ref="I425">INDEX('PUMA12 LIMIT Computations'!BC$4:BV$106,'PUMA12-Person-Limits-Fragments'!B425,'PUMA12-Person-Limits-Fragments'!C425)</f>
        <v>7703.7750000000005</v>
      </c>
      <c r="J425" cm="1">
        <f t="array" ref="J425">INDEX('PUMA12 LIMIT Computations'!BW$4:CP$106,'PUMA12-Person-Limits-Fragments'!B425,'PUMA12-Person-Limits-Fragments'!C425)</f>
        <v>20475.600000000002</v>
      </c>
    </row>
    <row r="426" spans="1:10" x14ac:dyDescent="0.25">
      <c r="A426">
        <f t="shared" si="20"/>
        <v>425</v>
      </c>
      <c r="B426">
        <f t="shared" si="18"/>
        <v>13</v>
      </c>
      <c r="C426">
        <f t="shared" si="19"/>
        <v>5</v>
      </c>
      <c r="D426" cm="1">
        <f t="array" ref="D426">INDEX('PUMA12 LIMIT Computations'!$A$4:$D$106,'PUMA12-Person-Limits-Fragments'!$B426,1)</f>
        <v>1300</v>
      </c>
      <c r="E426" t="str" cm="1">
        <f t="array" ref="E426">INDEX('PUMA12 LIMIT Computations'!$A$4:$D$106,'PUMA12-Person-Limits-Fragments'!$B426,2)</f>
        <v>Billerica, Andover, Tewksbury &amp; Wilmington Towns</v>
      </c>
      <c r="F426" t="str" cm="1">
        <f t="array" ref="F426">INDEX('PUMA12 LIMIT Computations'!$A$4:$D$106,'PUMA12-Person-Limits-Fragments'!$B426,3)</f>
        <v>METRO14460MM4160</v>
      </c>
      <c r="G426" t="str" cm="1">
        <f t="array" ref="G426">INDEX('PUMA12 LIMIT Computations'!$A$4:$D$106,'PUMA12-Person-Limits-Fragments'!$B426,4)</f>
        <v>Lawrence, MA-NH HUD Metro FMR Area</v>
      </c>
      <c r="H426" cm="1">
        <f t="array" ref="H426">INDEX('PUMA12 LIMIT Computations'!AI$4:BB$106,'PUMA12-Person-Limits-Fragments'!B426,'PUMA12-Person-Limits-Fragments'!C426)</f>
        <v>16856.2</v>
      </c>
      <c r="I426" cm="1">
        <f t="array" ref="I426">INDEX('PUMA12 LIMIT Computations'!BC$4:BV$106,'PUMA12-Person-Limits-Fragments'!B426,'PUMA12-Person-Limits-Fragments'!C426)</f>
        <v>10121.85</v>
      </c>
      <c r="J426" cm="1">
        <f t="array" ref="J426">INDEX('PUMA12 LIMIT Computations'!BW$4:CP$106,'PUMA12-Person-Limits-Fragments'!B426,'PUMA12-Person-Limits-Fragments'!C426)</f>
        <v>26178.600000000002</v>
      </c>
    </row>
    <row r="427" spans="1:10" x14ac:dyDescent="0.25">
      <c r="A427">
        <f t="shared" si="20"/>
        <v>426</v>
      </c>
      <c r="B427">
        <f t="shared" si="18"/>
        <v>14</v>
      </c>
      <c r="C427">
        <f t="shared" si="19"/>
        <v>5</v>
      </c>
      <c r="D427" cm="1">
        <f t="array" ref="D427">INDEX('PUMA12 LIMIT Computations'!$A$4:$D$106,'PUMA12-Person-Limits-Fragments'!$B427,1)</f>
        <v>1300</v>
      </c>
      <c r="E427" t="str" cm="1">
        <f t="array" ref="E427">INDEX('PUMA12 LIMIT Computations'!$A$4:$D$106,'PUMA12-Person-Limits-Fragments'!$B427,2)</f>
        <v>Billerica, Andover, Tewksbury &amp; Wilmington Towns</v>
      </c>
      <c r="F427" t="str" cm="1">
        <f t="array" ref="F427">INDEX('PUMA12 LIMIT Computations'!$A$4:$D$106,'PUMA12-Person-Limits-Fragments'!$B427,3)</f>
        <v>METRO14460MM4560</v>
      </c>
      <c r="G427" t="str" cm="1">
        <f t="array" ref="G427">INDEX('PUMA12 LIMIT Computations'!$A$4:$D$106,'PUMA12-Person-Limits-Fragments'!$B427,4)</f>
        <v>Lowell, MA HUD Metro FMR Area</v>
      </c>
      <c r="H427" cm="1">
        <f t="array" ref="H427">INDEX('PUMA12 LIMIT Computations'!AI$4:BB$106,'PUMA12-Person-Limits-Fragments'!B427,'PUMA12-Person-Limits-Fragments'!C427)</f>
        <v>38192.699999999997</v>
      </c>
      <c r="I427" cm="1">
        <f t="array" ref="I427">INDEX('PUMA12 LIMIT Computations'!BC$4:BV$106,'PUMA12-Person-Limits-Fragments'!B427,'PUMA12-Person-Limits-Fragments'!C427)</f>
        <v>22915.62</v>
      </c>
      <c r="J427" cm="1">
        <f t="array" ref="J427">INDEX('PUMA12 LIMIT Computations'!BW$4:CP$106,'PUMA12-Person-Limits-Fragments'!B427,'PUMA12-Person-Limits-Fragments'!C427)</f>
        <v>54057.36</v>
      </c>
    </row>
    <row r="428" spans="1:10" x14ac:dyDescent="0.25">
      <c r="A428">
        <f t="shared" si="20"/>
        <v>427</v>
      </c>
      <c r="B428">
        <f t="shared" si="18"/>
        <v>15</v>
      </c>
      <c r="C428">
        <f t="shared" si="19"/>
        <v>5</v>
      </c>
      <c r="D428" cm="1">
        <f t="array" ref="D428">INDEX('PUMA12 LIMIT Computations'!$A$4:$D$106,'PUMA12-Person-Limits-Fragments'!$B428,1)</f>
        <v>3301</v>
      </c>
      <c r="E428" t="str" cm="1">
        <f t="array" ref="E428">INDEX('PUMA12 LIMIT Computations'!$A$4:$D$106,'PUMA12-Person-Limits-Fragments'!$B428,2)</f>
        <v>Boston City--Allston, Brighton &amp; Fenway</v>
      </c>
      <c r="F428" t="str" cm="1">
        <f t="array" ref="F428">INDEX('PUMA12 LIMIT Computations'!$A$4:$D$106,'PUMA12-Person-Limits-Fragments'!$B428,3)</f>
        <v>METRO14460MM1120</v>
      </c>
      <c r="G428" t="str" cm="1">
        <f t="array" ref="G428">INDEX('PUMA12 LIMIT Computations'!$A$4:$D$106,'PUMA12-Person-Limits-Fragments'!$B428,4)</f>
        <v>Boston-Cambridge-Quincy, MA-NH HUD Metro FMR Area</v>
      </c>
      <c r="H428" cm="1">
        <f t="array" ref="H428">INDEX('PUMA12 LIMIT Computations'!AI$4:BB$106,'PUMA12-Person-Limits-Fragments'!B428,'PUMA12-Person-Limits-Fragments'!C428)</f>
        <v>75750</v>
      </c>
      <c r="I428" cm="1">
        <f t="array" ref="I428">INDEX('PUMA12 LIMIT Computations'!BC$4:BV$106,'PUMA12-Person-Limits-Fragments'!B428,'PUMA12-Person-Limits-Fragments'!C428)</f>
        <v>45450</v>
      </c>
      <c r="J428" cm="1">
        <f t="array" ref="J428">INDEX('PUMA12 LIMIT Computations'!BW$4:CP$106,'PUMA12-Person-Limits-Fragments'!B428,'PUMA12-Person-Limits-Fragments'!C428)</f>
        <v>120800</v>
      </c>
    </row>
    <row r="429" spans="1:10" x14ac:dyDescent="0.25">
      <c r="A429">
        <f t="shared" si="20"/>
        <v>428</v>
      </c>
      <c r="B429">
        <f t="shared" si="18"/>
        <v>16</v>
      </c>
      <c r="C429">
        <f t="shared" si="19"/>
        <v>5</v>
      </c>
      <c r="D429" cm="1">
        <f t="array" ref="D429">INDEX('PUMA12 LIMIT Computations'!$A$4:$D$106,'PUMA12-Person-Limits-Fragments'!$B429,1)</f>
        <v>3302</v>
      </c>
      <c r="E429" t="str" cm="1">
        <f t="array" ref="E429">INDEX('PUMA12 LIMIT Computations'!$A$4:$D$106,'PUMA12-Person-Limits-Fragments'!$B429,2)</f>
        <v>Boston City--Back Bay, Beacon Hill, Charlestown, East Boston, Central &amp; South End</v>
      </c>
      <c r="F429" t="str" cm="1">
        <f t="array" ref="F429">INDEX('PUMA12 LIMIT Computations'!$A$4:$D$106,'PUMA12-Person-Limits-Fragments'!$B429,3)</f>
        <v>METRO14460MM1120</v>
      </c>
      <c r="G429" t="str" cm="1">
        <f t="array" ref="G429">INDEX('PUMA12 LIMIT Computations'!$A$4:$D$106,'PUMA12-Person-Limits-Fragments'!$B429,4)</f>
        <v>Boston-Cambridge-Quincy, MA-NH HUD Metro FMR Area</v>
      </c>
      <c r="H429" cm="1">
        <f t="array" ref="H429">INDEX('PUMA12 LIMIT Computations'!AI$4:BB$106,'PUMA12-Person-Limits-Fragments'!B429,'PUMA12-Person-Limits-Fragments'!C429)</f>
        <v>75742.425000000003</v>
      </c>
      <c r="I429" cm="1">
        <f t="array" ref="I429">INDEX('PUMA12 LIMIT Computations'!BC$4:BV$106,'PUMA12-Person-Limits-Fragments'!B429,'PUMA12-Person-Limits-Fragments'!C429)</f>
        <v>45445.455000000002</v>
      </c>
      <c r="J429" cm="1">
        <f t="array" ref="J429">INDEX('PUMA12 LIMIT Computations'!BW$4:CP$106,'PUMA12-Person-Limits-Fragments'!B429,'PUMA12-Person-Limits-Fragments'!C429)</f>
        <v>120787.92</v>
      </c>
    </row>
    <row r="430" spans="1:10" x14ac:dyDescent="0.25">
      <c r="A430">
        <f t="shared" si="20"/>
        <v>429</v>
      </c>
      <c r="B430">
        <f t="shared" si="18"/>
        <v>17</v>
      </c>
      <c r="C430">
        <f t="shared" si="19"/>
        <v>5</v>
      </c>
      <c r="D430" cm="1">
        <f t="array" ref="D430">INDEX('PUMA12 LIMIT Computations'!$A$4:$D$106,'PUMA12-Person-Limits-Fragments'!$B430,1)</f>
        <v>3303</v>
      </c>
      <c r="E430" t="str" cm="1">
        <f t="array" ref="E430">INDEX('PUMA12 LIMIT Computations'!$A$4:$D$106,'PUMA12-Person-Limits-Fragments'!$B430,2)</f>
        <v>Boston City--Dorchester &amp; South Boston</v>
      </c>
      <c r="F430" t="str" cm="1">
        <f t="array" ref="F430">INDEX('PUMA12 LIMIT Computations'!$A$4:$D$106,'PUMA12-Person-Limits-Fragments'!$B430,3)</f>
        <v>METRO14460MM1120</v>
      </c>
      <c r="G430" t="str" cm="1">
        <f t="array" ref="G430">INDEX('PUMA12 LIMIT Computations'!$A$4:$D$106,'PUMA12-Person-Limits-Fragments'!$B430,4)</f>
        <v>Boston-Cambridge-Quincy, MA-NH HUD Metro FMR Area</v>
      </c>
      <c r="H430" cm="1">
        <f t="array" ref="H430">INDEX('PUMA12 LIMIT Computations'!AI$4:BB$106,'PUMA12-Person-Limits-Fragments'!B430,'PUMA12-Person-Limits-Fragments'!C430)</f>
        <v>75750</v>
      </c>
      <c r="I430" cm="1">
        <f t="array" ref="I430">INDEX('PUMA12 LIMIT Computations'!BC$4:BV$106,'PUMA12-Person-Limits-Fragments'!B430,'PUMA12-Person-Limits-Fragments'!C430)</f>
        <v>45450</v>
      </c>
      <c r="J430" cm="1">
        <f t="array" ref="J430">INDEX('PUMA12 LIMIT Computations'!BW$4:CP$106,'PUMA12-Person-Limits-Fragments'!B430,'PUMA12-Person-Limits-Fragments'!C430)</f>
        <v>120800</v>
      </c>
    </row>
    <row r="431" spans="1:10" x14ac:dyDescent="0.25">
      <c r="A431">
        <f t="shared" si="20"/>
        <v>430</v>
      </c>
      <c r="B431">
        <f t="shared" si="18"/>
        <v>18</v>
      </c>
      <c r="C431">
        <f t="shared" si="19"/>
        <v>5</v>
      </c>
      <c r="D431" cm="1">
        <f t="array" ref="D431">INDEX('PUMA12 LIMIT Computations'!$A$4:$D$106,'PUMA12-Person-Limits-Fragments'!$B431,1)</f>
        <v>3305</v>
      </c>
      <c r="E431" t="str" cm="1">
        <f t="array" ref="E431">INDEX('PUMA12 LIMIT Computations'!$A$4:$D$106,'PUMA12-Person-Limits-Fragments'!$B431,2)</f>
        <v>Boston City--Hyde Park, Jamaica Plain, Roslindale &amp; West Roxbury</v>
      </c>
      <c r="F431" t="str" cm="1">
        <f t="array" ref="F431">INDEX('PUMA12 LIMIT Computations'!$A$4:$D$106,'PUMA12-Person-Limits-Fragments'!$B431,3)</f>
        <v>METRO14460MM1120</v>
      </c>
      <c r="G431" t="str" cm="1">
        <f t="array" ref="G431">INDEX('PUMA12 LIMIT Computations'!$A$4:$D$106,'PUMA12-Person-Limits-Fragments'!$B431,4)</f>
        <v>Boston-Cambridge-Quincy, MA-NH HUD Metro FMR Area</v>
      </c>
      <c r="H431" cm="1">
        <f t="array" ref="H431">INDEX('PUMA12 LIMIT Computations'!AI$4:BB$106,'PUMA12-Person-Limits-Fragments'!B431,'PUMA12-Person-Limits-Fragments'!C431)</f>
        <v>75750</v>
      </c>
      <c r="I431" cm="1">
        <f t="array" ref="I431">INDEX('PUMA12 LIMIT Computations'!BC$4:BV$106,'PUMA12-Person-Limits-Fragments'!B431,'PUMA12-Person-Limits-Fragments'!C431)</f>
        <v>45450</v>
      </c>
      <c r="J431" cm="1">
        <f t="array" ref="J431">INDEX('PUMA12 LIMIT Computations'!BW$4:CP$106,'PUMA12-Person-Limits-Fragments'!B431,'PUMA12-Person-Limits-Fragments'!C431)</f>
        <v>120800</v>
      </c>
    </row>
    <row r="432" spans="1:10" x14ac:dyDescent="0.25">
      <c r="A432">
        <f t="shared" si="20"/>
        <v>431</v>
      </c>
      <c r="B432">
        <f t="shared" si="18"/>
        <v>19</v>
      </c>
      <c r="C432">
        <f t="shared" si="19"/>
        <v>5</v>
      </c>
      <c r="D432" cm="1">
        <f t="array" ref="D432">INDEX('PUMA12 LIMIT Computations'!$A$4:$D$106,'PUMA12-Person-Limits-Fragments'!$B432,1)</f>
        <v>3304</v>
      </c>
      <c r="E432" t="str" cm="1">
        <f t="array" ref="E432">INDEX('PUMA12 LIMIT Computations'!$A$4:$D$106,'PUMA12-Person-Limits-Fragments'!$B432,2)</f>
        <v>Boston City--Mattapan &amp; Roxbury</v>
      </c>
      <c r="F432" t="str" cm="1">
        <f t="array" ref="F432">INDEX('PUMA12 LIMIT Computations'!$A$4:$D$106,'PUMA12-Person-Limits-Fragments'!$B432,3)</f>
        <v>METRO14460MM1120</v>
      </c>
      <c r="G432" t="str" cm="1">
        <f t="array" ref="G432">INDEX('PUMA12 LIMIT Computations'!$A$4:$D$106,'PUMA12-Person-Limits-Fragments'!$B432,4)</f>
        <v>Boston-Cambridge-Quincy, MA-NH HUD Metro FMR Area</v>
      </c>
      <c r="H432" cm="1">
        <f t="array" ref="H432">INDEX('PUMA12 LIMIT Computations'!AI$4:BB$106,'PUMA12-Person-Limits-Fragments'!B432,'PUMA12-Person-Limits-Fragments'!C432)</f>
        <v>75750</v>
      </c>
      <c r="I432" cm="1">
        <f t="array" ref="I432">INDEX('PUMA12 LIMIT Computations'!BC$4:BV$106,'PUMA12-Person-Limits-Fragments'!B432,'PUMA12-Person-Limits-Fragments'!C432)</f>
        <v>45450</v>
      </c>
      <c r="J432" cm="1">
        <f t="array" ref="J432">INDEX('PUMA12 LIMIT Computations'!BW$4:CP$106,'PUMA12-Person-Limits-Fragments'!B432,'PUMA12-Person-Limits-Fragments'!C432)</f>
        <v>120800</v>
      </c>
    </row>
    <row r="433" spans="1:10" x14ac:dyDescent="0.25">
      <c r="A433">
        <f t="shared" si="20"/>
        <v>432</v>
      </c>
      <c r="B433">
        <f t="shared" si="18"/>
        <v>20</v>
      </c>
      <c r="C433">
        <f t="shared" si="19"/>
        <v>5</v>
      </c>
      <c r="D433" cm="1">
        <f t="array" ref="D433">INDEX('PUMA12 LIMIT Computations'!$A$4:$D$106,'PUMA12-Person-Limits-Fragments'!$B433,1)</f>
        <v>4301</v>
      </c>
      <c r="E433" t="str" cm="1">
        <f t="array" ref="E433">INDEX('PUMA12 LIMIT Computations'!$A$4:$D$106,'PUMA12-Person-Limits-Fragments'!$B433,2)</f>
        <v>Bristol (Outside New Bedford City) &amp; Plymouth (South) Counties</v>
      </c>
      <c r="F433" t="str" cm="1">
        <f t="array" ref="F433">INDEX('PUMA12 LIMIT Computations'!$A$4:$D$106,'PUMA12-Person-Limits-Fragments'!$B433,3)</f>
        <v>METRO14460MM1120</v>
      </c>
      <c r="G433" t="str" cm="1">
        <f t="array" ref="G433">INDEX('PUMA12 LIMIT Computations'!$A$4:$D$106,'PUMA12-Person-Limits-Fragments'!$B433,4)</f>
        <v>Boston-Cambridge-Quincy, MA-NH HUD Metro FMR Area</v>
      </c>
      <c r="H433" cm="1">
        <f t="array" ref="H433">INDEX('PUMA12 LIMIT Computations'!AI$4:BB$106,'PUMA12-Person-Limits-Fragments'!B433,'PUMA12-Person-Limits-Fragments'!C433)</f>
        <v>19369.274999999998</v>
      </c>
      <c r="I433" cm="1">
        <f t="array" ref="I433">INDEX('PUMA12 LIMIT Computations'!BC$4:BV$106,'PUMA12-Person-Limits-Fragments'!B433,'PUMA12-Person-Limits-Fragments'!C433)</f>
        <v>11621.564999999999</v>
      </c>
      <c r="J433" cm="1">
        <f t="array" ref="J433">INDEX('PUMA12 LIMIT Computations'!BW$4:CP$106,'PUMA12-Person-Limits-Fragments'!B433,'PUMA12-Person-Limits-Fragments'!C433)</f>
        <v>30888.559999999998</v>
      </c>
    </row>
    <row r="434" spans="1:10" x14ac:dyDescent="0.25">
      <c r="A434">
        <f t="shared" si="20"/>
        <v>433</v>
      </c>
      <c r="B434">
        <f t="shared" si="18"/>
        <v>21</v>
      </c>
      <c r="C434">
        <f t="shared" si="19"/>
        <v>5</v>
      </c>
      <c r="D434" cm="1">
        <f t="array" ref="D434">INDEX('PUMA12 LIMIT Computations'!$A$4:$D$106,'PUMA12-Person-Limits-Fragments'!$B434,1)</f>
        <v>4301</v>
      </c>
      <c r="E434" t="str" cm="1">
        <f t="array" ref="E434">INDEX('PUMA12 LIMIT Computations'!$A$4:$D$106,'PUMA12-Person-Limits-Fragments'!$B434,2)</f>
        <v>Bristol (Outside New Bedford City) &amp; Plymouth (South) Counties</v>
      </c>
      <c r="F434" t="str" cm="1">
        <f t="array" ref="F434">INDEX('PUMA12 LIMIT Computations'!$A$4:$D$106,'PUMA12-Person-Limits-Fragments'!$B434,3)</f>
        <v>METRO14460MM1200</v>
      </c>
      <c r="G434" t="str" cm="1">
        <f t="array" ref="G434">INDEX('PUMA12 LIMIT Computations'!$A$4:$D$106,'PUMA12-Person-Limits-Fragments'!$B434,4)</f>
        <v>Brockton, MA HUD Metro FMR Area</v>
      </c>
      <c r="H434" cm="1">
        <f t="array" ref="H434">INDEX('PUMA12 LIMIT Computations'!AI$4:BB$106,'PUMA12-Person-Limits-Fragments'!B434,'PUMA12-Person-Limits-Fragments'!C434)</f>
        <v>10193.115</v>
      </c>
      <c r="I434" cm="1">
        <f t="array" ref="I434">INDEX('PUMA12 LIMIT Computations'!BC$4:BV$106,'PUMA12-Person-Limits-Fragments'!B434,'PUMA12-Person-Limits-Fragments'!C434)</f>
        <v>6114.1799999999994</v>
      </c>
      <c r="J434" cm="1">
        <f t="array" ref="J434">INDEX('PUMA12 LIMIT Computations'!BW$4:CP$106,'PUMA12-Person-Limits-Fragments'!B434,'PUMA12-Person-Limits-Fragments'!C434)</f>
        <v>16298.85</v>
      </c>
    </row>
    <row r="435" spans="1:10" x14ac:dyDescent="0.25">
      <c r="A435">
        <f t="shared" si="20"/>
        <v>434</v>
      </c>
      <c r="B435">
        <f t="shared" si="18"/>
        <v>22</v>
      </c>
      <c r="C435">
        <f t="shared" si="19"/>
        <v>5</v>
      </c>
      <c r="D435" cm="1">
        <f t="array" ref="D435">INDEX('PUMA12 LIMIT Computations'!$A$4:$D$106,'PUMA12-Person-Limits-Fragments'!$B435,1)</f>
        <v>4301</v>
      </c>
      <c r="E435" t="str" cm="1">
        <f t="array" ref="E435">INDEX('PUMA12 LIMIT Computations'!$A$4:$D$106,'PUMA12-Person-Limits-Fragments'!$B435,2)</f>
        <v>Bristol (Outside New Bedford City) &amp; Plymouth (South) Counties</v>
      </c>
      <c r="F435" t="str" cm="1">
        <f t="array" ref="F435">INDEX('PUMA12 LIMIT Computations'!$A$4:$D$106,'PUMA12-Person-Limits-Fragments'!$B435,3)</f>
        <v>METRO39300M39300</v>
      </c>
      <c r="G435" t="str" cm="1">
        <f t="array" ref="G435">INDEX('PUMA12 LIMIT Computations'!$A$4:$D$106,'PUMA12-Person-Limits-Fragments'!$B435,4)</f>
        <v>Providence-Fall River, RI-MA HUD Metro FMR Area</v>
      </c>
      <c r="H435" cm="1">
        <f t="array" ref="H435">INDEX('PUMA12 LIMIT Computations'!AI$4:BB$106,'PUMA12-Person-Limits-Fragments'!B435,'PUMA12-Person-Limits-Fragments'!C435)</f>
        <v>8427.9249999999993</v>
      </c>
      <c r="I435" cm="1">
        <f t="array" ref="I435">INDEX('PUMA12 LIMIT Computations'!BC$4:BV$106,'PUMA12-Person-Limits-Fragments'!B435,'PUMA12-Person-Limits-Fragments'!C435)</f>
        <v>5237.4110000000001</v>
      </c>
      <c r="J435" cm="1">
        <f t="array" ref="J435">INDEX('PUMA12 LIMIT Computations'!BW$4:CP$106,'PUMA12-Person-Limits-Fragments'!B435,'PUMA12-Person-Limits-Fragments'!C435)</f>
        <v>13476.615</v>
      </c>
    </row>
    <row r="436" spans="1:10" x14ac:dyDescent="0.25">
      <c r="A436">
        <f t="shared" si="20"/>
        <v>435</v>
      </c>
      <c r="B436">
        <f t="shared" si="18"/>
        <v>23</v>
      </c>
      <c r="C436">
        <f t="shared" si="19"/>
        <v>5</v>
      </c>
      <c r="D436" cm="1">
        <f t="array" ref="D436">INDEX('PUMA12 LIMIT Computations'!$A$4:$D$106,'PUMA12-Person-Limits-Fragments'!$B436,1)</f>
        <v>4301</v>
      </c>
      <c r="E436" t="str" cm="1">
        <f t="array" ref="E436">INDEX('PUMA12 LIMIT Computations'!$A$4:$D$106,'PUMA12-Person-Limits-Fragments'!$B436,2)</f>
        <v>Bristol (Outside New Bedford City) &amp; Plymouth (South) Counties</v>
      </c>
      <c r="F436" t="str" cm="1">
        <f t="array" ref="F436">INDEX('PUMA12 LIMIT Computations'!$A$4:$D$106,'PUMA12-Person-Limits-Fragments'!$B436,3)</f>
        <v>METRO39300MM5400</v>
      </c>
      <c r="G436" t="str" cm="1">
        <f t="array" ref="G436">INDEX('PUMA12 LIMIT Computations'!$A$4:$D$106,'PUMA12-Person-Limits-Fragments'!$B436,4)</f>
        <v>New Bedford, MA HUD Metro FMR Area</v>
      </c>
      <c r="H436" cm="1">
        <f t="array" ref="H436">INDEX('PUMA12 LIMIT Computations'!AI$4:BB$106,'PUMA12-Person-Limits-Fragments'!B436,'PUMA12-Person-Limits-Fragments'!C436)</f>
        <v>21062.07</v>
      </c>
      <c r="I436" cm="1">
        <f t="array" ref="I436">INDEX('PUMA12 LIMIT Computations'!BC$4:BV$106,'PUMA12-Person-Limits-Fragments'!B436,'PUMA12-Person-Limits-Fragments'!C436)</f>
        <v>13449.074000000001</v>
      </c>
      <c r="J436" cm="1">
        <f t="array" ref="J436">INDEX('PUMA12 LIMIT Computations'!BW$4:CP$106,'PUMA12-Person-Limits-Fragments'!B436,'PUMA12-Person-Limits-Fragments'!C436)</f>
        <v>33695.17</v>
      </c>
    </row>
    <row r="437" spans="1:10" x14ac:dyDescent="0.25">
      <c r="A437">
        <f t="shared" si="20"/>
        <v>436</v>
      </c>
      <c r="B437">
        <f t="shared" si="18"/>
        <v>24</v>
      </c>
      <c r="C437">
        <f t="shared" si="19"/>
        <v>5</v>
      </c>
      <c r="D437" cm="1">
        <f t="array" ref="D437">INDEX('PUMA12 LIMIT Computations'!$A$4:$D$106,'PUMA12-Person-Limits-Fragments'!$B437,1)</f>
        <v>4302</v>
      </c>
      <c r="E437" t="str" cm="1">
        <f t="array" ref="E437">INDEX('PUMA12 LIMIT Computations'!$A$4:$D$106,'PUMA12-Person-Limits-Fragments'!$B437,2)</f>
        <v>Bristol County (Central)--Fall River City &amp; Somerset Town</v>
      </c>
      <c r="F437" t="str" cm="1">
        <f t="array" ref="F437">INDEX('PUMA12 LIMIT Computations'!$A$4:$D$106,'PUMA12-Person-Limits-Fragments'!$B437,3)</f>
        <v>METRO39300M39300</v>
      </c>
      <c r="G437" t="str" cm="1">
        <f t="array" ref="G437">INDEX('PUMA12 LIMIT Computations'!$A$4:$D$106,'PUMA12-Person-Limits-Fragments'!$B437,4)</f>
        <v>Providence-Fall River, RI-MA HUD Metro FMR Area</v>
      </c>
      <c r="H437" cm="1">
        <f t="array" ref="H437">INDEX('PUMA12 LIMIT Computations'!AI$4:BB$106,'PUMA12-Person-Limits-Fragments'!B437,'PUMA12-Person-Limits-Fragments'!C437)</f>
        <v>52192.525000000001</v>
      </c>
      <c r="I437" cm="1">
        <f t="array" ref="I437">INDEX('PUMA12 LIMIT Computations'!BC$4:BV$106,'PUMA12-Person-Limits-Fragments'!B437,'PUMA12-Person-Limits-Fragments'!C437)</f>
        <v>32434.282999999999</v>
      </c>
      <c r="J437" cm="1">
        <f t="array" ref="J437">INDEX('PUMA12 LIMIT Computations'!BW$4:CP$106,'PUMA12-Person-Limits-Fragments'!B437,'PUMA12-Person-Limits-Fragments'!C437)</f>
        <v>83458.095000000001</v>
      </c>
    </row>
    <row r="438" spans="1:10" x14ac:dyDescent="0.25">
      <c r="A438">
        <f t="shared" si="20"/>
        <v>437</v>
      </c>
      <c r="B438">
        <f t="shared" si="18"/>
        <v>25</v>
      </c>
      <c r="C438">
        <f t="shared" si="19"/>
        <v>5</v>
      </c>
      <c r="D438" cm="1">
        <f t="array" ref="D438">INDEX('PUMA12 LIMIT Computations'!$A$4:$D$106,'PUMA12-Person-Limits-Fragments'!$B438,1)</f>
        <v>4302</v>
      </c>
      <c r="E438" t="str" cm="1">
        <f t="array" ref="E438">INDEX('PUMA12 LIMIT Computations'!$A$4:$D$106,'PUMA12-Person-Limits-Fragments'!$B438,2)</f>
        <v>Bristol County (Central)--Fall River City &amp; Somerset Town</v>
      </c>
      <c r="F438" t="str" cm="1">
        <f t="array" ref="F438">INDEX('PUMA12 LIMIT Computations'!$A$4:$D$106,'PUMA12-Person-Limits-Fragments'!$B438,3)</f>
        <v>METRO39300MM5400</v>
      </c>
      <c r="G438" t="str" cm="1">
        <f t="array" ref="G438">INDEX('PUMA12 LIMIT Computations'!$A$4:$D$106,'PUMA12-Person-Limits-Fragments'!$B438,4)</f>
        <v>New Bedford, MA HUD Metro FMR Area</v>
      </c>
      <c r="H438" cm="1">
        <f t="array" ref="H438">INDEX('PUMA12 LIMIT Computations'!AI$4:BB$106,'PUMA12-Person-Limits-Fragments'!B438,'PUMA12-Person-Limits-Fragments'!C438)</f>
        <v>55.935000000000002</v>
      </c>
      <c r="I438" cm="1">
        <f t="array" ref="I438">INDEX('PUMA12 LIMIT Computations'!BC$4:BV$106,'PUMA12-Person-Limits-Fragments'!B438,'PUMA12-Person-Limits-Fragments'!C438)</f>
        <v>35.716999999999999</v>
      </c>
      <c r="J438" cm="1">
        <f t="array" ref="J438">INDEX('PUMA12 LIMIT Computations'!BW$4:CP$106,'PUMA12-Person-Limits-Fragments'!B438,'PUMA12-Person-Limits-Fragments'!C438)</f>
        <v>89.484999999999999</v>
      </c>
    </row>
    <row r="439" spans="1:10" x14ac:dyDescent="0.25">
      <c r="A439">
        <f t="shared" si="20"/>
        <v>438</v>
      </c>
      <c r="B439">
        <f t="shared" si="18"/>
        <v>26</v>
      </c>
      <c r="C439">
        <f t="shared" si="19"/>
        <v>5</v>
      </c>
      <c r="D439" cm="1">
        <f t="array" ref="D439">INDEX('PUMA12 LIMIT Computations'!$A$4:$D$106,'PUMA12-Person-Limits-Fragments'!$B439,1)</f>
        <v>4500</v>
      </c>
      <c r="E439" t="str" cm="1">
        <f t="array" ref="E439">INDEX('PUMA12 LIMIT Computations'!$A$4:$D$106,'PUMA12-Person-Limits-Fragments'!$B439,2)</f>
        <v>Bristol County (South)--New Bedford City &amp; Fairhaven Town</v>
      </c>
      <c r="F439" t="str" cm="1">
        <f t="array" ref="F439">INDEX('PUMA12 LIMIT Computations'!$A$4:$D$106,'PUMA12-Person-Limits-Fragments'!$B439,3)</f>
        <v>METRO14460MM1200</v>
      </c>
      <c r="G439" t="str" cm="1">
        <f t="array" ref="G439">INDEX('PUMA12 LIMIT Computations'!$A$4:$D$106,'PUMA12-Person-Limits-Fragments'!$B439,4)</f>
        <v>Brockton, MA HUD Metro FMR Area</v>
      </c>
      <c r="H439" cm="1">
        <f t="array" ref="H439">INDEX('PUMA12 LIMIT Computations'!AI$4:BB$106,'PUMA12-Person-Limits-Fragments'!B439,'PUMA12-Person-Limits-Fragments'!C439)</f>
        <v>18.104999999999997</v>
      </c>
      <c r="I439" cm="1">
        <f t="array" ref="I439">INDEX('PUMA12 LIMIT Computations'!BC$4:BV$106,'PUMA12-Person-Limits-Fragments'!B439,'PUMA12-Person-Limits-Fragments'!C439)</f>
        <v>10.86</v>
      </c>
      <c r="J439" cm="1">
        <f t="array" ref="J439">INDEX('PUMA12 LIMIT Computations'!BW$4:CP$106,'PUMA12-Person-Limits-Fragments'!B439,'PUMA12-Person-Limits-Fragments'!C439)</f>
        <v>28.949999999999996</v>
      </c>
    </row>
    <row r="440" spans="1:10" x14ac:dyDescent="0.25">
      <c r="A440">
        <f t="shared" si="20"/>
        <v>439</v>
      </c>
      <c r="B440">
        <f t="shared" si="18"/>
        <v>27</v>
      </c>
      <c r="C440">
        <f t="shared" si="19"/>
        <v>5</v>
      </c>
      <c r="D440" cm="1">
        <f t="array" ref="D440">INDEX('PUMA12 LIMIT Computations'!$A$4:$D$106,'PUMA12-Person-Limits-Fragments'!$B440,1)</f>
        <v>4500</v>
      </c>
      <c r="E440" t="str" cm="1">
        <f t="array" ref="E440">INDEX('PUMA12 LIMIT Computations'!$A$4:$D$106,'PUMA12-Person-Limits-Fragments'!$B440,2)</f>
        <v>Bristol County (South)--New Bedford City &amp; Fairhaven Town</v>
      </c>
      <c r="F440" t="str" cm="1">
        <f t="array" ref="F440">INDEX('PUMA12 LIMIT Computations'!$A$4:$D$106,'PUMA12-Person-Limits-Fragments'!$B440,3)</f>
        <v>METRO39300MM5400</v>
      </c>
      <c r="G440" t="str" cm="1">
        <f t="array" ref="G440">INDEX('PUMA12 LIMIT Computations'!$A$4:$D$106,'PUMA12-Person-Limits-Fragments'!$B440,4)</f>
        <v>New Bedford, MA HUD Metro FMR Area</v>
      </c>
      <c r="H440" cm="1">
        <f t="array" ref="H440">INDEX('PUMA12 LIMIT Computations'!AI$4:BB$106,'PUMA12-Person-Limits-Fragments'!B440,'PUMA12-Person-Limits-Fragments'!C440)</f>
        <v>50829.66</v>
      </c>
      <c r="I440" cm="1">
        <f t="array" ref="I440">INDEX('PUMA12 LIMIT Computations'!BC$4:BV$106,'PUMA12-Person-Limits-Fragments'!B440,'PUMA12-Person-Limits-Fragments'!C440)</f>
        <v>32457.012000000002</v>
      </c>
      <c r="J440" cm="1">
        <f t="array" ref="J440">INDEX('PUMA12 LIMIT Computations'!BW$4:CP$106,'PUMA12-Person-Limits-Fragments'!B440,'PUMA12-Person-Limits-Fragments'!C440)</f>
        <v>81317.460000000006</v>
      </c>
    </row>
    <row r="441" spans="1:10" x14ac:dyDescent="0.25">
      <c r="A441">
        <f t="shared" si="20"/>
        <v>440</v>
      </c>
      <c r="B441">
        <f t="shared" si="18"/>
        <v>28</v>
      </c>
      <c r="C441">
        <f t="shared" si="19"/>
        <v>5</v>
      </c>
      <c r="D441" cm="1">
        <f t="array" ref="D441">INDEX('PUMA12 LIMIT Computations'!$A$4:$D$106,'PUMA12-Person-Limits-Fragments'!$B441,1)</f>
        <v>4303</v>
      </c>
      <c r="E441" t="str" cm="1">
        <f t="array" ref="E441">INDEX('PUMA12 LIMIT Computations'!$A$4:$D$106,'PUMA12-Person-Limits-Fragments'!$B441,2)</f>
        <v>Bristol County--Taunton City, Mansfield, Norton, Raynam, Dighton &amp; Berkley Towns</v>
      </c>
      <c r="F441" t="str" cm="1">
        <f t="array" ref="F441">INDEX('PUMA12 LIMIT Computations'!$A$4:$D$106,'PUMA12-Person-Limits-Fragments'!$B441,3)</f>
        <v>METRO14460MM1200</v>
      </c>
      <c r="G441" t="str" cm="1">
        <f t="array" ref="G441">INDEX('PUMA12 LIMIT Computations'!$A$4:$D$106,'PUMA12-Person-Limits-Fragments'!$B441,4)</f>
        <v>Brockton, MA HUD Metro FMR Area</v>
      </c>
      <c r="H441" cm="1">
        <f t="array" ref="H441">INDEX('PUMA12 LIMIT Computations'!AI$4:BB$106,'PUMA12-Person-Limits-Fragments'!B441,'PUMA12-Person-Limits-Fragments'!C441)</f>
        <v>193.12</v>
      </c>
      <c r="I441" cm="1">
        <f t="array" ref="I441">INDEX('PUMA12 LIMIT Computations'!BC$4:BV$106,'PUMA12-Person-Limits-Fragments'!B441,'PUMA12-Person-Limits-Fragments'!C441)</f>
        <v>115.84</v>
      </c>
      <c r="J441" cm="1">
        <f t="array" ref="J441">INDEX('PUMA12 LIMIT Computations'!BW$4:CP$106,'PUMA12-Person-Limits-Fragments'!B441,'PUMA12-Person-Limits-Fragments'!C441)</f>
        <v>308.8</v>
      </c>
    </row>
    <row r="442" spans="1:10" x14ac:dyDescent="0.25">
      <c r="A442">
        <f t="shared" si="20"/>
        <v>441</v>
      </c>
      <c r="B442">
        <f t="shared" si="18"/>
        <v>29</v>
      </c>
      <c r="C442">
        <f t="shared" si="19"/>
        <v>5</v>
      </c>
      <c r="D442" cm="1">
        <f t="array" ref="D442">INDEX('PUMA12 LIMIT Computations'!$A$4:$D$106,'PUMA12-Person-Limits-Fragments'!$B442,1)</f>
        <v>4303</v>
      </c>
      <c r="E442" t="str" cm="1">
        <f t="array" ref="E442">INDEX('PUMA12 LIMIT Computations'!$A$4:$D$106,'PUMA12-Person-Limits-Fragments'!$B442,2)</f>
        <v>Bristol County--Taunton City, Mansfield, Norton, Raynam, Dighton &amp; Berkley Towns</v>
      </c>
      <c r="F442" t="str" cm="1">
        <f t="array" ref="F442">INDEX('PUMA12 LIMIT Computations'!$A$4:$D$106,'PUMA12-Person-Limits-Fragments'!$B442,3)</f>
        <v>METRO39300M39300</v>
      </c>
      <c r="G442" t="str" cm="1">
        <f t="array" ref="G442">INDEX('PUMA12 LIMIT Computations'!$A$4:$D$106,'PUMA12-Person-Limits-Fragments'!$B442,4)</f>
        <v>Providence-Fall River, RI-MA HUD Metro FMR Area</v>
      </c>
      <c r="H442" cm="1">
        <f t="array" ref="H442">INDEX('PUMA12 LIMIT Computations'!AI$4:BB$106,'PUMA12-Person-Limits-Fragments'!B442,'PUMA12-Person-Limits-Fragments'!C442)</f>
        <v>94.05</v>
      </c>
      <c r="I442" cm="1">
        <f t="array" ref="I442">INDEX('PUMA12 LIMIT Computations'!BC$4:BV$106,'PUMA12-Person-Limits-Fragments'!B442,'PUMA12-Person-Limits-Fragments'!C442)</f>
        <v>58.445999999999998</v>
      </c>
      <c r="J442" cm="1">
        <f t="array" ref="J442">INDEX('PUMA12 LIMIT Computations'!BW$4:CP$106,'PUMA12-Person-Limits-Fragments'!B442,'PUMA12-Person-Limits-Fragments'!C442)</f>
        <v>150.38999999999999</v>
      </c>
    </row>
    <row r="443" spans="1:10" x14ac:dyDescent="0.25">
      <c r="A443">
        <f t="shared" si="20"/>
        <v>442</v>
      </c>
      <c r="B443">
        <f t="shared" si="18"/>
        <v>30</v>
      </c>
      <c r="C443">
        <f t="shared" si="19"/>
        <v>5</v>
      </c>
      <c r="D443" cm="1">
        <f t="array" ref="D443">INDEX('PUMA12 LIMIT Computations'!$A$4:$D$106,'PUMA12-Person-Limits-Fragments'!$B443,1)</f>
        <v>4303</v>
      </c>
      <c r="E443" t="str" cm="1">
        <f t="array" ref="E443">INDEX('PUMA12 LIMIT Computations'!$A$4:$D$106,'PUMA12-Person-Limits-Fragments'!$B443,2)</f>
        <v>Bristol County--Taunton City, Mansfield, Norton, Raynam, Dighton &amp; Berkley Towns</v>
      </c>
      <c r="F443" t="str" cm="1">
        <f t="array" ref="F443">INDEX('PUMA12 LIMIT Computations'!$A$4:$D$106,'PUMA12-Person-Limits-Fragments'!$B443,3)</f>
        <v>METRO39300MM1120</v>
      </c>
      <c r="G443" t="str" cm="1">
        <f t="array" ref="G443">INDEX('PUMA12 LIMIT Computations'!$A$4:$D$106,'PUMA12-Person-Limits-Fragments'!$B443,4)</f>
        <v>Taunton-Mansfield-Norton, MA HUD Metro FMR Area</v>
      </c>
      <c r="H443" cm="1">
        <f t="array" ref="H443">INDEX('PUMA12 LIMIT Computations'!AI$4:BB$106,'PUMA12-Person-Limits-Fragments'!B443,'PUMA12-Person-Limits-Fragments'!C443)</f>
        <v>53433.89</v>
      </c>
      <c r="I443" cm="1">
        <f t="array" ref="I443">INDEX('PUMA12 LIMIT Computations'!BC$4:BV$106,'PUMA12-Person-Limits-Fragments'!B443,'PUMA12-Person-Limits-Fragments'!C443)</f>
        <v>32051.48</v>
      </c>
      <c r="J443" cm="1">
        <f t="array" ref="J443">INDEX('PUMA12 LIMIT Computations'!BW$4:CP$106,'PUMA12-Person-Limits-Fragments'!B443,'PUMA12-Person-Limits-Fragments'!C443)</f>
        <v>85441.099999999991</v>
      </c>
    </row>
    <row r="444" spans="1:10" x14ac:dyDescent="0.25">
      <c r="A444">
        <f t="shared" si="20"/>
        <v>443</v>
      </c>
      <c r="B444">
        <f t="shared" si="18"/>
        <v>31</v>
      </c>
      <c r="C444">
        <f t="shared" si="19"/>
        <v>5</v>
      </c>
      <c r="D444" cm="1">
        <f t="array" ref="D444">INDEX('PUMA12 LIMIT Computations'!$A$4:$D$106,'PUMA12-Person-Limits-Fragments'!$B444,1)</f>
        <v>4303</v>
      </c>
      <c r="E444" t="str" cm="1">
        <f t="array" ref="E444">INDEX('PUMA12 LIMIT Computations'!$A$4:$D$106,'PUMA12-Person-Limits-Fragments'!$B444,2)</f>
        <v>Bristol County--Taunton City, Mansfield, Norton, Raynam, Dighton &amp; Berkley Towns</v>
      </c>
      <c r="F444" t="str" cm="1">
        <f t="array" ref="F444">INDEX('PUMA12 LIMIT Computations'!$A$4:$D$106,'PUMA12-Person-Limits-Fragments'!$B444,3)</f>
        <v>METRO39300MM1200</v>
      </c>
      <c r="G444" t="str" cm="1">
        <f t="array" ref="G444">INDEX('PUMA12 LIMIT Computations'!$A$4:$D$106,'PUMA12-Person-Limits-Fragments'!$B444,4)</f>
        <v>Easton-Raynham, MA HUD Metro FMR Area</v>
      </c>
      <c r="H444" cm="1">
        <f t="array" ref="H444">INDEX('PUMA12 LIMIT Computations'!AI$4:BB$106,'PUMA12-Person-Limits-Fragments'!B444,'PUMA12-Person-Limits-Fragments'!C444)</f>
        <v>8420.5499999999993</v>
      </c>
      <c r="I444" cm="1">
        <f t="array" ref="I444">INDEX('PUMA12 LIMIT Computations'!BC$4:BV$106,'PUMA12-Person-Limits-Fragments'!B444,'PUMA12-Person-Limits-Fragments'!C444)</f>
        <v>5053.4250000000002</v>
      </c>
      <c r="J444" cm="1">
        <f t="array" ref="J444">INDEX('PUMA12 LIMIT Computations'!BW$4:CP$106,'PUMA12-Person-Limits-Fragments'!B444,'PUMA12-Person-Limits-Fragments'!C444)</f>
        <v>10577.7</v>
      </c>
    </row>
    <row r="445" spans="1:10" x14ac:dyDescent="0.25">
      <c r="A445">
        <f t="shared" si="20"/>
        <v>444</v>
      </c>
      <c r="B445">
        <f t="shared" si="18"/>
        <v>32</v>
      </c>
      <c r="C445">
        <f t="shared" si="19"/>
        <v>5</v>
      </c>
      <c r="D445" cm="1">
        <f t="array" ref="D445">INDEX('PUMA12 LIMIT Computations'!$A$4:$D$106,'PUMA12-Person-Limits-Fragments'!$B445,1)</f>
        <v>4303</v>
      </c>
      <c r="E445" t="str" cm="1">
        <f t="array" ref="E445">INDEX('PUMA12 LIMIT Computations'!$A$4:$D$106,'PUMA12-Person-Limits-Fragments'!$B445,2)</f>
        <v>Bristol County--Taunton City, Mansfield, Norton, Raynam, Dighton &amp; Berkley Towns</v>
      </c>
      <c r="F445" t="str" cm="1">
        <f t="array" ref="F445">INDEX('PUMA12 LIMIT Computations'!$A$4:$D$106,'PUMA12-Person-Limits-Fragments'!$B445,3)</f>
        <v>METRO39300MM5400</v>
      </c>
      <c r="G445" t="str" cm="1">
        <f t="array" ref="G445">INDEX('PUMA12 LIMIT Computations'!$A$4:$D$106,'PUMA12-Person-Limits-Fragments'!$B445,4)</f>
        <v>New Bedford, MA HUD Metro FMR Area</v>
      </c>
      <c r="H445" cm="1">
        <f t="array" ref="H445">INDEX('PUMA12 LIMIT Computations'!AI$4:BB$106,'PUMA12-Person-Limits-Fragments'!B445,'PUMA12-Person-Limits-Fragments'!C445)</f>
        <v>10.17</v>
      </c>
      <c r="I445" cm="1">
        <f t="array" ref="I445">INDEX('PUMA12 LIMIT Computations'!BC$4:BV$106,'PUMA12-Person-Limits-Fragments'!B445,'PUMA12-Person-Limits-Fragments'!C445)</f>
        <v>6.4940000000000007</v>
      </c>
      <c r="J445" cm="1">
        <f t="array" ref="J445">INDEX('PUMA12 LIMIT Computations'!BW$4:CP$106,'PUMA12-Person-Limits-Fragments'!B445,'PUMA12-Person-Limits-Fragments'!C445)</f>
        <v>16.27</v>
      </c>
    </row>
    <row r="446" spans="1:10" x14ac:dyDescent="0.25">
      <c r="A446">
        <f t="shared" si="20"/>
        <v>445</v>
      </c>
      <c r="B446">
        <f t="shared" si="18"/>
        <v>33</v>
      </c>
      <c r="C446">
        <f t="shared" si="19"/>
        <v>5</v>
      </c>
      <c r="D446" cm="1">
        <f t="array" ref="D446">INDEX('PUMA12 LIMIT Computations'!$A$4:$D$106,'PUMA12-Person-Limits-Fragments'!$B446,1)</f>
        <v>702</v>
      </c>
      <c r="E446" t="str" cm="1">
        <f t="array" ref="E446">INDEX('PUMA12 LIMIT Computations'!$A$4:$D$106,'PUMA12-Person-Limits-Fragments'!$B446,2)</f>
        <v>Essex County (Central)--Amesbury Town City</v>
      </c>
      <c r="F446" t="str" cm="1">
        <f t="array" ref="F446">INDEX('PUMA12 LIMIT Computations'!$A$4:$D$106,'PUMA12-Person-Limits-Fragments'!$B446,3)</f>
        <v>METRO14460MM1120</v>
      </c>
      <c r="G446" t="str" cm="1">
        <f t="array" ref="G446">INDEX('PUMA12 LIMIT Computations'!$A$4:$D$106,'PUMA12-Person-Limits-Fragments'!$B446,4)</f>
        <v>Boston-Cambridge-Quincy, MA-NH HUD Metro FMR Area</v>
      </c>
      <c r="H446" cm="1">
        <f t="array" ref="H446">INDEX('PUMA12 LIMIT Computations'!AI$4:BB$106,'PUMA12-Person-Limits-Fragments'!B446,'PUMA12-Person-Limits-Fragments'!C446)</f>
        <v>31754.400000000001</v>
      </c>
      <c r="I446" cm="1">
        <f t="array" ref="I446">INDEX('PUMA12 LIMIT Computations'!BC$4:BV$106,'PUMA12-Person-Limits-Fragments'!B446,'PUMA12-Person-Limits-Fragments'!C446)</f>
        <v>19052.64</v>
      </c>
      <c r="J446" cm="1">
        <f t="array" ref="J446">INDEX('PUMA12 LIMIT Computations'!BW$4:CP$106,'PUMA12-Person-Limits-Fragments'!B446,'PUMA12-Person-Limits-Fragments'!C446)</f>
        <v>50639.360000000001</v>
      </c>
    </row>
    <row r="447" spans="1:10" x14ac:dyDescent="0.25">
      <c r="A447">
        <f t="shared" si="20"/>
        <v>446</v>
      </c>
      <c r="B447">
        <f t="shared" si="18"/>
        <v>34</v>
      </c>
      <c r="C447">
        <f t="shared" si="19"/>
        <v>5</v>
      </c>
      <c r="D447" cm="1">
        <f t="array" ref="D447">INDEX('PUMA12 LIMIT Computations'!$A$4:$D$106,'PUMA12-Person-Limits-Fragments'!$B447,1)</f>
        <v>702</v>
      </c>
      <c r="E447" t="str" cm="1">
        <f t="array" ref="E447">INDEX('PUMA12 LIMIT Computations'!$A$4:$D$106,'PUMA12-Person-Limits-Fragments'!$B447,2)</f>
        <v>Essex County (Central)--Amesbury Town City</v>
      </c>
      <c r="F447" t="str" cm="1">
        <f t="array" ref="F447">INDEX('PUMA12 LIMIT Computations'!$A$4:$D$106,'PUMA12-Person-Limits-Fragments'!$B447,3)</f>
        <v>METRO14460MM4160</v>
      </c>
      <c r="G447" t="str" cm="1">
        <f t="array" ref="G447">INDEX('PUMA12 LIMIT Computations'!$A$4:$D$106,'PUMA12-Person-Limits-Fragments'!$B447,4)</f>
        <v>Lawrence, MA-NH HUD Metro FMR Area</v>
      </c>
      <c r="H447" cm="1">
        <f t="array" ref="H447">INDEX('PUMA12 LIMIT Computations'!AI$4:BB$106,'PUMA12-Person-Limits-Fragments'!B447,'PUMA12-Person-Limits-Fragments'!C447)</f>
        <v>36131.979999999996</v>
      </c>
      <c r="I447" cm="1">
        <f t="array" ref="I447">INDEX('PUMA12 LIMIT Computations'!BC$4:BV$106,'PUMA12-Person-Limits-Fragments'!B447,'PUMA12-Person-Limits-Fragments'!C447)</f>
        <v>21696.614999999998</v>
      </c>
      <c r="J447" cm="1">
        <f t="array" ref="J447">INDEX('PUMA12 LIMIT Computations'!BW$4:CP$106,'PUMA12-Person-Limits-Fragments'!B447,'PUMA12-Person-Limits-Fragments'!C447)</f>
        <v>56114.939999999995</v>
      </c>
    </row>
    <row r="448" spans="1:10" x14ac:dyDescent="0.25">
      <c r="A448">
        <f t="shared" si="20"/>
        <v>447</v>
      </c>
      <c r="B448">
        <f t="shared" si="18"/>
        <v>35</v>
      </c>
      <c r="C448">
        <f t="shared" si="19"/>
        <v>5</v>
      </c>
      <c r="D448" cm="1">
        <f t="array" ref="D448">INDEX('PUMA12 LIMIT Computations'!$A$4:$D$106,'PUMA12-Person-Limits-Fragments'!$B448,1)</f>
        <v>703</v>
      </c>
      <c r="E448" t="str" cm="1">
        <f t="array" ref="E448">INDEX('PUMA12 LIMIT Computations'!$A$4:$D$106,'PUMA12-Person-Limits-Fragments'!$B448,2)</f>
        <v>Essex County (East)--Salem, Beverly, Gloucester &amp; Newburyport Cities</v>
      </c>
      <c r="F448" t="str" cm="1">
        <f t="array" ref="F448">INDEX('PUMA12 LIMIT Computations'!$A$4:$D$106,'PUMA12-Person-Limits-Fragments'!$B448,3)</f>
        <v>METRO14460MM1120</v>
      </c>
      <c r="G448" t="str" cm="1">
        <f t="array" ref="G448">INDEX('PUMA12 LIMIT Computations'!$A$4:$D$106,'PUMA12-Person-Limits-Fragments'!$B448,4)</f>
        <v>Boston-Cambridge-Quincy, MA-NH HUD Metro FMR Area</v>
      </c>
      <c r="H448" cm="1">
        <f t="array" ref="H448">INDEX('PUMA12 LIMIT Computations'!AI$4:BB$106,'PUMA12-Person-Limits-Fragments'!B448,'PUMA12-Person-Limits-Fragments'!C448)</f>
        <v>75719.7</v>
      </c>
      <c r="I448" cm="1">
        <f t="array" ref="I448">INDEX('PUMA12 LIMIT Computations'!BC$4:BV$106,'PUMA12-Person-Limits-Fragments'!B448,'PUMA12-Person-Limits-Fragments'!C448)</f>
        <v>45431.82</v>
      </c>
      <c r="J448" cm="1">
        <f t="array" ref="J448">INDEX('PUMA12 LIMIT Computations'!BW$4:CP$106,'PUMA12-Person-Limits-Fragments'!B448,'PUMA12-Person-Limits-Fragments'!C448)</f>
        <v>120751.68000000001</v>
      </c>
    </row>
    <row r="449" spans="1:10" x14ac:dyDescent="0.25">
      <c r="A449">
        <f t="shared" si="20"/>
        <v>448</v>
      </c>
      <c r="B449">
        <f t="shared" si="18"/>
        <v>36</v>
      </c>
      <c r="C449">
        <f t="shared" si="19"/>
        <v>5</v>
      </c>
      <c r="D449" cm="1">
        <f t="array" ref="D449">INDEX('PUMA12 LIMIT Computations'!$A$4:$D$106,'PUMA12-Person-Limits-Fragments'!$B449,1)</f>
        <v>703</v>
      </c>
      <c r="E449" t="str" cm="1">
        <f t="array" ref="E449">INDEX('PUMA12 LIMIT Computations'!$A$4:$D$106,'PUMA12-Person-Limits-Fragments'!$B449,2)</f>
        <v>Essex County (East)--Salem, Beverly, Gloucester &amp; Newburyport Cities</v>
      </c>
      <c r="F449" t="str" cm="1">
        <f t="array" ref="F449">INDEX('PUMA12 LIMIT Computations'!$A$4:$D$106,'PUMA12-Person-Limits-Fragments'!$B449,3)</f>
        <v>METRO14460MM4160</v>
      </c>
      <c r="G449" t="str" cm="1">
        <f t="array" ref="G449">INDEX('PUMA12 LIMIT Computations'!$A$4:$D$106,'PUMA12-Person-Limits-Fragments'!$B449,4)</f>
        <v>Lawrence, MA-NH HUD Metro FMR Area</v>
      </c>
      <c r="H449" cm="1">
        <f t="array" ref="H449">INDEX('PUMA12 LIMIT Computations'!AI$4:BB$106,'PUMA12-Person-Limits-Fragments'!B449,'PUMA12-Person-Limits-Fragments'!C449)</f>
        <v>12.440000000000001</v>
      </c>
      <c r="I449" cm="1">
        <f t="array" ref="I449">INDEX('PUMA12 LIMIT Computations'!BC$4:BV$106,'PUMA12-Person-Limits-Fragments'!B449,'PUMA12-Person-Limits-Fragments'!C449)</f>
        <v>7.4700000000000006</v>
      </c>
      <c r="J449" cm="1">
        <f t="array" ref="J449">INDEX('PUMA12 LIMIT Computations'!BW$4:CP$106,'PUMA12-Person-Limits-Fragments'!B449,'PUMA12-Person-Limits-Fragments'!C449)</f>
        <v>19.32</v>
      </c>
    </row>
    <row r="450" spans="1:10" x14ac:dyDescent="0.25">
      <c r="A450">
        <f t="shared" si="20"/>
        <v>449</v>
      </c>
      <c r="B450">
        <f t="shared" si="18"/>
        <v>37</v>
      </c>
      <c r="C450">
        <f t="shared" si="19"/>
        <v>5</v>
      </c>
      <c r="D450" cm="1">
        <f t="array" ref="D450">INDEX('PUMA12 LIMIT Computations'!$A$4:$D$106,'PUMA12-Person-Limits-Fragments'!$B450,1)</f>
        <v>701</v>
      </c>
      <c r="E450" t="str" cm="1">
        <f t="array" ref="E450">INDEX('PUMA12 LIMIT Computations'!$A$4:$D$106,'PUMA12-Person-Limits-Fragments'!$B450,2)</f>
        <v>Essex County (Northwest)--Lawrence, Haverhill &amp; Methuen Town Cities</v>
      </c>
      <c r="F450" t="str" cm="1">
        <f t="array" ref="F450">INDEX('PUMA12 LIMIT Computations'!$A$4:$D$106,'PUMA12-Person-Limits-Fragments'!$B450,3)</f>
        <v>METRO14460MM4160</v>
      </c>
      <c r="G450" t="str" cm="1">
        <f t="array" ref="G450">INDEX('PUMA12 LIMIT Computations'!$A$4:$D$106,'PUMA12-Person-Limits-Fragments'!$B450,4)</f>
        <v>Lawrence, MA-NH HUD Metro FMR Area</v>
      </c>
      <c r="H450" cm="1">
        <f t="array" ref="H450">INDEX('PUMA12 LIMIT Computations'!AI$4:BB$106,'PUMA12-Person-Limits-Fragments'!B450,'PUMA12-Person-Limits-Fragments'!C450)</f>
        <v>62200</v>
      </c>
      <c r="I450" cm="1">
        <f t="array" ref="I450">INDEX('PUMA12 LIMIT Computations'!BC$4:BV$106,'PUMA12-Person-Limits-Fragments'!B450,'PUMA12-Person-Limits-Fragments'!C450)</f>
        <v>37350</v>
      </c>
      <c r="J450" cm="1">
        <f t="array" ref="J450">INDEX('PUMA12 LIMIT Computations'!BW$4:CP$106,'PUMA12-Person-Limits-Fragments'!B450,'PUMA12-Person-Limits-Fragments'!C450)</f>
        <v>96600</v>
      </c>
    </row>
    <row r="451" spans="1:10" x14ac:dyDescent="0.25">
      <c r="A451">
        <f t="shared" si="20"/>
        <v>450</v>
      </c>
      <c r="B451">
        <f t="shared" ref="B451:B514" si="21">A451-103*FLOOR((A451-1)/103,1)</f>
        <v>38</v>
      </c>
      <c r="C451">
        <f t="shared" ref="C451:C514" si="22">FLOOR((A451-1)/103,1)+1</f>
        <v>5</v>
      </c>
      <c r="D451" cm="1">
        <f t="array" ref="D451">INDEX('PUMA12 LIMIT Computations'!$A$4:$D$106,'PUMA12-Person-Limits-Fragments'!$B451,1)</f>
        <v>704</v>
      </c>
      <c r="E451" t="str" cm="1">
        <f t="array" ref="E451">INDEX('PUMA12 LIMIT Computations'!$A$4:$D$106,'PUMA12-Person-Limits-Fragments'!$B451,2)</f>
        <v>Essex County (South)--Lynn City, Swampscott &amp; Nahant Towns</v>
      </c>
      <c r="F451" t="str" cm="1">
        <f t="array" ref="F451">INDEX('PUMA12 LIMIT Computations'!$A$4:$D$106,'PUMA12-Person-Limits-Fragments'!$B451,3)</f>
        <v>METRO14460MM1120</v>
      </c>
      <c r="G451" t="str" cm="1">
        <f t="array" ref="G451">INDEX('PUMA12 LIMIT Computations'!$A$4:$D$106,'PUMA12-Person-Limits-Fragments'!$B451,4)</f>
        <v>Boston-Cambridge-Quincy, MA-NH HUD Metro FMR Area</v>
      </c>
      <c r="H451" cm="1">
        <f t="array" ref="H451">INDEX('PUMA12 LIMIT Computations'!AI$4:BB$106,'PUMA12-Person-Limits-Fragments'!B451,'PUMA12-Person-Limits-Fragments'!C451)</f>
        <v>75750</v>
      </c>
      <c r="I451" cm="1">
        <f t="array" ref="I451">INDEX('PUMA12 LIMIT Computations'!BC$4:BV$106,'PUMA12-Person-Limits-Fragments'!B451,'PUMA12-Person-Limits-Fragments'!C451)</f>
        <v>45450</v>
      </c>
      <c r="J451" cm="1">
        <f t="array" ref="J451">INDEX('PUMA12 LIMIT Computations'!BW$4:CP$106,'PUMA12-Person-Limits-Fragments'!B451,'PUMA12-Person-Limits-Fragments'!C451)</f>
        <v>120800</v>
      </c>
    </row>
    <row r="452" spans="1:10" x14ac:dyDescent="0.25">
      <c r="A452">
        <f t="shared" ref="A452:A515" si="23">A451+1</f>
        <v>451</v>
      </c>
      <c r="B452">
        <f t="shared" si="21"/>
        <v>39</v>
      </c>
      <c r="C452">
        <f t="shared" si="22"/>
        <v>5</v>
      </c>
      <c r="D452" cm="1">
        <f t="array" ref="D452">INDEX('PUMA12 LIMIT Computations'!$A$4:$D$106,'PUMA12-Person-Limits-Fragments'!$B452,1)</f>
        <v>200</v>
      </c>
      <c r="E452" t="str" cm="1">
        <f t="array" ref="E452">INDEX('PUMA12 LIMIT Computations'!$A$4:$D$106,'PUMA12-Person-Limits-Fragments'!$B452,2)</f>
        <v>Franklin &amp; Hampshire (North) Counties</v>
      </c>
      <c r="F452" t="str" cm="1">
        <f t="array" ref="F452">INDEX('PUMA12 LIMIT Computations'!$A$4:$D$106,'PUMA12-Person-Limits-Fragments'!$B452,3)</f>
        <v>METRO38340N25003</v>
      </c>
      <c r="G452" t="str" cm="1">
        <f t="array" ref="G452">INDEX('PUMA12 LIMIT Computations'!$A$4:$D$106,'PUMA12-Person-Limits-Fragments'!$B452,4)</f>
        <v>Berkshire County, MA (part) HUD Metro FMR Area</v>
      </c>
      <c r="H452" cm="1">
        <f t="array" ref="H452">INDEX('PUMA12 LIMIT Computations'!AI$4:BB$106,'PUMA12-Person-Limits-Fragments'!B452,'PUMA12-Person-Limits-Fragments'!C452)</f>
        <v>40.68</v>
      </c>
      <c r="I452" cm="1">
        <f t="array" ref="I452">INDEX('PUMA12 LIMIT Computations'!BC$4:BV$106,'PUMA12-Person-Limits-Fragments'!B452,'PUMA12-Person-Limits-Fragments'!C452)</f>
        <v>25.976000000000003</v>
      </c>
      <c r="J452" cm="1">
        <f t="array" ref="J452">INDEX('PUMA12 LIMIT Computations'!BW$4:CP$106,'PUMA12-Person-Limits-Fragments'!B452,'PUMA12-Person-Limits-Fragments'!C452)</f>
        <v>65.08</v>
      </c>
    </row>
    <row r="453" spans="1:10" x14ac:dyDescent="0.25">
      <c r="A453">
        <f t="shared" si="23"/>
        <v>452</v>
      </c>
      <c r="B453">
        <f t="shared" si="21"/>
        <v>40</v>
      </c>
      <c r="C453">
        <f t="shared" si="22"/>
        <v>5</v>
      </c>
      <c r="D453" cm="1">
        <f t="array" ref="D453">INDEX('PUMA12 LIMIT Computations'!$A$4:$D$106,'PUMA12-Person-Limits-Fragments'!$B453,1)</f>
        <v>200</v>
      </c>
      <c r="E453" t="str" cm="1">
        <f t="array" ref="E453">INDEX('PUMA12 LIMIT Computations'!$A$4:$D$106,'PUMA12-Person-Limits-Fragments'!$B453,2)</f>
        <v>Franklin &amp; Hampshire (North) Counties</v>
      </c>
      <c r="F453" t="str" cm="1">
        <f t="array" ref="F453">INDEX('PUMA12 LIMIT Computations'!$A$4:$D$106,'PUMA12-Person-Limits-Fragments'!$B453,3)</f>
        <v>METRO44140M25011</v>
      </c>
      <c r="G453" t="str" cm="1">
        <f t="array" ref="G453">INDEX('PUMA12 LIMIT Computations'!$A$4:$D$106,'PUMA12-Person-Limits-Fragments'!$B453,4)</f>
        <v>Franklin County, MA HUD Metro FMR Area</v>
      </c>
      <c r="H453" cm="1">
        <f t="array" ref="H453">INDEX('PUMA12 LIMIT Computations'!AI$4:BB$106,'PUMA12-Person-Limits-Fragments'!B453,'PUMA12-Person-Limits-Fragments'!C453)</f>
        <v>33515.235000000001</v>
      </c>
      <c r="I453" cm="1">
        <f t="array" ref="I453">INDEX('PUMA12 LIMIT Computations'!BC$4:BV$106,'PUMA12-Person-Limits-Fragments'!B453,'PUMA12-Person-Limits-Fragments'!C453)</f>
        <v>21400.976999999999</v>
      </c>
      <c r="J453" cm="1">
        <f t="array" ref="J453">INDEX('PUMA12 LIMIT Computations'!BW$4:CP$106,'PUMA12-Person-Limits-Fragments'!B453,'PUMA12-Person-Limits-Fragments'!C453)</f>
        <v>53617.785000000003</v>
      </c>
    </row>
    <row r="454" spans="1:10" x14ac:dyDescent="0.25">
      <c r="A454">
        <f t="shared" si="23"/>
        <v>453</v>
      </c>
      <c r="B454">
        <f t="shared" si="21"/>
        <v>41</v>
      </c>
      <c r="C454">
        <f t="shared" si="22"/>
        <v>5</v>
      </c>
      <c r="D454" cm="1">
        <f t="array" ref="D454">INDEX('PUMA12 LIMIT Computations'!$A$4:$D$106,'PUMA12-Person-Limits-Fragments'!$B454,1)</f>
        <v>200</v>
      </c>
      <c r="E454" t="str" cm="1">
        <f t="array" ref="E454">INDEX('PUMA12 LIMIT Computations'!$A$4:$D$106,'PUMA12-Person-Limits-Fragments'!$B454,2)</f>
        <v>Franklin &amp; Hampshire (North) Counties</v>
      </c>
      <c r="F454" t="str" cm="1">
        <f t="array" ref="F454">INDEX('PUMA12 LIMIT Computations'!$A$4:$D$106,'PUMA12-Person-Limits-Fragments'!$B454,3)</f>
        <v>METRO44140M44140</v>
      </c>
      <c r="G454" t="str" cm="1">
        <f t="array" ref="G454">INDEX('PUMA12 LIMIT Computations'!$A$4:$D$106,'PUMA12-Person-Limits-Fragments'!$B454,4)</f>
        <v>Springfield, MA HUD Metro FMR Area</v>
      </c>
      <c r="H454" cm="1">
        <f t="array" ref="H454">INDEX('PUMA12 LIMIT Computations'!AI$4:BB$106,'PUMA12-Person-Limits-Fragments'!B454,'PUMA12-Person-Limits-Fragments'!C454)</f>
        <v>17121.195</v>
      </c>
      <c r="I454" cm="1">
        <f t="array" ref="I454">INDEX('PUMA12 LIMIT Computations'!BC$4:BV$106,'PUMA12-Person-Limits-Fragments'!B454,'PUMA12-Person-Limits-Fragments'!C454)</f>
        <v>10932.648999999999</v>
      </c>
      <c r="J454" cm="1">
        <f t="array" ref="J454">INDEX('PUMA12 LIMIT Computations'!BW$4:CP$106,'PUMA12-Person-Limits-Fragments'!B454,'PUMA12-Person-Limits-Fragments'!C454)</f>
        <v>27390.544999999998</v>
      </c>
    </row>
    <row r="455" spans="1:10" x14ac:dyDescent="0.25">
      <c r="A455">
        <f t="shared" si="23"/>
        <v>454</v>
      </c>
      <c r="B455">
        <f t="shared" si="21"/>
        <v>42</v>
      </c>
      <c r="C455">
        <f t="shared" si="22"/>
        <v>5</v>
      </c>
      <c r="D455" cm="1">
        <f t="array" ref="D455">INDEX('PUMA12 LIMIT Computations'!$A$4:$D$106,'PUMA12-Person-Limits-Fragments'!$B455,1)</f>
        <v>200</v>
      </c>
      <c r="E455" t="str" cm="1">
        <f t="array" ref="E455">INDEX('PUMA12 LIMIT Computations'!$A$4:$D$106,'PUMA12-Person-Limits-Fragments'!$B455,2)</f>
        <v>Franklin &amp; Hampshire (North) Counties</v>
      </c>
      <c r="F455" t="str" cm="1">
        <f t="array" ref="F455">INDEX('PUMA12 LIMIT Computations'!$A$4:$D$106,'PUMA12-Person-Limits-Fragments'!$B455,3)</f>
        <v>METRO49340N25027</v>
      </c>
      <c r="G455" t="str" cm="1">
        <f t="array" ref="G455">INDEX('PUMA12 LIMIT Computations'!$A$4:$D$106,'PUMA12-Person-Limits-Fragments'!$B455,4)</f>
        <v>Western Worcester County, MA HUD Metro FMR Area</v>
      </c>
      <c r="H455" cm="1">
        <f t="array" ref="H455">INDEX('PUMA12 LIMIT Computations'!AI$4:BB$106,'PUMA12-Person-Limits-Fragments'!B455,'PUMA12-Person-Limits-Fragments'!C455)</f>
        <v>168.96</v>
      </c>
      <c r="I455" cm="1">
        <f t="array" ref="I455">INDEX('PUMA12 LIMIT Computations'!BC$4:BV$106,'PUMA12-Person-Limits-Fragments'!B455,'PUMA12-Person-Limits-Fragments'!C455)</f>
        <v>103.90400000000001</v>
      </c>
      <c r="J455" cm="1">
        <f t="array" ref="J455">INDEX('PUMA12 LIMIT Computations'!BW$4:CP$106,'PUMA12-Person-Limits-Fragments'!B455,'PUMA12-Person-Limits-Fragments'!C455)</f>
        <v>270.24</v>
      </c>
    </row>
    <row r="456" spans="1:10" x14ac:dyDescent="0.25">
      <c r="A456">
        <f t="shared" si="23"/>
        <v>455</v>
      </c>
      <c r="B456">
        <f t="shared" si="21"/>
        <v>43</v>
      </c>
      <c r="C456">
        <f t="shared" si="22"/>
        <v>5</v>
      </c>
      <c r="D456" cm="1">
        <f t="array" ref="D456">INDEX('PUMA12 LIMIT Computations'!$A$4:$D$106,'PUMA12-Person-Limits-Fragments'!$B456,1)</f>
        <v>1600</v>
      </c>
      <c r="E456" t="str" cm="1">
        <f t="array" ref="E456">INDEX('PUMA12 LIMIT Computations'!$A$4:$D$106,'PUMA12-Person-Limits-Fragments'!$B456,2)</f>
        <v>Hampden (West &amp; East) &amp; Hampshire (South) Counties--Northampton City</v>
      </c>
      <c r="F456" t="str" cm="1">
        <f t="array" ref="F456">INDEX('PUMA12 LIMIT Computations'!$A$4:$D$106,'PUMA12-Person-Limits-Fragments'!$B456,3)</f>
        <v>METRO44140M44140</v>
      </c>
      <c r="G456" t="str" cm="1">
        <f t="array" ref="G456">INDEX('PUMA12 LIMIT Computations'!$A$4:$D$106,'PUMA12-Person-Limits-Fragments'!$B456,4)</f>
        <v>Springfield, MA HUD Metro FMR Area</v>
      </c>
      <c r="H456" cm="1">
        <f t="array" ref="H456">INDEX('PUMA12 LIMIT Computations'!AI$4:BB$106,'PUMA12-Person-Limits-Fragments'!B456,'PUMA12-Person-Limits-Fragments'!C456)</f>
        <v>50839.83</v>
      </c>
      <c r="I456" cm="1">
        <f t="array" ref="I456">INDEX('PUMA12 LIMIT Computations'!BC$4:BV$106,'PUMA12-Person-Limits-Fragments'!B456,'PUMA12-Person-Limits-Fragments'!C456)</f>
        <v>32463.506000000001</v>
      </c>
      <c r="J456" cm="1">
        <f t="array" ref="J456">INDEX('PUMA12 LIMIT Computations'!BW$4:CP$106,'PUMA12-Person-Limits-Fragments'!B456,'PUMA12-Person-Limits-Fragments'!C456)</f>
        <v>81333.73</v>
      </c>
    </row>
    <row r="457" spans="1:10" x14ac:dyDescent="0.25">
      <c r="A457">
        <f t="shared" si="23"/>
        <v>456</v>
      </c>
      <c r="B457">
        <f t="shared" si="21"/>
        <v>44</v>
      </c>
      <c r="C457">
        <f t="shared" si="22"/>
        <v>5</v>
      </c>
      <c r="D457" cm="1">
        <f t="array" ref="D457">INDEX('PUMA12 LIMIT Computations'!$A$4:$D$106,'PUMA12-Person-Limits-Fragments'!$B457,1)</f>
        <v>1900</v>
      </c>
      <c r="E457" t="str" cm="1">
        <f t="array" ref="E457">INDEX('PUMA12 LIMIT Computations'!$A$4:$D$106,'PUMA12-Person-Limits-Fragments'!$B457,2)</f>
        <v>Hampden County (Central)--Springfield City</v>
      </c>
      <c r="F457" t="str" cm="1">
        <f t="array" ref="F457">INDEX('PUMA12 LIMIT Computations'!$A$4:$D$106,'PUMA12-Person-Limits-Fragments'!$B457,3)</f>
        <v>METRO44140M44140</v>
      </c>
      <c r="G457" t="str" cm="1">
        <f t="array" ref="G457">INDEX('PUMA12 LIMIT Computations'!$A$4:$D$106,'PUMA12-Person-Limits-Fragments'!$B457,4)</f>
        <v>Springfield, MA HUD Metro FMR Area</v>
      </c>
      <c r="H457" cm="1">
        <f t="array" ref="H457">INDEX('PUMA12 LIMIT Computations'!AI$4:BB$106,'PUMA12-Person-Limits-Fragments'!B457,'PUMA12-Person-Limits-Fragments'!C457)</f>
        <v>50850</v>
      </c>
      <c r="I457" cm="1">
        <f t="array" ref="I457">INDEX('PUMA12 LIMIT Computations'!BC$4:BV$106,'PUMA12-Person-Limits-Fragments'!B457,'PUMA12-Person-Limits-Fragments'!C457)</f>
        <v>32470</v>
      </c>
      <c r="J457" cm="1">
        <f t="array" ref="J457">INDEX('PUMA12 LIMIT Computations'!BW$4:CP$106,'PUMA12-Person-Limits-Fragments'!B457,'PUMA12-Person-Limits-Fragments'!C457)</f>
        <v>81350</v>
      </c>
    </row>
    <row r="458" spans="1:10" x14ac:dyDescent="0.25">
      <c r="A458">
        <f t="shared" si="23"/>
        <v>457</v>
      </c>
      <c r="B458">
        <f t="shared" si="21"/>
        <v>45</v>
      </c>
      <c r="C458">
        <f t="shared" si="22"/>
        <v>5</v>
      </c>
      <c r="D458" cm="1">
        <f t="array" ref="D458">INDEX('PUMA12 LIMIT Computations'!$A$4:$D$106,'PUMA12-Person-Limits-Fragments'!$B458,1)</f>
        <v>1902</v>
      </c>
      <c r="E458" t="str" cm="1">
        <f t="array" ref="E458">INDEX('PUMA12 LIMIT Computations'!$A$4:$D$106,'PUMA12-Person-Limits-Fragments'!$B458,2)</f>
        <v>Hampden County (East of Springfield City)--Chicopee City</v>
      </c>
      <c r="F458" t="str" cm="1">
        <f t="array" ref="F458">INDEX('PUMA12 LIMIT Computations'!$A$4:$D$106,'PUMA12-Person-Limits-Fragments'!$B458,3)</f>
        <v>METRO44140M44140</v>
      </c>
      <c r="G458" t="str" cm="1">
        <f t="array" ref="G458">INDEX('PUMA12 LIMIT Computations'!$A$4:$D$106,'PUMA12-Person-Limits-Fragments'!$B458,4)</f>
        <v>Springfield, MA HUD Metro FMR Area</v>
      </c>
      <c r="H458" cm="1">
        <f t="array" ref="H458">INDEX('PUMA12 LIMIT Computations'!AI$4:BB$106,'PUMA12-Person-Limits-Fragments'!B458,'PUMA12-Person-Limits-Fragments'!C458)</f>
        <v>50850</v>
      </c>
      <c r="I458" cm="1">
        <f t="array" ref="I458">INDEX('PUMA12 LIMIT Computations'!BC$4:BV$106,'PUMA12-Person-Limits-Fragments'!B458,'PUMA12-Person-Limits-Fragments'!C458)</f>
        <v>32470</v>
      </c>
      <c r="J458" cm="1">
        <f t="array" ref="J458">INDEX('PUMA12 LIMIT Computations'!BW$4:CP$106,'PUMA12-Person-Limits-Fragments'!B458,'PUMA12-Person-Limits-Fragments'!C458)</f>
        <v>81350</v>
      </c>
    </row>
    <row r="459" spans="1:10" x14ac:dyDescent="0.25">
      <c r="A459">
        <f t="shared" si="23"/>
        <v>458</v>
      </c>
      <c r="B459">
        <f t="shared" si="21"/>
        <v>46</v>
      </c>
      <c r="C459">
        <f t="shared" si="22"/>
        <v>5</v>
      </c>
      <c r="D459" cm="1">
        <f t="array" ref="D459">INDEX('PUMA12 LIMIT Computations'!$A$4:$D$106,'PUMA12-Person-Limits-Fragments'!$B459,1)</f>
        <v>1901</v>
      </c>
      <c r="E459" t="str" cm="1">
        <f t="array" ref="E459">INDEX('PUMA12 LIMIT Computations'!$A$4:$D$106,'PUMA12-Person-Limits-Fragments'!$B459,2)</f>
        <v>Hampden County (West of Springfield City)--Westfield &amp; Holyoke Cities</v>
      </c>
      <c r="F459" t="str" cm="1">
        <f t="array" ref="F459">INDEX('PUMA12 LIMIT Computations'!$A$4:$D$106,'PUMA12-Person-Limits-Fragments'!$B459,3)</f>
        <v>METRO44140M44140</v>
      </c>
      <c r="G459" t="str" cm="1">
        <f t="array" ref="G459">INDEX('PUMA12 LIMIT Computations'!$A$4:$D$106,'PUMA12-Person-Limits-Fragments'!$B459,4)</f>
        <v>Springfield, MA HUD Metro FMR Area</v>
      </c>
      <c r="H459" cm="1">
        <f t="array" ref="H459">INDEX('PUMA12 LIMIT Computations'!AI$4:BB$106,'PUMA12-Person-Limits-Fragments'!B459,'PUMA12-Person-Limits-Fragments'!C459)</f>
        <v>50850</v>
      </c>
      <c r="I459" cm="1">
        <f t="array" ref="I459">INDEX('PUMA12 LIMIT Computations'!BC$4:BV$106,'PUMA12-Person-Limits-Fragments'!B459,'PUMA12-Person-Limits-Fragments'!C459)</f>
        <v>32470</v>
      </c>
      <c r="J459" cm="1">
        <f t="array" ref="J459">INDEX('PUMA12 LIMIT Computations'!BW$4:CP$106,'PUMA12-Person-Limits-Fragments'!B459,'PUMA12-Person-Limits-Fragments'!C459)</f>
        <v>81350</v>
      </c>
    </row>
    <row r="460" spans="1:10" x14ac:dyDescent="0.25">
      <c r="A460">
        <f t="shared" si="23"/>
        <v>459</v>
      </c>
      <c r="B460">
        <f t="shared" si="21"/>
        <v>47</v>
      </c>
      <c r="C460">
        <f t="shared" si="22"/>
        <v>5</v>
      </c>
      <c r="D460" cm="1">
        <f t="array" ref="D460">INDEX('PUMA12 LIMIT Computations'!$A$4:$D$106,'PUMA12-Person-Limits-Fragments'!$B460,1)</f>
        <v>2400</v>
      </c>
      <c r="E460" t="str" cm="1">
        <f t="array" ref="E460">INDEX('PUMA12 LIMIT Computations'!$A$4:$D$106,'PUMA12-Person-Limits-Fragments'!$B460,2)</f>
        <v>Middlesex (Far Southwest), Norfolk (Northwest) &amp; Worcester (Far East) Counties</v>
      </c>
      <c r="F460" t="str" cm="1">
        <f t="array" ref="F460">INDEX('PUMA12 LIMIT Computations'!$A$4:$D$106,'PUMA12-Person-Limits-Fragments'!$B460,3)</f>
        <v>METRO14460MM1120</v>
      </c>
      <c r="G460" t="str" cm="1">
        <f t="array" ref="G460">INDEX('PUMA12 LIMIT Computations'!$A$4:$D$106,'PUMA12-Person-Limits-Fragments'!$B460,4)</f>
        <v>Boston-Cambridge-Quincy, MA-NH HUD Metro FMR Area</v>
      </c>
      <c r="H460" cm="1">
        <f t="array" ref="H460">INDEX('PUMA12 LIMIT Computations'!AI$4:BB$106,'PUMA12-Person-Limits-Fragments'!B460,'PUMA12-Person-Limits-Fragments'!C460)</f>
        <v>51078.224999999999</v>
      </c>
      <c r="I460" cm="1">
        <f t="array" ref="I460">INDEX('PUMA12 LIMIT Computations'!BC$4:BV$106,'PUMA12-Person-Limits-Fragments'!B460,'PUMA12-Person-Limits-Fragments'!C460)</f>
        <v>30646.935000000001</v>
      </c>
      <c r="J460" cm="1">
        <f t="array" ref="J460">INDEX('PUMA12 LIMIT Computations'!BW$4:CP$106,'PUMA12-Person-Limits-Fragments'!B460,'PUMA12-Person-Limits-Fragments'!C460)</f>
        <v>81455.44</v>
      </c>
    </row>
    <row r="461" spans="1:10" x14ac:dyDescent="0.25">
      <c r="A461">
        <f t="shared" si="23"/>
        <v>460</v>
      </c>
      <c r="B461">
        <f t="shared" si="21"/>
        <v>48</v>
      </c>
      <c r="C461">
        <f t="shared" si="22"/>
        <v>5</v>
      </c>
      <c r="D461" cm="1">
        <f t="array" ref="D461">INDEX('PUMA12 LIMIT Computations'!$A$4:$D$106,'PUMA12-Person-Limits-Fragments'!$B461,1)</f>
        <v>2400</v>
      </c>
      <c r="E461" t="str" cm="1">
        <f t="array" ref="E461">INDEX('PUMA12 LIMIT Computations'!$A$4:$D$106,'PUMA12-Person-Limits-Fragments'!$B461,2)</f>
        <v>Middlesex (Far Southwest), Norfolk (Northwest) &amp; Worcester (Far East) Counties</v>
      </c>
      <c r="F461" t="str" cm="1">
        <f t="array" ref="F461">INDEX('PUMA12 LIMIT Computations'!$A$4:$D$106,'PUMA12-Person-Limits-Fragments'!$B461,3)</f>
        <v>METRO49340MM1120</v>
      </c>
      <c r="G461" t="str" cm="1">
        <f t="array" ref="G461">INDEX('PUMA12 LIMIT Computations'!$A$4:$D$106,'PUMA12-Person-Limits-Fragments'!$B461,4)</f>
        <v>Eastern Worcester County, MA HUD Metro FMR Area</v>
      </c>
      <c r="H461" cm="1">
        <f t="array" ref="H461">INDEX('PUMA12 LIMIT Computations'!AI$4:BB$106,'PUMA12-Person-Limits-Fragments'!B461,'PUMA12-Person-Limits-Fragments'!C461)</f>
        <v>23029.125</v>
      </c>
      <c r="I461" cm="1">
        <f t="array" ref="I461">INDEX('PUMA12 LIMIT Computations'!BC$4:BV$106,'PUMA12-Person-Limits-Fragments'!B461,'PUMA12-Person-Limits-Fragments'!C461)</f>
        <v>13817.475</v>
      </c>
      <c r="J461" cm="1">
        <f t="array" ref="J461">INDEX('PUMA12 LIMIT Computations'!BW$4:CP$106,'PUMA12-Person-Limits-Fragments'!B461,'PUMA12-Person-Limits-Fragments'!C461)</f>
        <v>31443.300000000003</v>
      </c>
    </row>
    <row r="462" spans="1:10" x14ac:dyDescent="0.25">
      <c r="A462">
        <f t="shared" si="23"/>
        <v>461</v>
      </c>
      <c r="B462">
        <f t="shared" si="21"/>
        <v>49</v>
      </c>
      <c r="C462">
        <f t="shared" si="22"/>
        <v>5</v>
      </c>
      <c r="D462" cm="1">
        <f t="array" ref="D462">INDEX('PUMA12 LIMIT Computations'!$A$4:$D$106,'PUMA12-Person-Limits-Fragments'!$B462,1)</f>
        <v>3400</v>
      </c>
      <c r="E462" t="str" cm="1">
        <f t="array" ref="E462">INDEX('PUMA12 LIMIT Computations'!$A$4:$D$106,'PUMA12-Person-Limits-Fragments'!$B462,2)</f>
        <v>Middlesex (Southeast) &amp; Norfolk (Northeast) Counties--Newton City &amp; Brookline Town</v>
      </c>
      <c r="F462" t="str" cm="1">
        <f t="array" ref="F462">INDEX('PUMA12 LIMIT Computations'!$A$4:$D$106,'PUMA12-Person-Limits-Fragments'!$B462,3)</f>
        <v>METRO14460MM1120</v>
      </c>
      <c r="G462" t="str" cm="1">
        <f t="array" ref="G462">INDEX('PUMA12 LIMIT Computations'!$A$4:$D$106,'PUMA12-Person-Limits-Fragments'!$B462,4)</f>
        <v>Boston-Cambridge-Quincy, MA-NH HUD Metro FMR Area</v>
      </c>
      <c r="H462" cm="1">
        <f t="array" ref="H462">INDEX('PUMA12 LIMIT Computations'!AI$4:BB$106,'PUMA12-Person-Limits-Fragments'!B462,'PUMA12-Person-Limits-Fragments'!C462)</f>
        <v>75742.425000000003</v>
      </c>
      <c r="I462" cm="1">
        <f t="array" ref="I462">INDEX('PUMA12 LIMIT Computations'!BC$4:BV$106,'PUMA12-Person-Limits-Fragments'!B462,'PUMA12-Person-Limits-Fragments'!C462)</f>
        <v>45445.455000000002</v>
      </c>
      <c r="J462" cm="1">
        <f t="array" ref="J462">INDEX('PUMA12 LIMIT Computations'!BW$4:CP$106,'PUMA12-Person-Limits-Fragments'!B462,'PUMA12-Person-Limits-Fragments'!C462)</f>
        <v>120787.92</v>
      </c>
    </row>
    <row r="463" spans="1:10" x14ac:dyDescent="0.25">
      <c r="A463">
        <f t="shared" si="23"/>
        <v>462</v>
      </c>
      <c r="B463">
        <f t="shared" si="21"/>
        <v>50</v>
      </c>
      <c r="C463">
        <f t="shared" si="22"/>
        <v>5</v>
      </c>
      <c r="D463" cm="1">
        <f t="array" ref="D463">INDEX('PUMA12 LIMIT Computations'!$A$4:$D$106,'PUMA12-Person-Limits-Fragments'!$B463,1)</f>
        <v>1400</v>
      </c>
      <c r="E463" t="str" cm="1">
        <f t="array" ref="E463">INDEX('PUMA12 LIMIT Computations'!$A$4:$D$106,'PUMA12-Person-Limits-Fragments'!$B463,2)</f>
        <v>Middlesex (West Central) &amp; Worcester (East) Counties</v>
      </c>
      <c r="F463" t="str" cm="1">
        <f t="array" ref="F463">INDEX('PUMA12 LIMIT Computations'!$A$4:$D$106,'PUMA12-Person-Limits-Fragments'!$B463,3)</f>
        <v>METRO14460MM1120</v>
      </c>
      <c r="G463" t="str" cm="1">
        <f t="array" ref="G463">INDEX('PUMA12 LIMIT Computations'!$A$4:$D$106,'PUMA12-Person-Limits-Fragments'!$B463,4)</f>
        <v>Boston-Cambridge-Quincy, MA-NH HUD Metro FMR Area</v>
      </c>
      <c r="H463" cm="1">
        <f t="array" ref="H463">INDEX('PUMA12 LIMIT Computations'!AI$4:BB$106,'PUMA12-Person-Limits-Fragments'!B463,'PUMA12-Person-Limits-Fragments'!C463)</f>
        <v>72621.524999999994</v>
      </c>
      <c r="I463" cm="1">
        <f t="array" ref="I463">INDEX('PUMA12 LIMIT Computations'!BC$4:BV$106,'PUMA12-Person-Limits-Fragments'!B463,'PUMA12-Person-Limits-Fragments'!C463)</f>
        <v>43572.915000000001</v>
      </c>
      <c r="J463" cm="1">
        <f t="array" ref="J463">INDEX('PUMA12 LIMIT Computations'!BW$4:CP$106,'PUMA12-Person-Limits-Fragments'!B463,'PUMA12-Person-Limits-Fragments'!C463)</f>
        <v>115810.96</v>
      </c>
    </row>
    <row r="464" spans="1:10" x14ac:dyDescent="0.25">
      <c r="A464">
        <f t="shared" si="23"/>
        <v>463</v>
      </c>
      <c r="B464">
        <f t="shared" si="21"/>
        <v>51</v>
      </c>
      <c r="C464">
        <f t="shared" si="22"/>
        <v>5</v>
      </c>
      <c r="D464" cm="1">
        <f t="array" ref="D464">INDEX('PUMA12 LIMIT Computations'!$A$4:$D$106,'PUMA12-Person-Limits-Fragments'!$B464,1)</f>
        <v>1400</v>
      </c>
      <c r="E464" t="str" cm="1">
        <f t="array" ref="E464">INDEX('PUMA12 LIMIT Computations'!$A$4:$D$106,'PUMA12-Person-Limits-Fragments'!$B464,2)</f>
        <v>Middlesex (West Central) &amp; Worcester (East) Counties</v>
      </c>
      <c r="F464" t="str" cm="1">
        <f t="array" ref="F464">INDEX('PUMA12 LIMIT Computations'!$A$4:$D$106,'PUMA12-Person-Limits-Fragments'!$B464,3)</f>
        <v>METRO14460MM4560</v>
      </c>
      <c r="G464" t="str" cm="1">
        <f t="array" ref="G464">INDEX('PUMA12 LIMIT Computations'!$A$4:$D$106,'PUMA12-Person-Limits-Fragments'!$B464,4)</f>
        <v>Lowell, MA HUD Metro FMR Area</v>
      </c>
      <c r="H464" cm="1">
        <f t="array" ref="H464">INDEX('PUMA12 LIMIT Computations'!AI$4:BB$106,'PUMA12-Person-Limits-Fragments'!B464,'PUMA12-Person-Limits-Fragments'!C464)</f>
        <v>129.67500000000001</v>
      </c>
      <c r="I464" cm="1">
        <f t="array" ref="I464">INDEX('PUMA12 LIMIT Computations'!BC$4:BV$106,'PUMA12-Person-Limits-Fragments'!B464,'PUMA12-Person-Limits-Fragments'!C464)</f>
        <v>77.805000000000007</v>
      </c>
      <c r="J464" cm="1">
        <f t="array" ref="J464">INDEX('PUMA12 LIMIT Computations'!BW$4:CP$106,'PUMA12-Person-Limits-Fragments'!B464,'PUMA12-Person-Limits-Fragments'!C464)</f>
        <v>183.54</v>
      </c>
    </row>
    <row r="465" spans="1:10" x14ac:dyDescent="0.25">
      <c r="A465">
        <f t="shared" si="23"/>
        <v>464</v>
      </c>
      <c r="B465">
        <f t="shared" si="21"/>
        <v>52</v>
      </c>
      <c r="C465">
        <f t="shared" si="22"/>
        <v>5</v>
      </c>
      <c r="D465" cm="1">
        <f t="array" ref="D465">INDEX('PUMA12 LIMIT Computations'!$A$4:$D$106,'PUMA12-Person-Limits-Fragments'!$B465,1)</f>
        <v>1400</v>
      </c>
      <c r="E465" t="str" cm="1">
        <f t="array" ref="E465">INDEX('PUMA12 LIMIT Computations'!$A$4:$D$106,'PUMA12-Person-Limits-Fragments'!$B465,2)</f>
        <v>Middlesex (West Central) &amp; Worcester (East) Counties</v>
      </c>
      <c r="F465" t="str" cm="1">
        <f t="array" ref="F465">INDEX('PUMA12 LIMIT Computations'!$A$4:$D$106,'PUMA12-Person-Limits-Fragments'!$B465,3)</f>
        <v>METRO49340MM1120</v>
      </c>
      <c r="G465" t="str" cm="1">
        <f t="array" ref="G465">INDEX('PUMA12 LIMIT Computations'!$A$4:$D$106,'PUMA12-Person-Limits-Fragments'!$B465,4)</f>
        <v>Eastern Worcester County, MA HUD Metro FMR Area</v>
      </c>
      <c r="H465" cm="1">
        <f t="array" ref="H465">INDEX('PUMA12 LIMIT Computations'!AI$4:BB$106,'PUMA12-Person-Limits-Fragments'!B465,'PUMA12-Person-Limits-Fragments'!C465)</f>
        <v>2780.4749999999999</v>
      </c>
      <c r="I465" cm="1">
        <f t="array" ref="I465">INDEX('PUMA12 LIMIT Computations'!BC$4:BV$106,'PUMA12-Person-Limits-Fragments'!B465,'PUMA12-Person-Limits-Fragments'!C465)</f>
        <v>1668.2850000000001</v>
      </c>
      <c r="J465" cm="1">
        <f t="array" ref="J465">INDEX('PUMA12 LIMIT Computations'!BW$4:CP$106,'PUMA12-Person-Limits-Fragments'!B465,'PUMA12-Person-Limits-Fragments'!C465)</f>
        <v>3796.38</v>
      </c>
    </row>
    <row r="466" spans="1:10" x14ac:dyDescent="0.25">
      <c r="A466">
        <f t="shared" si="23"/>
        <v>465</v>
      </c>
      <c r="B466">
        <f t="shared" si="21"/>
        <v>53</v>
      </c>
      <c r="C466">
        <f t="shared" si="22"/>
        <v>5</v>
      </c>
      <c r="D466" cm="1">
        <f t="array" ref="D466">INDEX('PUMA12 LIMIT Computations'!$A$4:$D$106,'PUMA12-Person-Limits-Fragments'!$B466,1)</f>
        <v>506</v>
      </c>
      <c r="E466" t="str" cm="1">
        <f t="array" ref="E466">INDEX('PUMA12 LIMIT Computations'!$A$4:$D$106,'PUMA12-Person-Limits-Fragments'!$B466,2)</f>
        <v>Middlesex County (East)--Cambridge City</v>
      </c>
      <c r="F466" t="str" cm="1">
        <f t="array" ref="F466">INDEX('PUMA12 LIMIT Computations'!$A$4:$D$106,'PUMA12-Person-Limits-Fragments'!$B466,3)</f>
        <v>METRO14460MM1120</v>
      </c>
      <c r="G466" t="str" cm="1">
        <f t="array" ref="G466">INDEX('PUMA12 LIMIT Computations'!$A$4:$D$106,'PUMA12-Person-Limits-Fragments'!$B466,4)</f>
        <v>Boston-Cambridge-Quincy, MA-NH HUD Metro FMR Area</v>
      </c>
      <c r="H466" cm="1">
        <f t="array" ref="H466">INDEX('PUMA12 LIMIT Computations'!AI$4:BB$106,'PUMA12-Person-Limits-Fragments'!B466,'PUMA12-Person-Limits-Fragments'!C466)</f>
        <v>75750</v>
      </c>
      <c r="I466" cm="1">
        <f t="array" ref="I466">INDEX('PUMA12 LIMIT Computations'!BC$4:BV$106,'PUMA12-Person-Limits-Fragments'!B466,'PUMA12-Person-Limits-Fragments'!C466)</f>
        <v>45450</v>
      </c>
      <c r="J466" cm="1">
        <f t="array" ref="J466">INDEX('PUMA12 LIMIT Computations'!BW$4:CP$106,'PUMA12-Person-Limits-Fragments'!B466,'PUMA12-Person-Limits-Fragments'!C466)</f>
        <v>120800</v>
      </c>
    </row>
    <row r="467" spans="1:10" x14ac:dyDescent="0.25">
      <c r="A467">
        <f t="shared" si="23"/>
        <v>466</v>
      </c>
      <c r="B467">
        <f t="shared" si="21"/>
        <v>54</v>
      </c>
      <c r="C467">
        <f t="shared" si="22"/>
        <v>5</v>
      </c>
      <c r="D467" cm="1">
        <f t="array" ref="D467">INDEX('PUMA12 LIMIT Computations'!$A$4:$D$106,'PUMA12-Person-Limits-Fragments'!$B467,1)</f>
        <v>508</v>
      </c>
      <c r="E467" t="str" cm="1">
        <f t="array" ref="E467">INDEX('PUMA12 LIMIT Computations'!$A$4:$D$106,'PUMA12-Person-Limits-Fragments'!$B467,2)</f>
        <v>Middlesex County (East)--Malden &amp; Medford Cities</v>
      </c>
      <c r="F467" t="str" cm="1">
        <f t="array" ref="F467">INDEX('PUMA12 LIMIT Computations'!$A$4:$D$106,'PUMA12-Person-Limits-Fragments'!$B467,3)</f>
        <v>METRO14460MM1120</v>
      </c>
      <c r="G467" t="str" cm="1">
        <f t="array" ref="G467">INDEX('PUMA12 LIMIT Computations'!$A$4:$D$106,'PUMA12-Person-Limits-Fragments'!$B467,4)</f>
        <v>Boston-Cambridge-Quincy, MA-NH HUD Metro FMR Area</v>
      </c>
      <c r="H467" cm="1">
        <f t="array" ref="H467">INDEX('PUMA12 LIMIT Computations'!AI$4:BB$106,'PUMA12-Person-Limits-Fragments'!B467,'PUMA12-Person-Limits-Fragments'!C467)</f>
        <v>75757.574999999997</v>
      </c>
      <c r="I467" cm="1">
        <f t="array" ref="I467">INDEX('PUMA12 LIMIT Computations'!BC$4:BV$106,'PUMA12-Person-Limits-Fragments'!B467,'PUMA12-Person-Limits-Fragments'!C467)</f>
        <v>45454.544999999998</v>
      </c>
      <c r="J467" cm="1">
        <f t="array" ref="J467">INDEX('PUMA12 LIMIT Computations'!BW$4:CP$106,'PUMA12-Person-Limits-Fragments'!B467,'PUMA12-Person-Limits-Fragments'!C467)</f>
        <v>120812.08</v>
      </c>
    </row>
    <row r="468" spans="1:10" x14ac:dyDescent="0.25">
      <c r="A468">
        <f t="shared" si="23"/>
        <v>467</v>
      </c>
      <c r="B468">
        <f t="shared" si="21"/>
        <v>55</v>
      </c>
      <c r="C468">
        <f t="shared" si="22"/>
        <v>5</v>
      </c>
      <c r="D468" cm="1">
        <f t="array" ref="D468">INDEX('PUMA12 LIMIT Computations'!$A$4:$D$106,'PUMA12-Person-Limits-Fragments'!$B468,1)</f>
        <v>507</v>
      </c>
      <c r="E468" t="str" cm="1">
        <f t="array" ref="E468">INDEX('PUMA12 LIMIT Computations'!$A$4:$D$106,'PUMA12-Person-Limits-Fragments'!$B468,2)</f>
        <v>Middlesex County (East)--Somerville &amp; Everett Cities</v>
      </c>
      <c r="F468" t="str" cm="1">
        <f t="array" ref="F468">INDEX('PUMA12 LIMIT Computations'!$A$4:$D$106,'PUMA12-Person-Limits-Fragments'!$B468,3)</f>
        <v>METRO14460MM1120</v>
      </c>
      <c r="G468" t="str" cm="1">
        <f t="array" ref="G468">INDEX('PUMA12 LIMIT Computations'!$A$4:$D$106,'PUMA12-Person-Limits-Fragments'!$B468,4)</f>
        <v>Boston-Cambridge-Quincy, MA-NH HUD Metro FMR Area</v>
      </c>
      <c r="H468" cm="1">
        <f t="array" ref="H468">INDEX('PUMA12 LIMIT Computations'!AI$4:BB$106,'PUMA12-Person-Limits-Fragments'!B468,'PUMA12-Person-Limits-Fragments'!C468)</f>
        <v>75750</v>
      </c>
      <c r="I468" cm="1">
        <f t="array" ref="I468">INDEX('PUMA12 LIMIT Computations'!BC$4:BV$106,'PUMA12-Person-Limits-Fragments'!B468,'PUMA12-Person-Limits-Fragments'!C468)</f>
        <v>45450</v>
      </c>
      <c r="J468" cm="1">
        <f t="array" ref="J468">INDEX('PUMA12 LIMIT Computations'!BW$4:CP$106,'PUMA12-Person-Limits-Fragments'!B468,'PUMA12-Person-Limits-Fragments'!C468)</f>
        <v>120800</v>
      </c>
    </row>
    <row r="469" spans="1:10" x14ac:dyDescent="0.25">
      <c r="A469">
        <f t="shared" si="23"/>
        <v>468</v>
      </c>
      <c r="B469">
        <f t="shared" si="21"/>
        <v>56</v>
      </c>
      <c r="C469">
        <f t="shared" si="22"/>
        <v>5</v>
      </c>
      <c r="D469" cm="1">
        <f t="array" ref="D469">INDEX('PUMA12 LIMIT Computations'!$A$4:$D$106,'PUMA12-Person-Limits-Fragments'!$B469,1)</f>
        <v>502</v>
      </c>
      <c r="E469" t="str" cm="1">
        <f t="array" ref="E469">INDEX('PUMA12 LIMIT Computations'!$A$4:$D$106,'PUMA12-Person-Limits-Fragments'!$B469,2)</f>
        <v>Middlesex County (Far Northeast)--Lowell City</v>
      </c>
      <c r="F469" t="str" cm="1">
        <f t="array" ref="F469">INDEX('PUMA12 LIMIT Computations'!$A$4:$D$106,'PUMA12-Person-Limits-Fragments'!$B469,3)</f>
        <v>METRO14460MM4560</v>
      </c>
      <c r="G469" t="str" cm="1">
        <f t="array" ref="G469">INDEX('PUMA12 LIMIT Computations'!$A$4:$D$106,'PUMA12-Person-Limits-Fragments'!$B469,4)</f>
        <v>Lowell, MA HUD Metro FMR Area</v>
      </c>
      <c r="H469" cm="1">
        <f t="array" ref="H469">INDEX('PUMA12 LIMIT Computations'!AI$4:BB$106,'PUMA12-Person-Limits-Fragments'!B469,'PUMA12-Person-Limits-Fragments'!C469)</f>
        <v>68250</v>
      </c>
      <c r="I469" cm="1">
        <f t="array" ref="I469">INDEX('PUMA12 LIMIT Computations'!BC$4:BV$106,'PUMA12-Person-Limits-Fragments'!B469,'PUMA12-Person-Limits-Fragments'!C469)</f>
        <v>40950</v>
      </c>
      <c r="J469" cm="1">
        <f t="array" ref="J469">INDEX('PUMA12 LIMIT Computations'!BW$4:CP$106,'PUMA12-Person-Limits-Fragments'!B469,'PUMA12-Person-Limits-Fragments'!C469)</f>
        <v>96600</v>
      </c>
    </row>
    <row r="470" spans="1:10" x14ac:dyDescent="0.25">
      <c r="A470">
        <f t="shared" si="23"/>
        <v>469</v>
      </c>
      <c r="B470">
        <f t="shared" si="21"/>
        <v>57</v>
      </c>
      <c r="C470">
        <f t="shared" si="22"/>
        <v>5</v>
      </c>
      <c r="D470" cm="1">
        <f t="array" ref="D470">INDEX('PUMA12 LIMIT Computations'!$A$4:$D$106,'PUMA12-Person-Limits-Fragments'!$B470,1)</f>
        <v>501</v>
      </c>
      <c r="E470" t="str" cm="1">
        <f t="array" ref="E470">INDEX('PUMA12 LIMIT Computations'!$A$4:$D$106,'PUMA12-Person-Limits-Fragments'!$B470,2)</f>
        <v>Middlesex County (Outside Lowell City)</v>
      </c>
      <c r="F470" t="str" cm="1">
        <f t="array" ref="F470">INDEX('PUMA12 LIMIT Computations'!$A$4:$D$106,'PUMA12-Person-Limits-Fragments'!$B470,3)</f>
        <v>METRO14460MM1120</v>
      </c>
      <c r="G470" t="str" cm="1">
        <f t="array" ref="G470">INDEX('PUMA12 LIMIT Computations'!$A$4:$D$106,'PUMA12-Person-Limits-Fragments'!$B470,4)</f>
        <v>Boston-Cambridge-Quincy, MA-NH HUD Metro FMR Area</v>
      </c>
      <c r="H470" cm="1">
        <f t="array" ref="H470">INDEX('PUMA12 LIMIT Computations'!AI$4:BB$106,'PUMA12-Person-Limits-Fragments'!B470,'PUMA12-Person-Limits-Fragments'!C470)</f>
        <v>22.724999999999998</v>
      </c>
      <c r="I470" cm="1">
        <f t="array" ref="I470">INDEX('PUMA12 LIMIT Computations'!BC$4:BV$106,'PUMA12-Person-Limits-Fragments'!B470,'PUMA12-Person-Limits-Fragments'!C470)</f>
        <v>13.634999999999998</v>
      </c>
      <c r="J470" cm="1">
        <f t="array" ref="J470">INDEX('PUMA12 LIMIT Computations'!BW$4:CP$106,'PUMA12-Person-Limits-Fragments'!B470,'PUMA12-Person-Limits-Fragments'!C470)</f>
        <v>36.239999999999995</v>
      </c>
    </row>
    <row r="471" spans="1:10" x14ac:dyDescent="0.25">
      <c r="A471">
        <f t="shared" si="23"/>
        <v>470</v>
      </c>
      <c r="B471">
        <f t="shared" si="21"/>
        <v>58</v>
      </c>
      <c r="C471">
        <f t="shared" si="22"/>
        <v>5</v>
      </c>
      <c r="D471" cm="1">
        <f t="array" ref="D471">INDEX('PUMA12 LIMIT Computations'!$A$4:$D$106,'PUMA12-Person-Limits-Fragments'!$B471,1)</f>
        <v>501</v>
      </c>
      <c r="E471" t="str" cm="1">
        <f t="array" ref="E471">INDEX('PUMA12 LIMIT Computations'!$A$4:$D$106,'PUMA12-Person-Limits-Fragments'!$B471,2)</f>
        <v>Middlesex County (Outside Lowell City)</v>
      </c>
      <c r="F471" t="str" cm="1">
        <f t="array" ref="F471">INDEX('PUMA12 LIMIT Computations'!$A$4:$D$106,'PUMA12-Person-Limits-Fragments'!$B471,3)</f>
        <v>METRO14460MM4560</v>
      </c>
      <c r="G471" t="str" cm="1">
        <f t="array" ref="G471">INDEX('PUMA12 LIMIT Computations'!$A$4:$D$106,'PUMA12-Person-Limits-Fragments'!$B471,4)</f>
        <v>Lowell, MA HUD Metro FMR Area</v>
      </c>
      <c r="H471" cm="1">
        <f t="array" ref="H471">INDEX('PUMA12 LIMIT Computations'!AI$4:BB$106,'PUMA12-Person-Limits-Fragments'!B471,'PUMA12-Person-Limits-Fragments'!C471)</f>
        <v>68229.525000000009</v>
      </c>
      <c r="I471" cm="1">
        <f t="array" ref="I471">INDEX('PUMA12 LIMIT Computations'!BC$4:BV$106,'PUMA12-Person-Limits-Fragments'!B471,'PUMA12-Person-Limits-Fragments'!C471)</f>
        <v>40937.715000000004</v>
      </c>
      <c r="J471" cm="1">
        <f t="array" ref="J471">INDEX('PUMA12 LIMIT Computations'!BW$4:CP$106,'PUMA12-Person-Limits-Fragments'!B471,'PUMA12-Person-Limits-Fragments'!C471)</f>
        <v>96571.02</v>
      </c>
    </row>
    <row r="472" spans="1:10" x14ac:dyDescent="0.25">
      <c r="A472">
        <f t="shared" si="23"/>
        <v>471</v>
      </c>
      <c r="B472">
        <f t="shared" si="21"/>
        <v>59</v>
      </c>
      <c r="C472">
        <f t="shared" si="22"/>
        <v>5</v>
      </c>
      <c r="D472" cm="1">
        <f t="array" ref="D472">INDEX('PUMA12 LIMIT Computations'!$A$4:$D$106,'PUMA12-Person-Limits-Fragments'!$B472,1)</f>
        <v>504</v>
      </c>
      <c r="E472" t="str" cm="1">
        <f t="array" ref="E472">INDEX('PUMA12 LIMIT Computations'!$A$4:$D$106,'PUMA12-Person-Limits-Fragments'!$B472,2)</f>
        <v>Middlesex County (South)--Framingham Town, Marlborough City &amp; Natick Town</v>
      </c>
      <c r="F472" t="str" cm="1">
        <f t="array" ref="F472">INDEX('PUMA12 LIMIT Computations'!$A$4:$D$106,'PUMA12-Person-Limits-Fragments'!$B472,3)</f>
        <v>METRO14460MM1120</v>
      </c>
      <c r="G472" t="str" cm="1">
        <f t="array" ref="G472">INDEX('PUMA12 LIMIT Computations'!$A$4:$D$106,'PUMA12-Person-Limits-Fragments'!$B472,4)</f>
        <v>Boston-Cambridge-Quincy, MA-NH HUD Metro FMR Area</v>
      </c>
      <c r="H472" cm="1">
        <f t="array" ref="H472">INDEX('PUMA12 LIMIT Computations'!AI$4:BB$106,'PUMA12-Person-Limits-Fragments'!B472,'PUMA12-Person-Limits-Fragments'!C472)</f>
        <v>75681.824999999997</v>
      </c>
      <c r="I472" cm="1">
        <f t="array" ref="I472">INDEX('PUMA12 LIMIT Computations'!BC$4:BV$106,'PUMA12-Person-Limits-Fragments'!B472,'PUMA12-Person-Limits-Fragments'!C472)</f>
        <v>45409.095000000001</v>
      </c>
      <c r="J472" cm="1">
        <f t="array" ref="J472">INDEX('PUMA12 LIMIT Computations'!BW$4:CP$106,'PUMA12-Person-Limits-Fragments'!B472,'PUMA12-Person-Limits-Fragments'!C472)</f>
        <v>120691.28</v>
      </c>
    </row>
    <row r="473" spans="1:10" x14ac:dyDescent="0.25">
      <c r="A473">
        <f t="shared" si="23"/>
        <v>472</v>
      </c>
      <c r="B473">
        <f t="shared" si="21"/>
        <v>60</v>
      </c>
      <c r="C473">
        <f t="shared" si="22"/>
        <v>5</v>
      </c>
      <c r="D473" cm="1">
        <f t="array" ref="D473">INDEX('PUMA12 LIMIT Computations'!$A$4:$D$106,'PUMA12-Person-Limits-Fragments'!$B473,1)</f>
        <v>504</v>
      </c>
      <c r="E473" t="str" cm="1">
        <f t="array" ref="E473">INDEX('PUMA12 LIMIT Computations'!$A$4:$D$106,'PUMA12-Person-Limits-Fragments'!$B473,2)</f>
        <v>Middlesex County (South)--Framingham Town, Marlborough City &amp; Natick Town</v>
      </c>
      <c r="F473" t="str" cm="1">
        <f t="array" ref="F473">INDEX('PUMA12 LIMIT Computations'!$A$4:$D$106,'PUMA12-Person-Limits-Fragments'!$B473,3)</f>
        <v>METRO49340M49340</v>
      </c>
      <c r="G473" t="str" cm="1">
        <f t="array" ref="G473">INDEX('PUMA12 LIMIT Computations'!$A$4:$D$106,'PUMA12-Person-Limits-Fragments'!$B473,4)</f>
        <v>Worcester, MA HUD Metro FMR Area</v>
      </c>
      <c r="H473" cm="1">
        <f t="array" ref="H473">INDEX('PUMA12 LIMIT Computations'!AI$4:BB$106,'PUMA12-Person-Limits-Fragments'!B473,'PUMA12-Person-Limits-Fragments'!C473)</f>
        <v>47.760000000000005</v>
      </c>
      <c r="I473" cm="1">
        <f t="array" ref="I473">INDEX('PUMA12 LIMIT Computations'!BC$4:BV$106,'PUMA12-Person-Limits-Fragments'!B473,'PUMA12-Person-Limits-Fragments'!C473)</f>
        <v>28.68</v>
      </c>
      <c r="J473" cm="1">
        <f t="array" ref="J473">INDEX('PUMA12 LIMIT Computations'!BW$4:CP$106,'PUMA12-Person-Limits-Fragments'!B473,'PUMA12-Person-Limits-Fragments'!C473)</f>
        <v>76.400000000000006</v>
      </c>
    </row>
    <row r="474" spans="1:10" x14ac:dyDescent="0.25">
      <c r="A474">
        <f t="shared" si="23"/>
        <v>473</v>
      </c>
      <c r="B474">
        <f t="shared" si="21"/>
        <v>61</v>
      </c>
      <c r="C474">
        <f t="shared" si="22"/>
        <v>5</v>
      </c>
      <c r="D474" cm="1">
        <f t="array" ref="D474">INDEX('PUMA12 LIMIT Computations'!$A$4:$D$106,'PUMA12-Person-Limits-Fragments'!$B474,1)</f>
        <v>503</v>
      </c>
      <c r="E474" t="str" cm="1">
        <f t="array" ref="E474">INDEX('PUMA12 LIMIT Computations'!$A$4:$D$106,'PUMA12-Person-Limits-Fragments'!$B474,2)</f>
        <v>Middlesex County--Waltham City, Lexington, Burlington, Bedford &amp; Lincoln Towns</v>
      </c>
      <c r="F474" t="str" cm="1">
        <f t="array" ref="F474">INDEX('PUMA12 LIMIT Computations'!$A$4:$D$106,'PUMA12-Person-Limits-Fragments'!$B474,3)</f>
        <v>METRO14460MM1120</v>
      </c>
      <c r="G474" t="str" cm="1">
        <f t="array" ref="G474">INDEX('PUMA12 LIMIT Computations'!$A$4:$D$106,'PUMA12-Person-Limits-Fragments'!$B474,4)</f>
        <v>Boston-Cambridge-Quincy, MA-NH HUD Metro FMR Area</v>
      </c>
      <c r="H474" cm="1">
        <f t="array" ref="H474">INDEX('PUMA12 LIMIT Computations'!AI$4:BB$106,'PUMA12-Person-Limits-Fragments'!B474,'PUMA12-Person-Limits-Fragments'!C474)</f>
        <v>75583.350000000006</v>
      </c>
      <c r="I474" cm="1">
        <f t="array" ref="I474">INDEX('PUMA12 LIMIT Computations'!BC$4:BV$106,'PUMA12-Person-Limits-Fragments'!B474,'PUMA12-Person-Limits-Fragments'!C474)</f>
        <v>45350.01</v>
      </c>
      <c r="J474" cm="1">
        <f t="array" ref="J474">INDEX('PUMA12 LIMIT Computations'!BW$4:CP$106,'PUMA12-Person-Limits-Fragments'!B474,'PUMA12-Person-Limits-Fragments'!C474)</f>
        <v>120534.24</v>
      </c>
    </row>
    <row r="475" spans="1:10" x14ac:dyDescent="0.25">
      <c r="A475">
        <f t="shared" si="23"/>
        <v>474</v>
      </c>
      <c r="B475">
        <f t="shared" si="21"/>
        <v>62</v>
      </c>
      <c r="C475">
        <f t="shared" si="22"/>
        <v>5</v>
      </c>
      <c r="D475" cm="1">
        <f t="array" ref="D475">INDEX('PUMA12 LIMIT Computations'!$A$4:$D$106,'PUMA12-Person-Limits-Fragments'!$B475,1)</f>
        <v>503</v>
      </c>
      <c r="E475" t="str" cm="1">
        <f t="array" ref="E475">INDEX('PUMA12 LIMIT Computations'!$A$4:$D$106,'PUMA12-Person-Limits-Fragments'!$B475,2)</f>
        <v>Middlesex County--Waltham City, Lexington, Burlington, Bedford &amp; Lincoln Towns</v>
      </c>
      <c r="F475" t="str" cm="1">
        <f t="array" ref="F475">INDEX('PUMA12 LIMIT Computations'!$A$4:$D$106,'PUMA12-Person-Limits-Fragments'!$B475,3)</f>
        <v>METRO14460MM4560</v>
      </c>
      <c r="G475" t="str" cm="1">
        <f t="array" ref="G475">INDEX('PUMA12 LIMIT Computations'!$A$4:$D$106,'PUMA12-Person-Limits-Fragments'!$B475,4)</f>
        <v>Lowell, MA HUD Metro FMR Area</v>
      </c>
      <c r="H475" cm="1">
        <f t="array" ref="H475">INDEX('PUMA12 LIMIT Computations'!AI$4:BB$106,'PUMA12-Person-Limits-Fragments'!B475,'PUMA12-Person-Limits-Fragments'!C475)</f>
        <v>156.97499999999999</v>
      </c>
      <c r="I475" cm="1">
        <f t="array" ref="I475">INDEX('PUMA12 LIMIT Computations'!BC$4:BV$106,'PUMA12-Person-Limits-Fragments'!B475,'PUMA12-Person-Limits-Fragments'!C475)</f>
        <v>94.185000000000002</v>
      </c>
      <c r="J475" cm="1">
        <f t="array" ref="J475">INDEX('PUMA12 LIMIT Computations'!BW$4:CP$106,'PUMA12-Person-Limits-Fragments'!B475,'PUMA12-Person-Limits-Fragments'!C475)</f>
        <v>222.18</v>
      </c>
    </row>
    <row r="476" spans="1:10" x14ac:dyDescent="0.25">
      <c r="A476">
        <f t="shared" si="23"/>
        <v>475</v>
      </c>
      <c r="B476">
        <f t="shared" si="21"/>
        <v>63</v>
      </c>
      <c r="C476">
        <f t="shared" si="22"/>
        <v>5</v>
      </c>
      <c r="D476" cm="1">
        <f t="array" ref="D476">INDEX('PUMA12 LIMIT Computations'!$A$4:$D$106,'PUMA12-Person-Limits-Fragments'!$B476,1)</f>
        <v>505</v>
      </c>
      <c r="E476" t="str" cm="1">
        <f t="array" ref="E476">INDEX('PUMA12 LIMIT Computations'!$A$4:$D$106,'PUMA12-Person-Limits-Fragments'!$B476,2)</f>
        <v>Middlesex County--Watertown Town City, Arlington, Belmont &amp; Winchester Towns</v>
      </c>
      <c r="F476" t="str" cm="1">
        <f t="array" ref="F476">INDEX('PUMA12 LIMIT Computations'!$A$4:$D$106,'PUMA12-Person-Limits-Fragments'!$B476,3)</f>
        <v>METRO14460MM1120</v>
      </c>
      <c r="G476" t="str" cm="1">
        <f t="array" ref="G476">INDEX('PUMA12 LIMIT Computations'!$A$4:$D$106,'PUMA12-Person-Limits-Fragments'!$B476,4)</f>
        <v>Boston-Cambridge-Quincy, MA-NH HUD Metro FMR Area</v>
      </c>
      <c r="H476" cm="1">
        <f t="array" ref="H476">INDEX('PUMA12 LIMIT Computations'!AI$4:BB$106,'PUMA12-Person-Limits-Fragments'!B476,'PUMA12-Person-Limits-Fragments'!C476)</f>
        <v>75750</v>
      </c>
      <c r="I476" cm="1">
        <f t="array" ref="I476">INDEX('PUMA12 LIMIT Computations'!BC$4:BV$106,'PUMA12-Person-Limits-Fragments'!B476,'PUMA12-Person-Limits-Fragments'!C476)</f>
        <v>45450</v>
      </c>
      <c r="J476" cm="1">
        <f t="array" ref="J476">INDEX('PUMA12 LIMIT Computations'!BW$4:CP$106,'PUMA12-Person-Limits-Fragments'!B476,'PUMA12-Person-Limits-Fragments'!C476)</f>
        <v>120800</v>
      </c>
    </row>
    <row r="477" spans="1:10" x14ac:dyDescent="0.25">
      <c r="A477">
        <f t="shared" si="23"/>
        <v>476</v>
      </c>
      <c r="B477">
        <f t="shared" si="21"/>
        <v>64</v>
      </c>
      <c r="C477">
        <f t="shared" si="22"/>
        <v>5</v>
      </c>
      <c r="D477" cm="1">
        <f t="array" ref="D477">INDEX('PUMA12 LIMIT Computations'!$A$4:$D$106,'PUMA12-Person-Limits-Fragments'!$B477,1)</f>
        <v>3500</v>
      </c>
      <c r="E477" t="str" cm="1">
        <f t="array" ref="E477">INDEX('PUMA12 LIMIT Computations'!$A$4:$D$106,'PUMA12-Person-Limits-Fragments'!$B477,2)</f>
        <v>Norfolk (Northeast) &amp; Middlesex (Southeast) Counties (West of Boston City)</v>
      </c>
      <c r="F477" t="str" cm="1">
        <f t="array" ref="F477">INDEX('PUMA12 LIMIT Computations'!$A$4:$D$106,'PUMA12-Person-Limits-Fragments'!$B477,3)</f>
        <v>METRO14460MM1120</v>
      </c>
      <c r="G477" t="str" cm="1">
        <f t="array" ref="G477">INDEX('PUMA12 LIMIT Computations'!$A$4:$D$106,'PUMA12-Person-Limits-Fragments'!$B477,4)</f>
        <v>Boston-Cambridge-Quincy, MA-NH HUD Metro FMR Area</v>
      </c>
      <c r="H477" cm="1">
        <f t="array" ref="H477">INDEX('PUMA12 LIMIT Computations'!AI$4:BB$106,'PUMA12-Person-Limits-Fragments'!B477,'PUMA12-Person-Limits-Fragments'!C477)</f>
        <v>75757.574999999997</v>
      </c>
      <c r="I477" cm="1">
        <f t="array" ref="I477">INDEX('PUMA12 LIMIT Computations'!BC$4:BV$106,'PUMA12-Person-Limits-Fragments'!B477,'PUMA12-Person-Limits-Fragments'!C477)</f>
        <v>45454.544999999998</v>
      </c>
      <c r="J477" cm="1">
        <f t="array" ref="J477">INDEX('PUMA12 LIMIT Computations'!BW$4:CP$106,'PUMA12-Person-Limits-Fragments'!B477,'PUMA12-Person-Limits-Fragments'!C477)</f>
        <v>120812.08</v>
      </c>
    </row>
    <row r="478" spans="1:10" x14ac:dyDescent="0.25">
      <c r="A478">
        <f t="shared" si="23"/>
        <v>477</v>
      </c>
      <c r="B478">
        <f t="shared" si="21"/>
        <v>65</v>
      </c>
      <c r="C478">
        <f t="shared" si="22"/>
        <v>5</v>
      </c>
      <c r="D478" cm="1">
        <f t="array" ref="D478">INDEX('PUMA12 LIMIT Computations'!$A$4:$D$106,'PUMA12-Person-Limits-Fragments'!$B478,1)</f>
        <v>3602</v>
      </c>
      <c r="E478" t="str" cm="1">
        <f t="array" ref="E478">INDEX('PUMA12 LIMIT Computations'!$A$4:$D$106,'PUMA12-Person-Limits-Fragments'!$B478,2)</f>
        <v>Norfolk County (Central)--Randolph, Norwood, Dedham, Canton &amp; Holbrook Towns</v>
      </c>
      <c r="F478" t="str" cm="1">
        <f t="array" ref="F478">INDEX('PUMA12 LIMIT Computations'!$A$4:$D$106,'PUMA12-Person-Limits-Fragments'!$B478,3)</f>
        <v>METRO14460MM1120</v>
      </c>
      <c r="G478" t="str" cm="1">
        <f t="array" ref="G478">INDEX('PUMA12 LIMIT Computations'!$A$4:$D$106,'PUMA12-Person-Limits-Fragments'!$B478,4)</f>
        <v>Boston-Cambridge-Quincy, MA-NH HUD Metro FMR Area</v>
      </c>
      <c r="H478" cm="1">
        <f t="array" ref="H478">INDEX('PUMA12 LIMIT Computations'!AI$4:BB$106,'PUMA12-Person-Limits-Fragments'!B478,'PUMA12-Person-Limits-Fragments'!C478)</f>
        <v>75757.574999999997</v>
      </c>
      <c r="I478" cm="1">
        <f t="array" ref="I478">INDEX('PUMA12 LIMIT Computations'!BC$4:BV$106,'PUMA12-Person-Limits-Fragments'!B478,'PUMA12-Person-Limits-Fragments'!C478)</f>
        <v>45454.544999999998</v>
      </c>
      <c r="J478" cm="1">
        <f t="array" ref="J478">INDEX('PUMA12 LIMIT Computations'!BW$4:CP$106,'PUMA12-Person-Limits-Fragments'!B478,'PUMA12-Person-Limits-Fragments'!C478)</f>
        <v>120812.08</v>
      </c>
    </row>
    <row r="479" spans="1:10" x14ac:dyDescent="0.25">
      <c r="A479">
        <f t="shared" si="23"/>
        <v>478</v>
      </c>
      <c r="B479">
        <f t="shared" si="21"/>
        <v>66</v>
      </c>
      <c r="C479">
        <f t="shared" si="22"/>
        <v>5</v>
      </c>
      <c r="D479" cm="1">
        <f t="array" ref="D479">INDEX('PUMA12 LIMIT Computations'!$A$4:$D$106,'PUMA12-Person-Limits-Fragments'!$B479,1)</f>
        <v>3603</v>
      </c>
      <c r="E479" t="str" cm="1">
        <f t="array" ref="E479">INDEX('PUMA12 LIMIT Computations'!$A$4:$D$106,'PUMA12-Person-Limits-Fragments'!$B479,2)</f>
        <v>Norfolk County (Northeast)--Quincy City &amp; Milton Town</v>
      </c>
      <c r="F479" t="str" cm="1">
        <f t="array" ref="F479">INDEX('PUMA12 LIMIT Computations'!$A$4:$D$106,'PUMA12-Person-Limits-Fragments'!$B479,3)</f>
        <v>METRO14460MM1120</v>
      </c>
      <c r="G479" t="str" cm="1">
        <f t="array" ref="G479">INDEX('PUMA12 LIMIT Computations'!$A$4:$D$106,'PUMA12-Person-Limits-Fragments'!$B479,4)</f>
        <v>Boston-Cambridge-Quincy, MA-NH HUD Metro FMR Area</v>
      </c>
      <c r="H479" cm="1">
        <f t="array" ref="H479">INDEX('PUMA12 LIMIT Computations'!AI$4:BB$106,'PUMA12-Person-Limits-Fragments'!B479,'PUMA12-Person-Limits-Fragments'!C479)</f>
        <v>75750</v>
      </c>
      <c r="I479" cm="1">
        <f t="array" ref="I479">INDEX('PUMA12 LIMIT Computations'!BC$4:BV$106,'PUMA12-Person-Limits-Fragments'!B479,'PUMA12-Person-Limits-Fragments'!C479)</f>
        <v>45450</v>
      </c>
      <c r="J479" cm="1">
        <f t="array" ref="J479">INDEX('PUMA12 LIMIT Computations'!BW$4:CP$106,'PUMA12-Person-Limits-Fragments'!B479,'PUMA12-Person-Limits-Fragments'!C479)</f>
        <v>120800</v>
      </c>
    </row>
    <row r="480" spans="1:10" x14ac:dyDescent="0.25">
      <c r="A480">
        <f t="shared" si="23"/>
        <v>479</v>
      </c>
      <c r="B480">
        <f t="shared" si="21"/>
        <v>67</v>
      </c>
      <c r="C480">
        <f t="shared" si="22"/>
        <v>5</v>
      </c>
      <c r="D480" cm="1">
        <f t="array" ref="D480">INDEX('PUMA12 LIMIT Computations'!$A$4:$D$106,'PUMA12-Person-Limits-Fragments'!$B480,1)</f>
        <v>3601</v>
      </c>
      <c r="E480" t="str" cm="1">
        <f t="array" ref="E480">INDEX('PUMA12 LIMIT Computations'!$A$4:$D$106,'PUMA12-Person-Limits-Fragments'!$B480,2)</f>
        <v>Norfolk County (Southwest)--Greater Franklin Town City</v>
      </c>
      <c r="F480" t="str" cm="1">
        <f t="array" ref="F480">INDEX('PUMA12 LIMIT Computations'!$A$4:$D$106,'PUMA12-Person-Limits-Fragments'!$B480,3)</f>
        <v>METRO14460MM1120</v>
      </c>
      <c r="G480" t="str" cm="1">
        <f t="array" ref="G480">INDEX('PUMA12 LIMIT Computations'!$A$4:$D$106,'PUMA12-Person-Limits-Fragments'!$B480,4)</f>
        <v>Boston-Cambridge-Quincy, MA-NH HUD Metro FMR Area</v>
      </c>
      <c r="H480" cm="1">
        <f t="array" ref="H480">INDEX('PUMA12 LIMIT Computations'!AI$4:BB$106,'PUMA12-Person-Limits-Fragments'!B480,'PUMA12-Person-Limits-Fragments'!C480)</f>
        <v>75568.2</v>
      </c>
      <c r="I480" cm="1">
        <f t="array" ref="I480">INDEX('PUMA12 LIMIT Computations'!BC$4:BV$106,'PUMA12-Person-Limits-Fragments'!B480,'PUMA12-Person-Limits-Fragments'!C480)</f>
        <v>45340.920000000006</v>
      </c>
      <c r="J480" cm="1">
        <f t="array" ref="J480">INDEX('PUMA12 LIMIT Computations'!BW$4:CP$106,'PUMA12-Person-Limits-Fragments'!B480,'PUMA12-Person-Limits-Fragments'!C480)</f>
        <v>120510.08</v>
      </c>
    </row>
    <row r="481" spans="1:10" x14ac:dyDescent="0.25">
      <c r="A481">
        <f t="shared" si="23"/>
        <v>480</v>
      </c>
      <c r="B481">
        <f t="shared" si="21"/>
        <v>68</v>
      </c>
      <c r="C481">
        <f t="shared" si="22"/>
        <v>5</v>
      </c>
      <c r="D481" cm="1">
        <f t="array" ref="D481">INDEX('PUMA12 LIMIT Computations'!$A$4:$D$106,'PUMA12-Person-Limits-Fragments'!$B481,1)</f>
        <v>3601</v>
      </c>
      <c r="E481" t="str" cm="1">
        <f t="array" ref="E481">INDEX('PUMA12 LIMIT Computations'!$A$4:$D$106,'PUMA12-Person-Limits-Fragments'!$B481,2)</f>
        <v>Norfolk County (Southwest)--Greater Franklin Town City</v>
      </c>
      <c r="F481" t="str" cm="1">
        <f t="array" ref="F481">INDEX('PUMA12 LIMIT Computations'!$A$4:$D$106,'PUMA12-Person-Limits-Fragments'!$B481,3)</f>
        <v>METRO39300MM1200</v>
      </c>
      <c r="G481" t="str" cm="1">
        <f t="array" ref="G481">INDEX('PUMA12 LIMIT Computations'!$A$4:$D$106,'PUMA12-Person-Limits-Fragments'!$B481,4)</f>
        <v>Easton-Raynham, MA HUD Metro FMR Area</v>
      </c>
      <c r="H481" cm="1">
        <f t="array" ref="H481">INDEX('PUMA12 LIMIT Computations'!AI$4:BB$106,'PUMA12-Person-Limits-Fragments'!B481,'PUMA12-Person-Limits-Fragments'!C481)</f>
        <v>30.76</v>
      </c>
      <c r="I481" cm="1">
        <f t="array" ref="I481">INDEX('PUMA12 LIMIT Computations'!BC$4:BV$106,'PUMA12-Person-Limits-Fragments'!B481,'PUMA12-Person-Limits-Fragments'!C481)</f>
        <v>18.46</v>
      </c>
      <c r="J481" cm="1">
        <f t="array" ref="J481">INDEX('PUMA12 LIMIT Computations'!BW$4:CP$106,'PUMA12-Person-Limits-Fragments'!B481,'PUMA12-Person-Limits-Fragments'!C481)</f>
        <v>38.64</v>
      </c>
    </row>
    <row r="482" spans="1:10" x14ac:dyDescent="0.25">
      <c r="A482">
        <f t="shared" si="23"/>
        <v>481</v>
      </c>
      <c r="B482">
        <f t="shared" si="21"/>
        <v>69</v>
      </c>
      <c r="C482">
        <f t="shared" si="22"/>
        <v>5</v>
      </c>
      <c r="D482" cm="1">
        <f t="array" ref="D482">INDEX('PUMA12 LIMIT Computations'!$A$4:$D$106,'PUMA12-Person-Limits-Fragments'!$B482,1)</f>
        <v>3601</v>
      </c>
      <c r="E482" t="str" cm="1">
        <f t="array" ref="E482">INDEX('PUMA12 LIMIT Computations'!$A$4:$D$106,'PUMA12-Person-Limits-Fragments'!$B482,2)</f>
        <v>Norfolk County (Southwest)--Greater Franklin Town City</v>
      </c>
      <c r="F482" t="str" cm="1">
        <f t="array" ref="F482">INDEX('PUMA12 LIMIT Computations'!$A$4:$D$106,'PUMA12-Person-Limits-Fragments'!$B482,3)</f>
        <v>METRO49340MM1120</v>
      </c>
      <c r="G482" t="str" cm="1">
        <f t="array" ref="G482">INDEX('PUMA12 LIMIT Computations'!$A$4:$D$106,'PUMA12-Person-Limits-Fragments'!$B482,4)</f>
        <v>Eastern Worcester County, MA HUD Metro FMR Area</v>
      </c>
      <c r="H482" cm="1">
        <f t="array" ref="H482">INDEX('PUMA12 LIMIT Computations'!AI$4:BB$106,'PUMA12-Person-Limits-Fragments'!B482,'PUMA12-Person-Limits-Fragments'!C482)</f>
        <v>134.42500000000001</v>
      </c>
      <c r="I482" cm="1">
        <f t="array" ref="I482">INDEX('PUMA12 LIMIT Computations'!BC$4:BV$106,'PUMA12-Person-Limits-Fragments'!B482,'PUMA12-Person-Limits-Fragments'!C482)</f>
        <v>80.655000000000001</v>
      </c>
      <c r="J482" cm="1">
        <f t="array" ref="J482">INDEX('PUMA12 LIMIT Computations'!BW$4:CP$106,'PUMA12-Person-Limits-Fragments'!B482,'PUMA12-Person-Limits-Fragments'!C482)</f>
        <v>183.54</v>
      </c>
    </row>
    <row r="483" spans="1:10" x14ac:dyDescent="0.25">
      <c r="A483">
        <f t="shared" si="23"/>
        <v>482</v>
      </c>
      <c r="B483">
        <f t="shared" si="21"/>
        <v>70</v>
      </c>
      <c r="C483">
        <f t="shared" si="22"/>
        <v>5</v>
      </c>
      <c r="D483" cm="1">
        <f t="array" ref="D483">INDEX('PUMA12 LIMIT Computations'!$A$4:$D$106,'PUMA12-Person-Limits-Fragments'!$B483,1)</f>
        <v>1000</v>
      </c>
      <c r="E483" t="str" cm="1">
        <f t="array" ref="E483">INDEX('PUMA12 LIMIT Computations'!$A$4:$D$106,'PUMA12-Person-Limits-Fragments'!$B483,2)</f>
        <v>Peabody City, Danvers, Reading, North Reading &amp; Lynnfield Towns</v>
      </c>
      <c r="F483" t="str" cm="1">
        <f t="array" ref="F483">INDEX('PUMA12 LIMIT Computations'!$A$4:$D$106,'PUMA12-Person-Limits-Fragments'!$B483,3)</f>
        <v>METRO14460MM1120</v>
      </c>
      <c r="G483" t="str" cm="1">
        <f t="array" ref="G483">INDEX('PUMA12 LIMIT Computations'!$A$4:$D$106,'PUMA12-Person-Limits-Fragments'!$B483,4)</f>
        <v>Boston-Cambridge-Quincy, MA-NH HUD Metro FMR Area</v>
      </c>
      <c r="H483" cm="1">
        <f t="array" ref="H483">INDEX('PUMA12 LIMIT Computations'!AI$4:BB$106,'PUMA12-Person-Limits-Fragments'!B483,'PUMA12-Person-Limits-Fragments'!C483)</f>
        <v>75750</v>
      </c>
      <c r="I483" cm="1">
        <f t="array" ref="I483">INDEX('PUMA12 LIMIT Computations'!BC$4:BV$106,'PUMA12-Person-Limits-Fragments'!B483,'PUMA12-Person-Limits-Fragments'!C483)</f>
        <v>45450</v>
      </c>
      <c r="J483" cm="1">
        <f t="array" ref="J483">INDEX('PUMA12 LIMIT Computations'!BW$4:CP$106,'PUMA12-Person-Limits-Fragments'!B483,'PUMA12-Person-Limits-Fragments'!C483)</f>
        <v>120800</v>
      </c>
    </row>
    <row r="484" spans="1:10" x14ac:dyDescent="0.25">
      <c r="A484">
        <f t="shared" si="23"/>
        <v>483</v>
      </c>
      <c r="B484">
        <f t="shared" si="21"/>
        <v>71</v>
      </c>
      <c r="C484">
        <f t="shared" si="22"/>
        <v>5</v>
      </c>
      <c r="D484" cm="1">
        <f t="array" ref="D484">INDEX('PUMA12 LIMIT Computations'!$A$4:$D$106,'PUMA12-Person-Limits-Fragments'!$B484,1)</f>
        <v>4901</v>
      </c>
      <c r="E484" t="str" cm="1">
        <f t="array" ref="E484">INDEX('PUMA12 LIMIT Computations'!$A$4:$D$106,'PUMA12-Person-Limits-Fragments'!$B484,2)</f>
        <v>Plymouth &amp; Bristol Counties (Outside Brockton City)</v>
      </c>
      <c r="F484" t="str" cm="1">
        <f t="array" ref="F484">INDEX('PUMA12 LIMIT Computations'!$A$4:$D$106,'PUMA12-Person-Limits-Fragments'!$B484,3)</f>
        <v>METRO14460MM1120</v>
      </c>
      <c r="G484" t="str" cm="1">
        <f t="array" ref="G484">INDEX('PUMA12 LIMIT Computations'!$A$4:$D$106,'PUMA12-Person-Limits-Fragments'!$B484,4)</f>
        <v>Boston-Cambridge-Quincy, MA-NH HUD Metro FMR Area</v>
      </c>
      <c r="H484" cm="1">
        <f t="array" ref="H484">INDEX('PUMA12 LIMIT Computations'!AI$4:BB$106,'PUMA12-Person-Limits-Fragments'!B484,'PUMA12-Person-Limits-Fragments'!C484)</f>
        <v>12483.6</v>
      </c>
      <c r="I484" cm="1">
        <f t="array" ref="I484">INDEX('PUMA12 LIMIT Computations'!BC$4:BV$106,'PUMA12-Person-Limits-Fragments'!B484,'PUMA12-Person-Limits-Fragments'!C484)</f>
        <v>7490.16</v>
      </c>
      <c r="J484" cm="1">
        <f t="array" ref="J484">INDEX('PUMA12 LIMIT Computations'!BW$4:CP$106,'PUMA12-Person-Limits-Fragments'!B484,'PUMA12-Person-Limits-Fragments'!C484)</f>
        <v>19907.84</v>
      </c>
    </row>
    <row r="485" spans="1:10" x14ac:dyDescent="0.25">
      <c r="A485">
        <f t="shared" si="23"/>
        <v>484</v>
      </c>
      <c r="B485">
        <f t="shared" si="21"/>
        <v>72</v>
      </c>
      <c r="C485">
        <f t="shared" si="22"/>
        <v>5</v>
      </c>
      <c r="D485" cm="1">
        <f t="array" ref="D485">INDEX('PUMA12 LIMIT Computations'!$A$4:$D$106,'PUMA12-Person-Limits-Fragments'!$B485,1)</f>
        <v>4901</v>
      </c>
      <c r="E485" t="str" cm="1">
        <f t="array" ref="E485">INDEX('PUMA12 LIMIT Computations'!$A$4:$D$106,'PUMA12-Person-Limits-Fragments'!$B485,2)</f>
        <v>Plymouth &amp; Bristol Counties (Outside Brockton City)</v>
      </c>
      <c r="F485" t="str" cm="1">
        <f t="array" ref="F485">INDEX('PUMA12 LIMIT Computations'!$A$4:$D$106,'PUMA12-Person-Limits-Fragments'!$B485,3)</f>
        <v>METRO14460MM1200</v>
      </c>
      <c r="G485" t="str" cm="1">
        <f t="array" ref="G485">INDEX('PUMA12 LIMIT Computations'!$A$4:$D$106,'PUMA12-Person-Limits-Fragments'!$B485,4)</f>
        <v>Brockton, MA HUD Metro FMR Area</v>
      </c>
      <c r="H485" cm="1">
        <f t="array" ref="H485">INDEX('PUMA12 LIMIT Computations'!AI$4:BB$106,'PUMA12-Person-Limits-Fragments'!B485,'PUMA12-Person-Limits-Fragments'!C485)</f>
        <v>38672.28</v>
      </c>
      <c r="I485" cm="1">
        <f t="array" ref="I485">INDEX('PUMA12 LIMIT Computations'!BC$4:BV$106,'PUMA12-Person-Limits-Fragments'!B485,'PUMA12-Person-Limits-Fragments'!C485)</f>
        <v>23196.960000000003</v>
      </c>
      <c r="J485" cm="1">
        <f t="array" ref="J485">INDEX('PUMA12 LIMIT Computations'!BW$4:CP$106,'PUMA12-Person-Limits-Fragments'!B485,'PUMA12-Person-Limits-Fragments'!C485)</f>
        <v>61837.200000000004</v>
      </c>
    </row>
    <row r="486" spans="1:10" x14ac:dyDescent="0.25">
      <c r="A486">
        <f t="shared" si="23"/>
        <v>485</v>
      </c>
      <c r="B486">
        <f t="shared" si="21"/>
        <v>73</v>
      </c>
      <c r="C486">
        <f t="shared" si="22"/>
        <v>5</v>
      </c>
      <c r="D486" cm="1">
        <f t="array" ref="D486">INDEX('PUMA12 LIMIT Computations'!$A$4:$D$106,'PUMA12-Person-Limits-Fragments'!$B486,1)</f>
        <v>4901</v>
      </c>
      <c r="E486" t="str" cm="1">
        <f t="array" ref="E486">INDEX('PUMA12 LIMIT Computations'!$A$4:$D$106,'PUMA12-Person-Limits-Fragments'!$B486,2)</f>
        <v>Plymouth &amp; Bristol Counties (Outside Brockton City)</v>
      </c>
      <c r="F486" t="str" cm="1">
        <f t="array" ref="F486">INDEX('PUMA12 LIMIT Computations'!$A$4:$D$106,'PUMA12-Person-Limits-Fragments'!$B486,3)</f>
        <v>METRO39300MM1200</v>
      </c>
      <c r="G486" t="str" cm="1">
        <f t="array" ref="G486">INDEX('PUMA12 LIMIT Computations'!$A$4:$D$106,'PUMA12-Person-Limits-Fragments'!$B486,4)</f>
        <v>Easton-Raynham, MA HUD Metro FMR Area</v>
      </c>
      <c r="H486" cm="1">
        <f t="array" ref="H486">INDEX('PUMA12 LIMIT Computations'!AI$4:BB$106,'PUMA12-Person-Limits-Fragments'!B486,'PUMA12-Person-Limits-Fragments'!C486)</f>
        <v>14957.050000000001</v>
      </c>
      <c r="I486" cm="1">
        <f t="array" ref="I486">INDEX('PUMA12 LIMIT Computations'!BC$4:BV$106,'PUMA12-Person-Limits-Fragments'!B486,'PUMA12-Person-Limits-Fragments'!C486)</f>
        <v>8976.1750000000011</v>
      </c>
      <c r="J486" cm="1">
        <f t="array" ref="J486">INDEX('PUMA12 LIMIT Computations'!BW$4:CP$106,'PUMA12-Person-Limits-Fragments'!B486,'PUMA12-Person-Limits-Fragments'!C486)</f>
        <v>18788.7</v>
      </c>
    </row>
    <row r="487" spans="1:10" x14ac:dyDescent="0.25">
      <c r="A487">
        <f t="shared" si="23"/>
        <v>486</v>
      </c>
      <c r="B487">
        <f t="shared" si="21"/>
        <v>74</v>
      </c>
      <c r="C487">
        <f t="shared" si="22"/>
        <v>5</v>
      </c>
      <c r="D487" cm="1">
        <f t="array" ref="D487">INDEX('PUMA12 LIMIT Computations'!$A$4:$D$106,'PUMA12-Person-Limits-Fragments'!$B487,1)</f>
        <v>4000</v>
      </c>
      <c r="E487" t="str" cm="1">
        <f t="array" ref="E487">INDEX('PUMA12 LIMIT Computations'!$A$4:$D$106,'PUMA12-Person-Limits-Fragments'!$B487,2)</f>
        <v>Plymouth &amp; Norfolk Counties--Brockton City, Stoughton &amp; Avon Towns</v>
      </c>
      <c r="F487" t="str" cm="1">
        <f t="array" ref="F487">INDEX('PUMA12 LIMIT Computations'!$A$4:$D$106,'PUMA12-Person-Limits-Fragments'!$B487,3)</f>
        <v>METRO14460MM1120</v>
      </c>
      <c r="G487" t="str" cm="1">
        <f t="array" ref="G487">INDEX('PUMA12 LIMIT Computations'!$A$4:$D$106,'PUMA12-Person-Limits-Fragments'!$B487,4)</f>
        <v>Boston-Cambridge-Quincy, MA-NH HUD Metro FMR Area</v>
      </c>
      <c r="H487" cm="1">
        <f t="array" ref="H487">INDEX('PUMA12 LIMIT Computations'!AI$4:BB$106,'PUMA12-Person-Limits-Fragments'!B487,'PUMA12-Person-Limits-Fragments'!C487)</f>
        <v>17611.875</v>
      </c>
      <c r="I487" cm="1">
        <f t="array" ref="I487">INDEX('PUMA12 LIMIT Computations'!BC$4:BV$106,'PUMA12-Person-Limits-Fragments'!B487,'PUMA12-Person-Limits-Fragments'!C487)</f>
        <v>10567.125</v>
      </c>
      <c r="J487" cm="1">
        <f t="array" ref="J487">INDEX('PUMA12 LIMIT Computations'!BW$4:CP$106,'PUMA12-Person-Limits-Fragments'!B487,'PUMA12-Person-Limits-Fragments'!C487)</f>
        <v>28086</v>
      </c>
    </row>
    <row r="488" spans="1:10" x14ac:dyDescent="0.25">
      <c r="A488">
        <f t="shared" si="23"/>
        <v>487</v>
      </c>
      <c r="B488">
        <f t="shared" si="21"/>
        <v>75</v>
      </c>
      <c r="C488">
        <f t="shared" si="22"/>
        <v>5</v>
      </c>
      <c r="D488" cm="1">
        <f t="array" ref="D488">INDEX('PUMA12 LIMIT Computations'!$A$4:$D$106,'PUMA12-Person-Limits-Fragments'!$B488,1)</f>
        <v>4000</v>
      </c>
      <c r="E488" t="str" cm="1">
        <f t="array" ref="E488">INDEX('PUMA12 LIMIT Computations'!$A$4:$D$106,'PUMA12-Person-Limits-Fragments'!$B488,2)</f>
        <v>Plymouth &amp; Norfolk Counties--Brockton City, Stoughton &amp; Avon Towns</v>
      </c>
      <c r="F488" t="str" cm="1">
        <f t="array" ref="F488">INDEX('PUMA12 LIMIT Computations'!$A$4:$D$106,'PUMA12-Person-Limits-Fragments'!$B488,3)</f>
        <v>METRO14460MM1200</v>
      </c>
      <c r="G488" t="str" cm="1">
        <f t="array" ref="G488">INDEX('PUMA12 LIMIT Computations'!$A$4:$D$106,'PUMA12-Person-Limits-Fragments'!$B488,4)</f>
        <v>Brockton, MA HUD Metro FMR Area</v>
      </c>
      <c r="H488" cm="1">
        <f t="array" ref="H488">INDEX('PUMA12 LIMIT Computations'!AI$4:BB$106,'PUMA12-Person-Limits-Fragments'!B488,'PUMA12-Person-Limits-Fragments'!C488)</f>
        <v>46318.625</v>
      </c>
      <c r="I488" cm="1">
        <f t="array" ref="I488">INDEX('PUMA12 LIMIT Computations'!BC$4:BV$106,'PUMA12-Person-Limits-Fragments'!B488,'PUMA12-Person-Limits-Fragments'!C488)</f>
        <v>27783.5</v>
      </c>
      <c r="J488" cm="1">
        <f t="array" ref="J488">INDEX('PUMA12 LIMIT Computations'!BW$4:CP$106,'PUMA12-Person-Limits-Fragments'!B488,'PUMA12-Person-Limits-Fragments'!C488)</f>
        <v>74063.75</v>
      </c>
    </row>
    <row r="489" spans="1:10" x14ac:dyDescent="0.25">
      <c r="A489">
        <f t="shared" si="23"/>
        <v>488</v>
      </c>
      <c r="B489">
        <f t="shared" si="21"/>
        <v>76</v>
      </c>
      <c r="C489">
        <f t="shared" si="22"/>
        <v>5</v>
      </c>
      <c r="D489" cm="1">
        <f t="array" ref="D489">INDEX('PUMA12 LIMIT Computations'!$A$4:$D$106,'PUMA12-Person-Limits-Fragments'!$B489,1)</f>
        <v>4902</v>
      </c>
      <c r="E489" t="str" cm="1">
        <f t="array" ref="E489">INDEX('PUMA12 LIMIT Computations'!$A$4:$D$106,'PUMA12-Person-Limits-Fragments'!$B489,2)</f>
        <v>Plymouth County (Central)</v>
      </c>
      <c r="F489" t="str" cm="1">
        <f t="array" ref="F489">INDEX('PUMA12 LIMIT Computations'!$A$4:$D$106,'PUMA12-Person-Limits-Fragments'!$B489,3)</f>
        <v>METRO14460MM1120</v>
      </c>
      <c r="G489" t="str" cm="1">
        <f t="array" ref="G489">INDEX('PUMA12 LIMIT Computations'!$A$4:$D$106,'PUMA12-Person-Limits-Fragments'!$B489,4)</f>
        <v>Boston-Cambridge-Quincy, MA-NH HUD Metro FMR Area</v>
      </c>
      <c r="H489" cm="1">
        <f t="array" ref="H489">INDEX('PUMA12 LIMIT Computations'!AI$4:BB$106,'PUMA12-Person-Limits-Fragments'!B489,'PUMA12-Person-Limits-Fragments'!C489)</f>
        <v>36511.5</v>
      </c>
      <c r="I489" cm="1">
        <f t="array" ref="I489">INDEX('PUMA12 LIMIT Computations'!BC$4:BV$106,'PUMA12-Person-Limits-Fragments'!B489,'PUMA12-Person-Limits-Fragments'!C489)</f>
        <v>21906.899999999998</v>
      </c>
      <c r="J489" cm="1">
        <f t="array" ref="J489">INDEX('PUMA12 LIMIT Computations'!BW$4:CP$106,'PUMA12-Person-Limits-Fragments'!B489,'PUMA12-Person-Limits-Fragments'!C489)</f>
        <v>58225.599999999999</v>
      </c>
    </row>
    <row r="490" spans="1:10" x14ac:dyDescent="0.25">
      <c r="A490">
        <f t="shared" si="23"/>
        <v>489</v>
      </c>
      <c r="B490">
        <f t="shared" si="21"/>
        <v>77</v>
      </c>
      <c r="C490">
        <f t="shared" si="22"/>
        <v>5</v>
      </c>
      <c r="D490" cm="1">
        <f t="array" ref="D490">INDEX('PUMA12 LIMIT Computations'!$A$4:$D$106,'PUMA12-Person-Limits-Fragments'!$B490,1)</f>
        <v>4902</v>
      </c>
      <c r="E490" t="str" cm="1">
        <f t="array" ref="E490">INDEX('PUMA12 LIMIT Computations'!$A$4:$D$106,'PUMA12-Person-Limits-Fragments'!$B490,2)</f>
        <v>Plymouth County (Central)</v>
      </c>
      <c r="F490" t="str" cm="1">
        <f t="array" ref="F490">INDEX('PUMA12 LIMIT Computations'!$A$4:$D$106,'PUMA12-Person-Limits-Fragments'!$B490,3)</f>
        <v>METRO14460MM1200</v>
      </c>
      <c r="G490" t="str" cm="1">
        <f t="array" ref="G490">INDEX('PUMA12 LIMIT Computations'!$A$4:$D$106,'PUMA12-Person-Limits-Fragments'!$B490,4)</f>
        <v>Brockton, MA HUD Metro FMR Area</v>
      </c>
      <c r="H490" cm="1">
        <f t="array" ref="H490">INDEX('PUMA12 LIMIT Computations'!AI$4:BB$106,'PUMA12-Person-Limits-Fragments'!B490,'PUMA12-Person-Limits-Fragments'!C490)</f>
        <v>31243.195000000003</v>
      </c>
      <c r="I490" cm="1">
        <f t="array" ref="I490">INDEX('PUMA12 LIMIT Computations'!BC$4:BV$106,'PUMA12-Person-Limits-Fragments'!B490,'PUMA12-Person-Limits-Fragments'!C490)</f>
        <v>18740.740000000002</v>
      </c>
      <c r="J490" cm="1">
        <f t="array" ref="J490">INDEX('PUMA12 LIMIT Computations'!BW$4:CP$106,'PUMA12-Person-Limits-Fragments'!B490,'PUMA12-Person-Limits-Fragments'!C490)</f>
        <v>49958.05</v>
      </c>
    </row>
    <row r="491" spans="1:10" x14ac:dyDescent="0.25">
      <c r="A491">
        <f t="shared" si="23"/>
        <v>490</v>
      </c>
      <c r="B491">
        <f t="shared" si="21"/>
        <v>78</v>
      </c>
      <c r="C491">
        <f t="shared" si="22"/>
        <v>5</v>
      </c>
      <c r="D491" cm="1">
        <f t="array" ref="D491">INDEX('PUMA12 LIMIT Computations'!$A$4:$D$106,'PUMA12-Person-Limits-Fragments'!$B491,1)</f>
        <v>4902</v>
      </c>
      <c r="E491" t="str" cm="1">
        <f t="array" ref="E491">INDEX('PUMA12 LIMIT Computations'!$A$4:$D$106,'PUMA12-Person-Limits-Fragments'!$B491,2)</f>
        <v>Plymouth County (Central)</v>
      </c>
      <c r="F491" t="str" cm="1">
        <f t="array" ref="F491">INDEX('PUMA12 LIMIT Computations'!$A$4:$D$106,'PUMA12-Person-Limits-Fragments'!$B491,3)</f>
        <v>METRO39300MM1120</v>
      </c>
      <c r="G491" t="str" cm="1">
        <f t="array" ref="G491">INDEX('PUMA12 LIMIT Computations'!$A$4:$D$106,'PUMA12-Person-Limits-Fragments'!$B491,4)</f>
        <v>Taunton-Mansfield-Norton, MA HUD Metro FMR Area</v>
      </c>
      <c r="H491" cm="1">
        <f t="array" ref="H491">INDEX('PUMA12 LIMIT Computations'!AI$4:BB$106,'PUMA12-Person-Limits-Fragments'!B491,'PUMA12-Person-Limits-Fragments'!C491)</f>
        <v>6.0350000000000001</v>
      </c>
      <c r="I491" cm="1">
        <f t="array" ref="I491">INDEX('PUMA12 LIMIT Computations'!BC$4:BV$106,'PUMA12-Person-Limits-Fragments'!B491,'PUMA12-Person-Limits-Fragments'!C491)</f>
        <v>3.62</v>
      </c>
      <c r="J491" cm="1">
        <f t="array" ref="J491">INDEX('PUMA12 LIMIT Computations'!BW$4:CP$106,'PUMA12-Person-Limits-Fragments'!B491,'PUMA12-Person-Limits-Fragments'!C491)</f>
        <v>9.65</v>
      </c>
    </row>
    <row r="492" spans="1:10" x14ac:dyDescent="0.25">
      <c r="A492">
        <f t="shared" si="23"/>
        <v>491</v>
      </c>
      <c r="B492">
        <f t="shared" si="21"/>
        <v>79</v>
      </c>
      <c r="C492">
        <f t="shared" si="22"/>
        <v>5</v>
      </c>
      <c r="D492" cm="1">
        <f t="array" ref="D492">INDEX('PUMA12 LIMIT Computations'!$A$4:$D$106,'PUMA12-Person-Limits-Fragments'!$B492,1)</f>
        <v>4903</v>
      </c>
      <c r="E492" t="str" cm="1">
        <f t="array" ref="E492">INDEX('PUMA12 LIMIT Computations'!$A$4:$D$106,'PUMA12-Person-Limits-Fragments'!$B492,2)</f>
        <v>Plymouth County (East)--Plymouth, Marshfield, Scituate, Duxbury &amp; Kingston Towns</v>
      </c>
      <c r="F492" t="str" cm="1">
        <f t="array" ref="F492">INDEX('PUMA12 LIMIT Computations'!$A$4:$D$106,'PUMA12-Person-Limits-Fragments'!$B492,3)</f>
        <v>METRO12700M12700</v>
      </c>
      <c r="G492" t="str" cm="1">
        <f t="array" ref="G492">INDEX('PUMA12 LIMIT Computations'!$A$4:$D$106,'PUMA12-Person-Limits-Fragments'!$B492,4)</f>
        <v>Barnstable Town, MA MSA</v>
      </c>
      <c r="H492" cm="1">
        <f t="array" ref="H492">INDEX('PUMA12 LIMIT Computations'!AI$4:BB$106,'PUMA12-Person-Limits-Fragments'!B492,'PUMA12-Person-Limits-Fragments'!C492)</f>
        <v>363.94</v>
      </c>
      <c r="I492" cm="1">
        <f t="array" ref="I492">INDEX('PUMA12 LIMIT Computations'!BC$4:BV$106,'PUMA12-Person-Limits-Fragments'!B492,'PUMA12-Person-Limits-Fragments'!C492)</f>
        <v>218.54999999999998</v>
      </c>
      <c r="J492" cm="1">
        <f t="array" ref="J492">INDEX('PUMA12 LIMIT Computations'!BW$4:CP$106,'PUMA12-Person-Limits-Fragments'!B492,'PUMA12-Person-Limits-Fragments'!C492)</f>
        <v>582.49</v>
      </c>
    </row>
    <row r="493" spans="1:10" x14ac:dyDescent="0.25">
      <c r="A493">
        <f t="shared" si="23"/>
        <v>492</v>
      </c>
      <c r="B493">
        <f t="shared" si="21"/>
        <v>80</v>
      </c>
      <c r="C493">
        <f t="shared" si="22"/>
        <v>5</v>
      </c>
      <c r="D493" cm="1">
        <f t="array" ref="D493">INDEX('PUMA12 LIMIT Computations'!$A$4:$D$106,'PUMA12-Person-Limits-Fragments'!$B493,1)</f>
        <v>4903</v>
      </c>
      <c r="E493" t="str" cm="1">
        <f t="array" ref="E493">INDEX('PUMA12 LIMIT Computations'!$A$4:$D$106,'PUMA12-Person-Limits-Fragments'!$B493,2)</f>
        <v>Plymouth County (East)--Plymouth, Marshfield, Scituate, Duxbury &amp; Kingston Towns</v>
      </c>
      <c r="F493" t="str" cm="1">
        <f t="array" ref="F493">INDEX('PUMA12 LIMIT Computations'!$A$4:$D$106,'PUMA12-Person-Limits-Fragments'!$B493,3)</f>
        <v>METRO14460MM1120</v>
      </c>
      <c r="G493" t="str" cm="1">
        <f t="array" ref="G493">INDEX('PUMA12 LIMIT Computations'!$A$4:$D$106,'PUMA12-Person-Limits-Fragments'!$B493,4)</f>
        <v>Boston-Cambridge-Quincy, MA-NH HUD Metro FMR Area</v>
      </c>
      <c r="H493" cm="1">
        <f t="array" ref="H493">INDEX('PUMA12 LIMIT Computations'!AI$4:BB$106,'PUMA12-Person-Limits-Fragments'!B493,'PUMA12-Person-Limits-Fragments'!C493)</f>
        <v>75280.350000000006</v>
      </c>
      <c r="I493" cm="1">
        <f t="array" ref="I493">INDEX('PUMA12 LIMIT Computations'!BC$4:BV$106,'PUMA12-Person-Limits-Fragments'!B493,'PUMA12-Person-Limits-Fragments'!C493)</f>
        <v>45168.21</v>
      </c>
      <c r="J493" cm="1">
        <f t="array" ref="J493">INDEX('PUMA12 LIMIT Computations'!BW$4:CP$106,'PUMA12-Person-Limits-Fragments'!B493,'PUMA12-Person-Limits-Fragments'!C493)</f>
        <v>120051.04000000001</v>
      </c>
    </row>
    <row r="494" spans="1:10" x14ac:dyDescent="0.25">
      <c r="A494">
        <f t="shared" si="23"/>
        <v>493</v>
      </c>
      <c r="B494">
        <f t="shared" si="21"/>
        <v>81</v>
      </c>
      <c r="C494">
        <f t="shared" si="22"/>
        <v>5</v>
      </c>
      <c r="D494" cm="1">
        <f t="array" ref="D494">INDEX('PUMA12 LIMIT Computations'!$A$4:$D$106,'PUMA12-Person-Limits-Fragments'!$B494,1)</f>
        <v>3306</v>
      </c>
      <c r="E494" t="str" cm="1">
        <f t="array" ref="E494">INDEX('PUMA12 LIMIT Computations'!$A$4:$D$106,'PUMA12-Person-Limits-Fragments'!$B494,2)</f>
        <v>Suffolk County (North)--Revere, Chelsea &amp; Winthrop Town Cities</v>
      </c>
      <c r="F494" t="str" cm="1">
        <f t="array" ref="F494">INDEX('PUMA12 LIMIT Computations'!$A$4:$D$106,'PUMA12-Person-Limits-Fragments'!$B494,3)</f>
        <v>METRO14460MM1120</v>
      </c>
      <c r="G494" t="str" cm="1">
        <f t="array" ref="G494">INDEX('PUMA12 LIMIT Computations'!$A$4:$D$106,'PUMA12-Person-Limits-Fragments'!$B494,4)</f>
        <v>Boston-Cambridge-Quincy, MA-NH HUD Metro FMR Area</v>
      </c>
      <c r="H494" cm="1">
        <f t="array" ref="H494">INDEX('PUMA12 LIMIT Computations'!AI$4:BB$106,'PUMA12-Person-Limits-Fragments'!B494,'PUMA12-Person-Limits-Fragments'!C494)</f>
        <v>75757.574999999997</v>
      </c>
      <c r="I494" cm="1">
        <f t="array" ref="I494">INDEX('PUMA12 LIMIT Computations'!BC$4:BV$106,'PUMA12-Person-Limits-Fragments'!B494,'PUMA12-Person-Limits-Fragments'!C494)</f>
        <v>45454.544999999998</v>
      </c>
      <c r="J494" cm="1">
        <f t="array" ref="J494">INDEX('PUMA12 LIMIT Computations'!BW$4:CP$106,'PUMA12-Person-Limits-Fragments'!B494,'PUMA12-Person-Limits-Fragments'!C494)</f>
        <v>120812.08</v>
      </c>
    </row>
    <row r="495" spans="1:10" x14ac:dyDescent="0.25">
      <c r="A495">
        <f t="shared" si="23"/>
        <v>494</v>
      </c>
      <c r="B495">
        <f t="shared" si="21"/>
        <v>82</v>
      </c>
      <c r="C495">
        <f t="shared" si="22"/>
        <v>5</v>
      </c>
      <c r="D495" cm="1">
        <f t="array" ref="D495">INDEX('PUMA12 LIMIT Computations'!$A$4:$D$106,'PUMA12-Person-Limits-Fragments'!$B495,1)</f>
        <v>3900</v>
      </c>
      <c r="E495" t="str" cm="1">
        <f t="array" ref="E495">INDEX('PUMA12 LIMIT Computations'!$A$4:$D$106,'PUMA12-Person-Limits-Fragments'!$B495,2)</f>
        <v>Weymouth Town, Braintree Town Cities, Hingham, Hull &amp; Cohasset Towns</v>
      </c>
      <c r="F495" t="str" cm="1">
        <f t="array" ref="F495">INDEX('PUMA12 LIMIT Computations'!$A$4:$D$106,'PUMA12-Person-Limits-Fragments'!$B495,3)</f>
        <v>METRO14460MM1120</v>
      </c>
      <c r="G495" t="str" cm="1">
        <f t="array" ref="G495">INDEX('PUMA12 LIMIT Computations'!$A$4:$D$106,'PUMA12-Person-Limits-Fragments'!$B495,4)</f>
        <v>Boston-Cambridge-Quincy, MA-NH HUD Metro FMR Area</v>
      </c>
      <c r="H495" cm="1">
        <f t="array" ref="H495">INDEX('PUMA12 LIMIT Computations'!AI$4:BB$106,'PUMA12-Person-Limits-Fragments'!B495,'PUMA12-Person-Limits-Fragments'!C495)</f>
        <v>75750</v>
      </c>
      <c r="I495" cm="1">
        <f t="array" ref="I495">INDEX('PUMA12 LIMIT Computations'!BC$4:BV$106,'PUMA12-Person-Limits-Fragments'!B495,'PUMA12-Person-Limits-Fragments'!C495)</f>
        <v>45450</v>
      </c>
      <c r="J495" cm="1">
        <f t="array" ref="J495">INDEX('PUMA12 LIMIT Computations'!BW$4:CP$106,'PUMA12-Person-Limits-Fragments'!B495,'PUMA12-Person-Limits-Fragments'!C495)</f>
        <v>120800</v>
      </c>
    </row>
    <row r="496" spans="1:10" x14ac:dyDescent="0.25">
      <c r="A496">
        <f t="shared" si="23"/>
        <v>495</v>
      </c>
      <c r="B496">
        <f t="shared" si="21"/>
        <v>83</v>
      </c>
      <c r="C496">
        <f t="shared" si="22"/>
        <v>5</v>
      </c>
      <c r="D496" cm="1">
        <f t="array" ref="D496">INDEX('PUMA12 LIMIT Computations'!$A$4:$D$106,'PUMA12-Person-Limits-Fragments'!$B496,1)</f>
        <v>2800</v>
      </c>
      <c r="E496" t="str" cm="1">
        <f t="array" ref="E496">INDEX('PUMA12 LIMIT Computations'!$A$4:$D$106,'PUMA12-Person-Limits-Fragments'!$B496,2)</f>
        <v>Woburn, Melrose Cities, Saugus, Wakefield &amp; Stoneham Towns</v>
      </c>
      <c r="F496" t="str" cm="1">
        <f t="array" ref="F496">INDEX('PUMA12 LIMIT Computations'!$A$4:$D$106,'PUMA12-Person-Limits-Fragments'!$B496,3)</f>
        <v>METRO14460MM1120</v>
      </c>
      <c r="G496" t="str" cm="1">
        <f t="array" ref="G496">INDEX('PUMA12 LIMIT Computations'!$A$4:$D$106,'PUMA12-Person-Limits-Fragments'!$B496,4)</f>
        <v>Boston-Cambridge-Quincy, MA-NH HUD Metro FMR Area</v>
      </c>
      <c r="H496" cm="1">
        <f t="array" ref="H496">INDEX('PUMA12 LIMIT Computations'!AI$4:BB$106,'PUMA12-Person-Limits-Fragments'!B496,'PUMA12-Person-Limits-Fragments'!C496)</f>
        <v>75742.425000000003</v>
      </c>
      <c r="I496" cm="1">
        <f t="array" ref="I496">INDEX('PUMA12 LIMIT Computations'!BC$4:BV$106,'PUMA12-Person-Limits-Fragments'!B496,'PUMA12-Person-Limits-Fragments'!C496)</f>
        <v>45445.455000000002</v>
      </c>
      <c r="J496" cm="1">
        <f t="array" ref="J496">INDEX('PUMA12 LIMIT Computations'!BW$4:CP$106,'PUMA12-Person-Limits-Fragments'!B496,'PUMA12-Person-Limits-Fragments'!C496)</f>
        <v>120787.92</v>
      </c>
    </row>
    <row r="497" spans="1:10" x14ac:dyDescent="0.25">
      <c r="A497">
        <f t="shared" si="23"/>
        <v>496</v>
      </c>
      <c r="B497">
        <f t="shared" si="21"/>
        <v>84</v>
      </c>
      <c r="C497">
        <f t="shared" si="22"/>
        <v>5</v>
      </c>
      <c r="D497" cm="1">
        <f t="array" ref="D497">INDEX('PUMA12 LIMIT Computations'!$A$4:$D$106,'PUMA12-Person-Limits-Fragments'!$B497,1)</f>
        <v>400</v>
      </c>
      <c r="E497" t="str" cm="1">
        <f t="array" ref="E497">INDEX('PUMA12 LIMIT Computations'!$A$4:$D$106,'PUMA12-Person-Limits-Fragments'!$B497,2)</f>
        <v>Worcester &amp; Middlesex Counties (Outside Leominster, Fitchburg &amp; Gardner Cities)</v>
      </c>
      <c r="F497" t="str" cm="1">
        <f t="array" ref="F497">INDEX('PUMA12 LIMIT Computations'!$A$4:$D$106,'PUMA12-Person-Limits-Fragments'!$B497,3)</f>
        <v>METRO14460MM1120</v>
      </c>
      <c r="G497" t="str" cm="1">
        <f t="array" ref="G497">INDEX('PUMA12 LIMIT Computations'!$A$4:$D$106,'PUMA12-Person-Limits-Fragments'!$B497,4)</f>
        <v>Boston-Cambridge-Quincy, MA-NH HUD Metro FMR Area</v>
      </c>
      <c r="H497" cm="1">
        <f t="array" ref="H497">INDEX('PUMA12 LIMIT Computations'!AI$4:BB$106,'PUMA12-Person-Limits-Fragments'!B497,'PUMA12-Person-Limits-Fragments'!C497)</f>
        <v>18945.075000000001</v>
      </c>
      <c r="I497" cm="1">
        <f t="array" ref="I497">INDEX('PUMA12 LIMIT Computations'!BC$4:BV$106,'PUMA12-Person-Limits-Fragments'!B497,'PUMA12-Person-Limits-Fragments'!C497)</f>
        <v>11367.045</v>
      </c>
      <c r="J497" cm="1">
        <f t="array" ref="J497">INDEX('PUMA12 LIMIT Computations'!BW$4:CP$106,'PUMA12-Person-Limits-Fragments'!B497,'PUMA12-Person-Limits-Fragments'!C497)</f>
        <v>30212.079999999998</v>
      </c>
    </row>
    <row r="498" spans="1:10" x14ac:dyDescent="0.25">
      <c r="A498">
        <f t="shared" si="23"/>
        <v>497</v>
      </c>
      <c r="B498">
        <f t="shared" si="21"/>
        <v>85</v>
      </c>
      <c r="C498">
        <f t="shared" si="22"/>
        <v>5</v>
      </c>
      <c r="D498" cm="1">
        <f t="array" ref="D498">INDEX('PUMA12 LIMIT Computations'!$A$4:$D$106,'PUMA12-Person-Limits-Fragments'!$B498,1)</f>
        <v>400</v>
      </c>
      <c r="E498" t="str" cm="1">
        <f t="array" ref="E498">INDEX('PUMA12 LIMIT Computations'!$A$4:$D$106,'PUMA12-Person-Limits-Fragments'!$B498,2)</f>
        <v>Worcester &amp; Middlesex Counties (Outside Leominster, Fitchburg &amp; Gardner Cities)</v>
      </c>
      <c r="F498" t="str" cm="1">
        <f t="array" ref="F498">INDEX('PUMA12 LIMIT Computations'!$A$4:$D$106,'PUMA12-Person-Limits-Fragments'!$B498,3)</f>
        <v>METRO14460MM4560</v>
      </c>
      <c r="G498" t="str" cm="1">
        <f t="array" ref="G498">INDEX('PUMA12 LIMIT Computations'!$A$4:$D$106,'PUMA12-Person-Limits-Fragments'!$B498,4)</f>
        <v>Lowell, MA HUD Metro FMR Area</v>
      </c>
      <c r="H498" cm="1">
        <f t="array" ref="H498">INDEX('PUMA12 LIMIT Computations'!AI$4:BB$106,'PUMA12-Person-Limits-Fragments'!B498,'PUMA12-Person-Limits-Fragments'!C498)</f>
        <v>6319.95</v>
      </c>
      <c r="I498" cm="1">
        <f t="array" ref="I498">INDEX('PUMA12 LIMIT Computations'!BC$4:BV$106,'PUMA12-Person-Limits-Fragments'!B498,'PUMA12-Person-Limits-Fragments'!C498)</f>
        <v>3791.9700000000003</v>
      </c>
      <c r="J498" cm="1">
        <f t="array" ref="J498">INDEX('PUMA12 LIMIT Computations'!BW$4:CP$106,'PUMA12-Person-Limits-Fragments'!B498,'PUMA12-Person-Limits-Fragments'!C498)</f>
        <v>8945.16</v>
      </c>
    </row>
    <row r="499" spans="1:10" x14ac:dyDescent="0.25">
      <c r="A499">
        <f t="shared" si="23"/>
        <v>498</v>
      </c>
      <c r="B499">
        <f t="shared" si="21"/>
        <v>86</v>
      </c>
      <c r="C499">
        <f t="shared" si="22"/>
        <v>5</v>
      </c>
      <c r="D499" cm="1">
        <f t="array" ref="D499">INDEX('PUMA12 LIMIT Computations'!$A$4:$D$106,'PUMA12-Person-Limits-Fragments'!$B499,1)</f>
        <v>400</v>
      </c>
      <c r="E499" t="str" cm="1">
        <f t="array" ref="E499">INDEX('PUMA12 LIMIT Computations'!$A$4:$D$106,'PUMA12-Person-Limits-Fragments'!$B499,2)</f>
        <v>Worcester &amp; Middlesex Counties (Outside Leominster, Fitchburg &amp; Gardner Cities)</v>
      </c>
      <c r="F499" t="str" cm="1">
        <f t="array" ref="F499">INDEX('PUMA12 LIMIT Computations'!$A$4:$D$106,'PUMA12-Person-Limits-Fragments'!$B499,3)</f>
        <v>METRO44140M25011</v>
      </c>
      <c r="G499" t="str" cm="1">
        <f t="array" ref="G499">INDEX('PUMA12 LIMIT Computations'!$A$4:$D$106,'PUMA12-Person-Limits-Fragments'!$B499,4)</f>
        <v>Franklin County, MA HUD Metro FMR Area</v>
      </c>
      <c r="H499" cm="1">
        <f t="array" ref="H499">INDEX('PUMA12 LIMIT Computations'!AI$4:BB$106,'PUMA12-Person-Limits-Fragments'!B499,'PUMA12-Person-Limits-Fragments'!C499)</f>
        <v>162.72</v>
      </c>
      <c r="I499" cm="1">
        <f t="array" ref="I499">INDEX('PUMA12 LIMIT Computations'!BC$4:BV$106,'PUMA12-Person-Limits-Fragments'!B499,'PUMA12-Person-Limits-Fragments'!C499)</f>
        <v>103.90400000000001</v>
      </c>
      <c r="J499" cm="1">
        <f t="array" ref="J499">INDEX('PUMA12 LIMIT Computations'!BW$4:CP$106,'PUMA12-Person-Limits-Fragments'!B499,'PUMA12-Person-Limits-Fragments'!C499)</f>
        <v>260.32</v>
      </c>
    </row>
    <row r="500" spans="1:10" x14ac:dyDescent="0.25">
      <c r="A500">
        <f t="shared" si="23"/>
        <v>499</v>
      </c>
      <c r="B500">
        <f t="shared" si="21"/>
        <v>87</v>
      </c>
      <c r="C500">
        <f t="shared" si="22"/>
        <v>5</v>
      </c>
      <c r="D500" cm="1">
        <f t="array" ref="D500">INDEX('PUMA12 LIMIT Computations'!$A$4:$D$106,'PUMA12-Person-Limits-Fragments'!$B500,1)</f>
        <v>400</v>
      </c>
      <c r="E500" t="str" cm="1">
        <f t="array" ref="E500">INDEX('PUMA12 LIMIT Computations'!$A$4:$D$106,'PUMA12-Person-Limits-Fragments'!$B500,2)</f>
        <v>Worcester &amp; Middlesex Counties (Outside Leominster, Fitchburg &amp; Gardner Cities)</v>
      </c>
      <c r="F500" t="str" cm="1">
        <f t="array" ref="F500">INDEX('PUMA12 LIMIT Computations'!$A$4:$D$106,'PUMA12-Person-Limits-Fragments'!$B500,3)</f>
        <v>METRO49340M49340</v>
      </c>
      <c r="G500" t="str" cm="1">
        <f t="array" ref="G500">INDEX('PUMA12 LIMIT Computations'!$A$4:$D$106,'PUMA12-Person-Limits-Fragments'!$B500,4)</f>
        <v>Worcester, MA HUD Metro FMR Area</v>
      </c>
      <c r="H500" cm="1">
        <f t="array" ref="H500">INDEX('PUMA12 LIMIT Computations'!AI$4:BB$106,'PUMA12-Person-Limits-Fragments'!B500,'PUMA12-Person-Limits-Fragments'!C500)</f>
        <v>6101.34</v>
      </c>
      <c r="I500" cm="1">
        <f t="array" ref="I500">INDEX('PUMA12 LIMIT Computations'!BC$4:BV$106,'PUMA12-Person-Limits-Fragments'!B500,'PUMA12-Person-Limits-Fragments'!C500)</f>
        <v>3663.87</v>
      </c>
      <c r="J500" cm="1">
        <f t="array" ref="J500">INDEX('PUMA12 LIMIT Computations'!BW$4:CP$106,'PUMA12-Person-Limits-Fragments'!B500,'PUMA12-Person-Limits-Fragments'!C500)</f>
        <v>9760.1</v>
      </c>
    </row>
    <row r="501" spans="1:10" x14ac:dyDescent="0.25">
      <c r="A501">
        <f t="shared" si="23"/>
        <v>500</v>
      </c>
      <c r="B501">
        <f t="shared" si="21"/>
        <v>88</v>
      </c>
      <c r="C501">
        <f t="shared" si="22"/>
        <v>5</v>
      </c>
      <c r="D501" cm="1">
        <f t="array" ref="D501">INDEX('PUMA12 LIMIT Computations'!$A$4:$D$106,'PUMA12-Person-Limits-Fragments'!$B501,1)</f>
        <v>400</v>
      </c>
      <c r="E501" t="str" cm="1">
        <f t="array" ref="E501">INDEX('PUMA12 LIMIT Computations'!$A$4:$D$106,'PUMA12-Person-Limits-Fragments'!$B501,2)</f>
        <v>Worcester &amp; Middlesex Counties (Outside Leominster, Fitchburg &amp; Gardner Cities)</v>
      </c>
      <c r="F501" t="str" cm="1">
        <f t="array" ref="F501">INDEX('PUMA12 LIMIT Computations'!$A$4:$D$106,'PUMA12-Person-Limits-Fragments'!$B501,3)</f>
        <v>METRO49340MM1120</v>
      </c>
      <c r="G501" t="str" cm="1">
        <f t="array" ref="G501">INDEX('PUMA12 LIMIT Computations'!$A$4:$D$106,'PUMA12-Person-Limits-Fragments'!$B501,4)</f>
        <v>Eastern Worcester County, MA HUD Metro FMR Area</v>
      </c>
      <c r="H501" cm="1">
        <f t="array" ref="H501">INDEX('PUMA12 LIMIT Computations'!AI$4:BB$106,'PUMA12-Person-Limits-Fragments'!B501,'PUMA12-Person-Limits-Fragments'!C501)</f>
        <v>8100.875</v>
      </c>
      <c r="I501" cm="1">
        <f t="array" ref="I501">INDEX('PUMA12 LIMIT Computations'!BC$4:BV$106,'PUMA12-Person-Limits-Fragments'!B501,'PUMA12-Person-Limits-Fragments'!C501)</f>
        <v>4860.5250000000005</v>
      </c>
      <c r="J501" cm="1">
        <f t="array" ref="J501">INDEX('PUMA12 LIMIT Computations'!BW$4:CP$106,'PUMA12-Person-Limits-Fragments'!B501,'PUMA12-Person-Limits-Fragments'!C501)</f>
        <v>11060.7</v>
      </c>
    </row>
    <row r="502" spans="1:10" x14ac:dyDescent="0.25">
      <c r="A502">
        <f t="shared" si="23"/>
        <v>501</v>
      </c>
      <c r="B502">
        <f t="shared" si="21"/>
        <v>89</v>
      </c>
      <c r="C502">
        <f t="shared" si="22"/>
        <v>5</v>
      </c>
      <c r="D502" cm="1">
        <f t="array" ref="D502">INDEX('PUMA12 LIMIT Computations'!$A$4:$D$106,'PUMA12-Person-Limits-Fragments'!$B502,1)</f>
        <v>400</v>
      </c>
      <c r="E502" t="str" cm="1">
        <f t="array" ref="E502">INDEX('PUMA12 LIMIT Computations'!$A$4:$D$106,'PUMA12-Person-Limits-Fragments'!$B502,2)</f>
        <v>Worcester &amp; Middlesex Counties (Outside Leominster, Fitchburg &amp; Gardner Cities)</v>
      </c>
      <c r="F502" t="str" cm="1">
        <f t="array" ref="F502">INDEX('PUMA12 LIMIT Computations'!$A$4:$D$106,'PUMA12-Person-Limits-Fragments'!$B502,3)</f>
        <v>METRO49340MM2600</v>
      </c>
      <c r="G502" t="str" cm="1">
        <f t="array" ref="G502">INDEX('PUMA12 LIMIT Computations'!$A$4:$D$106,'PUMA12-Person-Limits-Fragments'!$B502,4)</f>
        <v>Fitchburg-Leominster, MA HUD Metro FMR Area</v>
      </c>
      <c r="H502" cm="1">
        <f t="array" ref="H502">INDEX('PUMA12 LIMIT Computations'!AI$4:BB$106,'PUMA12-Person-Limits-Fragments'!B502,'PUMA12-Person-Limits-Fragments'!C502)</f>
        <v>12801.06</v>
      </c>
      <c r="I502" cm="1">
        <f t="array" ref="I502">INDEX('PUMA12 LIMIT Computations'!BC$4:BV$106,'PUMA12-Person-Limits-Fragments'!B502,'PUMA12-Person-Limits-Fragments'!C502)</f>
        <v>7683</v>
      </c>
      <c r="J502" cm="1">
        <f t="array" ref="J502">INDEX('PUMA12 LIMIT Computations'!BW$4:CP$106,'PUMA12-Person-Limits-Fragments'!B502,'PUMA12-Person-Limits-Fragments'!C502)</f>
        <v>20472.240000000002</v>
      </c>
    </row>
    <row r="503" spans="1:10" x14ac:dyDescent="0.25">
      <c r="A503">
        <f t="shared" si="23"/>
        <v>502</v>
      </c>
      <c r="B503">
        <f t="shared" si="21"/>
        <v>90</v>
      </c>
      <c r="C503">
        <f t="shared" si="22"/>
        <v>5</v>
      </c>
      <c r="D503" cm="1">
        <f t="array" ref="D503">INDEX('PUMA12 LIMIT Computations'!$A$4:$D$106,'PUMA12-Person-Limits-Fragments'!$B503,1)</f>
        <v>400</v>
      </c>
      <c r="E503" t="str" cm="1">
        <f t="array" ref="E503">INDEX('PUMA12 LIMIT Computations'!$A$4:$D$106,'PUMA12-Person-Limits-Fragments'!$B503,2)</f>
        <v>Worcester &amp; Middlesex Counties (Outside Leominster, Fitchburg &amp; Gardner Cities)</v>
      </c>
      <c r="F503" t="str" cm="1">
        <f t="array" ref="F503">INDEX('PUMA12 LIMIT Computations'!$A$4:$D$106,'PUMA12-Person-Limits-Fragments'!$B503,3)</f>
        <v>METRO49340N25027</v>
      </c>
      <c r="G503" t="str" cm="1">
        <f t="array" ref="G503">INDEX('PUMA12 LIMIT Computations'!$A$4:$D$106,'PUMA12-Person-Limits-Fragments'!$B503,4)</f>
        <v>Western Worcester County, MA HUD Metro FMR Area</v>
      </c>
      <c r="H503" cm="1">
        <f t="array" ref="H503">INDEX('PUMA12 LIMIT Computations'!AI$4:BB$106,'PUMA12-Person-Limits-Fragments'!B503,'PUMA12-Person-Limits-Fragments'!C503)</f>
        <v>10602.24</v>
      </c>
      <c r="I503" cm="1">
        <f t="array" ref="I503">INDEX('PUMA12 LIMIT Computations'!BC$4:BV$106,'PUMA12-Person-Limits-Fragments'!B503,'PUMA12-Person-Limits-Fragments'!C503)</f>
        <v>6519.9760000000006</v>
      </c>
      <c r="J503" cm="1">
        <f t="array" ref="J503">INDEX('PUMA12 LIMIT Computations'!BW$4:CP$106,'PUMA12-Person-Limits-Fragments'!B503,'PUMA12-Person-Limits-Fragments'!C503)</f>
        <v>16957.560000000001</v>
      </c>
    </row>
    <row r="504" spans="1:10" x14ac:dyDescent="0.25">
      <c r="A504">
        <f t="shared" si="23"/>
        <v>503</v>
      </c>
      <c r="B504">
        <f t="shared" si="21"/>
        <v>91</v>
      </c>
      <c r="C504">
        <f t="shared" si="22"/>
        <v>5</v>
      </c>
      <c r="D504" cm="1">
        <f t="array" ref="D504">INDEX('PUMA12 LIMIT Computations'!$A$4:$D$106,'PUMA12-Person-Limits-Fragments'!$B504,1)</f>
        <v>300</v>
      </c>
      <c r="E504" t="str" cm="1">
        <f t="array" ref="E504">INDEX('PUMA12 LIMIT Computations'!$A$4:$D$106,'PUMA12-Person-Limits-Fragments'!$B504,2)</f>
        <v>Worcester County (Central)--Worcester City</v>
      </c>
      <c r="F504" t="str" cm="1">
        <f t="array" ref="F504">INDEX('PUMA12 LIMIT Computations'!$A$4:$D$106,'PUMA12-Person-Limits-Fragments'!$B504,3)</f>
        <v>METRO49340M49340</v>
      </c>
      <c r="G504" t="str" cm="1">
        <f t="array" ref="G504">INDEX('PUMA12 LIMIT Computations'!$A$4:$D$106,'PUMA12-Person-Limits-Fragments'!$B504,4)</f>
        <v>Worcester, MA HUD Metro FMR Area</v>
      </c>
      <c r="H504" cm="1">
        <f t="array" ref="H504">INDEX('PUMA12 LIMIT Computations'!AI$4:BB$106,'PUMA12-Person-Limits-Fragments'!B504,'PUMA12-Person-Limits-Fragments'!C504)</f>
        <v>59700</v>
      </c>
      <c r="I504" cm="1">
        <f t="array" ref="I504">INDEX('PUMA12 LIMIT Computations'!BC$4:BV$106,'PUMA12-Person-Limits-Fragments'!B504,'PUMA12-Person-Limits-Fragments'!C504)</f>
        <v>35850</v>
      </c>
      <c r="J504" cm="1">
        <f t="array" ref="J504">INDEX('PUMA12 LIMIT Computations'!BW$4:CP$106,'PUMA12-Person-Limits-Fragments'!B504,'PUMA12-Person-Limits-Fragments'!C504)</f>
        <v>95500</v>
      </c>
    </row>
    <row r="505" spans="1:10" x14ac:dyDescent="0.25">
      <c r="A505">
        <f t="shared" si="23"/>
        <v>504</v>
      </c>
      <c r="B505">
        <f t="shared" si="21"/>
        <v>92</v>
      </c>
      <c r="C505">
        <f t="shared" si="22"/>
        <v>5</v>
      </c>
      <c r="D505" cm="1">
        <f t="array" ref="D505">INDEX('PUMA12 LIMIT Computations'!$A$4:$D$106,'PUMA12-Person-Limits-Fragments'!$B505,1)</f>
        <v>303</v>
      </c>
      <c r="E505" t="str" cm="1">
        <f t="array" ref="E505">INDEX('PUMA12 LIMIT Computations'!$A$4:$D$106,'PUMA12-Person-Limits-Fragments'!$B505,2)</f>
        <v>Worcester County (East Central)</v>
      </c>
      <c r="F505" t="str" cm="1">
        <f t="array" ref="F505">INDEX('PUMA12 LIMIT Computations'!$A$4:$D$106,'PUMA12-Person-Limits-Fragments'!$B505,3)</f>
        <v>METRO14460MM1120</v>
      </c>
      <c r="G505" t="str" cm="1">
        <f t="array" ref="G505">INDEX('PUMA12 LIMIT Computations'!$A$4:$D$106,'PUMA12-Person-Limits-Fragments'!$B505,4)</f>
        <v>Boston-Cambridge-Quincy, MA-NH HUD Metro FMR Area</v>
      </c>
      <c r="H505" cm="1">
        <f t="array" ref="H505">INDEX('PUMA12 LIMIT Computations'!AI$4:BB$106,'PUMA12-Person-Limits-Fragments'!B505,'PUMA12-Person-Limits-Fragments'!C505)</f>
        <v>212.1</v>
      </c>
      <c r="I505" cm="1">
        <f t="array" ref="I505">INDEX('PUMA12 LIMIT Computations'!BC$4:BV$106,'PUMA12-Person-Limits-Fragments'!B505,'PUMA12-Person-Limits-Fragments'!C505)</f>
        <v>127.26</v>
      </c>
      <c r="J505" cm="1">
        <f t="array" ref="J505">INDEX('PUMA12 LIMIT Computations'!BW$4:CP$106,'PUMA12-Person-Limits-Fragments'!B505,'PUMA12-Person-Limits-Fragments'!C505)</f>
        <v>338.24</v>
      </c>
    </row>
    <row r="506" spans="1:10" x14ac:dyDescent="0.25">
      <c r="A506">
        <f t="shared" si="23"/>
        <v>505</v>
      </c>
      <c r="B506">
        <f t="shared" si="21"/>
        <v>93</v>
      </c>
      <c r="C506">
        <f t="shared" si="22"/>
        <v>5</v>
      </c>
      <c r="D506" cm="1">
        <f t="array" ref="D506">INDEX('PUMA12 LIMIT Computations'!$A$4:$D$106,'PUMA12-Person-Limits-Fragments'!$B506,1)</f>
        <v>303</v>
      </c>
      <c r="E506" t="str" cm="1">
        <f t="array" ref="E506">INDEX('PUMA12 LIMIT Computations'!$A$4:$D$106,'PUMA12-Person-Limits-Fragments'!$B506,2)</f>
        <v>Worcester County (East Central)</v>
      </c>
      <c r="F506" t="str" cm="1">
        <f t="array" ref="F506">INDEX('PUMA12 LIMIT Computations'!$A$4:$D$106,'PUMA12-Person-Limits-Fragments'!$B506,3)</f>
        <v>METRO49340M49340</v>
      </c>
      <c r="G506" t="str" cm="1">
        <f t="array" ref="G506">INDEX('PUMA12 LIMIT Computations'!$A$4:$D$106,'PUMA12-Person-Limits-Fragments'!$B506,4)</f>
        <v>Worcester, MA HUD Metro FMR Area</v>
      </c>
      <c r="H506" cm="1">
        <f t="array" ref="H506">INDEX('PUMA12 LIMIT Computations'!AI$4:BB$106,'PUMA12-Person-Limits-Fragments'!B506,'PUMA12-Person-Limits-Fragments'!C506)</f>
        <v>54040.44</v>
      </c>
      <c r="I506" cm="1">
        <f t="array" ref="I506">INDEX('PUMA12 LIMIT Computations'!BC$4:BV$106,'PUMA12-Person-Limits-Fragments'!B506,'PUMA12-Person-Limits-Fragments'!C506)</f>
        <v>32451.420000000002</v>
      </c>
      <c r="J506" cm="1">
        <f t="array" ref="J506">INDEX('PUMA12 LIMIT Computations'!BW$4:CP$106,'PUMA12-Person-Limits-Fragments'!B506,'PUMA12-Person-Limits-Fragments'!C506)</f>
        <v>86446.6</v>
      </c>
    </row>
    <row r="507" spans="1:10" x14ac:dyDescent="0.25">
      <c r="A507">
        <f t="shared" si="23"/>
        <v>506</v>
      </c>
      <c r="B507">
        <f t="shared" si="21"/>
        <v>94</v>
      </c>
      <c r="C507">
        <f t="shared" si="22"/>
        <v>5</v>
      </c>
      <c r="D507" cm="1">
        <f t="array" ref="D507">INDEX('PUMA12 LIMIT Computations'!$A$4:$D$106,'PUMA12-Person-Limits-Fragments'!$B507,1)</f>
        <v>303</v>
      </c>
      <c r="E507" t="str" cm="1">
        <f t="array" ref="E507">INDEX('PUMA12 LIMIT Computations'!$A$4:$D$106,'PUMA12-Person-Limits-Fragments'!$B507,2)</f>
        <v>Worcester County (East Central)</v>
      </c>
      <c r="F507" t="str" cm="1">
        <f t="array" ref="F507">INDEX('PUMA12 LIMIT Computations'!$A$4:$D$106,'PUMA12-Person-Limits-Fragments'!$B507,3)</f>
        <v>METRO49340MM1120</v>
      </c>
      <c r="G507" t="str" cm="1">
        <f t="array" ref="G507">INDEX('PUMA12 LIMIT Computations'!$A$4:$D$106,'PUMA12-Person-Limits-Fragments'!$B507,4)</f>
        <v>Eastern Worcester County, MA HUD Metro FMR Area</v>
      </c>
      <c r="H507" cm="1">
        <f t="array" ref="H507">INDEX('PUMA12 LIMIT Computations'!AI$4:BB$106,'PUMA12-Person-Limits-Fragments'!B507,'PUMA12-Person-Limits-Fragments'!C507)</f>
        <v>6509</v>
      </c>
      <c r="I507" cm="1">
        <f t="array" ref="I507">INDEX('PUMA12 LIMIT Computations'!BC$4:BV$106,'PUMA12-Person-Limits-Fragments'!B507,'PUMA12-Person-Limits-Fragments'!C507)</f>
        <v>3905.4</v>
      </c>
      <c r="J507" cm="1">
        <f t="array" ref="J507">INDEX('PUMA12 LIMIT Computations'!BW$4:CP$106,'PUMA12-Person-Limits-Fragments'!B507,'PUMA12-Person-Limits-Fragments'!C507)</f>
        <v>8887.2000000000007</v>
      </c>
    </row>
    <row r="508" spans="1:10" x14ac:dyDescent="0.25">
      <c r="A508">
        <f t="shared" si="23"/>
        <v>507</v>
      </c>
      <c r="B508">
        <f t="shared" si="21"/>
        <v>95</v>
      </c>
      <c r="C508">
        <f t="shared" si="22"/>
        <v>5</v>
      </c>
      <c r="D508" cm="1">
        <f t="array" ref="D508">INDEX('PUMA12 LIMIT Computations'!$A$4:$D$106,'PUMA12-Person-Limits-Fragments'!$B508,1)</f>
        <v>301</v>
      </c>
      <c r="E508" t="str" cm="1">
        <f t="array" ref="E508">INDEX('PUMA12 LIMIT Computations'!$A$4:$D$106,'PUMA12-Person-Limits-Fragments'!$B508,2)</f>
        <v>Worcester County (Northeast)--Leominster, Fitchburg &amp; Gardner Cities</v>
      </c>
      <c r="F508" t="str" cm="1">
        <f t="array" ref="F508">INDEX('PUMA12 LIMIT Computations'!$A$4:$D$106,'PUMA12-Person-Limits-Fragments'!$B508,3)</f>
        <v>METRO14460MM1120</v>
      </c>
      <c r="G508" t="str" cm="1">
        <f t="array" ref="G508">INDEX('PUMA12 LIMIT Computations'!$A$4:$D$106,'PUMA12-Person-Limits-Fragments'!$B508,4)</f>
        <v>Boston-Cambridge-Quincy, MA-NH HUD Metro FMR Area</v>
      </c>
      <c r="H508" cm="1">
        <f t="array" ref="H508">INDEX('PUMA12 LIMIT Computations'!AI$4:BB$106,'PUMA12-Person-Limits-Fragments'!B508,'PUMA12-Person-Limits-Fragments'!C508)</f>
        <v>340.875</v>
      </c>
      <c r="I508" cm="1">
        <f t="array" ref="I508">INDEX('PUMA12 LIMIT Computations'!BC$4:BV$106,'PUMA12-Person-Limits-Fragments'!B508,'PUMA12-Person-Limits-Fragments'!C508)</f>
        <v>204.52499999999998</v>
      </c>
      <c r="J508" cm="1">
        <f t="array" ref="J508">INDEX('PUMA12 LIMIT Computations'!BW$4:CP$106,'PUMA12-Person-Limits-Fragments'!B508,'PUMA12-Person-Limits-Fragments'!C508)</f>
        <v>543.59999999999991</v>
      </c>
    </row>
    <row r="509" spans="1:10" x14ac:dyDescent="0.25">
      <c r="A509">
        <f t="shared" si="23"/>
        <v>508</v>
      </c>
      <c r="B509">
        <f t="shared" si="21"/>
        <v>96</v>
      </c>
      <c r="C509">
        <f t="shared" si="22"/>
        <v>5</v>
      </c>
      <c r="D509" cm="1">
        <f t="array" ref="D509">INDEX('PUMA12 LIMIT Computations'!$A$4:$D$106,'PUMA12-Person-Limits-Fragments'!$B509,1)</f>
        <v>301</v>
      </c>
      <c r="E509" t="str" cm="1">
        <f t="array" ref="E509">INDEX('PUMA12 LIMIT Computations'!$A$4:$D$106,'PUMA12-Person-Limits-Fragments'!$B509,2)</f>
        <v>Worcester County (Northeast)--Leominster, Fitchburg &amp; Gardner Cities</v>
      </c>
      <c r="F509" t="str" cm="1">
        <f t="array" ref="F509">INDEX('PUMA12 LIMIT Computations'!$A$4:$D$106,'PUMA12-Person-Limits-Fragments'!$B509,3)</f>
        <v>METRO49340MM2600</v>
      </c>
      <c r="G509" t="str" cm="1">
        <f t="array" ref="G509">INDEX('PUMA12 LIMIT Computations'!$A$4:$D$106,'PUMA12-Person-Limits-Fragments'!$B509,4)</f>
        <v>Fitchburg-Leominster, MA HUD Metro FMR Area</v>
      </c>
      <c r="H509" cm="1">
        <f t="array" ref="H509">INDEX('PUMA12 LIMIT Computations'!AI$4:BB$106,'PUMA12-Person-Limits-Fragments'!B509,'PUMA12-Person-Limits-Fragments'!C509)</f>
        <v>53819.684999999998</v>
      </c>
      <c r="I509" cm="1">
        <f t="array" ref="I509">INDEX('PUMA12 LIMIT Computations'!BC$4:BV$106,'PUMA12-Person-Limits-Fragments'!B509,'PUMA12-Person-Limits-Fragments'!C509)</f>
        <v>32301.75</v>
      </c>
      <c r="J509" cm="1">
        <f t="array" ref="J509">INDEX('PUMA12 LIMIT Computations'!BW$4:CP$106,'PUMA12-Person-Limits-Fragments'!B509,'PUMA12-Person-Limits-Fragments'!C509)</f>
        <v>86071.74</v>
      </c>
    </row>
    <row r="510" spans="1:10" x14ac:dyDescent="0.25">
      <c r="A510">
        <f t="shared" si="23"/>
        <v>509</v>
      </c>
      <c r="B510">
        <f t="shared" si="21"/>
        <v>97</v>
      </c>
      <c r="C510">
        <f t="shared" si="22"/>
        <v>5</v>
      </c>
      <c r="D510" cm="1">
        <f t="array" ref="D510">INDEX('PUMA12 LIMIT Computations'!$A$4:$D$106,'PUMA12-Person-Limits-Fragments'!$B510,1)</f>
        <v>301</v>
      </c>
      <c r="E510" t="str" cm="1">
        <f t="array" ref="E510">INDEX('PUMA12 LIMIT Computations'!$A$4:$D$106,'PUMA12-Person-Limits-Fragments'!$B510,2)</f>
        <v>Worcester County (Northeast)--Leominster, Fitchburg &amp; Gardner Cities</v>
      </c>
      <c r="F510" t="str" cm="1">
        <f t="array" ref="F510">INDEX('PUMA12 LIMIT Computations'!$A$4:$D$106,'PUMA12-Person-Limits-Fragments'!$B510,3)</f>
        <v>METRO49340N25027</v>
      </c>
      <c r="G510" t="str" cm="1">
        <f t="array" ref="G510">INDEX('PUMA12 LIMIT Computations'!$A$4:$D$106,'PUMA12-Person-Limits-Fragments'!$B510,4)</f>
        <v>Western Worcester County, MA HUD Metro FMR Area</v>
      </c>
      <c r="H510" cm="1">
        <f t="array" ref="H510">INDEX('PUMA12 LIMIT Computations'!AI$4:BB$106,'PUMA12-Person-Limits-Fragments'!B510,'PUMA12-Person-Limits-Fragments'!C510)</f>
        <v>89.759999999999991</v>
      </c>
      <c r="I510" cm="1">
        <f t="array" ref="I510">INDEX('PUMA12 LIMIT Computations'!BC$4:BV$106,'PUMA12-Person-Limits-Fragments'!B510,'PUMA12-Person-Limits-Fragments'!C510)</f>
        <v>55.198999999999998</v>
      </c>
      <c r="J510" cm="1">
        <f t="array" ref="J510">INDEX('PUMA12 LIMIT Computations'!BW$4:CP$106,'PUMA12-Person-Limits-Fragments'!B510,'PUMA12-Person-Limits-Fragments'!C510)</f>
        <v>143.565</v>
      </c>
    </row>
    <row r="511" spans="1:10" x14ac:dyDescent="0.25">
      <c r="A511">
        <f t="shared" si="23"/>
        <v>510</v>
      </c>
      <c r="B511">
        <f t="shared" si="21"/>
        <v>98</v>
      </c>
      <c r="C511">
        <f t="shared" si="22"/>
        <v>5</v>
      </c>
      <c r="D511" cm="1">
        <f t="array" ref="D511">INDEX('PUMA12 LIMIT Computations'!$A$4:$D$106,'PUMA12-Person-Limits-Fragments'!$B511,1)</f>
        <v>304</v>
      </c>
      <c r="E511" t="str" cm="1">
        <f t="array" ref="E511">INDEX('PUMA12 LIMIT Computations'!$A$4:$D$106,'PUMA12-Person-Limits-Fragments'!$B511,2)</f>
        <v>Worcester County (South)</v>
      </c>
      <c r="F511" t="str" cm="1">
        <f t="array" ref="F511">INDEX('PUMA12 LIMIT Computations'!$A$4:$D$106,'PUMA12-Person-Limits-Fragments'!$B511,3)</f>
        <v>METRO14460MM1120</v>
      </c>
      <c r="G511" t="str" cm="1">
        <f t="array" ref="G511">INDEX('PUMA12 LIMIT Computations'!$A$4:$D$106,'PUMA12-Person-Limits-Fragments'!$B511,4)</f>
        <v>Boston-Cambridge-Quincy, MA-NH HUD Metro FMR Area</v>
      </c>
      <c r="H511" cm="1">
        <f t="array" ref="H511">INDEX('PUMA12 LIMIT Computations'!AI$4:BB$106,'PUMA12-Person-Limits-Fragments'!B511,'PUMA12-Person-Limits-Fragments'!C511)</f>
        <v>113.625</v>
      </c>
      <c r="I511" cm="1">
        <f t="array" ref="I511">INDEX('PUMA12 LIMIT Computations'!BC$4:BV$106,'PUMA12-Person-Limits-Fragments'!B511,'PUMA12-Person-Limits-Fragments'!C511)</f>
        <v>68.174999999999997</v>
      </c>
      <c r="J511" cm="1">
        <f t="array" ref="J511">INDEX('PUMA12 LIMIT Computations'!BW$4:CP$106,'PUMA12-Person-Limits-Fragments'!B511,'PUMA12-Person-Limits-Fragments'!C511)</f>
        <v>181.20000000000002</v>
      </c>
    </row>
    <row r="512" spans="1:10" x14ac:dyDescent="0.25">
      <c r="A512">
        <f t="shared" si="23"/>
        <v>511</v>
      </c>
      <c r="B512">
        <f t="shared" si="21"/>
        <v>99</v>
      </c>
      <c r="C512">
        <f t="shared" si="22"/>
        <v>5</v>
      </c>
      <c r="D512" cm="1">
        <f t="array" ref="D512">INDEX('PUMA12 LIMIT Computations'!$A$4:$D$106,'PUMA12-Person-Limits-Fragments'!$B512,1)</f>
        <v>304</v>
      </c>
      <c r="E512" t="str" cm="1">
        <f t="array" ref="E512">INDEX('PUMA12 LIMIT Computations'!$A$4:$D$106,'PUMA12-Person-Limits-Fragments'!$B512,2)</f>
        <v>Worcester County (South)</v>
      </c>
      <c r="F512" t="str" cm="1">
        <f t="array" ref="F512">INDEX('PUMA12 LIMIT Computations'!$A$4:$D$106,'PUMA12-Person-Limits-Fragments'!$B512,3)</f>
        <v>METRO44140M44140</v>
      </c>
      <c r="G512" t="str" cm="1">
        <f t="array" ref="G512">INDEX('PUMA12 LIMIT Computations'!$A$4:$D$106,'PUMA12-Person-Limits-Fragments'!$B512,4)</f>
        <v>Springfield, MA HUD Metro FMR Area</v>
      </c>
      <c r="H512" cm="1">
        <f t="array" ref="H512">INDEX('PUMA12 LIMIT Computations'!AI$4:BB$106,'PUMA12-Person-Limits-Fragments'!B512,'PUMA12-Person-Limits-Fragments'!C512)</f>
        <v>15.254999999999999</v>
      </c>
      <c r="I512" cm="1">
        <f t="array" ref="I512">INDEX('PUMA12 LIMIT Computations'!BC$4:BV$106,'PUMA12-Person-Limits-Fragments'!B512,'PUMA12-Person-Limits-Fragments'!C512)</f>
        <v>9.7409999999999997</v>
      </c>
      <c r="J512" cm="1">
        <f t="array" ref="J512">INDEX('PUMA12 LIMIT Computations'!BW$4:CP$106,'PUMA12-Person-Limits-Fragments'!B512,'PUMA12-Person-Limits-Fragments'!C512)</f>
        <v>24.404999999999998</v>
      </c>
    </row>
    <row r="513" spans="1:10" x14ac:dyDescent="0.25">
      <c r="A513">
        <f t="shared" si="23"/>
        <v>512</v>
      </c>
      <c r="B513">
        <f t="shared" si="21"/>
        <v>100</v>
      </c>
      <c r="C513">
        <f t="shared" si="22"/>
        <v>5</v>
      </c>
      <c r="D513" cm="1">
        <f t="array" ref="D513">INDEX('PUMA12 LIMIT Computations'!$A$4:$D$106,'PUMA12-Person-Limits-Fragments'!$B513,1)</f>
        <v>304</v>
      </c>
      <c r="E513" t="str" cm="1">
        <f t="array" ref="E513">INDEX('PUMA12 LIMIT Computations'!$A$4:$D$106,'PUMA12-Person-Limits-Fragments'!$B513,2)</f>
        <v>Worcester County (South)</v>
      </c>
      <c r="F513" t="str" cm="1">
        <f t="array" ref="F513">INDEX('PUMA12 LIMIT Computations'!$A$4:$D$106,'PUMA12-Person-Limits-Fragments'!$B513,3)</f>
        <v>METRO49340M49340</v>
      </c>
      <c r="G513" t="str" cm="1">
        <f t="array" ref="G513">INDEX('PUMA12 LIMIT Computations'!$A$4:$D$106,'PUMA12-Person-Limits-Fragments'!$B513,4)</f>
        <v>Worcester, MA HUD Metro FMR Area</v>
      </c>
      <c r="H513" cm="1">
        <f t="array" ref="H513">INDEX('PUMA12 LIMIT Computations'!AI$4:BB$106,'PUMA12-Person-Limits-Fragments'!B513,'PUMA12-Person-Limits-Fragments'!C513)</f>
        <v>50965.89</v>
      </c>
      <c r="I513" cm="1">
        <f t="array" ref="I513">INDEX('PUMA12 LIMIT Computations'!BC$4:BV$106,'PUMA12-Person-Limits-Fragments'!B513,'PUMA12-Person-Limits-Fragments'!C513)</f>
        <v>30605.145</v>
      </c>
      <c r="J513" cm="1">
        <f t="array" ref="J513">INDEX('PUMA12 LIMIT Computations'!BW$4:CP$106,'PUMA12-Person-Limits-Fragments'!B513,'PUMA12-Person-Limits-Fragments'!C513)</f>
        <v>81528.350000000006</v>
      </c>
    </row>
    <row r="514" spans="1:10" x14ac:dyDescent="0.25">
      <c r="A514">
        <f t="shared" si="23"/>
        <v>513</v>
      </c>
      <c r="B514">
        <f t="shared" si="21"/>
        <v>101</v>
      </c>
      <c r="C514">
        <f t="shared" si="22"/>
        <v>5</v>
      </c>
      <c r="D514" cm="1">
        <f t="array" ref="D514">INDEX('PUMA12 LIMIT Computations'!$A$4:$D$106,'PUMA12-Person-Limits-Fragments'!$B514,1)</f>
        <v>304</v>
      </c>
      <c r="E514" t="str" cm="1">
        <f t="array" ref="E514">INDEX('PUMA12 LIMIT Computations'!$A$4:$D$106,'PUMA12-Person-Limits-Fragments'!$B514,2)</f>
        <v>Worcester County (South)</v>
      </c>
      <c r="F514" t="str" cm="1">
        <f t="array" ref="F514">INDEX('PUMA12 LIMIT Computations'!$A$4:$D$106,'PUMA12-Person-Limits-Fragments'!$B514,3)</f>
        <v>METRO49340MM1120</v>
      </c>
      <c r="G514" t="str" cm="1">
        <f t="array" ref="G514">INDEX('PUMA12 LIMIT Computations'!$A$4:$D$106,'PUMA12-Person-Limits-Fragments'!$B514,4)</f>
        <v>Eastern Worcester County, MA HUD Metro FMR Area</v>
      </c>
      <c r="H514" cm="1">
        <f t="array" ref="H514">INDEX('PUMA12 LIMIT Computations'!AI$4:BB$106,'PUMA12-Person-Limits-Fragments'!B514,'PUMA12-Person-Limits-Fragments'!C514)</f>
        <v>10223.375</v>
      </c>
      <c r="I514" cm="1">
        <f t="array" ref="I514">INDEX('PUMA12 LIMIT Computations'!BC$4:BV$106,'PUMA12-Person-Limits-Fragments'!B514,'PUMA12-Person-Limits-Fragments'!C514)</f>
        <v>6134.0249999999996</v>
      </c>
      <c r="J514" cm="1">
        <f t="array" ref="J514">INDEX('PUMA12 LIMIT Computations'!BW$4:CP$106,'PUMA12-Person-Limits-Fragments'!B514,'PUMA12-Person-Limits-Fragments'!C514)</f>
        <v>13958.699999999999</v>
      </c>
    </row>
    <row r="515" spans="1:10" x14ac:dyDescent="0.25">
      <c r="A515">
        <f t="shared" si="23"/>
        <v>514</v>
      </c>
      <c r="B515">
        <f t="shared" ref="B515:B578" si="24">A515-103*FLOOR((A515-1)/103,1)</f>
        <v>102</v>
      </c>
      <c r="C515">
        <f t="shared" ref="C515:C578" si="25">FLOOR((A515-1)/103,1)+1</f>
        <v>5</v>
      </c>
      <c r="D515" cm="1">
        <f t="array" ref="D515">INDEX('PUMA12 LIMIT Computations'!$A$4:$D$106,'PUMA12-Person-Limits-Fragments'!$B515,1)</f>
        <v>302</v>
      </c>
      <c r="E515" t="str" cm="1">
        <f t="array" ref="E515">INDEX('PUMA12 LIMIT Computations'!$A$4:$D$106,'PUMA12-Person-Limits-Fragments'!$B515,2)</f>
        <v>Worcester County (West Central)</v>
      </c>
      <c r="F515" t="str" cm="1">
        <f t="array" ref="F515">INDEX('PUMA12 LIMIT Computations'!$A$4:$D$106,'PUMA12-Person-Limits-Fragments'!$B515,3)</f>
        <v>METRO49340M49340</v>
      </c>
      <c r="G515" t="str" cm="1">
        <f t="array" ref="G515">INDEX('PUMA12 LIMIT Computations'!$A$4:$D$106,'PUMA12-Person-Limits-Fragments'!$B515,4)</f>
        <v>Worcester, MA HUD Metro FMR Area</v>
      </c>
      <c r="H515" cm="1">
        <f t="array" ref="H515">INDEX('PUMA12 LIMIT Computations'!AI$4:BB$106,'PUMA12-Person-Limits-Fragments'!B515,'PUMA12-Person-Limits-Fragments'!C515)</f>
        <v>55228.47</v>
      </c>
      <c r="I515" cm="1">
        <f t="array" ref="I515">INDEX('PUMA12 LIMIT Computations'!BC$4:BV$106,'PUMA12-Person-Limits-Fragments'!B515,'PUMA12-Person-Limits-Fragments'!C515)</f>
        <v>33164.834999999999</v>
      </c>
      <c r="J515" cm="1">
        <f t="array" ref="J515">INDEX('PUMA12 LIMIT Computations'!BW$4:CP$106,'PUMA12-Person-Limits-Fragments'!B515,'PUMA12-Person-Limits-Fragments'!C515)</f>
        <v>88347.05</v>
      </c>
    </row>
    <row r="516" spans="1:10" x14ac:dyDescent="0.25">
      <c r="A516">
        <f t="shared" ref="A516:A579" si="26">A515+1</f>
        <v>515</v>
      </c>
      <c r="B516">
        <f t="shared" si="24"/>
        <v>103</v>
      </c>
      <c r="C516">
        <f t="shared" si="25"/>
        <v>5</v>
      </c>
      <c r="D516" cm="1">
        <f t="array" ref="D516">INDEX('PUMA12 LIMIT Computations'!$A$4:$D$106,'PUMA12-Person-Limits-Fragments'!$B516,1)</f>
        <v>302</v>
      </c>
      <c r="E516" t="str" cm="1">
        <f t="array" ref="E516">INDEX('PUMA12 LIMIT Computations'!$A$4:$D$106,'PUMA12-Person-Limits-Fragments'!$B516,2)</f>
        <v>Worcester County (West Central)</v>
      </c>
      <c r="F516" t="str" cm="1">
        <f t="array" ref="F516">INDEX('PUMA12 LIMIT Computations'!$A$4:$D$106,'PUMA12-Person-Limits-Fragments'!$B516,3)</f>
        <v>METRO49340N25027</v>
      </c>
      <c r="G516" t="str" cm="1">
        <f t="array" ref="G516">INDEX('PUMA12 LIMIT Computations'!$A$4:$D$106,'PUMA12-Person-Limits-Fragments'!$B516,4)</f>
        <v>Western Worcester County, MA HUD Metro FMR Area</v>
      </c>
      <c r="H516" cm="1">
        <f t="array" ref="H516">INDEX('PUMA12 LIMIT Computations'!AI$4:BB$106,'PUMA12-Person-Limits-Fragments'!B516,'PUMA12-Person-Limits-Fragments'!C516)</f>
        <v>3960</v>
      </c>
      <c r="I516" cm="1">
        <f t="array" ref="I516">INDEX('PUMA12 LIMIT Computations'!BC$4:BV$106,'PUMA12-Person-Limits-Fragments'!B516,'PUMA12-Person-Limits-Fragments'!C516)</f>
        <v>2435.25</v>
      </c>
      <c r="J516" cm="1">
        <f t="array" ref="J516">INDEX('PUMA12 LIMIT Computations'!BW$4:CP$106,'PUMA12-Person-Limits-Fragments'!B516,'PUMA12-Person-Limits-Fragments'!C516)</f>
        <v>6333.75</v>
      </c>
    </row>
    <row r="517" spans="1:10" x14ac:dyDescent="0.25">
      <c r="A517">
        <f t="shared" si="26"/>
        <v>516</v>
      </c>
      <c r="B517">
        <f t="shared" si="24"/>
        <v>1</v>
      </c>
      <c r="C517">
        <f t="shared" si="25"/>
        <v>6</v>
      </c>
      <c r="D517" cm="1">
        <f t="array" ref="D517">INDEX('PUMA12 LIMIT Computations'!$A$4:$D$106,'PUMA12-Person-Limits-Fragments'!$B517,1)</f>
        <v>4200</v>
      </c>
      <c r="E517" t="str" cm="1">
        <f t="array" ref="E517">INDEX('PUMA12 LIMIT Computations'!$A$4:$D$106,'PUMA12-Person-Limits-Fragments'!$B517,2)</f>
        <v>Attleboro City, North Attleborough, Swansea, Seekonk, Rehoboth &amp; Plainville Towns</v>
      </c>
      <c r="F517" t="str" cm="1">
        <f t="array" ref="F517">INDEX('PUMA12 LIMIT Computations'!$A$4:$D$106,'PUMA12-Person-Limits-Fragments'!$B517,3)</f>
        <v>METRO14460MM1120</v>
      </c>
      <c r="G517" t="str" cm="1">
        <f t="array" ref="G517">INDEX('PUMA12 LIMIT Computations'!$A$4:$D$106,'PUMA12-Person-Limits-Fragments'!$B517,4)</f>
        <v>Boston-Cambridge-Quincy, MA-NH HUD Metro FMR Area</v>
      </c>
      <c r="H517" cm="1">
        <f t="array" ref="H517">INDEX('PUMA12 LIMIT Computations'!AI$4:BB$106,'PUMA12-Person-Limits-Fragments'!B517,'PUMA12-Person-Limits-Fragments'!C517)</f>
        <v>6646.2949999999992</v>
      </c>
      <c r="I517" cm="1">
        <f t="array" ref="I517">INDEX('PUMA12 LIMIT Computations'!BC$4:BV$106,'PUMA12-Person-Limits-Fragments'!B517,'PUMA12-Person-Limits-Fragments'!C517)</f>
        <v>3986.9599999999996</v>
      </c>
      <c r="J517" cm="1">
        <f t="array" ref="J517">INDEX('PUMA12 LIMIT Computations'!BW$4:CP$106,'PUMA12-Person-Limits-Fragments'!B517,'PUMA12-Person-Limits-Fragments'!C517)</f>
        <v>10600.574999999999</v>
      </c>
    </row>
    <row r="518" spans="1:10" x14ac:dyDescent="0.25">
      <c r="A518">
        <f t="shared" si="26"/>
        <v>517</v>
      </c>
      <c r="B518">
        <f t="shared" si="24"/>
        <v>2</v>
      </c>
      <c r="C518">
        <f t="shared" si="25"/>
        <v>6</v>
      </c>
      <c r="D518" cm="1">
        <f t="array" ref="D518">INDEX('PUMA12 LIMIT Computations'!$A$4:$D$106,'PUMA12-Person-Limits-Fragments'!$B518,1)</f>
        <v>4200</v>
      </c>
      <c r="E518" t="str" cm="1">
        <f t="array" ref="E518">INDEX('PUMA12 LIMIT Computations'!$A$4:$D$106,'PUMA12-Person-Limits-Fragments'!$B518,2)</f>
        <v>Attleboro City, North Attleborough, Swansea, Seekonk, Rehoboth &amp; Plainville Towns</v>
      </c>
      <c r="F518" t="str" cm="1">
        <f t="array" ref="F518">INDEX('PUMA12 LIMIT Computations'!$A$4:$D$106,'PUMA12-Person-Limits-Fragments'!$B518,3)</f>
        <v>METRO39300M39300</v>
      </c>
      <c r="G518" t="str" cm="1">
        <f t="array" ref="G518">INDEX('PUMA12 LIMIT Computations'!$A$4:$D$106,'PUMA12-Person-Limits-Fragments'!$B518,4)</f>
        <v>Providence-Fall River, RI-MA HUD Metro FMR Area</v>
      </c>
      <c r="H518" cm="1">
        <f t="array" ref="H518">INDEX('PUMA12 LIMIT Computations'!AI$4:BB$106,'PUMA12-Person-Limits-Fragments'!B518,'PUMA12-Person-Limits-Fragments'!C518)</f>
        <v>51449.310000000005</v>
      </c>
      <c r="I518" cm="1">
        <f t="array" ref="I518">INDEX('PUMA12 LIMIT Computations'!BC$4:BV$106,'PUMA12-Person-Limits-Fragments'!B518,'PUMA12-Person-Limits-Fragments'!C518)</f>
        <v>34106.949000000001</v>
      </c>
      <c r="J518" cm="1">
        <f t="array" ref="J518">INDEX('PUMA12 LIMIT Computations'!BW$4:CP$106,'PUMA12-Person-Limits-Fragments'!B518,'PUMA12-Person-Limits-Fragments'!C518)</f>
        <v>82309.725000000006</v>
      </c>
    </row>
    <row r="519" spans="1:10" x14ac:dyDescent="0.25">
      <c r="A519">
        <f t="shared" si="26"/>
        <v>518</v>
      </c>
      <c r="B519">
        <f t="shared" si="24"/>
        <v>3</v>
      </c>
      <c r="C519">
        <f t="shared" si="25"/>
        <v>6</v>
      </c>
      <c r="D519" cm="1">
        <f t="array" ref="D519">INDEX('PUMA12 LIMIT Computations'!$A$4:$D$106,'PUMA12-Person-Limits-Fragments'!$B519,1)</f>
        <v>4200</v>
      </c>
      <c r="E519" t="str" cm="1">
        <f t="array" ref="E519">INDEX('PUMA12 LIMIT Computations'!$A$4:$D$106,'PUMA12-Person-Limits-Fragments'!$B519,2)</f>
        <v>Attleboro City, North Attleborough, Swansea, Seekonk, Rehoboth &amp; Plainville Towns</v>
      </c>
      <c r="F519" t="str" cm="1">
        <f t="array" ref="F519">INDEX('PUMA12 LIMIT Computations'!$A$4:$D$106,'PUMA12-Person-Limits-Fragments'!$B519,3)</f>
        <v>METRO39300MM1120</v>
      </c>
      <c r="G519" t="str" cm="1">
        <f t="array" ref="G519">INDEX('PUMA12 LIMIT Computations'!$A$4:$D$106,'PUMA12-Person-Limits-Fragments'!$B519,4)</f>
        <v>Taunton-Mansfield-Norton, MA HUD Metro FMR Area</v>
      </c>
      <c r="H519" cm="1">
        <f t="array" ref="H519">INDEX('PUMA12 LIMIT Computations'!AI$4:BB$106,'PUMA12-Person-Limits-Fragments'!B519,'PUMA12-Person-Limits-Fragments'!C519)</f>
        <v>84.24</v>
      </c>
      <c r="I519" cm="1">
        <f t="array" ref="I519">INDEX('PUMA12 LIMIT Computations'!BC$4:BV$106,'PUMA12-Person-Limits-Fragments'!B519,'PUMA12-Person-Limits-Fragments'!C519)</f>
        <v>50.57</v>
      </c>
      <c r="J519" cm="1">
        <f t="array" ref="J519">INDEX('PUMA12 LIMIT Computations'!BW$4:CP$106,'PUMA12-Person-Limits-Fragments'!B519,'PUMA12-Person-Limits-Fragments'!C519)</f>
        <v>134.745</v>
      </c>
    </row>
    <row r="520" spans="1:10" x14ac:dyDescent="0.25">
      <c r="A520">
        <f t="shared" si="26"/>
        <v>519</v>
      </c>
      <c r="B520">
        <f t="shared" si="24"/>
        <v>4</v>
      </c>
      <c r="C520">
        <f t="shared" si="25"/>
        <v>6</v>
      </c>
      <c r="D520" cm="1">
        <f t="array" ref="D520">INDEX('PUMA12 LIMIT Computations'!$A$4:$D$106,'PUMA12-Person-Limits-Fragments'!$B520,1)</f>
        <v>4800</v>
      </c>
      <c r="E520" t="str" cm="1">
        <f t="array" ref="E520">INDEX('PUMA12 LIMIT Computations'!$A$4:$D$106,'PUMA12-Person-Limits-Fragments'!$B520,2)</f>
        <v>Barnstable (East), Dukes &amp; Nantucket Counties--Outer Cape Cod Towns</v>
      </c>
      <c r="F520" t="str" cm="1">
        <f t="array" ref="F520">INDEX('PUMA12 LIMIT Computations'!$A$4:$D$106,'PUMA12-Person-Limits-Fragments'!$B520,3)</f>
        <v>METRO12700M12700</v>
      </c>
      <c r="G520" t="str" cm="1">
        <f t="array" ref="G520">INDEX('PUMA12 LIMIT Computations'!$A$4:$D$106,'PUMA12-Person-Limits-Fragments'!$B520,4)</f>
        <v>Barnstable Town, MA MSA</v>
      </c>
      <c r="H520" cm="1">
        <f t="array" ref="H520">INDEX('PUMA12 LIMIT Computations'!AI$4:BB$106,'PUMA12-Person-Limits-Fragments'!B520,'PUMA12-Person-Limits-Fragments'!C520)</f>
        <v>46480.46</v>
      </c>
      <c r="I520" cm="1">
        <f t="array" ref="I520">INDEX('PUMA12 LIMIT Computations'!BC$4:BV$106,'PUMA12-Person-Limits-Fragments'!B520,'PUMA12-Person-Limits-Fragments'!C520)</f>
        <v>27903.02</v>
      </c>
      <c r="J520" cm="1">
        <f t="array" ref="J520">INDEX('PUMA12 LIMIT Computations'!BW$4:CP$106,'PUMA12-Person-Limits-Fragments'!B520,'PUMA12-Person-Limits-Fragments'!C520)</f>
        <v>74383.48</v>
      </c>
    </row>
    <row r="521" spans="1:10" x14ac:dyDescent="0.25">
      <c r="A521">
        <f t="shared" si="26"/>
        <v>520</v>
      </c>
      <c r="B521">
        <f t="shared" si="24"/>
        <v>5</v>
      </c>
      <c r="C521">
        <f t="shared" si="25"/>
        <v>6</v>
      </c>
      <c r="D521" cm="1">
        <f t="array" ref="D521">INDEX('PUMA12 LIMIT Computations'!$A$4:$D$106,'PUMA12-Person-Limits-Fragments'!$B521,1)</f>
        <v>4800</v>
      </c>
      <c r="E521" t="str" cm="1">
        <f t="array" ref="E521">INDEX('PUMA12 LIMIT Computations'!$A$4:$D$106,'PUMA12-Person-Limits-Fragments'!$B521,2)</f>
        <v>Barnstable (East), Dukes &amp; Nantucket Counties--Outer Cape Cod Towns</v>
      </c>
      <c r="F521" t="str" cm="1">
        <f t="array" ref="F521">INDEX('PUMA12 LIMIT Computations'!$A$4:$D$106,'PUMA12-Person-Limits-Fragments'!$B521,3)</f>
        <v>NCNTY25007N25007</v>
      </c>
      <c r="G521" t="str" cm="1">
        <f t="array" ref="G521">INDEX('PUMA12 LIMIT Computations'!$A$4:$D$106,'PUMA12-Person-Limits-Fragments'!$B521,4)</f>
        <v>Dukes County, MA</v>
      </c>
      <c r="H521" cm="1">
        <f t="array" ref="H521">INDEX('PUMA12 LIMIT Computations'!AI$4:BB$106,'PUMA12-Person-Limits-Fragments'!B521,'PUMA12-Person-Limits-Fragments'!C521)</f>
        <v>11059.25</v>
      </c>
      <c r="I521" cm="1">
        <f t="array" ref="I521">INDEX('PUMA12 LIMIT Computations'!BC$4:BV$106,'PUMA12-Person-Limits-Fragments'!B521,'PUMA12-Person-Limits-Fragments'!C521)</f>
        <v>6641.75</v>
      </c>
      <c r="J521" cm="1">
        <f t="array" ref="J521">INDEX('PUMA12 LIMIT Computations'!BW$4:CP$106,'PUMA12-Person-Limits-Fragments'!B521,'PUMA12-Person-Limits-Fragments'!C521)</f>
        <v>17011.25</v>
      </c>
    </row>
    <row r="522" spans="1:10" x14ac:dyDescent="0.25">
      <c r="A522">
        <f t="shared" si="26"/>
        <v>521</v>
      </c>
      <c r="B522">
        <f t="shared" si="24"/>
        <v>6</v>
      </c>
      <c r="C522">
        <f t="shared" si="25"/>
        <v>6</v>
      </c>
      <c r="D522" cm="1">
        <f t="array" ref="D522">INDEX('PUMA12 LIMIT Computations'!$A$4:$D$106,'PUMA12-Person-Limits-Fragments'!$B522,1)</f>
        <v>4800</v>
      </c>
      <c r="E522" t="str" cm="1">
        <f t="array" ref="E522">INDEX('PUMA12 LIMIT Computations'!$A$4:$D$106,'PUMA12-Person-Limits-Fragments'!$B522,2)</f>
        <v>Barnstable (East), Dukes &amp; Nantucket Counties--Outer Cape Cod Towns</v>
      </c>
      <c r="F522" t="str" cm="1">
        <f t="array" ref="F522">INDEX('PUMA12 LIMIT Computations'!$A$4:$D$106,'PUMA12-Person-Limits-Fragments'!$B522,3)</f>
        <v>NCNTY25019N25019</v>
      </c>
      <c r="G522" t="str" cm="1">
        <f t="array" ref="G522">INDEX('PUMA12 LIMIT Computations'!$A$4:$D$106,'PUMA12-Person-Limits-Fragments'!$B522,4)</f>
        <v>Nantucket County, MA</v>
      </c>
      <c r="H522" cm="1">
        <f t="array" ref="H522">INDEX('PUMA12 LIMIT Computations'!AI$4:BB$106,'PUMA12-Person-Limits-Fragments'!B522,'PUMA12-Person-Limits-Fragments'!C522)</f>
        <v>8562.15</v>
      </c>
      <c r="I522" cm="1">
        <f t="array" ref="I522">INDEX('PUMA12 LIMIT Computations'!BC$4:BV$106,'PUMA12-Person-Limits-Fragments'!B522,'PUMA12-Person-Limits-Fragments'!C522)</f>
        <v>5137.29</v>
      </c>
      <c r="J522" cm="1">
        <f t="array" ref="J522">INDEX('PUMA12 LIMIT Computations'!BW$4:CP$106,'PUMA12-Person-Limits-Fragments'!B522,'PUMA12-Person-Limits-Fragments'!C522)</f>
        <v>11766.225</v>
      </c>
    </row>
    <row r="523" spans="1:10" x14ac:dyDescent="0.25">
      <c r="A523">
        <f t="shared" si="26"/>
        <v>522</v>
      </c>
      <c r="B523">
        <f t="shared" si="24"/>
        <v>7</v>
      </c>
      <c r="C523">
        <f t="shared" si="25"/>
        <v>6</v>
      </c>
      <c r="D523" cm="1">
        <f t="array" ref="D523">INDEX('PUMA12 LIMIT Computations'!$A$4:$D$106,'PUMA12-Person-Limits-Fragments'!$B523,1)</f>
        <v>4700</v>
      </c>
      <c r="E523" t="str" cm="1">
        <f t="array" ref="E523">INDEX('PUMA12 LIMIT Computations'!$A$4:$D$106,'PUMA12-Person-Limits-Fragments'!$B523,2)</f>
        <v>Barnstable County (West)--Inner Cape Cod Towns &amp; Barnstable Town City</v>
      </c>
      <c r="F523" t="str" cm="1">
        <f t="array" ref="F523">INDEX('PUMA12 LIMIT Computations'!$A$4:$D$106,'PUMA12-Person-Limits-Fragments'!$B523,3)</f>
        <v>METRO12700M12700</v>
      </c>
      <c r="G523" t="str" cm="1">
        <f t="array" ref="G523">INDEX('PUMA12 LIMIT Computations'!$A$4:$D$106,'PUMA12-Person-Limits-Fragments'!$B523,4)</f>
        <v>Barnstable Town, MA MSA</v>
      </c>
      <c r="H523" cm="1">
        <f t="array" ref="H523">INDEX('PUMA12 LIMIT Computations'!AI$4:BB$106,'PUMA12-Person-Limits-Fragments'!B523,'PUMA12-Person-Limits-Fragments'!C523)</f>
        <v>62968.035000000003</v>
      </c>
      <c r="I523" cm="1">
        <f t="array" ref="I523">INDEX('PUMA12 LIMIT Computations'!BC$4:BV$106,'PUMA12-Person-Limits-Fragments'!B523,'PUMA12-Person-Limits-Fragments'!C523)</f>
        <v>37800.794999999998</v>
      </c>
      <c r="J523" cm="1">
        <f t="array" ref="J523">INDEX('PUMA12 LIMIT Computations'!BW$4:CP$106,'PUMA12-Person-Limits-Fragments'!B523,'PUMA12-Person-Limits-Fragments'!C523)</f>
        <v>100768.83</v>
      </c>
    </row>
    <row r="524" spans="1:10" x14ac:dyDescent="0.25">
      <c r="A524">
        <f t="shared" si="26"/>
        <v>523</v>
      </c>
      <c r="B524">
        <f t="shared" si="24"/>
        <v>8</v>
      </c>
      <c r="C524">
        <f t="shared" si="25"/>
        <v>6</v>
      </c>
      <c r="D524" cm="1">
        <f t="array" ref="D524">INDEX('PUMA12 LIMIT Computations'!$A$4:$D$106,'PUMA12-Person-Limits-Fragments'!$B524,1)</f>
        <v>4700</v>
      </c>
      <c r="E524" t="str" cm="1">
        <f t="array" ref="E524">INDEX('PUMA12 LIMIT Computations'!$A$4:$D$106,'PUMA12-Person-Limits-Fragments'!$B524,2)</f>
        <v>Barnstable County (West)--Inner Cape Cod Towns &amp; Barnstable Town City</v>
      </c>
      <c r="F524" t="str" cm="1">
        <f t="array" ref="F524">INDEX('PUMA12 LIMIT Computations'!$A$4:$D$106,'PUMA12-Person-Limits-Fragments'!$B524,3)</f>
        <v>METRO14460MM1120</v>
      </c>
      <c r="G524" t="str" cm="1">
        <f t="array" ref="G524">INDEX('PUMA12 LIMIT Computations'!$A$4:$D$106,'PUMA12-Person-Limits-Fragments'!$B524,4)</f>
        <v>Boston-Cambridge-Quincy, MA-NH HUD Metro FMR Area</v>
      </c>
      <c r="H524" cm="1">
        <f t="array" ref="H524">INDEX('PUMA12 LIMIT Computations'!AI$4:BB$106,'PUMA12-Person-Limits-Fragments'!B524,'PUMA12-Person-Limits-Fragments'!C524)</f>
        <v>97.61999999999999</v>
      </c>
      <c r="I524" cm="1">
        <f t="array" ref="I524">INDEX('PUMA12 LIMIT Computations'!BC$4:BV$106,'PUMA12-Person-Limits-Fragments'!B524,'PUMA12-Person-Limits-Fragments'!C524)</f>
        <v>58.559999999999995</v>
      </c>
      <c r="J524" cm="1">
        <f t="array" ref="J524">INDEX('PUMA12 LIMIT Computations'!BW$4:CP$106,'PUMA12-Person-Limits-Fragments'!B524,'PUMA12-Person-Limits-Fragments'!C524)</f>
        <v>155.69999999999999</v>
      </c>
    </row>
    <row r="525" spans="1:10" x14ac:dyDescent="0.25">
      <c r="A525">
        <f t="shared" si="26"/>
        <v>524</v>
      </c>
      <c r="B525">
        <f t="shared" si="24"/>
        <v>9</v>
      </c>
      <c r="C525">
        <f t="shared" si="25"/>
        <v>6</v>
      </c>
      <c r="D525" cm="1">
        <f t="array" ref="D525">INDEX('PUMA12 LIMIT Computations'!$A$4:$D$106,'PUMA12-Person-Limits-Fragments'!$B525,1)</f>
        <v>100</v>
      </c>
      <c r="E525" t="str" cm="1">
        <f t="array" ref="E525">INDEX('PUMA12 LIMIT Computations'!$A$4:$D$106,'PUMA12-Person-Limits-Fragments'!$B525,2)</f>
        <v>Berkshire County--Pittsfield City</v>
      </c>
      <c r="F525" t="str" cm="1">
        <f t="array" ref="F525">INDEX('PUMA12 LIMIT Computations'!$A$4:$D$106,'PUMA12-Person-Limits-Fragments'!$B525,3)</f>
        <v>METRO38340M38340</v>
      </c>
      <c r="G525" t="str" cm="1">
        <f t="array" ref="G525">INDEX('PUMA12 LIMIT Computations'!$A$4:$D$106,'PUMA12-Person-Limits-Fragments'!$B525,4)</f>
        <v>Pittsfield, MA HUD Metro FMR Area</v>
      </c>
      <c r="H525" cm="1">
        <f t="array" ref="H525">INDEX('PUMA12 LIMIT Computations'!AI$4:BB$106,'PUMA12-Person-Limits-Fragments'!B525,'PUMA12-Person-Limits-Fragments'!C525)</f>
        <v>33977.509999999995</v>
      </c>
      <c r="I525" cm="1">
        <f t="array" ref="I525">INDEX('PUMA12 LIMIT Computations'!BC$4:BV$106,'PUMA12-Person-Limits-Fragments'!B525,'PUMA12-Person-Limits-Fragments'!C525)</f>
        <v>22544.577999999998</v>
      </c>
      <c r="J525" cm="1">
        <f t="array" ref="J525">INDEX('PUMA12 LIMIT Computations'!BW$4:CP$106,'PUMA12-Person-Limits-Fragments'!B525,'PUMA12-Person-Limits-Fragments'!C525)</f>
        <v>54376.14</v>
      </c>
    </row>
    <row r="526" spans="1:10" x14ac:dyDescent="0.25">
      <c r="A526">
        <f t="shared" si="26"/>
        <v>525</v>
      </c>
      <c r="B526">
        <f t="shared" si="24"/>
        <v>10</v>
      </c>
      <c r="C526">
        <f t="shared" si="25"/>
        <v>6</v>
      </c>
      <c r="D526" cm="1">
        <f t="array" ref="D526">INDEX('PUMA12 LIMIT Computations'!$A$4:$D$106,'PUMA12-Person-Limits-Fragments'!$B526,1)</f>
        <v>100</v>
      </c>
      <c r="E526" t="str" cm="1">
        <f t="array" ref="E526">INDEX('PUMA12 LIMIT Computations'!$A$4:$D$106,'PUMA12-Person-Limits-Fragments'!$B526,2)</f>
        <v>Berkshire County--Pittsfield City</v>
      </c>
      <c r="F526" t="str" cm="1">
        <f t="array" ref="F526">INDEX('PUMA12 LIMIT Computations'!$A$4:$D$106,'PUMA12-Person-Limits-Fragments'!$B526,3)</f>
        <v>METRO38340N25003</v>
      </c>
      <c r="G526" t="str" cm="1">
        <f t="array" ref="G526">INDEX('PUMA12 LIMIT Computations'!$A$4:$D$106,'PUMA12-Person-Limits-Fragments'!$B526,4)</f>
        <v>Berkshire County, MA (part) HUD Metro FMR Area</v>
      </c>
      <c r="H526" cm="1">
        <f t="array" ref="H526">INDEX('PUMA12 LIMIT Computations'!AI$4:BB$106,'PUMA12-Person-Limits-Fragments'!B526,'PUMA12-Person-Limits-Fragments'!C526)</f>
        <v>21506.94</v>
      </c>
      <c r="I526" cm="1">
        <f t="array" ref="I526">INDEX('PUMA12 LIMIT Computations'!BC$4:BV$106,'PUMA12-Person-Limits-Fragments'!B526,'PUMA12-Person-Limits-Fragments'!C526)</f>
        <v>14649.141</v>
      </c>
      <c r="J526" cm="1">
        <f t="array" ref="J526">INDEX('PUMA12 LIMIT Computations'!BW$4:CP$106,'PUMA12-Person-Limits-Fragments'!B526,'PUMA12-Person-Limits-Fragments'!C526)</f>
        <v>34407.165000000001</v>
      </c>
    </row>
    <row r="527" spans="1:10" x14ac:dyDescent="0.25">
      <c r="A527">
        <f t="shared" si="26"/>
        <v>526</v>
      </c>
      <c r="B527">
        <f t="shared" si="24"/>
        <v>11</v>
      </c>
      <c r="C527">
        <f t="shared" si="25"/>
        <v>6</v>
      </c>
      <c r="D527" cm="1">
        <f t="array" ref="D527">INDEX('PUMA12 LIMIT Computations'!$A$4:$D$106,'PUMA12-Person-Limits-Fragments'!$B527,1)</f>
        <v>100</v>
      </c>
      <c r="E527" t="str" cm="1">
        <f t="array" ref="E527">INDEX('PUMA12 LIMIT Computations'!$A$4:$D$106,'PUMA12-Person-Limits-Fragments'!$B527,2)</f>
        <v>Berkshire County--Pittsfield City</v>
      </c>
      <c r="F527" t="str" cm="1">
        <f t="array" ref="F527">INDEX('PUMA12 LIMIT Computations'!$A$4:$D$106,'PUMA12-Person-Limits-Fragments'!$B527,3)</f>
        <v>METRO44140M25011</v>
      </c>
      <c r="G527" t="str" cm="1">
        <f t="array" ref="G527">INDEX('PUMA12 LIMIT Computations'!$A$4:$D$106,'PUMA12-Person-Limits-Fragments'!$B527,4)</f>
        <v>Franklin County, MA HUD Metro FMR Area</v>
      </c>
      <c r="H527" cm="1">
        <f t="array" ref="H527">INDEX('PUMA12 LIMIT Computations'!AI$4:BB$106,'PUMA12-Person-Limits-Fragments'!B527,'PUMA12-Person-Limits-Fragments'!C527)</f>
        <v>5.46</v>
      </c>
      <c r="I527" cm="1">
        <f t="array" ref="I527">INDEX('PUMA12 LIMIT Computations'!BC$4:BV$106,'PUMA12-Person-Limits-Fragments'!B527,'PUMA12-Person-Limits-Fragments'!C527)</f>
        <v>3.7190000000000003</v>
      </c>
      <c r="J527" cm="1">
        <f t="array" ref="J527">INDEX('PUMA12 LIMIT Computations'!BW$4:CP$106,'PUMA12-Person-Limits-Fragments'!B527,'PUMA12-Person-Limits-Fragments'!C527)</f>
        <v>8.7350000000000012</v>
      </c>
    </row>
    <row r="528" spans="1:10" x14ac:dyDescent="0.25">
      <c r="A528">
        <f t="shared" si="26"/>
        <v>527</v>
      </c>
      <c r="B528">
        <f t="shared" si="24"/>
        <v>12</v>
      </c>
      <c r="C528">
        <f t="shared" si="25"/>
        <v>6</v>
      </c>
      <c r="D528" cm="1">
        <f t="array" ref="D528">INDEX('PUMA12 LIMIT Computations'!$A$4:$D$106,'PUMA12-Person-Limits-Fragments'!$B528,1)</f>
        <v>1300</v>
      </c>
      <c r="E528" t="str" cm="1">
        <f t="array" ref="E528">INDEX('PUMA12 LIMIT Computations'!$A$4:$D$106,'PUMA12-Person-Limits-Fragments'!$B528,2)</f>
        <v>Billerica, Andover, Tewksbury &amp; Wilmington Towns</v>
      </c>
      <c r="F528" t="str" cm="1">
        <f t="array" ref="F528">INDEX('PUMA12 LIMIT Computations'!$A$4:$D$106,'PUMA12-Person-Limits-Fragments'!$B528,3)</f>
        <v>METRO14460MM1120</v>
      </c>
      <c r="G528" t="str" cm="1">
        <f t="array" ref="G528">INDEX('PUMA12 LIMIT Computations'!$A$4:$D$106,'PUMA12-Person-Limits-Fragments'!$B528,4)</f>
        <v>Boston-Cambridge-Quincy, MA-NH HUD Metro FMR Area</v>
      </c>
      <c r="H528" cm="1">
        <f t="array" ref="H528">INDEX('PUMA12 LIMIT Computations'!AI$4:BB$106,'PUMA12-Person-Limits-Fragments'!B528,'PUMA12-Person-Limits-Fragments'!C528)</f>
        <v>13788.825000000001</v>
      </c>
      <c r="I528" cm="1">
        <f t="array" ref="I528">INDEX('PUMA12 LIMIT Computations'!BC$4:BV$106,'PUMA12-Person-Limits-Fragments'!B528,'PUMA12-Person-Limits-Fragments'!C528)</f>
        <v>8271.6</v>
      </c>
      <c r="J528" cm="1">
        <f t="array" ref="J528">INDEX('PUMA12 LIMIT Computations'!BW$4:CP$106,'PUMA12-Person-Limits-Fragments'!B528,'PUMA12-Person-Limits-Fragments'!C528)</f>
        <v>21992.625</v>
      </c>
    </row>
    <row r="529" spans="1:10" x14ac:dyDescent="0.25">
      <c r="A529">
        <f t="shared" si="26"/>
        <v>528</v>
      </c>
      <c r="B529">
        <f t="shared" si="24"/>
        <v>13</v>
      </c>
      <c r="C529">
        <f t="shared" si="25"/>
        <v>6</v>
      </c>
      <c r="D529" cm="1">
        <f t="array" ref="D529">INDEX('PUMA12 LIMIT Computations'!$A$4:$D$106,'PUMA12-Person-Limits-Fragments'!$B529,1)</f>
        <v>1300</v>
      </c>
      <c r="E529" t="str" cm="1">
        <f t="array" ref="E529">INDEX('PUMA12 LIMIT Computations'!$A$4:$D$106,'PUMA12-Person-Limits-Fragments'!$B529,2)</f>
        <v>Billerica, Andover, Tewksbury &amp; Wilmington Towns</v>
      </c>
      <c r="F529" t="str" cm="1">
        <f t="array" ref="F529">INDEX('PUMA12 LIMIT Computations'!$A$4:$D$106,'PUMA12-Person-Limits-Fragments'!$B529,3)</f>
        <v>METRO14460MM4160</v>
      </c>
      <c r="G529" t="str" cm="1">
        <f t="array" ref="G529">INDEX('PUMA12 LIMIT Computations'!$A$4:$D$106,'PUMA12-Person-Limits-Fragments'!$B529,4)</f>
        <v>Lawrence, MA-NH HUD Metro FMR Area</v>
      </c>
      <c r="H529" cm="1">
        <f t="array" ref="H529">INDEX('PUMA12 LIMIT Computations'!AI$4:BB$106,'PUMA12-Person-Limits-Fragments'!B529,'PUMA12-Person-Limits-Fragments'!C529)</f>
        <v>18102.800000000003</v>
      </c>
      <c r="I529" cm="1">
        <f t="array" ref="I529">INDEX('PUMA12 LIMIT Computations'!BC$4:BV$106,'PUMA12-Person-Limits-Fragments'!B529,'PUMA12-Person-Limits-Fragments'!C529)</f>
        <v>10867.1</v>
      </c>
      <c r="J529" cm="1">
        <f t="array" ref="J529">INDEX('PUMA12 LIMIT Computations'!BW$4:CP$106,'PUMA12-Person-Limits-Fragments'!B529,'PUMA12-Person-Limits-Fragments'!C529)</f>
        <v>28116.250000000004</v>
      </c>
    </row>
    <row r="530" spans="1:10" x14ac:dyDescent="0.25">
      <c r="A530">
        <f t="shared" si="26"/>
        <v>529</v>
      </c>
      <c r="B530">
        <f t="shared" si="24"/>
        <v>14</v>
      </c>
      <c r="C530">
        <f t="shared" si="25"/>
        <v>6</v>
      </c>
      <c r="D530" cm="1">
        <f t="array" ref="D530">INDEX('PUMA12 LIMIT Computations'!$A$4:$D$106,'PUMA12-Person-Limits-Fragments'!$B530,1)</f>
        <v>1300</v>
      </c>
      <c r="E530" t="str" cm="1">
        <f t="array" ref="E530">INDEX('PUMA12 LIMIT Computations'!$A$4:$D$106,'PUMA12-Person-Limits-Fragments'!$B530,2)</f>
        <v>Billerica, Andover, Tewksbury &amp; Wilmington Towns</v>
      </c>
      <c r="F530" t="str" cm="1">
        <f t="array" ref="F530">INDEX('PUMA12 LIMIT Computations'!$A$4:$D$106,'PUMA12-Person-Limits-Fragments'!$B530,3)</f>
        <v>METRO14460MM4560</v>
      </c>
      <c r="G530" t="str" cm="1">
        <f t="array" ref="G530">INDEX('PUMA12 LIMIT Computations'!$A$4:$D$106,'PUMA12-Person-Limits-Fragments'!$B530,4)</f>
        <v>Lowell, MA HUD Metro FMR Area</v>
      </c>
      <c r="H530" cm="1">
        <f t="array" ref="H530">INDEX('PUMA12 LIMIT Computations'!AI$4:BB$106,'PUMA12-Person-Limits-Fragments'!B530,'PUMA12-Person-Limits-Fragments'!C530)</f>
        <v>41018.68</v>
      </c>
      <c r="I530" cm="1">
        <f t="array" ref="I530">INDEX('PUMA12 LIMIT Computations'!BC$4:BV$106,'PUMA12-Person-Limits-Fragments'!B530,'PUMA12-Person-Limits-Fragments'!C530)</f>
        <v>24622.399999999998</v>
      </c>
      <c r="J530" cm="1">
        <f t="array" ref="J530">INDEX('PUMA12 LIMIT Computations'!BW$4:CP$106,'PUMA12-Person-Limits-Fragments'!B530,'PUMA12-Person-Limits-Fragments'!C530)</f>
        <v>58058.5</v>
      </c>
    </row>
    <row r="531" spans="1:10" x14ac:dyDescent="0.25">
      <c r="A531">
        <f t="shared" si="26"/>
        <v>530</v>
      </c>
      <c r="B531">
        <f t="shared" si="24"/>
        <v>15</v>
      </c>
      <c r="C531">
        <f t="shared" si="25"/>
        <v>6</v>
      </c>
      <c r="D531" cm="1">
        <f t="array" ref="D531">INDEX('PUMA12 LIMIT Computations'!$A$4:$D$106,'PUMA12-Person-Limits-Fragments'!$B531,1)</f>
        <v>3301</v>
      </c>
      <c r="E531" t="str" cm="1">
        <f t="array" ref="E531">INDEX('PUMA12 LIMIT Computations'!$A$4:$D$106,'PUMA12-Person-Limits-Fragments'!$B531,2)</f>
        <v>Boston City--Allston, Brighton &amp; Fenway</v>
      </c>
      <c r="F531" t="str" cm="1">
        <f t="array" ref="F531">INDEX('PUMA12 LIMIT Computations'!$A$4:$D$106,'PUMA12-Person-Limits-Fragments'!$B531,3)</f>
        <v>METRO14460MM1120</v>
      </c>
      <c r="G531" t="str" cm="1">
        <f t="array" ref="G531">INDEX('PUMA12 LIMIT Computations'!$A$4:$D$106,'PUMA12-Person-Limits-Fragments'!$B531,4)</f>
        <v>Boston-Cambridge-Quincy, MA-NH HUD Metro FMR Area</v>
      </c>
      <c r="H531" cm="1">
        <f t="array" ref="H531">INDEX('PUMA12 LIMIT Computations'!AI$4:BB$106,'PUMA12-Person-Limits-Fragments'!B531,'PUMA12-Person-Limits-Fragments'!C531)</f>
        <v>81350</v>
      </c>
      <c r="I531" cm="1">
        <f t="array" ref="I531">INDEX('PUMA12 LIMIT Computations'!BC$4:BV$106,'PUMA12-Person-Limits-Fragments'!B531,'PUMA12-Person-Limits-Fragments'!C531)</f>
        <v>48800</v>
      </c>
      <c r="J531" cm="1">
        <f t="array" ref="J531">INDEX('PUMA12 LIMIT Computations'!BW$4:CP$106,'PUMA12-Person-Limits-Fragments'!B531,'PUMA12-Person-Limits-Fragments'!C531)</f>
        <v>129750</v>
      </c>
    </row>
    <row r="532" spans="1:10" x14ac:dyDescent="0.25">
      <c r="A532">
        <f t="shared" si="26"/>
        <v>531</v>
      </c>
      <c r="B532">
        <f t="shared" si="24"/>
        <v>16</v>
      </c>
      <c r="C532">
        <f t="shared" si="25"/>
        <v>6</v>
      </c>
      <c r="D532" cm="1">
        <f t="array" ref="D532">INDEX('PUMA12 LIMIT Computations'!$A$4:$D$106,'PUMA12-Person-Limits-Fragments'!$B532,1)</f>
        <v>3302</v>
      </c>
      <c r="E532" t="str" cm="1">
        <f t="array" ref="E532">INDEX('PUMA12 LIMIT Computations'!$A$4:$D$106,'PUMA12-Person-Limits-Fragments'!$B532,2)</f>
        <v>Boston City--Back Bay, Beacon Hill, Charlestown, East Boston, Central &amp; South End</v>
      </c>
      <c r="F532" t="str" cm="1">
        <f t="array" ref="F532">INDEX('PUMA12 LIMIT Computations'!$A$4:$D$106,'PUMA12-Person-Limits-Fragments'!$B532,3)</f>
        <v>METRO14460MM1120</v>
      </c>
      <c r="G532" t="str" cm="1">
        <f t="array" ref="G532">INDEX('PUMA12 LIMIT Computations'!$A$4:$D$106,'PUMA12-Person-Limits-Fragments'!$B532,4)</f>
        <v>Boston-Cambridge-Quincy, MA-NH HUD Metro FMR Area</v>
      </c>
      <c r="H532" cm="1">
        <f t="array" ref="H532">INDEX('PUMA12 LIMIT Computations'!AI$4:BB$106,'PUMA12-Person-Limits-Fragments'!B532,'PUMA12-Person-Limits-Fragments'!C532)</f>
        <v>81341.865000000005</v>
      </c>
      <c r="I532" cm="1">
        <f t="array" ref="I532">INDEX('PUMA12 LIMIT Computations'!BC$4:BV$106,'PUMA12-Person-Limits-Fragments'!B532,'PUMA12-Person-Limits-Fragments'!C532)</f>
        <v>48795.12</v>
      </c>
      <c r="J532" cm="1">
        <f t="array" ref="J532">INDEX('PUMA12 LIMIT Computations'!BW$4:CP$106,'PUMA12-Person-Limits-Fragments'!B532,'PUMA12-Person-Limits-Fragments'!C532)</f>
        <v>129737.02499999999</v>
      </c>
    </row>
    <row r="533" spans="1:10" x14ac:dyDescent="0.25">
      <c r="A533">
        <f t="shared" si="26"/>
        <v>532</v>
      </c>
      <c r="B533">
        <f t="shared" si="24"/>
        <v>17</v>
      </c>
      <c r="C533">
        <f t="shared" si="25"/>
        <v>6</v>
      </c>
      <c r="D533" cm="1">
        <f t="array" ref="D533">INDEX('PUMA12 LIMIT Computations'!$A$4:$D$106,'PUMA12-Person-Limits-Fragments'!$B533,1)</f>
        <v>3303</v>
      </c>
      <c r="E533" t="str" cm="1">
        <f t="array" ref="E533">INDEX('PUMA12 LIMIT Computations'!$A$4:$D$106,'PUMA12-Person-Limits-Fragments'!$B533,2)</f>
        <v>Boston City--Dorchester &amp; South Boston</v>
      </c>
      <c r="F533" t="str" cm="1">
        <f t="array" ref="F533">INDEX('PUMA12 LIMIT Computations'!$A$4:$D$106,'PUMA12-Person-Limits-Fragments'!$B533,3)</f>
        <v>METRO14460MM1120</v>
      </c>
      <c r="G533" t="str" cm="1">
        <f t="array" ref="G533">INDEX('PUMA12 LIMIT Computations'!$A$4:$D$106,'PUMA12-Person-Limits-Fragments'!$B533,4)</f>
        <v>Boston-Cambridge-Quincy, MA-NH HUD Metro FMR Area</v>
      </c>
      <c r="H533" cm="1">
        <f t="array" ref="H533">INDEX('PUMA12 LIMIT Computations'!AI$4:BB$106,'PUMA12-Person-Limits-Fragments'!B533,'PUMA12-Person-Limits-Fragments'!C533)</f>
        <v>81350</v>
      </c>
      <c r="I533" cm="1">
        <f t="array" ref="I533">INDEX('PUMA12 LIMIT Computations'!BC$4:BV$106,'PUMA12-Person-Limits-Fragments'!B533,'PUMA12-Person-Limits-Fragments'!C533)</f>
        <v>48800</v>
      </c>
      <c r="J533" cm="1">
        <f t="array" ref="J533">INDEX('PUMA12 LIMIT Computations'!BW$4:CP$106,'PUMA12-Person-Limits-Fragments'!B533,'PUMA12-Person-Limits-Fragments'!C533)</f>
        <v>129750</v>
      </c>
    </row>
    <row r="534" spans="1:10" x14ac:dyDescent="0.25">
      <c r="A534">
        <f t="shared" si="26"/>
        <v>533</v>
      </c>
      <c r="B534">
        <f t="shared" si="24"/>
        <v>18</v>
      </c>
      <c r="C534">
        <f t="shared" si="25"/>
        <v>6</v>
      </c>
      <c r="D534" cm="1">
        <f t="array" ref="D534">INDEX('PUMA12 LIMIT Computations'!$A$4:$D$106,'PUMA12-Person-Limits-Fragments'!$B534,1)</f>
        <v>3305</v>
      </c>
      <c r="E534" t="str" cm="1">
        <f t="array" ref="E534">INDEX('PUMA12 LIMIT Computations'!$A$4:$D$106,'PUMA12-Person-Limits-Fragments'!$B534,2)</f>
        <v>Boston City--Hyde Park, Jamaica Plain, Roslindale &amp; West Roxbury</v>
      </c>
      <c r="F534" t="str" cm="1">
        <f t="array" ref="F534">INDEX('PUMA12 LIMIT Computations'!$A$4:$D$106,'PUMA12-Person-Limits-Fragments'!$B534,3)</f>
        <v>METRO14460MM1120</v>
      </c>
      <c r="G534" t="str" cm="1">
        <f t="array" ref="G534">INDEX('PUMA12 LIMIT Computations'!$A$4:$D$106,'PUMA12-Person-Limits-Fragments'!$B534,4)</f>
        <v>Boston-Cambridge-Quincy, MA-NH HUD Metro FMR Area</v>
      </c>
      <c r="H534" cm="1">
        <f t="array" ref="H534">INDEX('PUMA12 LIMIT Computations'!AI$4:BB$106,'PUMA12-Person-Limits-Fragments'!B534,'PUMA12-Person-Limits-Fragments'!C534)</f>
        <v>81350</v>
      </c>
      <c r="I534" cm="1">
        <f t="array" ref="I534">INDEX('PUMA12 LIMIT Computations'!BC$4:BV$106,'PUMA12-Person-Limits-Fragments'!B534,'PUMA12-Person-Limits-Fragments'!C534)</f>
        <v>48800</v>
      </c>
      <c r="J534" cm="1">
        <f t="array" ref="J534">INDEX('PUMA12 LIMIT Computations'!BW$4:CP$106,'PUMA12-Person-Limits-Fragments'!B534,'PUMA12-Person-Limits-Fragments'!C534)</f>
        <v>129750</v>
      </c>
    </row>
    <row r="535" spans="1:10" x14ac:dyDescent="0.25">
      <c r="A535">
        <f t="shared" si="26"/>
        <v>534</v>
      </c>
      <c r="B535">
        <f t="shared" si="24"/>
        <v>19</v>
      </c>
      <c r="C535">
        <f t="shared" si="25"/>
        <v>6</v>
      </c>
      <c r="D535" cm="1">
        <f t="array" ref="D535">INDEX('PUMA12 LIMIT Computations'!$A$4:$D$106,'PUMA12-Person-Limits-Fragments'!$B535,1)</f>
        <v>3304</v>
      </c>
      <c r="E535" t="str" cm="1">
        <f t="array" ref="E535">INDEX('PUMA12 LIMIT Computations'!$A$4:$D$106,'PUMA12-Person-Limits-Fragments'!$B535,2)</f>
        <v>Boston City--Mattapan &amp; Roxbury</v>
      </c>
      <c r="F535" t="str" cm="1">
        <f t="array" ref="F535">INDEX('PUMA12 LIMIT Computations'!$A$4:$D$106,'PUMA12-Person-Limits-Fragments'!$B535,3)</f>
        <v>METRO14460MM1120</v>
      </c>
      <c r="G535" t="str" cm="1">
        <f t="array" ref="G535">INDEX('PUMA12 LIMIT Computations'!$A$4:$D$106,'PUMA12-Person-Limits-Fragments'!$B535,4)</f>
        <v>Boston-Cambridge-Quincy, MA-NH HUD Metro FMR Area</v>
      </c>
      <c r="H535" cm="1">
        <f t="array" ref="H535">INDEX('PUMA12 LIMIT Computations'!AI$4:BB$106,'PUMA12-Person-Limits-Fragments'!B535,'PUMA12-Person-Limits-Fragments'!C535)</f>
        <v>81350</v>
      </c>
      <c r="I535" cm="1">
        <f t="array" ref="I535">INDEX('PUMA12 LIMIT Computations'!BC$4:BV$106,'PUMA12-Person-Limits-Fragments'!B535,'PUMA12-Person-Limits-Fragments'!C535)</f>
        <v>48800</v>
      </c>
      <c r="J535" cm="1">
        <f t="array" ref="J535">INDEX('PUMA12 LIMIT Computations'!BW$4:CP$106,'PUMA12-Person-Limits-Fragments'!B535,'PUMA12-Person-Limits-Fragments'!C535)</f>
        <v>129750</v>
      </c>
    </row>
    <row r="536" spans="1:10" x14ac:dyDescent="0.25">
      <c r="A536">
        <f t="shared" si="26"/>
        <v>535</v>
      </c>
      <c r="B536">
        <f t="shared" si="24"/>
        <v>20</v>
      </c>
      <c r="C536">
        <f t="shared" si="25"/>
        <v>6</v>
      </c>
      <c r="D536" cm="1">
        <f t="array" ref="D536">INDEX('PUMA12 LIMIT Computations'!$A$4:$D$106,'PUMA12-Person-Limits-Fragments'!$B536,1)</f>
        <v>4301</v>
      </c>
      <c r="E536" t="str" cm="1">
        <f t="array" ref="E536">INDEX('PUMA12 LIMIT Computations'!$A$4:$D$106,'PUMA12-Person-Limits-Fragments'!$B536,2)</f>
        <v>Bristol (Outside New Bedford City) &amp; Plymouth (South) Counties</v>
      </c>
      <c r="F536" t="str" cm="1">
        <f t="array" ref="F536">INDEX('PUMA12 LIMIT Computations'!$A$4:$D$106,'PUMA12-Person-Limits-Fragments'!$B536,3)</f>
        <v>METRO14460MM1120</v>
      </c>
      <c r="G536" t="str" cm="1">
        <f t="array" ref="G536">INDEX('PUMA12 LIMIT Computations'!$A$4:$D$106,'PUMA12-Person-Limits-Fragments'!$B536,4)</f>
        <v>Boston-Cambridge-Quincy, MA-NH HUD Metro FMR Area</v>
      </c>
      <c r="H536" cm="1">
        <f t="array" ref="H536">INDEX('PUMA12 LIMIT Computations'!AI$4:BB$106,'PUMA12-Person-Limits-Fragments'!B536,'PUMA12-Person-Limits-Fragments'!C536)</f>
        <v>20801.195</v>
      </c>
      <c r="I536" cm="1">
        <f t="array" ref="I536">INDEX('PUMA12 LIMIT Computations'!BC$4:BV$106,'PUMA12-Person-Limits-Fragments'!B536,'PUMA12-Person-Limits-Fragments'!C536)</f>
        <v>12478.16</v>
      </c>
      <c r="J536" cm="1">
        <f t="array" ref="J536">INDEX('PUMA12 LIMIT Computations'!BW$4:CP$106,'PUMA12-Person-Limits-Fragments'!B536,'PUMA12-Person-Limits-Fragments'!C536)</f>
        <v>33177.074999999997</v>
      </c>
    </row>
    <row r="537" spans="1:10" x14ac:dyDescent="0.25">
      <c r="A537">
        <f t="shared" si="26"/>
        <v>536</v>
      </c>
      <c r="B537">
        <f t="shared" si="24"/>
        <v>21</v>
      </c>
      <c r="C537">
        <f t="shared" si="25"/>
        <v>6</v>
      </c>
      <c r="D537" cm="1">
        <f t="array" ref="D537">INDEX('PUMA12 LIMIT Computations'!$A$4:$D$106,'PUMA12-Person-Limits-Fragments'!$B537,1)</f>
        <v>4301</v>
      </c>
      <c r="E537" t="str" cm="1">
        <f t="array" ref="E537">INDEX('PUMA12 LIMIT Computations'!$A$4:$D$106,'PUMA12-Person-Limits-Fragments'!$B537,2)</f>
        <v>Bristol (Outside New Bedford City) &amp; Plymouth (South) Counties</v>
      </c>
      <c r="F537" t="str" cm="1">
        <f t="array" ref="F537">INDEX('PUMA12 LIMIT Computations'!$A$4:$D$106,'PUMA12-Person-Limits-Fragments'!$B537,3)</f>
        <v>METRO14460MM1200</v>
      </c>
      <c r="G537" t="str" cm="1">
        <f t="array" ref="G537">INDEX('PUMA12 LIMIT Computations'!$A$4:$D$106,'PUMA12-Person-Limits-Fragments'!$B537,4)</f>
        <v>Brockton, MA HUD Metro FMR Area</v>
      </c>
      <c r="H537" cm="1">
        <f t="array" ref="H537">INDEX('PUMA12 LIMIT Computations'!AI$4:BB$106,'PUMA12-Person-Limits-Fragments'!B537,'PUMA12-Person-Limits-Fragments'!C537)</f>
        <v>10944.72</v>
      </c>
      <c r="I537" cm="1">
        <f t="array" ref="I537">INDEX('PUMA12 LIMIT Computations'!BC$4:BV$106,'PUMA12-Person-Limits-Fragments'!B537,'PUMA12-Person-Limits-Fragments'!C537)</f>
        <v>6570.21</v>
      </c>
      <c r="J537" cm="1">
        <f t="array" ref="J537">INDEX('PUMA12 LIMIT Computations'!BW$4:CP$106,'PUMA12-Person-Limits-Fragments'!B537,'PUMA12-Person-Limits-Fragments'!C537)</f>
        <v>17506.485000000001</v>
      </c>
    </row>
    <row r="538" spans="1:10" x14ac:dyDescent="0.25">
      <c r="A538">
        <f t="shared" si="26"/>
        <v>537</v>
      </c>
      <c r="B538">
        <f t="shared" si="24"/>
        <v>22</v>
      </c>
      <c r="C538">
        <f t="shared" si="25"/>
        <v>6</v>
      </c>
      <c r="D538" cm="1">
        <f t="array" ref="D538">INDEX('PUMA12 LIMIT Computations'!$A$4:$D$106,'PUMA12-Person-Limits-Fragments'!$B538,1)</f>
        <v>4301</v>
      </c>
      <c r="E538" t="str" cm="1">
        <f t="array" ref="E538">INDEX('PUMA12 LIMIT Computations'!$A$4:$D$106,'PUMA12-Person-Limits-Fragments'!$B538,2)</f>
        <v>Bristol (Outside New Bedford City) &amp; Plymouth (South) Counties</v>
      </c>
      <c r="F538" t="str" cm="1">
        <f t="array" ref="F538">INDEX('PUMA12 LIMIT Computations'!$A$4:$D$106,'PUMA12-Person-Limits-Fragments'!$B538,3)</f>
        <v>METRO39300M39300</v>
      </c>
      <c r="G538" t="str" cm="1">
        <f t="array" ref="G538">INDEX('PUMA12 LIMIT Computations'!$A$4:$D$106,'PUMA12-Person-Limits-Fragments'!$B538,4)</f>
        <v>Providence-Fall River, RI-MA HUD Metro FMR Area</v>
      </c>
      <c r="H538" cm="1">
        <f t="array" ref="H538">INDEX('PUMA12 LIMIT Computations'!AI$4:BB$106,'PUMA12-Person-Limits-Fragments'!B538,'PUMA12-Person-Limits-Fragments'!C538)</f>
        <v>9048.93</v>
      </c>
      <c r="I538" cm="1">
        <f t="array" ref="I538">INDEX('PUMA12 LIMIT Computations'!BC$4:BV$106,'PUMA12-Person-Limits-Fragments'!B538,'PUMA12-Person-Limits-Fragments'!C538)</f>
        <v>5998.7470000000003</v>
      </c>
      <c r="J538" cm="1">
        <f t="array" ref="J538">INDEX('PUMA12 LIMIT Computations'!BW$4:CP$106,'PUMA12-Person-Limits-Fragments'!B538,'PUMA12-Person-Limits-Fragments'!C538)</f>
        <v>14476.674999999999</v>
      </c>
    </row>
    <row r="539" spans="1:10" x14ac:dyDescent="0.25">
      <c r="A539">
        <f t="shared" si="26"/>
        <v>538</v>
      </c>
      <c r="B539">
        <f t="shared" si="24"/>
        <v>23</v>
      </c>
      <c r="C539">
        <f t="shared" si="25"/>
        <v>6</v>
      </c>
      <c r="D539" cm="1">
        <f t="array" ref="D539">INDEX('PUMA12 LIMIT Computations'!$A$4:$D$106,'PUMA12-Person-Limits-Fragments'!$B539,1)</f>
        <v>4301</v>
      </c>
      <c r="E539" t="str" cm="1">
        <f t="array" ref="E539">INDEX('PUMA12 LIMIT Computations'!$A$4:$D$106,'PUMA12-Person-Limits-Fragments'!$B539,2)</f>
        <v>Bristol (Outside New Bedford City) &amp; Plymouth (South) Counties</v>
      </c>
      <c r="F539" t="str" cm="1">
        <f t="array" ref="F539">INDEX('PUMA12 LIMIT Computations'!$A$4:$D$106,'PUMA12-Person-Limits-Fragments'!$B539,3)</f>
        <v>METRO39300MM5400</v>
      </c>
      <c r="G539" t="str" cm="1">
        <f t="array" ref="G539">INDEX('PUMA12 LIMIT Computations'!$A$4:$D$106,'PUMA12-Person-Limits-Fragments'!$B539,4)</f>
        <v>New Bedford, MA HUD Metro FMR Area</v>
      </c>
      <c r="H539" cm="1">
        <f t="array" ref="H539">INDEX('PUMA12 LIMIT Computations'!AI$4:BB$106,'PUMA12-Person-Limits-Fragments'!B539,'PUMA12-Person-Limits-Fragments'!C539)</f>
        <v>22615.32</v>
      </c>
      <c r="I539" cm="1">
        <f t="array" ref="I539">INDEX('PUMA12 LIMIT Computations'!BC$4:BV$106,'PUMA12-Person-Limits-Fragments'!B539,'PUMA12-Person-Limits-Fragments'!C539)</f>
        <v>15404.098</v>
      </c>
      <c r="J539" cm="1">
        <f t="array" ref="J539">INDEX('PUMA12 LIMIT Computations'!BW$4:CP$106,'PUMA12-Person-Limits-Fragments'!B539,'PUMA12-Person-Limits-Fragments'!C539)</f>
        <v>36180.370000000003</v>
      </c>
    </row>
    <row r="540" spans="1:10" x14ac:dyDescent="0.25">
      <c r="A540">
        <f t="shared" si="26"/>
        <v>539</v>
      </c>
      <c r="B540">
        <f t="shared" si="24"/>
        <v>24</v>
      </c>
      <c r="C540">
        <f t="shared" si="25"/>
        <v>6</v>
      </c>
      <c r="D540" cm="1">
        <f t="array" ref="D540">INDEX('PUMA12 LIMIT Computations'!$A$4:$D$106,'PUMA12-Person-Limits-Fragments'!$B540,1)</f>
        <v>4302</v>
      </c>
      <c r="E540" t="str" cm="1">
        <f t="array" ref="E540">INDEX('PUMA12 LIMIT Computations'!$A$4:$D$106,'PUMA12-Person-Limits-Fragments'!$B540,2)</f>
        <v>Bristol County (Central)--Fall River City &amp; Somerset Town</v>
      </c>
      <c r="F540" t="str" cm="1">
        <f t="array" ref="F540">INDEX('PUMA12 LIMIT Computations'!$A$4:$D$106,'PUMA12-Person-Limits-Fragments'!$B540,3)</f>
        <v>METRO39300M39300</v>
      </c>
      <c r="G540" t="str" cm="1">
        <f t="array" ref="G540">INDEX('PUMA12 LIMIT Computations'!$A$4:$D$106,'PUMA12-Person-Limits-Fragments'!$B540,4)</f>
        <v>Providence-Fall River, RI-MA HUD Metro FMR Area</v>
      </c>
      <c r="H540" cm="1">
        <f t="array" ref="H540">INDEX('PUMA12 LIMIT Computations'!AI$4:BB$106,'PUMA12-Person-Limits-Fragments'!B540,'PUMA12-Person-Limits-Fragments'!C540)</f>
        <v>56038.29</v>
      </c>
      <c r="I540" cm="1">
        <f t="array" ref="I540">INDEX('PUMA12 LIMIT Computations'!BC$4:BV$106,'PUMA12-Person-Limits-Fragments'!B540,'PUMA12-Person-Limits-Fragments'!C540)</f>
        <v>37149.091</v>
      </c>
      <c r="J540" cm="1">
        <f t="array" ref="J540">INDEX('PUMA12 LIMIT Computations'!BW$4:CP$106,'PUMA12-Person-Limits-Fragments'!B540,'PUMA12-Person-Limits-Fragments'!C540)</f>
        <v>89651.274999999994</v>
      </c>
    </row>
    <row r="541" spans="1:10" x14ac:dyDescent="0.25">
      <c r="A541">
        <f t="shared" si="26"/>
        <v>540</v>
      </c>
      <c r="B541">
        <f t="shared" si="24"/>
        <v>25</v>
      </c>
      <c r="C541">
        <f t="shared" si="25"/>
        <v>6</v>
      </c>
      <c r="D541" cm="1">
        <f t="array" ref="D541">INDEX('PUMA12 LIMIT Computations'!$A$4:$D$106,'PUMA12-Person-Limits-Fragments'!$B541,1)</f>
        <v>4302</v>
      </c>
      <c r="E541" t="str" cm="1">
        <f t="array" ref="E541">INDEX('PUMA12 LIMIT Computations'!$A$4:$D$106,'PUMA12-Person-Limits-Fragments'!$B541,2)</f>
        <v>Bristol County (Central)--Fall River City &amp; Somerset Town</v>
      </c>
      <c r="F541" t="str" cm="1">
        <f t="array" ref="F541">INDEX('PUMA12 LIMIT Computations'!$A$4:$D$106,'PUMA12-Person-Limits-Fragments'!$B541,3)</f>
        <v>METRO39300MM5400</v>
      </c>
      <c r="G541" t="str" cm="1">
        <f t="array" ref="G541">INDEX('PUMA12 LIMIT Computations'!$A$4:$D$106,'PUMA12-Person-Limits-Fragments'!$B541,4)</f>
        <v>New Bedford, MA HUD Metro FMR Area</v>
      </c>
      <c r="H541" cm="1">
        <f t="array" ref="H541">INDEX('PUMA12 LIMIT Computations'!AI$4:BB$106,'PUMA12-Person-Limits-Fragments'!B541,'PUMA12-Person-Limits-Fragments'!C541)</f>
        <v>60.06</v>
      </c>
      <c r="I541" cm="1">
        <f t="array" ref="I541">INDEX('PUMA12 LIMIT Computations'!BC$4:BV$106,'PUMA12-Person-Limits-Fragments'!B541,'PUMA12-Person-Limits-Fragments'!C541)</f>
        <v>40.908999999999999</v>
      </c>
      <c r="J541" cm="1">
        <f t="array" ref="J541">INDEX('PUMA12 LIMIT Computations'!BW$4:CP$106,'PUMA12-Person-Limits-Fragments'!B541,'PUMA12-Person-Limits-Fragments'!C541)</f>
        <v>96.085000000000008</v>
      </c>
    </row>
    <row r="542" spans="1:10" x14ac:dyDescent="0.25">
      <c r="A542">
        <f t="shared" si="26"/>
        <v>541</v>
      </c>
      <c r="B542">
        <f t="shared" si="24"/>
        <v>26</v>
      </c>
      <c r="C542">
        <f t="shared" si="25"/>
        <v>6</v>
      </c>
      <c r="D542" cm="1">
        <f t="array" ref="D542">INDEX('PUMA12 LIMIT Computations'!$A$4:$D$106,'PUMA12-Person-Limits-Fragments'!$B542,1)</f>
        <v>4500</v>
      </c>
      <c r="E542" t="str" cm="1">
        <f t="array" ref="E542">INDEX('PUMA12 LIMIT Computations'!$A$4:$D$106,'PUMA12-Person-Limits-Fragments'!$B542,2)</f>
        <v>Bristol County (South)--New Bedford City &amp; Fairhaven Town</v>
      </c>
      <c r="F542" t="str" cm="1">
        <f t="array" ref="F542">INDEX('PUMA12 LIMIT Computations'!$A$4:$D$106,'PUMA12-Person-Limits-Fragments'!$B542,3)</f>
        <v>METRO14460MM1200</v>
      </c>
      <c r="G542" t="str" cm="1">
        <f t="array" ref="G542">INDEX('PUMA12 LIMIT Computations'!$A$4:$D$106,'PUMA12-Person-Limits-Fragments'!$B542,4)</f>
        <v>Brockton, MA HUD Metro FMR Area</v>
      </c>
      <c r="H542" cm="1">
        <f t="array" ref="H542">INDEX('PUMA12 LIMIT Computations'!AI$4:BB$106,'PUMA12-Person-Limits-Fragments'!B542,'PUMA12-Person-Limits-Fragments'!C542)</f>
        <v>19.439999999999998</v>
      </c>
      <c r="I542" cm="1">
        <f t="array" ref="I542">INDEX('PUMA12 LIMIT Computations'!BC$4:BV$106,'PUMA12-Person-Limits-Fragments'!B542,'PUMA12-Person-Limits-Fragments'!C542)</f>
        <v>11.669999999999998</v>
      </c>
      <c r="J542" cm="1">
        <f t="array" ref="J542">INDEX('PUMA12 LIMIT Computations'!BW$4:CP$106,'PUMA12-Person-Limits-Fragments'!B542,'PUMA12-Person-Limits-Fragments'!C542)</f>
        <v>31.094999999999999</v>
      </c>
    </row>
    <row r="543" spans="1:10" x14ac:dyDescent="0.25">
      <c r="A543">
        <f t="shared" si="26"/>
        <v>542</v>
      </c>
      <c r="B543">
        <f t="shared" si="24"/>
        <v>27</v>
      </c>
      <c r="C543">
        <f t="shared" si="25"/>
        <v>6</v>
      </c>
      <c r="D543" cm="1">
        <f t="array" ref="D543">INDEX('PUMA12 LIMIT Computations'!$A$4:$D$106,'PUMA12-Person-Limits-Fragments'!$B543,1)</f>
        <v>4500</v>
      </c>
      <c r="E543" t="str" cm="1">
        <f t="array" ref="E543">INDEX('PUMA12 LIMIT Computations'!$A$4:$D$106,'PUMA12-Person-Limits-Fragments'!$B543,2)</f>
        <v>Bristol County (South)--New Bedford City &amp; Fairhaven Town</v>
      </c>
      <c r="F543" t="str" cm="1">
        <f t="array" ref="F543">INDEX('PUMA12 LIMIT Computations'!$A$4:$D$106,'PUMA12-Person-Limits-Fragments'!$B543,3)</f>
        <v>METRO39300MM5400</v>
      </c>
      <c r="G543" t="str" cm="1">
        <f t="array" ref="G543">INDEX('PUMA12 LIMIT Computations'!$A$4:$D$106,'PUMA12-Person-Limits-Fragments'!$B543,4)</f>
        <v>New Bedford, MA HUD Metro FMR Area</v>
      </c>
      <c r="H543" cm="1">
        <f t="array" ref="H543">INDEX('PUMA12 LIMIT Computations'!AI$4:BB$106,'PUMA12-Person-Limits-Fragments'!B543,'PUMA12-Person-Limits-Fragments'!C543)</f>
        <v>54578.16</v>
      </c>
      <c r="I543" cm="1">
        <f t="array" ref="I543">INDEX('PUMA12 LIMIT Computations'!BC$4:BV$106,'PUMA12-Person-Limits-Fragments'!B543,'PUMA12-Person-Limits-Fragments'!C543)</f>
        <v>37175.124000000003</v>
      </c>
      <c r="J543" cm="1">
        <f t="array" ref="J543">INDEX('PUMA12 LIMIT Computations'!BW$4:CP$106,'PUMA12-Person-Limits-Fragments'!B543,'PUMA12-Person-Limits-Fragments'!C543)</f>
        <v>87315.06</v>
      </c>
    </row>
    <row r="544" spans="1:10" x14ac:dyDescent="0.25">
      <c r="A544">
        <f t="shared" si="26"/>
        <v>543</v>
      </c>
      <c r="B544">
        <f t="shared" si="24"/>
        <v>28</v>
      </c>
      <c r="C544">
        <f t="shared" si="25"/>
        <v>6</v>
      </c>
      <c r="D544" cm="1">
        <f t="array" ref="D544">INDEX('PUMA12 LIMIT Computations'!$A$4:$D$106,'PUMA12-Person-Limits-Fragments'!$B544,1)</f>
        <v>4303</v>
      </c>
      <c r="E544" t="str" cm="1">
        <f t="array" ref="E544">INDEX('PUMA12 LIMIT Computations'!$A$4:$D$106,'PUMA12-Person-Limits-Fragments'!$B544,2)</f>
        <v>Bristol County--Taunton City, Mansfield, Norton, Raynam, Dighton &amp; Berkley Towns</v>
      </c>
      <c r="F544" t="str" cm="1">
        <f t="array" ref="F544">INDEX('PUMA12 LIMIT Computations'!$A$4:$D$106,'PUMA12-Person-Limits-Fragments'!$B544,3)</f>
        <v>METRO14460MM1200</v>
      </c>
      <c r="G544" t="str" cm="1">
        <f t="array" ref="G544">INDEX('PUMA12 LIMIT Computations'!$A$4:$D$106,'PUMA12-Person-Limits-Fragments'!$B544,4)</f>
        <v>Brockton, MA HUD Metro FMR Area</v>
      </c>
      <c r="H544" cm="1">
        <f t="array" ref="H544">INDEX('PUMA12 LIMIT Computations'!AI$4:BB$106,'PUMA12-Person-Limits-Fragments'!B544,'PUMA12-Person-Limits-Fragments'!C544)</f>
        <v>207.36</v>
      </c>
      <c r="I544" cm="1">
        <f t="array" ref="I544">INDEX('PUMA12 LIMIT Computations'!BC$4:BV$106,'PUMA12-Person-Limits-Fragments'!B544,'PUMA12-Person-Limits-Fragments'!C544)</f>
        <v>124.48</v>
      </c>
      <c r="J544" cm="1">
        <f t="array" ref="J544">INDEX('PUMA12 LIMIT Computations'!BW$4:CP$106,'PUMA12-Person-Limits-Fragments'!B544,'PUMA12-Person-Limits-Fragments'!C544)</f>
        <v>331.68</v>
      </c>
    </row>
    <row r="545" spans="1:10" x14ac:dyDescent="0.25">
      <c r="A545">
        <f t="shared" si="26"/>
        <v>544</v>
      </c>
      <c r="B545">
        <f t="shared" si="24"/>
        <v>29</v>
      </c>
      <c r="C545">
        <f t="shared" si="25"/>
        <v>6</v>
      </c>
      <c r="D545" cm="1">
        <f t="array" ref="D545">INDEX('PUMA12 LIMIT Computations'!$A$4:$D$106,'PUMA12-Person-Limits-Fragments'!$B545,1)</f>
        <v>4303</v>
      </c>
      <c r="E545" t="str" cm="1">
        <f t="array" ref="E545">INDEX('PUMA12 LIMIT Computations'!$A$4:$D$106,'PUMA12-Person-Limits-Fragments'!$B545,2)</f>
        <v>Bristol County--Taunton City, Mansfield, Norton, Raynam, Dighton &amp; Berkley Towns</v>
      </c>
      <c r="F545" t="str" cm="1">
        <f t="array" ref="F545">INDEX('PUMA12 LIMIT Computations'!$A$4:$D$106,'PUMA12-Person-Limits-Fragments'!$B545,3)</f>
        <v>METRO39300M39300</v>
      </c>
      <c r="G545" t="str" cm="1">
        <f t="array" ref="G545">INDEX('PUMA12 LIMIT Computations'!$A$4:$D$106,'PUMA12-Person-Limits-Fragments'!$B545,4)</f>
        <v>Providence-Fall River, RI-MA HUD Metro FMR Area</v>
      </c>
      <c r="H545" cm="1">
        <f t="array" ref="H545">INDEX('PUMA12 LIMIT Computations'!AI$4:BB$106,'PUMA12-Person-Limits-Fragments'!B545,'PUMA12-Person-Limits-Fragments'!C545)</f>
        <v>100.98</v>
      </c>
      <c r="I545" cm="1">
        <f t="array" ref="I545">INDEX('PUMA12 LIMIT Computations'!BC$4:BV$106,'PUMA12-Person-Limits-Fragments'!B545,'PUMA12-Person-Limits-Fragments'!C545)</f>
        <v>66.941999999999993</v>
      </c>
      <c r="J545" cm="1">
        <f t="array" ref="J545">INDEX('PUMA12 LIMIT Computations'!BW$4:CP$106,'PUMA12-Person-Limits-Fragments'!B545,'PUMA12-Person-Limits-Fragments'!C545)</f>
        <v>161.54999999999998</v>
      </c>
    </row>
    <row r="546" spans="1:10" x14ac:dyDescent="0.25">
      <c r="A546">
        <f t="shared" si="26"/>
        <v>545</v>
      </c>
      <c r="B546">
        <f t="shared" si="24"/>
        <v>30</v>
      </c>
      <c r="C546">
        <f t="shared" si="25"/>
        <v>6</v>
      </c>
      <c r="D546" cm="1">
        <f t="array" ref="D546">INDEX('PUMA12 LIMIT Computations'!$A$4:$D$106,'PUMA12-Person-Limits-Fragments'!$B546,1)</f>
        <v>4303</v>
      </c>
      <c r="E546" t="str" cm="1">
        <f t="array" ref="E546">INDEX('PUMA12 LIMIT Computations'!$A$4:$D$106,'PUMA12-Person-Limits-Fragments'!$B546,2)</f>
        <v>Bristol County--Taunton City, Mansfield, Norton, Raynam, Dighton &amp; Berkley Towns</v>
      </c>
      <c r="F546" t="str" cm="1">
        <f t="array" ref="F546">INDEX('PUMA12 LIMIT Computations'!$A$4:$D$106,'PUMA12-Person-Limits-Fragments'!$B546,3)</f>
        <v>METRO39300MM1120</v>
      </c>
      <c r="G546" t="str" cm="1">
        <f t="array" ref="G546">INDEX('PUMA12 LIMIT Computations'!$A$4:$D$106,'PUMA12-Person-Limits-Fragments'!$B546,4)</f>
        <v>Taunton-Mansfield-Norton, MA HUD Metro FMR Area</v>
      </c>
      <c r="H546" cm="1">
        <f t="array" ref="H546">INDEX('PUMA12 LIMIT Computations'!AI$4:BB$106,'PUMA12-Person-Limits-Fragments'!B546,'PUMA12-Person-Limits-Fragments'!C546)</f>
        <v>57373.919999999998</v>
      </c>
      <c r="I546" cm="1">
        <f t="array" ref="I546">INDEX('PUMA12 LIMIT Computations'!BC$4:BV$106,'PUMA12-Person-Limits-Fragments'!B546,'PUMA12-Person-Limits-Fragments'!C546)</f>
        <v>34442.06</v>
      </c>
      <c r="J546" cm="1">
        <f t="array" ref="J546">INDEX('PUMA12 LIMIT Computations'!BW$4:CP$106,'PUMA12-Person-Limits-Fragments'!B546,'PUMA12-Person-Limits-Fragments'!C546)</f>
        <v>91771.709999999992</v>
      </c>
    </row>
    <row r="547" spans="1:10" x14ac:dyDescent="0.25">
      <c r="A547">
        <f t="shared" si="26"/>
        <v>546</v>
      </c>
      <c r="B547">
        <f t="shared" si="24"/>
        <v>31</v>
      </c>
      <c r="C547">
        <f t="shared" si="25"/>
        <v>6</v>
      </c>
      <c r="D547" cm="1">
        <f t="array" ref="D547">INDEX('PUMA12 LIMIT Computations'!$A$4:$D$106,'PUMA12-Person-Limits-Fragments'!$B547,1)</f>
        <v>4303</v>
      </c>
      <c r="E547" t="str" cm="1">
        <f t="array" ref="E547">INDEX('PUMA12 LIMIT Computations'!$A$4:$D$106,'PUMA12-Person-Limits-Fragments'!$B547,2)</f>
        <v>Bristol County--Taunton City, Mansfield, Norton, Raynam, Dighton &amp; Berkley Towns</v>
      </c>
      <c r="F547" t="str" cm="1">
        <f t="array" ref="F547">INDEX('PUMA12 LIMIT Computations'!$A$4:$D$106,'PUMA12-Person-Limits-Fragments'!$B547,3)</f>
        <v>METRO39300MM1200</v>
      </c>
      <c r="G547" t="str" cm="1">
        <f t="array" ref="G547">INDEX('PUMA12 LIMIT Computations'!$A$4:$D$106,'PUMA12-Person-Limits-Fragments'!$B547,4)</f>
        <v>Easton-Raynham, MA HUD Metro FMR Area</v>
      </c>
      <c r="H547" cm="1">
        <f t="array" ref="H547">INDEX('PUMA12 LIMIT Computations'!AI$4:BB$106,'PUMA12-Person-Limits-Fragments'!B547,'PUMA12-Person-Limits-Fragments'!C547)</f>
        <v>9044.7000000000007</v>
      </c>
      <c r="I547" cm="1">
        <f t="array" ref="I547">INDEX('PUMA12 LIMIT Computations'!BC$4:BV$106,'PUMA12-Person-Limits-Fragments'!B547,'PUMA12-Person-Limits-Fragments'!C547)</f>
        <v>5425.7250000000004</v>
      </c>
      <c r="J547" cm="1">
        <f t="array" ref="J547">INDEX('PUMA12 LIMIT Computations'!BW$4:CP$106,'PUMA12-Person-Limits-Fragments'!B547,'PUMA12-Person-Limits-Fragments'!C547)</f>
        <v>11360.625</v>
      </c>
    </row>
    <row r="548" spans="1:10" x14ac:dyDescent="0.25">
      <c r="A548">
        <f t="shared" si="26"/>
        <v>547</v>
      </c>
      <c r="B548">
        <f t="shared" si="24"/>
        <v>32</v>
      </c>
      <c r="C548">
        <f t="shared" si="25"/>
        <v>6</v>
      </c>
      <c r="D548" cm="1">
        <f t="array" ref="D548">INDEX('PUMA12 LIMIT Computations'!$A$4:$D$106,'PUMA12-Person-Limits-Fragments'!$B548,1)</f>
        <v>4303</v>
      </c>
      <c r="E548" t="str" cm="1">
        <f t="array" ref="E548">INDEX('PUMA12 LIMIT Computations'!$A$4:$D$106,'PUMA12-Person-Limits-Fragments'!$B548,2)</f>
        <v>Bristol County--Taunton City, Mansfield, Norton, Raynam, Dighton &amp; Berkley Towns</v>
      </c>
      <c r="F548" t="str" cm="1">
        <f t="array" ref="F548">INDEX('PUMA12 LIMIT Computations'!$A$4:$D$106,'PUMA12-Person-Limits-Fragments'!$B548,3)</f>
        <v>METRO39300MM5400</v>
      </c>
      <c r="G548" t="str" cm="1">
        <f t="array" ref="G548">INDEX('PUMA12 LIMIT Computations'!$A$4:$D$106,'PUMA12-Person-Limits-Fragments'!$B548,4)</f>
        <v>New Bedford, MA HUD Metro FMR Area</v>
      </c>
      <c r="H548" cm="1">
        <f t="array" ref="H548">INDEX('PUMA12 LIMIT Computations'!AI$4:BB$106,'PUMA12-Person-Limits-Fragments'!B548,'PUMA12-Person-Limits-Fragments'!C548)</f>
        <v>10.92</v>
      </c>
      <c r="I548" cm="1">
        <f t="array" ref="I548">INDEX('PUMA12 LIMIT Computations'!BC$4:BV$106,'PUMA12-Person-Limits-Fragments'!B548,'PUMA12-Person-Limits-Fragments'!C548)</f>
        <v>7.4380000000000006</v>
      </c>
      <c r="J548" cm="1">
        <f t="array" ref="J548">INDEX('PUMA12 LIMIT Computations'!BW$4:CP$106,'PUMA12-Person-Limits-Fragments'!B548,'PUMA12-Person-Limits-Fragments'!C548)</f>
        <v>17.470000000000002</v>
      </c>
    </row>
    <row r="549" spans="1:10" x14ac:dyDescent="0.25">
      <c r="A549">
        <f t="shared" si="26"/>
        <v>548</v>
      </c>
      <c r="B549">
        <f t="shared" si="24"/>
        <v>33</v>
      </c>
      <c r="C549">
        <f t="shared" si="25"/>
        <v>6</v>
      </c>
      <c r="D549" cm="1">
        <f t="array" ref="D549">INDEX('PUMA12 LIMIT Computations'!$A$4:$D$106,'PUMA12-Person-Limits-Fragments'!$B549,1)</f>
        <v>702</v>
      </c>
      <c r="E549" t="str" cm="1">
        <f t="array" ref="E549">INDEX('PUMA12 LIMIT Computations'!$A$4:$D$106,'PUMA12-Person-Limits-Fragments'!$B549,2)</f>
        <v>Essex County (Central)--Amesbury Town City</v>
      </c>
      <c r="F549" t="str" cm="1">
        <f t="array" ref="F549">INDEX('PUMA12 LIMIT Computations'!$A$4:$D$106,'PUMA12-Person-Limits-Fragments'!$B549,3)</f>
        <v>METRO14460MM1120</v>
      </c>
      <c r="G549" t="str" cm="1">
        <f t="array" ref="G549">INDEX('PUMA12 LIMIT Computations'!$A$4:$D$106,'PUMA12-Person-Limits-Fragments'!$B549,4)</f>
        <v>Boston-Cambridge-Quincy, MA-NH HUD Metro FMR Area</v>
      </c>
      <c r="H549" cm="1">
        <f t="array" ref="H549">INDEX('PUMA12 LIMIT Computations'!AI$4:BB$106,'PUMA12-Person-Limits-Fragments'!B549,'PUMA12-Person-Limits-Fragments'!C549)</f>
        <v>34101.919999999998</v>
      </c>
      <c r="I549" cm="1">
        <f t="array" ref="I549">INDEX('PUMA12 LIMIT Computations'!BC$4:BV$106,'PUMA12-Person-Limits-Fragments'!B549,'PUMA12-Person-Limits-Fragments'!C549)</f>
        <v>20456.96</v>
      </c>
      <c r="J549" cm="1">
        <f t="array" ref="J549">INDEX('PUMA12 LIMIT Computations'!BW$4:CP$106,'PUMA12-Person-Limits-Fragments'!B549,'PUMA12-Person-Limits-Fragments'!C549)</f>
        <v>54391.200000000004</v>
      </c>
    </row>
    <row r="550" spans="1:10" x14ac:dyDescent="0.25">
      <c r="A550">
        <f t="shared" si="26"/>
        <v>549</v>
      </c>
      <c r="B550">
        <f t="shared" si="24"/>
        <v>34</v>
      </c>
      <c r="C550">
        <f t="shared" si="25"/>
        <v>6</v>
      </c>
      <c r="D550" cm="1">
        <f t="array" ref="D550">INDEX('PUMA12 LIMIT Computations'!$A$4:$D$106,'PUMA12-Person-Limits-Fragments'!$B550,1)</f>
        <v>702</v>
      </c>
      <c r="E550" t="str" cm="1">
        <f t="array" ref="E550">INDEX('PUMA12 LIMIT Computations'!$A$4:$D$106,'PUMA12-Person-Limits-Fragments'!$B550,2)</f>
        <v>Essex County (Central)--Amesbury Town City</v>
      </c>
      <c r="F550" t="str" cm="1">
        <f t="array" ref="F550">INDEX('PUMA12 LIMIT Computations'!$A$4:$D$106,'PUMA12-Person-Limits-Fragments'!$B550,3)</f>
        <v>METRO14460MM4160</v>
      </c>
      <c r="G550" t="str" cm="1">
        <f t="array" ref="G550">INDEX('PUMA12 LIMIT Computations'!$A$4:$D$106,'PUMA12-Person-Limits-Fragments'!$B550,4)</f>
        <v>Lawrence, MA-NH HUD Metro FMR Area</v>
      </c>
      <c r="H550" cm="1">
        <f t="array" ref="H550">INDEX('PUMA12 LIMIT Computations'!AI$4:BB$106,'PUMA12-Person-Limits-Fragments'!B550,'PUMA12-Person-Limits-Fragments'!C550)</f>
        <v>38804.119999999995</v>
      </c>
      <c r="I550" cm="1">
        <f t="array" ref="I550">INDEX('PUMA12 LIMIT Computations'!BC$4:BV$106,'PUMA12-Person-Limits-Fragments'!B550,'PUMA12-Person-Limits-Fragments'!C550)</f>
        <v>23294.09</v>
      </c>
      <c r="J550" cm="1">
        <f t="array" ref="J550">INDEX('PUMA12 LIMIT Computations'!BW$4:CP$106,'PUMA12-Person-Limits-Fragments'!B550,'PUMA12-Person-Limits-Fragments'!C550)</f>
        <v>60268.375</v>
      </c>
    </row>
    <row r="551" spans="1:10" x14ac:dyDescent="0.25">
      <c r="A551">
        <f t="shared" si="26"/>
        <v>550</v>
      </c>
      <c r="B551">
        <f t="shared" si="24"/>
        <v>35</v>
      </c>
      <c r="C551">
        <f t="shared" si="25"/>
        <v>6</v>
      </c>
      <c r="D551" cm="1">
        <f t="array" ref="D551">INDEX('PUMA12 LIMIT Computations'!$A$4:$D$106,'PUMA12-Person-Limits-Fragments'!$B551,1)</f>
        <v>703</v>
      </c>
      <c r="E551" t="str" cm="1">
        <f t="array" ref="E551">INDEX('PUMA12 LIMIT Computations'!$A$4:$D$106,'PUMA12-Person-Limits-Fragments'!$B551,2)</f>
        <v>Essex County (East)--Salem, Beverly, Gloucester &amp; Newburyport Cities</v>
      </c>
      <c r="F551" t="str" cm="1">
        <f t="array" ref="F551">INDEX('PUMA12 LIMIT Computations'!$A$4:$D$106,'PUMA12-Person-Limits-Fragments'!$B551,3)</f>
        <v>METRO14460MM1120</v>
      </c>
      <c r="G551" t="str" cm="1">
        <f t="array" ref="G551">INDEX('PUMA12 LIMIT Computations'!$A$4:$D$106,'PUMA12-Person-Limits-Fragments'!$B551,4)</f>
        <v>Boston-Cambridge-Quincy, MA-NH HUD Metro FMR Area</v>
      </c>
      <c r="H551" cm="1">
        <f t="array" ref="H551">INDEX('PUMA12 LIMIT Computations'!AI$4:BB$106,'PUMA12-Person-Limits-Fragments'!B551,'PUMA12-Person-Limits-Fragments'!C551)</f>
        <v>81317.460000000006</v>
      </c>
      <c r="I551" cm="1">
        <f t="array" ref="I551">INDEX('PUMA12 LIMIT Computations'!BC$4:BV$106,'PUMA12-Person-Limits-Fragments'!B551,'PUMA12-Person-Limits-Fragments'!C551)</f>
        <v>48780.480000000003</v>
      </c>
      <c r="J551" cm="1">
        <f t="array" ref="J551">INDEX('PUMA12 LIMIT Computations'!BW$4:CP$106,'PUMA12-Person-Limits-Fragments'!B551,'PUMA12-Person-Limits-Fragments'!C551)</f>
        <v>129698.1</v>
      </c>
    </row>
    <row r="552" spans="1:10" x14ac:dyDescent="0.25">
      <c r="A552">
        <f t="shared" si="26"/>
        <v>551</v>
      </c>
      <c r="B552">
        <f t="shared" si="24"/>
        <v>36</v>
      </c>
      <c r="C552">
        <f t="shared" si="25"/>
        <v>6</v>
      </c>
      <c r="D552" cm="1">
        <f t="array" ref="D552">INDEX('PUMA12 LIMIT Computations'!$A$4:$D$106,'PUMA12-Person-Limits-Fragments'!$B552,1)</f>
        <v>703</v>
      </c>
      <c r="E552" t="str" cm="1">
        <f t="array" ref="E552">INDEX('PUMA12 LIMIT Computations'!$A$4:$D$106,'PUMA12-Person-Limits-Fragments'!$B552,2)</f>
        <v>Essex County (East)--Salem, Beverly, Gloucester &amp; Newburyport Cities</v>
      </c>
      <c r="F552" t="str" cm="1">
        <f t="array" ref="F552">INDEX('PUMA12 LIMIT Computations'!$A$4:$D$106,'PUMA12-Person-Limits-Fragments'!$B552,3)</f>
        <v>METRO14460MM4160</v>
      </c>
      <c r="G552" t="str" cm="1">
        <f t="array" ref="G552">INDEX('PUMA12 LIMIT Computations'!$A$4:$D$106,'PUMA12-Person-Limits-Fragments'!$B552,4)</f>
        <v>Lawrence, MA-NH HUD Metro FMR Area</v>
      </c>
      <c r="H552" cm="1">
        <f t="array" ref="H552">INDEX('PUMA12 LIMIT Computations'!AI$4:BB$106,'PUMA12-Person-Limits-Fragments'!B552,'PUMA12-Person-Limits-Fragments'!C552)</f>
        <v>13.360000000000001</v>
      </c>
      <c r="I552" cm="1">
        <f t="array" ref="I552">INDEX('PUMA12 LIMIT Computations'!BC$4:BV$106,'PUMA12-Person-Limits-Fragments'!B552,'PUMA12-Person-Limits-Fragments'!C552)</f>
        <v>8.02</v>
      </c>
      <c r="J552" cm="1">
        <f t="array" ref="J552">INDEX('PUMA12 LIMIT Computations'!BW$4:CP$106,'PUMA12-Person-Limits-Fragments'!B552,'PUMA12-Person-Limits-Fragments'!C552)</f>
        <v>20.75</v>
      </c>
    </row>
    <row r="553" spans="1:10" x14ac:dyDescent="0.25">
      <c r="A553">
        <f t="shared" si="26"/>
        <v>552</v>
      </c>
      <c r="B553">
        <f t="shared" si="24"/>
        <v>37</v>
      </c>
      <c r="C553">
        <f t="shared" si="25"/>
        <v>6</v>
      </c>
      <c r="D553" cm="1">
        <f t="array" ref="D553">INDEX('PUMA12 LIMIT Computations'!$A$4:$D$106,'PUMA12-Person-Limits-Fragments'!$B553,1)</f>
        <v>701</v>
      </c>
      <c r="E553" t="str" cm="1">
        <f t="array" ref="E553">INDEX('PUMA12 LIMIT Computations'!$A$4:$D$106,'PUMA12-Person-Limits-Fragments'!$B553,2)</f>
        <v>Essex County (Northwest)--Lawrence, Haverhill &amp; Methuen Town Cities</v>
      </c>
      <c r="F553" t="str" cm="1">
        <f t="array" ref="F553">INDEX('PUMA12 LIMIT Computations'!$A$4:$D$106,'PUMA12-Person-Limits-Fragments'!$B553,3)</f>
        <v>METRO14460MM4160</v>
      </c>
      <c r="G553" t="str" cm="1">
        <f t="array" ref="G553">INDEX('PUMA12 LIMIT Computations'!$A$4:$D$106,'PUMA12-Person-Limits-Fragments'!$B553,4)</f>
        <v>Lawrence, MA-NH HUD Metro FMR Area</v>
      </c>
      <c r="H553" cm="1">
        <f t="array" ref="H553">INDEX('PUMA12 LIMIT Computations'!AI$4:BB$106,'PUMA12-Person-Limits-Fragments'!B553,'PUMA12-Person-Limits-Fragments'!C553)</f>
        <v>66800</v>
      </c>
      <c r="I553" cm="1">
        <f t="array" ref="I553">INDEX('PUMA12 LIMIT Computations'!BC$4:BV$106,'PUMA12-Person-Limits-Fragments'!B553,'PUMA12-Person-Limits-Fragments'!C553)</f>
        <v>40100</v>
      </c>
      <c r="J553" cm="1">
        <f t="array" ref="J553">INDEX('PUMA12 LIMIT Computations'!BW$4:CP$106,'PUMA12-Person-Limits-Fragments'!B553,'PUMA12-Person-Limits-Fragments'!C553)</f>
        <v>103750</v>
      </c>
    </row>
    <row r="554" spans="1:10" x14ac:dyDescent="0.25">
      <c r="A554">
        <f t="shared" si="26"/>
        <v>553</v>
      </c>
      <c r="B554">
        <f t="shared" si="24"/>
        <v>38</v>
      </c>
      <c r="C554">
        <f t="shared" si="25"/>
        <v>6</v>
      </c>
      <c r="D554" cm="1">
        <f t="array" ref="D554">INDEX('PUMA12 LIMIT Computations'!$A$4:$D$106,'PUMA12-Person-Limits-Fragments'!$B554,1)</f>
        <v>704</v>
      </c>
      <c r="E554" t="str" cm="1">
        <f t="array" ref="E554">INDEX('PUMA12 LIMIT Computations'!$A$4:$D$106,'PUMA12-Person-Limits-Fragments'!$B554,2)</f>
        <v>Essex County (South)--Lynn City, Swampscott &amp; Nahant Towns</v>
      </c>
      <c r="F554" t="str" cm="1">
        <f t="array" ref="F554">INDEX('PUMA12 LIMIT Computations'!$A$4:$D$106,'PUMA12-Person-Limits-Fragments'!$B554,3)</f>
        <v>METRO14460MM1120</v>
      </c>
      <c r="G554" t="str" cm="1">
        <f t="array" ref="G554">INDEX('PUMA12 LIMIT Computations'!$A$4:$D$106,'PUMA12-Person-Limits-Fragments'!$B554,4)</f>
        <v>Boston-Cambridge-Quincy, MA-NH HUD Metro FMR Area</v>
      </c>
      <c r="H554" cm="1">
        <f t="array" ref="H554">INDEX('PUMA12 LIMIT Computations'!AI$4:BB$106,'PUMA12-Person-Limits-Fragments'!B554,'PUMA12-Person-Limits-Fragments'!C554)</f>
        <v>81350</v>
      </c>
      <c r="I554" cm="1">
        <f t="array" ref="I554">INDEX('PUMA12 LIMIT Computations'!BC$4:BV$106,'PUMA12-Person-Limits-Fragments'!B554,'PUMA12-Person-Limits-Fragments'!C554)</f>
        <v>48800</v>
      </c>
      <c r="J554" cm="1">
        <f t="array" ref="J554">INDEX('PUMA12 LIMIT Computations'!BW$4:CP$106,'PUMA12-Person-Limits-Fragments'!B554,'PUMA12-Person-Limits-Fragments'!C554)</f>
        <v>129750</v>
      </c>
    </row>
    <row r="555" spans="1:10" x14ac:dyDescent="0.25">
      <c r="A555">
        <f t="shared" si="26"/>
        <v>554</v>
      </c>
      <c r="B555">
        <f t="shared" si="24"/>
        <v>39</v>
      </c>
      <c r="C555">
        <f t="shared" si="25"/>
        <v>6</v>
      </c>
      <c r="D555" cm="1">
        <f t="array" ref="D555">INDEX('PUMA12 LIMIT Computations'!$A$4:$D$106,'PUMA12-Person-Limits-Fragments'!$B555,1)</f>
        <v>200</v>
      </c>
      <c r="E555" t="str" cm="1">
        <f t="array" ref="E555">INDEX('PUMA12 LIMIT Computations'!$A$4:$D$106,'PUMA12-Person-Limits-Fragments'!$B555,2)</f>
        <v>Franklin &amp; Hampshire (North) Counties</v>
      </c>
      <c r="F555" t="str" cm="1">
        <f t="array" ref="F555">INDEX('PUMA12 LIMIT Computations'!$A$4:$D$106,'PUMA12-Person-Limits-Fragments'!$B555,3)</f>
        <v>METRO38340N25003</v>
      </c>
      <c r="G555" t="str" cm="1">
        <f t="array" ref="G555">INDEX('PUMA12 LIMIT Computations'!$A$4:$D$106,'PUMA12-Person-Limits-Fragments'!$B555,4)</f>
        <v>Berkshire County, MA (part) HUD Metro FMR Area</v>
      </c>
      <c r="H555" cm="1">
        <f t="array" ref="H555">INDEX('PUMA12 LIMIT Computations'!AI$4:BB$106,'PUMA12-Person-Limits-Fragments'!B555,'PUMA12-Person-Limits-Fragments'!C555)</f>
        <v>43.68</v>
      </c>
      <c r="I555" cm="1">
        <f t="array" ref="I555">INDEX('PUMA12 LIMIT Computations'!BC$4:BV$106,'PUMA12-Person-Limits-Fragments'!B555,'PUMA12-Person-Limits-Fragments'!C555)</f>
        <v>29.752000000000002</v>
      </c>
      <c r="J555" cm="1">
        <f t="array" ref="J555">INDEX('PUMA12 LIMIT Computations'!BW$4:CP$106,'PUMA12-Person-Limits-Fragments'!B555,'PUMA12-Person-Limits-Fragments'!C555)</f>
        <v>69.88000000000001</v>
      </c>
    </row>
    <row r="556" spans="1:10" x14ac:dyDescent="0.25">
      <c r="A556">
        <f t="shared" si="26"/>
        <v>555</v>
      </c>
      <c r="B556">
        <f t="shared" si="24"/>
        <v>40</v>
      </c>
      <c r="C556">
        <f t="shared" si="25"/>
        <v>6</v>
      </c>
      <c r="D556" cm="1">
        <f t="array" ref="D556">INDEX('PUMA12 LIMIT Computations'!$A$4:$D$106,'PUMA12-Person-Limits-Fragments'!$B556,1)</f>
        <v>200</v>
      </c>
      <c r="E556" t="str" cm="1">
        <f t="array" ref="E556">INDEX('PUMA12 LIMIT Computations'!$A$4:$D$106,'PUMA12-Person-Limits-Fragments'!$B556,2)</f>
        <v>Franklin &amp; Hampshire (North) Counties</v>
      </c>
      <c r="F556" t="str" cm="1">
        <f t="array" ref="F556">INDEX('PUMA12 LIMIT Computations'!$A$4:$D$106,'PUMA12-Person-Limits-Fragments'!$B556,3)</f>
        <v>METRO44140M25011</v>
      </c>
      <c r="G556" t="str" cm="1">
        <f t="array" ref="G556">INDEX('PUMA12 LIMIT Computations'!$A$4:$D$106,'PUMA12-Person-Limits-Fragments'!$B556,4)</f>
        <v>Franklin County, MA HUD Metro FMR Area</v>
      </c>
      <c r="H556" cm="1">
        <f t="array" ref="H556">INDEX('PUMA12 LIMIT Computations'!AI$4:BB$106,'PUMA12-Person-Limits-Fragments'!B556,'PUMA12-Person-Limits-Fragments'!C556)</f>
        <v>35986.86</v>
      </c>
      <c r="I556" cm="1">
        <f t="array" ref="I556">INDEX('PUMA12 LIMIT Computations'!BC$4:BV$106,'PUMA12-Person-Limits-Fragments'!B556,'PUMA12-Person-Limits-Fragments'!C556)</f>
        <v>24511.929</v>
      </c>
      <c r="J556" cm="1">
        <f t="array" ref="J556">INDEX('PUMA12 LIMIT Computations'!BW$4:CP$106,'PUMA12-Person-Limits-Fragments'!B556,'PUMA12-Person-Limits-Fragments'!C556)</f>
        <v>57572.385000000002</v>
      </c>
    </row>
    <row r="557" spans="1:10" x14ac:dyDescent="0.25">
      <c r="A557">
        <f t="shared" si="26"/>
        <v>556</v>
      </c>
      <c r="B557">
        <f t="shared" si="24"/>
        <v>41</v>
      </c>
      <c r="C557">
        <f t="shared" si="25"/>
        <v>6</v>
      </c>
      <c r="D557" cm="1">
        <f t="array" ref="D557">INDEX('PUMA12 LIMIT Computations'!$A$4:$D$106,'PUMA12-Person-Limits-Fragments'!$B557,1)</f>
        <v>200</v>
      </c>
      <c r="E557" t="str" cm="1">
        <f t="array" ref="E557">INDEX('PUMA12 LIMIT Computations'!$A$4:$D$106,'PUMA12-Person-Limits-Fragments'!$B557,2)</f>
        <v>Franklin &amp; Hampshire (North) Counties</v>
      </c>
      <c r="F557" t="str" cm="1">
        <f t="array" ref="F557">INDEX('PUMA12 LIMIT Computations'!$A$4:$D$106,'PUMA12-Person-Limits-Fragments'!$B557,3)</f>
        <v>METRO44140M44140</v>
      </c>
      <c r="G557" t="str" cm="1">
        <f t="array" ref="G557">INDEX('PUMA12 LIMIT Computations'!$A$4:$D$106,'PUMA12-Person-Limits-Fragments'!$B557,4)</f>
        <v>Springfield, MA HUD Metro FMR Area</v>
      </c>
      <c r="H557" cm="1">
        <f t="array" ref="H557">INDEX('PUMA12 LIMIT Computations'!AI$4:BB$106,'PUMA12-Person-Limits-Fragments'!B557,'PUMA12-Person-Limits-Fragments'!C557)</f>
        <v>18383.82</v>
      </c>
      <c r="I557" cm="1">
        <f t="array" ref="I557">INDEX('PUMA12 LIMIT Computations'!BC$4:BV$106,'PUMA12-Person-Limits-Fragments'!B557,'PUMA12-Person-Limits-Fragments'!C557)</f>
        <v>12521.873</v>
      </c>
      <c r="J557" cm="1">
        <f t="array" ref="J557">INDEX('PUMA12 LIMIT Computations'!BW$4:CP$106,'PUMA12-Person-Limits-Fragments'!B557,'PUMA12-Person-Limits-Fragments'!C557)</f>
        <v>29410.744999999999</v>
      </c>
    </row>
    <row r="558" spans="1:10" x14ac:dyDescent="0.25">
      <c r="A558">
        <f t="shared" si="26"/>
        <v>557</v>
      </c>
      <c r="B558">
        <f t="shared" si="24"/>
        <v>42</v>
      </c>
      <c r="C558">
        <f t="shared" si="25"/>
        <v>6</v>
      </c>
      <c r="D558" cm="1">
        <f t="array" ref="D558">INDEX('PUMA12 LIMIT Computations'!$A$4:$D$106,'PUMA12-Person-Limits-Fragments'!$B558,1)</f>
        <v>200</v>
      </c>
      <c r="E558" t="str" cm="1">
        <f t="array" ref="E558">INDEX('PUMA12 LIMIT Computations'!$A$4:$D$106,'PUMA12-Person-Limits-Fragments'!$B558,2)</f>
        <v>Franklin &amp; Hampshire (North) Counties</v>
      </c>
      <c r="F558" t="str" cm="1">
        <f t="array" ref="F558">INDEX('PUMA12 LIMIT Computations'!$A$4:$D$106,'PUMA12-Person-Limits-Fragments'!$B558,3)</f>
        <v>METRO49340N25027</v>
      </c>
      <c r="G558" t="str" cm="1">
        <f t="array" ref="G558">INDEX('PUMA12 LIMIT Computations'!$A$4:$D$106,'PUMA12-Person-Limits-Fragments'!$B558,4)</f>
        <v>Western Worcester County, MA HUD Metro FMR Area</v>
      </c>
      <c r="H558" cm="1">
        <f t="array" ref="H558">INDEX('PUMA12 LIMIT Computations'!AI$4:BB$106,'PUMA12-Person-Limits-Fragments'!B558,'PUMA12-Person-Limits-Fragments'!C558)</f>
        <v>181.44</v>
      </c>
      <c r="I558" cm="1">
        <f t="array" ref="I558">INDEX('PUMA12 LIMIT Computations'!BC$4:BV$106,'PUMA12-Person-Limits-Fragments'!B558,'PUMA12-Person-Limits-Fragments'!C558)</f>
        <v>119.00800000000001</v>
      </c>
      <c r="J558" cm="1">
        <f t="array" ref="J558">INDEX('PUMA12 LIMIT Computations'!BW$4:CP$106,'PUMA12-Person-Limits-Fragments'!B558,'PUMA12-Person-Limits-Fragments'!C558)</f>
        <v>290.24</v>
      </c>
    </row>
    <row r="559" spans="1:10" x14ac:dyDescent="0.25">
      <c r="A559">
        <f t="shared" si="26"/>
        <v>558</v>
      </c>
      <c r="B559">
        <f t="shared" si="24"/>
        <v>43</v>
      </c>
      <c r="C559">
        <f t="shared" si="25"/>
        <v>6</v>
      </c>
      <c r="D559" cm="1">
        <f t="array" ref="D559">INDEX('PUMA12 LIMIT Computations'!$A$4:$D$106,'PUMA12-Person-Limits-Fragments'!$B559,1)</f>
        <v>1600</v>
      </c>
      <c r="E559" t="str" cm="1">
        <f t="array" ref="E559">INDEX('PUMA12 LIMIT Computations'!$A$4:$D$106,'PUMA12-Person-Limits-Fragments'!$B559,2)</f>
        <v>Hampden (West &amp; East) &amp; Hampshire (South) Counties--Northampton City</v>
      </c>
      <c r="F559" t="str" cm="1">
        <f t="array" ref="F559">INDEX('PUMA12 LIMIT Computations'!$A$4:$D$106,'PUMA12-Person-Limits-Fragments'!$B559,3)</f>
        <v>METRO44140M44140</v>
      </c>
      <c r="G559" t="str" cm="1">
        <f t="array" ref="G559">INDEX('PUMA12 LIMIT Computations'!$A$4:$D$106,'PUMA12-Person-Limits-Fragments'!$B559,4)</f>
        <v>Springfield, MA HUD Metro FMR Area</v>
      </c>
      <c r="H559" cm="1">
        <f t="array" ref="H559">INDEX('PUMA12 LIMIT Computations'!AI$4:BB$106,'PUMA12-Person-Limits-Fragments'!B559,'PUMA12-Person-Limits-Fragments'!C559)</f>
        <v>54589.08</v>
      </c>
      <c r="I559" cm="1">
        <f t="array" ref="I559">INDEX('PUMA12 LIMIT Computations'!BC$4:BV$106,'PUMA12-Person-Limits-Fragments'!B559,'PUMA12-Person-Limits-Fragments'!C559)</f>
        <v>37182.561999999998</v>
      </c>
      <c r="J559" cm="1">
        <f t="array" ref="J559">INDEX('PUMA12 LIMIT Computations'!BW$4:CP$106,'PUMA12-Person-Limits-Fragments'!B559,'PUMA12-Person-Limits-Fragments'!C559)</f>
        <v>87332.53</v>
      </c>
    </row>
    <row r="560" spans="1:10" x14ac:dyDescent="0.25">
      <c r="A560">
        <f t="shared" si="26"/>
        <v>559</v>
      </c>
      <c r="B560">
        <f t="shared" si="24"/>
        <v>44</v>
      </c>
      <c r="C560">
        <f t="shared" si="25"/>
        <v>6</v>
      </c>
      <c r="D560" cm="1">
        <f t="array" ref="D560">INDEX('PUMA12 LIMIT Computations'!$A$4:$D$106,'PUMA12-Person-Limits-Fragments'!$B560,1)</f>
        <v>1900</v>
      </c>
      <c r="E560" t="str" cm="1">
        <f t="array" ref="E560">INDEX('PUMA12 LIMIT Computations'!$A$4:$D$106,'PUMA12-Person-Limits-Fragments'!$B560,2)</f>
        <v>Hampden County (Central)--Springfield City</v>
      </c>
      <c r="F560" t="str" cm="1">
        <f t="array" ref="F560">INDEX('PUMA12 LIMIT Computations'!$A$4:$D$106,'PUMA12-Person-Limits-Fragments'!$B560,3)</f>
        <v>METRO44140M44140</v>
      </c>
      <c r="G560" t="str" cm="1">
        <f t="array" ref="G560">INDEX('PUMA12 LIMIT Computations'!$A$4:$D$106,'PUMA12-Person-Limits-Fragments'!$B560,4)</f>
        <v>Springfield, MA HUD Metro FMR Area</v>
      </c>
      <c r="H560" cm="1">
        <f t="array" ref="H560">INDEX('PUMA12 LIMIT Computations'!AI$4:BB$106,'PUMA12-Person-Limits-Fragments'!B560,'PUMA12-Person-Limits-Fragments'!C560)</f>
        <v>54600</v>
      </c>
      <c r="I560" cm="1">
        <f t="array" ref="I560">INDEX('PUMA12 LIMIT Computations'!BC$4:BV$106,'PUMA12-Person-Limits-Fragments'!B560,'PUMA12-Person-Limits-Fragments'!C560)</f>
        <v>37190</v>
      </c>
      <c r="J560" cm="1">
        <f t="array" ref="J560">INDEX('PUMA12 LIMIT Computations'!BW$4:CP$106,'PUMA12-Person-Limits-Fragments'!B560,'PUMA12-Person-Limits-Fragments'!C560)</f>
        <v>87350</v>
      </c>
    </row>
    <row r="561" spans="1:10" x14ac:dyDescent="0.25">
      <c r="A561">
        <f t="shared" si="26"/>
        <v>560</v>
      </c>
      <c r="B561">
        <f t="shared" si="24"/>
        <v>45</v>
      </c>
      <c r="C561">
        <f t="shared" si="25"/>
        <v>6</v>
      </c>
      <c r="D561" cm="1">
        <f t="array" ref="D561">INDEX('PUMA12 LIMIT Computations'!$A$4:$D$106,'PUMA12-Person-Limits-Fragments'!$B561,1)</f>
        <v>1902</v>
      </c>
      <c r="E561" t="str" cm="1">
        <f t="array" ref="E561">INDEX('PUMA12 LIMIT Computations'!$A$4:$D$106,'PUMA12-Person-Limits-Fragments'!$B561,2)</f>
        <v>Hampden County (East of Springfield City)--Chicopee City</v>
      </c>
      <c r="F561" t="str" cm="1">
        <f t="array" ref="F561">INDEX('PUMA12 LIMIT Computations'!$A$4:$D$106,'PUMA12-Person-Limits-Fragments'!$B561,3)</f>
        <v>METRO44140M44140</v>
      </c>
      <c r="G561" t="str" cm="1">
        <f t="array" ref="G561">INDEX('PUMA12 LIMIT Computations'!$A$4:$D$106,'PUMA12-Person-Limits-Fragments'!$B561,4)</f>
        <v>Springfield, MA HUD Metro FMR Area</v>
      </c>
      <c r="H561" cm="1">
        <f t="array" ref="H561">INDEX('PUMA12 LIMIT Computations'!AI$4:BB$106,'PUMA12-Person-Limits-Fragments'!B561,'PUMA12-Person-Limits-Fragments'!C561)</f>
        <v>54600</v>
      </c>
      <c r="I561" cm="1">
        <f t="array" ref="I561">INDEX('PUMA12 LIMIT Computations'!BC$4:BV$106,'PUMA12-Person-Limits-Fragments'!B561,'PUMA12-Person-Limits-Fragments'!C561)</f>
        <v>37190</v>
      </c>
      <c r="J561" cm="1">
        <f t="array" ref="J561">INDEX('PUMA12 LIMIT Computations'!BW$4:CP$106,'PUMA12-Person-Limits-Fragments'!B561,'PUMA12-Person-Limits-Fragments'!C561)</f>
        <v>87350</v>
      </c>
    </row>
    <row r="562" spans="1:10" x14ac:dyDescent="0.25">
      <c r="A562">
        <f t="shared" si="26"/>
        <v>561</v>
      </c>
      <c r="B562">
        <f t="shared" si="24"/>
        <v>46</v>
      </c>
      <c r="C562">
        <f t="shared" si="25"/>
        <v>6</v>
      </c>
      <c r="D562" cm="1">
        <f t="array" ref="D562">INDEX('PUMA12 LIMIT Computations'!$A$4:$D$106,'PUMA12-Person-Limits-Fragments'!$B562,1)</f>
        <v>1901</v>
      </c>
      <c r="E562" t="str" cm="1">
        <f t="array" ref="E562">INDEX('PUMA12 LIMIT Computations'!$A$4:$D$106,'PUMA12-Person-Limits-Fragments'!$B562,2)</f>
        <v>Hampden County (West of Springfield City)--Westfield &amp; Holyoke Cities</v>
      </c>
      <c r="F562" t="str" cm="1">
        <f t="array" ref="F562">INDEX('PUMA12 LIMIT Computations'!$A$4:$D$106,'PUMA12-Person-Limits-Fragments'!$B562,3)</f>
        <v>METRO44140M44140</v>
      </c>
      <c r="G562" t="str" cm="1">
        <f t="array" ref="G562">INDEX('PUMA12 LIMIT Computations'!$A$4:$D$106,'PUMA12-Person-Limits-Fragments'!$B562,4)</f>
        <v>Springfield, MA HUD Metro FMR Area</v>
      </c>
      <c r="H562" cm="1">
        <f t="array" ref="H562">INDEX('PUMA12 LIMIT Computations'!AI$4:BB$106,'PUMA12-Person-Limits-Fragments'!B562,'PUMA12-Person-Limits-Fragments'!C562)</f>
        <v>54600</v>
      </c>
      <c r="I562" cm="1">
        <f t="array" ref="I562">INDEX('PUMA12 LIMIT Computations'!BC$4:BV$106,'PUMA12-Person-Limits-Fragments'!B562,'PUMA12-Person-Limits-Fragments'!C562)</f>
        <v>37190</v>
      </c>
      <c r="J562" cm="1">
        <f t="array" ref="J562">INDEX('PUMA12 LIMIT Computations'!BW$4:CP$106,'PUMA12-Person-Limits-Fragments'!B562,'PUMA12-Person-Limits-Fragments'!C562)</f>
        <v>87350</v>
      </c>
    </row>
    <row r="563" spans="1:10" x14ac:dyDescent="0.25">
      <c r="A563">
        <f t="shared" si="26"/>
        <v>562</v>
      </c>
      <c r="B563">
        <f t="shared" si="24"/>
        <v>47</v>
      </c>
      <c r="C563">
        <f t="shared" si="25"/>
        <v>6</v>
      </c>
      <c r="D563" cm="1">
        <f t="array" ref="D563">INDEX('PUMA12 LIMIT Computations'!$A$4:$D$106,'PUMA12-Person-Limits-Fragments'!$B563,1)</f>
        <v>2400</v>
      </c>
      <c r="E563" t="str" cm="1">
        <f t="array" ref="E563">INDEX('PUMA12 LIMIT Computations'!$A$4:$D$106,'PUMA12-Person-Limits-Fragments'!$B563,2)</f>
        <v>Middlesex (Far Southwest), Norfolk (Northwest) &amp; Worcester (Far East) Counties</v>
      </c>
      <c r="F563" t="str" cm="1">
        <f t="array" ref="F563">INDEX('PUMA12 LIMIT Computations'!$A$4:$D$106,'PUMA12-Person-Limits-Fragments'!$B563,3)</f>
        <v>METRO14460MM1120</v>
      </c>
      <c r="G563" t="str" cm="1">
        <f t="array" ref="G563">INDEX('PUMA12 LIMIT Computations'!$A$4:$D$106,'PUMA12-Person-Limits-Fragments'!$B563,4)</f>
        <v>Boston-Cambridge-Quincy, MA-NH HUD Metro FMR Area</v>
      </c>
      <c r="H563" cm="1">
        <f t="array" ref="H563">INDEX('PUMA12 LIMIT Computations'!AI$4:BB$106,'PUMA12-Person-Limits-Fragments'!B563,'PUMA12-Person-Limits-Fragments'!C563)</f>
        <v>54854.305</v>
      </c>
      <c r="I563" cm="1">
        <f t="array" ref="I563">INDEX('PUMA12 LIMIT Computations'!BC$4:BV$106,'PUMA12-Person-Limits-Fragments'!B563,'PUMA12-Person-Limits-Fragments'!C563)</f>
        <v>32905.840000000004</v>
      </c>
      <c r="J563" cm="1">
        <f t="array" ref="J563">INDEX('PUMA12 LIMIT Computations'!BW$4:CP$106,'PUMA12-Person-Limits-Fragments'!B563,'PUMA12-Person-Limits-Fragments'!C563)</f>
        <v>87490.425000000003</v>
      </c>
    </row>
    <row r="564" spans="1:10" x14ac:dyDescent="0.25">
      <c r="A564">
        <f t="shared" si="26"/>
        <v>563</v>
      </c>
      <c r="B564">
        <f t="shared" si="24"/>
        <v>48</v>
      </c>
      <c r="C564">
        <f t="shared" si="25"/>
        <v>6</v>
      </c>
      <c r="D564" cm="1">
        <f t="array" ref="D564">INDEX('PUMA12 LIMIT Computations'!$A$4:$D$106,'PUMA12-Person-Limits-Fragments'!$B564,1)</f>
        <v>2400</v>
      </c>
      <c r="E564" t="str" cm="1">
        <f t="array" ref="E564">INDEX('PUMA12 LIMIT Computations'!$A$4:$D$106,'PUMA12-Person-Limits-Fragments'!$B564,2)</f>
        <v>Middlesex (Far Southwest), Norfolk (Northwest) &amp; Worcester (Far East) Counties</v>
      </c>
      <c r="F564" t="str" cm="1">
        <f t="array" ref="F564">INDEX('PUMA12 LIMIT Computations'!$A$4:$D$106,'PUMA12-Person-Limits-Fragments'!$B564,3)</f>
        <v>METRO49340MM1120</v>
      </c>
      <c r="G564" t="str" cm="1">
        <f t="array" ref="G564">INDEX('PUMA12 LIMIT Computations'!$A$4:$D$106,'PUMA12-Person-Limits-Fragments'!$B564,4)</f>
        <v>Eastern Worcester County, MA HUD Metro FMR Area</v>
      </c>
      <c r="H564" cm="1">
        <f t="array" ref="H564">INDEX('PUMA12 LIMIT Computations'!AI$4:BB$106,'PUMA12-Person-Limits-Fragments'!B564,'PUMA12-Person-Limits-Fragments'!C564)</f>
        <v>24738</v>
      </c>
      <c r="I564" cm="1">
        <f t="array" ref="I564">INDEX('PUMA12 LIMIT Computations'!BC$4:BV$106,'PUMA12-Person-Limits-Fragments'!B564,'PUMA12-Person-Limits-Fragments'!C564)</f>
        <v>14842.800000000001</v>
      </c>
      <c r="J564" cm="1">
        <f t="array" ref="J564">INDEX('PUMA12 LIMIT Computations'!BW$4:CP$106,'PUMA12-Person-Limits-Fragments'!B564,'PUMA12-Person-Limits-Fragments'!C564)</f>
        <v>33770.625</v>
      </c>
    </row>
    <row r="565" spans="1:10" x14ac:dyDescent="0.25">
      <c r="A565">
        <f t="shared" si="26"/>
        <v>564</v>
      </c>
      <c r="B565">
        <f t="shared" si="24"/>
        <v>49</v>
      </c>
      <c r="C565">
        <f t="shared" si="25"/>
        <v>6</v>
      </c>
      <c r="D565" cm="1">
        <f t="array" ref="D565">INDEX('PUMA12 LIMIT Computations'!$A$4:$D$106,'PUMA12-Person-Limits-Fragments'!$B565,1)</f>
        <v>3400</v>
      </c>
      <c r="E565" t="str" cm="1">
        <f t="array" ref="E565">INDEX('PUMA12 LIMIT Computations'!$A$4:$D$106,'PUMA12-Person-Limits-Fragments'!$B565,2)</f>
        <v>Middlesex (Southeast) &amp; Norfolk (Northeast) Counties--Newton City &amp; Brookline Town</v>
      </c>
      <c r="F565" t="str" cm="1">
        <f t="array" ref="F565">INDEX('PUMA12 LIMIT Computations'!$A$4:$D$106,'PUMA12-Person-Limits-Fragments'!$B565,3)</f>
        <v>METRO14460MM1120</v>
      </c>
      <c r="G565" t="str" cm="1">
        <f t="array" ref="G565">INDEX('PUMA12 LIMIT Computations'!$A$4:$D$106,'PUMA12-Person-Limits-Fragments'!$B565,4)</f>
        <v>Boston-Cambridge-Quincy, MA-NH HUD Metro FMR Area</v>
      </c>
      <c r="H565" cm="1">
        <f t="array" ref="H565">INDEX('PUMA12 LIMIT Computations'!AI$4:BB$106,'PUMA12-Person-Limits-Fragments'!B565,'PUMA12-Person-Limits-Fragments'!C565)</f>
        <v>81341.865000000005</v>
      </c>
      <c r="I565" cm="1">
        <f t="array" ref="I565">INDEX('PUMA12 LIMIT Computations'!BC$4:BV$106,'PUMA12-Person-Limits-Fragments'!B565,'PUMA12-Person-Limits-Fragments'!C565)</f>
        <v>48795.12</v>
      </c>
      <c r="J565" cm="1">
        <f t="array" ref="J565">INDEX('PUMA12 LIMIT Computations'!BW$4:CP$106,'PUMA12-Person-Limits-Fragments'!B565,'PUMA12-Person-Limits-Fragments'!C565)</f>
        <v>129737.02499999999</v>
      </c>
    </row>
    <row r="566" spans="1:10" x14ac:dyDescent="0.25">
      <c r="A566">
        <f t="shared" si="26"/>
        <v>565</v>
      </c>
      <c r="B566">
        <f t="shared" si="24"/>
        <v>50</v>
      </c>
      <c r="C566">
        <f t="shared" si="25"/>
        <v>6</v>
      </c>
      <c r="D566" cm="1">
        <f t="array" ref="D566">INDEX('PUMA12 LIMIT Computations'!$A$4:$D$106,'PUMA12-Person-Limits-Fragments'!$B566,1)</f>
        <v>1400</v>
      </c>
      <c r="E566" t="str" cm="1">
        <f t="array" ref="E566">INDEX('PUMA12 LIMIT Computations'!$A$4:$D$106,'PUMA12-Person-Limits-Fragments'!$B566,2)</f>
        <v>Middlesex (West Central) &amp; Worcester (East) Counties</v>
      </c>
      <c r="F566" t="str" cm="1">
        <f t="array" ref="F566">INDEX('PUMA12 LIMIT Computations'!$A$4:$D$106,'PUMA12-Person-Limits-Fragments'!$B566,3)</f>
        <v>METRO14460MM1120</v>
      </c>
      <c r="G566" t="str" cm="1">
        <f t="array" ref="G566">INDEX('PUMA12 LIMIT Computations'!$A$4:$D$106,'PUMA12-Person-Limits-Fragments'!$B566,4)</f>
        <v>Boston-Cambridge-Quincy, MA-NH HUD Metro FMR Area</v>
      </c>
      <c r="H566" cm="1">
        <f t="array" ref="H566">INDEX('PUMA12 LIMIT Computations'!AI$4:BB$106,'PUMA12-Person-Limits-Fragments'!B566,'PUMA12-Person-Limits-Fragments'!C566)</f>
        <v>77990.244999999995</v>
      </c>
      <c r="I566" cm="1">
        <f t="array" ref="I566">INDEX('PUMA12 LIMIT Computations'!BC$4:BV$106,'PUMA12-Person-Limits-Fragments'!B566,'PUMA12-Person-Limits-Fragments'!C566)</f>
        <v>46784.56</v>
      </c>
      <c r="J566" cm="1">
        <f t="array" ref="J566">INDEX('PUMA12 LIMIT Computations'!BW$4:CP$106,'PUMA12-Person-Limits-Fragments'!B566,'PUMA12-Person-Limits-Fragments'!C566)</f>
        <v>124391.325</v>
      </c>
    </row>
    <row r="567" spans="1:10" x14ac:dyDescent="0.25">
      <c r="A567">
        <f t="shared" si="26"/>
        <v>566</v>
      </c>
      <c r="B567">
        <f t="shared" si="24"/>
        <v>51</v>
      </c>
      <c r="C567">
        <f t="shared" si="25"/>
        <v>6</v>
      </c>
      <c r="D567" cm="1">
        <f t="array" ref="D567">INDEX('PUMA12 LIMIT Computations'!$A$4:$D$106,'PUMA12-Person-Limits-Fragments'!$B567,1)</f>
        <v>1400</v>
      </c>
      <c r="E567" t="str" cm="1">
        <f t="array" ref="E567">INDEX('PUMA12 LIMIT Computations'!$A$4:$D$106,'PUMA12-Person-Limits-Fragments'!$B567,2)</f>
        <v>Middlesex (West Central) &amp; Worcester (East) Counties</v>
      </c>
      <c r="F567" t="str" cm="1">
        <f t="array" ref="F567">INDEX('PUMA12 LIMIT Computations'!$A$4:$D$106,'PUMA12-Person-Limits-Fragments'!$B567,3)</f>
        <v>METRO14460MM4560</v>
      </c>
      <c r="G567" t="str" cm="1">
        <f t="array" ref="G567">INDEX('PUMA12 LIMIT Computations'!$A$4:$D$106,'PUMA12-Person-Limits-Fragments'!$B567,4)</f>
        <v>Lowell, MA HUD Metro FMR Area</v>
      </c>
      <c r="H567" cm="1">
        <f t="array" ref="H567">INDEX('PUMA12 LIMIT Computations'!AI$4:BB$106,'PUMA12-Person-Limits-Fragments'!B567,'PUMA12-Person-Limits-Fragments'!C567)</f>
        <v>139.27000000000001</v>
      </c>
      <c r="I567" cm="1">
        <f t="array" ref="I567">INDEX('PUMA12 LIMIT Computations'!BC$4:BV$106,'PUMA12-Person-Limits-Fragments'!B567,'PUMA12-Person-Limits-Fragments'!C567)</f>
        <v>83.6</v>
      </c>
      <c r="J567" cm="1">
        <f t="array" ref="J567">INDEX('PUMA12 LIMIT Computations'!BW$4:CP$106,'PUMA12-Person-Limits-Fragments'!B567,'PUMA12-Person-Limits-Fragments'!C567)</f>
        <v>197.125</v>
      </c>
    </row>
    <row r="568" spans="1:10" x14ac:dyDescent="0.25">
      <c r="A568">
        <f t="shared" si="26"/>
        <v>567</v>
      </c>
      <c r="B568">
        <f t="shared" si="24"/>
        <v>52</v>
      </c>
      <c r="C568">
        <f t="shared" si="25"/>
        <v>6</v>
      </c>
      <c r="D568" cm="1">
        <f t="array" ref="D568">INDEX('PUMA12 LIMIT Computations'!$A$4:$D$106,'PUMA12-Person-Limits-Fragments'!$B568,1)</f>
        <v>1400</v>
      </c>
      <c r="E568" t="str" cm="1">
        <f t="array" ref="E568">INDEX('PUMA12 LIMIT Computations'!$A$4:$D$106,'PUMA12-Person-Limits-Fragments'!$B568,2)</f>
        <v>Middlesex (West Central) &amp; Worcester (East) Counties</v>
      </c>
      <c r="F568" t="str" cm="1">
        <f t="array" ref="F568">INDEX('PUMA12 LIMIT Computations'!$A$4:$D$106,'PUMA12-Person-Limits-Fragments'!$B568,3)</f>
        <v>METRO49340MM1120</v>
      </c>
      <c r="G568" t="str" cm="1">
        <f t="array" ref="G568">INDEX('PUMA12 LIMIT Computations'!$A$4:$D$106,'PUMA12-Person-Limits-Fragments'!$B568,4)</f>
        <v>Eastern Worcester County, MA HUD Metro FMR Area</v>
      </c>
      <c r="H568" cm="1">
        <f t="array" ref="H568">INDEX('PUMA12 LIMIT Computations'!AI$4:BB$106,'PUMA12-Person-Limits-Fragments'!B568,'PUMA12-Person-Limits-Fragments'!C568)</f>
        <v>2986.8</v>
      </c>
      <c r="I568" cm="1">
        <f t="array" ref="I568">INDEX('PUMA12 LIMIT Computations'!BC$4:BV$106,'PUMA12-Person-Limits-Fragments'!B568,'PUMA12-Person-Limits-Fragments'!C568)</f>
        <v>1792.0800000000002</v>
      </c>
      <c r="J568" cm="1">
        <f t="array" ref="J568">INDEX('PUMA12 LIMIT Computations'!BW$4:CP$106,'PUMA12-Person-Limits-Fragments'!B568,'PUMA12-Person-Limits-Fragments'!C568)</f>
        <v>4077.375</v>
      </c>
    </row>
    <row r="569" spans="1:10" x14ac:dyDescent="0.25">
      <c r="A569">
        <f t="shared" si="26"/>
        <v>568</v>
      </c>
      <c r="B569">
        <f t="shared" si="24"/>
        <v>53</v>
      </c>
      <c r="C569">
        <f t="shared" si="25"/>
        <v>6</v>
      </c>
      <c r="D569" cm="1">
        <f t="array" ref="D569">INDEX('PUMA12 LIMIT Computations'!$A$4:$D$106,'PUMA12-Person-Limits-Fragments'!$B569,1)</f>
        <v>506</v>
      </c>
      <c r="E569" t="str" cm="1">
        <f t="array" ref="E569">INDEX('PUMA12 LIMIT Computations'!$A$4:$D$106,'PUMA12-Person-Limits-Fragments'!$B569,2)</f>
        <v>Middlesex County (East)--Cambridge City</v>
      </c>
      <c r="F569" t="str" cm="1">
        <f t="array" ref="F569">INDEX('PUMA12 LIMIT Computations'!$A$4:$D$106,'PUMA12-Person-Limits-Fragments'!$B569,3)</f>
        <v>METRO14460MM1120</v>
      </c>
      <c r="G569" t="str" cm="1">
        <f t="array" ref="G569">INDEX('PUMA12 LIMIT Computations'!$A$4:$D$106,'PUMA12-Person-Limits-Fragments'!$B569,4)</f>
        <v>Boston-Cambridge-Quincy, MA-NH HUD Metro FMR Area</v>
      </c>
      <c r="H569" cm="1">
        <f t="array" ref="H569">INDEX('PUMA12 LIMIT Computations'!AI$4:BB$106,'PUMA12-Person-Limits-Fragments'!B569,'PUMA12-Person-Limits-Fragments'!C569)</f>
        <v>81350</v>
      </c>
      <c r="I569" cm="1">
        <f t="array" ref="I569">INDEX('PUMA12 LIMIT Computations'!BC$4:BV$106,'PUMA12-Person-Limits-Fragments'!B569,'PUMA12-Person-Limits-Fragments'!C569)</f>
        <v>48800</v>
      </c>
      <c r="J569" cm="1">
        <f t="array" ref="J569">INDEX('PUMA12 LIMIT Computations'!BW$4:CP$106,'PUMA12-Person-Limits-Fragments'!B569,'PUMA12-Person-Limits-Fragments'!C569)</f>
        <v>129750</v>
      </c>
    </row>
    <row r="570" spans="1:10" x14ac:dyDescent="0.25">
      <c r="A570">
        <f t="shared" si="26"/>
        <v>569</v>
      </c>
      <c r="B570">
        <f t="shared" si="24"/>
        <v>54</v>
      </c>
      <c r="C570">
        <f t="shared" si="25"/>
        <v>6</v>
      </c>
      <c r="D570" cm="1">
        <f t="array" ref="D570">INDEX('PUMA12 LIMIT Computations'!$A$4:$D$106,'PUMA12-Person-Limits-Fragments'!$B570,1)</f>
        <v>508</v>
      </c>
      <c r="E570" t="str" cm="1">
        <f t="array" ref="E570">INDEX('PUMA12 LIMIT Computations'!$A$4:$D$106,'PUMA12-Person-Limits-Fragments'!$B570,2)</f>
        <v>Middlesex County (East)--Malden &amp; Medford Cities</v>
      </c>
      <c r="F570" t="str" cm="1">
        <f t="array" ref="F570">INDEX('PUMA12 LIMIT Computations'!$A$4:$D$106,'PUMA12-Person-Limits-Fragments'!$B570,3)</f>
        <v>METRO14460MM1120</v>
      </c>
      <c r="G570" t="str" cm="1">
        <f t="array" ref="G570">INDEX('PUMA12 LIMIT Computations'!$A$4:$D$106,'PUMA12-Person-Limits-Fragments'!$B570,4)</f>
        <v>Boston-Cambridge-Quincy, MA-NH HUD Metro FMR Area</v>
      </c>
      <c r="H570" cm="1">
        <f t="array" ref="H570">INDEX('PUMA12 LIMIT Computations'!AI$4:BB$106,'PUMA12-Person-Limits-Fragments'!B570,'PUMA12-Person-Limits-Fragments'!C570)</f>
        <v>81358.134999999995</v>
      </c>
      <c r="I570" cm="1">
        <f t="array" ref="I570">INDEX('PUMA12 LIMIT Computations'!BC$4:BV$106,'PUMA12-Person-Limits-Fragments'!B570,'PUMA12-Person-Limits-Fragments'!C570)</f>
        <v>48804.88</v>
      </c>
      <c r="J570" cm="1">
        <f t="array" ref="J570">INDEX('PUMA12 LIMIT Computations'!BW$4:CP$106,'PUMA12-Person-Limits-Fragments'!B570,'PUMA12-Person-Limits-Fragments'!C570)</f>
        <v>129762.97500000001</v>
      </c>
    </row>
    <row r="571" spans="1:10" x14ac:dyDescent="0.25">
      <c r="A571">
        <f t="shared" si="26"/>
        <v>570</v>
      </c>
      <c r="B571">
        <f t="shared" si="24"/>
        <v>55</v>
      </c>
      <c r="C571">
        <f t="shared" si="25"/>
        <v>6</v>
      </c>
      <c r="D571" cm="1">
        <f t="array" ref="D571">INDEX('PUMA12 LIMIT Computations'!$A$4:$D$106,'PUMA12-Person-Limits-Fragments'!$B571,1)</f>
        <v>507</v>
      </c>
      <c r="E571" t="str" cm="1">
        <f t="array" ref="E571">INDEX('PUMA12 LIMIT Computations'!$A$4:$D$106,'PUMA12-Person-Limits-Fragments'!$B571,2)</f>
        <v>Middlesex County (East)--Somerville &amp; Everett Cities</v>
      </c>
      <c r="F571" t="str" cm="1">
        <f t="array" ref="F571">INDEX('PUMA12 LIMIT Computations'!$A$4:$D$106,'PUMA12-Person-Limits-Fragments'!$B571,3)</f>
        <v>METRO14460MM1120</v>
      </c>
      <c r="G571" t="str" cm="1">
        <f t="array" ref="G571">INDEX('PUMA12 LIMIT Computations'!$A$4:$D$106,'PUMA12-Person-Limits-Fragments'!$B571,4)</f>
        <v>Boston-Cambridge-Quincy, MA-NH HUD Metro FMR Area</v>
      </c>
      <c r="H571" cm="1">
        <f t="array" ref="H571">INDEX('PUMA12 LIMIT Computations'!AI$4:BB$106,'PUMA12-Person-Limits-Fragments'!B571,'PUMA12-Person-Limits-Fragments'!C571)</f>
        <v>81350</v>
      </c>
      <c r="I571" cm="1">
        <f t="array" ref="I571">INDEX('PUMA12 LIMIT Computations'!BC$4:BV$106,'PUMA12-Person-Limits-Fragments'!B571,'PUMA12-Person-Limits-Fragments'!C571)</f>
        <v>48800</v>
      </c>
      <c r="J571" cm="1">
        <f t="array" ref="J571">INDEX('PUMA12 LIMIT Computations'!BW$4:CP$106,'PUMA12-Person-Limits-Fragments'!B571,'PUMA12-Person-Limits-Fragments'!C571)</f>
        <v>129750</v>
      </c>
    </row>
    <row r="572" spans="1:10" x14ac:dyDescent="0.25">
      <c r="A572">
        <f t="shared" si="26"/>
        <v>571</v>
      </c>
      <c r="B572">
        <f t="shared" si="24"/>
        <v>56</v>
      </c>
      <c r="C572">
        <f t="shared" si="25"/>
        <v>6</v>
      </c>
      <c r="D572" cm="1">
        <f t="array" ref="D572">INDEX('PUMA12 LIMIT Computations'!$A$4:$D$106,'PUMA12-Person-Limits-Fragments'!$B572,1)</f>
        <v>502</v>
      </c>
      <c r="E572" t="str" cm="1">
        <f t="array" ref="E572">INDEX('PUMA12 LIMIT Computations'!$A$4:$D$106,'PUMA12-Person-Limits-Fragments'!$B572,2)</f>
        <v>Middlesex County (Far Northeast)--Lowell City</v>
      </c>
      <c r="F572" t="str" cm="1">
        <f t="array" ref="F572">INDEX('PUMA12 LIMIT Computations'!$A$4:$D$106,'PUMA12-Person-Limits-Fragments'!$B572,3)</f>
        <v>METRO14460MM4560</v>
      </c>
      <c r="G572" t="str" cm="1">
        <f t="array" ref="G572">INDEX('PUMA12 LIMIT Computations'!$A$4:$D$106,'PUMA12-Person-Limits-Fragments'!$B572,4)</f>
        <v>Lowell, MA HUD Metro FMR Area</v>
      </c>
      <c r="H572" cm="1">
        <f t="array" ref="H572">INDEX('PUMA12 LIMIT Computations'!AI$4:BB$106,'PUMA12-Person-Limits-Fragments'!B572,'PUMA12-Person-Limits-Fragments'!C572)</f>
        <v>73300</v>
      </c>
      <c r="I572" cm="1">
        <f t="array" ref="I572">INDEX('PUMA12 LIMIT Computations'!BC$4:BV$106,'PUMA12-Person-Limits-Fragments'!B572,'PUMA12-Person-Limits-Fragments'!C572)</f>
        <v>44000</v>
      </c>
      <c r="J572" cm="1">
        <f t="array" ref="J572">INDEX('PUMA12 LIMIT Computations'!BW$4:CP$106,'PUMA12-Person-Limits-Fragments'!B572,'PUMA12-Person-Limits-Fragments'!C572)</f>
        <v>103750</v>
      </c>
    </row>
    <row r="573" spans="1:10" x14ac:dyDescent="0.25">
      <c r="A573">
        <f t="shared" si="26"/>
        <v>572</v>
      </c>
      <c r="B573">
        <f t="shared" si="24"/>
        <v>57</v>
      </c>
      <c r="C573">
        <f t="shared" si="25"/>
        <v>6</v>
      </c>
      <c r="D573" cm="1">
        <f t="array" ref="D573">INDEX('PUMA12 LIMIT Computations'!$A$4:$D$106,'PUMA12-Person-Limits-Fragments'!$B573,1)</f>
        <v>501</v>
      </c>
      <c r="E573" t="str" cm="1">
        <f t="array" ref="E573">INDEX('PUMA12 LIMIT Computations'!$A$4:$D$106,'PUMA12-Person-Limits-Fragments'!$B573,2)</f>
        <v>Middlesex County (Outside Lowell City)</v>
      </c>
      <c r="F573" t="str" cm="1">
        <f t="array" ref="F573">INDEX('PUMA12 LIMIT Computations'!$A$4:$D$106,'PUMA12-Person-Limits-Fragments'!$B573,3)</f>
        <v>METRO14460MM1120</v>
      </c>
      <c r="G573" t="str" cm="1">
        <f t="array" ref="G573">INDEX('PUMA12 LIMIT Computations'!$A$4:$D$106,'PUMA12-Person-Limits-Fragments'!$B573,4)</f>
        <v>Boston-Cambridge-Quincy, MA-NH HUD Metro FMR Area</v>
      </c>
      <c r="H573" cm="1">
        <f t="array" ref="H573">INDEX('PUMA12 LIMIT Computations'!AI$4:BB$106,'PUMA12-Person-Limits-Fragments'!B573,'PUMA12-Person-Limits-Fragments'!C573)</f>
        <v>24.404999999999998</v>
      </c>
      <c r="I573" cm="1">
        <f t="array" ref="I573">INDEX('PUMA12 LIMIT Computations'!BC$4:BV$106,'PUMA12-Person-Limits-Fragments'!B573,'PUMA12-Person-Limits-Fragments'!C573)</f>
        <v>14.639999999999999</v>
      </c>
      <c r="J573" cm="1">
        <f t="array" ref="J573">INDEX('PUMA12 LIMIT Computations'!BW$4:CP$106,'PUMA12-Person-Limits-Fragments'!B573,'PUMA12-Person-Limits-Fragments'!C573)</f>
        <v>38.924999999999997</v>
      </c>
    </row>
    <row r="574" spans="1:10" x14ac:dyDescent="0.25">
      <c r="A574">
        <f t="shared" si="26"/>
        <v>573</v>
      </c>
      <c r="B574">
        <f t="shared" si="24"/>
        <v>58</v>
      </c>
      <c r="C574">
        <f t="shared" si="25"/>
        <v>6</v>
      </c>
      <c r="D574" cm="1">
        <f t="array" ref="D574">INDEX('PUMA12 LIMIT Computations'!$A$4:$D$106,'PUMA12-Person-Limits-Fragments'!$B574,1)</f>
        <v>501</v>
      </c>
      <c r="E574" t="str" cm="1">
        <f t="array" ref="E574">INDEX('PUMA12 LIMIT Computations'!$A$4:$D$106,'PUMA12-Person-Limits-Fragments'!$B574,2)</f>
        <v>Middlesex County (Outside Lowell City)</v>
      </c>
      <c r="F574" t="str" cm="1">
        <f t="array" ref="F574">INDEX('PUMA12 LIMIT Computations'!$A$4:$D$106,'PUMA12-Person-Limits-Fragments'!$B574,3)</f>
        <v>METRO14460MM4560</v>
      </c>
      <c r="G574" t="str" cm="1">
        <f t="array" ref="G574">INDEX('PUMA12 LIMIT Computations'!$A$4:$D$106,'PUMA12-Person-Limits-Fragments'!$B574,4)</f>
        <v>Lowell, MA HUD Metro FMR Area</v>
      </c>
      <c r="H574" cm="1">
        <f t="array" ref="H574">INDEX('PUMA12 LIMIT Computations'!AI$4:BB$106,'PUMA12-Person-Limits-Fragments'!B574,'PUMA12-Person-Limits-Fragments'!C574)</f>
        <v>73278.010000000009</v>
      </c>
      <c r="I574" cm="1">
        <f t="array" ref="I574">INDEX('PUMA12 LIMIT Computations'!BC$4:BV$106,'PUMA12-Person-Limits-Fragments'!B574,'PUMA12-Person-Limits-Fragments'!C574)</f>
        <v>43986.8</v>
      </c>
      <c r="J574" cm="1">
        <f t="array" ref="J574">INDEX('PUMA12 LIMIT Computations'!BW$4:CP$106,'PUMA12-Person-Limits-Fragments'!B574,'PUMA12-Person-Limits-Fragments'!C574)</f>
        <v>103718.875</v>
      </c>
    </row>
    <row r="575" spans="1:10" x14ac:dyDescent="0.25">
      <c r="A575">
        <f t="shared" si="26"/>
        <v>574</v>
      </c>
      <c r="B575">
        <f t="shared" si="24"/>
        <v>59</v>
      </c>
      <c r="C575">
        <f t="shared" si="25"/>
        <v>6</v>
      </c>
      <c r="D575" cm="1">
        <f t="array" ref="D575">INDEX('PUMA12 LIMIT Computations'!$A$4:$D$106,'PUMA12-Person-Limits-Fragments'!$B575,1)</f>
        <v>504</v>
      </c>
      <c r="E575" t="str" cm="1">
        <f t="array" ref="E575">INDEX('PUMA12 LIMIT Computations'!$A$4:$D$106,'PUMA12-Person-Limits-Fragments'!$B575,2)</f>
        <v>Middlesex County (South)--Framingham Town, Marlborough City &amp; Natick Town</v>
      </c>
      <c r="F575" t="str" cm="1">
        <f t="array" ref="F575">INDEX('PUMA12 LIMIT Computations'!$A$4:$D$106,'PUMA12-Person-Limits-Fragments'!$B575,3)</f>
        <v>METRO14460MM1120</v>
      </c>
      <c r="G575" t="str" cm="1">
        <f t="array" ref="G575">INDEX('PUMA12 LIMIT Computations'!$A$4:$D$106,'PUMA12-Person-Limits-Fragments'!$B575,4)</f>
        <v>Boston-Cambridge-Quincy, MA-NH HUD Metro FMR Area</v>
      </c>
      <c r="H575" cm="1">
        <f t="array" ref="H575">INDEX('PUMA12 LIMIT Computations'!AI$4:BB$106,'PUMA12-Person-Limits-Fragments'!B575,'PUMA12-Person-Limits-Fragments'!C575)</f>
        <v>81276.785000000003</v>
      </c>
      <c r="I575" cm="1">
        <f t="array" ref="I575">INDEX('PUMA12 LIMIT Computations'!BC$4:BV$106,'PUMA12-Person-Limits-Fragments'!B575,'PUMA12-Person-Limits-Fragments'!C575)</f>
        <v>48756.08</v>
      </c>
      <c r="J575" cm="1">
        <f t="array" ref="J575">INDEX('PUMA12 LIMIT Computations'!BW$4:CP$106,'PUMA12-Person-Limits-Fragments'!B575,'PUMA12-Person-Limits-Fragments'!C575)</f>
        <v>129633.22499999999</v>
      </c>
    </row>
    <row r="576" spans="1:10" x14ac:dyDescent="0.25">
      <c r="A576">
        <f t="shared" si="26"/>
        <v>575</v>
      </c>
      <c r="B576">
        <f t="shared" si="24"/>
        <v>60</v>
      </c>
      <c r="C576">
        <f t="shared" si="25"/>
        <v>6</v>
      </c>
      <c r="D576" cm="1">
        <f t="array" ref="D576">INDEX('PUMA12 LIMIT Computations'!$A$4:$D$106,'PUMA12-Person-Limits-Fragments'!$B576,1)</f>
        <v>504</v>
      </c>
      <c r="E576" t="str" cm="1">
        <f t="array" ref="E576">INDEX('PUMA12 LIMIT Computations'!$A$4:$D$106,'PUMA12-Person-Limits-Fragments'!$B576,2)</f>
        <v>Middlesex County (South)--Framingham Town, Marlborough City &amp; Natick Town</v>
      </c>
      <c r="F576" t="str" cm="1">
        <f t="array" ref="F576">INDEX('PUMA12 LIMIT Computations'!$A$4:$D$106,'PUMA12-Person-Limits-Fragments'!$B576,3)</f>
        <v>METRO49340M49340</v>
      </c>
      <c r="G576" t="str" cm="1">
        <f t="array" ref="G576">INDEX('PUMA12 LIMIT Computations'!$A$4:$D$106,'PUMA12-Person-Limits-Fragments'!$B576,4)</f>
        <v>Worcester, MA HUD Metro FMR Area</v>
      </c>
      <c r="H576" cm="1">
        <f t="array" ref="H576">INDEX('PUMA12 LIMIT Computations'!AI$4:BB$106,'PUMA12-Person-Limits-Fragments'!B576,'PUMA12-Person-Limits-Fragments'!C576)</f>
        <v>51.28</v>
      </c>
      <c r="I576" cm="1">
        <f t="array" ref="I576">INDEX('PUMA12 LIMIT Computations'!BC$4:BV$106,'PUMA12-Person-Limits-Fragments'!B576,'PUMA12-Person-Limits-Fragments'!C576)</f>
        <v>30.8</v>
      </c>
      <c r="J576" cm="1">
        <f t="array" ref="J576">INDEX('PUMA12 LIMIT Computations'!BW$4:CP$106,'PUMA12-Person-Limits-Fragments'!B576,'PUMA12-Person-Limits-Fragments'!C576)</f>
        <v>82.04</v>
      </c>
    </row>
    <row r="577" spans="1:10" x14ac:dyDescent="0.25">
      <c r="A577">
        <f t="shared" si="26"/>
        <v>576</v>
      </c>
      <c r="B577">
        <f t="shared" si="24"/>
        <v>61</v>
      </c>
      <c r="C577">
        <f t="shared" si="25"/>
        <v>6</v>
      </c>
      <c r="D577" cm="1">
        <f t="array" ref="D577">INDEX('PUMA12 LIMIT Computations'!$A$4:$D$106,'PUMA12-Person-Limits-Fragments'!$B577,1)</f>
        <v>503</v>
      </c>
      <c r="E577" t="str" cm="1">
        <f t="array" ref="E577">INDEX('PUMA12 LIMIT Computations'!$A$4:$D$106,'PUMA12-Person-Limits-Fragments'!$B577,2)</f>
        <v>Middlesex County--Waltham City, Lexington, Burlington, Bedford &amp; Lincoln Towns</v>
      </c>
      <c r="F577" t="str" cm="1">
        <f t="array" ref="F577">INDEX('PUMA12 LIMIT Computations'!$A$4:$D$106,'PUMA12-Person-Limits-Fragments'!$B577,3)</f>
        <v>METRO14460MM1120</v>
      </c>
      <c r="G577" t="str" cm="1">
        <f t="array" ref="G577">INDEX('PUMA12 LIMIT Computations'!$A$4:$D$106,'PUMA12-Person-Limits-Fragments'!$B577,4)</f>
        <v>Boston-Cambridge-Quincy, MA-NH HUD Metro FMR Area</v>
      </c>
      <c r="H577" cm="1">
        <f t="array" ref="H577">INDEX('PUMA12 LIMIT Computations'!AI$4:BB$106,'PUMA12-Person-Limits-Fragments'!B577,'PUMA12-Person-Limits-Fragments'!C577)</f>
        <v>81171.03</v>
      </c>
      <c r="I577" cm="1">
        <f t="array" ref="I577">INDEX('PUMA12 LIMIT Computations'!BC$4:BV$106,'PUMA12-Person-Limits-Fragments'!B577,'PUMA12-Person-Limits-Fragments'!C577)</f>
        <v>48692.639999999999</v>
      </c>
      <c r="J577" cm="1">
        <f t="array" ref="J577">INDEX('PUMA12 LIMIT Computations'!BW$4:CP$106,'PUMA12-Person-Limits-Fragments'!B577,'PUMA12-Person-Limits-Fragments'!C577)</f>
        <v>129464.55</v>
      </c>
    </row>
    <row r="578" spans="1:10" x14ac:dyDescent="0.25">
      <c r="A578">
        <f t="shared" si="26"/>
        <v>577</v>
      </c>
      <c r="B578">
        <f t="shared" si="24"/>
        <v>62</v>
      </c>
      <c r="C578">
        <f t="shared" si="25"/>
        <v>6</v>
      </c>
      <c r="D578" cm="1">
        <f t="array" ref="D578">INDEX('PUMA12 LIMIT Computations'!$A$4:$D$106,'PUMA12-Person-Limits-Fragments'!$B578,1)</f>
        <v>503</v>
      </c>
      <c r="E578" t="str" cm="1">
        <f t="array" ref="E578">INDEX('PUMA12 LIMIT Computations'!$A$4:$D$106,'PUMA12-Person-Limits-Fragments'!$B578,2)</f>
        <v>Middlesex County--Waltham City, Lexington, Burlington, Bedford &amp; Lincoln Towns</v>
      </c>
      <c r="F578" t="str" cm="1">
        <f t="array" ref="F578">INDEX('PUMA12 LIMIT Computations'!$A$4:$D$106,'PUMA12-Person-Limits-Fragments'!$B578,3)</f>
        <v>METRO14460MM4560</v>
      </c>
      <c r="G578" t="str" cm="1">
        <f t="array" ref="G578">INDEX('PUMA12 LIMIT Computations'!$A$4:$D$106,'PUMA12-Person-Limits-Fragments'!$B578,4)</f>
        <v>Lowell, MA HUD Metro FMR Area</v>
      </c>
      <c r="H578" cm="1">
        <f t="array" ref="H578">INDEX('PUMA12 LIMIT Computations'!AI$4:BB$106,'PUMA12-Person-Limits-Fragments'!B578,'PUMA12-Person-Limits-Fragments'!C578)</f>
        <v>168.59</v>
      </c>
      <c r="I578" cm="1">
        <f t="array" ref="I578">INDEX('PUMA12 LIMIT Computations'!BC$4:BV$106,'PUMA12-Person-Limits-Fragments'!B578,'PUMA12-Person-Limits-Fragments'!C578)</f>
        <v>101.2</v>
      </c>
      <c r="J578" cm="1">
        <f t="array" ref="J578">INDEX('PUMA12 LIMIT Computations'!BW$4:CP$106,'PUMA12-Person-Limits-Fragments'!B578,'PUMA12-Person-Limits-Fragments'!C578)</f>
        <v>238.625</v>
      </c>
    </row>
    <row r="579" spans="1:10" x14ac:dyDescent="0.25">
      <c r="A579">
        <f t="shared" si="26"/>
        <v>578</v>
      </c>
      <c r="B579">
        <f t="shared" ref="B579:B642" si="27">A579-103*FLOOR((A579-1)/103,1)</f>
        <v>63</v>
      </c>
      <c r="C579">
        <f t="shared" ref="C579:C642" si="28">FLOOR((A579-1)/103,1)+1</f>
        <v>6</v>
      </c>
      <c r="D579" cm="1">
        <f t="array" ref="D579">INDEX('PUMA12 LIMIT Computations'!$A$4:$D$106,'PUMA12-Person-Limits-Fragments'!$B579,1)</f>
        <v>505</v>
      </c>
      <c r="E579" t="str" cm="1">
        <f t="array" ref="E579">INDEX('PUMA12 LIMIT Computations'!$A$4:$D$106,'PUMA12-Person-Limits-Fragments'!$B579,2)</f>
        <v>Middlesex County--Watertown Town City, Arlington, Belmont &amp; Winchester Towns</v>
      </c>
      <c r="F579" t="str" cm="1">
        <f t="array" ref="F579">INDEX('PUMA12 LIMIT Computations'!$A$4:$D$106,'PUMA12-Person-Limits-Fragments'!$B579,3)</f>
        <v>METRO14460MM1120</v>
      </c>
      <c r="G579" t="str" cm="1">
        <f t="array" ref="G579">INDEX('PUMA12 LIMIT Computations'!$A$4:$D$106,'PUMA12-Person-Limits-Fragments'!$B579,4)</f>
        <v>Boston-Cambridge-Quincy, MA-NH HUD Metro FMR Area</v>
      </c>
      <c r="H579" cm="1">
        <f t="array" ref="H579">INDEX('PUMA12 LIMIT Computations'!AI$4:BB$106,'PUMA12-Person-Limits-Fragments'!B579,'PUMA12-Person-Limits-Fragments'!C579)</f>
        <v>81350</v>
      </c>
      <c r="I579" cm="1">
        <f t="array" ref="I579">INDEX('PUMA12 LIMIT Computations'!BC$4:BV$106,'PUMA12-Person-Limits-Fragments'!B579,'PUMA12-Person-Limits-Fragments'!C579)</f>
        <v>48800</v>
      </c>
      <c r="J579" cm="1">
        <f t="array" ref="J579">INDEX('PUMA12 LIMIT Computations'!BW$4:CP$106,'PUMA12-Person-Limits-Fragments'!B579,'PUMA12-Person-Limits-Fragments'!C579)</f>
        <v>129750</v>
      </c>
    </row>
    <row r="580" spans="1:10" x14ac:dyDescent="0.25">
      <c r="A580">
        <f t="shared" ref="A580:A643" si="29">A579+1</f>
        <v>579</v>
      </c>
      <c r="B580">
        <f t="shared" si="27"/>
        <v>64</v>
      </c>
      <c r="C580">
        <f t="shared" si="28"/>
        <v>6</v>
      </c>
      <c r="D580" cm="1">
        <f t="array" ref="D580">INDEX('PUMA12 LIMIT Computations'!$A$4:$D$106,'PUMA12-Person-Limits-Fragments'!$B580,1)</f>
        <v>3500</v>
      </c>
      <c r="E580" t="str" cm="1">
        <f t="array" ref="E580">INDEX('PUMA12 LIMIT Computations'!$A$4:$D$106,'PUMA12-Person-Limits-Fragments'!$B580,2)</f>
        <v>Norfolk (Northeast) &amp; Middlesex (Southeast) Counties (West of Boston City)</v>
      </c>
      <c r="F580" t="str" cm="1">
        <f t="array" ref="F580">INDEX('PUMA12 LIMIT Computations'!$A$4:$D$106,'PUMA12-Person-Limits-Fragments'!$B580,3)</f>
        <v>METRO14460MM1120</v>
      </c>
      <c r="G580" t="str" cm="1">
        <f t="array" ref="G580">INDEX('PUMA12 LIMIT Computations'!$A$4:$D$106,'PUMA12-Person-Limits-Fragments'!$B580,4)</f>
        <v>Boston-Cambridge-Quincy, MA-NH HUD Metro FMR Area</v>
      </c>
      <c r="H580" cm="1">
        <f t="array" ref="H580">INDEX('PUMA12 LIMIT Computations'!AI$4:BB$106,'PUMA12-Person-Limits-Fragments'!B580,'PUMA12-Person-Limits-Fragments'!C580)</f>
        <v>81358.134999999995</v>
      </c>
      <c r="I580" cm="1">
        <f t="array" ref="I580">INDEX('PUMA12 LIMIT Computations'!BC$4:BV$106,'PUMA12-Person-Limits-Fragments'!B580,'PUMA12-Person-Limits-Fragments'!C580)</f>
        <v>48804.88</v>
      </c>
      <c r="J580" cm="1">
        <f t="array" ref="J580">INDEX('PUMA12 LIMIT Computations'!BW$4:CP$106,'PUMA12-Person-Limits-Fragments'!B580,'PUMA12-Person-Limits-Fragments'!C580)</f>
        <v>129762.97500000001</v>
      </c>
    </row>
    <row r="581" spans="1:10" x14ac:dyDescent="0.25">
      <c r="A581">
        <f t="shared" si="29"/>
        <v>580</v>
      </c>
      <c r="B581">
        <f t="shared" si="27"/>
        <v>65</v>
      </c>
      <c r="C581">
        <f t="shared" si="28"/>
        <v>6</v>
      </c>
      <c r="D581" cm="1">
        <f t="array" ref="D581">INDEX('PUMA12 LIMIT Computations'!$A$4:$D$106,'PUMA12-Person-Limits-Fragments'!$B581,1)</f>
        <v>3602</v>
      </c>
      <c r="E581" t="str" cm="1">
        <f t="array" ref="E581">INDEX('PUMA12 LIMIT Computations'!$A$4:$D$106,'PUMA12-Person-Limits-Fragments'!$B581,2)</f>
        <v>Norfolk County (Central)--Randolph, Norwood, Dedham, Canton &amp; Holbrook Towns</v>
      </c>
      <c r="F581" t="str" cm="1">
        <f t="array" ref="F581">INDEX('PUMA12 LIMIT Computations'!$A$4:$D$106,'PUMA12-Person-Limits-Fragments'!$B581,3)</f>
        <v>METRO14460MM1120</v>
      </c>
      <c r="G581" t="str" cm="1">
        <f t="array" ref="G581">INDEX('PUMA12 LIMIT Computations'!$A$4:$D$106,'PUMA12-Person-Limits-Fragments'!$B581,4)</f>
        <v>Boston-Cambridge-Quincy, MA-NH HUD Metro FMR Area</v>
      </c>
      <c r="H581" cm="1">
        <f t="array" ref="H581">INDEX('PUMA12 LIMIT Computations'!AI$4:BB$106,'PUMA12-Person-Limits-Fragments'!B581,'PUMA12-Person-Limits-Fragments'!C581)</f>
        <v>81358.134999999995</v>
      </c>
      <c r="I581" cm="1">
        <f t="array" ref="I581">INDEX('PUMA12 LIMIT Computations'!BC$4:BV$106,'PUMA12-Person-Limits-Fragments'!B581,'PUMA12-Person-Limits-Fragments'!C581)</f>
        <v>48804.88</v>
      </c>
      <c r="J581" cm="1">
        <f t="array" ref="J581">INDEX('PUMA12 LIMIT Computations'!BW$4:CP$106,'PUMA12-Person-Limits-Fragments'!B581,'PUMA12-Person-Limits-Fragments'!C581)</f>
        <v>129762.97500000001</v>
      </c>
    </row>
    <row r="582" spans="1:10" x14ac:dyDescent="0.25">
      <c r="A582">
        <f t="shared" si="29"/>
        <v>581</v>
      </c>
      <c r="B582">
        <f t="shared" si="27"/>
        <v>66</v>
      </c>
      <c r="C582">
        <f t="shared" si="28"/>
        <v>6</v>
      </c>
      <c r="D582" cm="1">
        <f t="array" ref="D582">INDEX('PUMA12 LIMIT Computations'!$A$4:$D$106,'PUMA12-Person-Limits-Fragments'!$B582,1)</f>
        <v>3603</v>
      </c>
      <c r="E582" t="str" cm="1">
        <f t="array" ref="E582">INDEX('PUMA12 LIMIT Computations'!$A$4:$D$106,'PUMA12-Person-Limits-Fragments'!$B582,2)</f>
        <v>Norfolk County (Northeast)--Quincy City &amp; Milton Town</v>
      </c>
      <c r="F582" t="str" cm="1">
        <f t="array" ref="F582">INDEX('PUMA12 LIMIT Computations'!$A$4:$D$106,'PUMA12-Person-Limits-Fragments'!$B582,3)</f>
        <v>METRO14460MM1120</v>
      </c>
      <c r="G582" t="str" cm="1">
        <f t="array" ref="G582">INDEX('PUMA12 LIMIT Computations'!$A$4:$D$106,'PUMA12-Person-Limits-Fragments'!$B582,4)</f>
        <v>Boston-Cambridge-Quincy, MA-NH HUD Metro FMR Area</v>
      </c>
      <c r="H582" cm="1">
        <f t="array" ref="H582">INDEX('PUMA12 LIMIT Computations'!AI$4:BB$106,'PUMA12-Person-Limits-Fragments'!B582,'PUMA12-Person-Limits-Fragments'!C582)</f>
        <v>81350</v>
      </c>
      <c r="I582" cm="1">
        <f t="array" ref="I582">INDEX('PUMA12 LIMIT Computations'!BC$4:BV$106,'PUMA12-Person-Limits-Fragments'!B582,'PUMA12-Person-Limits-Fragments'!C582)</f>
        <v>48800</v>
      </c>
      <c r="J582" cm="1">
        <f t="array" ref="J582">INDEX('PUMA12 LIMIT Computations'!BW$4:CP$106,'PUMA12-Person-Limits-Fragments'!B582,'PUMA12-Person-Limits-Fragments'!C582)</f>
        <v>129750</v>
      </c>
    </row>
    <row r="583" spans="1:10" x14ac:dyDescent="0.25">
      <c r="A583">
        <f t="shared" si="29"/>
        <v>582</v>
      </c>
      <c r="B583">
        <f t="shared" si="27"/>
        <v>67</v>
      </c>
      <c r="C583">
        <f t="shared" si="28"/>
        <v>6</v>
      </c>
      <c r="D583" cm="1">
        <f t="array" ref="D583">INDEX('PUMA12 LIMIT Computations'!$A$4:$D$106,'PUMA12-Person-Limits-Fragments'!$B583,1)</f>
        <v>3601</v>
      </c>
      <c r="E583" t="str" cm="1">
        <f t="array" ref="E583">INDEX('PUMA12 LIMIT Computations'!$A$4:$D$106,'PUMA12-Person-Limits-Fragments'!$B583,2)</f>
        <v>Norfolk County (Southwest)--Greater Franklin Town City</v>
      </c>
      <c r="F583" t="str" cm="1">
        <f t="array" ref="F583">INDEX('PUMA12 LIMIT Computations'!$A$4:$D$106,'PUMA12-Person-Limits-Fragments'!$B583,3)</f>
        <v>METRO14460MM1120</v>
      </c>
      <c r="G583" t="str" cm="1">
        <f t="array" ref="G583">INDEX('PUMA12 LIMIT Computations'!$A$4:$D$106,'PUMA12-Person-Limits-Fragments'!$B583,4)</f>
        <v>Boston-Cambridge-Quincy, MA-NH HUD Metro FMR Area</v>
      </c>
      <c r="H583" cm="1">
        <f t="array" ref="H583">INDEX('PUMA12 LIMIT Computations'!AI$4:BB$106,'PUMA12-Person-Limits-Fragments'!B583,'PUMA12-Person-Limits-Fragments'!C583)</f>
        <v>81154.760000000009</v>
      </c>
      <c r="I583" cm="1">
        <f t="array" ref="I583">INDEX('PUMA12 LIMIT Computations'!BC$4:BV$106,'PUMA12-Person-Limits-Fragments'!B583,'PUMA12-Person-Limits-Fragments'!C583)</f>
        <v>48682.880000000005</v>
      </c>
      <c r="J583" cm="1">
        <f t="array" ref="J583">INDEX('PUMA12 LIMIT Computations'!BW$4:CP$106,'PUMA12-Person-Limits-Fragments'!B583,'PUMA12-Person-Limits-Fragments'!C583)</f>
        <v>129438.6</v>
      </c>
    </row>
    <row r="584" spans="1:10" x14ac:dyDescent="0.25">
      <c r="A584">
        <f t="shared" si="29"/>
        <v>583</v>
      </c>
      <c r="B584">
        <f t="shared" si="27"/>
        <v>68</v>
      </c>
      <c r="C584">
        <f t="shared" si="28"/>
        <v>6</v>
      </c>
      <c r="D584" cm="1">
        <f t="array" ref="D584">INDEX('PUMA12 LIMIT Computations'!$A$4:$D$106,'PUMA12-Person-Limits-Fragments'!$B584,1)</f>
        <v>3601</v>
      </c>
      <c r="E584" t="str" cm="1">
        <f t="array" ref="E584">INDEX('PUMA12 LIMIT Computations'!$A$4:$D$106,'PUMA12-Person-Limits-Fragments'!$B584,2)</f>
        <v>Norfolk County (Southwest)--Greater Franklin Town City</v>
      </c>
      <c r="F584" t="str" cm="1">
        <f t="array" ref="F584">INDEX('PUMA12 LIMIT Computations'!$A$4:$D$106,'PUMA12-Person-Limits-Fragments'!$B584,3)</f>
        <v>METRO39300MM1200</v>
      </c>
      <c r="G584" t="str" cm="1">
        <f t="array" ref="G584">INDEX('PUMA12 LIMIT Computations'!$A$4:$D$106,'PUMA12-Person-Limits-Fragments'!$B584,4)</f>
        <v>Easton-Raynham, MA HUD Metro FMR Area</v>
      </c>
      <c r="H584" cm="1">
        <f t="array" ref="H584">INDEX('PUMA12 LIMIT Computations'!AI$4:BB$106,'PUMA12-Person-Limits-Fragments'!B584,'PUMA12-Person-Limits-Fragments'!C584)</f>
        <v>33.04</v>
      </c>
      <c r="I584" cm="1">
        <f t="array" ref="I584">INDEX('PUMA12 LIMIT Computations'!BC$4:BV$106,'PUMA12-Person-Limits-Fragments'!B584,'PUMA12-Person-Limits-Fragments'!C584)</f>
        <v>19.82</v>
      </c>
      <c r="J584" cm="1">
        <f t="array" ref="J584">INDEX('PUMA12 LIMIT Computations'!BW$4:CP$106,'PUMA12-Person-Limits-Fragments'!B584,'PUMA12-Person-Limits-Fragments'!C584)</f>
        <v>41.5</v>
      </c>
    </row>
    <row r="585" spans="1:10" x14ac:dyDescent="0.25">
      <c r="A585">
        <f t="shared" si="29"/>
        <v>584</v>
      </c>
      <c r="B585">
        <f t="shared" si="27"/>
        <v>69</v>
      </c>
      <c r="C585">
        <f t="shared" si="28"/>
        <v>6</v>
      </c>
      <c r="D585" cm="1">
        <f t="array" ref="D585">INDEX('PUMA12 LIMIT Computations'!$A$4:$D$106,'PUMA12-Person-Limits-Fragments'!$B585,1)</f>
        <v>3601</v>
      </c>
      <c r="E585" t="str" cm="1">
        <f t="array" ref="E585">INDEX('PUMA12 LIMIT Computations'!$A$4:$D$106,'PUMA12-Person-Limits-Fragments'!$B585,2)</f>
        <v>Norfolk County (Southwest)--Greater Franklin Town City</v>
      </c>
      <c r="F585" t="str" cm="1">
        <f t="array" ref="F585">INDEX('PUMA12 LIMIT Computations'!$A$4:$D$106,'PUMA12-Person-Limits-Fragments'!$B585,3)</f>
        <v>METRO49340MM1120</v>
      </c>
      <c r="G585" t="str" cm="1">
        <f t="array" ref="G585">INDEX('PUMA12 LIMIT Computations'!$A$4:$D$106,'PUMA12-Person-Limits-Fragments'!$B585,4)</f>
        <v>Eastern Worcester County, MA HUD Metro FMR Area</v>
      </c>
      <c r="H585" cm="1">
        <f t="array" ref="H585">INDEX('PUMA12 LIMIT Computations'!AI$4:BB$106,'PUMA12-Person-Limits-Fragments'!B585,'PUMA12-Person-Limits-Fragments'!C585)</f>
        <v>144.4</v>
      </c>
      <c r="I585" cm="1">
        <f t="array" ref="I585">INDEX('PUMA12 LIMIT Computations'!BC$4:BV$106,'PUMA12-Person-Limits-Fragments'!B585,'PUMA12-Person-Limits-Fragments'!C585)</f>
        <v>86.64</v>
      </c>
      <c r="J585" cm="1">
        <f t="array" ref="J585">INDEX('PUMA12 LIMIT Computations'!BW$4:CP$106,'PUMA12-Person-Limits-Fragments'!B585,'PUMA12-Person-Limits-Fragments'!C585)</f>
        <v>197.125</v>
      </c>
    </row>
    <row r="586" spans="1:10" x14ac:dyDescent="0.25">
      <c r="A586">
        <f t="shared" si="29"/>
        <v>585</v>
      </c>
      <c r="B586">
        <f t="shared" si="27"/>
        <v>70</v>
      </c>
      <c r="C586">
        <f t="shared" si="28"/>
        <v>6</v>
      </c>
      <c r="D586" cm="1">
        <f t="array" ref="D586">INDEX('PUMA12 LIMIT Computations'!$A$4:$D$106,'PUMA12-Person-Limits-Fragments'!$B586,1)</f>
        <v>1000</v>
      </c>
      <c r="E586" t="str" cm="1">
        <f t="array" ref="E586">INDEX('PUMA12 LIMIT Computations'!$A$4:$D$106,'PUMA12-Person-Limits-Fragments'!$B586,2)</f>
        <v>Peabody City, Danvers, Reading, North Reading &amp; Lynnfield Towns</v>
      </c>
      <c r="F586" t="str" cm="1">
        <f t="array" ref="F586">INDEX('PUMA12 LIMIT Computations'!$A$4:$D$106,'PUMA12-Person-Limits-Fragments'!$B586,3)</f>
        <v>METRO14460MM1120</v>
      </c>
      <c r="G586" t="str" cm="1">
        <f t="array" ref="G586">INDEX('PUMA12 LIMIT Computations'!$A$4:$D$106,'PUMA12-Person-Limits-Fragments'!$B586,4)</f>
        <v>Boston-Cambridge-Quincy, MA-NH HUD Metro FMR Area</v>
      </c>
      <c r="H586" cm="1">
        <f t="array" ref="H586">INDEX('PUMA12 LIMIT Computations'!AI$4:BB$106,'PUMA12-Person-Limits-Fragments'!B586,'PUMA12-Person-Limits-Fragments'!C586)</f>
        <v>81350</v>
      </c>
      <c r="I586" cm="1">
        <f t="array" ref="I586">INDEX('PUMA12 LIMIT Computations'!BC$4:BV$106,'PUMA12-Person-Limits-Fragments'!B586,'PUMA12-Person-Limits-Fragments'!C586)</f>
        <v>48800</v>
      </c>
      <c r="J586" cm="1">
        <f t="array" ref="J586">INDEX('PUMA12 LIMIT Computations'!BW$4:CP$106,'PUMA12-Person-Limits-Fragments'!B586,'PUMA12-Person-Limits-Fragments'!C586)</f>
        <v>129750</v>
      </c>
    </row>
    <row r="587" spans="1:10" x14ac:dyDescent="0.25">
      <c r="A587">
        <f t="shared" si="29"/>
        <v>586</v>
      </c>
      <c r="B587">
        <f t="shared" si="27"/>
        <v>71</v>
      </c>
      <c r="C587">
        <f t="shared" si="28"/>
        <v>6</v>
      </c>
      <c r="D587" cm="1">
        <f t="array" ref="D587">INDEX('PUMA12 LIMIT Computations'!$A$4:$D$106,'PUMA12-Person-Limits-Fragments'!$B587,1)</f>
        <v>4901</v>
      </c>
      <c r="E587" t="str" cm="1">
        <f t="array" ref="E587">INDEX('PUMA12 LIMIT Computations'!$A$4:$D$106,'PUMA12-Person-Limits-Fragments'!$B587,2)</f>
        <v>Plymouth &amp; Bristol Counties (Outside Brockton City)</v>
      </c>
      <c r="F587" t="str" cm="1">
        <f t="array" ref="F587">INDEX('PUMA12 LIMIT Computations'!$A$4:$D$106,'PUMA12-Person-Limits-Fragments'!$B587,3)</f>
        <v>METRO14460MM1120</v>
      </c>
      <c r="G587" t="str" cm="1">
        <f t="array" ref="G587">INDEX('PUMA12 LIMIT Computations'!$A$4:$D$106,'PUMA12-Person-Limits-Fragments'!$B587,4)</f>
        <v>Boston-Cambridge-Quincy, MA-NH HUD Metro FMR Area</v>
      </c>
      <c r="H587" cm="1">
        <f t="array" ref="H587">INDEX('PUMA12 LIMIT Computations'!AI$4:BB$106,'PUMA12-Person-Limits-Fragments'!B587,'PUMA12-Person-Limits-Fragments'!C587)</f>
        <v>13406.48</v>
      </c>
      <c r="I587" cm="1">
        <f t="array" ref="I587">INDEX('PUMA12 LIMIT Computations'!BC$4:BV$106,'PUMA12-Person-Limits-Fragments'!B587,'PUMA12-Person-Limits-Fragments'!C587)</f>
        <v>8042.24</v>
      </c>
      <c r="J587" cm="1">
        <f t="array" ref="J587">INDEX('PUMA12 LIMIT Computations'!BW$4:CP$106,'PUMA12-Person-Limits-Fragments'!B587,'PUMA12-Person-Limits-Fragments'!C587)</f>
        <v>21382.799999999999</v>
      </c>
    </row>
    <row r="588" spans="1:10" x14ac:dyDescent="0.25">
      <c r="A588">
        <f t="shared" si="29"/>
        <v>587</v>
      </c>
      <c r="B588">
        <f t="shared" si="27"/>
        <v>72</v>
      </c>
      <c r="C588">
        <f t="shared" si="28"/>
        <v>6</v>
      </c>
      <c r="D588" cm="1">
        <f t="array" ref="D588">INDEX('PUMA12 LIMIT Computations'!$A$4:$D$106,'PUMA12-Person-Limits-Fragments'!$B588,1)</f>
        <v>4901</v>
      </c>
      <c r="E588" t="str" cm="1">
        <f t="array" ref="E588">INDEX('PUMA12 LIMIT Computations'!$A$4:$D$106,'PUMA12-Person-Limits-Fragments'!$B588,2)</f>
        <v>Plymouth &amp; Bristol Counties (Outside Brockton City)</v>
      </c>
      <c r="F588" t="str" cm="1">
        <f t="array" ref="F588">INDEX('PUMA12 LIMIT Computations'!$A$4:$D$106,'PUMA12-Person-Limits-Fragments'!$B588,3)</f>
        <v>METRO14460MM1200</v>
      </c>
      <c r="G588" t="str" cm="1">
        <f t="array" ref="G588">INDEX('PUMA12 LIMIT Computations'!$A$4:$D$106,'PUMA12-Person-Limits-Fragments'!$B588,4)</f>
        <v>Brockton, MA HUD Metro FMR Area</v>
      </c>
      <c r="H588" cm="1">
        <f t="array" ref="H588">INDEX('PUMA12 LIMIT Computations'!AI$4:BB$106,'PUMA12-Person-Limits-Fragments'!B588,'PUMA12-Person-Limits-Fragments'!C588)</f>
        <v>41523.840000000004</v>
      </c>
      <c r="I588" cm="1">
        <f t="array" ref="I588">INDEX('PUMA12 LIMIT Computations'!BC$4:BV$106,'PUMA12-Person-Limits-Fragments'!B588,'PUMA12-Person-Limits-Fragments'!C588)</f>
        <v>24927.120000000003</v>
      </c>
      <c r="J588" cm="1">
        <f t="array" ref="J588">INDEX('PUMA12 LIMIT Computations'!BW$4:CP$106,'PUMA12-Person-Limits-Fragments'!B588,'PUMA12-Person-Limits-Fragments'!C588)</f>
        <v>66418.92</v>
      </c>
    </row>
    <row r="589" spans="1:10" x14ac:dyDescent="0.25">
      <c r="A589">
        <f t="shared" si="29"/>
        <v>588</v>
      </c>
      <c r="B589">
        <f t="shared" si="27"/>
        <v>73</v>
      </c>
      <c r="C589">
        <f t="shared" si="28"/>
        <v>6</v>
      </c>
      <c r="D589" cm="1">
        <f t="array" ref="D589">INDEX('PUMA12 LIMIT Computations'!$A$4:$D$106,'PUMA12-Person-Limits-Fragments'!$B589,1)</f>
        <v>4901</v>
      </c>
      <c r="E589" t="str" cm="1">
        <f t="array" ref="E589">INDEX('PUMA12 LIMIT Computations'!$A$4:$D$106,'PUMA12-Person-Limits-Fragments'!$B589,2)</f>
        <v>Plymouth &amp; Bristol Counties (Outside Brockton City)</v>
      </c>
      <c r="F589" t="str" cm="1">
        <f t="array" ref="F589">INDEX('PUMA12 LIMIT Computations'!$A$4:$D$106,'PUMA12-Person-Limits-Fragments'!$B589,3)</f>
        <v>METRO39300MM1200</v>
      </c>
      <c r="G589" t="str" cm="1">
        <f t="array" ref="G589">INDEX('PUMA12 LIMIT Computations'!$A$4:$D$106,'PUMA12-Person-Limits-Fragments'!$B589,4)</f>
        <v>Easton-Raynham, MA HUD Metro FMR Area</v>
      </c>
      <c r="H589" cm="1">
        <f t="array" ref="H589">INDEX('PUMA12 LIMIT Computations'!AI$4:BB$106,'PUMA12-Person-Limits-Fragments'!B589,'PUMA12-Person-Limits-Fragments'!C589)</f>
        <v>16065.7</v>
      </c>
      <c r="I589" cm="1">
        <f t="array" ref="I589">INDEX('PUMA12 LIMIT Computations'!BC$4:BV$106,'PUMA12-Person-Limits-Fragments'!B589,'PUMA12-Person-Limits-Fragments'!C589)</f>
        <v>9637.4750000000004</v>
      </c>
      <c r="J589" cm="1">
        <f t="array" ref="J589">INDEX('PUMA12 LIMIT Computations'!BW$4:CP$106,'PUMA12-Person-Limits-Fragments'!B589,'PUMA12-Person-Limits-Fragments'!C589)</f>
        <v>20179.375</v>
      </c>
    </row>
    <row r="590" spans="1:10" x14ac:dyDescent="0.25">
      <c r="A590">
        <f t="shared" si="29"/>
        <v>589</v>
      </c>
      <c r="B590">
        <f t="shared" si="27"/>
        <v>74</v>
      </c>
      <c r="C590">
        <f t="shared" si="28"/>
        <v>6</v>
      </c>
      <c r="D590" cm="1">
        <f t="array" ref="D590">INDEX('PUMA12 LIMIT Computations'!$A$4:$D$106,'PUMA12-Person-Limits-Fragments'!$B590,1)</f>
        <v>4000</v>
      </c>
      <c r="E590" t="str" cm="1">
        <f t="array" ref="E590">INDEX('PUMA12 LIMIT Computations'!$A$4:$D$106,'PUMA12-Person-Limits-Fragments'!$B590,2)</f>
        <v>Plymouth &amp; Norfolk Counties--Brockton City, Stoughton &amp; Avon Towns</v>
      </c>
      <c r="F590" t="str" cm="1">
        <f t="array" ref="F590">INDEX('PUMA12 LIMIT Computations'!$A$4:$D$106,'PUMA12-Person-Limits-Fragments'!$B590,3)</f>
        <v>METRO14460MM1120</v>
      </c>
      <c r="G590" t="str" cm="1">
        <f t="array" ref="G590">INDEX('PUMA12 LIMIT Computations'!$A$4:$D$106,'PUMA12-Person-Limits-Fragments'!$B590,4)</f>
        <v>Boston-Cambridge-Quincy, MA-NH HUD Metro FMR Area</v>
      </c>
      <c r="H590" cm="1">
        <f t="array" ref="H590">INDEX('PUMA12 LIMIT Computations'!AI$4:BB$106,'PUMA12-Person-Limits-Fragments'!B590,'PUMA12-Person-Limits-Fragments'!C590)</f>
        <v>18913.875</v>
      </c>
      <c r="I590" cm="1">
        <f t="array" ref="I590">INDEX('PUMA12 LIMIT Computations'!BC$4:BV$106,'PUMA12-Person-Limits-Fragments'!B590,'PUMA12-Person-Limits-Fragments'!C590)</f>
        <v>11346</v>
      </c>
      <c r="J590" cm="1">
        <f t="array" ref="J590">INDEX('PUMA12 LIMIT Computations'!BW$4:CP$106,'PUMA12-Person-Limits-Fragments'!B590,'PUMA12-Person-Limits-Fragments'!C590)</f>
        <v>30166.875</v>
      </c>
    </row>
    <row r="591" spans="1:10" x14ac:dyDescent="0.25">
      <c r="A591">
        <f t="shared" si="29"/>
        <v>590</v>
      </c>
      <c r="B591">
        <f t="shared" si="27"/>
        <v>75</v>
      </c>
      <c r="C591">
        <f t="shared" si="28"/>
        <v>6</v>
      </c>
      <c r="D591" cm="1">
        <f t="array" ref="D591">INDEX('PUMA12 LIMIT Computations'!$A$4:$D$106,'PUMA12-Person-Limits-Fragments'!$B591,1)</f>
        <v>4000</v>
      </c>
      <c r="E591" t="str" cm="1">
        <f t="array" ref="E591">INDEX('PUMA12 LIMIT Computations'!$A$4:$D$106,'PUMA12-Person-Limits-Fragments'!$B591,2)</f>
        <v>Plymouth &amp; Norfolk Counties--Brockton City, Stoughton &amp; Avon Towns</v>
      </c>
      <c r="F591" t="str" cm="1">
        <f t="array" ref="F591">INDEX('PUMA12 LIMIT Computations'!$A$4:$D$106,'PUMA12-Person-Limits-Fragments'!$B591,3)</f>
        <v>METRO14460MM1200</v>
      </c>
      <c r="G591" t="str" cm="1">
        <f t="array" ref="G591">INDEX('PUMA12 LIMIT Computations'!$A$4:$D$106,'PUMA12-Person-Limits-Fragments'!$B591,4)</f>
        <v>Brockton, MA HUD Metro FMR Area</v>
      </c>
      <c r="H591" cm="1">
        <f t="array" ref="H591">INDEX('PUMA12 LIMIT Computations'!AI$4:BB$106,'PUMA12-Person-Limits-Fragments'!B591,'PUMA12-Person-Limits-Fragments'!C591)</f>
        <v>49734</v>
      </c>
      <c r="I591" cm="1">
        <f t="array" ref="I591">INDEX('PUMA12 LIMIT Computations'!BC$4:BV$106,'PUMA12-Person-Limits-Fragments'!B591,'PUMA12-Person-Limits-Fragments'!C591)</f>
        <v>29855.75</v>
      </c>
      <c r="J591" cm="1">
        <f t="array" ref="J591">INDEX('PUMA12 LIMIT Computations'!BW$4:CP$106,'PUMA12-Person-Limits-Fragments'!B591,'PUMA12-Person-Limits-Fragments'!C591)</f>
        <v>79551.375</v>
      </c>
    </row>
    <row r="592" spans="1:10" x14ac:dyDescent="0.25">
      <c r="A592">
        <f t="shared" si="29"/>
        <v>591</v>
      </c>
      <c r="B592">
        <f t="shared" si="27"/>
        <v>76</v>
      </c>
      <c r="C592">
        <f t="shared" si="28"/>
        <v>6</v>
      </c>
      <c r="D592" cm="1">
        <f t="array" ref="D592">INDEX('PUMA12 LIMIT Computations'!$A$4:$D$106,'PUMA12-Person-Limits-Fragments'!$B592,1)</f>
        <v>4902</v>
      </c>
      <c r="E592" t="str" cm="1">
        <f t="array" ref="E592">INDEX('PUMA12 LIMIT Computations'!$A$4:$D$106,'PUMA12-Person-Limits-Fragments'!$B592,2)</f>
        <v>Plymouth County (Central)</v>
      </c>
      <c r="F592" t="str" cm="1">
        <f t="array" ref="F592">INDEX('PUMA12 LIMIT Computations'!$A$4:$D$106,'PUMA12-Person-Limits-Fragments'!$B592,3)</f>
        <v>METRO14460MM1120</v>
      </c>
      <c r="G592" t="str" cm="1">
        <f t="array" ref="G592">INDEX('PUMA12 LIMIT Computations'!$A$4:$D$106,'PUMA12-Person-Limits-Fragments'!$B592,4)</f>
        <v>Boston-Cambridge-Quincy, MA-NH HUD Metro FMR Area</v>
      </c>
      <c r="H592" cm="1">
        <f t="array" ref="H592">INDEX('PUMA12 LIMIT Computations'!AI$4:BB$106,'PUMA12-Person-Limits-Fragments'!B592,'PUMA12-Person-Limits-Fragments'!C592)</f>
        <v>39210.699999999997</v>
      </c>
      <c r="I592" cm="1">
        <f t="array" ref="I592">INDEX('PUMA12 LIMIT Computations'!BC$4:BV$106,'PUMA12-Person-Limits-Fragments'!B592,'PUMA12-Person-Limits-Fragments'!C592)</f>
        <v>23521.599999999999</v>
      </c>
      <c r="J592" cm="1">
        <f t="array" ref="J592">INDEX('PUMA12 LIMIT Computations'!BW$4:CP$106,'PUMA12-Person-Limits-Fragments'!B592,'PUMA12-Person-Limits-Fragments'!C592)</f>
        <v>62539.5</v>
      </c>
    </row>
    <row r="593" spans="1:10" x14ac:dyDescent="0.25">
      <c r="A593">
        <f t="shared" si="29"/>
        <v>592</v>
      </c>
      <c r="B593">
        <f t="shared" si="27"/>
        <v>77</v>
      </c>
      <c r="C593">
        <f t="shared" si="28"/>
        <v>6</v>
      </c>
      <c r="D593" cm="1">
        <f t="array" ref="D593">INDEX('PUMA12 LIMIT Computations'!$A$4:$D$106,'PUMA12-Person-Limits-Fragments'!$B593,1)</f>
        <v>4902</v>
      </c>
      <c r="E593" t="str" cm="1">
        <f t="array" ref="E593">INDEX('PUMA12 LIMIT Computations'!$A$4:$D$106,'PUMA12-Person-Limits-Fragments'!$B593,2)</f>
        <v>Plymouth County (Central)</v>
      </c>
      <c r="F593" t="str" cm="1">
        <f t="array" ref="F593">INDEX('PUMA12 LIMIT Computations'!$A$4:$D$106,'PUMA12-Person-Limits-Fragments'!$B593,3)</f>
        <v>METRO14460MM1200</v>
      </c>
      <c r="G593" t="str" cm="1">
        <f t="array" ref="G593">INDEX('PUMA12 LIMIT Computations'!$A$4:$D$106,'PUMA12-Person-Limits-Fragments'!$B593,4)</f>
        <v>Brockton, MA HUD Metro FMR Area</v>
      </c>
      <c r="H593" cm="1">
        <f t="array" ref="H593">INDEX('PUMA12 LIMIT Computations'!AI$4:BB$106,'PUMA12-Person-Limits-Fragments'!B593,'PUMA12-Person-Limits-Fragments'!C593)</f>
        <v>33546.960000000006</v>
      </c>
      <c r="I593" cm="1">
        <f t="array" ref="I593">INDEX('PUMA12 LIMIT Computations'!BC$4:BV$106,'PUMA12-Person-Limits-Fragments'!B593,'PUMA12-Person-Limits-Fragments'!C593)</f>
        <v>20138.530000000002</v>
      </c>
      <c r="J593" cm="1">
        <f t="array" ref="J593">INDEX('PUMA12 LIMIT Computations'!BW$4:CP$106,'PUMA12-Person-Limits-Fragments'!B593,'PUMA12-Person-Limits-Fragments'!C593)</f>
        <v>53659.605000000003</v>
      </c>
    </row>
    <row r="594" spans="1:10" x14ac:dyDescent="0.25">
      <c r="A594">
        <f t="shared" si="29"/>
        <v>593</v>
      </c>
      <c r="B594">
        <f t="shared" si="27"/>
        <v>78</v>
      </c>
      <c r="C594">
        <f t="shared" si="28"/>
        <v>6</v>
      </c>
      <c r="D594" cm="1">
        <f t="array" ref="D594">INDEX('PUMA12 LIMIT Computations'!$A$4:$D$106,'PUMA12-Person-Limits-Fragments'!$B594,1)</f>
        <v>4902</v>
      </c>
      <c r="E594" t="str" cm="1">
        <f t="array" ref="E594">INDEX('PUMA12 LIMIT Computations'!$A$4:$D$106,'PUMA12-Person-Limits-Fragments'!$B594,2)</f>
        <v>Plymouth County (Central)</v>
      </c>
      <c r="F594" t="str" cm="1">
        <f t="array" ref="F594">INDEX('PUMA12 LIMIT Computations'!$A$4:$D$106,'PUMA12-Person-Limits-Fragments'!$B594,3)</f>
        <v>METRO39300MM1120</v>
      </c>
      <c r="G594" t="str" cm="1">
        <f t="array" ref="G594">INDEX('PUMA12 LIMIT Computations'!$A$4:$D$106,'PUMA12-Person-Limits-Fragments'!$B594,4)</f>
        <v>Taunton-Mansfield-Norton, MA HUD Metro FMR Area</v>
      </c>
      <c r="H594" cm="1">
        <f t="array" ref="H594">INDEX('PUMA12 LIMIT Computations'!AI$4:BB$106,'PUMA12-Person-Limits-Fragments'!B594,'PUMA12-Person-Limits-Fragments'!C594)</f>
        <v>6.48</v>
      </c>
      <c r="I594" cm="1">
        <f t="array" ref="I594">INDEX('PUMA12 LIMIT Computations'!BC$4:BV$106,'PUMA12-Person-Limits-Fragments'!B594,'PUMA12-Person-Limits-Fragments'!C594)</f>
        <v>3.89</v>
      </c>
      <c r="J594" cm="1">
        <f t="array" ref="J594">INDEX('PUMA12 LIMIT Computations'!BW$4:CP$106,'PUMA12-Person-Limits-Fragments'!B594,'PUMA12-Person-Limits-Fragments'!C594)</f>
        <v>10.365</v>
      </c>
    </row>
    <row r="595" spans="1:10" x14ac:dyDescent="0.25">
      <c r="A595">
        <f t="shared" si="29"/>
        <v>594</v>
      </c>
      <c r="B595">
        <f t="shared" si="27"/>
        <v>79</v>
      </c>
      <c r="C595">
        <f t="shared" si="28"/>
        <v>6</v>
      </c>
      <c r="D595" cm="1">
        <f t="array" ref="D595">INDEX('PUMA12 LIMIT Computations'!$A$4:$D$106,'PUMA12-Person-Limits-Fragments'!$B595,1)</f>
        <v>4903</v>
      </c>
      <c r="E595" t="str" cm="1">
        <f t="array" ref="E595">INDEX('PUMA12 LIMIT Computations'!$A$4:$D$106,'PUMA12-Person-Limits-Fragments'!$B595,2)</f>
        <v>Plymouth County (East)--Plymouth, Marshfield, Scituate, Duxbury &amp; Kingston Towns</v>
      </c>
      <c r="F595" t="str" cm="1">
        <f t="array" ref="F595">INDEX('PUMA12 LIMIT Computations'!$A$4:$D$106,'PUMA12-Person-Limits-Fragments'!$B595,3)</f>
        <v>METRO12700M12700</v>
      </c>
      <c r="G595" t="str" cm="1">
        <f t="array" ref="G595">INDEX('PUMA12 LIMIT Computations'!$A$4:$D$106,'PUMA12-Person-Limits-Fragments'!$B595,4)</f>
        <v>Barnstable Town, MA MSA</v>
      </c>
      <c r="H595" cm="1">
        <f t="array" ref="H595">INDEX('PUMA12 LIMIT Computations'!AI$4:BB$106,'PUMA12-Person-Limits-Fragments'!B595,'PUMA12-Person-Limits-Fragments'!C595)</f>
        <v>390.90999999999997</v>
      </c>
      <c r="I595" cm="1">
        <f t="array" ref="I595">INDEX('PUMA12 LIMIT Computations'!BC$4:BV$106,'PUMA12-Person-Limits-Fragments'!B595,'PUMA12-Person-Limits-Fragments'!C595)</f>
        <v>234.67</v>
      </c>
      <c r="J595" cm="1">
        <f t="array" ref="J595">INDEX('PUMA12 LIMIT Computations'!BW$4:CP$106,'PUMA12-Person-Limits-Fragments'!B595,'PUMA12-Person-Limits-Fragments'!C595)</f>
        <v>625.57999999999993</v>
      </c>
    </row>
    <row r="596" spans="1:10" x14ac:dyDescent="0.25">
      <c r="A596">
        <f t="shared" si="29"/>
        <v>595</v>
      </c>
      <c r="B596">
        <f t="shared" si="27"/>
        <v>80</v>
      </c>
      <c r="C596">
        <f t="shared" si="28"/>
        <v>6</v>
      </c>
      <c r="D596" cm="1">
        <f t="array" ref="D596">INDEX('PUMA12 LIMIT Computations'!$A$4:$D$106,'PUMA12-Person-Limits-Fragments'!$B596,1)</f>
        <v>4903</v>
      </c>
      <c r="E596" t="str" cm="1">
        <f t="array" ref="E596">INDEX('PUMA12 LIMIT Computations'!$A$4:$D$106,'PUMA12-Person-Limits-Fragments'!$B596,2)</f>
        <v>Plymouth County (East)--Plymouth, Marshfield, Scituate, Duxbury &amp; Kingston Towns</v>
      </c>
      <c r="F596" t="str" cm="1">
        <f t="array" ref="F596">INDEX('PUMA12 LIMIT Computations'!$A$4:$D$106,'PUMA12-Person-Limits-Fragments'!$B596,3)</f>
        <v>METRO14460MM1120</v>
      </c>
      <c r="G596" t="str" cm="1">
        <f t="array" ref="G596">INDEX('PUMA12 LIMIT Computations'!$A$4:$D$106,'PUMA12-Person-Limits-Fragments'!$B596,4)</f>
        <v>Boston-Cambridge-Quincy, MA-NH HUD Metro FMR Area</v>
      </c>
      <c r="H596" cm="1">
        <f t="array" ref="H596">INDEX('PUMA12 LIMIT Computations'!AI$4:BB$106,'PUMA12-Person-Limits-Fragments'!B596,'PUMA12-Person-Limits-Fragments'!C596)</f>
        <v>80845.63</v>
      </c>
      <c r="I596" cm="1">
        <f t="array" ref="I596">INDEX('PUMA12 LIMIT Computations'!BC$4:BV$106,'PUMA12-Person-Limits-Fragments'!B596,'PUMA12-Person-Limits-Fragments'!C596)</f>
        <v>48497.440000000002</v>
      </c>
      <c r="J596" cm="1">
        <f t="array" ref="J596">INDEX('PUMA12 LIMIT Computations'!BW$4:CP$106,'PUMA12-Person-Limits-Fragments'!B596,'PUMA12-Person-Limits-Fragments'!C596)</f>
        <v>128945.55</v>
      </c>
    </row>
    <row r="597" spans="1:10" x14ac:dyDescent="0.25">
      <c r="A597">
        <f t="shared" si="29"/>
        <v>596</v>
      </c>
      <c r="B597">
        <f t="shared" si="27"/>
        <v>81</v>
      </c>
      <c r="C597">
        <f t="shared" si="28"/>
        <v>6</v>
      </c>
      <c r="D597" cm="1">
        <f t="array" ref="D597">INDEX('PUMA12 LIMIT Computations'!$A$4:$D$106,'PUMA12-Person-Limits-Fragments'!$B597,1)</f>
        <v>3306</v>
      </c>
      <c r="E597" t="str" cm="1">
        <f t="array" ref="E597">INDEX('PUMA12 LIMIT Computations'!$A$4:$D$106,'PUMA12-Person-Limits-Fragments'!$B597,2)</f>
        <v>Suffolk County (North)--Revere, Chelsea &amp; Winthrop Town Cities</v>
      </c>
      <c r="F597" t="str" cm="1">
        <f t="array" ref="F597">INDEX('PUMA12 LIMIT Computations'!$A$4:$D$106,'PUMA12-Person-Limits-Fragments'!$B597,3)</f>
        <v>METRO14460MM1120</v>
      </c>
      <c r="G597" t="str" cm="1">
        <f t="array" ref="G597">INDEX('PUMA12 LIMIT Computations'!$A$4:$D$106,'PUMA12-Person-Limits-Fragments'!$B597,4)</f>
        <v>Boston-Cambridge-Quincy, MA-NH HUD Metro FMR Area</v>
      </c>
      <c r="H597" cm="1">
        <f t="array" ref="H597">INDEX('PUMA12 LIMIT Computations'!AI$4:BB$106,'PUMA12-Person-Limits-Fragments'!B597,'PUMA12-Person-Limits-Fragments'!C597)</f>
        <v>81358.134999999995</v>
      </c>
      <c r="I597" cm="1">
        <f t="array" ref="I597">INDEX('PUMA12 LIMIT Computations'!BC$4:BV$106,'PUMA12-Person-Limits-Fragments'!B597,'PUMA12-Person-Limits-Fragments'!C597)</f>
        <v>48804.88</v>
      </c>
      <c r="J597" cm="1">
        <f t="array" ref="J597">INDEX('PUMA12 LIMIT Computations'!BW$4:CP$106,'PUMA12-Person-Limits-Fragments'!B597,'PUMA12-Person-Limits-Fragments'!C597)</f>
        <v>129762.97500000001</v>
      </c>
    </row>
    <row r="598" spans="1:10" x14ac:dyDescent="0.25">
      <c r="A598">
        <f t="shared" si="29"/>
        <v>597</v>
      </c>
      <c r="B598">
        <f t="shared" si="27"/>
        <v>82</v>
      </c>
      <c r="C598">
        <f t="shared" si="28"/>
        <v>6</v>
      </c>
      <c r="D598" cm="1">
        <f t="array" ref="D598">INDEX('PUMA12 LIMIT Computations'!$A$4:$D$106,'PUMA12-Person-Limits-Fragments'!$B598,1)</f>
        <v>3900</v>
      </c>
      <c r="E598" t="str" cm="1">
        <f t="array" ref="E598">INDEX('PUMA12 LIMIT Computations'!$A$4:$D$106,'PUMA12-Person-Limits-Fragments'!$B598,2)</f>
        <v>Weymouth Town, Braintree Town Cities, Hingham, Hull &amp; Cohasset Towns</v>
      </c>
      <c r="F598" t="str" cm="1">
        <f t="array" ref="F598">INDEX('PUMA12 LIMIT Computations'!$A$4:$D$106,'PUMA12-Person-Limits-Fragments'!$B598,3)</f>
        <v>METRO14460MM1120</v>
      </c>
      <c r="G598" t="str" cm="1">
        <f t="array" ref="G598">INDEX('PUMA12 LIMIT Computations'!$A$4:$D$106,'PUMA12-Person-Limits-Fragments'!$B598,4)</f>
        <v>Boston-Cambridge-Quincy, MA-NH HUD Metro FMR Area</v>
      </c>
      <c r="H598" cm="1">
        <f t="array" ref="H598">INDEX('PUMA12 LIMIT Computations'!AI$4:BB$106,'PUMA12-Person-Limits-Fragments'!B598,'PUMA12-Person-Limits-Fragments'!C598)</f>
        <v>81350</v>
      </c>
      <c r="I598" cm="1">
        <f t="array" ref="I598">INDEX('PUMA12 LIMIT Computations'!BC$4:BV$106,'PUMA12-Person-Limits-Fragments'!B598,'PUMA12-Person-Limits-Fragments'!C598)</f>
        <v>48800</v>
      </c>
      <c r="J598" cm="1">
        <f t="array" ref="J598">INDEX('PUMA12 LIMIT Computations'!BW$4:CP$106,'PUMA12-Person-Limits-Fragments'!B598,'PUMA12-Person-Limits-Fragments'!C598)</f>
        <v>129750</v>
      </c>
    </row>
    <row r="599" spans="1:10" x14ac:dyDescent="0.25">
      <c r="A599">
        <f t="shared" si="29"/>
        <v>598</v>
      </c>
      <c r="B599">
        <f t="shared" si="27"/>
        <v>83</v>
      </c>
      <c r="C599">
        <f t="shared" si="28"/>
        <v>6</v>
      </c>
      <c r="D599" cm="1">
        <f t="array" ref="D599">INDEX('PUMA12 LIMIT Computations'!$A$4:$D$106,'PUMA12-Person-Limits-Fragments'!$B599,1)</f>
        <v>2800</v>
      </c>
      <c r="E599" t="str" cm="1">
        <f t="array" ref="E599">INDEX('PUMA12 LIMIT Computations'!$A$4:$D$106,'PUMA12-Person-Limits-Fragments'!$B599,2)</f>
        <v>Woburn, Melrose Cities, Saugus, Wakefield &amp; Stoneham Towns</v>
      </c>
      <c r="F599" t="str" cm="1">
        <f t="array" ref="F599">INDEX('PUMA12 LIMIT Computations'!$A$4:$D$106,'PUMA12-Person-Limits-Fragments'!$B599,3)</f>
        <v>METRO14460MM1120</v>
      </c>
      <c r="G599" t="str" cm="1">
        <f t="array" ref="G599">INDEX('PUMA12 LIMIT Computations'!$A$4:$D$106,'PUMA12-Person-Limits-Fragments'!$B599,4)</f>
        <v>Boston-Cambridge-Quincy, MA-NH HUD Metro FMR Area</v>
      </c>
      <c r="H599" cm="1">
        <f t="array" ref="H599">INDEX('PUMA12 LIMIT Computations'!AI$4:BB$106,'PUMA12-Person-Limits-Fragments'!B599,'PUMA12-Person-Limits-Fragments'!C599)</f>
        <v>81341.865000000005</v>
      </c>
      <c r="I599" cm="1">
        <f t="array" ref="I599">INDEX('PUMA12 LIMIT Computations'!BC$4:BV$106,'PUMA12-Person-Limits-Fragments'!B599,'PUMA12-Person-Limits-Fragments'!C599)</f>
        <v>48795.12</v>
      </c>
      <c r="J599" cm="1">
        <f t="array" ref="J599">INDEX('PUMA12 LIMIT Computations'!BW$4:CP$106,'PUMA12-Person-Limits-Fragments'!B599,'PUMA12-Person-Limits-Fragments'!C599)</f>
        <v>129737.02499999999</v>
      </c>
    </row>
    <row r="600" spans="1:10" x14ac:dyDescent="0.25">
      <c r="A600">
        <f t="shared" si="29"/>
        <v>599</v>
      </c>
      <c r="B600">
        <f t="shared" si="27"/>
        <v>84</v>
      </c>
      <c r="C600">
        <f t="shared" si="28"/>
        <v>6</v>
      </c>
      <c r="D600" cm="1">
        <f t="array" ref="D600">INDEX('PUMA12 LIMIT Computations'!$A$4:$D$106,'PUMA12-Person-Limits-Fragments'!$B600,1)</f>
        <v>400</v>
      </c>
      <c r="E600" t="str" cm="1">
        <f t="array" ref="E600">INDEX('PUMA12 LIMIT Computations'!$A$4:$D$106,'PUMA12-Person-Limits-Fragments'!$B600,2)</f>
        <v>Worcester &amp; Middlesex Counties (Outside Leominster, Fitchburg &amp; Gardner Cities)</v>
      </c>
      <c r="F600" t="str" cm="1">
        <f t="array" ref="F600">INDEX('PUMA12 LIMIT Computations'!$A$4:$D$106,'PUMA12-Person-Limits-Fragments'!$B600,3)</f>
        <v>METRO14460MM1120</v>
      </c>
      <c r="G600" t="str" cm="1">
        <f t="array" ref="G600">INDEX('PUMA12 LIMIT Computations'!$A$4:$D$106,'PUMA12-Person-Limits-Fragments'!$B600,4)</f>
        <v>Boston-Cambridge-Quincy, MA-NH HUD Metro FMR Area</v>
      </c>
      <c r="H600" cm="1">
        <f t="array" ref="H600">INDEX('PUMA12 LIMIT Computations'!AI$4:BB$106,'PUMA12-Person-Limits-Fragments'!B600,'PUMA12-Person-Limits-Fragments'!C600)</f>
        <v>20345.634999999998</v>
      </c>
      <c r="I600" cm="1">
        <f t="array" ref="I600">INDEX('PUMA12 LIMIT Computations'!BC$4:BV$106,'PUMA12-Person-Limits-Fragments'!B600,'PUMA12-Person-Limits-Fragments'!C600)</f>
        <v>12204.88</v>
      </c>
      <c r="J600" cm="1">
        <f t="array" ref="J600">INDEX('PUMA12 LIMIT Computations'!BW$4:CP$106,'PUMA12-Person-Limits-Fragments'!B600,'PUMA12-Person-Limits-Fragments'!C600)</f>
        <v>32450.474999999999</v>
      </c>
    </row>
    <row r="601" spans="1:10" x14ac:dyDescent="0.25">
      <c r="A601">
        <f t="shared" si="29"/>
        <v>600</v>
      </c>
      <c r="B601">
        <f t="shared" si="27"/>
        <v>85</v>
      </c>
      <c r="C601">
        <f t="shared" si="28"/>
        <v>6</v>
      </c>
      <c r="D601" cm="1">
        <f t="array" ref="D601">INDEX('PUMA12 LIMIT Computations'!$A$4:$D$106,'PUMA12-Person-Limits-Fragments'!$B601,1)</f>
        <v>400</v>
      </c>
      <c r="E601" t="str" cm="1">
        <f t="array" ref="E601">INDEX('PUMA12 LIMIT Computations'!$A$4:$D$106,'PUMA12-Person-Limits-Fragments'!$B601,2)</f>
        <v>Worcester &amp; Middlesex Counties (Outside Leominster, Fitchburg &amp; Gardner Cities)</v>
      </c>
      <c r="F601" t="str" cm="1">
        <f t="array" ref="F601">INDEX('PUMA12 LIMIT Computations'!$A$4:$D$106,'PUMA12-Person-Limits-Fragments'!$B601,3)</f>
        <v>METRO14460MM4560</v>
      </c>
      <c r="G601" t="str" cm="1">
        <f t="array" ref="G601">INDEX('PUMA12 LIMIT Computations'!$A$4:$D$106,'PUMA12-Person-Limits-Fragments'!$B601,4)</f>
        <v>Lowell, MA HUD Metro FMR Area</v>
      </c>
      <c r="H601" cm="1">
        <f t="array" ref="H601">INDEX('PUMA12 LIMIT Computations'!AI$4:BB$106,'PUMA12-Person-Limits-Fragments'!B601,'PUMA12-Person-Limits-Fragments'!C601)</f>
        <v>6787.58</v>
      </c>
      <c r="I601" cm="1">
        <f t="array" ref="I601">INDEX('PUMA12 LIMIT Computations'!BC$4:BV$106,'PUMA12-Person-Limits-Fragments'!B601,'PUMA12-Person-Limits-Fragments'!C601)</f>
        <v>4074.4</v>
      </c>
      <c r="J601" cm="1">
        <f t="array" ref="J601">INDEX('PUMA12 LIMIT Computations'!BW$4:CP$106,'PUMA12-Person-Limits-Fragments'!B601,'PUMA12-Person-Limits-Fragments'!C601)</f>
        <v>9607.25</v>
      </c>
    </row>
    <row r="602" spans="1:10" x14ac:dyDescent="0.25">
      <c r="A602">
        <f t="shared" si="29"/>
        <v>601</v>
      </c>
      <c r="B602">
        <f t="shared" si="27"/>
        <v>86</v>
      </c>
      <c r="C602">
        <f t="shared" si="28"/>
        <v>6</v>
      </c>
      <c r="D602" cm="1">
        <f t="array" ref="D602">INDEX('PUMA12 LIMIT Computations'!$A$4:$D$106,'PUMA12-Person-Limits-Fragments'!$B602,1)</f>
        <v>400</v>
      </c>
      <c r="E602" t="str" cm="1">
        <f t="array" ref="E602">INDEX('PUMA12 LIMIT Computations'!$A$4:$D$106,'PUMA12-Person-Limits-Fragments'!$B602,2)</f>
        <v>Worcester &amp; Middlesex Counties (Outside Leominster, Fitchburg &amp; Gardner Cities)</v>
      </c>
      <c r="F602" t="str" cm="1">
        <f t="array" ref="F602">INDEX('PUMA12 LIMIT Computations'!$A$4:$D$106,'PUMA12-Person-Limits-Fragments'!$B602,3)</f>
        <v>METRO44140M25011</v>
      </c>
      <c r="G602" t="str" cm="1">
        <f t="array" ref="G602">INDEX('PUMA12 LIMIT Computations'!$A$4:$D$106,'PUMA12-Person-Limits-Fragments'!$B602,4)</f>
        <v>Franklin County, MA HUD Metro FMR Area</v>
      </c>
      <c r="H602" cm="1">
        <f t="array" ref="H602">INDEX('PUMA12 LIMIT Computations'!AI$4:BB$106,'PUMA12-Person-Limits-Fragments'!B602,'PUMA12-Person-Limits-Fragments'!C602)</f>
        <v>174.72</v>
      </c>
      <c r="I602" cm="1">
        <f t="array" ref="I602">INDEX('PUMA12 LIMIT Computations'!BC$4:BV$106,'PUMA12-Person-Limits-Fragments'!B602,'PUMA12-Person-Limits-Fragments'!C602)</f>
        <v>119.00800000000001</v>
      </c>
      <c r="J602" cm="1">
        <f t="array" ref="J602">INDEX('PUMA12 LIMIT Computations'!BW$4:CP$106,'PUMA12-Person-Limits-Fragments'!B602,'PUMA12-Person-Limits-Fragments'!C602)</f>
        <v>279.52000000000004</v>
      </c>
    </row>
    <row r="603" spans="1:10" x14ac:dyDescent="0.25">
      <c r="A603">
        <f t="shared" si="29"/>
        <v>602</v>
      </c>
      <c r="B603">
        <f t="shared" si="27"/>
        <v>87</v>
      </c>
      <c r="C603">
        <f t="shared" si="28"/>
        <v>6</v>
      </c>
      <c r="D603" cm="1">
        <f t="array" ref="D603">INDEX('PUMA12 LIMIT Computations'!$A$4:$D$106,'PUMA12-Person-Limits-Fragments'!$B603,1)</f>
        <v>400</v>
      </c>
      <c r="E603" t="str" cm="1">
        <f t="array" ref="E603">INDEX('PUMA12 LIMIT Computations'!$A$4:$D$106,'PUMA12-Person-Limits-Fragments'!$B603,2)</f>
        <v>Worcester &amp; Middlesex Counties (Outside Leominster, Fitchburg &amp; Gardner Cities)</v>
      </c>
      <c r="F603" t="str" cm="1">
        <f t="array" ref="F603">INDEX('PUMA12 LIMIT Computations'!$A$4:$D$106,'PUMA12-Person-Limits-Fragments'!$B603,3)</f>
        <v>METRO49340M49340</v>
      </c>
      <c r="G603" t="str" cm="1">
        <f t="array" ref="G603">INDEX('PUMA12 LIMIT Computations'!$A$4:$D$106,'PUMA12-Person-Limits-Fragments'!$B603,4)</f>
        <v>Worcester, MA HUD Metro FMR Area</v>
      </c>
      <c r="H603" cm="1">
        <f t="array" ref="H603">INDEX('PUMA12 LIMIT Computations'!AI$4:BB$106,'PUMA12-Person-Limits-Fragments'!B603,'PUMA12-Person-Limits-Fragments'!C603)</f>
        <v>6551.0199999999995</v>
      </c>
      <c r="I603" cm="1">
        <f t="array" ref="I603">INDEX('PUMA12 LIMIT Computations'!BC$4:BV$106,'PUMA12-Person-Limits-Fragments'!B603,'PUMA12-Person-Limits-Fragments'!C603)</f>
        <v>3934.7</v>
      </c>
      <c r="J603" cm="1">
        <f t="array" ref="J603">INDEX('PUMA12 LIMIT Computations'!BW$4:CP$106,'PUMA12-Person-Limits-Fragments'!B603,'PUMA12-Person-Limits-Fragments'!C603)</f>
        <v>10480.61</v>
      </c>
    </row>
    <row r="604" spans="1:10" x14ac:dyDescent="0.25">
      <c r="A604">
        <f t="shared" si="29"/>
        <v>603</v>
      </c>
      <c r="B604">
        <f t="shared" si="27"/>
        <v>88</v>
      </c>
      <c r="C604">
        <f t="shared" si="28"/>
        <v>6</v>
      </c>
      <c r="D604" cm="1">
        <f t="array" ref="D604">INDEX('PUMA12 LIMIT Computations'!$A$4:$D$106,'PUMA12-Person-Limits-Fragments'!$B604,1)</f>
        <v>400</v>
      </c>
      <c r="E604" t="str" cm="1">
        <f t="array" ref="E604">INDEX('PUMA12 LIMIT Computations'!$A$4:$D$106,'PUMA12-Person-Limits-Fragments'!$B604,2)</f>
        <v>Worcester &amp; Middlesex Counties (Outside Leominster, Fitchburg &amp; Gardner Cities)</v>
      </c>
      <c r="F604" t="str" cm="1">
        <f t="array" ref="F604">INDEX('PUMA12 LIMIT Computations'!$A$4:$D$106,'PUMA12-Person-Limits-Fragments'!$B604,3)</f>
        <v>METRO49340MM1120</v>
      </c>
      <c r="G604" t="str" cm="1">
        <f t="array" ref="G604">INDEX('PUMA12 LIMIT Computations'!$A$4:$D$106,'PUMA12-Person-Limits-Fragments'!$B604,4)</f>
        <v>Eastern Worcester County, MA HUD Metro FMR Area</v>
      </c>
      <c r="H604" cm="1">
        <f t="array" ref="H604">INDEX('PUMA12 LIMIT Computations'!AI$4:BB$106,'PUMA12-Person-Limits-Fragments'!B604,'PUMA12-Person-Limits-Fragments'!C604)</f>
        <v>8702</v>
      </c>
      <c r="I604" cm="1">
        <f t="array" ref="I604">INDEX('PUMA12 LIMIT Computations'!BC$4:BV$106,'PUMA12-Person-Limits-Fragments'!B604,'PUMA12-Person-Limits-Fragments'!C604)</f>
        <v>5221.2</v>
      </c>
      <c r="J604" cm="1">
        <f t="array" ref="J604">INDEX('PUMA12 LIMIT Computations'!BW$4:CP$106,'PUMA12-Person-Limits-Fragments'!B604,'PUMA12-Person-Limits-Fragments'!C604)</f>
        <v>11879.375</v>
      </c>
    </row>
    <row r="605" spans="1:10" x14ac:dyDescent="0.25">
      <c r="A605">
        <f t="shared" si="29"/>
        <v>604</v>
      </c>
      <c r="B605">
        <f t="shared" si="27"/>
        <v>89</v>
      </c>
      <c r="C605">
        <f t="shared" si="28"/>
        <v>6</v>
      </c>
      <c r="D605" cm="1">
        <f t="array" ref="D605">INDEX('PUMA12 LIMIT Computations'!$A$4:$D$106,'PUMA12-Person-Limits-Fragments'!$B605,1)</f>
        <v>400</v>
      </c>
      <c r="E605" t="str" cm="1">
        <f t="array" ref="E605">INDEX('PUMA12 LIMIT Computations'!$A$4:$D$106,'PUMA12-Person-Limits-Fragments'!$B605,2)</f>
        <v>Worcester &amp; Middlesex Counties (Outside Leominster, Fitchburg &amp; Gardner Cities)</v>
      </c>
      <c r="F605" t="str" cm="1">
        <f t="array" ref="F605">INDEX('PUMA12 LIMIT Computations'!$A$4:$D$106,'PUMA12-Person-Limits-Fragments'!$B605,3)</f>
        <v>METRO49340MM2600</v>
      </c>
      <c r="G605" t="str" cm="1">
        <f t="array" ref="G605">INDEX('PUMA12 LIMIT Computations'!$A$4:$D$106,'PUMA12-Person-Limits-Fragments'!$B605,4)</f>
        <v>Fitchburg-Leominster, MA HUD Metro FMR Area</v>
      </c>
      <c r="H605" cm="1">
        <f t="array" ref="H605">INDEX('PUMA12 LIMIT Computations'!AI$4:BB$106,'PUMA12-Person-Limits-Fragments'!B605,'PUMA12-Person-Limits-Fragments'!C605)</f>
        <v>13746.66</v>
      </c>
      <c r="I605" cm="1">
        <f t="array" ref="I605">INDEX('PUMA12 LIMIT Computations'!BC$4:BV$106,'PUMA12-Person-Limits-Fragments'!B605,'PUMA12-Person-Limits-Fragments'!C605)</f>
        <v>8791.7160000000003</v>
      </c>
      <c r="J605" cm="1">
        <f t="array" ref="J605">INDEX('PUMA12 LIMIT Computations'!BW$4:CP$106,'PUMA12-Person-Limits-Fragments'!B605,'PUMA12-Person-Limits-Fragments'!C605)</f>
        <v>21985.200000000001</v>
      </c>
    </row>
    <row r="606" spans="1:10" x14ac:dyDescent="0.25">
      <c r="A606">
        <f t="shared" si="29"/>
        <v>605</v>
      </c>
      <c r="B606">
        <f t="shared" si="27"/>
        <v>90</v>
      </c>
      <c r="C606">
        <f t="shared" si="28"/>
        <v>6</v>
      </c>
      <c r="D606" cm="1">
        <f t="array" ref="D606">INDEX('PUMA12 LIMIT Computations'!$A$4:$D$106,'PUMA12-Person-Limits-Fragments'!$B606,1)</f>
        <v>400</v>
      </c>
      <c r="E606" t="str" cm="1">
        <f t="array" ref="E606">INDEX('PUMA12 LIMIT Computations'!$A$4:$D$106,'PUMA12-Person-Limits-Fragments'!$B606,2)</f>
        <v>Worcester &amp; Middlesex Counties (Outside Leominster, Fitchburg &amp; Gardner Cities)</v>
      </c>
      <c r="F606" t="str" cm="1">
        <f t="array" ref="F606">INDEX('PUMA12 LIMIT Computations'!$A$4:$D$106,'PUMA12-Person-Limits-Fragments'!$B606,3)</f>
        <v>METRO49340N25027</v>
      </c>
      <c r="G606" t="str" cm="1">
        <f t="array" ref="G606">INDEX('PUMA12 LIMIT Computations'!$A$4:$D$106,'PUMA12-Person-Limits-Fragments'!$B606,4)</f>
        <v>Western Worcester County, MA HUD Metro FMR Area</v>
      </c>
      <c r="H606" cm="1">
        <f t="array" ref="H606">INDEX('PUMA12 LIMIT Computations'!AI$4:BB$106,'PUMA12-Person-Limits-Fragments'!B606,'PUMA12-Person-Limits-Fragments'!C606)</f>
        <v>11385.36</v>
      </c>
      <c r="I606" cm="1">
        <f t="array" ref="I606">INDEX('PUMA12 LIMIT Computations'!BC$4:BV$106,'PUMA12-Person-Limits-Fragments'!B606,'PUMA12-Person-Limits-Fragments'!C606)</f>
        <v>7467.7520000000004</v>
      </c>
      <c r="J606" cm="1">
        <f t="array" ref="J606">INDEX('PUMA12 LIMIT Computations'!BW$4:CP$106,'PUMA12-Person-Limits-Fragments'!B606,'PUMA12-Person-Limits-Fragments'!C606)</f>
        <v>18212.560000000001</v>
      </c>
    </row>
    <row r="607" spans="1:10" x14ac:dyDescent="0.25">
      <c r="A607">
        <f t="shared" si="29"/>
        <v>606</v>
      </c>
      <c r="B607">
        <f t="shared" si="27"/>
        <v>91</v>
      </c>
      <c r="C607">
        <f t="shared" si="28"/>
        <v>6</v>
      </c>
      <c r="D607" cm="1">
        <f t="array" ref="D607">INDEX('PUMA12 LIMIT Computations'!$A$4:$D$106,'PUMA12-Person-Limits-Fragments'!$B607,1)</f>
        <v>300</v>
      </c>
      <c r="E607" t="str" cm="1">
        <f t="array" ref="E607">INDEX('PUMA12 LIMIT Computations'!$A$4:$D$106,'PUMA12-Person-Limits-Fragments'!$B607,2)</f>
        <v>Worcester County (Central)--Worcester City</v>
      </c>
      <c r="F607" t="str" cm="1">
        <f t="array" ref="F607">INDEX('PUMA12 LIMIT Computations'!$A$4:$D$106,'PUMA12-Person-Limits-Fragments'!$B607,3)</f>
        <v>METRO49340M49340</v>
      </c>
      <c r="G607" t="str" cm="1">
        <f t="array" ref="G607">INDEX('PUMA12 LIMIT Computations'!$A$4:$D$106,'PUMA12-Person-Limits-Fragments'!$B607,4)</f>
        <v>Worcester, MA HUD Metro FMR Area</v>
      </c>
      <c r="H607" cm="1">
        <f t="array" ref="H607">INDEX('PUMA12 LIMIT Computations'!AI$4:BB$106,'PUMA12-Person-Limits-Fragments'!B607,'PUMA12-Person-Limits-Fragments'!C607)</f>
        <v>64100</v>
      </c>
      <c r="I607" cm="1">
        <f t="array" ref="I607">INDEX('PUMA12 LIMIT Computations'!BC$4:BV$106,'PUMA12-Person-Limits-Fragments'!B607,'PUMA12-Person-Limits-Fragments'!C607)</f>
        <v>38500</v>
      </c>
      <c r="J607" cm="1">
        <f t="array" ref="J607">INDEX('PUMA12 LIMIT Computations'!BW$4:CP$106,'PUMA12-Person-Limits-Fragments'!B607,'PUMA12-Person-Limits-Fragments'!C607)</f>
        <v>102550</v>
      </c>
    </row>
    <row r="608" spans="1:10" x14ac:dyDescent="0.25">
      <c r="A608">
        <f t="shared" si="29"/>
        <v>607</v>
      </c>
      <c r="B608">
        <f t="shared" si="27"/>
        <v>92</v>
      </c>
      <c r="C608">
        <f t="shared" si="28"/>
        <v>6</v>
      </c>
      <c r="D608" cm="1">
        <f t="array" ref="D608">INDEX('PUMA12 LIMIT Computations'!$A$4:$D$106,'PUMA12-Person-Limits-Fragments'!$B608,1)</f>
        <v>303</v>
      </c>
      <c r="E608" t="str" cm="1">
        <f t="array" ref="E608">INDEX('PUMA12 LIMIT Computations'!$A$4:$D$106,'PUMA12-Person-Limits-Fragments'!$B608,2)</f>
        <v>Worcester County (East Central)</v>
      </c>
      <c r="F608" t="str" cm="1">
        <f t="array" ref="F608">INDEX('PUMA12 LIMIT Computations'!$A$4:$D$106,'PUMA12-Person-Limits-Fragments'!$B608,3)</f>
        <v>METRO14460MM1120</v>
      </c>
      <c r="G608" t="str" cm="1">
        <f t="array" ref="G608">INDEX('PUMA12 LIMIT Computations'!$A$4:$D$106,'PUMA12-Person-Limits-Fragments'!$B608,4)</f>
        <v>Boston-Cambridge-Quincy, MA-NH HUD Metro FMR Area</v>
      </c>
      <c r="H608" cm="1">
        <f t="array" ref="H608">INDEX('PUMA12 LIMIT Computations'!AI$4:BB$106,'PUMA12-Person-Limits-Fragments'!B608,'PUMA12-Person-Limits-Fragments'!C608)</f>
        <v>227.78</v>
      </c>
      <c r="I608" cm="1">
        <f t="array" ref="I608">INDEX('PUMA12 LIMIT Computations'!BC$4:BV$106,'PUMA12-Person-Limits-Fragments'!B608,'PUMA12-Person-Limits-Fragments'!C608)</f>
        <v>136.63999999999999</v>
      </c>
      <c r="J608" cm="1">
        <f t="array" ref="J608">INDEX('PUMA12 LIMIT Computations'!BW$4:CP$106,'PUMA12-Person-Limits-Fragments'!B608,'PUMA12-Person-Limits-Fragments'!C608)</f>
        <v>363.3</v>
      </c>
    </row>
    <row r="609" spans="1:10" x14ac:dyDescent="0.25">
      <c r="A609">
        <f t="shared" si="29"/>
        <v>608</v>
      </c>
      <c r="B609">
        <f t="shared" si="27"/>
        <v>93</v>
      </c>
      <c r="C609">
        <f t="shared" si="28"/>
        <v>6</v>
      </c>
      <c r="D609" cm="1">
        <f t="array" ref="D609">INDEX('PUMA12 LIMIT Computations'!$A$4:$D$106,'PUMA12-Person-Limits-Fragments'!$B609,1)</f>
        <v>303</v>
      </c>
      <c r="E609" t="str" cm="1">
        <f t="array" ref="E609">INDEX('PUMA12 LIMIT Computations'!$A$4:$D$106,'PUMA12-Person-Limits-Fragments'!$B609,2)</f>
        <v>Worcester County (East Central)</v>
      </c>
      <c r="F609" t="str" cm="1">
        <f t="array" ref="F609">INDEX('PUMA12 LIMIT Computations'!$A$4:$D$106,'PUMA12-Person-Limits-Fragments'!$B609,3)</f>
        <v>METRO49340M49340</v>
      </c>
      <c r="G609" t="str" cm="1">
        <f t="array" ref="G609">INDEX('PUMA12 LIMIT Computations'!$A$4:$D$106,'PUMA12-Person-Limits-Fragments'!$B609,4)</f>
        <v>Worcester, MA HUD Metro FMR Area</v>
      </c>
      <c r="H609" cm="1">
        <f t="array" ref="H609">INDEX('PUMA12 LIMIT Computations'!AI$4:BB$106,'PUMA12-Person-Limits-Fragments'!B609,'PUMA12-Person-Limits-Fragments'!C609)</f>
        <v>58023.32</v>
      </c>
      <c r="I609" cm="1">
        <f t="array" ref="I609">INDEX('PUMA12 LIMIT Computations'!BC$4:BV$106,'PUMA12-Person-Limits-Fragments'!B609,'PUMA12-Person-Limits-Fragments'!C609)</f>
        <v>34850.199999999997</v>
      </c>
      <c r="J609" cm="1">
        <f t="array" ref="J609">INDEX('PUMA12 LIMIT Computations'!BW$4:CP$106,'PUMA12-Person-Limits-Fragments'!B609,'PUMA12-Person-Limits-Fragments'!C609)</f>
        <v>92828.26</v>
      </c>
    </row>
    <row r="610" spans="1:10" x14ac:dyDescent="0.25">
      <c r="A610">
        <f t="shared" si="29"/>
        <v>609</v>
      </c>
      <c r="B610">
        <f t="shared" si="27"/>
        <v>94</v>
      </c>
      <c r="C610">
        <f t="shared" si="28"/>
        <v>6</v>
      </c>
      <c r="D610" cm="1">
        <f t="array" ref="D610">INDEX('PUMA12 LIMIT Computations'!$A$4:$D$106,'PUMA12-Person-Limits-Fragments'!$B610,1)</f>
        <v>303</v>
      </c>
      <c r="E610" t="str" cm="1">
        <f t="array" ref="E610">INDEX('PUMA12 LIMIT Computations'!$A$4:$D$106,'PUMA12-Person-Limits-Fragments'!$B610,2)</f>
        <v>Worcester County (East Central)</v>
      </c>
      <c r="F610" t="str" cm="1">
        <f t="array" ref="F610">INDEX('PUMA12 LIMIT Computations'!$A$4:$D$106,'PUMA12-Person-Limits-Fragments'!$B610,3)</f>
        <v>METRO49340MM1120</v>
      </c>
      <c r="G610" t="str" cm="1">
        <f t="array" ref="G610">INDEX('PUMA12 LIMIT Computations'!$A$4:$D$106,'PUMA12-Person-Limits-Fragments'!$B610,4)</f>
        <v>Eastern Worcester County, MA HUD Metro FMR Area</v>
      </c>
      <c r="H610" cm="1">
        <f t="array" ref="H610">INDEX('PUMA12 LIMIT Computations'!AI$4:BB$106,'PUMA12-Person-Limits-Fragments'!B610,'PUMA12-Person-Limits-Fragments'!C610)</f>
        <v>6992</v>
      </c>
      <c r="I610" cm="1">
        <f t="array" ref="I610">INDEX('PUMA12 LIMIT Computations'!BC$4:BV$106,'PUMA12-Person-Limits-Fragments'!B610,'PUMA12-Person-Limits-Fragments'!C610)</f>
        <v>4195.2</v>
      </c>
      <c r="J610" cm="1">
        <f t="array" ref="J610">INDEX('PUMA12 LIMIT Computations'!BW$4:CP$106,'PUMA12-Person-Limits-Fragments'!B610,'PUMA12-Person-Limits-Fragments'!C610)</f>
        <v>9545</v>
      </c>
    </row>
    <row r="611" spans="1:10" x14ac:dyDescent="0.25">
      <c r="A611">
        <f t="shared" si="29"/>
        <v>610</v>
      </c>
      <c r="B611">
        <f t="shared" si="27"/>
        <v>95</v>
      </c>
      <c r="C611">
        <f t="shared" si="28"/>
        <v>6</v>
      </c>
      <c r="D611" cm="1">
        <f t="array" ref="D611">INDEX('PUMA12 LIMIT Computations'!$A$4:$D$106,'PUMA12-Person-Limits-Fragments'!$B611,1)</f>
        <v>301</v>
      </c>
      <c r="E611" t="str" cm="1">
        <f t="array" ref="E611">INDEX('PUMA12 LIMIT Computations'!$A$4:$D$106,'PUMA12-Person-Limits-Fragments'!$B611,2)</f>
        <v>Worcester County (Northeast)--Leominster, Fitchburg &amp; Gardner Cities</v>
      </c>
      <c r="F611" t="str" cm="1">
        <f t="array" ref="F611">INDEX('PUMA12 LIMIT Computations'!$A$4:$D$106,'PUMA12-Person-Limits-Fragments'!$B611,3)</f>
        <v>METRO14460MM1120</v>
      </c>
      <c r="G611" t="str" cm="1">
        <f t="array" ref="G611">INDEX('PUMA12 LIMIT Computations'!$A$4:$D$106,'PUMA12-Person-Limits-Fragments'!$B611,4)</f>
        <v>Boston-Cambridge-Quincy, MA-NH HUD Metro FMR Area</v>
      </c>
      <c r="H611" cm="1">
        <f t="array" ref="H611">INDEX('PUMA12 LIMIT Computations'!AI$4:BB$106,'PUMA12-Person-Limits-Fragments'!B611,'PUMA12-Person-Limits-Fragments'!C611)</f>
        <v>366.07499999999999</v>
      </c>
      <c r="I611" cm="1">
        <f t="array" ref="I611">INDEX('PUMA12 LIMIT Computations'!BC$4:BV$106,'PUMA12-Person-Limits-Fragments'!B611,'PUMA12-Person-Limits-Fragments'!C611)</f>
        <v>219.6</v>
      </c>
      <c r="J611" cm="1">
        <f t="array" ref="J611">INDEX('PUMA12 LIMIT Computations'!BW$4:CP$106,'PUMA12-Person-Limits-Fragments'!B611,'PUMA12-Person-Limits-Fragments'!C611)</f>
        <v>583.875</v>
      </c>
    </row>
    <row r="612" spans="1:10" x14ac:dyDescent="0.25">
      <c r="A612">
        <f t="shared" si="29"/>
        <v>611</v>
      </c>
      <c r="B612">
        <f t="shared" si="27"/>
        <v>96</v>
      </c>
      <c r="C612">
        <f t="shared" si="28"/>
        <v>6</v>
      </c>
      <c r="D612" cm="1">
        <f t="array" ref="D612">INDEX('PUMA12 LIMIT Computations'!$A$4:$D$106,'PUMA12-Person-Limits-Fragments'!$B612,1)</f>
        <v>301</v>
      </c>
      <c r="E612" t="str" cm="1">
        <f t="array" ref="E612">INDEX('PUMA12 LIMIT Computations'!$A$4:$D$106,'PUMA12-Person-Limits-Fragments'!$B612,2)</f>
        <v>Worcester County (Northeast)--Leominster, Fitchburg &amp; Gardner Cities</v>
      </c>
      <c r="F612" t="str" cm="1">
        <f t="array" ref="F612">INDEX('PUMA12 LIMIT Computations'!$A$4:$D$106,'PUMA12-Person-Limits-Fragments'!$B612,3)</f>
        <v>METRO49340MM2600</v>
      </c>
      <c r="G612" t="str" cm="1">
        <f t="array" ref="G612">INDEX('PUMA12 LIMIT Computations'!$A$4:$D$106,'PUMA12-Person-Limits-Fragments'!$B612,4)</f>
        <v>Fitchburg-Leominster, MA HUD Metro FMR Area</v>
      </c>
      <c r="H612" cm="1">
        <f t="array" ref="H612">INDEX('PUMA12 LIMIT Computations'!AI$4:BB$106,'PUMA12-Person-Limits-Fragments'!B612,'PUMA12-Person-Limits-Fragments'!C612)</f>
        <v>57795.285000000003</v>
      </c>
      <c r="I612" cm="1">
        <f t="array" ref="I612">INDEX('PUMA12 LIMIT Computations'!BC$4:BV$106,'PUMA12-Person-Limits-Fragments'!B612,'PUMA12-Person-Limits-Fragments'!C612)</f>
        <v>36963.141000000003</v>
      </c>
      <c r="J612" cm="1">
        <f t="array" ref="J612">INDEX('PUMA12 LIMIT Computations'!BW$4:CP$106,'PUMA12-Person-Limits-Fragments'!B612,'PUMA12-Person-Limits-Fragments'!C612)</f>
        <v>92432.7</v>
      </c>
    </row>
    <row r="613" spans="1:10" x14ac:dyDescent="0.25">
      <c r="A613">
        <f t="shared" si="29"/>
        <v>612</v>
      </c>
      <c r="B613">
        <f t="shared" si="27"/>
        <v>97</v>
      </c>
      <c r="C613">
        <f t="shared" si="28"/>
        <v>6</v>
      </c>
      <c r="D613" cm="1">
        <f t="array" ref="D613">INDEX('PUMA12 LIMIT Computations'!$A$4:$D$106,'PUMA12-Person-Limits-Fragments'!$B613,1)</f>
        <v>301</v>
      </c>
      <c r="E613" t="str" cm="1">
        <f t="array" ref="E613">INDEX('PUMA12 LIMIT Computations'!$A$4:$D$106,'PUMA12-Person-Limits-Fragments'!$B613,2)</f>
        <v>Worcester County (Northeast)--Leominster, Fitchburg &amp; Gardner Cities</v>
      </c>
      <c r="F613" t="str" cm="1">
        <f t="array" ref="F613">INDEX('PUMA12 LIMIT Computations'!$A$4:$D$106,'PUMA12-Person-Limits-Fragments'!$B613,3)</f>
        <v>METRO49340N25027</v>
      </c>
      <c r="G613" t="str" cm="1">
        <f t="array" ref="G613">INDEX('PUMA12 LIMIT Computations'!$A$4:$D$106,'PUMA12-Person-Limits-Fragments'!$B613,4)</f>
        <v>Western Worcester County, MA HUD Metro FMR Area</v>
      </c>
      <c r="H613" cm="1">
        <f t="array" ref="H613">INDEX('PUMA12 LIMIT Computations'!AI$4:BB$106,'PUMA12-Person-Limits-Fragments'!B613,'PUMA12-Person-Limits-Fragments'!C613)</f>
        <v>96.39</v>
      </c>
      <c r="I613" cm="1">
        <f t="array" ref="I613">INDEX('PUMA12 LIMIT Computations'!BC$4:BV$106,'PUMA12-Person-Limits-Fragments'!B613,'PUMA12-Person-Limits-Fragments'!C613)</f>
        <v>63.222999999999999</v>
      </c>
      <c r="J613" cm="1">
        <f t="array" ref="J613">INDEX('PUMA12 LIMIT Computations'!BW$4:CP$106,'PUMA12-Person-Limits-Fragments'!B613,'PUMA12-Person-Limits-Fragments'!C613)</f>
        <v>154.19</v>
      </c>
    </row>
    <row r="614" spans="1:10" x14ac:dyDescent="0.25">
      <c r="A614">
        <f t="shared" si="29"/>
        <v>613</v>
      </c>
      <c r="B614">
        <f t="shared" si="27"/>
        <v>98</v>
      </c>
      <c r="C614">
        <f t="shared" si="28"/>
        <v>6</v>
      </c>
      <c r="D614" cm="1">
        <f t="array" ref="D614">INDEX('PUMA12 LIMIT Computations'!$A$4:$D$106,'PUMA12-Person-Limits-Fragments'!$B614,1)</f>
        <v>304</v>
      </c>
      <c r="E614" t="str" cm="1">
        <f t="array" ref="E614">INDEX('PUMA12 LIMIT Computations'!$A$4:$D$106,'PUMA12-Person-Limits-Fragments'!$B614,2)</f>
        <v>Worcester County (South)</v>
      </c>
      <c r="F614" t="str" cm="1">
        <f t="array" ref="F614">INDEX('PUMA12 LIMIT Computations'!$A$4:$D$106,'PUMA12-Person-Limits-Fragments'!$B614,3)</f>
        <v>METRO14460MM1120</v>
      </c>
      <c r="G614" t="str" cm="1">
        <f t="array" ref="G614">INDEX('PUMA12 LIMIT Computations'!$A$4:$D$106,'PUMA12-Person-Limits-Fragments'!$B614,4)</f>
        <v>Boston-Cambridge-Quincy, MA-NH HUD Metro FMR Area</v>
      </c>
      <c r="H614" cm="1">
        <f t="array" ref="H614">INDEX('PUMA12 LIMIT Computations'!AI$4:BB$106,'PUMA12-Person-Limits-Fragments'!B614,'PUMA12-Person-Limits-Fragments'!C614)</f>
        <v>122.02500000000001</v>
      </c>
      <c r="I614" cm="1">
        <f t="array" ref="I614">INDEX('PUMA12 LIMIT Computations'!BC$4:BV$106,'PUMA12-Person-Limits-Fragments'!B614,'PUMA12-Person-Limits-Fragments'!C614)</f>
        <v>73.2</v>
      </c>
      <c r="J614" cm="1">
        <f t="array" ref="J614">INDEX('PUMA12 LIMIT Computations'!BW$4:CP$106,'PUMA12-Person-Limits-Fragments'!B614,'PUMA12-Person-Limits-Fragments'!C614)</f>
        <v>194.625</v>
      </c>
    </row>
    <row r="615" spans="1:10" x14ac:dyDescent="0.25">
      <c r="A615">
        <f t="shared" si="29"/>
        <v>614</v>
      </c>
      <c r="B615">
        <f t="shared" si="27"/>
        <v>99</v>
      </c>
      <c r="C615">
        <f t="shared" si="28"/>
        <v>6</v>
      </c>
      <c r="D615" cm="1">
        <f t="array" ref="D615">INDEX('PUMA12 LIMIT Computations'!$A$4:$D$106,'PUMA12-Person-Limits-Fragments'!$B615,1)</f>
        <v>304</v>
      </c>
      <c r="E615" t="str" cm="1">
        <f t="array" ref="E615">INDEX('PUMA12 LIMIT Computations'!$A$4:$D$106,'PUMA12-Person-Limits-Fragments'!$B615,2)</f>
        <v>Worcester County (South)</v>
      </c>
      <c r="F615" t="str" cm="1">
        <f t="array" ref="F615">INDEX('PUMA12 LIMIT Computations'!$A$4:$D$106,'PUMA12-Person-Limits-Fragments'!$B615,3)</f>
        <v>METRO44140M44140</v>
      </c>
      <c r="G615" t="str" cm="1">
        <f t="array" ref="G615">INDEX('PUMA12 LIMIT Computations'!$A$4:$D$106,'PUMA12-Person-Limits-Fragments'!$B615,4)</f>
        <v>Springfield, MA HUD Metro FMR Area</v>
      </c>
      <c r="H615" cm="1">
        <f t="array" ref="H615">INDEX('PUMA12 LIMIT Computations'!AI$4:BB$106,'PUMA12-Person-Limits-Fragments'!B615,'PUMA12-Person-Limits-Fragments'!C615)</f>
        <v>16.38</v>
      </c>
      <c r="I615" cm="1">
        <f t="array" ref="I615">INDEX('PUMA12 LIMIT Computations'!BC$4:BV$106,'PUMA12-Person-Limits-Fragments'!B615,'PUMA12-Person-Limits-Fragments'!C615)</f>
        <v>11.156999999999998</v>
      </c>
      <c r="J615" cm="1">
        <f t="array" ref="J615">INDEX('PUMA12 LIMIT Computations'!BW$4:CP$106,'PUMA12-Person-Limits-Fragments'!B615,'PUMA12-Person-Limits-Fragments'!C615)</f>
        <v>26.204999999999998</v>
      </c>
    </row>
    <row r="616" spans="1:10" x14ac:dyDescent="0.25">
      <c r="A616">
        <f t="shared" si="29"/>
        <v>615</v>
      </c>
      <c r="B616">
        <f t="shared" si="27"/>
        <v>100</v>
      </c>
      <c r="C616">
        <f t="shared" si="28"/>
        <v>6</v>
      </c>
      <c r="D616" cm="1">
        <f t="array" ref="D616">INDEX('PUMA12 LIMIT Computations'!$A$4:$D$106,'PUMA12-Person-Limits-Fragments'!$B616,1)</f>
        <v>304</v>
      </c>
      <c r="E616" t="str" cm="1">
        <f t="array" ref="E616">INDEX('PUMA12 LIMIT Computations'!$A$4:$D$106,'PUMA12-Person-Limits-Fragments'!$B616,2)</f>
        <v>Worcester County (South)</v>
      </c>
      <c r="F616" t="str" cm="1">
        <f t="array" ref="F616">INDEX('PUMA12 LIMIT Computations'!$A$4:$D$106,'PUMA12-Person-Limits-Fragments'!$B616,3)</f>
        <v>METRO49340M49340</v>
      </c>
      <c r="G616" t="str" cm="1">
        <f t="array" ref="G616">INDEX('PUMA12 LIMIT Computations'!$A$4:$D$106,'PUMA12-Person-Limits-Fragments'!$B616,4)</f>
        <v>Worcester, MA HUD Metro FMR Area</v>
      </c>
      <c r="H616" cm="1">
        <f t="array" ref="H616">INDEX('PUMA12 LIMIT Computations'!AI$4:BB$106,'PUMA12-Person-Limits-Fragments'!B616,'PUMA12-Person-Limits-Fragments'!C616)</f>
        <v>54722.17</v>
      </c>
      <c r="I616" cm="1">
        <f t="array" ref="I616">INDEX('PUMA12 LIMIT Computations'!BC$4:BV$106,'PUMA12-Person-Limits-Fragments'!B616,'PUMA12-Person-Limits-Fragments'!C616)</f>
        <v>32867.449999999997</v>
      </c>
      <c r="J616" cm="1">
        <f t="array" ref="J616">INDEX('PUMA12 LIMIT Computations'!BW$4:CP$106,'PUMA12-Person-Limits-Fragments'!B616,'PUMA12-Person-Limits-Fragments'!C616)</f>
        <v>87546.934999999998</v>
      </c>
    </row>
    <row r="617" spans="1:10" x14ac:dyDescent="0.25">
      <c r="A617">
        <f t="shared" si="29"/>
        <v>616</v>
      </c>
      <c r="B617">
        <f t="shared" si="27"/>
        <v>101</v>
      </c>
      <c r="C617">
        <f t="shared" si="28"/>
        <v>6</v>
      </c>
      <c r="D617" cm="1">
        <f t="array" ref="D617">INDEX('PUMA12 LIMIT Computations'!$A$4:$D$106,'PUMA12-Person-Limits-Fragments'!$B617,1)</f>
        <v>304</v>
      </c>
      <c r="E617" t="str" cm="1">
        <f t="array" ref="E617">INDEX('PUMA12 LIMIT Computations'!$A$4:$D$106,'PUMA12-Person-Limits-Fragments'!$B617,2)</f>
        <v>Worcester County (South)</v>
      </c>
      <c r="F617" t="str" cm="1">
        <f t="array" ref="F617">INDEX('PUMA12 LIMIT Computations'!$A$4:$D$106,'PUMA12-Person-Limits-Fragments'!$B617,3)</f>
        <v>METRO49340MM1120</v>
      </c>
      <c r="G617" t="str" cm="1">
        <f t="array" ref="G617">INDEX('PUMA12 LIMIT Computations'!$A$4:$D$106,'PUMA12-Person-Limits-Fragments'!$B617,4)</f>
        <v>Eastern Worcester County, MA HUD Metro FMR Area</v>
      </c>
      <c r="H617" cm="1">
        <f t="array" ref="H617">INDEX('PUMA12 LIMIT Computations'!AI$4:BB$106,'PUMA12-Person-Limits-Fragments'!B617,'PUMA12-Person-Limits-Fragments'!C617)</f>
        <v>10982</v>
      </c>
      <c r="I617" cm="1">
        <f t="array" ref="I617">INDEX('PUMA12 LIMIT Computations'!BC$4:BV$106,'PUMA12-Person-Limits-Fragments'!B617,'PUMA12-Person-Limits-Fragments'!C617)</f>
        <v>6589.2</v>
      </c>
      <c r="J617" cm="1">
        <f t="array" ref="J617">INDEX('PUMA12 LIMIT Computations'!BW$4:CP$106,'PUMA12-Person-Limits-Fragments'!B617,'PUMA12-Person-Limits-Fragments'!C617)</f>
        <v>14991.874999999998</v>
      </c>
    </row>
    <row r="618" spans="1:10" x14ac:dyDescent="0.25">
      <c r="A618">
        <f t="shared" si="29"/>
        <v>617</v>
      </c>
      <c r="B618">
        <f t="shared" si="27"/>
        <v>102</v>
      </c>
      <c r="C618">
        <f t="shared" si="28"/>
        <v>6</v>
      </c>
      <c r="D618" cm="1">
        <f t="array" ref="D618">INDEX('PUMA12 LIMIT Computations'!$A$4:$D$106,'PUMA12-Person-Limits-Fragments'!$B618,1)</f>
        <v>302</v>
      </c>
      <c r="E618" t="str" cm="1">
        <f t="array" ref="E618">INDEX('PUMA12 LIMIT Computations'!$A$4:$D$106,'PUMA12-Person-Limits-Fragments'!$B618,2)</f>
        <v>Worcester County (West Central)</v>
      </c>
      <c r="F618" t="str" cm="1">
        <f t="array" ref="F618">INDEX('PUMA12 LIMIT Computations'!$A$4:$D$106,'PUMA12-Person-Limits-Fragments'!$B618,3)</f>
        <v>METRO49340M49340</v>
      </c>
      <c r="G618" t="str" cm="1">
        <f t="array" ref="G618">INDEX('PUMA12 LIMIT Computations'!$A$4:$D$106,'PUMA12-Person-Limits-Fragments'!$B618,4)</f>
        <v>Worcester, MA HUD Metro FMR Area</v>
      </c>
      <c r="H618" cm="1">
        <f t="array" ref="H618">INDEX('PUMA12 LIMIT Computations'!AI$4:BB$106,'PUMA12-Person-Limits-Fragments'!B618,'PUMA12-Person-Limits-Fragments'!C618)</f>
        <v>59298.91</v>
      </c>
      <c r="I618" cm="1">
        <f t="array" ref="I618">INDEX('PUMA12 LIMIT Computations'!BC$4:BV$106,'PUMA12-Person-Limits-Fragments'!B618,'PUMA12-Person-Limits-Fragments'!C618)</f>
        <v>35616.35</v>
      </c>
      <c r="J618" cm="1">
        <f t="array" ref="J618">INDEX('PUMA12 LIMIT Computations'!BW$4:CP$106,'PUMA12-Person-Limits-Fragments'!B618,'PUMA12-Person-Limits-Fragments'!C618)</f>
        <v>94869.005000000005</v>
      </c>
    </row>
    <row r="619" spans="1:10" x14ac:dyDescent="0.25">
      <c r="A619">
        <f t="shared" si="29"/>
        <v>618</v>
      </c>
      <c r="B619">
        <f t="shared" si="27"/>
        <v>103</v>
      </c>
      <c r="C619">
        <f t="shared" si="28"/>
        <v>6</v>
      </c>
      <c r="D619" cm="1">
        <f t="array" ref="D619">INDEX('PUMA12 LIMIT Computations'!$A$4:$D$106,'PUMA12-Person-Limits-Fragments'!$B619,1)</f>
        <v>302</v>
      </c>
      <c r="E619" t="str" cm="1">
        <f t="array" ref="E619">INDEX('PUMA12 LIMIT Computations'!$A$4:$D$106,'PUMA12-Person-Limits-Fragments'!$B619,2)</f>
        <v>Worcester County (West Central)</v>
      </c>
      <c r="F619" t="str" cm="1">
        <f t="array" ref="F619">INDEX('PUMA12 LIMIT Computations'!$A$4:$D$106,'PUMA12-Person-Limits-Fragments'!$B619,3)</f>
        <v>METRO49340N25027</v>
      </c>
      <c r="G619" t="str" cm="1">
        <f t="array" ref="G619">INDEX('PUMA12 LIMIT Computations'!$A$4:$D$106,'PUMA12-Person-Limits-Fragments'!$B619,4)</f>
        <v>Western Worcester County, MA HUD Metro FMR Area</v>
      </c>
      <c r="H619" cm="1">
        <f t="array" ref="H619">INDEX('PUMA12 LIMIT Computations'!AI$4:BB$106,'PUMA12-Person-Limits-Fragments'!B619,'PUMA12-Person-Limits-Fragments'!C619)</f>
        <v>4252.5</v>
      </c>
      <c r="I619" cm="1">
        <f t="array" ref="I619">INDEX('PUMA12 LIMIT Computations'!BC$4:BV$106,'PUMA12-Person-Limits-Fragments'!B619,'PUMA12-Person-Limits-Fragments'!C619)</f>
        <v>2789.25</v>
      </c>
      <c r="J619" cm="1">
        <f t="array" ref="J619">INDEX('PUMA12 LIMIT Computations'!BW$4:CP$106,'PUMA12-Person-Limits-Fragments'!B619,'PUMA12-Person-Limits-Fragments'!C619)</f>
        <v>6802.5</v>
      </c>
    </row>
    <row r="620" spans="1:10" x14ac:dyDescent="0.25">
      <c r="A620">
        <f t="shared" si="29"/>
        <v>619</v>
      </c>
      <c r="B620">
        <f t="shared" si="27"/>
        <v>1</v>
      </c>
      <c r="C620">
        <f t="shared" si="28"/>
        <v>7</v>
      </c>
      <c r="D620" cm="1">
        <f t="array" ref="D620">INDEX('PUMA12 LIMIT Computations'!$A$4:$D$106,'PUMA12-Person-Limits-Fragments'!$B620,1)</f>
        <v>4200</v>
      </c>
      <c r="E620" t="str" cm="1">
        <f t="array" ref="E620">INDEX('PUMA12 LIMIT Computations'!$A$4:$D$106,'PUMA12-Person-Limits-Fragments'!$B620,2)</f>
        <v>Attleboro City, North Attleborough, Swansea, Seekonk, Rehoboth &amp; Plainville Towns</v>
      </c>
      <c r="F620" t="str" cm="1">
        <f t="array" ref="F620">INDEX('PUMA12 LIMIT Computations'!$A$4:$D$106,'PUMA12-Person-Limits-Fragments'!$B620,3)</f>
        <v>METRO14460MM1120</v>
      </c>
      <c r="G620" t="str" cm="1">
        <f t="array" ref="G620">INDEX('PUMA12 LIMIT Computations'!$A$4:$D$106,'PUMA12-Person-Limits-Fragments'!$B620,4)</f>
        <v>Boston-Cambridge-Quincy, MA-NH HUD Metro FMR Area</v>
      </c>
      <c r="H620" cm="1">
        <f t="array" ref="H620">INDEX('PUMA12 LIMIT Computations'!AI$4:BB$106,'PUMA12-Person-Limits-Fragments'!B620,'PUMA12-Person-Limits-Fragments'!C620)</f>
        <v>7103.8149999999996</v>
      </c>
      <c r="I620" cm="1">
        <f t="array" ref="I620">INDEX('PUMA12 LIMIT Computations'!BC$4:BV$106,'PUMA12-Person-Limits-Fragments'!B620,'PUMA12-Person-Limits-Fragments'!C620)</f>
        <v>4260.6549999999997</v>
      </c>
      <c r="J620" cm="1">
        <f t="array" ref="J620">INDEX('PUMA12 LIMIT Computations'!BW$4:CP$106,'PUMA12-Person-Limits-Fragments'!B620,'PUMA12-Person-Limits-Fragments'!C620)</f>
        <v>11331.789999999999</v>
      </c>
    </row>
    <row r="621" spans="1:10" x14ac:dyDescent="0.25">
      <c r="A621">
        <f t="shared" si="29"/>
        <v>620</v>
      </c>
      <c r="B621">
        <f t="shared" si="27"/>
        <v>2</v>
      </c>
      <c r="C621">
        <f t="shared" si="28"/>
        <v>7</v>
      </c>
      <c r="D621" cm="1">
        <f t="array" ref="D621">INDEX('PUMA12 LIMIT Computations'!$A$4:$D$106,'PUMA12-Person-Limits-Fragments'!$B621,1)</f>
        <v>4200</v>
      </c>
      <c r="E621" t="str" cm="1">
        <f t="array" ref="E621">INDEX('PUMA12 LIMIT Computations'!$A$4:$D$106,'PUMA12-Person-Limits-Fragments'!$B621,2)</f>
        <v>Attleboro City, North Attleborough, Swansea, Seekonk, Rehoboth &amp; Plainville Towns</v>
      </c>
      <c r="F621" t="str" cm="1">
        <f t="array" ref="F621">INDEX('PUMA12 LIMIT Computations'!$A$4:$D$106,'PUMA12-Person-Limits-Fragments'!$B621,3)</f>
        <v>METRO39300M39300</v>
      </c>
      <c r="G621" t="str" cm="1">
        <f t="array" ref="G621">INDEX('PUMA12 LIMIT Computations'!$A$4:$D$106,'PUMA12-Person-Limits-Fragments'!$B621,4)</f>
        <v>Providence-Fall River, RI-MA HUD Metro FMR Area</v>
      </c>
      <c r="H621" cm="1">
        <f t="array" ref="H621">INDEX('PUMA12 LIMIT Computations'!AI$4:BB$106,'PUMA12-Person-Limits-Fragments'!B621,'PUMA12-Person-Limits-Fragments'!C621)</f>
        <v>55026</v>
      </c>
      <c r="I621" cm="1">
        <f t="array" ref="I621">INDEX('PUMA12 LIMIT Computations'!BC$4:BV$106,'PUMA12-Person-Limits-Fragments'!B621,'PUMA12-Person-Limits-Fragments'!C621)</f>
        <v>38435.661</v>
      </c>
      <c r="J621" cm="1">
        <f t="array" ref="J621">INDEX('PUMA12 LIMIT Computations'!BW$4:CP$106,'PUMA12-Person-Limits-Fragments'!B621,'PUMA12-Person-Limits-Fragments'!C621)</f>
        <v>87995.744999999995</v>
      </c>
    </row>
    <row r="622" spans="1:10" x14ac:dyDescent="0.25">
      <c r="A622">
        <f t="shared" si="29"/>
        <v>621</v>
      </c>
      <c r="B622">
        <f t="shared" si="27"/>
        <v>3</v>
      </c>
      <c r="C622">
        <f t="shared" si="28"/>
        <v>7</v>
      </c>
      <c r="D622" cm="1">
        <f t="array" ref="D622">INDEX('PUMA12 LIMIT Computations'!$A$4:$D$106,'PUMA12-Person-Limits-Fragments'!$B622,1)</f>
        <v>4200</v>
      </c>
      <c r="E622" t="str" cm="1">
        <f t="array" ref="E622">INDEX('PUMA12 LIMIT Computations'!$A$4:$D$106,'PUMA12-Person-Limits-Fragments'!$B622,2)</f>
        <v>Attleboro City, North Attleborough, Swansea, Seekonk, Rehoboth &amp; Plainville Towns</v>
      </c>
      <c r="F622" t="str" cm="1">
        <f t="array" ref="F622">INDEX('PUMA12 LIMIT Computations'!$A$4:$D$106,'PUMA12-Person-Limits-Fragments'!$B622,3)</f>
        <v>METRO39300MM1120</v>
      </c>
      <c r="G622" t="str" cm="1">
        <f t="array" ref="G622">INDEX('PUMA12 LIMIT Computations'!$A$4:$D$106,'PUMA12-Person-Limits-Fragments'!$B622,4)</f>
        <v>Taunton-Mansfield-Norton, MA HUD Metro FMR Area</v>
      </c>
      <c r="H622" cm="1">
        <f t="array" ref="H622">INDEX('PUMA12 LIMIT Computations'!AI$4:BB$106,'PUMA12-Person-Limits-Fragments'!B622,'PUMA12-Person-Limits-Fragments'!C622)</f>
        <v>90.089999999999989</v>
      </c>
      <c r="I622" cm="1">
        <f t="array" ref="I622">INDEX('PUMA12 LIMIT Computations'!BC$4:BV$106,'PUMA12-Person-Limits-Fragments'!B622,'PUMA12-Person-Limits-Fragments'!C622)</f>
        <v>54.482999999999997</v>
      </c>
      <c r="J622" cm="1">
        <f t="array" ref="J622">INDEX('PUMA12 LIMIT Computations'!BW$4:CP$106,'PUMA12-Person-Limits-Fragments'!B622,'PUMA12-Person-Limits-Fragments'!C622)</f>
        <v>144.04</v>
      </c>
    </row>
    <row r="623" spans="1:10" x14ac:dyDescent="0.25">
      <c r="A623">
        <f t="shared" si="29"/>
        <v>622</v>
      </c>
      <c r="B623">
        <f t="shared" si="27"/>
        <v>4</v>
      </c>
      <c r="C623">
        <f t="shared" si="28"/>
        <v>7</v>
      </c>
      <c r="D623" cm="1">
        <f t="array" ref="D623">INDEX('PUMA12 LIMIT Computations'!$A$4:$D$106,'PUMA12-Person-Limits-Fragments'!$B623,1)</f>
        <v>4800</v>
      </c>
      <c r="E623" t="str" cm="1">
        <f t="array" ref="E623">INDEX('PUMA12 LIMIT Computations'!$A$4:$D$106,'PUMA12-Person-Limits-Fragments'!$B623,2)</f>
        <v>Barnstable (East), Dukes &amp; Nantucket Counties--Outer Cape Cod Towns</v>
      </c>
      <c r="F623" t="str" cm="1">
        <f t="array" ref="F623">INDEX('PUMA12 LIMIT Computations'!$A$4:$D$106,'PUMA12-Person-Limits-Fragments'!$B623,3)</f>
        <v>METRO12700M12700</v>
      </c>
      <c r="G623" t="str" cm="1">
        <f t="array" ref="G623">INDEX('PUMA12 LIMIT Computations'!$A$4:$D$106,'PUMA12-Person-Limits-Fragments'!$B623,4)</f>
        <v>Barnstable Town, MA MSA</v>
      </c>
      <c r="H623" cm="1">
        <f t="array" ref="H623">INDEX('PUMA12 LIMIT Computations'!AI$4:BB$106,'PUMA12-Person-Limits-Fragments'!B623,'PUMA12-Person-Limits-Fragments'!C623)</f>
        <v>49687.28</v>
      </c>
      <c r="I623" cm="1">
        <f t="array" ref="I623">INDEX('PUMA12 LIMIT Computations'!BC$4:BV$106,'PUMA12-Person-Limits-Fragments'!B623,'PUMA12-Person-Limits-Fragments'!C623)</f>
        <v>30896.052</v>
      </c>
      <c r="J623" cm="1">
        <f t="array" ref="J623">INDEX('PUMA12 LIMIT Computations'!BW$4:CP$106,'PUMA12-Person-Limits-Fragments'!B623,'PUMA12-Person-Limits-Fragments'!C623)</f>
        <v>79507.01999999999</v>
      </c>
    </row>
    <row r="624" spans="1:10" x14ac:dyDescent="0.25">
      <c r="A624">
        <f t="shared" si="29"/>
        <v>623</v>
      </c>
      <c r="B624">
        <f t="shared" si="27"/>
        <v>5</v>
      </c>
      <c r="C624">
        <f t="shared" si="28"/>
        <v>7</v>
      </c>
      <c r="D624" cm="1">
        <f t="array" ref="D624">INDEX('PUMA12 LIMIT Computations'!$A$4:$D$106,'PUMA12-Person-Limits-Fragments'!$B624,1)</f>
        <v>4800</v>
      </c>
      <c r="E624" t="str" cm="1">
        <f t="array" ref="E624">INDEX('PUMA12 LIMIT Computations'!$A$4:$D$106,'PUMA12-Person-Limits-Fragments'!$B624,2)</f>
        <v>Barnstable (East), Dukes &amp; Nantucket Counties--Outer Cape Cod Towns</v>
      </c>
      <c r="F624" t="str" cm="1">
        <f t="array" ref="F624">INDEX('PUMA12 LIMIT Computations'!$A$4:$D$106,'PUMA12-Person-Limits-Fragments'!$B624,3)</f>
        <v>NCNTY25007N25007</v>
      </c>
      <c r="G624" t="str" cm="1">
        <f t="array" ref="G624">INDEX('PUMA12 LIMIT Computations'!$A$4:$D$106,'PUMA12-Person-Limits-Fragments'!$B624,4)</f>
        <v>Dukes County, MA</v>
      </c>
      <c r="H624" cm="1">
        <f t="array" ref="H624">INDEX('PUMA12 LIMIT Computations'!AI$4:BB$106,'PUMA12-Person-Limits-Fragments'!B624,'PUMA12-Person-Limits-Fragments'!C624)</f>
        <v>11826.5</v>
      </c>
      <c r="I624" cm="1">
        <f t="array" ref="I624">INDEX('PUMA12 LIMIT Computations'!BC$4:BV$106,'PUMA12-Person-Limits-Fragments'!B624,'PUMA12-Person-Limits-Fragments'!C624)</f>
        <v>7099</v>
      </c>
      <c r="J624" cm="1">
        <f t="array" ref="J624">INDEX('PUMA12 LIMIT Computations'!BW$4:CP$106,'PUMA12-Person-Limits-Fragments'!B624,'PUMA12-Person-Limits-Fragments'!C624)</f>
        <v>18189.25</v>
      </c>
    </row>
    <row r="625" spans="1:10" x14ac:dyDescent="0.25">
      <c r="A625">
        <f t="shared" si="29"/>
        <v>624</v>
      </c>
      <c r="B625">
        <f t="shared" si="27"/>
        <v>6</v>
      </c>
      <c r="C625">
        <f t="shared" si="28"/>
        <v>7</v>
      </c>
      <c r="D625" cm="1">
        <f t="array" ref="D625">INDEX('PUMA12 LIMIT Computations'!$A$4:$D$106,'PUMA12-Person-Limits-Fragments'!$B625,1)</f>
        <v>4800</v>
      </c>
      <c r="E625" t="str" cm="1">
        <f t="array" ref="E625">INDEX('PUMA12 LIMIT Computations'!$A$4:$D$106,'PUMA12-Person-Limits-Fragments'!$B625,2)</f>
        <v>Barnstable (East), Dukes &amp; Nantucket Counties--Outer Cape Cod Towns</v>
      </c>
      <c r="F625" t="str" cm="1">
        <f t="array" ref="F625">INDEX('PUMA12 LIMIT Computations'!$A$4:$D$106,'PUMA12-Person-Limits-Fragments'!$B625,3)</f>
        <v>NCNTY25019N25019</v>
      </c>
      <c r="G625" t="str" cm="1">
        <f t="array" ref="G625">INDEX('PUMA12 LIMIT Computations'!$A$4:$D$106,'PUMA12-Person-Limits-Fragments'!$B625,4)</f>
        <v>Nantucket County, MA</v>
      </c>
      <c r="H625" cm="1">
        <f t="array" ref="H625">INDEX('PUMA12 LIMIT Computations'!AI$4:BB$106,'PUMA12-Person-Limits-Fragments'!B625,'PUMA12-Person-Limits-Fragments'!C625)</f>
        <v>9149.1149999999998</v>
      </c>
      <c r="I625" cm="1">
        <f t="array" ref="I625">INDEX('PUMA12 LIMIT Computations'!BC$4:BV$106,'PUMA12-Person-Limits-Fragments'!B625,'PUMA12-Person-Limits-Fragments'!C625)</f>
        <v>5492.7</v>
      </c>
      <c r="J625" cm="1">
        <f t="array" ref="J625">INDEX('PUMA12 LIMIT Computations'!BW$4:CP$106,'PUMA12-Person-Limits-Fragments'!B625,'PUMA12-Person-Limits-Fragments'!C625)</f>
        <v>12573.975</v>
      </c>
    </row>
    <row r="626" spans="1:10" x14ac:dyDescent="0.25">
      <c r="A626">
        <f t="shared" si="29"/>
        <v>625</v>
      </c>
      <c r="B626">
        <f t="shared" si="27"/>
        <v>7</v>
      </c>
      <c r="C626">
        <f t="shared" si="28"/>
        <v>7</v>
      </c>
      <c r="D626" cm="1">
        <f t="array" ref="D626">INDEX('PUMA12 LIMIT Computations'!$A$4:$D$106,'PUMA12-Person-Limits-Fragments'!$B626,1)</f>
        <v>4700</v>
      </c>
      <c r="E626" t="str" cm="1">
        <f t="array" ref="E626">INDEX('PUMA12 LIMIT Computations'!$A$4:$D$106,'PUMA12-Person-Limits-Fragments'!$B626,2)</f>
        <v>Barnstable County (West)--Inner Cape Cod Towns &amp; Barnstable Town City</v>
      </c>
      <c r="F626" t="str" cm="1">
        <f t="array" ref="F626">INDEX('PUMA12 LIMIT Computations'!$A$4:$D$106,'PUMA12-Person-Limits-Fragments'!$B626,3)</f>
        <v>METRO12700M12700</v>
      </c>
      <c r="G626" t="str" cm="1">
        <f t="array" ref="G626">INDEX('PUMA12 LIMIT Computations'!$A$4:$D$106,'PUMA12-Person-Limits-Fragments'!$B626,4)</f>
        <v>Barnstable Town, MA MSA</v>
      </c>
      <c r="H626" cm="1">
        <f t="array" ref="H626">INDEX('PUMA12 LIMIT Computations'!AI$4:BB$106,'PUMA12-Person-Limits-Fragments'!B626,'PUMA12-Person-Limits-Fragments'!C626)</f>
        <v>67312.38</v>
      </c>
      <c r="I626" cm="1">
        <f t="array" ref="I626">INDEX('PUMA12 LIMIT Computations'!BC$4:BV$106,'PUMA12-Person-Limits-Fragments'!B626,'PUMA12-Person-Limits-Fragments'!C626)</f>
        <v>41855.517</v>
      </c>
      <c r="J626" cm="1">
        <f t="array" ref="J626">INDEX('PUMA12 LIMIT Computations'!BW$4:CP$106,'PUMA12-Person-Limits-Fragments'!B626,'PUMA12-Person-Limits-Fragments'!C626)</f>
        <v>107709.795</v>
      </c>
    </row>
    <row r="627" spans="1:10" x14ac:dyDescent="0.25">
      <c r="A627">
        <f t="shared" si="29"/>
        <v>626</v>
      </c>
      <c r="B627">
        <f t="shared" si="27"/>
        <v>8</v>
      </c>
      <c r="C627">
        <f t="shared" si="28"/>
        <v>7</v>
      </c>
      <c r="D627" cm="1">
        <f t="array" ref="D627">INDEX('PUMA12 LIMIT Computations'!$A$4:$D$106,'PUMA12-Person-Limits-Fragments'!$B627,1)</f>
        <v>4700</v>
      </c>
      <c r="E627" t="str" cm="1">
        <f t="array" ref="E627">INDEX('PUMA12 LIMIT Computations'!$A$4:$D$106,'PUMA12-Person-Limits-Fragments'!$B627,2)</f>
        <v>Barnstable County (West)--Inner Cape Cod Towns &amp; Barnstable Town City</v>
      </c>
      <c r="F627" t="str" cm="1">
        <f t="array" ref="F627">INDEX('PUMA12 LIMIT Computations'!$A$4:$D$106,'PUMA12-Person-Limits-Fragments'!$B627,3)</f>
        <v>METRO14460MM1120</v>
      </c>
      <c r="G627" t="str" cm="1">
        <f t="array" ref="G627">INDEX('PUMA12 LIMIT Computations'!$A$4:$D$106,'PUMA12-Person-Limits-Fragments'!$B627,4)</f>
        <v>Boston-Cambridge-Quincy, MA-NH HUD Metro FMR Area</v>
      </c>
      <c r="H627" cm="1">
        <f t="array" ref="H627">INDEX('PUMA12 LIMIT Computations'!AI$4:BB$106,'PUMA12-Person-Limits-Fragments'!B627,'PUMA12-Person-Limits-Fragments'!C627)</f>
        <v>104.33999999999999</v>
      </c>
      <c r="I627" cm="1">
        <f t="array" ref="I627">INDEX('PUMA12 LIMIT Computations'!BC$4:BV$106,'PUMA12-Person-Limits-Fragments'!B627,'PUMA12-Person-Limits-Fragments'!C627)</f>
        <v>62.579999999999991</v>
      </c>
      <c r="J627" cm="1">
        <f t="array" ref="J627">INDEX('PUMA12 LIMIT Computations'!BW$4:CP$106,'PUMA12-Person-Limits-Fragments'!B627,'PUMA12-Person-Limits-Fragments'!C627)</f>
        <v>166.44</v>
      </c>
    </row>
    <row r="628" spans="1:10" x14ac:dyDescent="0.25">
      <c r="A628">
        <f t="shared" si="29"/>
        <v>627</v>
      </c>
      <c r="B628">
        <f t="shared" si="27"/>
        <v>9</v>
      </c>
      <c r="C628">
        <f t="shared" si="28"/>
        <v>7</v>
      </c>
      <c r="D628" cm="1">
        <f t="array" ref="D628">INDEX('PUMA12 LIMIT Computations'!$A$4:$D$106,'PUMA12-Person-Limits-Fragments'!$B628,1)</f>
        <v>100</v>
      </c>
      <c r="E628" t="str" cm="1">
        <f t="array" ref="E628">INDEX('PUMA12 LIMIT Computations'!$A$4:$D$106,'PUMA12-Person-Limits-Fragments'!$B628,2)</f>
        <v>Berkshire County--Pittsfield City</v>
      </c>
      <c r="F628" t="str" cm="1">
        <f t="array" ref="F628">INDEX('PUMA12 LIMIT Computations'!$A$4:$D$106,'PUMA12-Person-Limits-Fragments'!$B628,3)</f>
        <v>METRO38340M38340</v>
      </c>
      <c r="G628" t="str" cm="1">
        <f t="array" ref="G628">INDEX('PUMA12 LIMIT Computations'!$A$4:$D$106,'PUMA12-Person-Limits-Fragments'!$B628,4)</f>
        <v>Pittsfield, MA HUD Metro FMR Area</v>
      </c>
      <c r="H628" cm="1">
        <f t="array" ref="H628">INDEX('PUMA12 LIMIT Computations'!AI$4:BB$106,'PUMA12-Person-Limits-Fragments'!B628,'PUMA12-Person-Limits-Fragments'!C628)</f>
        <v>36311.379999999997</v>
      </c>
      <c r="I628" cm="1">
        <f t="array" ref="I628">INDEX('PUMA12 LIMIT Computations'!BC$4:BV$106,'PUMA12-Person-Limits-Fragments'!B628,'PUMA12-Person-Limits-Fragments'!C628)</f>
        <v>25405.841999999997</v>
      </c>
      <c r="J628" cm="1">
        <f t="array" ref="J628">INDEX('PUMA12 LIMIT Computations'!BW$4:CP$106,'PUMA12-Person-Limits-Fragments'!B628,'PUMA12-Person-Limits-Fragments'!C628)</f>
        <v>58134.579999999994</v>
      </c>
    </row>
    <row r="629" spans="1:10" x14ac:dyDescent="0.25">
      <c r="A629">
        <f t="shared" si="29"/>
        <v>628</v>
      </c>
      <c r="B629">
        <f t="shared" si="27"/>
        <v>10</v>
      </c>
      <c r="C629">
        <f t="shared" si="28"/>
        <v>7</v>
      </c>
      <c r="D629" cm="1">
        <f t="array" ref="D629">INDEX('PUMA12 LIMIT Computations'!$A$4:$D$106,'PUMA12-Person-Limits-Fragments'!$B629,1)</f>
        <v>100</v>
      </c>
      <c r="E629" t="str" cm="1">
        <f t="array" ref="E629">INDEX('PUMA12 LIMIT Computations'!$A$4:$D$106,'PUMA12-Person-Limits-Fragments'!$B629,2)</f>
        <v>Berkshire County--Pittsfield City</v>
      </c>
      <c r="F629" t="str" cm="1">
        <f t="array" ref="F629">INDEX('PUMA12 LIMIT Computations'!$A$4:$D$106,'PUMA12-Person-Limits-Fragments'!$B629,3)</f>
        <v>METRO38340N25003</v>
      </c>
      <c r="G629" t="str" cm="1">
        <f t="array" ref="G629">INDEX('PUMA12 LIMIT Computations'!$A$4:$D$106,'PUMA12-Person-Limits-Fragments'!$B629,4)</f>
        <v>Berkshire County, MA (part) HUD Metro FMR Area</v>
      </c>
      <c r="H629" cm="1">
        <f t="array" ref="H629">INDEX('PUMA12 LIMIT Computations'!AI$4:BB$106,'PUMA12-Person-Limits-Fragments'!B629,'PUMA12-Person-Limits-Fragments'!C629)</f>
        <v>22984.064999999999</v>
      </c>
      <c r="I629" cm="1">
        <f t="array" ref="I629">INDEX('PUMA12 LIMIT Computations'!BC$4:BV$106,'PUMA12-Person-Limits-Fragments'!B629,'PUMA12-Person-Limits-Fragments'!C629)</f>
        <v>16508.348999999998</v>
      </c>
      <c r="J629" cm="1">
        <f t="array" ref="J629">INDEX('PUMA12 LIMIT Computations'!BW$4:CP$106,'PUMA12-Person-Limits-Fragments'!B629,'PUMA12-Person-Limits-Fragments'!C629)</f>
        <v>36790.259999999995</v>
      </c>
    </row>
    <row r="630" spans="1:10" x14ac:dyDescent="0.25">
      <c r="A630">
        <f t="shared" si="29"/>
        <v>629</v>
      </c>
      <c r="B630">
        <f t="shared" si="27"/>
        <v>11</v>
      </c>
      <c r="C630">
        <f t="shared" si="28"/>
        <v>7</v>
      </c>
      <c r="D630" cm="1">
        <f t="array" ref="D630">INDEX('PUMA12 LIMIT Computations'!$A$4:$D$106,'PUMA12-Person-Limits-Fragments'!$B630,1)</f>
        <v>100</v>
      </c>
      <c r="E630" t="str" cm="1">
        <f t="array" ref="E630">INDEX('PUMA12 LIMIT Computations'!$A$4:$D$106,'PUMA12-Person-Limits-Fragments'!$B630,2)</f>
        <v>Berkshire County--Pittsfield City</v>
      </c>
      <c r="F630" t="str" cm="1">
        <f t="array" ref="F630">INDEX('PUMA12 LIMIT Computations'!$A$4:$D$106,'PUMA12-Person-Limits-Fragments'!$B630,3)</f>
        <v>METRO44140M25011</v>
      </c>
      <c r="G630" t="str" cm="1">
        <f t="array" ref="G630">INDEX('PUMA12 LIMIT Computations'!$A$4:$D$106,'PUMA12-Person-Limits-Fragments'!$B630,4)</f>
        <v>Franklin County, MA HUD Metro FMR Area</v>
      </c>
      <c r="H630" cm="1">
        <f t="array" ref="H630">INDEX('PUMA12 LIMIT Computations'!AI$4:BB$106,'PUMA12-Person-Limits-Fragments'!B630,'PUMA12-Person-Limits-Fragments'!C630)</f>
        <v>5.835</v>
      </c>
      <c r="I630" cm="1">
        <f t="array" ref="I630">INDEX('PUMA12 LIMIT Computations'!BC$4:BV$106,'PUMA12-Person-Limits-Fragments'!B630,'PUMA12-Person-Limits-Fragments'!C630)</f>
        <v>4.1909999999999998</v>
      </c>
      <c r="J630" cm="1">
        <f t="array" ref="J630">INDEX('PUMA12 LIMIT Computations'!BW$4:CP$106,'PUMA12-Person-Limits-Fragments'!B630,'PUMA12-Person-Limits-Fragments'!C630)</f>
        <v>9.34</v>
      </c>
    </row>
    <row r="631" spans="1:10" x14ac:dyDescent="0.25">
      <c r="A631">
        <f t="shared" si="29"/>
        <v>630</v>
      </c>
      <c r="B631">
        <f t="shared" si="27"/>
        <v>12</v>
      </c>
      <c r="C631">
        <f t="shared" si="28"/>
        <v>7</v>
      </c>
      <c r="D631" cm="1">
        <f t="array" ref="D631">INDEX('PUMA12 LIMIT Computations'!$A$4:$D$106,'PUMA12-Person-Limits-Fragments'!$B631,1)</f>
        <v>1300</v>
      </c>
      <c r="E631" t="str" cm="1">
        <f t="array" ref="E631">INDEX('PUMA12 LIMIT Computations'!$A$4:$D$106,'PUMA12-Person-Limits-Fragments'!$B631,2)</f>
        <v>Billerica, Andover, Tewksbury &amp; Wilmington Towns</v>
      </c>
      <c r="F631" t="str" cm="1">
        <f t="array" ref="F631">INDEX('PUMA12 LIMIT Computations'!$A$4:$D$106,'PUMA12-Person-Limits-Fragments'!$B631,3)</f>
        <v>METRO14460MM1120</v>
      </c>
      <c r="G631" t="str" cm="1">
        <f t="array" ref="G631">INDEX('PUMA12 LIMIT Computations'!$A$4:$D$106,'PUMA12-Person-Limits-Fragments'!$B631,4)</f>
        <v>Boston-Cambridge-Quincy, MA-NH HUD Metro FMR Area</v>
      </c>
      <c r="H631" cm="1">
        <f t="array" ref="H631">INDEX('PUMA12 LIMIT Computations'!AI$4:BB$106,'PUMA12-Person-Limits-Fragments'!B631,'PUMA12-Person-Limits-Fragments'!C631)</f>
        <v>14738.025000000001</v>
      </c>
      <c r="I631" cm="1">
        <f t="array" ref="I631">INDEX('PUMA12 LIMIT Computations'!BC$4:BV$106,'PUMA12-Person-Limits-Fragments'!B631,'PUMA12-Person-Limits-Fragments'!C631)</f>
        <v>8839.4250000000011</v>
      </c>
      <c r="J631" cm="1">
        <f t="array" ref="J631">INDEX('PUMA12 LIMIT Computations'!BW$4:CP$106,'PUMA12-Person-Limits-Fragments'!B631,'PUMA12-Person-Limits-Fragments'!C631)</f>
        <v>23509.65</v>
      </c>
    </row>
    <row r="632" spans="1:10" x14ac:dyDescent="0.25">
      <c r="A632">
        <f t="shared" si="29"/>
        <v>631</v>
      </c>
      <c r="B632">
        <f t="shared" si="27"/>
        <v>13</v>
      </c>
      <c r="C632">
        <f t="shared" si="28"/>
        <v>7</v>
      </c>
      <c r="D632" cm="1">
        <f t="array" ref="D632">INDEX('PUMA12 LIMIT Computations'!$A$4:$D$106,'PUMA12-Person-Limits-Fragments'!$B632,1)</f>
        <v>1300</v>
      </c>
      <c r="E632" t="str" cm="1">
        <f t="array" ref="E632">INDEX('PUMA12 LIMIT Computations'!$A$4:$D$106,'PUMA12-Person-Limits-Fragments'!$B632,2)</f>
        <v>Billerica, Andover, Tewksbury &amp; Wilmington Towns</v>
      </c>
      <c r="F632" t="str" cm="1">
        <f t="array" ref="F632">INDEX('PUMA12 LIMIT Computations'!$A$4:$D$106,'PUMA12-Person-Limits-Fragments'!$B632,3)</f>
        <v>METRO14460MM4160</v>
      </c>
      <c r="G632" t="str" cm="1">
        <f t="array" ref="G632">INDEX('PUMA12 LIMIT Computations'!$A$4:$D$106,'PUMA12-Person-Limits-Fragments'!$B632,4)</f>
        <v>Lawrence, MA-NH HUD Metro FMR Area</v>
      </c>
      <c r="H632" cm="1">
        <f t="array" ref="H632">INDEX('PUMA12 LIMIT Computations'!AI$4:BB$106,'PUMA12-Person-Limits-Fragments'!B632,'PUMA12-Person-Limits-Fragments'!C632)</f>
        <v>19349.400000000001</v>
      </c>
      <c r="I632" cm="1">
        <f t="array" ref="I632">INDEX('PUMA12 LIMIT Computations'!BC$4:BV$106,'PUMA12-Person-Limits-Fragments'!B632,'PUMA12-Person-Limits-Fragments'!C632)</f>
        <v>11612.35</v>
      </c>
      <c r="J632" cm="1">
        <f t="array" ref="J632">INDEX('PUMA12 LIMIT Computations'!BW$4:CP$106,'PUMA12-Person-Limits-Fragments'!B632,'PUMA12-Person-Limits-Fragments'!C632)</f>
        <v>30053.9</v>
      </c>
    </row>
    <row r="633" spans="1:10" x14ac:dyDescent="0.25">
      <c r="A633">
        <f t="shared" si="29"/>
        <v>632</v>
      </c>
      <c r="B633">
        <f t="shared" si="27"/>
        <v>14</v>
      </c>
      <c r="C633">
        <f t="shared" si="28"/>
        <v>7</v>
      </c>
      <c r="D633" cm="1">
        <f t="array" ref="D633">INDEX('PUMA12 LIMIT Computations'!$A$4:$D$106,'PUMA12-Person-Limits-Fragments'!$B633,1)</f>
        <v>1300</v>
      </c>
      <c r="E633" t="str" cm="1">
        <f t="array" ref="E633">INDEX('PUMA12 LIMIT Computations'!$A$4:$D$106,'PUMA12-Person-Limits-Fragments'!$B633,2)</f>
        <v>Billerica, Andover, Tewksbury &amp; Wilmington Towns</v>
      </c>
      <c r="F633" t="str" cm="1">
        <f t="array" ref="F633">INDEX('PUMA12 LIMIT Computations'!$A$4:$D$106,'PUMA12-Person-Limits-Fragments'!$B633,3)</f>
        <v>METRO14460MM4560</v>
      </c>
      <c r="G633" t="str" cm="1">
        <f t="array" ref="G633">INDEX('PUMA12 LIMIT Computations'!$A$4:$D$106,'PUMA12-Person-Limits-Fragments'!$B633,4)</f>
        <v>Lowell, MA HUD Metro FMR Area</v>
      </c>
      <c r="H633" cm="1">
        <f t="array" ref="H633">INDEX('PUMA12 LIMIT Computations'!AI$4:BB$106,'PUMA12-Person-Limits-Fragments'!B633,'PUMA12-Person-Limits-Fragments'!C633)</f>
        <v>43844.659999999996</v>
      </c>
      <c r="I633" cm="1">
        <f t="array" ref="I633">INDEX('PUMA12 LIMIT Computations'!BC$4:BV$106,'PUMA12-Person-Limits-Fragments'!B633,'PUMA12-Person-Limits-Fragments'!C633)</f>
        <v>26301.200000000001</v>
      </c>
      <c r="J633" cm="1">
        <f t="array" ref="J633">INDEX('PUMA12 LIMIT Computations'!BW$4:CP$106,'PUMA12-Person-Limits-Fragments'!B633,'PUMA12-Person-Limits-Fragments'!C633)</f>
        <v>62059.64</v>
      </c>
    </row>
    <row r="634" spans="1:10" x14ac:dyDescent="0.25">
      <c r="A634">
        <f t="shared" si="29"/>
        <v>633</v>
      </c>
      <c r="B634">
        <f t="shared" si="27"/>
        <v>15</v>
      </c>
      <c r="C634">
        <f t="shared" si="28"/>
        <v>7</v>
      </c>
      <c r="D634" cm="1">
        <f t="array" ref="D634">INDEX('PUMA12 LIMIT Computations'!$A$4:$D$106,'PUMA12-Person-Limits-Fragments'!$B634,1)</f>
        <v>3301</v>
      </c>
      <c r="E634" t="str" cm="1">
        <f t="array" ref="E634">INDEX('PUMA12 LIMIT Computations'!$A$4:$D$106,'PUMA12-Person-Limits-Fragments'!$B634,2)</f>
        <v>Boston City--Allston, Brighton &amp; Fenway</v>
      </c>
      <c r="F634" t="str" cm="1">
        <f t="array" ref="F634">INDEX('PUMA12 LIMIT Computations'!$A$4:$D$106,'PUMA12-Person-Limits-Fragments'!$B634,3)</f>
        <v>METRO14460MM1120</v>
      </c>
      <c r="G634" t="str" cm="1">
        <f t="array" ref="G634">INDEX('PUMA12 LIMIT Computations'!$A$4:$D$106,'PUMA12-Person-Limits-Fragments'!$B634,4)</f>
        <v>Boston-Cambridge-Quincy, MA-NH HUD Metro FMR Area</v>
      </c>
      <c r="H634" cm="1">
        <f t="array" ref="H634">INDEX('PUMA12 LIMIT Computations'!AI$4:BB$106,'PUMA12-Person-Limits-Fragments'!B634,'PUMA12-Person-Limits-Fragments'!C634)</f>
        <v>86950</v>
      </c>
      <c r="I634" cm="1">
        <f t="array" ref="I634">INDEX('PUMA12 LIMIT Computations'!BC$4:BV$106,'PUMA12-Person-Limits-Fragments'!B634,'PUMA12-Person-Limits-Fragments'!C634)</f>
        <v>52150</v>
      </c>
      <c r="J634" cm="1">
        <f t="array" ref="J634">INDEX('PUMA12 LIMIT Computations'!BW$4:CP$106,'PUMA12-Person-Limits-Fragments'!B634,'PUMA12-Person-Limits-Fragments'!C634)</f>
        <v>138700</v>
      </c>
    </row>
    <row r="635" spans="1:10" x14ac:dyDescent="0.25">
      <c r="A635">
        <f t="shared" si="29"/>
        <v>634</v>
      </c>
      <c r="B635">
        <f t="shared" si="27"/>
        <v>16</v>
      </c>
      <c r="C635">
        <f t="shared" si="28"/>
        <v>7</v>
      </c>
      <c r="D635" cm="1">
        <f t="array" ref="D635">INDEX('PUMA12 LIMIT Computations'!$A$4:$D$106,'PUMA12-Person-Limits-Fragments'!$B635,1)</f>
        <v>3302</v>
      </c>
      <c r="E635" t="str" cm="1">
        <f t="array" ref="E635">INDEX('PUMA12 LIMIT Computations'!$A$4:$D$106,'PUMA12-Person-Limits-Fragments'!$B635,2)</f>
        <v>Boston City--Back Bay, Beacon Hill, Charlestown, East Boston, Central &amp; South End</v>
      </c>
      <c r="F635" t="str" cm="1">
        <f t="array" ref="F635">INDEX('PUMA12 LIMIT Computations'!$A$4:$D$106,'PUMA12-Person-Limits-Fragments'!$B635,3)</f>
        <v>METRO14460MM1120</v>
      </c>
      <c r="G635" t="str" cm="1">
        <f t="array" ref="G635">INDEX('PUMA12 LIMIT Computations'!$A$4:$D$106,'PUMA12-Person-Limits-Fragments'!$B635,4)</f>
        <v>Boston-Cambridge-Quincy, MA-NH HUD Metro FMR Area</v>
      </c>
      <c r="H635" cm="1">
        <f t="array" ref="H635">INDEX('PUMA12 LIMIT Computations'!AI$4:BB$106,'PUMA12-Person-Limits-Fragments'!B635,'PUMA12-Person-Limits-Fragments'!C635)</f>
        <v>86941.305000000008</v>
      </c>
      <c r="I635" cm="1">
        <f t="array" ref="I635">INDEX('PUMA12 LIMIT Computations'!BC$4:BV$106,'PUMA12-Person-Limits-Fragments'!B635,'PUMA12-Person-Limits-Fragments'!C635)</f>
        <v>52144.785000000003</v>
      </c>
      <c r="J635" cm="1">
        <f t="array" ref="J635">INDEX('PUMA12 LIMIT Computations'!BW$4:CP$106,'PUMA12-Person-Limits-Fragments'!B635,'PUMA12-Person-Limits-Fragments'!C635)</f>
        <v>138686.13</v>
      </c>
    </row>
    <row r="636" spans="1:10" x14ac:dyDescent="0.25">
      <c r="A636">
        <f t="shared" si="29"/>
        <v>635</v>
      </c>
      <c r="B636">
        <f t="shared" si="27"/>
        <v>17</v>
      </c>
      <c r="C636">
        <f t="shared" si="28"/>
        <v>7</v>
      </c>
      <c r="D636" cm="1">
        <f t="array" ref="D636">INDEX('PUMA12 LIMIT Computations'!$A$4:$D$106,'PUMA12-Person-Limits-Fragments'!$B636,1)</f>
        <v>3303</v>
      </c>
      <c r="E636" t="str" cm="1">
        <f t="array" ref="E636">INDEX('PUMA12 LIMIT Computations'!$A$4:$D$106,'PUMA12-Person-Limits-Fragments'!$B636,2)</f>
        <v>Boston City--Dorchester &amp; South Boston</v>
      </c>
      <c r="F636" t="str" cm="1">
        <f t="array" ref="F636">INDEX('PUMA12 LIMIT Computations'!$A$4:$D$106,'PUMA12-Person-Limits-Fragments'!$B636,3)</f>
        <v>METRO14460MM1120</v>
      </c>
      <c r="G636" t="str" cm="1">
        <f t="array" ref="G636">INDEX('PUMA12 LIMIT Computations'!$A$4:$D$106,'PUMA12-Person-Limits-Fragments'!$B636,4)</f>
        <v>Boston-Cambridge-Quincy, MA-NH HUD Metro FMR Area</v>
      </c>
      <c r="H636" cm="1">
        <f t="array" ref="H636">INDEX('PUMA12 LIMIT Computations'!AI$4:BB$106,'PUMA12-Person-Limits-Fragments'!B636,'PUMA12-Person-Limits-Fragments'!C636)</f>
        <v>86950</v>
      </c>
      <c r="I636" cm="1">
        <f t="array" ref="I636">INDEX('PUMA12 LIMIT Computations'!BC$4:BV$106,'PUMA12-Person-Limits-Fragments'!B636,'PUMA12-Person-Limits-Fragments'!C636)</f>
        <v>52150</v>
      </c>
      <c r="J636" cm="1">
        <f t="array" ref="J636">INDEX('PUMA12 LIMIT Computations'!BW$4:CP$106,'PUMA12-Person-Limits-Fragments'!B636,'PUMA12-Person-Limits-Fragments'!C636)</f>
        <v>138700</v>
      </c>
    </row>
    <row r="637" spans="1:10" x14ac:dyDescent="0.25">
      <c r="A637">
        <f t="shared" si="29"/>
        <v>636</v>
      </c>
      <c r="B637">
        <f t="shared" si="27"/>
        <v>18</v>
      </c>
      <c r="C637">
        <f t="shared" si="28"/>
        <v>7</v>
      </c>
      <c r="D637" cm="1">
        <f t="array" ref="D637">INDEX('PUMA12 LIMIT Computations'!$A$4:$D$106,'PUMA12-Person-Limits-Fragments'!$B637,1)</f>
        <v>3305</v>
      </c>
      <c r="E637" t="str" cm="1">
        <f t="array" ref="E637">INDEX('PUMA12 LIMIT Computations'!$A$4:$D$106,'PUMA12-Person-Limits-Fragments'!$B637,2)</f>
        <v>Boston City--Hyde Park, Jamaica Plain, Roslindale &amp; West Roxbury</v>
      </c>
      <c r="F637" t="str" cm="1">
        <f t="array" ref="F637">INDEX('PUMA12 LIMIT Computations'!$A$4:$D$106,'PUMA12-Person-Limits-Fragments'!$B637,3)</f>
        <v>METRO14460MM1120</v>
      </c>
      <c r="G637" t="str" cm="1">
        <f t="array" ref="G637">INDEX('PUMA12 LIMIT Computations'!$A$4:$D$106,'PUMA12-Person-Limits-Fragments'!$B637,4)</f>
        <v>Boston-Cambridge-Quincy, MA-NH HUD Metro FMR Area</v>
      </c>
      <c r="H637" cm="1">
        <f t="array" ref="H637">INDEX('PUMA12 LIMIT Computations'!AI$4:BB$106,'PUMA12-Person-Limits-Fragments'!B637,'PUMA12-Person-Limits-Fragments'!C637)</f>
        <v>86950</v>
      </c>
      <c r="I637" cm="1">
        <f t="array" ref="I637">INDEX('PUMA12 LIMIT Computations'!BC$4:BV$106,'PUMA12-Person-Limits-Fragments'!B637,'PUMA12-Person-Limits-Fragments'!C637)</f>
        <v>52150</v>
      </c>
      <c r="J637" cm="1">
        <f t="array" ref="J637">INDEX('PUMA12 LIMIT Computations'!BW$4:CP$106,'PUMA12-Person-Limits-Fragments'!B637,'PUMA12-Person-Limits-Fragments'!C637)</f>
        <v>138700</v>
      </c>
    </row>
    <row r="638" spans="1:10" x14ac:dyDescent="0.25">
      <c r="A638">
        <f t="shared" si="29"/>
        <v>637</v>
      </c>
      <c r="B638">
        <f t="shared" si="27"/>
        <v>19</v>
      </c>
      <c r="C638">
        <f t="shared" si="28"/>
        <v>7</v>
      </c>
      <c r="D638" cm="1">
        <f t="array" ref="D638">INDEX('PUMA12 LIMIT Computations'!$A$4:$D$106,'PUMA12-Person-Limits-Fragments'!$B638,1)</f>
        <v>3304</v>
      </c>
      <c r="E638" t="str" cm="1">
        <f t="array" ref="E638">INDEX('PUMA12 LIMIT Computations'!$A$4:$D$106,'PUMA12-Person-Limits-Fragments'!$B638,2)</f>
        <v>Boston City--Mattapan &amp; Roxbury</v>
      </c>
      <c r="F638" t="str" cm="1">
        <f t="array" ref="F638">INDEX('PUMA12 LIMIT Computations'!$A$4:$D$106,'PUMA12-Person-Limits-Fragments'!$B638,3)</f>
        <v>METRO14460MM1120</v>
      </c>
      <c r="G638" t="str" cm="1">
        <f t="array" ref="G638">INDEX('PUMA12 LIMIT Computations'!$A$4:$D$106,'PUMA12-Person-Limits-Fragments'!$B638,4)</f>
        <v>Boston-Cambridge-Quincy, MA-NH HUD Metro FMR Area</v>
      </c>
      <c r="H638" cm="1">
        <f t="array" ref="H638">INDEX('PUMA12 LIMIT Computations'!AI$4:BB$106,'PUMA12-Person-Limits-Fragments'!B638,'PUMA12-Person-Limits-Fragments'!C638)</f>
        <v>86950</v>
      </c>
      <c r="I638" cm="1">
        <f t="array" ref="I638">INDEX('PUMA12 LIMIT Computations'!BC$4:BV$106,'PUMA12-Person-Limits-Fragments'!B638,'PUMA12-Person-Limits-Fragments'!C638)</f>
        <v>52150</v>
      </c>
      <c r="J638" cm="1">
        <f t="array" ref="J638">INDEX('PUMA12 LIMIT Computations'!BW$4:CP$106,'PUMA12-Person-Limits-Fragments'!B638,'PUMA12-Person-Limits-Fragments'!C638)</f>
        <v>138700</v>
      </c>
    </row>
    <row r="639" spans="1:10" x14ac:dyDescent="0.25">
      <c r="A639">
        <f t="shared" si="29"/>
        <v>638</v>
      </c>
      <c r="B639">
        <f t="shared" si="27"/>
        <v>20</v>
      </c>
      <c r="C639">
        <f t="shared" si="28"/>
        <v>7</v>
      </c>
      <c r="D639" cm="1">
        <f t="array" ref="D639">INDEX('PUMA12 LIMIT Computations'!$A$4:$D$106,'PUMA12-Person-Limits-Fragments'!$B639,1)</f>
        <v>4301</v>
      </c>
      <c r="E639" t="str" cm="1">
        <f t="array" ref="E639">INDEX('PUMA12 LIMIT Computations'!$A$4:$D$106,'PUMA12-Person-Limits-Fragments'!$B639,2)</f>
        <v>Bristol (Outside New Bedford City) &amp; Plymouth (South) Counties</v>
      </c>
      <c r="F639" t="str" cm="1">
        <f t="array" ref="F639">INDEX('PUMA12 LIMIT Computations'!$A$4:$D$106,'PUMA12-Person-Limits-Fragments'!$B639,3)</f>
        <v>METRO14460MM1120</v>
      </c>
      <c r="G639" t="str" cm="1">
        <f t="array" ref="G639">INDEX('PUMA12 LIMIT Computations'!$A$4:$D$106,'PUMA12-Person-Limits-Fragments'!$B639,4)</f>
        <v>Boston-Cambridge-Quincy, MA-NH HUD Metro FMR Area</v>
      </c>
      <c r="H639" cm="1">
        <f t="array" ref="H639">INDEX('PUMA12 LIMIT Computations'!AI$4:BB$106,'PUMA12-Person-Limits-Fragments'!B639,'PUMA12-Person-Limits-Fragments'!C639)</f>
        <v>22233.114999999998</v>
      </c>
      <c r="I639" cm="1">
        <f t="array" ref="I639">INDEX('PUMA12 LIMIT Computations'!BC$4:BV$106,'PUMA12-Person-Limits-Fragments'!B639,'PUMA12-Person-Limits-Fragments'!C639)</f>
        <v>13334.754999999999</v>
      </c>
      <c r="J639" cm="1">
        <f t="array" ref="J639">INDEX('PUMA12 LIMIT Computations'!BW$4:CP$106,'PUMA12-Person-Limits-Fragments'!B639,'PUMA12-Person-Limits-Fragments'!C639)</f>
        <v>35465.589999999997</v>
      </c>
    </row>
    <row r="640" spans="1:10" x14ac:dyDescent="0.25">
      <c r="A640">
        <f t="shared" si="29"/>
        <v>639</v>
      </c>
      <c r="B640">
        <f t="shared" si="27"/>
        <v>21</v>
      </c>
      <c r="C640">
        <f t="shared" si="28"/>
        <v>7</v>
      </c>
      <c r="D640" cm="1">
        <f t="array" ref="D640">INDEX('PUMA12 LIMIT Computations'!$A$4:$D$106,'PUMA12-Person-Limits-Fragments'!$B640,1)</f>
        <v>4301</v>
      </c>
      <c r="E640" t="str" cm="1">
        <f t="array" ref="E640">INDEX('PUMA12 LIMIT Computations'!$A$4:$D$106,'PUMA12-Person-Limits-Fragments'!$B640,2)</f>
        <v>Bristol (Outside New Bedford City) &amp; Plymouth (South) Counties</v>
      </c>
      <c r="F640" t="str" cm="1">
        <f t="array" ref="F640">INDEX('PUMA12 LIMIT Computations'!$A$4:$D$106,'PUMA12-Person-Limits-Fragments'!$B640,3)</f>
        <v>METRO14460MM1200</v>
      </c>
      <c r="G640" t="str" cm="1">
        <f t="array" ref="G640">INDEX('PUMA12 LIMIT Computations'!$A$4:$D$106,'PUMA12-Person-Limits-Fragments'!$B640,4)</f>
        <v>Brockton, MA HUD Metro FMR Area</v>
      </c>
      <c r="H640" cm="1">
        <f t="array" ref="H640">INDEX('PUMA12 LIMIT Computations'!AI$4:BB$106,'PUMA12-Person-Limits-Fragments'!B640,'PUMA12-Person-Limits-Fragments'!C640)</f>
        <v>11704.77</v>
      </c>
      <c r="I640" cm="1">
        <f t="array" ref="I640">INDEX('PUMA12 LIMIT Computations'!BC$4:BV$106,'PUMA12-Person-Limits-Fragments'!B640,'PUMA12-Person-Limits-Fragments'!C640)</f>
        <v>7078.5990000000002</v>
      </c>
      <c r="J640" cm="1">
        <f t="array" ref="J640">INDEX('PUMA12 LIMIT Computations'!BW$4:CP$106,'PUMA12-Person-Limits-Fragments'!B640,'PUMA12-Person-Limits-Fragments'!C640)</f>
        <v>18714.12</v>
      </c>
    </row>
    <row r="641" spans="1:10" x14ac:dyDescent="0.25">
      <c r="A641">
        <f t="shared" si="29"/>
        <v>640</v>
      </c>
      <c r="B641">
        <f t="shared" si="27"/>
        <v>22</v>
      </c>
      <c r="C641">
        <f t="shared" si="28"/>
        <v>7</v>
      </c>
      <c r="D641" cm="1">
        <f t="array" ref="D641">INDEX('PUMA12 LIMIT Computations'!$A$4:$D$106,'PUMA12-Person-Limits-Fragments'!$B641,1)</f>
        <v>4301</v>
      </c>
      <c r="E641" t="str" cm="1">
        <f t="array" ref="E641">INDEX('PUMA12 LIMIT Computations'!$A$4:$D$106,'PUMA12-Person-Limits-Fragments'!$B641,2)</f>
        <v>Bristol (Outside New Bedford City) &amp; Plymouth (South) Counties</v>
      </c>
      <c r="F641" t="str" cm="1">
        <f t="array" ref="F641">INDEX('PUMA12 LIMIT Computations'!$A$4:$D$106,'PUMA12-Person-Limits-Fragments'!$B641,3)</f>
        <v>METRO39300M39300</v>
      </c>
      <c r="G641" t="str" cm="1">
        <f t="array" ref="G641">INDEX('PUMA12 LIMIT Computations'!$A$4:$D$106,'PUMA12-Person-Limits-Fragments'!$B641,4)</f>
        <v>Providence-Fall River, RI-MA HUD Metro FMR Area</v>
      </c>
      <c r="H641" cm="1">
        <f t="array" ref="H641">INDEX('PUMA12 LIMIT Computations'!AI$4:BB$106,'PUMA12-Person-Limits-Fragments'!B641,'PUMA12-Person-Limits-Fragments'!C641)</f>
        <v>9678</v>
      </c>
      <c r="I641" cm="1">
        <f t="array" ref="I641">INDEX('PUMA12 LIMIT Computations'!BC$4:BV$106,'PUMA12-Person-Limits-Fragments'!B641,'PUMA12-Person-Limits-Fragments'!C641)</f>
        <v>6760.0829999999996</v>
      </c>
      <c r="J641" cm="1">
        <f t="array" ref="J641">INDEX('PUMA12 LIMIT Computations'!BW$4:CP$106,'PUMA12-Person-Limits-Fragments'!B641,'PUMA12-Person-Limits-Fragments'!C641)</f>
        <v>15476.735000000001</v>
      </c>
    </row>
    <row r="642" spans="1:10" x14ac:dyDescent="0.25">
      <c r="A642">
        <f t="shared" si="29"/>
        <v>641</v>
      </c>
      <c r="B642">
        <f t="shared" si="27"/>
        <v>23</v>
      </c>
      <c r="C642">
        <f t="shared" si="28"/>
        <v>7</v>
      </c>
      <c r="D642" cm="1">
        <f t="array" ref="D642">INDEX('PUMA12 LIMIT Computations'!$A$4:$D$106,'PUMA12-Person-Limits-Fragments'!$B642,1)</f>
        <v>4301</v>
      </c>
      <c r="E642" t="str" cm="1">
        <f t="array" ref="E642">INDEX('PUMA12 LIMIT Computations'!$A$4:$D$106,'PUMA12-Person-Limits-Fragments'!$B642,2)</f>
        <v>Bristol (Outside New Bedford City) &amp; Plymouth (South) Counties</v>
      </c>
      <c r="F642" t="str" cm="1">
        <f t="array" ref="F642">INDEX('PUMA12 LIMIT Computations'!$A$4:$D$106,'PUMA12-Person-Limits-Fragments'!$B642,3)</f>
        <v>METRO39300MM5400</v>
      </c>
      <c r="G642" t="str" cm="1">
        <f t="array" ref="G642">INDEX('PUMA12 LIMIT Computations'!$A$4:$D$106,'PUMA12-Person-Limits-Fragments'!$B642,4)</f>
        <v>New Bedford, MA HUD Metro FMR Area</v>
      </c>
      <c r="H642" cm="1">
        <f t="array" ref="H642">INDEX('PUMA12 LIMIT Computations'!AI$4:BB$106,'PUMA12-Person-Limits-Fragments'!B642,'PUMA12-Person-Limits-Fragments'!C642)</f>
        <v>24168.57</v>
      </c>
      <c r="I642" cm="1">
        <f t="array" ref="I642">INDEX('PUMA12 LIMIT Computations'!BC$4:BV$106,'PUMA12-Person-Limits-Fragments'!B642,'PUMA12-Person-Limits-Fragments'!C642)</f>
        <v>17359.121999999999</v>
      </c>
      <c r="J642" cm="1">
        <f t="array" ref="J642">INDEX('PUMA12 LIMIT Computations'!BW$4:CP$106,'PUMA12-Person-Limits-Fragments'!B642,'PUMA12-Person-Limits-Fragments'!C642)</f>
        <v>38686.28</v>
      </c>
    </row>
    <row r="643" spans="1:10" x14ac:dyDescent="0.25">
      <c r="A643">
        <f t="shared" si="29"/>
        <v>642</v>
      </c>
      <c r="B643">
        <f t="shared" ref="B643:B706" si="30">A643-103*FLOOR((A643-1)/103,1)</f>
        <v>24</v>
      </c>
      <c r="C643">
        <f t="shared" ref="C643:C706" si="31">FLOOR((A643-1)/103,1)+1</f>
        <v>7</v>
      </c>
      <c r="D643" cm="1">
        <f t="array" ref="D643">INDEX('PUMA12 LIMIT Computations'!$A$4:$D$106,'PUMA12-Person-Limits-Fragments'!$B643,1)</f>
        <v>4302</v>
      </c>
      <c r="E643" t="str" cm="1">
        <f t="array" ref="E643">INDEX('PUMA12 LIMIT Computations'!$A$4:$D$106,'PUMA12-Person-Limits-Fragments'!$B643,2)</f>
        <v>Bristol County (Central)--Fall River City &amp; Somerset Town</v>
      </c>
      <c r="F643" t="str" cm="1">
        <f t="array" ref="F643">INDEX('PUMA12 LIMIT Computations'!$A$4:$D$106,'PUMA12-Person-Limits-Fragments'!$B643,3)</f>
        <v>METRO39300M39300</v>
      </c>
      <c r="G643" t="str" cm="1">
        <f t="array" ref="G643">INDEX('PUMA12 LIMIT Computations'!$A$4:$D$106,'PUMA12-Person-Limits-Fragments'!$B643,4)</f>
        <v>Providence-Fall River, RI-MA HUD Metro FMR Area</v>
      </c>
      <c r="H643" cm="1">
        <f t="array" ref="H643">INDEX('PUMA12 LIMIT Computations'!AI$4:BB$106,'PUMA12-Person-Limits-Fragments'!B643,'PUMA12-Person-Limits-Fragments'!C643)</f>
        <v>59934</v>
      </c>
      <c r="I643" cm="1">
        <f t="array" ref="I643">INDEX('PUMA12 LIMIT Computations'!BC$4:BV$106,'PUMA12-Person-Limits-Fragments'!B643,'PUMA12-Person-Limits-Fragments'!C643)</f>
        <v>41863.898999999998</v>
      </c>
      <c r="J643" cm="1">
        <f t="array" ref="J643">INDEX('PUMA12 LIMIT Computations'!BW$4:CP$106,'PUMA12-Person-Limits-Fragments'!B643,'PUMA12-Person-Limits-Fragments'!C643)</f>
        <v>95844.455000000002</v>
      </c>
    </row>
    <row r="644" spans="1:10" x14ac:dyDescent="0.25">
      <c r="A644">
        <f t="shared" ref="A644:A707" si="32">A643+1</f>
        <v>643</v>
      </c>
      <c r="B644">
        <f t="shared" si="30"/>
        <v>25</v>
      </c>
      <c r="C644">
        <f t="shared" si="31"/>
        <v>7</v>
      </c>
      <c r="D644" cm="1">
        <f t="array" ref="D644">INDEX('PUMA12 LIMIT Computations'!$A$4:$D$106,'PUMA12-Person-Limits-Fragments'!$B644,1)</f>
        <v>4302</v>
      </c>
      <c r="E644" t="str" cm="1">
        <f t="array" ref="E644">INDEX('PUMA12 LIMIT Computations'!$A$4:$D$106,'PUMA12-Person-Limits-Fragments'!$B644,2)</f>
        <v>Bristol County (Central)--Fall River City &amp; Somerset Town</v>
      </c>
      <c r="F644" t="str" cm="1">
        <f t="array" ref="F644">INDEX('PUMA12 LIMIT Computations'!$A$4:$D$106,'PUMA12-Person-Limits-Fragments'!$B644,3)</f>
        <v>METRO39300MM5400</v>
      </c>
      <c r="G644" t="str" cm="1">
        <f t="array" ref="G644">INDEX('PUMA12 LIMIT Computations'!$A$4:$D$106,'PUMA12-Person-Limits-Fragments'!$B644,4)</f>
        <v>New Bedford, MA HUD Metro FMR Area</v>
      </c>
      <c r="H644" cm="1">
        <f t="array" ref="H644">INDEX('PUMA12 LIMIT Computations'!AI$4:BB$106,'PUMA12-Person-Limits-Fragments'!B644,'PUMA12-Person-Limits-Fragments'!C644)</f>
        <v>64.185000000000002</v>
      </c>
      <c r="I644" cm="1">
        <f t="array" ref="I644">INDEX('PUMA12 LIMIT Computations'!BC$4:BV$106,'PUMA12-Person-Limits-Fragments'!B644,'PUMA12-Person-Limits-Fragments'!C644)</f>
        <v>46.101000000000006</v>
      </c>
      <c r="J644" cm="1">
        <f t="array" ref="J644">INDEX('PUMA12 LIMIT Computations'!BW$4:CP$106,'PUMA12-Person-Limits-Fragments'!B644,'PUMA12-Person-Limits-Fragments'!C644)</f>
        <v>102.74000000000001</v>
      </c>
    </row>
    <row r="645" spans="1:10" x14ac:dyDescent="0.25">
      <c r="A645">
        <f t="shared" si="32"/>
        <v>644</v>
      </c>
      <c r="B645">
        <f t="shared" si="30"/>
        <v>26</v>
      </c>
      <c r="C645">
        <f t="shared" si="31"/>
        <v>7</v>
      </c>
      <c r="D645" cm="1">
        <f t="array" ref="D645">INDEX('PUMA12 LIMIT Computations'!$A$4:$D$106,'PUMA12-Person-Limits-Fragments'!$B645,1)</f>
        <v>4500</v>
      </c>
      <c r="E645" t="str" cm="1">
        <f t="array" ref="E645">INDEX('PUMA12 LIMIT Computations'!$A$4:$D$106,'PUMA12-Person-Limits-Fragments'!$B645,2)</f>
        <v>Bristol County (South)--New Bedford City &amp; Fairhaven Town</v>
      </c>
      <c r="F645" t="str" cm="1">
        <f t="array" ref="F645">INDEX('PUMA12 LIMIT Computations'!$A$4:$D$106,'PUMA12-Person-Limits-Fragments'!$B645,3)</f>
        <v>METRO14460MM1200</v>
      </c>
      <c r="G645" t="str" cm="1">
        <f t="array" ref="G645">INDEX('PUMA12 LIMIT Computations'!$A$4:$D$106,'PUMA12-Person-Limits-Fragments'!$B645,4)</f>
        <v>Brockton, MA HUD Metro FMR Area</v>
      </c>
      <c r="H645" cm="1">
        <f t="array" ref="H645">INDEX('PUMA12 LIMIT Computations'!AI$4:BB$106,'PUMA12-Person-Limits-Fragments'!B645,'PUMA12-Person-Limits-Fragments'!C645)</f>
        <v>20.79</v>
      </c>
      <c r="I645" cm="1">
        <f t="array" ref="I645">INDEX('PUMA12 LIMIT Computations'!BC$4:BV$106,'PUMA12-Person-Limits-Fragments'!B645,'PUMA12-Person-Limits-Fragments'!C645)</f>
        <v>12.572999999999999</v>
      </c>
      <c r="J645" cm="1">
        <f t="array" ref="J645">INDEX('PUMA12 LIMIT Computations'!BW$4:CP$106,'PUMA12-Person-Limits-Fragments'!B645,'PUMA12-Person-Limits-Fragments'!C645)</f>
        <v>33.239999999999995</v>
      </c>
    </row>
    <row r="646" spans="1:10" x14ac:dyDescent="0.25">
      <c r="A646">
        <f t="shared" si="32"/>
        <v>645</v>
      </c>
      <c r="B646">
        <f t="shared" si="30"/>
        <v>27</v>
      </c>
      <c r="C646">
        <f t="shared" si="31"/>
        <v>7</v>
      </c>
      <c r="D646" cm="1">
        <f t="array" ref="D646">INDEX('PUMA12 LIMIT Computations'!$A$4:$D$106,'PUMA12-Person-Limits-Fragments'!$B646,1)</f>
        <v>4500</v>
      </c>
      <c r="E646" t="str" cm="1">
        <f t="array" ref="E646">INDEX('PUMA12 LIMIT Computations'!$A$4:$D$106,'PUMA12-Person-Limits-Fragments'!$B646,2)</f>
        <v>Bristol County (South)--New Bedford City &amp; Fairhaven Town</v>
      </c>
      <c r="F646" t="str" cm="1">
        <f t="array" ref="F646">INDEX('PUMA12 LIMIT Computations'!$A$4:$D$106,'PUMA12-Person-Limits-Fragments'!$B646,3)</f>
        <v>METRO39300MM5400</v>
      </c>
      <c r="G646" t="str" cm="1">
        <f t="array" ref="G646">INDEX('PUMA12 LIMIT Computations'!$A$4:$D$106,'PUMA12-Person-Limits-Fragments'!$B646,4)</f>
        <v>New Bedford, MA HUD Metro FMR Area</v>
      </c>
      <c r="H646" cm="1">
        <f t="array" ref="H646">INDEX('PUMA12 LIMIT Computations'!AI$4:BB$106,'PUMA12-Person-Limits-Fragments'!B646,'PUMA12-Person-Limits-Fragments'!C646)</f>
        <v>58326.66</v>
      </c>
      <c r="I646" cm="1">
        <f t="array" ref="I646">INDEX('PUMA12 LIMIT Computations'!BC$4:BV$106,'PUMA12-Person-Limits-Fragments'!B646,'PUMA12-Person-Limits-Fragments'!C646)</f>
        <v>41893.236000000004</v>
      </c>
      <c r="J646" cm="1">
        <f t="array" ref="J646">INDEX('PUMA12 LIMIT Computations'!BW$4:CP$106,'PUMA12-Person-Limits-Fragments'!B646,'PUMA12-Person-Limits-Fragments'!C646)</f>
        <v>93362.64</v>
      </c>
    </row>
    <row r="647" spans="1:10" x14ac:dyDescent="0.25">
      <c r="A647">
        <f t="shared" si="32"/>
        <v>646</v>
      </c>
      <c r="B647">
        <f t="shared" si="30"/>
        <v>28</v>
      </c>
      <c r="C647">
        <f t="shared" si="31"/>
        <v>7</v>
      </c>
      <c r="D647" cm="1">
        <f t="array" ref="D647">INDEX('PUMA12 LIMIT Computations'!$A$4:$D$106,'PUMA12-Person-Limits-Fragments'!$B647,1)</f>
        <v>4303</v>
      </c>
      <c r="E647" t="str" cm="1">
        <f t="array" ref="E647">INDEX('PUMA12 LIMIT Computations'!$A$4:$D$106,'PUMA12-Person-Limits-Fragments'!$B647,2)</f>
        <v>Bristol County--Taunton City, Mansfield, Norton, Raynam, Dighton &amp; Berkley Towns</v>
      </c>
      <c r="F647" t="str" cm="1">
        <f t="array" ref="F647">INDEX('PUMA12 LIMIT Computations'!$A$4:$D$106,'PUMA12-Person-Limits-Fragments'!$B647,3)</f>
        <v>METRO14460MM1200</v>
      </c>
      <c r="G647" t="str" cm="1">
        <f t="array" ref="G647">INDEX('PUMA12 LIMIT Computations'!$A$4:$D$106,'PUMA12-Person-Limits-Fragments'!$B647,4)</f>
        <v>Brockton, MA HUD Metro FMR Area</v>
      </c>
      <c r="H647" cm="1">
        <f t="array" ref="H647">INDEX('PUMA12 LIMIT Computations'!AI$4:BB$106,'PUMA12-Person-Limits-Fragments'!B647,'PUMA12-Person-Limits-Fragments'!C647)</f>
        <v>221.76000000000002</v>
      </c>
      <c r="I647" cm="1">
        <f t="array" ref="I647">INDEX('PUMA12 LIMIT Computations'!BC$4:BV$106,'PUMA12-Person-Limits-Fragments'!B647,'PUMA12-Person-Limits-Fragments'!C647)</f>
        <v>134.11199999999999</v>
      </c>
      <c r="J647" cm="1">
        <f t="array" ref="J647">INDEX('PUMA12 LIMIT Computations'!BW$4:CP$106,'PUMA12-Person-Limits-Fragments'!B647,'PUMA12-Person-Limits-Fragments'!C647)</f>
        <v>354.56</v>
      </c>
    </row>
    <row r="648" spans="1:10" x14ac:dyDescent="0.25">
      <c r="A648">
        <f t="shared" si="32"/>
        <v>647</v>
      </c>
      <c r="B648">
        <f t="shared" si="30"/>
        <v>29</v>
      </c>
      <c r="C648">
        <f t="shared" si="31"/>
        <v>7</v>
      </c>
      <c r="D648" cm="1">
        <f t="array" ref="D648">INDEX('PUMA12 LIMIT Computations'!$A$4:$D$106,'PUMA12-Person-Limits-Fragments'!$B648,1)</f>
        <v>4303</v>
      </c>
      <c r="E648" t="str" cm="1">
        <f t="array" ref="E648">INDEX('PUMA12 LIMIT Computations'!$A$4:$D$106,'PUMA12-Person-Limits-Fragments'!$B648,2)</f>
        <v>Bristol County--Taunton City, Mansfield, Norton, Raynam, Dighton &amp; Berkley Towns</v>
      </c>
      <c r="F648" t="str" cm="1">
        <f t="array" ref="F648">INDEX('PUMA12 LIMIT Computations'!$A$4:$D$106,'PUMA12-Person-Limits-Fragments'!$B648,3)</f>
        <v>METRO39300M39300</v>
      </c>
      <c r="G648" t="str" cm="1">
        <f t="array" ref="G648">INDEX('PUMA12 LIMIT Computations'!$A$4:$D$106,'PUMA12-Person-Limits-Fragments'!$B648,4)</f>
        <v>Providence-Fall River, RI-MA HUD Metro FMR Area</v>
      </c>
      <c r="H648" cm="1">
        <f t="array" ref="H648">INDEX('PUMA12 LIMIT Computations'!AI$4:BB$106,'PUMA12-Person-Limits-Fragments'!B648,'PUMA12-Person-Limits-Fragments'!C648)</f>
        <v>108</v>
      </c>
      <c r="I648" cm="1">
        <f t="array" ref="I648">INDEX('PUMA12 LIMIT Computations'!BC$4:BV$106,'PUMA12-Person-Limits-Fragments'!B648,'PUMA12-Person-Limits-Fragments'!C648)</f>
        <v>75.438000000000002</v>
      </c>
      <c r="J648" cm="1">
        <f t="array" ref="J648">INDEX('PUMA12 LIMIT Computations'!BW$4:CP$106,'PUMA12-Person-Limits-Fragments'!B648,'PUMA12-Person-Limits-Fragments'!C648)</f>
        <v>172.71</v>
      </c>
    </row>
    <row r="649" spans="1:10" x14ac:dyDescent="0.25">
      <c r="A649">
        <f t="shared" si="32"/>
        <v>648</v>
      </c>
      <c r="B649">
        <f t="shared" si="30"/>
        <v>30</v>
      </c>
      <c r="C649">
        <f t="shared" si="31"/>
        <v>7</v>
      </c>
      <c r="D649" cm="1">
        <f t="array" ref="D649">INDEX('PUMA12 LIMIT Computations'!$A$4:$D$106,'PUMA12-Person-Limits-Fragments'!$B649,1)</f>
        <v>4303</v>
      </c>
      <c r="E649" t="str" cm="1">
        <f t="array" ref="E649">INDEX('PUMA12 LIMIT Computations'!$A$4:$D$106,'PUMA12-Person-Limits-Fragments'!$B649,2)</f>
        <v>Bristol County--Taunton City, Mansfield, Norton, Raynam, Dighton &amp; Berkley Towns</v>
      </c>
      <c r="F649" t="str" cm="1">
        <f t="array" ref="F649">INDEX('PUMA12 LIMIT Computations'!$A$4:$D$106,'PUMA12-Person-Limits-Fragments'!$B649,3)</f>
        <v>METRO39300MM1120</v>
      </c>
      <c r="G649" t="str" cm="1">
        <f t="array" ref="G649">INDEX('PUMA12 LIMIT Computations'!$A$4:$D$106,'PUMA12-Person-Limits-Fragments'!$B649,4)</f>
        <v>Taunton-Mansfield-Norton, MA HUD Metro FMR Area</v>
      </c>
      <c r="H649" cm="1">
        <f t="array" ref="H649">INDEX('PUMA12 LIMIT Computations'!AI$4:BB$106,'PUMA12-Person-Limits-Fragments'!B649,'PUMA12-Person-Limits-Fragments'!C649)</f>
        <v>61358.22</v>
      </c>
      <c r="I649" cm="1">
        <f t="array" ref="I649">INDEX('PUMA12 LIMIT Computations'!BC$4:BV$106,'PUMA12-Person-Limits-Fragments'!B649,'PUMA12-Person-Limits-Fragments'!C649)</f>
        <v>37107.114000000001</v>
      </c>
      <c r="J649" cm="1">
        <f t="array" ref="J649">INDEX('PUMA12 LIMIT Computations'!BW$4:CP$106,'PUMA12-Person-Limits-Fragments'!B649,'PUMA12-Person-Limits-Fragments'!C649)</f>
        <v>98102.319999999992</v>
      </c>
    </row>
    <row r="650" spans="1:10" x14ac:dyDescent="0.25">
      <c r="A650">
        <f t="shared" si="32"/>
        <v>649</v>
      </c>
      <c r="B650">
        <f t="shared" si="30"/>
        <v>31</v>
      </c>
      <c r="C650">
        <f t="shared" si="31"/>
        <v>7</v>
      </c>
      <c r="D650" cm="1">
        <f t="array" ref="D650">INDEX('PUMA12 LIMIT Computations'!$A$4:$D$106,'PUMA12-Person-Limits-Fragments'!$B650,1)</f>
        <v>4303</v>
      </c>
      <c r="E650" t="str" cm="1">
        <f t="array" ref="E650">INDEX('PUMA12 LIMIT Computations'!$A$4:$D$106,'PUMA12-Person-Limits-Fragments'!$B650,2)</f>
        <v>Bristol County--Taunton City, Mansfield, Norton, Raynam, Dighton &amp; Berkley Towns</v>
      </c>
      <c r="F650" t="str" cm="1">
        <f t="array" ref="F650">INDEX('PUMA12 LIMIT Computations'!$A$4:$D$106,'PUMA12-Person-Limits-Fragments'!$B650,3)</f>
        <v>METRO39300MM1200</v>
      </c>
      <c r="G650" t="str" cm="1">
        <f t="array" ref="G650">INDEX('PUMA12 LIMIT Computations'!$A$4:$D$106,'PUMA12-Person-Limits-Fragments'!$B650,4)</f>
        <v>Easton-Raynham, MA HUD Metro FMR Area</v>
      </c>
      <c r="H650" cm="1">
        <f t="array" ref="H650">INDEX('PUMA12 LIMIT Computations'!AI$4:BB$106,'PUMA12-Person-Limits-Fragments'!B650,'PUMA12-Person-Limits-Fragments'!C650)</f>
        <v>9668.85</v>
      </c>
      <c r="I650" cm="1">
        <f t="array" ref="I650">INDEX('PUMA12 LIMIT Computations'!BC$4:BV$106,'PUMA12-Person-Limits-Fragments'!B650,'PUMA12-Person-Limits-Fragments'!C650)</f>
        <v>5798.0249999999996</v>
      </c>
      <c r="J650" cm="1">
        <f t="array" ref="J650">INDEX('PUMA12 LIMIT Computations'!BW$4:CP$106,'PUMA12-Person-Limits-Fragments'!B650,'PUMA12-Person-Limits-Fragments'!C650)</f>
        <v>12143.55</v>
      </c>
    </row>
    <row r="651" spans="1:10" x14ac:dyDescent="0.25">
      <c r="A651">
        <f t="shared" si="32"/>
        <v>650</v>
      </c>
      <c r="B651">
        <f t="shared" si="30"/>
        <v>32</v>
      </c>
      <c r="C651">
        <f t="shared" si="31"/>
        <v>7</v>
      </c>
      <c r="D651" cm="1">
        <f t="array" ref="D651">INDEX('PUMA12 LIMIT Computations'!$A$4:$D$106,'PUMA12-Person-Limits-Fragments'!$B651,1)</f>
        <v>4303</v>
      </c>
      <c r="E651" t="str" cm="1">
        <f t="array" ref="E651">INDEX('PUMA12 LIMIT Computations'!$A$4:$D$106,'PUMA12-Person-Limits-Fragments'!$B651,2)</f>
        <v>Bristol County--Taunton City, Mansfield, Norton, Raynam, Dighton &amp; Berkley Towns</v>
      </c>
      <c r="F651" t="str" cm="1">
        <f t="array" ref="F651">INDEX('PUMA12 LIMIT Computations'!$A$4:$D$106,'PUMA12-Person-Limits-Fragments'!$B651,3)</f>
        <v>METRO39300MM5400</v>
      </c>
      <c r="G651" t="str" cm="1">
        <f t="array" ref="G651">INDEX('PUMA12 LIMIT Computations'!$A$4:$D$106,'PUMA12-Person-Limits-Fragments'!$B651,4)</f>
        <v>New Bedford, MA HUD Metro FMR Area</v>
      </c>
      <c r="H651" cm="1">
        <f t="array" ref="H651">INDEX('PUMA12 LIMIT Computations'!AI$4:BB$106,'PUMA12-Person-Limits-Fragments'!B651,'PUMA12-Person-Limits-Fragments'!C651)</f>
        <v>11.67</v>
      </c>
      <c r="I651" cm="1">
        <f t="array" ref="I651">INDEX('PUMA12 LIMIT Computations'!BC$4:BV$106,'PUMA12-Person-Limits-Fragments'!B651,'PUMA12-Person-Limits-Fragments'!C651)</f>
        <v>8.3819999999999997</v>
      </c>
      <c r="J651" cm="1">
        <f t="array" ref="J651">INDEX('PUMA12 LIMIT Computations'!BW$4:CP$106,'PUMA12-Person-Limits-Fragments'!B651,'PUMA12-Person-Limits-Fragments'!C651)</f>
        <v>18.68</v>
      </c>
    </row>
    <row r="652" spans="1:10" x14ac:dyDescent="0.25">
      <c r="A652">
        <f t="shared" si="32"/>
        <v>651</v>
      </c>
      <c r="B652">
        <f t="shared" si="30"/>
        <v>33</v>
      </c>
      <c r="C652">
        <f t="shared" si="31"/>
        <v>7</v>
      </c>
      <c r="D652" cm="1">
        <f t="array" ref="D652">INDEX('PUMA12 LIMIT Computations'!$A$4:$D$106,'PUMA12-Person-Limits-Fragments'!$B652,1)</f>
        <v>702</v>
      </c>
      <c r="E652" t="str" cm="1">
        <f t="array" ref="E652">INDEX('PUMA12 LIMIT Computations'!$A$4:$D$106,'PUMA12-Person-Limits-Fragments'!$B652,2)</f>
        <v>Essex County (Central)--Amesbury Town City</v>
      </c>
      <c r="F652" t="str" cm="1">
        <f t="array" ref="F652">INDEX('PUMA12 LIMIT Computations'!$A$4:$D$106,'PUMA12-Person-Limits-Fragments'!$B652,3)</f>
        <v>METRO14460MM1120</v>
      </c>
      <c r="G652" t="str" cm="1">
        <f t="array" ref="G652">INDEX('PUMA12 LIMIT Computations'!$A$4:$D$106,'PUMA12-Person-Limits-Fragments'!$B652,4)</f>
        <v>Boston-Cambridge-Quincy, MA-NH HUD Metro FMR Area</v>
      </c>
      <c r="H652" cm="1">
        <f t="array" ref="H652">INDEX('PUMA12 LIMIT Computations'!AI$4:BB$106,'PUMA12-Person-Limits-Fragments'!B652,'PUMA12-Person-Limits-Fragments'!C652)</f>
        <v>36449.440000000002</v>
      </c>
      <c r="I652" cm="1">
        <f t="array" ref="I652">INDEX('PUMA12 LIMIT Computations'!BC$4:BV$106,'PUMA12-Person-Limits-Fragments'!B652,'PUMA12-Person-Limits-Fragments'!C652)</f>
        <v>21861.280000000002</v>
      </c>
      <c r="J652" cm="1">
        <f t="array" ref="J652">INDEX('PUMA12 LIMIT Computations'!BW$4:CP$106,'PUMA12-Person-Limits-Fragments'!B652,'PUMA12-Person-Limits-Fragments'!C652)</f>
        <v>58143.040000000001</v>
      </c>
    </row>
    <row r="653" spans="1:10" x14ac:dyDescent="0.25">
      <c r="A653">
        <f t="shared" si="32"/>
        <v>652</v>
      </c>
      <c r="B653">
        <f t="shared" si="30"/>
        <v>34</v>
      </c>
      <c r="C653">
        <f t="shared" si="31"/>
        <v>7</v>
      </c>
      <c r="D653" cm="1">
        <f t="array" ref="D653">INDEX('PUMA12 LIMIT Computations'!$A$4:$D$106,'PUMA12-Person-Limits-Fragments'!$B653,1)</f>
        <v>702</v>
      </c>
      <c r="E653" t="str" cm="1">
        <f t="array" ref="E653">INDEX('PUMA12 LIMIT Computations'!$A$4:$D$106,'PUMA12-Person-Limits-Fragments'!$B653,2)</f>
        <v>Essex County (Central)--Amesbury Town City</v>
      </c>
      <c r="F653" t="str" cm="1">
        <f t="array" ref="F653">INDEX('PUMA12 LIMIT Computations'!$A$4:$D$106,'PUMA12-Person-Limits-Fragments'!$B653,3)</f>
        <v>METRO14460MM4160</v>
      </c>
      <c r="G653" t="str" cm="1">
        <f t="array" ref="G653">INDEX('PUMA12 LIMIT Computations'!$A$4:$D$106,'PUMA12-Person-Limits-Fragments'!$B653,4)</f>
        <v>Lawrence, MA-NH HUD Metro FMR Area</v>
      </c>
      <c r="H653" cm="1">
        <f t="array" ref="H653">INDEX('PUMA12 LIMIT Computations'!AI$4:BB$106,'PUMA12-Person-Limits-Fragments'!B653,'PUMA12-Person-Limits-Fragments'!C653)</f>
        <v>41476.259999999995</v>
      </c>
      <c r="I653" cm="1">
        <f t="array" ref="I653">INDEX('PUMA12 LIMIT Computations'!BC$4:BV$106,'PUMA12-Person-Limits-Fragments'!B653,'PUMA12-Person-Limits-Fragments'!C653)</f>
        <v>24891.564999999999</v>
      </c>
      <c r="J653" cm="1">
        <f t="array" ref="J653">INDEX('PUMA12 LIMIT Computations'!BW$4:CP$106,'PUMA12-Person-Limits-Fragments'!B653,'PUMA12-Person-Limits-Fragments'!C653)</f>
        <v>64421.81</v>
      </c>
    </row>
    <row r="654" spans="1:10" x14ac:dyDescent="0.25">
      <c r="A654">
        <f t="shared" si="32"/>
        <v>653</v>
      </c>
      <c r="B654">
        <f t="shared" si="30"/>
        <v>35</v>
      </c>
      <c r="C654">
        <f t="shared" si="31"/>
        <v>7</v>
      </c>
      <c r="D654" cm="1">
        <f t="array" ref="D654">INDEX('PUMA12 LIMIT Computations'!$A$4:$D$106,'PUMA12-Person-Limits-Fragments'!$B654,1)</f>
        <v>703</v>
      </c>
      <c r="E654" t="str" cm="1">
        <f t="array" ref="E654">INDEX('PUMA12 LIMIT Computations'!$A$4:$D$106,'PUMA12-Person-Limits-Fragments'!$B654,2)</f>
        <v>Essex County (East)--Salem, Beverly, Gloucester &amp; Newburyport Cities</v>
      </c>
      <c r="F654" t="str" cm="1">
        <f t="array" ref="F654">INDEX('PUMA12 LIMIT Computations'!$A$4:$D$106,'PUMA12-Person-Limits-Fragments'!$B654,3)</f>
        <v>METRO14460MM1120</v>
      </c>
      <c r="G654" t="str" cm="1">
        <f t="array" ref="G654">INDEX('PUMA12 LIMIT Computations'!$A$4:$D$106,'PUMA12-Person-Limits-Fragments'!$B654,4)</f>
        <v>Boston-Cambridge-Quincy, MA-NH HUD Metro FMR Area</v>
      </c>
      <c r="H654" cm="1">
        <f t="array" ref="H654">INDEX('PUMA12 LIMIT Computations'!AI$4:BB$106,'PUMA12-Person-Limits-Fragments'!B654,'PUMA12-Person-Limits-Fragments'!C654)</f>
        <v>86915.22</v>
      </c>
      <c r="I654" cm="1">
        <f t="array" ref="I654">INDEX('PUMA12 LIMIT Computations'!BC$4:BV$106,'PUMA12-Person-Limits-Fragments'!B654,'PUMA12-Person-Limits-Fragments'!C654)</f>
        <v>52129.14</v>
      </c>
      <c r="J654" cm="1">
        <f t="array" ref="J654">INDEX('PUMA12 LIMIT Computations'!BW$4:CP$106,'PUMA12-Person-Limits-Fragments'!B654,'PUMA12-Person-Limits-Fragments'!C654)</f>
        <v>138644.52000000002</v>
      </c>
    </row>
    <row r="655" spans="1:10" x14ac:dyDescent="0.25">
      <c r="A655">
        <f t="shared" si="32"/>
        <v>654</v>
      </c>
      <c r="B655">
        <f t="shared" si="30"/>
        <v>36</v>
      </c>
      <c r="C655">
        <f t="shared" si="31"/>
        <v>7</v>
      </c>
      <c r="D655" cm="1">
        <f t="array" ref="D655">INDEX('PUMA12 LIMIT Computations'!$A$4:$D$106,'PUMA12-Person-Limits-Fragments'!$B655,1)</f>
        <v>703</v>
      </c>
      <c r="E655" t="str" cm="1">
        <f t="array" ref="E655">INDEX('PUMA12 LIMIT Computations'!$A$4:$D$106,'PUMA12-Person-Limits-Fragments'!$B655,2)</f>
        <v>Essex County (East)--Salem, Beverly, Gloucester &amp; Newburyport Cities</v>
      </c>
      <c r="F655" t="str" cm="1">
        <f t="array" ref="F655">INDEX('PUMA12 LIMIT Computations'!$A$4:$D$106,'PUMA12-Person-Limits-Fragments'!$B655,3)</f>
        <v>METRO14460MM4160</v>
      </c>
      <c r="G655" t="str" cm="1">
        <f t="array" ref="G655">INDEX('PUMA12 LIMIT Computations'!$A$4:$D$106,'PUMA12-Person-Limits-Fragments'!$B655,4)</f>
        <v>Lawrence, MA-NH HUD Metro FMR Area</v>
      </c>
      <c r="H655" cm="1">
        <f t="array" ref="H655">INDEX('PUMA12 LIMIT Computations'!AI$4:BB$106,'PUMA12-Person-Limits-Fragments'!B655,'PUMA12-Person-Limits-Fragments'!C655)</f>
        <v>14.280000000000001</v>
      </c>
      <c r="I655" cm="1">
        <f t="array" ref="I655">INDEX('PUMA12 LIMIT Computations'!BC$4:BV$106,'PUMA12-Person-Limits-Fragments'!B655,'PUMA12-Person-Limits-Fragments'!C655)</f>
        <v>8.57</v>
      </c>
      <c r="J655" cm="1">
        <f t="array" ref="J655">INDEX('PUMA12 LIMIT Computations'!BW$4:CP$106,'PUMA12-Person-Limits-Fragments'!B655,'PUMA12-Person-Limits-Fragments'!C655)</f>
        <v>22.18</v>
      </c>
    </row>
    <row r="656" spans="1:10" x14ac:dyDescent="0.25">
      <c r="A656">
        <f t="shared" si="32"/>
        <v>655</v>
      </c>
      <c r="B656">
        <f t="shared" si="30"/>
        <v>37</v>
      </c>
      <c r="C656">
        <f t="shared" si="31"/>
        <v>7</v>
      </c>
      <c r="D656" cm="1">
        <f t="array" ref="D656">INDEX('PUMA12 LIMIT Computations'!$A$4:$D$106,'PUMA12-Person-Limits-Fragments'!$B656,1)</f>
        <v>701</v>
      </c>
      <c r="E656" t="str" cm="1">
        <f t="array" ref="E656">INDEX('PUMA12 LIMIT Computations'!$A$4:$D$106,'PUMA12-Person-Limits-Fragments'!$B656,2)</f>
        <v>Essex County (Northwest)--Lawrence, Haverhill &amp; Methuen Town Cities</v>
      </c>
      <c r="F656" t="str" cm="1">
        <f t="array" ref="F656">INDEX('PUMA12 LIMIT Computations'!$A$4:$D$106,'PUMA12-Person-Limits-Fragments'!$B656,3)</f>
        <v>METRO14460MM4160</v>
      </c>
      <c r="G656" t="str" cm="1">
        <f t="array" ref="G656">INDEX('PUMA12 LIMIT Computations'!$A$4:$D$106,'PUMA12-Person-Limits-Fragments'!$B656,4)</f>
        <v>Lawrence, MA-NH HUD Metro FMR Area</v>
      </c>
      <c r="H656" cm="1">
        <f t="array" ref="H656">INDEX('PUMA12 LIMIT Computations'!AI$4:BB$106,'PUMA12-Person-Limits-Fragments'!B656,'PUMA12-Person-Limits-Fragments'!C656)</f>
        <v>71400</v>
      </c>
      <c r="I656" cm="1">
        <f t="array" ref="I656">INDEX('PUMA12 LIMIT Computations'!BC$4:BV$106,'PUMA12-Person-Limits-Fragments'!B656,'PUMA12-Person-Limits-Fragments'!C656)</f>
        <v>42850</v>
      </c>
      <c r="J656" cm="1">
        <f t="array" ref="J656">INDEX('PUMA12 LIMIT Computations'!BW$4:CP$106,'PUMA12-Person-Limits-Fragments'!B656,'PUMA12-Person-Limits-Fragments'!C656)</f>
        <v>110900</v>
      </c>
    </row>
    <row r="657" spans="1:10" x14ac:dyDescent="0.25">
      <c r="A657">
        <f t="shared" si="32"/>
        <v>656</v>
      </c>
      <c r="B657">
        <f t="shared" si="30"/>
        <v>38</v>
      </c>
      <c r="C657">
        <f t="shared" si="31"/>
        <v>7</v>
      </c>
      <c r="D657" cm="1">
        <f t="array" ref="D657">INDEX('PUMA12 LIMIT Computations'!$A$4:$D$106,'PUMA12-Person-Limits-Fragments'!$B657,1)</f>
        <v>704</v>
      </c>
      <c r="E657" t="str" cm="1">
        <f t="array" ref="E657">INDEX('PUMA12 LIMIT Computations'!$A$4:$D$106,'PUMA12-Person-Limits-Fragments'!$B657,2)</f>
        <v>Essex County (South)--Lynn City, Swampscott &amp; Nahant Towns</v>
      </c>
      <c r="F657" t="str" cm="1">
        <f t="array" ref="F657">INDEX('PUMA12 LIMIT Computations'!$A$4:$D$106,'PUMA12-Person-Limits-Fragments'!$B657,3)</f>
        <v>METRO14460MM1120</v>
      </c>
      <c r="G657" t="str" cm="1">
        <f t="array" ref="G657">INDEX('PUMA12 LIMIT Computations'!$A$4:$D$106,'PUMA12-Person-Limits-Fragments'!$B657,4)</f>
        <v>Boston-Cambridge-Quincy, MA-NH HUD Metro FMR Area</v>
      </c>
      <c r="H657" cm="1">
        <f t="array" ref="H657">INDEX('PUMA12 LIMIT Computations'!AI$4:BB$106,'PUMA12-Person-Limits-Fragments'!B657,'PUMA12-Person-Limits-Fragments'!C657)</f>
        <v>86950</v>
      </c>
      <c r="I657" cm="1">
        <f t="array" ref="I657">INDEX('PUMA12 LIMIT Computations'!BC$4:BV$106,'PUMA12-Person-Limits-Fragments'!B657,'PUMA12-Person-Limits-Fragments'!C657)</f>
        <v>52150</v>
      </c>
      <c r="J657" cm="1">
        <f t="array" ref="J657">INDEX('PUMA12 LIMIT Computations'!BW$4:CP$106,'PUMA12-Person-Limits-Fragments'!B657,'PUMA12-Person-Limits-Fragments'!C657)</f>
        <v>138700</v>
      </c>
    </row>
    <row r="658" spans="1:10" x14ac:dyDescent="0.25">
      <c r="A658">
        <f t="shared" si="32"/>
        <v>657</v>
      </c>
      <c r="B658">
        <f t="shared" si="30"/>
        <v>39</v>
      </c>
      <c r="C658">
        <f t="shared" si="31"/>
        <v>7</v>
      </c>
      <c r="D658" cm="1">
        <f t="array" ref="D658">INDEX('PUMA12 LIMIT Computations'!$A$4:$D$106,'PUMA12-Person-Limits-Fragments'!$B658,1)</f>
        <v>200</v>
      </c>
      <c r="E658" t="str" cm="1">
        <f t="array" ref="E658">INDEX('PUMA12 LIMIT Computations'!$A$4:$D$106,'PUMA12-Person-Limits-Fragments'!$B658,2)</f>
        <v>Franklin &amp; Hampshire (North) Counties</v>
      </c>
      <c r="F658" t="str" cm="1">
        <f t="array" ref="F658">INDEX('PUMA12 LIMIT Computations'!$A$4:$D$106,'PUMA12-Person-Limits-Fragments'!$B658,3)</f>
        <v>METRO38340N25003</v>
      </c>
      <c r="G658" t="str" cm="1">
        <f t="array" ref="G658">INDEX('PUMA12 LIMIT Computations'!$A$4:$D$106,'PUMA12-Person-Limits-Fragments'!$B658,4)</f>
        <v>Berkshire County, MA (part) HUD Metro FMR Area</v>
      </c>
      <c r="H658" cm="1">
        <f t="array" ref="H658">INDEX('PUMA12 LIMIT Computations'!AI$4:BB$106,'PUMA12-Person-Limits-Fragments'!B658,'PUMA12-Person-Limits-Fragments'!C658)</f>
        <v>46.68</v>
      </c>
      <c r="I658" cm="1">
        <f t="array" ref="I658">INDEX('PUMA12 LIMIT Computations'!BC$4:BV$106,'PUMA12-Person-Limits-Fragments'!B658,'PUMA12-Person-Limits-Fragments'!C658)</f>
        <v>33.527999999999999</v>
      </c>
      <c r="J658" cm="1">
        <f t="array" ref="J658">INDEX('PUMA12 LIMIT Computations'!BW$4:CP$106,'PUMA12-Person-Limits-Fragments'!B658,'PUMA12-Person-Limits-Fragments'!C658)</f>
        <v>74.72</v>
      </c>
    </row>
    <row r="659" spans="1:10" x14ac:dyDescent="0.25">
      <c r="A659">
        <f t="shared" si="32"/>
        <v>658</v>
      </c>
      <c r="B659">
        <f t="shared" si="30"/>
        <v>40</v>
      </c>
      <c r="C659">
        <f t="shared" si="31"/>
        <v>7</v>
      </c>
      <c r="D659" cm="1">
        <f t="array" ref="D659">INDEX('PUMA12 LIMIT Computations'!$A$4:$D$106,'PUMA12-Person-Limits-Fragments'!$B659,1)</f>
        <v>200</v>
      </c>
      <c r="E659" t="str" cm="1">
        <f t="array" ref="E659">INDEX('PUMA12 LIMIT Computations'!$A$4:$D$106,'PUMA12-Person-Limits-Fragments'!$B659,2)</f>
        <v>Franklin &amp; Hampshire (North) Counties</v>
      </c>
      <c r="F659" t="str" cm="1">
        <f t="array" ref="F659">INDEX('PUMA12 LIMIT Computations'!$A$4:$D$106,'PUMA12-Person-Limits-Fragments'!$B659,3)</f>
        <v>METRO44140M25011</v>
      </c>
      <c r="G659" t="str" cm="1">
        <f t="array" ref="G659">INDEX('PUMA12 LIMIT Computations'!$A$4:$D$106,'PUMA12-Person-Limits-Fragments'!$B659,4)</f>
        <v>Franklin County, MA HUD Metro FMR Area</v>
      </c>
      <c r="H659" cm="1">
        <f t="array" ref="H659">INDEX('PUMA12 LIMIT Computations'!AI$4:BB$106,'PUMA12-Person-Limits-Fragments'!B659,'PUMA12-Person-Limits-Fragments'!C659)</f>
        <v>38458.485000000001</v>
      </c>
      <c r="I659" cm="1">
        <f t="array" ref="I659">INDEX('PUMA12 LIMIT Computations'!BC$4:BV$106,'PUMA12-Person-Limits-Fragments'!B659,'PUMA12-Person-Limits-Fragments'!C659)</f>
        <v>27622.881000000001</v>
      </c>
      <c r="J659" cm="1">
        <f t="array" ref="J659">INDEX('PUMA12 LIMIT Computations'!BW$4:CP$106,'PUMA12-Person-Limits-Fragments'!B659,'PUMA12-Person-Limits-Fragments'!C659)</f>
        <v>61559.94</v>
      </c>
    </row>
    <row r="660" spans="1:10" x14ac:dyDescent="0.25">
      <c r="A660">
        <f t="shared" si="32"/>
        <v>659</v>
      </c>
      <c r="B660">
        <f t="shared" si="30"/>
        <v>41</v>
      </c>
      <c r="C660">
        <f t="shared" si="31"/>
        <v>7</v>
      </c>
      <c r="D660" cm="1">
        <f t="array" ref="D660">INDEX('PUMA12 LIMIT Computations'!$A$4:$D$106,'PUMA12-Person-Limits-Fragments'!$B660,1)</f>
        <v>200</v>
      </c>
      <c r="E660" t="str" cm="1">
        <f t="array" ref="E660">INDEX('PUMA12 LIMIT Computations'!$A$4:$D$106,'PUMA12-Person-Limits-Fragments'!$B660,2)</f>
        <v>Franklin &amp; Hampshire (North) Counties</v>
      </c>
      <c r="F660" t="str" cm="1">
        <f t="array" ref="F660">INDEX('PUMA12 LIMIT Computations'!$A$4:$D$106,'PUMA12-Person-Limits-Fragments'!$B660,3)</f>
        <v>METRO44140M44140</v>
      </c>
      <c r="G660" t="str" cm="1">
        <f t="array" ref="G660">INDEX('PUMA12 LIMIT Computations'!$A$4:$D$106,'PUMA12-Person-Limits-Fragments'!$B660,4)</f>
        <v>Springfield, MA HUD Metro FMR Area</v>
      </c>
      <c r="H660" cm="1">
        <f t="array" ref="H660">INDEX('PUMA12 LIMIT Computations'!AI$4:BB$106,'PUMA12-Person-Limits-Fragments'!B660,'PUMA12-Person-Limits-Fragments'!C660)</f>
        <v>19646.445</v>
      </c>
      <c r="I660" cm="1">
        <f t="array" ref="I660">INDEX('PUMA12 LIMIT Computations'!BC$4:BV$106,'PUMA12-Person-Limits-Fragments'!B660,'PUMA12-Person-Limits-Fragments'!C660)</f>
        <v>14111.097</v>
      </c>
      <c r="J660" cm="1">
        <f t="array" ref="J660">INDEX('PUMA12 LIMIT Computations'!BW$4:CP$106,'PUMA12-Person-Limits-Fragments'!B660,'PUMA12-Person-Limits-Fragments'!C660)</f>
        <v>31447.78</v>
      </c>
    </row>
    <row r="661" spans="1:10" x14ac:dyDescent="0.25">
      <c r="A661">
        <f t="shared" si="32"/>
        <v>660</v>
      </c>
      <c r="B661">
        <f t="shared" si="30"/>
        <v>42</v>
      </c>
      <c r="C661">
        <f t="shared" si="31"/>
        <v>7</v>
      </c>
      <c r="D661" cm="1">
        <f t="array" ref="D661">INDEX('PUMA12 LIMIT Computations'!$A$4:$D$106,'PUMA12-Person-Limits-Fragments'!$B661,1)</f>
        <v>200</v>
      </c>
      <c r="E661" t="str" cm="1">
        <f t="array" ref="E661">INDEX('PUMA12 LIMIT Computations'!$A$4:$D$106,'PUMA12-Person-Limits-Fragments'!$B661,2)</f>
        <v>Franklin &amp; Hampshire (North) Counties</v>
      </c>
      <c r="F661" t="str" cm="1">
        <f t="array" ref="F661">INDEX('PUMA12 LIMIT Computations'!$A$4:$D$106,'PUMA12-Person-Limits-Fragments'!$B661,3)</f>
        <v>METRO49340N25027</v>
      </c>
      <c r="G661" t="str" cm="1">
        <f t="array" ref="G661">INDEX('PUMA12 LIMIT Computations'!$A$4:$D$106,'PUMA12-Person-Limits-Fragments'!$B661,4)</f>
        <v>Western Worcester County, MA HUD Metro FMR Area</v>
      </c>
      <c r="H661" cm="1">
        <f t="array" ref="H661">INDEX('PUMA12 LIMIT Computations'!AI$4:BB$106,'PUMA12-Person-Limits-Fragments'!B661,'PUMA12-Person-Limits-Fragments'!C661)</f>
        <v>193.92000000000002</v>
      </c>
      <c r="I661" cm="1">
        <f t="array" ref="I661">INDEX('PUMA12 LIMIT Computations'!BC$4:BV$106,'PUMA12-Person-Limits-Fragments'!B661,'PUMA12-Person-Limits-Fragments'!C661)</f>
        <v>134.11199999999999</v>
      </c>
      <c r="J661" cm="1">
        <f t="array" ref="J661">INDEX('PUMA12 LIMIT Computations'!BW$4:CP$106,'PUMA12-Person-Limits-Fragments'!B661,'PUMA12-Person-Limits-Fragments'!C661)</f>
        <v>310.24</v>
      </c>
    </row>
    <row r="662" spans="1:10" x14ac:dyDescent="0.25">
      <c r="A662">
        <f t="shared" si="32"/>
        <v>661</v>
      </c>
      <c r="B662">
        <f t="shared" si="30"/>
        <v>43</v>
      </c>
      <c r="C662">
        <f t="shared" si="31"/>
        <v>7</v>
      </c>
      <c r="D662" cm="1">
        <f t="array" ref="D662">INDEX('PUMA12 LIMIT Computations'!$A$4:$D$106,'PUMA12-Person-Limits-Fragments'!$B662,1)</f>
        <v>1600</v>
      </c>
      <c r="E662" t="str" cm="1">
        <f t="array" ref="E662">INDEX('PUMA12 LIMIT Computations'!$A$4:$D$106,'PUMA12-Person-Limits-Fragments'!$B662,2)</f>
        <v>Hampden (West &amp; East) &amp; Hampshire (South) Counties--Northampton City</v>
      </c>
      <c r="F662" t="str" cm="1">
        <f t="array" ref="F662">INDEX('PUMA12 LIMIT Computations'!$A$4:$D$106,'PUMA12-Person-Limits-Fragments'!$B662,3)</f>
        <v>METRO44140M44140</v>
      </c>
      <c r="G662" t="str" cm="1">
        <f t="array" ref="G662">INDEX('PUMA12 LIMIT Computations'!$A$4:$D$106,'PUMA12-Person-Limits-Fragments'!$B662,4)</f>
        <v>Springfield, MA HUD Metro FMR Area</v>
      </c>
      <c r="H662" cm="1">
        <f t="array" ref="H662">INDEX('PUMA12 LIMIT Computations'!AI$4:BB$106,'PUMA12-Person-Limits-Fragments'!B662,'PUMA12-Person-Limits-Fragments'!C662)</f>
        <v>58338.33</v>
      </c>
      <c r="I662" cm="1">
        <f t="array" ref="I662">INDEX('PUMA12 LIMIT Computations'!BC$4:BV$106,'PUMA12-Person-Limits-Fragments'!B662,'PUMA12-Person-Limits-Fragments'!C662)</f>
        <v>41901.618000000002</v>
      </c>
      <c r="J662" cm="1">
        <f t="array" ref="J662">INDEX('PUMA12 LIMIT Computations'!BW$4:CP$106,'PUMA12-Person-Limits-Fragments'!B662,'PUMA12-Person-Limits-Fragments'!C662)</f>
        <v>93381.32</v>
      </c>
    </row>
    <row r="663" spans="1:10" x14ac:dyDescent="0.25">
      <c r="A663">
        <f t="shared" si="32"/>
        <v>662</v>
      </c>
      <c r="B663">
        <f t="shared" si="30"/>
        <v>44</v>
      </c>
      <c r="C663">
        <f t="shared" si="31"/>
        <v>7</v>
      </c>
      <c r="D663" cm="1">
        <f t="array" ref="D663">INDEX('PUMA12 LIMIT Computations'!$A$4:$D$106,'PUMA12-Person-Limits-Fragments'!$B663,1)</f>
        <v>1900</v>
      </c>
      <c r="E663" t="str" cm="1">
        <f t="array" ref="E663">INDEX('PUMA12 LIMIT Computations'!$A$4:$D$106,'PUMA12-Person-Limits-Fragments'!$B663,2)</f>
        <v>Hampden County (Central)--Springfield City</v>
      </c>
      <c r="F663" t="str" cm="1">
        <f t="array" ref="F663">INDEX('PUMA12 LIMIT Computations'!$A$4:$D$106,'PUMA12-Person-Limits-Fragments'!$B663,3)</f>
        <v>METRO44140M44140</v>
      </c>
      <c r="G663" t="str" cm="1">
        <f t="array" ref="G663">INDEX('PUMA12 LIMIT Computations'!$A$4:$D$106,'PUMA12-Person-Limits-Fragments'!$B663,4)</f>
        <v>Springfield, MA HUD Metro FMR Area</v>
      </c>
      <c r="H663" cm="1">
        <f t="array" ref="H663">INDEX('PUMA12 LIMIT Computations'!AI$4:BB$106,'PUMA12-Person-Limits-Fragments'!B663,'PUMA12-Person-Limits-Fragments'!C663)</f>
        <v>58350</v>
      </c>
      <c r="I663" cm="1">
        <f t="array" ref="I663">INDEX('PUMA12 LIMIT Computations'!BC$4:BV$106,'PUMA12-Person-Limits-Fragments'!B663,'PUMA12-Person-Limits-Fragments'!C663)</f>
        <v>41910</v>
      </c>
      <c r="J663" cm="1">
        <f t="array" ref="J663">INDEX('PUMA12 LIMIT Computations'!BW$4:CP$106,'PUMA12-Person-Limits-Fragments'!B663,'PUMA12-Person-Limits-Fragments'!C663)</f>
        <v>93400</v>
      </c>
    </row>
    <row r="664" spans="1:10" x14ac:dyDescent="0.25">
      <c r="A664">
        <f t="shared" si="32"/>
        <v>663</v>
      </c>
      <c r="B664">
        <f t="shared" si="30"/>
        <v>45</v>
      </c>
      <c r="C664">
        <f t="shared" si="31"/>
        <v>7</v>
      </c>
      <c r="D664" cm="1">
        <f t="array" ref="D664">INDEX('PUMA12 LIMIT Computations'!$A$4:$D$106,'PUMA12-Person-Limits-Fragments'!$B664,1)</f>
        <v>1902</v>
      </c>
      <c r="E664" t="str" cm="1">
        <f t="array" ref="E664">INDEX('PUMA12 LIMIT Computations'!$A$4:$D$106,'PUMA12-Person-Limits-Fragments'!$B664,2)</f>
        <v>Hampden County (East of Springfield City)--Chicopee City</v>
      </c>
      <c r="F664" t="str" cm="1">
        <f t="array" ref="F664">INDEX('PUMA12 LIMIT Computations'!$A$4:$D$106,'PUMA12-Person-Limits-Fragments'!$B664,3)</f>
        <v>METRO44140M44140</v>
      </c>
      <c r="G664" t="str" cm="1">
        <f t="array" ref="G664">INDEX('PUMA12 LIMIT Computations'!$A$4:$D$106,'PUMA12-Person-Limits-Fragments'!$B664,4)</f>
        <v>Springfield, MA HUD Metro FMR Area</v>
      </c>
      <c r="H664" cm="1">
        <f t="array" ref="H664">INDEX('PUMA12 LIMIT Computations'!AI$4:BB$106,'PUMA12-Person-Limits-Fragments'!B664,'PUMA12-Person-Limits-Fragments'!C664)</f>
        <v>58350</v>
      </c>
      <c r="I664" cm="1">
        <f t="array" ref="I664">INDEX('PUMA12 LIMIT Computations'!BC$4:BV$106,'PUMA12-Person-Limits-Fragments'!B664,'PUMA12-Person-Limits-Fragments'!C664)</f>
        <v>41910</v>
      </c>
      <c r="J664" cm="1">
        <f t="array" ref="J664">INDEX('PUMA12 LIMIT Computations'!BW$4:CP$106,'PUMA12-Person-Limits-Fragments'!B664,'PUMA12-Person-Limits-Fragments'!C664)</f>
        <v>93400</v>
      </c>
    </row>
    <row r="665" spans="1:10" x14ac:dyDescent="0.25">
      <c r="A665">
        <f t="shared" si="32"/>
        <v>664</v>
      </c>
      <c r="B665">
        <f t="shared" si="30"/>
        <v>46</v>
      </c>
      <c r="C665">
        <f t="shared" si="31"/>
        <v>7</v>
      </c>
      <c r="D665" cm="1">
        <f t="array" ref="D665">INDEX('PUMA12 LIMIT Computations'!$A$4:$D$106,'PUMA12-Person-Limits-Fragments'!$B665,1)</f>
        <v>1901</v>
      </c>
      <c r="E665" t="str" cm="1">
        <f t="array" ref="E665">INDEX('PUMA12 LIMIT Computations'!$A$4:$D$106,'PUMA12-Person-Limits-Fragments'!$B665,2)</f>
        <v>Hampden County (West of Springfield City)--Westfield &amp; Holyoke Cities</v>
      </c>
      <c r="F665" t="str" cm="1">
        <f t="array" ref="F665">INDEX('PUMA12 LIMIT Computations'!$A$4:$D$106,'PUMA12-Person-Limits-Fragments'!$B665,3)</f>
        <v>METRO44140M44140</v>
      </c>
      <c r="G665" t="str" cm="1">
        <f t="array" ref="G665">INDEX('PUMA12 LIMIT Computations'!$A$4:$D$106,'PUMA12-Person-Limits-Fragments'!$B665,4)</f>
        <v>Springfield, MA HUD Metro FMR Area</v>
      </c>
      <c r="H665" cm="1">
        <f t="array" ref="H665">INDEX('PUMA12 LIMIT Computations'!AI$4:BB$106,'PUMA12-Person-Limits-Fragments'!B665,'PUMA12-Person-Limits-Fragments'!C665)</f>
        <v>58350</v>
      </c>
      <c r="I665" cm="1">
        <f t="array" ref="I665">INDEX('PUMA12 LIMIT Computations'!BC$4:BV$106,'PUMA12-Person-Limits-Fragments'!B665,'PUMA12-Person-Limits-Fragments'!C665)</f>
        <v>41910</v>
      </c>
      <c r="J665" cm="1">
        <f t="array" ref="J665">INDEX('PUMA12 LIMIT Computations'!BW$4:CP$106,'PUMA12-Person-Limits-Fragments'!B665,'PUMA12-Person-Limits-Fragments'!C665)</f>
        <v>93400</v>
      </c>
    </row>
    <row r="666" spans="1:10" x14ac:dyDescent="0.25">
      <c r="A666">
        <f t="shared" si="32"/>
        <v>665</v>
      </c>
      <c r="B666">
        <f t="shared" si="30"/>
        <v>47</v>
      </c>
      <c r="C666">
        <f t="shared" si="31"/>
        <v>7</v>
      </c>
      <c r="D666" cm="1">
        <f t="array" ref="D666">INDEX('PUMA12 LIMIT Computations'!$A$4:$D$106,'PUMA12-Person-Limits-Fragments'!$B666,1)</f>
        <v>2400</v>
      </c>
      <c r="E666" t="str" cm="1">
        <f t="array" ref="E666">INDEX('PUMA12 LIMIT Computations'!$A$4:$D$106,'PUMA12-Person-Limits-Fragments'!$B666,2)</f>
        <v>Middlesex (Far Southwest), Norfolk (Northwest) &amp; Worcester (Far East) Counties</v>
      </c>
      <c r="F666" t="str" cm="1">
        <f t="array" ref="F666">INDEX('PUMA12 LIMIT Computations'!$A$4:$D$106,'PUMA12-Person-Limits-Fragments'!$B666,3)</f>
        <v>METRO14460MM1120</v>
      </c>
      <c r="G666" t="str" cm="1">
        <f t="array" ref="G666">INDEX('PUMA12 LIMIT Computations'!$A$4:$D$106,'PUMA12-Person-Limits-Fragments'!$B666,4)</f>
        <v>Boston-Cambridge-Quincy, MA-NH HUD Metro FMR Area</v>
      </c>
      <c r="H666" cm="1">
        <f t="array" ref="H666">INDEX('PUMA12 LIMIT Computations'!AI$4:BB$106,'PUMA12-Person-Limits-Fragments'!B666,'PUMA12-Person-Limits-Fragments'!C666)</f>
        <v>58630.385000000002</v>
      </c>
      <c r="I666" cm="1">
        <f t="array" ref="I666">INDEX('PUMA12 LIMIT Computations'!BC$4:BV$106,'PUMA12-Person-Limits-Fragments'!B666,'PUMA12-Person-Limits-Fragments'!C666)</f>
        <v>35164.745000000003</v>
      </c>
      <c r="J666" cm="1">
        <f t="array" ref="J666">INDEX('PUMA12 LIMIT Computations'!BW$4:CP$106,'PUMA12-Person-Limits-Fragments'!B666,'PUMA12-Person-Limits-Fragments'!C666)</f>
        <v>93525.41</v>
      </c>
    </row>
    <row r="667" spans="1:10" x14ac:dyDescent="0.25">
      <c r="A667">
        <f t="shared" si="32"/>
        <v>666</v>
      </c>
      <c r="B667">
        <f t="shared" si="30"/>
        <v>48</v>
      </c>
      <c r="C667">
        <f t="shared" si="31"/>
        <v>7</v>
      </c>
      <c r="D667" cm="1">
        <f t="array" ref="D667">INDEX('PUMA12 LIMIT Computations'!$A$4:$D$106,'PUMA12-Person-Limits-Fragments'!$B667,1)</f>
        <v>2400</v>
      </c>
      <c r="E667" t="str" cm="1">
        <f t="array" ref="E667">INDEX('PUMA12 LIMIT Computations'!$A$4:$D$106,'PUMA12-Person-Limits-Fragments'!$B667,2)</f>
        <v>Middlesex (Far Southwest), Norfolk (Northwest) &amp; Worcester (Far East) Counties</v>
      </c>
      <c r="F667" t="str" cm="1">
        <f t="array" ref="F667">INDEX('PUMA12 LIMIT Computations'!$A$4:$D$106,'PUMA12-Person-Limits-Fragments'!$B667,3)</f>
        <v>METRO49340MM1120</v>
      </c>
      <c r="G667" t="str" cm="1">
        <f t="array" ref="G667">INDEX('PUMA12 LIMIT Computations'!$A$4:$D$106,'PUMA12-Person-Limits-Fragments'!$B667,4)</f>
        <v>Eastern Worcester County, MA HUD Metro FMR Area</v>
      </c>
      <c r="H667" cm="1">
        <f t="array" ref="H667">INDEX('PUMA12 LIMIT Computations'!AI$4:BB$106,'PUMA12-Person-Limits-Fragments'!B667,'PUMA12-Person-Limits-Fragments'!C667)</f>
        <v>26446.875</v>
      </c>
      <c r="I667" cm="1">
        <f t="array" ref="I667">INDEX('PUMA12 LIMIT Computations'!BC$4:BV$106,'PUMA12-Person-Limits-Fragments'!B667,'PUMA12-Person-Limits-Fragments'!C667)</f>
        <v>15868.125</v>
      </c>
      <c r="J667" cm="1">
        <f t="array" ref="J667">INDEX('PUMA12 LIMIT Computations'!BW$4:CP$106,'PUMA12-Person-Limits-Fragments'!B667,'PUMA12-Person-Limits-Fragments'!C667)</f>
        <v>36097.950000000004</v>
      </c>
    </row>
    <row r="668" spans="1:10" x14ac:dyDescent="0.25">
      <c r="A668">
        <f t="shared" si="32"/>
        <v>667</v>
      </c>
      <c r="B668">
        <f t="shared" si="30"/>
        <v>49</v>
      </c>
      <c r="C668">
        <f t="shared" si="31"/>
        <v>7</v>
      </c>
      <c r="D668" cm="1">
        <f t="array" ref="D668">INDEX('PUMA12 LIMIT Computations'!$A$4:$D$106,'PUMA12-Person-Limits-Fragments'!$B668,1)</f>
        <v>3400</v>
      </c>
      <c r="E668" t="str" cm="1">
        <f t="array" ref="E668">INDEX('PUMA12 LIMIT Computations'!$A$4:$D$106,'PUMA12-Person-Limits-Fragments'!$B668,2)</f>
        <v>Middlesex (Southeast) &amp; Norfolk (Northeast) Counties--Newton City &amp; Brookline Town</v>
      </c>
      <c r="F668" t="str" cm="1">
        <f t="array" ref="F668">INDEX('PUMA12 LIMIT Computations'!$A$4:$D$106,'PUMA12-Person-Limits-Fragments'!$B668,3)</f>
        <v>METRO14460MM1120</v>
      </c>
      <c r="G668" t="str" cm="1">
        <f t="array" ref="G668">INDEX('PUMA12 LIMIT Computations'!$A$4:$D$106,'PUMA12-Person-Limits-Fragments'!$B668,4)</f>
        <v>Boston-Cambridge-Quincy, MA-NH HUD Metro FMR Area</v>
      </c>
      <c r="H668" cm="1">
        <f t="array" ref="H668">INDEX('PUMA12 LIMIT Computations'!AI$4:BB$106,'PUMA12-Person-Limits-Fragments'!B668,'PUMA12-Person-Limits-Fragments'!C668)</f>
        <v>86941.305000000008</v>
      </c>
      <c r="I668" cm="1">
        <f t="array" ref="I668">INDEX('PUMA12 LIMIT Computations'!BC$4:BV$106,'PUMA12-Person-Limits-Fragments'!B668,'PUMA12-Person-Limits-Fragments'!C668)</f>
        <v>52144.785000000003</v>
      </c>
      <c r="J668" cm="1">
        <f t="array" ref="J668">INDEX('PUMA12 LIMIT Computations'!BW$4:CP$106,'PUMA12-Person-Limits-Fragments'!B668,'PUMA12-Person-Limits-Fragments'!C668)</f>
        <v>138686.13</v>
      </c>
    </row>
    <row r="669" spans="1:10" x14ac:dyDescent="0.25">
      <c r="A669">
        <f t="shared" si="32"/>
        <v>668</v>
      </c>
      <c r="B669">
        <f t="shared" si="30"/>
        <v>50</v>
      </c>
      <c r="C669">
        <f t="shared" si="31"/>
        <v>7</v>
      </c>
      <c r="D669" cm="1">
        <f t="array" ref="D669">INDEX('PUMA12 LIMIT Computations'!$A$4:$D$106,'PUMA12-Person-Limits-Fragments'!$B669,1)</f>
        <v>1400</v>
      </c>
      <c r="E669" t="str" cm="1">
        <f t="array" ref="E669">INDEX('PUMA12 LIMIT Computations'!$A$4:$D$106,'PUMA12-Person-Limits-Fragments'!$B669,2)</f>
        <v>Middlesex (West Central) &amp; Worcester (East) Counties</v>
      </c>
      <c r="F669" t="str" cm="1">
        <f t="array" ref="F669">INDEX('PUMA12 LIMIT Computations'!$A$4:$D$106,'PUMA12-Person-Limits-Fragments'!$B669,3)</f>
        <v>METRO14460MM1120</v>
      </c>
      <c r="G669" t="str" cm="1">
        <f t="array" ref="G669">INDEX('PUMA12 LIMIT Computations'!$A$4:$D$106,'PUMA12-Person-Limits-Fragments'!$B669,4)</f>
        <v>Boston-Cambridge-Quincy, MA-NH HUD Metro FMR Area</v>
      </c>
      <c r="H669" cm="1">
        <f t="array" ref="H669">INDEX('PUMA12 LIMIT Computations'!AI$4:BB$106,'PUMA12-Person-Limits-Fragments'!B669,'PUMA12-Person-Limits-Fragments'!C669)</f>
        <v>83358.964999999997</v>
      </c>
      <c r="I669" cm="1">
        <f t="array" ref="I669">INDEX('PUMA12 LIMIT Computations'!BC$4:BV$106,'PUMA12-Person-Limits-Fragments'!B669,'PUMA12-Person-Limits-Fragments'!C669)</f>
        <v>49996.205000000002</v>
      </c>
      <c r="J669" cm="1">
        <f t="array" ref="J669">INDEX('PUMA12 LIMIT Computations'!BW$4:CP$106,'PUMA12-Person-Limits-Fragments'!B669,'PUMA12-Person-Limits-Fragments'!C669)</f>
        <v>132971.69</v>
      </c>
    </row>
    <row r="670" spans="1:10" x14ac:dyDescent="0.25">
      <c r="A670">
        <f t="shared" si="32"/>
        <v>669</v>
      </c>
      <c r="B670">
        <f t="shared" si="30"/>
        <v>51</v>
      </c>
      <c r="C670">
        <f t="shared" si="31"/>
        <v>7</v>
      </c>
      <c r="D670" cm="1">
        <f t="array" ref="D670">INDEX('PUMA12 LIMIT Computations'!$A$4:$D$106,'PUMA12-Person-Limits-Fragments'!$B670,1)</f>
        <v>1400</v>
      </c>
      <c r="E670" t="str" cm="1">
        <f t="array" ref="E670">INDEX('PUMA12 LIMIT Computations'!$A$4:$D$106,'PUMA12-Person-Limits-Fragments'!$B670,2)</f>
        <v>Middlesex (West Central) &amp; Worcester (East) Counties</v>
      </c>
      <c r="F670" t="str" cm="1">
        <f t="array" ref="F670">INDEX('PUMA12 LIMIT Computations'!$A$4:$D$106,'PUMA12-Person-Limits-Fragments'!$B670,3)</f>
        <v>METRO14460MM4560</v>
      </c>
      <c r="G670" t="str" cm="1">
        <f t="array" ref="G670">INDEX('PUMA12 LIMIT Computations'!$A$4:$D$106,'PUMA12-Person-Limits-Fragments'!$B670,4)</f>
        <v>Lowell, MA HUD Metro FMR Area</v>
      </c>
      <c r="H670" cm="1">
        <f t="array" ref="H670">INDEX('PUMA12 LIMIT Computations'!AI$4:BB$106,'PUMA12-Person-Limits-Fragments'!B670,'PUMA12-Person-Limits-Fragments'!C670)</f>
        <v>148.86500000000001</v>
      </c>
      <c r="I670" cm="1">
        <f t="array" ref="I670">INDEX('PUMA12 LIMIT Computations'!BC$4:BV$106,'PUMA12-Person-Limits-Fragments'!B670,'PUMA12-Person-Limits-Fragments'!C670)</f>
        <v>89.3</v>
      </c>
      <c r="J670" cm="1">
        <f t="array" ref="J670">INDEX('PUMA12 LIMIT Computations'!BW$4:CP$106,'PUMA12-Person-Limits-Fragments'!B670,'PUMA12-Person-Limits-Fragments'!C670)</f>
        <v>210.71</v>
      </c>
    </row>
    <row r="671" spans="1:10" x14ac:dyDescent="0.25">
      <c r="A671">
        <f t="shared" si="32"/>
        <v>670</v>
      </c>
      <c r="B671">
        <f t="shared" si="30"/>
        <v>52</v>
      </c>
      <c r="C671">
        <f t="shared" si="31"/>
        <v>7</v>
      </c>
      <c r="D671" cm="1">
        <f t="array" ref="D671">INDEX('PUMA12 LIMIT Computations'!$A$4:$D$106,'PUMA12-Person-Limits-Fragments'!$B671,1)</f>
        <v>1400</v>
      </c>
      <c r="E671" t="str" cm="1">
        <f t="array" ref="E671">INDEX('PUMA12 LIMIT Computations'!$A$4:$D$106,'PUMA12-Person-Limits-Fragments'!$B671,2)</f>
        <v>Middlesex (West Central) &amp; Worcester (East) Counties</v>
      </c>
      <c r="F671" t="str" cm="1">
        <f t="array" ref="F671">INDEX('PUMA12 LIMIT Computations'!$A$4:$D$106,'PUMA12-Person-Limits-Fragments'!$B671,3)</f>
        <v>METRO49340MM1120</v>
      </c>
      <c r="G671" t="str" cm="1">
        <f t="array" ref="G671">INDEX('PUMA12 LIMIT Computations'!$A$4:$D$106,'PUMA12-Person-Limits-Fragments'!$B671,4)</f>
        <v>Eastern Worcester County, MA HUD Metro FMR Area</v>
      </c>
      <c r="H671" cm="1">
        <f t="array" ref="H671">INDEX('PUMA12 LIMIT Computations'!AI$4:BB$106,'PUMA12-Person-Limits-Fragments'!B671,'PUMA12-Person-Limits-Fragments'!C671)</f>
        <v>3193.125</v>
      </c>
      <c r="I671" cm="1">
        <f t="array" ref="I671">INDEX('PUMA12 LIMIT Computations'!BC$4:BV$106,'PUMA12-Person-Limits-Fragments'!B671,'PUMA12-Person-Limits-Fragments'!C671)</f>
        <v>1915.875</v>
      </c>
      <c r="J671" cm="1">
        <f t="array" ref="J671">INDEX('PUMA12 LIMIT Computations'!BW$4:CP$106,'PUMA12-Person-Limits-Fragments'!B671,'PUMA12-Person-Limits-Fragments'!C671)</f>
        <v>4358.37</v>
      </c>
    </row>
    <row r="672" spans="1:10" x14ac:dyDescent="0.25">
      <c r="A672">
        <f t="shared" si="32"/>
        <v>671</v>
      </c>
      <c r="B672">
        <f t="shared" si="30"/>
        <v>53</v>
      </c>
      <c r="C672">
        <f t="shared" si="31"/>
        <v>7</v>
      </c>
      <c r="D672" cm="1">
        <f t="array" ref="D672">INDEX('PUMA12 LIMIT Computations'!$A$4:$D$106,'PUMA12-Person-Limits-Fragments'!$B672,1)</f>
        <v>506</v>
      </c>
      <c r="E672" t="str" cm="1">
        <f t="array" ref="E672">INDEX('PUMA12 LIMIT Computations'!$A$4:$D$106,'PUMA12-Person-Limits-Fragments'!$B672,2)</f>
        <v>Middlesex County (East)--Cambridge City</v>
      </c>
      <c r="F672" t="str" cm="1">
        <f t="array" ref="F672">INDEX('PUMA12 LIMIT Computations'!$A$4:$D$106,'PUMA12-Person-Limits-Fragments'!$B672,3)</f>
        <v>METRO14460MM1120</v>
      </c>
      <c r="G672" t="str" cm="1">
        <f t="array" ref="G672">INDEX('PUMA12 LIMIT Computations'!$A$4:$D$106,'PUMA12-Person-Limits-Fragments'!$B672,4)</f>
        <v>Boston-Cambridge-Quincy, MA-NH HUD Metro FMR Area</v>
      </c>
      <c r="H672" cm="1">
        <f t="array" ref="H672">INDEX('PUMA12 LIMIT Computations'!AI$4:BB$106,'PUMA12-Person-Limits-Fragments'!B672,'PUMA12-Person-Limits-Fragments'!C672)</f>
        <v>86950</v>
      </c>
      <c r="I672" cm="1">
        <f t="array" ref="I672">INDEX('PUMA12 LIMIT Computations'!BC$4:BV$106,'PUMA12-Person-Limits-Fragments'!B672,'PUMA12-Person-Limits-Fragments'!C672)</f>
        <v>52150</v>
      </c>
      <c r="J672" cm="1">
        <f t="array" ref="J672">INDEX('PUMA12 LIMIT Computations'!BW$4:CP$106,'PUMA12-Person-Limits-Fragments'!B672,'PUMA12-Person-Limits-Fragments'!C672)</f>
        <v>138700</v>
      </c>
    </row>
    <row r="673" spans="1:10" x14ac:dyDescent="0.25">
      <c r="A673">
        <f t="shared" si="32"/>
        <v>672</v>
      </c>
      <c r="B673">
        <f t="shared" si="30"/>
        <v>54</v>
      </c>
      <c r="C673">
        <f t="shared" si="31"/>
        <v>7</v>
      </c>
      <c r="D673" cm="1">
        <f t="array" ref="D673">INDEX('PUMA12 LIMIT Computations'!$A$4:$D$106,'PUMA12-Person-Limits-Fragments'!$B673,1)</f>
        <v>508</v>
      </c>
      <c r="E673" t="str" cm="1">
        <f t="array" ref="E673">INDEX('PUMA12 LIMIT Computations'!$A$4:$D$106,'PUMA12-Person-Limits-Fragments'!$B673,2)</f>
        <v>Middlesex County (East)--Malden &amp; Medford Cities</v>
      </c>
      <c r="F673" t="str" cm="1">
        <f t="array" ref="F673">INDEX('PUMA12 LIMIT Computations'!$A$4:$D$106,'PUMA12-Person-Limits-Fragments'!$B673,3)</f>
        <v>METRO14460MM1120</v>
      </c>
      <c r="G673" t="str" cm="1">
        <f t="array" ref="G673">INDEX('PUMA12 LIMIT Computations'!$A$4:$D$106,'PUMA12-Person-Limits-Fragments'!$B673,4)</f>
        <v>Boston-Cambridge-Quincy, MA-NH HUD Metro FMR Area</v>
      </c>
      <c r="H673" cm="1">
        <f t="array" ref="H673">INDEX('PUMA12 LIMIT Computations'!AI$4:BB$106,'PUMA12-Person-Limits-Fragments'!B673,'PUMA12-Person-Limits-Fragments'!C673)</f>
        <v>86958.694999999992</v>
      </c>
      <c r="I673" cm="1">
        <f t="array" ref="I673">INDEX('PUMA12 LIMIT Computations'!BC$4:BV$106,'PUMA12-Person-Limits-Fragments'!B673,'PUMA12-Person-Limits-Fragments'!C673)</f>
        <v>52155.214999999997</v>
      </c>
      <c r="J673" cm="1">
        <f t="array" ref="J673">INDEX('PUMA12 LIMIT Computations'!BW$4:CP$106,'PUMA12-Person-Limits-Fragments'!B673,'PUMA12-Person-Limits-Fragments'!C673)</f>
        <v>138713.87</v>
      </c>
    </row>
    <row r="674" spans="1:10" x14ac:dyDescent="0.25">
      <c r="A674">
        <f t="shared" si="32"/>
        <v>673</v>
      </c>
      <c r="B674">
        <f t="shared" si="30"/>
        <v>55</v>
      </c>
      <c r="C674">
        <f t="shared" si="31"/>
        <v>7</v>
      </c>
      <c r="D674" cm="1">
        <f t="array" ref="D674">INDEX('PUMA12 LIMIT Computations'!$A$4:$D$106,'PUMA12-Person-Limits-Fragments'!$B674,1)</f>
        <v>507</v>
      </c>
      <c r="E674" t="str" cm="1">
        <f t="array" ref="E674">INDEX('PUMA12 LIMIT Computations'!$A$4:$D$106,'PUMA12-Person-Limits-Fragments'!$B674,2)</f>
        <v>Middlesex County (East)--Somerville &amp; Everett Cities</v>
      </c>
      <c r="F674" t="str" cm="1">
        <f t="array" ref="F674">INDEX('PUMA12 LIMIT Computations'!$A$4:$D$106,'PUMA12-Person-Limits-Fragments'!$B674,3)</f>
        <v>METRO14460MM1120</v>
      </c>
      <c r="G674" t="str" cm="1">
        <f t="array" ref="G674">INDEX('PUMA12 LIMIT Computations'!$A$4:$D$106,'PUMA12-Person-Limits-Fragments'!$B674,4)</f>
        <v>Boston-Cambridge-Quincy, MA-NH HUD Metro FMR Area</v>
      </c>
      <c r="H674" cm="1">
        <f t="array" ref="H674">INDEX('PUMA12 LIMIT Computations'!AI$4:BB$106,'PUMA12-Person-Limits-Fragments'!B674,'PUMA12-Person-Limits-Fragments'!C674)</f>
        <v>86950</v>
      </c>
      <c r="I674" cm="1">
        <f t="array" ref="I674">INDEX('PUMA12 LIMIT Computations'!BC$4:BV$106,'PUMA12-Person-Limits-Fragments'!B674,'PUMA12-Person-Limits-Fragments'!C674)</f>
        <v>52150</v>
      </c>
      <c r="J674" cm="1">
        <f t="array" ref="J674">INDEX('PUMA12 LIMIT Computations'!BW$4:CP$106,'PUMA12-Person-Limits-Fragments'!B674,'PUMA12-Person-Limits-Fragments'!C674)</f>
        <v>138700</v>
      </c>
    </row>
    <row r="675" spans="1:10" x14ac:dyDescent="0.25">
      <c r="A675">
        <f t="shared" si="32"/>
        <v>674</v>
      </c>
      <c r="B675">
        <f t="shared" si="30"/>
        <v>56</v>
      </c>
      <c r="C675">
        <f t="shared" si="31"/>
        <v>7</v>
      </c>
      <c r="D675" cm="1">
        <f t="array" ref="D675">INDEX('PUMA12 LIMIT Computations'!$A$4:$D$106,'PUMA12-Person-Limits-Fragments'!$B675,1)</f>
        <v>502</v>
      </c>
      <c r="E675" t="str" cm="1">
        <f t="array" ref="E675">INDEX('PUMA12 LIMIT Computations'!$A$4:$D$106,'PUMA12-Person-Limits-Fragments'!$B675,2)</f>
        <v>Middlesex County (Far Northeast)--Lowell City</v>
      </c>
      <c r="F675" t="str" cm="1">
        <f t="array" ref="F675">INDEX('PUMA12 LIMIT Computations'!$A$4:$D$106,'PUMA12-Person-Limits-Fragments'!$B675,3)</f>
        <v>METRO14460MM4560</v>
      </c>
      <c r="G675" t="str" cm="1">
        <f t="array" ref="G675">INDEX('PUMA12 LIMIT Computations'!$A$4:$D$106,'PUMA12-Person-Limits-Fragments'!$B675,4)</f>
        <v>Lowell, MA HUD Metro FMR Area</v>
      </c>
      <c r="H675" cm="1">
        <f t="array" ref="H675">INDEX('PUMA12 LIMIT Computations'!AI$4:BB$106,'PUMA12-Person-Limits-Fragments'!B675,'PUMA12-Person-Limits-Fragments'!C675)</f>
        <v>78350</v>
      </c>
      <c r="I675" cm="1">
        <f t="array" ref="I675">INDEX('PUMA12 LIMIT Computations'!BC$4:BV$106,'PUMA12-Person-Limits-Fragments'!B675,'PUMA12-Person-Limits-Fragments'!C675)</f>
        <v>47000</v>
      </c>
      <c r="J675" cm="1">
        <f t="array" ref="J675">INDEX('PUMA12 LIMIT Computations'!BW$4:CP$106,'PUMA12-Person-Limits-Fragments'!B675,'PUMA12-Person-Limits-Fragments'!C675)</f>
        <v>110900</v>
      </c>
    </row>
    <row r="676" spans="1:10" x14ac:dyDescent="0.25">
      <c r="A676">
        <f t="shared" si="32"/>
        <v>675</v>
      </c>
      <c r="B676">
        <f t="shared" si="30"/>
        <v>57</v>
      </c>
      <c r="C676">
        <f t="shared" si="31"/>
        <v>7</v>
      </c>
      <c r="D676" cm="1">
        <f t="array" ref="D676">INDEX('PUMA12 LIMIT Computations'!$A$4:$D$106,'PUMA12-Person-Limits-Fragments'!$B676,1)</f>
        <v>501</v>
      </c>
      <c r="E676" t="str" cm="1">
        <f t="array" ref="E676">INDEX('PUMA12 LIMIT Computations'!$A$4:$D$106,'PUMA12-Person-Limits-Fragments'!$B676,2)</f>
        <v>Middlesex County (Outside Lowell City)</v>
      </c>
      <c r="F676" t="str" cm="1">
        <f t="array" ref="F676">INDEX('PUMA12 LIMIT Computations'!$A$4:$D$106,'PUMA12-Person-Limits-Fragments'!$B676,3)</f>
        <v>METRO14460MM1120</v>
      </c>
      <c r="G676" t="str" cm="1">
        <f t="array" ref="G676">INDEX('PUMA12 LIMIT Computations'!$A$4:$D$106,'PUMA12-Person-Limits-Fragments'!$B676,4)</f>
        <v>Boston-Cambridge-Quincy, MA-NH HUD Metro FMR Area</v>
      </c>
      <c r="H676" cm="1">
        <f t="array" ref="H676">INDEX('PUMA12 LIMIT Computations'!AI$4:BB$106,'PUMA12-Person-Limits-Fragments'!B676,'PUMA12-Person-Limits-Fragments'!C676)</f>
        <v>26.084999999999997</v>
      </c>
      <c r="I676" cm="1">
        <f t="array" ref="I676">INDEX('PUMA12 LIMIT Computations'!BC$4:BV$106,'PUMA12-Person-Limits-Fragments'!B676,'PUMA12-Person-Limits-Fragments'!C676)</f>
        <v>15.644999999999998</v>
      </c>
      <c r="J676" cm="1">
        <f t="array" ref="J676">INDEX('PUMA12 LIMIT Computations'!BW$4:CP$106,'PUMA12-Person-Limits-Fragments'!B676,'PUMA12-Person-Limits-Fragments'!C676)</f>
        <v>41.61</v>
      </c>
    </row>
    <row r="677" spans="1:10" x14ac:dyDescent="0.25">
      <c r="A677">
        <f t="shared" si="32"/>
        <v>676</v>
      </c>
      <c r="B677">
        <f t="shared" si="30"/>
        <v>58</v>
      </c>
      <c r="C677">
        <f t="shared" si="31"/>
        <v>7</v>
      </c>
      <c r="D677" cm="1">
        <f t="array" ref="D677">INDEX('PUMA12 LIMIT Computations'!$A$4:$D$106,'PUMA12-Person-Limits-Fragments'!$B677,1)</f>
        <v>501</v>
      </c>
      <c r="E677" t="str" cm="1">
        <f t="array" ref="E677">INDEX('PUMA12 LIMIT Computations'!$A$4:$D$106,'PUMA12-Person-Limits-Fragments'!$B677,2)</f>
        <v>Middlesex County (Outside Lowell City)</v>
      </c>
      <c r="F677" t="str" cm="1">
        <f t="array" ref="F677">INDEX('PUMA12 LIMIT Computations'!$A$4:$D$106,'PUMA12-Person-Limits-Fragments'!$B677,3)</f>
        <v>METRO14460MM4560</v>
      </c>
      <c r="G677" t="str" cm="1">
        <f t="array" ref="G677">INDEX('PUMA12 LIMIT Computations'!$A$4:$D$106,'PUMA12-Person-Limits-Fragments'!$B677,4)</f>
        <v>Lowell, MA HUD Metro FMR Area</v>
      </c>
      <c r="H677" cm="1">
        <f t="array" ref="H677">INDEX('PUMA12 LIMIT Computations'!AI$4:BB$106,'PUMA12-Person-Limits-Fragments'!B677,'PUMA12-Person-Limits-Fragments'!C677)</f>
        <v>78326.494999999995</v>
      </c>
      <c r="I677" cm="1">
        <f t="array" ref="I677">INDEX('PUMA12 LIMIT Computations'!BC$4:BV$106,'PUMA12-Person-Limits-Fragments'!B677,'PUMA12-Person-Limits-Fragments'!C677)</f>
        <v>46985.9</v>
      </c>
      <c r="J677" cm="1">
        <f t="array" ref="J677">INDEX('PUMA12 LIMIT Computations'!BW$4:CP$106,'PUMA12-Person-Limits-Fragments'!B677,'PUMA12-Person-Limits-Fragments'!C677)</f>
        <v>110866.73000000001</v>
      </c>
    </row>
    <row r="678" spans="1:10" x14ac:dyDescent="0.25">
      <c r="A678">
        <f t="shared" si="32"/>
        <v>677</v>
      </c>
      <c r="B678">
        <f t="shared" si="30"/>
        <v>59</v>
      </c>
      <c r="C678">
        <f t="shared" si="31"/>
        <v>7</v>
      </c>
      <c r="D678" cm="1">
        <f t="array" ref="D678">INDEX('PUMA12 LIMIT Computations'!$A$4:$D$106,'PUMA12-Person-Limits-Fragments'!$B678,1)</f>
        <v>504</v>
      </c>
      <c r="E678" t="str" cm="1">
        <f t="array" ref="E678">INDEX('PUMA12 LIMIT Computations'!$A$4:$D$106,'PUMA12-Person-Limits-Fragments'!$B678,2)</f>
        <v>Middlesex County (South)--Framingham Town, Marlborough City &amp; Natick Town</v>
      </c>
      <c r="F678" t="str" cm="1">
        <f t="array" ref="F678">INDEX('PUMA12 LIMIT Computations'!$A$4:$D$106,'PUMA12-Person-Limits-Fragments'!$B678,3)</f>
        <v>METRO14460MM1120</v>
      </c>
      <c r="G678" t="str" cm="1">
        <f t="array" ref="G678">INDEX('PUMA12 LIMIT Computations'!$A$4:$D$106,'PUMA12-Person-Limits-Fragments'!$B678,4)</f>
        <v>Boston-Cambridge-Quincy, MA-NH HUD Metro FMR Area</v>
      </c>
      <c r="H678" cm="1">
        <f t="array" ref="H678">INDEX('PUMA12 LIMIT Computations'!AI$4:BB$106,'PUMA12-Person-Limits-Fragments'!B678,'PUMA12-Person-Limits-Fragments'!C678)</f>
        <v>86871.744999999995</v>
      </c>
      <c r="I678" cm="1">
        <f t="array" ref="I678">INDEX('PUMA12 LIMIT Computations'!BC$4:BV$106,'PUMA12-Person-Limits-Fragments'!B678,'PUMA12-Person-Limits-Fragments'!C678)</f>
        <v>52103.065000000002</v>
      </c>
      <c r="J678" cm="1">
        <f t="array" ref="J678">INDEX('PUMA12 LIMIT Computations'!BW$4:CP$106,'PUMA12-Person-Limits-Fragments'!B678,'PUMA12-Person-Limits-Fragments'!C678)</f>
        <v>138575.17000000001</v>
      </c>
    </row>
    <row r="679" spans="1:10" x14ac:dyDescent="0.25">
      <c r="A679">
        <f t="shared" si="32"/>
        <v>678</v>
      </c>
      <c r="B679">
        <f t="shared" si="30"/>
        <v>60</v>
      </c>
      <c r="C679">
        <f t="shared" si="31"/>
        <v>7</v>
      </c>
      <c r="D679" cm="1">
        <f t="array" ref="D679">INDEX('PUMA12 LIMIT Computations'!$A$4:$D$106,'PUMA12-Person-Limits-Fragments'!$B679,1)</f>
        <v>504</v>
      </c>
      <c r="E679" t="str" cm="1">
        <f t="array" ref="E679">INDEX('PUMA12 LIMIT Computations'!$A$4:$D$106,'PUMA12-Person-Limits-Fragments'!$B679,2)</f>
        <v>Middlesex County (South)--Framingham Town, Marlborough City &amp; Natick Town</v>
      </c>
      <c r="F679" t="str" cm="1">
        <f t="array" ref="F679">INDEX('PUMA12 LIMIT Computations'!$A$4:$D$106,'PUMA12-Person-Limits-Fragments'!$B679,3)</f>
        <v>METRO49340M49340</v>
      </c>
      <c r="G679" t="str" cm="1">
        <f t="array" ref="G679">INDEX('PUMA12 LIMIT Computations'!$A$4:$D$106,'PUMA12-Person-Limits-Fragments'!$B679,4)</f>
        <v>Worcester, MA HUD Metro FMR Area</v>
      </c>
      <c r="H679" cm="1">
        <f t="array" ref="H679">INDEX('PUMA12 LIMIT Computations'!AI$4:BB$106,'PUMA12-Person-Limits-Fragments'!B679,'PUMA12-Person-Limits-Fragments'!C679)</f>
        <v>54.84</v>
      </c>
      <c r="I679" cm="1">
        <f t="array" ref="I679">INDEX('PUMA12 LIMIT Computations'!BC$4:BV$106,'PUMA12-Person-Limits-Fragments'!B679,'PUMA12-Person-Limits-Fragments'!C679)</f>
        <v>33.527999999999999</v>
      </c>
      <c r="J679" cm="1">
        <f t="array" ref="J679">INDEX('PUMA12 LIMIT Computations'!BW$4:CP$106,'PUMA12-Person-Limits-Fragments'!B679,'PUMA12-Person-Limits-Fragments'!C679)</f>
        <v>87.72</v>
      </c>
    </row>
    <row r="680" spans="1:10" x14ac:dyDescent="0.25">
      <c r="A680">
        <f t="shared" si="32"/>
        <v>679</v>
      </c>
      <c r="B680">
        <f t="shared" si="30"/>
        <v>61</v>
      </c>
      <c r="C680">
        <f t="shared" si="31"/>
        <v>7</v>
      </c>
      <c r="D680" cm="1">
        <f t="array" ref="D680">INDEX('PUMA12 LIMIT Computations'!$A$4:$D$106,'PUMA12-Person-Limits-Fragments'!$B680,1)</f>
        <v>503</v>
      </c>
      <c r="E680" t="str" cm="1">
        <f t="array" ref="E680">INDEX('PUMA12 LIMIT Computations'!$A$4:$D$106,'PUMA12-Person-Limits-Fragments'!$B680,2)</f>
        <v>Middlesex County--Waltham City, Lexington, Burlington, Bedford &amp; Lincoln Towns</v>
      </c>
      <c r="F680" t="str" cm="1">
        <f t="array" ref="F680">INDEX('PUMA12 LIMIT Computations'!$A$4:$D$106,'PUMA12-Person-Limits-Fragments'!$B680,3)</f>
        <v>METRO14460MM1120</v>
      </c>
      <c r="G680" t="str" cm="1">
        <f t="array" ref="G680">INDEX('PUMA12 LIMIT Computations'!$A$4:$D$106,'PUMA12-Person-Limits-Fragments'!$B680,4)</f>
        <v>Boston-Cambridge-Quincy, MA-NH HUD Metro FMR Area</v>
      </c>
      <c r="H680" cm="1">
        <f t="array" ref="H680">INDEX('PUMA12 LIMIT Computations'!AI$4:BB$106,'PUMA12-Person-Limits-Fragments'!B680,'PUMA12-Person-Limits-Fragments'!C680)</f>
        <v>86758.71</v>
      </c>
      <c r="I680" cm="1">
        <f t="array" ref="I680">INDEX('PUMA12 LIMIT Computations'!BC$4:BV$106,'PUMA12-Person-Limits-Fragments'!B680,'PUMA12-Person-Limits-Fragments'!C680)</f>
        <v>52035.270000000004</v>
      </c>
      <c r="J680" cm="1">
        <f t="array" ref="J680">INDEX('PUMA12 LIMIT Computations'!BW$4:CP$106,'PUMA12-Person-Limits-Fragments'!B680,'PUMA12-Person-Limits-Fragments'!C680)</f>
        <v>138394.86000000002</v>
      </c>
    </row>
    <row r="681" spans="1:10" x14ac:dyDescent="0.25">
      <c r="A681">
        <f t="shared" si="32"/>
        <v>680</v>
      </c>
      <c r="B681">
        <f t="shared" si="30"/>
        <v>62</v>
      </c>
      <c r="C681">
        <f t="shared" si="31"/>
        <v>7</v>
      </c>
      <c r="D681" cm="1">
        <f t="array" ref="D681">INDEX('PUMA12 LIMIT Computations'!$A$4:$D$106,'PUMA12-Person-Limits-Fragments'!$B681,1)</f>
        <v>503</v>
      </c>
      <c r="E681" t="str" cm="1">
        <f t="array" ref="E681">INDEX('PUMA12 LIMIT Computations'!$A$4:$D$106,'PUMA12-Person-Limits-Fragments'!$B681,2)</f>
        <v>Middlesex County--Waltham City, Lexington, Burlington, Bedford &amp; Lincoln Towns</v>
      </c>
      <c r="F681" t="str" cm="1">
        <f t="array" ref="F681">INDEX('PUMA12 LIMIT Computations'!$A$4:$D$106,'PUMA12-Person-Limits-Fragments'!$B681,3)</f>
        <v>METRO14460MM4560</v>
      </c>
      <c r="G681" t="str" cm="1">
        <f t="array" ref="G681">INDEX('PUMA12 LIMIT Computations'!$A$4:$D$106,'PUMA12-Person-Limits-Fragments'!$B681,4)</f>
        <v>Lowell, MA HUD Metro FMR Area</v>
      </c>
      <c r="H681" cm="1">
        <f t="array" ref="H681">INDEX('PUMA12 LIMIT Computations'!AI$4:BB$106,'PUMA12-Person-Limits-Fragments'!B681,'PUMA12-Person-Limits-Fragments'!C681)</f>
        <v>180.20499999999998</v>
      </c>
      <c r="I681" cm="1">
        <f t="array" ref="I681">INDEX('PUMA12 LIMIT Computations'!BC$4:BV$106,'PUMA12-Person-Limits-Fragments'!B681,'PUMA12-Person-Limits-Fragments'!C681)</f>
        <v>108.1</v>
      </c>
      <c r="J681" cm="1">
        <f t="array" ref="J681">INDEX('PUMA12 LIMIT Computations'!BW$4:CP$106,'PUMA12-Person-Limits-Fragments'!B681,'PUMA12-Person-Limits-Fragments'!C681)</f>
        <v>255.07</v>
      </c>
    </row>
    <row r="682" spans="1:10" x14ac:dyDescent="0.25">
      <c r="A682">
        <f t="shared" si="32"/>
        <v>681</v>
      </c>
      <c r="B682">
        <f t="shared" si="30"/>
        <v>63</v>
      </c>
      <c r="C682">
        <f t="shared" si="31"/>
        <v>7</v>
      </c>
      <c r="D682" cm="1">
        <f t="array" ref="D682">INDEX('PUMA12 LIMIT Computations'!$A$4:$D$106,'PUMA12-Person-Limits-Fragments'!$B682,1)</f>
        <v>505</v>
      </c>
      <c r="E682" t="str" cm="1">
        <f t="array" ref="E682">INDEX('PUMA12 LIMIT Computations'!$A$4:$D$106,'PUMA12-Person-Limits-Fragments'!$B682,2)</f>
        <v>Middlesex County--Watertown Town City, Arlington, Belmont &amp; Winchester Towns</v>
      </c>
      <c r="F682" t="str" cm="1">
        <f t="array" ref="F682">INDEX('PUMA12 LIMIT Computations'!$A$4:$D$106,'PUMA12-Person-Limits-Fragments'!$B682,3)</f>
        <v>METRO14460MM1120</v>
      </c>
      <c r="G682" t="str" cm="1">
        <f t="array" ref="G682">INDEX('PUMA12 LIMIT Computations'!$A$4:$D$106,'PUMA12-Person-Limits-Fragments'!$B682,4)</f>
        <v>Boston-Cambridge-Quincy, MA-NH HUD Metro FMR Area</v>
      </c>
      <c r="H682" cm="1">
        <f t="array" ref="H682">INDEX('PUMA12 LIMIT Computations'!AI$4:BB$106,'PUMA12-Person-Limits-Fragments'!B682,'PUMA12-Person-Limits-Fragments'!C682)</f>
        <v>86950</v>
      </c>
      <c r="I682" cm="1">
        <f t="array" ref="I682">INDEX('PUMA12 LIMIT Computations'!BC$4:BV$106,'PUMA12-Person-Limits-Fragments'!B682,'PUMA12-Person-Limits-Fragments'!C682)</f>
        <v>52150</v>
      </c>
      <c r="J682" cm="1">
        <f t="array" ref="J682">INDEX('PUMA12 LIMIT Computations'!BW$4:CP$106,'PUMA12-Person-Limits-Fragments'!B682,'PUMA12-Person-Limits-Fragments'!C682)</f>
        <v>138700</v>
      </c>
    </row>
    <row r="683" spans="1:10" x14ac:dyDescent="0.25">
      <c r="A683">
        <f t="shared" si="32"/>
        <v>682</v>
      </c>
      <c r="B683">
        <f t="shared" si="30"/>
        <v>64</v>
      </c>
      <c r="C683">
        <f t="shared" si="31"/>
        <v>7</v>
      </c>
      <c r="D683" cm="1">
        <f t="array" ref="D683">INDEX('PUMA12 LIMIT Computations'!$A$4:$D$106,'PUMA12-Person-Limits-Fragments'!$B683,1)</f>
        <v>3500</v>
      </c>
      <c r="E683" t="str" cm="1">
        <f t="array" ref="E683">INDEX('PUMA12 LIMIT Computations'!$A$4:$D$106,'PUMA12-Person-Limits-Fragments'!$B683,2)</f>
        <v>Norfolk (Northeast) &amp; Middlesex (Southeast) Counties (West of Boston City)</v>
      </c>
      <c r="F683" t="str" cm="1">
        <f t="array" ref="F683">INDEX('PUMA12 LIMIT Computations'!$A$4:$D$106,'PUMA12-Person-Limits-Fragments'!$B683,3)</f>
        <v>METRO14460MM1120</v>
      </c>
      <c r="G683" t="str" cm="1">
        <f t="array" ref="G683">INDEX('PUMA12 LIMIT Computations'!$A$4:$D$106,'PUMA12-Person-Limits-Fragments'!$B683,4)</f>
        <v>Boston-Cambridge-Quincy, MA-NH HUD Metro FMR Area</v>
      </c>
      <c r="H683" cm="1">
        <f t="array" ref="H683">INDEX('PUMA12 LIMIT Computations'!AI$4:BB$106,'PUMA12-Person-Limits-Fragments'!B683,'PUMA12-Person-Limits-Fragments'!C683)</f>
        <v>86958.694999999992</v>
      </c>
      <c r="I683" cm="1">
        <f t="array" ref="I683">INDEX('PUMA12 LIMIT Computations'!BC$4:BV$106,'PUMA12-Person-Limits-Fragments'!B683,'PUMA12-Person-Limits-Fragments'!C683)</f>
        <v>52155.214999999997</v>
      </c>
      <c r="J683" cm="1">
        <f t="array" ref="J683">INDEX('PUMA12 LIMIT Computations'!BW$4:CP$106,'PUMA12-Person-Limits-Fragments'!B683,'PUMA12-Person-Limits-Fragments'!C683)</f>
        <v>138713.87</v>
      </c>
    </row>
    <row r="684" spans="1:10" x14ac:dyDescent="0.25">
      <c r="A684">
        <f t="shared" si="32"/>
        <v>683</v>
      </c>
      <c r="B684">
        <f t="shared" si="30"/>
        <v>65</v>
      </c>
      <c r="C684">
        <f t="shared" si="31"/>
        <v>7</v>
      </c>
      <c r="D684" cm="1">
        <f t="array" ref="D684">INDEX('PUMA12 LIMIT Computations'!$A$4:$D$106,'PUMA12-Person-Limits-Fragments'!$B684,1)</f>
        <v>3602</v>
      </c>
      <c r="E684" t="str" cm="1">
        <f t="array" ref="E684">INDEX('PUMA12 LIMIT Computations'!$A$4:$D$106,'PUMA12-Person-Limits-Fragments'!$B684,2)</f>
        <v>Norfolk County (Central)--Randolph, Norwood, Dedham, Canton &amp; Holbrook Towns</v>
      </c>
      <c r="F684" t="str" cm="1">
        <f t="array" ref="F684">INDEX('PUMA12 LIMIT Computations'!$A$4:$D$106,'PUMA12-Person-Limits-Fragments'!$B684,3)</f>
        <v>METRO14460MM1120</v>
      </c>
      <c r="G684" t="str" cm="1">
        <f t="array" ref="G684">INDEX('PUMA12 LIMIT Computations'!$A$4:$D$106,'PUMA12-Person-Limits-Fragments'!$B684,4)</f>
        <v>Boston-Cambridge-Quincy, MA-NH HUD Metro FMR Area</v>
      </c>
      <c r="H684" cm="1">
        <f t="array" ref="H684">INDEX('PUMA12 LIMIT Computations'!AI$4:BB$106,'PUMA12-Person-Limits-Fragments'!B684,'PUMA12-Person-Limits-Fragments'!C684)</f>
        <v>86958.694999999992</v>
      </c>
      <c r="I684" cm="1">
        <f t="array" ref="I684">INDEX('PUMA12 LIMIT Computations'!BC$4:BV$106,'PUMA12-Person-Limits-Fragments'!B684,'PUMA12-Person-Limits-Fragments'!C684)</f>
        <v>52155.214999999997</v>
      </c>
      <c r="J684" cm="1">
        <f t="array" ref="J684">INDEX('PUMA12 LIMIT Computations'!BW$4:CP$106,'PUMA12-Person-Limits-Fragments'!B684,'PUMA12-Person-Limits-Fragments'!C684)</f>
        <v>138713.87</v>
      </c>
    </row>
    <row r="685" spans="1:10" x14ac:dyDescent="0.25">
      <c r="A685">
        <f t="shared" si="32"/>
        <v>684</v>
      </c>
      <c r="B685">
        <f t="shared" si="30"/>
        <v>66</v>
      </c>
      <c r="C685">
        <f t="shared" si="31"/>
        <v>7</v>
      </c>
      <c r="D685" cm="1">
        <f t="array" ref="D685">INDEX('PUMA12 LIMIT Computations'!$A$4:$D$106,'PUMA12-Person-Limits-Fragments'!$B685,1)</f>
        <v>3603</v>
      </c>
      <c r="E685" t="str" cm="1">
        <f t="array" ref="E685">INDEX('PUMA12 LIMIT Computations'!$A$4:$D$106,'PUMA12-Person-Limits-Fragments'!$B685,2)</f>
        <v>Norfolk County (Northeast)--Quincy City &amp; Milton Town</v>
      </c>
      <c r="F685" t="str" cm="1">
        <f t="array" ref="F685">INDEX('PUMA12 LIMIT Computations'!$A$4:$D$106,'PUMA12-Person-Limits-Fragments'!$B685,3)</f>
        <v>METRO14460MM1120</v>
      </c>
      <c r="G685" t="str" cm="1">
        <f t="array" ref="G685">INDEX('PUMA12 LIMIT Computations'!$A$4:$D$106,'PUMA12-Person-Limits-Fragments'!$B685,4)</f>
        <v>Boston-Cambridge-Quincy, MA-NH HUD Metro FMR Area</v>
      </c>
      <c r="H685" cm="1">
        <f t="array" ref="H685">INDEX('PUMA12 LIMIT Computations'!AI$4:BB$106,'PUMA12-Person-Limits-Fragments'!B685,'PUMA12-Person-Limits-Fragments'!C685)</f>
        <v>86950</v>
      </c>
      <c r="I685" cm="1">
        <f t="array" ref="I685">INDEX('PUMA12 LIMIT Computations'!BC$4:BV$106,'PUMA12-Person-Limits-Fragments'!B685,'PUMA12-Person-Limits-Fragments'!C685)</f>
        <v>52150</v>
      </c>
      <c r="J685" cm="1">
        <f t="array" ref="J685">INDEX('PUMA12 LIMIT Computations'!BW$4:CP$106,'PUMA12-Person-Limits-Fragments'!B685,'PUMA12-Person-Limits-Fragments'!C685)</f>
        <v>138700</v>
      </c>
    </row>
    <row r="686" spans="1:10" x14ac:dyDescent="0.25">
      <c r="A686">
        <f t="shared" si="32"/>
        <v>685</v>
      </c>
      <c r="B686">
        <f t="shared" si="30"/>
        <v>67</v>
      </c>
      <c r="C686">
        <f t="shared" si="31"/>
        <v>7</v>
      </c>
      <c r="D686" cm="1">
        <f t="array" ref="D686">INDEX('PUMA12 LIMIT Computations'!$A$4:$D$106,'PUMA12-Person-Limits-Fragments'!$B686,1)</f>
        <v>3601</v>
      </c>
      <c r="E686" t="str" cm="1">
        <f t="array" ref="E686">INDEX('PUMA12 LIMIT Computations'!$A$4:$D$106,'PUMA12-Person-Limits-Fragments'!$B686,2)</f>
        <v>Norfolk County (Southwest)--Greater Franklin Town City</v>
      </c>
      <c r="F686" t="str" cm="1">
        <f t="array" ref="F686">INDEX('PUMA12 LIMIT Computations'!$A$4:$D$106,'PUMA12-Person-Limits-Fragments'!$B686,3)</f>
        <v>METRO14460MM1120</v>
      </c>
      <c r="G686" t="str" cm="1">
        <f t="array" ref="G686">INDEX('PUMA12 LIMIT Computations'!$A$4:$D$106,'PUMA12-Person-Limits-Fragments'!$B686,4)</f>
        <v>Boston-Cambridge-Quincy, MA-NH HUD Metro FMR Area</v>
      </c>
      <c r="H686" cm="1">
        <f t="array" ref="H686">INDEX('PUMA12 LIMIT Computations'!AI$4:BB$106,'PUMA12-Person-Limits-Fragments'!B686,'PUMA12-Person-Limits-Fragments'!C686)</f>
        <v>86741.32</v>
      </c>
      <c r="I686" cm="1">
        <f t="array" ref="I686">INDEX('PUMA12 LIMIT Computations'!BC$4:BV$106,'PUMA12-Person-Limits-Fragments'!B686,'PUMA12-Person-Limits-Fragments'!C686)</f>
        <v>52024.840000000004</v>
      </c>
      <c r="J686" cm="1">
        <f t="array" ref="J686">INDEX('PUMA12 LIMIT Computations'!BW$4:CP$106,'PUMA12-Person-Limits-Fragments'!B686,'PUMA12-Person-Limits-Fragments'!C686)</f>
        <v>138367.12</v>
      </c>
    </row>
    <row r="687" spans="1:10" x14ac:dyDescent="0.25">
      <c r="A687">
        <f t="shared" si="32"/>
        <v>686</v>
      </c>
      <c r="B687">
        <f t="shared" si="30"/>
        <v>68</v>
      </c>
      <c r="C687">
        <f t="shared" si="31"/>
        <v>7</v>
      </c>
      <c r="D687" cm="1">
        <f t="array" ref="D687">INDEX('PUMA12 LIMIT Computations'!$A$4:$D$106,'PUMA12-Person-Limits-Fragments'!$B687,1)</f>
        <v>3601</v>
      </c>
      <c r="E687" t="str" cm="1">
        <f t="array" ref="E687">INDEX('PUMA12 LIMIT Computations'!$A$4:$D$106,'PUMA12-Person-Limits-Fragments'!$B687,2)</f>
        <v>Norfolk County (Southwest)--Greater Franklin Town City</v>
      </c>
      <c r="F687" t="str" cm="1">
        <f t="array" ref="F687">INDEX('PUMA12 LIMIT Computations'!$A$4:$D$106,'PUMA12-Person-Limits-Fragments'!$B687,3)</f>
        <v>METRO39300MM1200</v>
      </c>
      <c r="G687" t="str" cm="1">
        <f t="array" ref="G687">INDEX('PUMA12 LIMIT Computations'!$A$4:$D$106,'PUMA12-Person-Limits-Fragments'!$B687,4)</f>
        <v>Easton-Raynham, MA HUD Metro FMR Area</v>
      </c>
      <c r="H687" cm="1">
        <f t="array" ref="H687">INDEX('PUMA12 LIMIT Computations'!AI$4:BB$106,'PUMA12-Person-Limits-Fragments'!B687,'PUMA12-Person-Limits-Fragments'!C687)</f>
        <v>35.32</v>
      </c>
      <c r="I687" cm="1">
        <f t="array" ref="I687">INDEX('PUMA12 LIMIT Computations'!BC$4:BV$106,'PUMA12-Person-Limits-Fragments'!B687,'PUMA12-Person-Limits-Fragments'!C687)</f>
        <v>21.18</v>
      </c>
      <c r="J687" cm="1">
        <f t="array" ref="J687">INDEX('PUMA12 LIMIT Computations'!BW$4:CP$106,'PUMA12-Person-Limits-Fragments'!B687,'PUMA12-Person-Limits-Fragments'!C687)</f>
        <v>44.36</v>
      </c>
    </row>
    <row r="688" spans="1:10" x14ac:dyDescent="0.25">
      <c r="A688">
        <f t="shared" si="32"/>
        <v>687</v>
      </c>
      <c r="B688">
        <f t="shared" si="30"/>
        <v>69</v>
      </c>
      <c r="C688">
        <f t="shared" si="31"/>
        <v>7</v>
      </c>
      <c r="D688" cm="1">
        <f t="array" ref="D688">INDEX('PUMA12 LIMIT Computations'!$A$4:$D$106,'PUMA12-Person-Limits-Fragments'!$B688,1)</f>
        <v>3601</v>
      </c>
      <c r="E688" t="str" cm="1">
        <f t="array" ref="E688">INDEX('PUMA12 LIMIT Computations'!$A$4:$D$106,'PUMA12-Person-Limits-Fragments'!$B688,2)</f>
        <v>Norfolk County (Southwest)--Greater Franklin Town City</v>
      </c>
      <c r="F688" t="str" cm="1">
        <f t="array" ref="F688">INDEX('PUMA12 LIMIT Computations'!$A$4:$D$106,'PUMA12-Person-Limits-Fragments'!$B688,3)</f>
        <v>METRO49340MM1120</v>
      </c>
      <c r="G688" t="str" cm="1">
        <f t="array" ref="G688">INDEX('PUMA12 LIMIT Computations'!$A$4:$D$106,'PUMA12-Person-Limits-Fragments'!$B688,4)</f>
        <v>Eastern Worcester County, MA HUD Metro FMR Area</v>
      </c>
      <c r="H688" cm="1">
        <f t="array" ref="H688">INDEX('PUMA12 LIMIT Computations'!AI$4:BB$106,'PUMA12-Person-Limits-Fragments'!B688,'PUMA12-Person-Limits-Fragments'!C688)</f>
        <v>154.375</v>
      </c>
      <c r="I688" cm="1">
        <f t="array" ref="I688">INDEX('PUMA12 LIMIT Computations'!BC$4:BV$106,'PUMA12-Person-Limits-Fragments'!B688,'PUMA12-Person-Limits-Fragments'!C688)</f>
        <v>92.625</v>
      </c>
      <c r="J688" cm="1">
        <f t="array" ref="J688">INDEX('PUMA12 LIMIT Computations'!BW$4:CP$106,'PUMA12-Person-Limits-Fragments'!B688,'PUMA12-Person-Limits-Fragments'!C688)</f>
        <v>210.71</v>
      </c>
    </row>
    <row r="689" spans="1:10" x14ac:dyDescent="0.25">
      <c r="A689">
        <f t="shared" si="32"/>
        <v>688</v>
      </c>
      <c r="B689">
        <f t="shared" si="30"/>
        <v>70</v>
      </c>
      <c r="C689">
        <f t="shared" si="31"/>
        <v>7</v>
      </c>
      <c r="D689" cm="1">
        <f t="array" ref="D689">INDEX('PUMA12 LIMIT Computations'!$A$4:$D$106,'PUMA12-Person-Limits-Fragments'!$B689,1)</f>
        <v>1000</v>
      </c>
      <c r="E689" t="str" cm="1">
        <f t="array" ref="E689">INDEX('PUMA12 LIMIT Computations'!$A$4:$D$106,'PUMA12-Person-Limits-Fragments'!$B689,2)</f>
        <v>Peabody City, Danvers, Reading, North Reading &amp; Lynnfield Towns</v>
      </c>
      <c r="F689" t="str" cm="1">
        <f t="array" ref="F689">INDEX('PUMA12 LIMIT Computations'!$A$4:$D$106,'PUMA12-Person-Limits-Fragments'!$B689,3)</f>
        <v>METRO14460MM1120</v>
      </c>
      <c r="G689" t="str" cm="1">
        <f t="array" ref="G689">INDEX('PUMA12 LIMIT Computations'!$A$4:$D$106,'PUMA12-Person-Limits-Fragments'!$B689,4)</f>
        <v>Boston-Cambridge-Quincy, MA-NH HUD Metro FMR Area</v>
      </c>
      <c r="H689" cm="1">
        <f t="array" ref="H689">INDEX('PUMA12 LIMIT Computations'!AI$4:BB$106,'PUMA12-Person-Limits-Fragments'!B689,'PUMA12-Person-Limits-Fragments'!C689)</f>
        <v>86950</v>
      </c>
      <c r="I689" cm="1">
        <f t="array" ref="I689">INDEX('PUMA12 LIMIT Computations'!BC$4:BV$106,'PUMA12-Person-Limits-Fragments'!B689,'PUMA12-Person-Limits-Fragments'!C689)</f>
        <v>52150</v>
      </c>
      <c r="J689" cm="1">
        <f t="array" ref="J689">INDEX('PUMA12 LIMIT Computations'!BW$4:CP$106,'PUMA12-Person-Limits-Fragments'!B689,'PUMA12-Person-Limits-Fragments'!C689)</f>
        <v>138700</v>
      </c>
    </row>
    <row r="690" spans="1:10" x14ac:dyDescent="0.25">
      <c r="A690">
        <f t="shared" si="32"/>
        <v>689</v>
      </c>
      <c r="B690">
        <f t="shared" si="30"/>
        <v>71</v>
      </c>
      <c r="C690">
        <f t="shared" si="31"/>
        <v>7</v>
      </c>
      <c r="D690" cm="1">
        <f t="array" ref="D690">INDEX('PUMA12 LIMIT Computations'!$A$4:$D$106,'PUMA12-Person-Limits-Fragments'!$B690,1)</f>
        <v>4901</v>
      </c>
      <c r="E690" t="str" cm="1">
        <f t="array" ref="E690">INDEX('PUMA12 LIMIT Computations'!$A$4:$D$106,'PUMA12-Person-Limits-Fragments'!$B690,2)</f>
        <v>Plymouth &amp; Bristol Counties (Outside Brockton City)</v>
      </c>
      <c r="F690" t="str" cm="1">
        <f t="array" ref="F690">INDEX('PUMA12 LIMIT Computations'!$A$4:$D$106,'PUMA12-Person-Limits-Fragments'!$B690,3)</f>
        <v>METRO14460MM1120</v>
      </c>
      <c r="G690" t="str" cm="1">
        <f t="array" ref="G690">INDEX('PUMA12 LIMIT Computations'!$A$4:$D$106,'PUMA12-Person-Limits-Fragments'!$B690,4)</f>
        <v>Boston-Cambridge-Quincy, MA-NH HUD Metro FMR Area</v>
      </c>
      <c r="H690" cm="1">
        <f t="array" ref="H690">INDEX('PUMA12 LIMIT Computations'!AI$4:BB$106,'PUMA12-Person-Limits-Fragments'!B690,'PUMA12-Person-Limits-Fragments'!C690)</f>
        <v>14329.36</v>
      </c>
      <c r="I690" cm="1">
        <f t="array" ref="I690">INDEX('PUMA12 LIMIT Computations'!BC$4:BV$106,'PUMA12-Person-Limits-Fragments'!B690,'PUMA12-Person-Limits-Fragments'!C690)</f>
        <v>8594.32</v>
      </c>
      <c r="J690" cm="1">
        <f t="array" ref="J690">INDEX('PUMA12 LIMIT Computations'!BW$4:CP$106,'PUMA12-Person-Limits-Fragments'!B690,'PUMA12-Person-Limits-Fragments'!C690)</f>
        <v>22857.760000000002</v>
      </c>
    </row>
    <row r="691" spans="1:10" x14ac:dyDescent="0.25">
      <c r="A691">
        <f t="shared" si="32"/>
        <v>690</v>
      </c>
      <c r="B691">
        <f t="shared" si="30"/>
        <v>72</v>
      </c>
      <c r="C691">
        <f t="shared" si="31"/>
        <v>7</v>
      </c>
      <c r="D691" cm="1">
        <f t="array" ref="D691">INDEX('PUMA12 LIMIT Computations'!$A$4:$D$106,'PUMA12-Person-Limits-Fragments'!$B691,1)</f>
        <v>4901</v>
      </c>
      <c r="E691" t="str" cm="1">
        <f t="array" ref="E691">INDEX('PUMA12 LIMIT Computations'!$A$4:$D$106,'PUMA12-Person-Limits-Fragments'!$B691,2)</f>
        <v>Plymouth &amp; Bristol Counties (Outside Brockton City)</v>
      </c>
      <c r="F691" t="str" cm="1">
        <f t="array" ref="F691">INDEX('PUMA12 LIMIT Computations'!$A$4:$D$106,'PUMA12-Person-Limits-Fragments'!$B691,3)</f>
        <v>METRO14460MM1200</v>
      </c>
      <c r="G691" t="str" cm="1">
        <f t="array" ref="G691">INDEX('PUMA12 LIMIT Computations'!$A$4:$D$106,'PUMA12-Person-Limits-Fragments'!$B691,4)</f>
        <v>Brockton, MA HUD Metro FMR Area</v>
      </c>
      <c r="H691" cm="1">
        <f t="array" ref="H691">INDEX('PUMA12 LIMIT Computations'!AI$4:BB$106,'PUMA12-Person-Limits-Fragments'!B691,'PUMA12-Person-Limits-Fragments'!C691)</f>
        <v>44407.44</v>
      </c>
      <c r="I691" cm="1">
        <f t="array" ref="I691">INDEX('PUMA12 LIMIT Computations'!BC$4:BV$106,'PUMA12-Person-Limits-Fragments'!B691,'PUMA12-Person-Limits-Fragments'!C691)</f>
        <v>26855.928</v>
      </c>
      <c r="J691" cm="1">
        <f t="array" ref="J691">INDEX('PUMA12 LIMIT Computations'!BW$4:CP$106,'PUMA12-Person-Limits-Fragments'!B691,'PUMA12-Person-Limits-Fragments'!C691)</f>
        <v>71000.639999999999</v>
      </c>
    </row>
    <row r="692" spans="1:10" x14ac:dyDescent="0.25">
      <c r="A692">
        <f t="shared" si="32"/>
        <v>691</v>
      </c>
      <c r="B692">
        <f t="shared" si="30"/>
        <v>73</v>
      </c>
      <c r="C692">
        <f t="shared" si="31"/>
        <v>7</v>
      </c>
      <c r="D692" cm="1">
        <f t="array" ref="D692">INDEX('PUMA12 LIMIT Computations'!$A$4:$D$106,'PUMA12-Person-Limits-Fragments'!$B692,1)</f>
        <v>4901</v>
      </c>
      <c r="E692" t="str" cm="1">
        <f t="array" ref="E692">INDEX('PUMA12 LIMIT Computations'!$A$4:$D$106,'PUMA12-Person-Limits-Fragments'!$B692,2)</f>
        <v>Plymouth &amp; Bristol Counties (Outside Brockton City)</v>
      </c>
      <c r="F692" t="str" cm="1">
        <f t="array" ref="F692">INDEX('PUMA12 LIMIT Computations'!$A$4:$D$106,'PUMA12-Person-Limits-Fragments'!$B692,3)</f>
        <v>METRO39300MM1200</v>
      </c>
      <c r="G692" t="str" cm="1">
        <f t="array" ref="G692">INDEX('PUMA12 LIMIT Computations'!$A$4:$D$106,'PUMA12-Person-Limits-Fragments'!$B692,4)</f>
        <v>Easton-Raynham, MA HUD Metro FMR Area</v>
      </c>
      <c r="H692" cm="1">
        <f t="array" ref="H692">INDEX('PUMA12 LIMIT Computations'!AI$4:BB$106,'PUMA12-Person-Limits-Fragments'!B692,'PUMA12-Person-Limits-Fragments'!C692)</f>
        <v>17174.350000000002</v>
      </c>
      <c r="I692" cm="1">
        <f t="array" ref="I692">INDEX('PUMA12 LIMIT Computations'!BC$4:BV$106,'PUMA12-Person-Limits-Fragments'!B692,'PUMA12-Person-Limits-Fragments'!C692)</f>
        <v>10298.775</v>
      </c>
      <c r="J692" cm="1">
        <f t="array" ref="J692">INDEX('PUMA12 LIMIT Computations'!BW$4:CP$106,'PUMA12-Person-Limits-Fragments'!B692,'PUMA12-Person-Limits-Fragments'!C692)</f>
        <v>21570.05</v>
      </c>
    </row>
    <row r="693" spans="1:10" x14ac:dyDescent="0.25">
      <c r="A693">
        <f t="shared" si="32"/>
        <v>692</v>
      </c>
      <c r="B693">
        <f t="shared" si="30"/>
        <v>74</v>
      </c>
      <c r="C693">
        <f t="shared" si="31"/>
        <v>7</v>
      </c>
      <c r="D693" cm="1">
        <f t="array" ref="D693">INDEX('PUMA12 LIMIT Computations'!$A$4:$D$106,'PUMA12-Person-Limits-Fragments'!$B693,1)</f>
        <v>4000</v>
      </c>
      <c r="E693" t="str" cm="1">
        <f t="array" ref="E693">INDEX('PUMA12 LIMIT Computations'!$A$4:$D$106,'PUMA12-Person-Limits-Fragments'!$B693,2)</f>
        <v>Plymouth &amp; Norfolk Counties--Brockton City, Stoughton &amp; Avon Towns</v>
      </c>
      <c r="F693" t="str" cm="1">
        <f t="array" ref="F693">INDEX('PUMA12 LIMIT Computations'!$A$4:$D$106,'PUMA12-Person-Limits-Fragments'!$B693,3)</f>
        <v>METRO14460MM1120</v>
      </c>
      <c r="G693" t="str" cm="1">
        <f t="array" ref="G693">INDEX('PUMA12 LIMIT Computations'!$A$4:$D$106,'PUMA12-Person-Limits-Fragments'!$B693,4)</f>
        <v>Boston-Cambridge-Quincy, MA-NH HUD Metro FMR Area</v>
      </c>
      <c r="H693" cm="1">
        <f t="array" ref="H693">INDEX('PUMA12 LIMIT Computations'!AI$4:BB$106,'PUMA12-Person-Limits-Fragments'!B693,'PUMA12-Person-Limits-Fragments'!C693)</f>
        <v>20215.875</v>
      </c>
      <c r="I693" cm="1">
        <f t="array" ref="I693">INDEX('PUMA12 LIMIT Computations'!BC$4:BV$106,'PUMA12-Person-Limits-Fragments'!B693,'PUMA12-Person-Limits-Fragments'!C693)</f>
        <v>12124.875</v>
      </c>
      <c r="J693" cm="1">
        <f t="array" ref="J693">INDEX('PUMA12 LIMIT Computations'!BW$4:CP$106,'PUMA12-Person-Limits-Fragments'!B693,'PUMA12-Person-Limits-Fragments'!C693)</f>
        <v>32247.75</v>
      </c>
    </row>
    <row r="694" spans="1:10" x14ac:dyDescent="0.25">
      <c r="A694">
        <f t="shared" si="32"/>
        <v>693</v>
      </c>
      <c r="B694">
        <f t="shared" si="30"/>
        <v>75</v>
      </c>
      <c r="C694">
        <f t="shared" si="31"/>
        <v>7</v>
      </c>
      <c r="D694" cm="1">
        <f t="array" ref="D694">INDEX('PUMA12 LIMIT Computations'!$A$4:$D$106,'PUMA12-Person-Limits-Fragments'!$B694,1)</f>
        <v>4000</v>
      </c>
      <c r="E694" t="str" cm="1">
        <f t="array" ref="E694">INDEX('PUMA12 LIMIT Computations'!$A$4:$D$106,'PUMA12-Person-Limits-Fragments'!$B694,2)</f>
        <v>Plymouth &amp; Norfolk Counties--Brockton City, Stoughton &amp; Avon Towns</v>
      </c>
      <c r="F694" t="str" cm="1">
        <f t="array" ref="F694">INDEX('PUMA12 LIMIT Computations'!$A$4:$D$106,'PUMA12-Person-Limits-Fragments'!$B694,3)</f>
        <v>METRO14460MM1200</v>
      </c>
      <c r="G694" t="str" cm="1">
        <f t="array" ref="G694">INDEX('PUMA12 LIMIT Computations'!$A$4:$D$106,'PUMA12-Person-Limits-Fragments'!$B694,4)</f>
        <v>Brockton, MA HUD Metro FMR Area</v>
      </c>
      <c r="H694" cm="1">
        <f t="array" ref="H694">INDEX('PUMA12 LIMIT Computations'!AI$4:BB$106,'PUMA12-Person-Limits-Fragments'!B694,'PUMA12-Person-Limits-Fragments'!C694)</f>
        <v>53187.75</v>
      </c>
      <c r="I694" cm="1">
        <f t="array" ref="I694">INDEX('PUMA12 LIMIT Computations'!BC$4:BV$106,'PUMA12-Person-Limits-Fragments'!B694,'PUMA12-Person-Limits-Fragments'!C694)</f>
        <v>32165.924999999999</v>
      </c>
      <c r="J694" cm="1">
        <f t="array" ref="J694">INDEX('PUMA12 LIMIT Computations'!BW$4:CP$106,'PUMA12-Person-Limits-Fragments'!B694,'PUMA12-Person-Limits-Fragments'!C694)</f>
        <v>85039</v>
      </c>
    </row>
    <row r="695" spans="1:10" x14ac:dyDescent="0.25">
      <c r="A695">
        <f t="shared" si="32"/>
        <v>694</v>
      </c>
      <c r="B695">
        <f t="shared" si="30"/>
        <v>76</v>
      </c>
      <c r="C695">
        <f t="shared" si="31"/>
        <v>7</v>
      </c>
      <c r="D695" cm="1">
        <f t="array" ref="D695">INDEX('PUMA12 LIMIT Computations'!$A$4:$D$106,'PUMA12-Person-Limits-Fragments'!$B695,1)</f>
        <v>4902</v>
      </c>
      <c r="E695" t="str" cm="1">
        <f t="array" ref="E695">INDEX('PUMA12 LIMIT Computations'!$A$4:$D$106,'PUMA12-Person-Limits-Fragments'!$B695,2)</f>
        <v>Plymouth County (Central)</v>
      </c>
      <c r="F695" t="str" cm="1">
        <f t="array" ref="F695">INDEX('PUMA12 LIMIT Computations'!$A$4:$D$106,'PUMA12-Person-Limits-Fragments'!$B695,3)</f>
        <v>METRO14460MM1120</v>
      </c>
      <c r="G695" t="str" cm="1">
        <f t="array" ref="G695">INDEX('PUMA12 LIMIT Computations'!$A$4:$D$106,'PUMA12-Person-Limits-Fragments'!$B695,4)</f>
        <v>Boston-Cambridge-Quincy, MA-NH HUD Metro FMR Area</v>
      </c>
      <c r="H695" cm="1">
        <f t="array" ref="H695">INDEX('PUMA12 LIMIT Computations'!AI$4:BB$106,'PUMA12-Person-Limits-Fragments'!B695,'PUMA12-Person-Limits-Fragments'!C695)</f>
        <v>41909.9</v>
      </c>
      <c r="I695" cm="1">
        <f t="array" ref="I695">INDEX('PUMA12 LIMIT Computations'!BC$4:BV$106,'PUMA12-Person-Limits-Fragments'!B695,'PUMA12-Person-Limits-Fragments'!C695)</f>
        <v>25136.3</v>
      </c>
      <c r="J695" cm="1">
        <f t="array" ref="J695">INDEX('PUMA12 LIMIT Computations'!BW$4:CP$106,'PUMA12-Person-Limits-Fragments'!B695,'PUMA12-Person-Limits-Fragments'!C695)</f>
        <v>66853.399999999994</v>
      </c>
    </row>
    <row r="696" spans="1:10" x14ac:dyDescent="0.25">
      <c r="A696">
        <f t="shared" si="32"/>
        <v>695</v>
      </c>
      <c r="B696">
        <f t="shared" si="30"/>
        <v>77</v>
      </c>
      <c r="C696">
        <f t="shared" si="31"/>
        <v>7</v>
      </c>
      <c r="D696" cm="1">
        <f t="array" ref="D696">INDEX('PUMA12 LIMIT Computations'!$A$4:$D$106,'PUMA12-Person-Limits-Fragments'!$B696,1)</f>
        <v>4902</v>
      </c>
      <c r="E696" t="str" cm="1">
        <f t="array" ref="E696">INDEX('PUMA12 LIMIT Computations'!$A$4:$D$106,'PUMA12-Person-Limits-Fragments'!$B696,2)</f>
        <v>Plymouth County (Central)</v>
      </c>
      <c r="F696" t="str" cm="1">
        <f t="array" ref="F696">INDEX('PUMA12 LIMIT Computations'!$A$4:$D$106,'PUMA12-Person-Limits-Fragments'!$B696,3)</f>
        <v>METRO14460MM1200</v>
      </c>
      <c r="G696" t="str" cm="1">
        <f t="array" ref="G696">INDEX('PUMA12 LIMIT Computations'!$A$4:$D$106,'PUMA12-Person-Limits-Fragments'!$B696,4)</f>
        <v>Brockton, MA HUD Metro FMR Area</v>
      </c>
      <c r="H696" cm="1">
        <f t="array" ref="H696">INDEX('PUMA12 LIMIT Computations'!AI$4:BB$106,'PUMA12-Person-Limits-Fragments'!B696,'PUMA12-Person-Limits-Fragments'!C696)</f>
        <v>35876.61</v>
      </c>
      <c r="I696" cm="1">
        <f t="array" ref="I696">INDEX('PUMA12 LIMIT Computations'!BC$4:BV$106,'PUMA12-Person-Limits-Fragments'!B696,'PUMA12-Person-Limits-Fragments'!C696)</f>
        <v>21696.807000000001</v>
      </c>
      <c r="J696" cm="1">
        <f t="array" ref="J696">INDEX('PUMA12 LIMIT Computations'!BW$4:CP$106,'PUMA12-Person-Limits-Fragments'!B696,'PUMA12-Person-Limits-Fragments'!C696)</f>
        <v>57361.16</v>
      </c>
    </row>
    <row r="697" spans="1:10" x14ac:dyDescent="0.25">
      <c r="A697">
        <f t="shared" si="32"/>
        <v>696</v>
      </c>
      <c r="B697">
        <f t="shared" si="30"/>
        <v>78</v>
      </c>
      <c r="C697">
        <f t="shared" si="31"/>
        <v>7</v>
      </c>
      <c r="D697" cm="1">
        <f t="array" ref="D697">INDEX('PUMA12 LIMIT Computations'!$A$4:$D$106,'PUMA12-Person-Limits-Fragments'!$B697,1)</f>
        <v>4902</v>
      </c>
      <c r="E697" t="str" cm="1">
        <f t="array" ref="E697">INDEX('PUMA12 LIMIT Computations'!$A$4:$D$106,'PUMA12-Person-Limits-Fragments'!$B697,2)</f>
        <v>Plymouth County (Central)</v>
      </c>
      <c r="F697" t="str" cm="1">
        <f t="array" ref="F697">INDEX('PUMA12 LIMIT Computations'!$A$4:$D$106,'PUMA12-Person-Limits-Fragments'!$B697,3)</f>
        <v>METRO39300MM1120</v>
      </c>
      <c r="G697" t="str" cm="1">
        <f t="array" ref="G697">INDEX('PUMA12 LIMIT Computations'!$A$4:$D$106,'PUMA12-Person-Limits-Fragments'!$B697,4)</f>
        <v>Taunton-Mansfield-Norton, MA HUD Metro FMR Area</v>
      </c>
      <c r="H697" cm="1">
        <f t="array" ref="H697">INDEX('PUMA12 LIMIT Computations'!AI$4:BB$106,'PUMA12-Person-Limits-Fragments'!B697,'PUMA12-Person-Limits-Fragments'!C697)</f>
        <v>6.9300000000000006</v>
      </c>
      <c r="I697" cm="1">
        <f t="array" ref="I697">INDEX('PUMA12 LIMIT Computations'!BC$4:BV$106,'PUMA12-Person-Limits-Fragments'!B697,'PUMA12-Person-Limits-Fragments'!C697)</f>
        <v>4.1909999999999998</v>
      </c>
      <c r="J697" cm="1">
        <f t="array" ref="J697">INDEX('PUMA12 LIMIT Computations'!BW$4:CP$106,'PUMA12-Person-Limits-Fragments'!B697,'PUMA12-Person-Limits-Fragments'!C697)</f>
        <v>11.08</v>
      </c>
    </row>
    <row r="698" spans="1:10" x14ac:dyDescent="0.25">
      <c r="A698">
        <f t="shared" si="32"/>
        <v>697</v>
      </c>
      <c r="B698">
        <f t="shared" si="30"/>
        <v>79</v>
      </c>
      <c r="C698">
        <f t="shared" si="31"/>
        <v>7</v>
      </c>
      <c r="D698" cm="1">
        <f t="array" ref="D698">INDEX('PUMA12 LIMIT Computations'!$A$4:$D$106,'PUMA12-Person-Limits-Fragments'!$B698,1)</f>
        <v>4903</v>
      </c>
      <c r="E698" t="str" cm="1">
        <f t="array" ref="E698">INDEX('PUMA12 LIMIT Computations'!$A$4:$D$106,'PUMA12-Person-Limits-Fragments'!$B698,2)</f>
        <v>Plymouth County (East)--Plymouth, Marshfield, Scituate, Duxbury &amp; Kingston Towns</v>
      </c>
      <c r="F698" t="str" cm="1">
        <f t="array" ref="F698">INDEX('PUMA12 LIMIT Computations'!$A$4:$D$106,'PUMA12-Person-Limits-Fragments'!$B698,3)</f>
        <v>METRO12700M12700</v>
      </c>
      <c r="G698" t="str" cm="1">
        <f t="array" ref="G698">INDEX('PUMA12 LIMIT Computations'!$A$4:$D$106,'PUMA12-Person-Limits-Fragments'!$B698,4)</f>
        <v>Barnstable Town, MA MSA</v>
      </c>
      <c r="H698" cm="1">
        <f t="array" ref="H698">INDEX('PUMA12 LIMIT Computations'!AI$4:BB$106,'PUMA12-Person-Limits-Fragments'!B698,'PUMA12-Person-Limits-Fragments'!C698)</f>
        <v>417.88</v>
      </c>
      <c r="I698" cm="1">
        <f t="array" ref="I698">INDEX('PUMA12 LIMIT Computations'!BC$4:BV$106,'PUMA12-Person-Limits-Fragments'!B698,'PUMA12-Person-Limits-Fragments'!C698)</f>
        <v>259.84199999999998</v>
      </c>
      <c r="J698" cm="1">
        <f t="array" ref="J698">INDEX('PUMA12 LIMIT Computations'!BW$4:CP$106,'PUMA12-Person-Limits-Fragments'!B698,'PUMA12-Person-Limits-Fragments'!C698)</f>
        <v>668.67</v>
      </c>
    </row>
    <row r="699" spans="1:10" x14ac:dyDescent="0.25">
      <c r="A699">
        <f t="shared" si="32"/>
        <v>698</v>
      </c>
      <c r="B699">
        <f t="shared" si="30"/>
        <v>80</v>
      </c>
      <c r="C699">
        <f t="shared" si="31"/>
        <v>7</v>
      </c>
      <c r="D699" cm="1">
        <f t="array" ref="D699">INDEX('PUMA12 LIMIT Computations'!$A$4:$D$106,'PUMA12-Person-Limits-Fragments'!$B699,1)</f>
        <v>4903</v>
      </c>
      <c r="E699" t="str" cm="1">
        <f t="array" ref="E699">INDEX('PUMA12 LIMIT Computations'!$A$4:$D$106,'PUMA12-Person-Limits-Fragments'!$B699,2)</f>
        <v>Plymouth County (East)--Plymouth, Marshfield, Scituate, Duxbury &amp; Kingston Towns</v>
      </c>
      <c r="F699" t="str" cm="1">
        <f t="array" ref="F699">INDEX('PUMA12 LIMIT Computations'!$A$4:$D$106,'PUMA12-Person-Limits-Fragments'!$B699,3)</f>
        <v>METRO14460MM1120</v>
      </c>
      <c r="G699" t="str" cm="1">
        <f t="array" ref="G699">INDEX('PUMA12 LIMIT Computations'!$A$4:$D$106,'PUMA12-Person-Limits-Fragments'!$B699,4)</f>
        <v>Boston-Cambridge-Quincy, MA-NH HUD Metro FMR Area</v>
      </c>
      <c r="H699" cm="1">
        <f t="array" ref="H699">INDEX('PUMA12 LIMIT Computations'!AI$4:BB$106,'PUMA12-Person-Limits-Fragments'!B699,'PUMA12-Person-Limits-Fragments'!C699)</f>
        <v>86410.91</v>
      </c>
      <c r="I699" cm="1">
        <f t="array" ref="I699">INDEX('PUMA12 LIMIT Computations'!BC$4:BV$106,'PUMA12-Person-Limits-Fragments'!B699,'PUMA12-Person-Limits-Fragments'!C699)</f>
        <v>51826.67</v>
      </c>
      <c r="J699" cm="1">
        <f t="array" ref="J699">INDEX('PUMA12 LIMIT Computations'!BW$4:CP$106,'PUMA12-Person-Limits-Fragments'!B699,'PUMA12-Person-Limits-Fragments'!C699)</f>
        <v>137840.06</v>
      </c>
    </row>
    <row r="700" spans="1:10" x14ac:dyDescent="0.25">
      <c r="A700">
        <f t="shared" si="32"/>
        <v>699</v>
      </c>
      <c r="B700">
        <f t="shared" si="30"/>
        <v>81</v>
      </c>
      <c r="C700">
        <f t="shared" si="31"/>
        <v>7</v>
      </c>
      <c r="D700" cm="1">
        <f t="array" ref="D700">INDEX('PUMA12 LIMIT Computations'!$A$4:$D$106,'PUMA12-Person-Limits-Fragments'!$B700,1)</f>
        <v>3306</v>
      </c>
      <c r="E700" t="str" cm="1">
        <f t="array" ref="E700">INDEX('PUMA12 LIMIT Computations'!$A$4:$D$106,'PUMA12-Person-Limits-Fragments'!$B700,2)</f>
        <v>Suffolk County (North)--Revere, Chelsea &amp; Winthrop Town Cities</v>
      </c>
      <c r="F700" t="str" cm="1">
        <f t="array" ref="F700">INDEX('PUMA12 LIMIT Computations'!$A$4:$D$106,'PUMA12-Person-Limits-Fragments'!$B700,3)</f>
        <v>METRO14460MM1120</v>
      </c>
      <c r="G700" t="str" cm="1">
        <f t="array" ref="G700">INDEX('PUMA12 LIMIT Computations'!$A$4:$D$106,'PUMA12-Person-Limits-Fragments'!$B700,4)</f>
        <v>Boston-Cambridge-Quincy, MA-NH HUD Metro FMR Area</v>
      </c>
      <c r="H700" cm="1">
        <f t="array" ref="H700">INDEX('PUMA12 LIMIT Computations'!AI$4:BB$106,'PUMA12-Person-Limits-Fragments'!B700,'PUMA12-Person-Limits-Fragments'!C700)</f>
        <v>86958.694999999992</v>
      </c>
      <c r="I700" cm="1">
        <f t="array" ref="I700">INDEX('PUMA12 LIMIT Computations'!BC$4:BV$106,'PUMA12-Person-Limits-Fragments'!B700,'PUMA12-Person-Limits-Fragments'!C700)</f>
        <v>52155.214999999997</v>
      </c>
      <c r="J700" cm="1">
        <f t="array" ref="J700">INDEX('PUMA12 LIMIT Computations'!BW$4:CP$106,'PUMA12-Person-Limits-Fragments'!B700,'PUMA12-Person-Limits-Fragments'!C700)</f>
        <v>138713.87</v>
      </c>
    </row>
    <row r="701" spans="1:10" x14ac:dyDescent="0.25">
      <c r="A701">
        <f t="shared" si="32"/>
        <v>700</v>
      </c>
      <c r="B701">
        <f t="shared" si="30"/>
        <v>82</v>
      </c>
      <c r="C701">
        <f t="shared" si="31"/>
        <v>7</v>
      </c>
      <c r="D701" cm="1">
        <f t="array" ref="D701">INDEX('PUMA12 LIMIT Computations'!$A$4:$D$106,'PUMA12-Person-Limits-Fragments'!$B701,1)</f>
        <v>3900</v>
      </c>
      <c r="E701" t="str" cm="1">
        <f t="array" ref="E701">INDEX('PUMA12 LIMIT Computations'!$A$4:$D$106,'PUMA12-Person-Limits-Fragments'!$B701,2)</f>
        <v>Weymouth Town, Braintree Town Cities, Hingham, Hull &amp; Cohasset Towns</v>
      </c>
      <c r="F701" t="str" cm="1">
        <f t="array" ref="F701">INDEX('PUMA12 LIMIT Computations'!$A$4:$D$106,'PUMA12-Person-Limits-Fragments'!$B701,3)</f>
        <v>METRO14460MM1120</v>
      </c>
      <c r="G701" t="str" cm="1">
        <f t="array" ref="G701">INDEX('PUMA12 LIMIT Computations'!$A$4:$D$106,'PUMA12-Person-Limits-Fragments'!$B701,4)</f>
        <v>Boston-Cambridge-Quincy, MA-NH HUD Metro FMR Area</v>
      </c>
      <c r="H701" cm="1">
        <f t="array" ref="H701">INDEX('PUMA12 LIMIT Computations'!AI$4:BB$106,'PUMA12-Person-Limits-Fragments'!B701,'PUMA12-Person-Limits-Fragments'!C701)</f>
        <v>86950</v>
      </c>
      <c r="I701" cm="1">
        <f t="array" ref="I701">INDEX('PUMA12 LIMIT Computations'!BC$4:BV$106,'PUMA12-Person-Limits-Fragments'!B701,'PUMA12-Person-Limits-Fragments'!C701)</f>
        <v>52150</v>
      </c>
      <c r="J701" cm="1">
        <f t="array" ref="J701">INDEX('PUMA12 LIMIT Computations'!BW$4:CP$106,'PUMA12-Person-Limits-Fragments'!B701,'PUMA12-Person-Limits-Fragments'!C701)</f>
        <v>138700</v>
      </c>
    </row>
    <row r="702" spans="1:10" x14ac:dyDescent="0.25">
      <c r="A702">
        <f t="shared" si="32"/>
        <v>701</v>
      </c>
      <c r="B702">
        <f t="shared" si="30"/>
        <v>83</v>
      </c>
      <c r="C702">
        <f t="shared" si="31"/>
        <v>7</v>
      </c>
      <c r="D702" cm="1">
        <f t="array" ref="D702">INDEX('PUMA12 LIMIT Computations'!$A$4:$D$106,'PUMA12-Person-Limits-Fragments'!$B702,1)</f>
        <v>2800</v>
      </c>
      <c r="E702" t="str" cm="1">
        <f t="array" ref="E702">INDEX('PUMA12 LIMIT Computations'!$A$4:$D$106,'PUMA12-Person-Limits-Fragments'!$B702,2)</f>
        <v>Woburn, Melrose Cities, Saugus, Wakefield &amp; Stoneham Towns</v>
      </c>
      <c r="F702" t="str" cm="1">
        <f t="array" ref="F702">INDEX('PUMA12 LIMIT Computations'!$A$4:$D$106,'PUMA12-Person-Limits-Fragments'!$B702,3)</f>
        <v>METRO14460MM1120</v>
      </c>
      <c r="G702" t="str" cm="1">
        <f t="array" ref="G702">INDEX('PUMA12 LIMIT Computations'!$A$4:$D$106,'PUMA12-Person-Limits-Fragments'!$B702,4)</f>
        <v>Boston-Cambridge-Quincy, MA-NH HUD Metro FMR Area</v>
      </c>
      <c r="H702" cm="1">
        <f t="array" ref="H702">INDEX('PUMA12 LIMIT Computations'!AI$4:BB$106,'PUMA12-Person-Limits-Fragments'!B702,'PUMA12-Person-Limits-Fragments'!C702)</f>
        <v>86941.305000000008</v>
      </c>
      <c r="I702" cm="1">
        <f t="array" ref="I702">INDEX('PUMA12 LIMIT Computations'!BC$4:BV$106,'PUMA12-Person-Limits-Fragments'!B702,'PUMA12-Person-Limits-Fragments'!C702)</f>
        <v>52144.785000000003</v>
      </c>
      <c r="J702" cm="1">
        <f t="array" ref="J702">INDEX('PUMA12 LIMIT Computations'!BW$4:CP$106,'PUMA12-Person-Limits-Fragments'!B702,'PUMA12-Person-Limits-Fragments'!C702)</f>
        <v>138686.13</v>
      </c>
    </row>
    <row r="703" spans="1:10" x14ac:dyDescent="0.25">
      <c r="A703">
        <f t="shared" si="32"/>
        <v>702</v>
      </c>
      <c r="B703">
        <f t="shared" si="30"/>
        <v>84</v>
      </c>
      <c r="C703">
        <f t="shared" si="31"/>
        <v>7</v>
      </c>
      <c r="D703" cm="1">
        <f t="array" ref="D703">INDEX('PUMA12 LIMIT Computations'!$A$4:$D$106,'PUMA12-Person-Limits-Fragments'!$B703,1)</f>
        <v>400</v>
      </c>
      <c r="E703" t="str" cm="1">
        <f t="array" ref="E703">INDEX('PUMA12 LIMIT Computations'!$A$4:$D$106,'PUMA12-Person-Limits-Fragments'!$B703,2)</f>
        <v>Worcester &amp; Middlesex Counties (Outside Leominster, Fitchburg &amp; Gardner Cities)</v>
      </c>
      <c r="F703" t="str" cm="1">
        <f t="array" ref="F703">INDEX('PUMA12 LIMIT Computations'!$A$4:$D$106,'PUMA12-Person-Limits-Fragments'!$B703,3)</f>
        <v>METRO14460MM1120</v>
      </c>
      <c r="G703" t="str" cm="1">
        <f t="array" ref="G703">INDEX('PUMA12 LIMIT Computations'!$A$4:$D$106,'PUMA12-Person-Limits-Fragments'!$B703,4)</f>
        <v>Boston-Cambridge-Quincy, MA-NH HUD Metro FMR Area</v>
      </c>
      <c r="H703" cm="1">
        <f t="array" ref="H703">INDEX('PUMA12 LIMIT Computations'!AI$4:BB$106,'PUMA12-Person-Limits-Fragments'!B703,'PUMA12-Person-Limits-Fragments'!C703)</f>
        <v>21746.195</v>
      </c>
      <c r="I703" cm="1">
        <f t="array" ref="I703">INDEX('PUMA12 LIMIT Computations'!BC$4:BV$106,'PUMA12-Person-Limits-Fragments'!B703,'PUMA12-Person-Limits-Fragments'!C703)</f>
        <v>13042.715</v>
      </c>
      <c r="J703" cm="1">
        <f t="array" ref="J703">INDEX('PUMA12 LIMIT Computations'!BW$4:CP$106,'PUMA12-Person-Limits-Fragments'!B703,'PUMA12-Person-Limits-Fragments'!C703)</f>
        <v>34688.869999999995</v>
      </c>
    </row>
    <row r="704" spans="1:10" x14ac:dyDescent="0.25">
      <c r="A704">
        <f t="shared" si="32"/>
        <v>703</v>
      </c>
      <c r="B704">
        <f t="shared" si="30"/>
        <v>85</v>
      </c>
      <c r="C704">
        <f t="shared" si="31"/>
        <v>7</v>
      </c>
      <c r="D704" cm="1">
        <f t="array" ref="D704">INDEX('PUMA12 LIMIT Computations'!$A$4:$D$106,'PUMA12-Person-Limits-Fragments'!$B704,1)</f>
        <v>400</v>
      </c>
      <c r="E704" t="str" cm="1">
        <f t="array" ref="E704">INDEX('PUMA12 LIMIT Computations'!$A$4:$D$106,'PUMA12-Person-Limits-Fragments'!$B704,2)</f>
        <v>Worcester &amp; Middlesex Counties (Outside Leominster, Fitchburg &amp; Gardner Cities)</v>
      </c>
      <c r="F704" t="str" cm="1">
        <f t="array" ref="F704">INDEX('PUMA12 LIMIT Computations'!$A$4:$D$106,'PUMA12-Person-Limits-Fragments'!$B704,3)</f>
        <v>METRO14460MM4560</v>
      </c>
      <c r="G704" t="str" cm="1">
        <f t="array" ref="G704">INDEX('PUMA12 LIMIT Computations'!$A$4:$D$106,'PUMA12-Person-Limits-Fragments'!$B704,4)</f>
        <v>Lowell, MA HUD Metro FMR Area</v>
      </c>
      <c r="H704" cm="1">
        <f t="array" ref="H704">INDEX('PUMA12 LIMIT Computations'!AI$4:BB$106,'PUMA12-Person-Limits-Fragments'!B704,'PUMA12-Person-Limits-Fragments'!C704)</f>
        <v>7255.21</v>
      </c>
      <c r="I704" cm="1">
        <f t="array" ref="I704">INDEX('PUMA12 LIMIT Computations'!BC$4:BV$106,'PUMA12-Person-Limits-Fragments'!B704,'PUMA12-Person-Limits-Fragments'!C704)</f>
        <v>4352.2</v>
      </c>
      <c r="J704" cm="1">
        <f t="array" ref="J704">INDEX('PUMA12 LIMIT Computations'!BW$4:CP$106,'PUMA12-Person-Limits-Fragments'!B704,'PUMA12-Person-Limits-Fragments'!C704)</f>
        <v>10269.34</v>
      </c>
    </row>
    <row r="705" spans="1:10" x14ac:dyDescent="0.25">
      <c r="A705">
        <f t="shared" si="32"/>
        <v>704</v>
      </c>
      <c r="B705">
        <f t="shared" si="30"/>
        <v>86</v>
      </c>
      <c r="C705">
        <f t="shared" si="31"/>
        <v>7</v>
      </c>
      <c r="D705" cm="1">
        <f t="array" ref="D705">INDEX('PUMA12 LIMIT Computations'!$A$4:$D$106,'PUMA12-Person-Limits-Fragments'!$B705,1)</f>
        <v>400</v>
      </c>
      <c r="E705" t="str" cm="1">
        <f t="array" ref="E705">INDEX('PUMA12 LIMIT Computations'!$A$4:$D$106,'PUMA12-Person-Limits-Fragments'!$B705,2)</f>
        <v>Worcester &amp; Middlesex Counties (Outside Leominster, Fitchburg &amp; Gardner Cities)</v>
      </c>
      <c r="F705" t="str" cm="1">
        <f t="array" ref="F705">INDEX('PUMA12 LIMIT Computations'!$A$4:$D$106,'PUMA12-Person-Limits-Fragments'!$B705,3)</f>
        <v>METRO44140M25011</v>
      </c>
      <c r="G705" t="str" cm="1">
        <f t="array" ref="G705">INDEX('PUMA12 LIMIT Computations'!$A$4:$D$106,'PUMA12-Person-Limits-Fragments'!$B705,4)</f>
        <v>Franklin County, MA HUD Metro FMR Area</v>
      </c>
      <c r="H705" cm="1">
        <f t="array" ref="H705">INDEX('PUMA12 LIMIT Computations'!AI$4:BB$106,'PUMA12-Person-Limits-Fragments'!B705,'PUMA12-Person-Limits-Fragments'!C705)</f>
        <v>186.72</v>
      </c>
      <c r="I705" cm="1">
        <f t="array" ref="I705">INDEX('PUMA12 LIMIT Computations'!BC$4:BV$106,'PUMA12-Person-Limits-Fragments'!B705,'PUMA12-Person-Limits-Fragments'!C705)</f>
        <v>134.11199999999999</v>
      </c>
      <c r="J705" cm="1">
        <f t="array" ref="J705">INDEX('PUMA12 LIMIT Computations'!BW$4:CP$106,'PUMA12-Person-Limits-Fragments'!B705,'PUMA12-Person-Limits-Fragments'!C705)</f>
        <v>298.88</v>
      </c>
    </row>
    <row r="706" spans="1:10" x14ac:dyDescent="0.25">
      <c r="A706">
        <f t="shared" si="32"/>
        <v>705</v>
      </c>
      <c r="B706">
        <f t="shared" si="30"/>
        <v>87</v>
      </c>
      <c r="C706">
        <f t="shared" si="31"/>
        <v>7</v>
      </c>
      <c r="D706" cm="1">
        <f t="array" ref="D706">INDEX('PUMA12 LIMIT Computations'!$A$4:$D$106,'PUMA12-Person-Limits-Fragments'!$B706,1)</f>
        <v>400</v>
      </c>
      <c r="E706" t="str" cm="1">
        <f t="array" ref="E706">INDEX('PUMA12 LIMIT Computations'!$A$4:$D$106,'PUMA12-Person-Limits-Fragments'!$B706,2)</f>
        <v>Worcester &amp; Middlesex Counties (Outside Leominster, Fitchburg &amp; Gardner Cities)</v>
      </c>
      <c r="F706" t="str" cm="1">
        <f t="array" ref="F706">INDEX('PUMA12 LIMIT Computations'!$A$4:$D$106,'PUMA12-Person-Limits-Fragments'!$B706,3)</f>
        <v>METRO49340M49340</v>
      </c>
      <c r="G706" t="str" cm="1">
        <f t="array" ref="G706">INDEX('PUMA12 LIMIT Computations'!$A$4:$D$106,'PUMA12-Person-Limits-Fragments'!$B706,4)</f>
        <v>Worcester, MA HUD Metro FMR Area</v>
      </c>
      <c r="H706" cm="1">
        <f t="array" ref="H706">INDEX('PUMA12 LIMIT Computations'!AI$4:BB$106,'PUMA12-Person-Limits-Fragments'!B706,'PUMA12-Person-Limits-Fragments'!C706)</f>
        <v>7005.8099999999995</v>
      </c>
      <c r="I706" cm="1">
        <f t="array" ref="I706">INDEX('PUMA12 LIMIT Computations'!BC$4:BV$106,'PUMA12-Person-Limits-Fragments'!B706,'PUMA12-Person-Limits-Fragments'!C706)</f>
        <v>4283.2020000000002</v>
      </c>
      <c r="J706" cm="1">
        <f t="array" ref="J706">INDEX('PUMA12 LIMIT Computations'!BW$4:CP$106,'PUMA12-Person-Limits-Fragments'!B706,'PUMA12-Person-Limits-Fragments'!C706)</f>
        <v>11206.23</v>
      </c>
    </row>
    <row r="707" spans="1:10" x14ac:dyDescent="0.25">
      <c r="A707">
        <f t="shared" si="32"/>
        <v>706</v>
      </c>
      <c r="B707">
        <f t="shared" ref="B707:B770" si="33">A707-103*FLOOR((A707-1)/103,1)</f>
        <v>88</v>
      </c>
      <c r="C707">
        <f t="shared" ref="C707:C770" si="34">FLOOR((A707-1)/103,1)+1</f>
        <v>7</v>
      </c>
      <c r="D707" cm="1">
        <f t="array" ref="D707">INDEX('PUMA12 LIMIT Computations'!$A$4:$D$106,'PUMA12-Person-Limits-Fragments'!$B707,1)</f>
        <v>400</v>
      </c>
      <c r="E707" t="str" cm="1">
        <f t="array" ref="E707">INDEX('PUMA12 LIMIT Computations'!$A$4:$D$106,'PUMA12-Person-Limits-Fragments'!$B707,2)</f>
        <v>Worcester &amp; Middlesex Counties (Outside Leominster, Fitchburg &amp; Gardner Cities)</v>
      </c>
      <c r="F707" t="str" cm="1">
        <f t="array" ref="F707">INDEX('PUMA12 LIMIT Computations'!$A$4:$D$106,'PUMA12-Person-Limits-Fragments'!$B707,3)</f>
        <v>METRO49340MM1120</v>
      </c>
      <c r="G707" t="str" cm="1">
        <f t="array" ref="G707">INDEX('PUMA12 LIMIT Computations'!$A$4:$D$106,'PUMA12-Person-Limits-Fragments'!$B707,4)</f>
        <v>Eastern Worcester County, MA HUD Metro FMR Area</v>
      </c>
      <c r="H707" cm="1">
        <f t="array" ref="H707">INDEX('PUMA12 LIMIT Computations'!AI$4:BB$106,'PUMA12-Person-Limits-Fragments'!B707,'PUMA12-Person-Limits-Fragments'!C707)</f>
        <v>9303.125</v>
      </c>
      <c r="I707" cm="1">
        <f t="array" ref="I707">INDEX('PUMA12 LIMIT Computations'!BC$4:BV$106,'PUMA12-Person-Limits-Fragments'!B707,'PUMA12-Person-Limits-Fragments'!C707)</f>
        <v>5581.875</v>
      </c>
      <c r="J707" cm="1">
        <f t="array" ref="J707">INDEX('PUMA12 LIMIT Computations'!BW$4:CP$106,'PUMA12-Person-Limits-Fragments'!B707,'PUMA12-Person-Limits-Fragments'!C707)</f>
        <v>12698.050000000001</v>
      </c>
    </row>
    <row r="708" spans="1:10" x14ac:dyDescent="0.25">
      <c r="A708">
        <f t="shared" ref="A708:A771" si="35">A707+1</f>
        <v>707</v>
      </c>
      <c r="B708">
        <f t="shared" si="33"/>
        <v>89</v>
      </c>
      <c r="C708">
        <f t="shared" si="34"/>
        <v>7</v>
      </c>
      <c r="D708" cm="1">
        <f t="array" ref="D708">INDEX('PUMA12 LIMIT Computations'!$A$4:$D$106,'PUMA12-Person-Limits-Fragments'!$B708,1)</f>
        <v>400</v>
      </c>
      <c r="E708" t="str" cm="1">
        <f t="array" ref="E708">INDEX('PUMA12 LIMIT Computations'!$A$4:$D$106,'PUMA12-Person-Limits-Fragments'!$B708,2)</f>
        <v>Worcester &amp; Middlesex Counties (Outside Leominster, Fitchburg &amp; Gardner Cities)</v>
      </c>
      <c r="F708" t="str" cm="1">
        <f t="array" ref="F708">INDEX('PUMA12 LIMIT Computations'!$A$4:$D$106,'PUMA12-Person-Limits-Fragments'!$B708,3)</f>
        <v>METRO49340MM2600</v>
      </c>
      <c r="G708" t="str" cm="1">
        <f t="array" ref="G708">INDEX('PUMA12 LIMIT Computations'!$A$4:$D$106,'PUMA12-Person-Limits-Fragments'!$B708,4)</f>
        <v>Fitchburg-Leominster, MA HUD Metro FMR Area</v>
      </c>
      <c r="H708" cm="1">
        <f t="array" ref="H708">INDEX('PUMA12 LIMIT Computations'!AI$4:BB$106,'PUMA12-Person-Limits-Fragments'!B708,'PUMA12-Person-Limits-Fragments'!C708)</f>
        <v>14692.26</v>
      </c>
      <c r="I708" cm="1">
        <f t="array" ref="I708">INDEX('PUMA12 LIMIT Computations'!BC$4:BV$106,'PUMA12-Person-Limits-Fragments'!B708,'PUMA12-Person-Limits-Fragments'!C708)</f>
        <v>9907.5239999999994</v>
      </c>
      <c r="J708" cm="1">
        <f t="array" ref="J708">INDEX('PUMA12 LIMIT Computations'!BW$4:CP$106,'PUMA12-Person-Limits-Fragments'!B708,'PUMA12-Person-Limits-Fragments'!C708)</f>
        <v>23498.16</v>
      </c>
    </row>
    <row r="709" spans="1:10" x14ac:dyDescent="0.25">
      <c r="A709">
        <f t="shared" si="35"/>
        <v>708</v>
      </c>
      <c r="B709">
        <f t="shared" si="33"/>
        <v>90</v>
      </c>
      <c r="C709">
        <f t="shared" si="34"/>
        <v>7</v>
      </c>
      <c r="D709" cm="1">
        <f t="array" ref="D709">INDEX('PUMA12 LIMIT Computations'!$A$4:$D$106,'PUMA12-Person-Limits-Fragments'!$B709,1)</f>
        <v>400</v>
      </c>
      <c r="E709" t="str" cm="1">
        <f t="array" ref="E709">INDEX('PUMA12 LIMIT Computations'!$A$4:$D$106,'PUMA12-Person-Limits-Fragments'!$B709,2)</f>
        <v>Worcester &amp; Middlesex Counties (Outside Leominster, Fitchburg &amp; Gardner Cities)</v>
      </c>
      <c r="F709" t="str" cm="1">
        <f t="array" ref="F709">INDEX('PUMA12 LIMIT Computations'!$A$4:$D$106,'PUMA12-Person-Limits-Fragments'!$B709,3)</f>
        <v>METRO49340N25027</v>
      </c>
      <c r="G709" t="str" cm="1">
        <f t="array" ref="G709">INDEX('PUMA12 LIMIT Computations'!$A$4:$D$106,'PUMA12-Person-Limits-Fragments'!$B709,4)</f>
        <v>Western Worcester County, MA HUD Metro FMR Area</v>
      </c>
      <c r="H709" cm="1">
        <f t="array" ref="H709">INDEX('PUMA12 LIMIT Computations'!AI$4:BB$106,'PUMA12-Person-Limits-Fragments'!B709,'PUMA12-Person-Limits-Fragments'!C709)</f>
        <v>12168.48</v>
      </c>
      <c r="I709" cm="1">
        <f t="array" ref="I709">INDEX('PUMA12 LIMIT Computations'!BC$4:BV$106,'PUMA12-Person-Limits-Fragments'!B709,'PUMA12-Person-Limits-Fragments'!C709)</f>
        <v>8415.5280000000002</v>
      </c>
      <c r="J709" cm="1">
        <f t="array" ref="J709">INDEX('PUMA12 LIMIT Computations'!BW$4:CP$106,'PUMA12-Person-Limits-Fragments'!B709,'PUMA12-Person-Limits-Fragments'!C709)</f>
        <v>19467.560000000001</v>
      </c>
    </row>
    <row r="710" spans="1:10" x14ac:dyDescent="0.25">
      <c r="A710">
        <f t="shared" si="35"/>
        <v>709</v>
      </c>
      <c r="B710">
        <f t="shared" si="33"/>
        <v>91</v>
      </c>
      <c r="C710">
        <f t="shared" si="34"/>
        <v>7</v>
      </c>
      <c r="D710" cm="1">
        <f t="array" ref="D710">INDEX('PUMA12 LIMIT Computations'!$A$4:$D$106,'PUMA12-Person-Limits-Fragments'!$B710,1)</f>
        <v>300</v>
      </c>
      <c r="E710" t="str" cm="1">
        <f t="array" ref="E710">INDEX('PUMA12 LIMIT Computations'!$A$4:$D$106,'PUMA12-Person-Limits-Fragments'!$B710,2)</f>
        <v>Worcester County (Central)--Worcester City</v>
      </c>
      <c r="F710" t="str" cm="1">
        <f t="array" ref="F710">INDEX('PUMA12 LIMIT Computations'!$A$4:$D$106,'PUMA12-Person-Limits-Fragments'!$B710,3)</f>
        <v>METRO49340M49340</v>
      </c>
      <c r="G710" t="str" cm="1">
        <f t="array" ref="G710">INDEX('PUMA12 LIMIT Computations'!$A$4:$D$106,'PUMA12-Person-Limits-Fragments'!$B710,4)</f>
        <v>Worcester, MA HUD Metro FMR Area</v>
      </c>
      <c r="H710" cm="1">
        <f t="array" ref="H710">INDEX('PUMA12 LIMIT Computations'!AI$4:BB$106,'PUMA12-Person-Limits-Fragments'!B710,'PUMA12-Person-Limits-Fragments'!C710)</f>
        <v>68550</v>
      </c>
      <c r="I710" cm="1">
        <f t="array" ref="I710">INDEX('PUMA12 LIMIT Computations'!BC$4:BV$106,'PUMA12-Person-Limits-Fragments'!B710,'PUMA12-Person-Limits-Fragments'!C710)</f>
        <v>41910</v>
      </c>
      <c r="J710" cm="1">
        <f t="array" ref="J710">INDEX('PUMA12 LIMIT Computations'!BW$4:CP$106,'PUMA12-Person-Limits-Fragments'!B710,'PUMA12-Person-Limits-Fragments'!C710)</f>
        <v>109650</v>
      </c>
    </row>
    <row r="711" spans="1:10" x14ac:dyDescent="0.25">
      <c r="A711">
        <f t="shared" si="35"/>
        <v>710</v>
      </c>
      <c r="B711">
        <f t="shared" si="33"/>
        <v>92</v>
      </c>
      <c r="C711">
        <f t="shared" si="34"/>
        <v>7</v>
      </c>
      <c r="D711" cm="1">
        <f t="array" ref="D711">INDEX('PUMA12 LIMIT Computations'!$A$4:$D$106,'PUMA12-Person-Limits-Fragments'!$B711,1)</f>
        <v>303</v>
      </c>
      <c r="E711" t="str" cm="1">
        <f t="array" ref="E711">INDEX('PUMA12 LIMIT Computations'!$A$4:$D$106,'PUMA12-Person-Limits-Fragments'!$B711,2)</f>
        <v>Worcester County (East Central)</v>
      </c>
      <c r="F711" t="str" cm="1">
        <f t="array" ref="F711">INDEX('PUMA12 LIMIT Computations'!$A$4:$D$106,'PUMA12-Person-Limits-Fragments'!$B711,3)</f>
        <v>METRO14460MM1120</v>
      </c>
      <c r="G711" t="str" cm="1">
        <f t="array" ref="G711">INDEX('PUMA12 LIMIT Computations'!$A$4:$D$106,'PUMA12-Person-Limits-Fragments'!$B711,4)</f>
        <v>Boston-Cambridge-Quincy, MA-NH HUD Metro FMR Area</v>
      </c>
      <c r="H711" cm="1">
        <f t="array" ref="H711">INDEX('PUMA12 LIMIT Computations'!AI$4:BB$106,'PUMA12-Person-Limits-Fragments'!B711,'PUMA12-Person-Limits-Fragments'!C711)</f>
        <v>243.46</v>
      </c>
      <c r="I711" cm="1">
        <f t="array" ref="I711">INDEX('PUMA12 LIMIT Computations'!BC$4:BV$106,'PUMA12-Person-Limits-Fragments'!B711,'PUMA12-Person-Limits-Fragments'!C711)</f>
        <v>146.02000000000001</v>
      </c>
      <c r="J711" cm="1">
        <f t="array" ref="J711">INDEX('PUMA12 LIMIT Computations'!BW$4:CP$106,'PUMA12-Person-Limits-Fragments'!B711,'PUMA12-Person-Limits-Fragments'!C711)</f>
        <v>388.36</v>
      </c>
    </row>
    <row r="712" spans="1:10" x14ac:dyDescent="0.25">
      <c r="A712">
        <f t="shared" si="35"/>
        <v>711</v>
      </c>
      <c r="B712">
        <f t="shared" si="33"/>
        <v>93</v>
      </c>
      <c r="C712">
        <f t="shared" si="34"/>
        <v>7</v>
      </c>
      <c r="D712" cm="1">
        <f t="array" ref="D712">INDEX('PUMA12 LIMIT Computations'!$A$4:$D$106,'PUMA12-Person-Limits-Fragments'!$B712,1)</f>
        <v>303</v>
      </c>
      <c r="E712" t="str" cm="1">
        <f t="array" ref="E712">INDEX('PUMA12 LIMIT Computations'!$A$4:$D$106,'PUMA12-Person-Limits-Fragments'!$B712,2)</f>
        <v>Worcester County (East Central)</v>
      </c>
      <c r="F712" t="str" cm="1">
        <f t="array" ref="F712">INDEX('PUMA12 LIMIT Computations'!$A$4:$D$106,'PUMA12-Person-Limits-Fragments'!$B712,3)</f>
        <v>METRO49340M49340</v>
      </c>
      <c r="G712" t="str" cm="1">
        <f t="array" ref="G712">INDEX('PUMA12 LIMIT Computations'!$A$4:$D$106,'PUMA12-Person-Limits-Fragments'!$B712,4)</f>
        <v>Worcester, MA HUD Metro FMR Area</v>
      </c>
      <c r="H712" cm="1">
        <f t="array" ref="H712">INDEX('PUMA12 LIMIT Computations'!AI$4:BB$106,'PUMA12-Person-Limits-Fragments'!B712,'PUMA12-Person-Limits-Fragments'!C712)</f>
        <v>62051.46</v>
      </c>
      <c r="I712" cm="1">
        <f t="array" ref="I712">INDEX('PUMA12 LIMIT Computations'!BC$4:BV$106,'PUMA12-Person-Limits-Fragments'!B712,'PUMA12-Person-Limits-Fragments'!C712)</f>
        <v>37936.932000000001</v>
      </c>
      <c r="J712" cm="1">
        <f t="array" ref="J712">INDEX('PUMA12 LIMIT Computations'!BW$4:CP$106,'PUMA12-Person-Limits-Fragments'!B712,'PUMA12-Person-Limits-Fragments'!C712)</f>
        <v>99255.180000000008</v>
      </c>
    </row>
    <row r="713" spans="1:10" x14ac:dyDescent="0.25">
      <c r="A713">
        <f t="shared" si="35"/>
        <v>712</v>
      </c>
      <c r="B713">
        <f t="shared" si="33"/>
        <v>94</v>
      </c>
      <c r="C713">
        <f t="shared" si="34"/>
        <v>7</v>
      </c>
      <c r="D713" cm="1">
        <f t="array" ref="D713">INDEX('PUMA12 LIMIT Computations'!$A$4:$D$106,'PUMA12-Person-Limits-Fragments'!$B713,1)</f>
        <v>303</v>
      </c>
      <c r="E713" t="str" cm="1">
        <f t="array" ref="E713">INDEX('PUMA12 LIMIT Computations'!$A$4:$D$106,'PUMA12-Person-Limits-Fragments'!$B713,2)</f>
        <v>Worcester County (East Central)</v>
      </c>
      <c r="F713" t="str" cm="1">
        <f t="array" ref="F713">INDEX('PUMA12 LIMIT Computations'!$A$4:$D$106,'PUMA12-Person-Limits-Fragments'!$B713,3)</f>
        <v>METRO49340MM1120</v>
      </c>
      <c r="G713" t="str" cm="1">
        <f t="array" ref="G713">INDEX('PUMA12 LIMIT Computations'!$A$4:$D$106,'PUMA12-Person-Limits-Fragments'!$B713,4)</f>
        <v>Eastern Worcester County, MA HUD Metro FMR Area</v>
      </c>
      <c r="H713" cm="1">
        <f t="array" ref="H713">INDEX('PUMA12 LIMIT Computations'!AI$4:BB$106,'PUMA12-Person-Limits-Fragments'!B713,'PUMA12-Person-Limits-Fragments'!C713)</f>
        <v>7475</v>
      </c>
      <c r="I713" cm="1">
        <f t="array" ref="I713">INDEX('PUMA12 LIMIT Computations'!BC$4:BV$106,'PUMA12-Person-Limits-Fragments'!B713,'PUMA12-Person-Limits-Fragments'!C713)</f>
        <v>4485</v>
      </c>
      <c r="J713" cm="1">
        <f t="array" ref="J713">INDEX('PUMA12 LIMIT Computations'!BW$4:CP$106,'PUMA12-Person-Limits-Fragments'!B713,'PUMA12-Person-Limits-Fragments'!C713)</f>
        <v>10202.799999999999</v>
      </c>
    </row>
    <row r="714" spans="1:10" x14ac:dyDescent="0.25">
      <c r="A714">
        <f t="shared" si="35"/>
        <v>713</v>
      </c>
      <c r="B714">
        <f t="shared" si="33"/>
        <v>95</v>
      </c>
      <c r="C714">
        <f t="shared" si="34"/>
        <v>7</v>
      </c>
      <c r="D714" cm="1">
        <f t="array" ref="D714">INDEX('PUMA12 LIMIT Computations'!$A$4:$D$106,'PUMA12-Person-Limits-Fragments'!$B714,1)</f>
        <v>301</v>
      </c>
      <c r="E714" t="str" cm="1">
        <f t="array" ref="E714">INDEX('PUMA12 LIMIT Computations'!$A$4:$D$106,'PUMA12-Person-Limits-Fragments'!$B714,2)</f>
        <v>Worcester County (Northeast)--Leominster, Fitchburg &amp; Gardner Cities</v>
      </c>
      <c r="F714" t="str" cm="1">
        <f t="array" ref="F714">INDEX('PUMA12 LIMIT Computations'!$A$4:$D$106,'PUMA12-Person-Limits-Fragments'!$B714,3)</f>
        <v>METRO14460MM1120</v>
      </c>
      <c r="G714" t="str" cm="1">
        <f t="array" ref="G714">INDEX('PUMA12 LIMIT Computations'!$A$4:$D$106,'PUMA12-Person-Limits-Fragments'!$B714,4)</f>
        <v>Boston-Cambridge-Quincy, MA-NH HUD Metro FMR Area</v>
      </c>
      <c r="H714" cm="1">
        <f t="array" ref="H714">INDEX('PUMA12 LIMIT Computations'!AI$4:BB$106,'PUMA12-Person-Limits-Fragments'!B714,'PUMA12-Person-Limits-Fragments'!C714)</f>
        <v>391.27499999999998</v>
      </c>
      <c r="I714" cm="1">
        <f t="array" ref="I714">INDEX('PUMA12 LIMIT Computations'!BC$4:BV$106,'PUMA12-Person-Limits-Fragments'!B714,'PUMA12-Person-Limits-Fragments'!C714)</f>
        <v>234.67499999999998</v>
      </c>
      <c r="J714" cm="1">
        <f t="array" ref="J714">INDEX('PUMA12 LIMIT Computations'!BW$4:CP$106,'PUMA12-Person-Limits-Fragments'!B714,'PUMA12-Person-Limits-Fragments'!C714)</f>
        <v>624.15</v>
      </c>
    </row>
    <row r="715" spans="1:10" x14ac:dyDescent="0.25">
      <c r="A715">
        <f t="shared" si="35"/>
        <v>714</v>
      </c>
      <c r="B715">
        <f t="shared" si="33"/>
        <v>96</v>
      </c>
      <c r="C715">
        <f t="shared" si="34"/>
        <v>7</v>
      </c>
      <c r="D715" cm="1">
        <f t="array" ref="D715">INDEX('PUMA12 LIMIT Computations'!$A$4:$D$106,'PUMA12-Person-Limits-Fragments'!$B715,1)</f>
        <v>301</v>
      </c>
      <c r="E715" t="str" cm="1">
        <f t="array" ref="E715">INDEX('PUMA12 LIMIT Computations'!$A$4:$D$106,'PUMA12-Person-Limits-Fragments'!$B715,2)</f>
        <v>Worcester County (Northeast)--Leominster, Fitchburg &amp; Gardner Cities</v>
      </c>
      <c r="F715" t="str" cm="1">
        <f t="array" ref="F715">INDEX('PUMA12 LIMIT Computations'!$A$4:$D$106,'PUMA12-Person-Limits-Fragments'!$B715,3)</f>
        <v>METRO49340MM2600</v>
      </c>
      <c r="G715" t="str" cm="1">
        <f t="array" ref="G715">INDEX('PUMA12 LIMIT Computations'!$A$4:$D$106,'PUMA12-Person-Limits-Fragments'!$B715,4)</f>
        <v>Fitchburg-Leominster, MA HUD Metro FMR Area</v>
      </c>
      <c r="H715" cm="1">
        <f t="array" ref="H715">INDEX('PUMA12 LIMIT Computations'!AI$4:BB$106,'PUMA12-Person-Limits-Fragments'!B715,'PUMA12-Person-Limits-Fragments'!C715)</f>
        <v>61770.885000000002</v>
      </c>
      <c r="I715" cm="1">
        <f t="array" ref="I715">INDEX('PUMA12 LIMIT Computations'!BC$4:BV$106,'PUMA12-Person-Limits-Fragments'!B715,'PUMA12-Person-Limits-Fragments'!C715)</f>
        <v>41654.349000000002</v>
      </c>
      <c r="J715" cm="1">
        <f t="array" ref="J715">INDEX('PUMA12 LIMIT Computations'!BW$4:CP$106,'PUMA12-Person-Limits-Fragments'!B715,'PUMA12-Person-Limits-Fragments'!C715)</f>
        <v>98793.66</v>
      </c>
    </row>
    <row r="716" spans="1:10" x14ac:dyDescent="0.25">
      <c r="A716">
        <f t="shared" si="35"/>
        <v>715</v>
      </c>
      <c r="B716">
        <f t="shared" si="33"/>
        <v>97</v>
      </c>
      <c r="C716">
        <f t="shared" si="34"/>
        <v>7</v>
      </c>
      <c r="D716" cm="1">
        <f t="array" ref="D716">INDEX('PUMA12 LIMIT Computations'!$A$4:$D$106,'PUMA12-Person-Limits-Fragments'!$B716,1)</f>
        <v>301</v>
      </c>
      <c r="E716" t="str" cm="1">
        <f t="array" ref="E716">INDEX('PUMA12 LIMIT Computations'!$A$4:$D$106,'PUMA12-Person-Limits-Fragments'!$B716,2)</f>
        <v>Worcester County (Northeast)--Leominster, Fitchburg &amp; Gardner Cities</v>
      </c>
      <c r="F716" t="str" cm="1">
        <f t="array" ref="F716">INDEX('PUMA12 LIMIT Computations'!$A$4:$D$106,'PUMA12-Person-Limits-Fragments'!$B716,3)</f>
        <v>METRO49340N25027</v>
      </c>
      <c r="G716" t="str" cm="1">
        <f t="array" ref="G716">INDEX('PUMA12 LIMIT Computations'!$A$4:$D$106,'PUMA12-Person-Limits-Fragments'!$B716,4)</f>
        <v>Western Worcester County, MA HUD Metro FMR Area</v>
      </c>
      <c r="H716" cm="1">
        <f t="array" ref="H716">INDEX('PUMA12 LIMIT Computations'!AI$4:BB$106,'PUMA12-Person-Limits-Fragments'!B716,'PUMA12-Person-Limits-Fragments'!C716)</f>
        <v>103.02</v>
      </c>
      <c r="I716" cm="1">
        <f t="array" ref="I716">INDEX('PUMA12 LIMIT Computations'!BC$4:BV$106,'PUMA12-Person-Limits-Fragments'!B716,'PUMA12-Person-Limits-Fragments'!C716)</f>
        <v>71.247</v>
      </c>
      <c r="J716" cm="1">
        <f t="array" ref="J716">INDEX('PUMA12 LIMIT Computations'!BW$4:CP$106,'PUMA12-Person-Limits-Fragments'!B716,'PUMA12-Person-Limits-Fragments'!C716)</f>
        <v>164.815</v>
      </c>
    </row>
    <row r="717" spans="1:10" x14ac:dyDescent="0.25">
      <c r="A717">
        <f t="shared" si="35"/>
        <v>716</v>
      </c>
      <c r="B717">
        <f t="shared" si="33"/>
        <v>98</v>
      </c>
      <c r="C717">
        <f t="shared" si="34"/>
        <v>7</v>
      </c>
      <c r="D717" cm="1">
        <f t="array" ref="D717">INDEX('PUMA12 LIMIT Computations'!$A$4:$D$106,'PUMA12-Person-Limits-Fragments'!$B717,1)</f>
        <v>304</v>
      </c>
      <c r="E717" t="str" cm="1">
        <f t="array" ref="E717">INDEX('PUMA12 LIMIT Computations'!$A$4:$D$106,'PUMA12-Person-Limits-Fragments'!$B717,2)</f>
        <v>Worcester County (South)</v>
      </c>
      <c r="F717" t="str" cm="1">
        <f t="array" ref="F717">INDEX('PUMA12 LIMIT Computations'!$A$4:$D$106,'PUMA12-Person-Limits-Fragments'!$B717,3)</f>
        <v>METRO14460MM1120</v>
      </c>
      <c r="G717" t="str" cm="1">
        <f t="array" ref="G717">INDEX('PUMA12 LIMIT Computations'!$A$4:$D$106,'PUMA12-Person-Limits-Fragments'!$B717,4)</f>
        <v>Boston-Cambridge-Quincy, MA-NH HUD Metro FMR Area</v>
      </c>
      <c r="H717" cm="1">
        <f t="array" ref="H717">INDEX('PUMA12 LIMIT Computations'!AI$4:BB$106,'PUMA12-Person-Limits-Fragments'!B717,'PUMA12-Person-Limits-Fragments'!C717)</f>
        <v>130.42500000000001</v>
      </c>
      <c r="I717" cm="1">
        <f t="array" ref="I717">INDEX('PUMA12 LIMIT Computations'!BC$4:BV$106,'PUMA12-Person-Limits-Fragments'!B717,'PUMA12-Person-Limits-Fragments'!C717)</f>
        <v>78.225000000000009</v>
      </c>
      <c r="J717" cm="1">
        <f t="array" ref="J717">INDEX('PUMA12 LIMIT Computations'!BW$4:CP$106,'PUMA12-Person-Limits-Fragments'!B717,'PUMA12-Person-Limits-Fragments'!C717)</f>
        <v>208.05</v>
      </c>
    </row>
    <row r="718" spans="1:10" x14ac:dyDescent="0.25">
      <c r="A718">
        <f t="shared" si="35"/>
        <v>717</v>
      </c>
      <c r="B718">
        <f t="shared" si="33"/>
        <v>99</v>
      </c>
      <c r="C718">
        <f t="shared" si="34"/>
        <v>7</v>
      </c>
      <c r="D718" cm="1">
        <f t="array" ref="D718">INDEX('PUMA12 LIMIT Computations'!$A$4:$D$106,'PUMA12-Person-Limits-Fragments'!$B718,1)</f>
        <v>304</v>
      </c>
      <c r="E718" t="str" cm="1">
        <f t="array" ref="E718">INDEX('PUMA12 LIMIT Computations'!$A$4:$D$106,'PUMA12-Person-Limits-Fragments'!$B718,2)</f>
        <v>Worcester County (South)</v>
      </c>
      <c r="F718" t="str" cm="1">
        <f t="array" ref="F718">INDEX('PUMA12 LIMIT Computations'!$A$4:$D$106,'PUMA12-Person-Limits-Fragments'!$B718,3)</f>
        <v>METRO44140M44140</v>
      </c>
      <c r="G718" t="str" cm="1">
        <f t="array" ref="G718">INDEX('PUMA12 LIMIT Computations'!$A$4:$D$106,'PUMA12-Person-Limits-Fragments'!$B718,4)</f>
        <v>Springfield, MA HUD Metro FMR Area</v>
      </c>
      <c r="H718" cm="1">
        <f t="array" ref="H718">INDEX('PUMA12 LIMIT Computations'!AI$4:BB$106,'PUMA12-Person-Limits-Fragments'!B718,'PUMA12-Person-Limits-Fragments'!C718)</f>
        <v>17.504999999999999</v>
      </c>
      <c r="I718" cm="1">
        <f t="array" ref="I718">INDEX('PUMA12 LIMIT Computations'!BC$4:BV$106,'PUMA12-Person-Limits-Fragments'!B718,'PUMA12-Person-Limits-Fragments'!C718)</f>
        <v>12.572999999999999</v>
      </c>
      <c r="J718" cm="1">
        <f t="array" ref="J718">INDEX('PUMA12 LIMIT Computations'!BW$4:CP$106,'PUMA12-Person-Limits-Fragments'!B718,'PUMA12-Person-Limits-Fragments'!C718)</f>
        <v>28.019999999999996</v>
      </c>
    </row>
    <row r="719" spans="1:10" x14ac:dyDescent="0.25">
      <c r="A719">
        <f t="shared" si="35"/>
        <v>718</v>
      </c>
      <c r="B719">
        <f t="shared" si="33"/>
        <v>100</v>
      </c>
      <c r="C719">
        <f t="shared" si="34"/>
        <v>7</v>
      </c>
      <c r="D719" cm="1">
        <f t="array" ref="D719">INDEX('PUMA12 LIMIT Computations'!$A$4:$D$106,'PUMA12-Person-Limits-Fragments'!$B719,1)</f>
        <v>304</v>
      </c>
      <c r="E719" t="str" cm="1">
        <f t="array" ref="E719">INDEX('PUMA12 LIMIT Computations'!$A$4:$D$106,'PUMA12-Person-Limits-Fragments'!$B719,2)</f>
        <v>Worcester County (South)</v>
      </c>
      <c r="F719" t="str" cm="1">
        <f t="array" ref="F719">INDEX('PUMA12 LIMIT Computations'!$A$4:$D$106,'PUMA12-Person-Limits-Fragments'!$B719,3)</f>
        <v>METRO49340M49340</v>
      </c>
      <c r="G719" t="str" cm="1">
        <f t="array" ref="G719">INDEX('PUMA12 LIMIT Computations'!$A$4:$D$106,'PUMA12-Person-Limits-Fragments'!$B719,4)</f>
        <v>Worcester, MA HUD Metro FMR Area</v>
      </c>
      <c r="H719" cm="1">
        <f t="array" ref="H719">INDEX('PUMA12 LIMIT Computations'!AI$4:BB$106,'PUMA12-Person-Limits-Fragments'!B719,'PUMA12-Person-Limits-Fragments'!C719)</f>
        <v>58521.135000000002</v>
      </c>
      <c r="I719" cm="1">
        <f t="array" ref="I719">INDEX('PUMA12 LIMIT Computations'!BC$4:BV$106,'PUMA12-Person-Limits-Fragments'!B719,'PUMA12-Person-Limits-Fragments'!C719)</f>
        <v>35778.567000000003</v>
      </c>
      <c r="J719" cm="1">
        <f t="array" ref="J719">INDEX('PUMA12 LIMIT Computations'!BW$4:CP$106,'PUMA12-Person-Limits-Fragments'!B719,'PUMA12-Person-Limits-Fragments'!C719)</f>
        <v>93608.205000000002</v>
      </c>
    </row>
    <row r="720" spans="1:10" x14ac:dyDescent="0.25">
      <c r="A720">
        <f t="shared" si="35"/>
        <v>719</v>
      </c>
      <c r="B720">
        <f t="shared" si="33"/>
        <v>101</v>
      </c>
      <c r="C720">
        <f t="shared" si="34"/>
        <v>7</v>
      </c>
      <c r="D720" cm="1">
        <f t="array" ref="D720">INDEX('PUMA12 LIMIT Computations'!$A$4:$D$106,'PUMA12-Person-Limits-Fragments'!$B720,1)</f>
        <v>304</v>
      </c>
      <c r="E720" t="str" cm="1">
        <f t="array" ref="E720">INDEX('PUMA12 LIMIT Computations'!$A$4:$D$106,'PUMA12-Person-Limits-Fragments'!$B720,2)</f>
        <v>Worcester County (South)</v>
      </c>
      <c r="F720" t="str" cm="1">
        <f t="array" ref="F720">INDEX('PUMA12 LIMIT Computations'!$A$4:$D$106,'PUMA12-Person-Limits-Fragments'!$B720,3)</f>
        <v>METRO49340MM1120</v>
      </c>
      <c r="G720" t="str" cm="1">
        <f t="array" ref="G720">INDEX('PUMA12 LIMIT Computations'!$A$4:$D$106,'PUMA12-Person-Limits-Fragments'!$B720,4)</f>
        <v>Eastern Worcester County, MA HUD Metro FMR Area</v>
      </c>
      <c r="H720" cm="1">
        <f t="array" ref="H720">INDEX('PUMA12 LIMIT Computations'!AI$4:BB$106,'PUMA12-Person-Limits-Fragments'!B720,'PUMA12-Person-Limits-Fragments'!C720)</f>
        <v>11740.625</v>
      </c>
      <c r="I720" cm="1">
        <f t="array" ref="I720">INDEX('PUMA12 LIMIT Computations'!BC$4:BV$106,'PUMA12-Person-Limits-Fragments'!B720,'PUMA12-Person-Limits-Fragments'!C720)</f>
        <v>7044.3749999999991</v>
      </c>
      <c r="J720" cm="1">
        <f t="array" ref="J720">INDEX('PUMA12 LIMIT Computations'!BW$4:CP$106,'PUMA12-Person-Limits-Fragments'!B720,'PUMA12-Person-Limits-Fragments'!C720)</f>
        <v>16025.05</v>
      </c>
    </row>
    <row r="721" spans="1:10" x14ac:dyDescent="0.25">
      <c r="A721">
        <f t="shared" si="35"/>
        <v>720</v>
      </c>
      <c r="B721">
        <f t="shared" si="33"/>
        <v>102</v>
      </c>
      <c r="C721">
        <f t="shared" si="34"/>
        <v>7</v>
      </c>
      <c r="D721" cm="1">
        <f t="array" ref="D721">INDEX('PUMA12 LIMIT Computations'!$A$4:$D$106,'PUMA12-Person-Limits-Fragments'!$B721,1)</f>
        <v>302</v>
      </c>
      <c r="E721" t="str" cm="1">
        <f t="array" ref="E721">INDEX('PUMA12 LIMIT Computations'!$A$4:$D$106,'PUMA12-Person-Limits-Fragments'!$B721,2)</f>
        <v>Worcester County (West Central)</v>
      </c>
      <c r="F721" t="str" cm="1">
        <f t="array" ref="F721">INDEX('PUMA12 LIMIT Computations'!$A$4:$D$106,'PUMA12-Person-Limits-Fragments'!$B721,3)</f>
        <v>METRO49340M49340</v>
      </c>
      <c r="G721" t="str" cm="1">
        <f t="array" ref="G721">INDEX('PUMA12 LIMIT Computations'!$A$4:$D$106,'PUMA12-Person-Limits-Fragments'!$B721,4)</f>
        <v>Worcester, MA HUD Metro FMR Area</v>
      </c>
      <c r="H721" cm="1">
        <f t="array" ref="H721">INDEX('PUMA12 LIMIT Computations'!AI$4:BB$106,'PUMA12-Person-Limits-Fragments'!B721,'PUMA12-Person-Limits-Fragments'!C721)</f>
        <v>63415.605000000003</v>
      </c>
      <c r="I721" cm="1">
        <f t="array" ref="I721">INDEX('PUMA12 LIMIT Computations'!BC$4:BV$106,'PUMA12-Person-Limits-Fragments'!B721,'PUMA12-Person-Limits-Fragments'!C721)</f>
        <v>38770.940999999999</v>
      </c>
      <c r="J721" cm="1">
        <f t="array" ref="J721">INDEX('PUMA12 LIMIT Computations'!BW$4:CP$106,'PUMA12-Person-Limits-Fragments'!B721,'PUMA12-Person-Limits-Fragments'!C721)</f>
        <v>101437.215</v>
      </c>
    </row>
    <row r="722" spans="1:10" x14ac:dyDescent="0.25">
      <c r="A722">
        <f t="shared" si="35"/>
        <v>721</v>
      </c>
      <c r="B722">
        <f t="shared" si="33"/>
        <v>103</v>
      </c>
      <c r="C722">
        <f t="shared" si="34"/>
        <v>7</v>
      </c>
      <c r="D722" cm="1">
        <f t="array" ref="D722">INDEX('PUMA12 LIMIT Computations'!$A$4:$D$106,'PUMA12-Person-Limits-Fragments'!$B722,1)</f>
        <v>302</v>
      </c>
      <c r="E722" t="str" cm="1">
        <f t="array" ref="E722">INDEX('PUMA12 LIMIT Computations'!$A$4:$D$106,'PUMA12-Person-Limits-Fragments'!$B722,2)</f>
        <v>Worcester County (West Central)</v>
      </c>
      <c r="F722" t="str" cm="1">
        <f t="array" ref="F722">INDEX('PUMA12 LIMIT Computations'!$A$4:$D$106,'PUMA12-Person-Limits-Fragments'!$B722,3)</f>
        <v>METRO49340N25027</v>
      </c>
      <c r="G722" t="str" cm="1">
        <f t="array" ref="G722">INDEX('PUMA12 LIMIT Computations'!$A$4:$D$106,'PUMA12-Person-Limits-Fragments'!$B722,4)</f>
        <v>Western Worcester County, MA HUD Metro FMR Area</v>
      </c>
      <c r="H722" cm="1">
        <f t="array" ref="H722">INDEX('PUMA12 LIMIT Computations'!AI$4:BB$106,'PUMA12-Person-Limits-Fragments'!B722,'PUMA12-Person-Limits-Fragments'!C722)</f>
        <v>4545</v>
      </c>
      <c r="I722" cm="1">
        <f t="array" ref="I722">INDEX('PUMA12 LIMIT Computations'!BC$4:BV$106,'PUMA12-Person-Limits-Fragments'!B722,'PUMA12-Person-Limits-Fragments'!C722)</f>
        <v>3143.25</v>
      </c>
      <c r="J722" cm="1">
        <f t="array" ref="J722">INDEX('PUMA12 LIMIT Computations'!BW$4:CP$106,'PUMA12-Person-Limits-Fragments'!B722,'PUMA12-Person-Limits-Fragments'!C722)</f>
        <v>7271.25</v>
      </c>
    </row>
    <row r="723" spans="1:10" x14ac:dyDescent="0.25">
      <c r="A723">
        <f t="shared" si="35"/>
        <v>722</v>
      </c>
      <c r="B723">
        <f t="shared" si="33"/>
        <v>1</v>
      </c>
      <c r="C723">
        <f t="shared" si="34"/>
        <v>8</v>
      </c>
      <c r="D723" cm="1">
        <f t="array" ref="D723">INDEX('PUMA12 LIMIT Computations'!$A$4:$D$106,'PUMA12-Person-Limits-Fragments'!$B723,1)</f>
        <v>4200</v>
      </c>
      <c r="E723" t="str" cm="1">
        <f t="array" ref="E723">INDEX('PUMA12 LIMIT Computations'!$A$4:$D$106,'PUMA12-Person-Limits-Fragments'!$B723,2)</f>
        <v>Attleboro City, North Attleborough, Swansea, Seekonk, Rehoboth &amp; Plainville Towns</v>
      </c>
      <c r="F723" t="str" cm="1">
        <f t="array" ref="F723">INDEX('PUMA12 LIMIT Computations'!$A$4:$D$106,'PUMA12-Person-Limits-Fragments'!$B723,3)</f>
        <v>METRO14460MM1120</v>
      </c>
      <c r="G723" t="str" cm="1">
        <f t="array" ref="G723">INDEX('PUMA12 LIMIT Computations'!$A$4:$D$106,'PUMA12-Person-Limits-Fragments'!$B723,4)</f>
        <v>Boston-Cambridge-Quincy, MA-NH HUD Metro FMR Area</v>
      </c>
      <c r="H723" cm="1">
        <f t="array" ref="H723">INDEX('PUMA12 LIMIT Computations'!AI$4:BB$106,'PUMA12-Person-Limits-Fragments'!B723,'PUMA12-Person-Limits-Fragments'!C723)</f>
        <v>7561.3349999999991</v>
      </c>
      <c r="I723" cm="1">
        <f t="array" ref="I723">INDEX('PUMA12 LIMIT Computations'!BC$4:BV$106,'PUMA12-Person-Limits-Fragments'!B723,'PUMA12-Person-Limits-Fragments'!C723)</f>
        <v>4538.4349999999995</v>
      </c>
      <c r="J723" cm="1">
        <f t="array" ref="J723">INDEX('PUMA12 LIMIT Computations'!BW$4:CP$106,'PUMA12-Person-Limits-Fragments'!B723,'PUMA12-Person-Limits-Fragments'!C723)</f>
        <v>12063.004999999999</v>
      </c>
    </row>
    <row r="724" spans="1:10" x14ac:dyDescent="0.25">
      <c r="A724">
        <f t="shared" si="35"/>
        <v>723</v>
      </c>
      <c r="B724">
        <f t="shared" si="33"/>
        <v>2</v>
      </c>
      <c r="C724">
        <f t="shared" si="34"/>
        <v>8</v>
      </c>
      <c r="D724" cm="1">
        <f t="array" ref="D724">INDEX('PUMA12 LIMIT Computations'!$A$4:$D$106,'PUMA12-Person-Limits-Fragments'!$B724,1)</f>
        <v>4200</v>
      </c>
      <c r="E724" t="str" cm="1">
        <f t="array" ref="E724">INDEX('PUMA12 LIMIT Computations'!$A$4:$D$106,'PUMA12-Person-Limits-Fragments'!$B724,2)</f>
        <v>Attleboro City, North Attleborough, Swansea, Seekonk, Rehoboth &amp; Plainville Towns</v>
      </c>
      <c r="F724" t="str" cm="1">
        <f t="array" ref="F724">INDEX('PUMA12 LIMIT Computations'!$A$4:$D$106,'PUMA12-Person-Limits-Fragments'!$B724,3)</f>
        <v>METRO39300M39300</v>
      </c>
      <c r="G724" t="str" cm="1">
        <f t="array" ref="G724">INDEX('PUMA12 LIMIT Computations'!$A$4:$D$106,'PUMA12-Person-Limits-Fragments'!$B724,4)</f>
        <v>Providence-Fall River, RI-MA HUD Metro FMR Area</v>
      </c>
      <c r="H724" cm="1">
        <f t="array" ref="H724">INDEX('PUMA12 LIMIT Computations'!AI$4:BB$106,'PUMA12-Person-Limits-Fragments'!B724,'PUMA12-Person-Limits-Fragments'!C724)</f>
        <v>58556.834999999999</v>
      </c>
      <c r="I724" cm="1">
        <f t="array" ref="I724">INDEX('PUMA12 LIMIT Computations'!BC$4:BV$106,'PUMA12-Person-Limits-Fragments'!B724,'PUMA12-Person-Limits-Fragments'!C724)</f>
        <v>42764.373</v>
      </c>
      <c r="J724" cm="1">
        <f t="array" ref="J724">INDEX('PUMA12 LIMIT Computations'!BW$4:CP$106,'PUMA12-Person-Limits-Fragments'!B724,'PUMA12-Person-Limits-Fragments'!C724)</f>
        <v>93681.764999999999</v>
      </c>
    </row>
    <row r="725" spans="1:10" x14ac:dyDescent="0.25">
      <c r="A725">
        <f t="shared" si="35"/>
        <v>724</v>
      </c>
      <c r="B725">
        <f t="shared" si="33"/>
        <v>3</v>
      </c>
      <c r="C725">
        <f t="shared" si="34"/>
        <v>8</v>
      </c>
      <c r="D725" cm="1">
        <f t="array" ref="D725">INDEX('PUMA12 LIMIT Computations'!$A$4:$D$106,'PUMA12-Person-Limits-Fragments'!$B725,1)</f>
        <v>4200</v>
      </c>
      <c r="E725" t="str" cm="1">
        <f t="array" ref="E725">INDEX('PUMA12 LIMIT Computations'!$A$4:$D$106,'PUMA12-Person-Limits-Fragments'!$B725,2)</f>
        <v>Attleboro City, North Attleborough, Swansea, Seekonk, Rehoboth &amp; Plainville Towns</v>
      </c>
      <c r="F725" t="str" cm="1">
        <f t="array" ref="F725">INDEX('PUMA12 LIMIT Computations'!$A$4:$D$106,'PUMA12-Person-Limits-Fragments'!$B725,3)</f>
        <v>METRO39300MM1120</v>
      </c>
      <c r="G725" t="str" cm="1">
        <f t="array" ref="G725">INDEX('PUMA12 LIMIT Computations'!$A$4:$D$106,'PUMA12-Person-Limits-Fragments'!$B725,4)</f>
        <v>Taunton-Mansfield-Norton, MA HUD Metro FMR Area</v>
      </c>
      <c r="H725" cm="1">
        <f t="array" ref="H725">INDEX('PUMA12 LIMIT Computations'!AI$4:BB$106,'PUMA12-Person-Limits-Fragments'!B725,'PUMA12-Person-Limits-Fragments'!C725)</f>
        <v>95.875</v>
      </c>
      <c r="I725" cm="1">
        <f t="array" ref="I725">INDEX('PUMA12 LIMIT Computations'!BC$4:BV$106,'PUMA12-Person-Limits-Fragments'!B725,'PUMA12-Person-Limits-Fragments'!C725)</f>
        <v>60.619</v>
      </c>
      <c r="J725" cm="1">
        <f t="array" ref="J725">INDEX('PUMA12 LIMIT Computations'!BW$4:CP$106,'PUMA12-Person-Limits-Fragments'!B725,'PUMA12-Person-Limits-Fragments'!C725)</f>
        <v>153.33499999999998</v>
      </c>
    </row>
    <row r="726" spans="1:10" x14ac:dyDescent="0.25">
      <c r="A726">
        <f t="shared" si="35"/>
        <v>725</v>
      </c>
      <c r="B726">
        <f t="shared" si="33"/>
        <v>4</v>
      </c>
      <c r="C726">
        <f t="shared" si="34"/>
        <v>8</v>
      </c>
      <c r="D726" cm="1">
        <f t="array" ref="D726">INDEX('PUMA12 LIMIT Computations'!$A$4:$D$106,'PUMA12-Person-Limits-Fragments'!$B726,1)</f>
        <v>4800</v>
      </c>
      <c r="E726" t="str" cm="1">
        <f t="array" ref="E726">INDEX('PUMA12 LIMIT Computations'!$A$4:$D$106,'PUMA12-Person-Limits-Fragments'!$B726,2)</f>
        <v>Barnstable (East), Dukes &amp; Nantucket Counties--Outer Cape Cod Towns</v>
      </c>
      <c r="F726" t="str" cm="1">
        <f t="array" ref="F726">INDEX('PUMA12 LIMIT Computations'!$A$4:$D$106,'PUMA12-Person-Limits-Fragments'!$B726,3)</f>
        <v>METRO12700M12700</v>
      </c>
      <c r="G726" t="str" cm="1">
        <f t="array" ref="G726">INDEX('PUMA12 LIMIT Computations'!$A$4:$D$106,'PUMA12-Person-Limits-Fragments'!$B726,4)</f>
        <v>Barnstable Town, MA MSA</v>
      </c>
      <c r="H726" cm="1">
        <f t="array" ref="H726">INDEX('PUMA12 LIMIT Computations'!AI$4:BB$106,'PUMA12-Person-Limits-Fragments'!B726,'PUMA12-Person-Limits-Fragments'!C726)</f>
        <v>52894.1</v>
      </c>
      <c r="I726" cm="1">
        <f t="array" ref="I726">INDEX('PUMA12 LIMIT Computations'!BC$4:BV$106,'PUMA12-Person-Limits-Fragments'!B726,'PUMA12-Person-Limits-Fragments'!C726)</f>
        <v>34375.635999999999</v>
      </c>
      <c r="J726" cm="1">
        <f t="array" ref="J726">INDEX('PUMA12 LIMIT Computations'!BW$4:CP$106,'PUMA12-Person-Limits-Fragments'!B726,'PUMA12-Person-Limits-Fragments'!C726)</f>
        <v>84630.56</v>
      </c>
    </row>
    <row r="727" spans="1:10" x14ac:dyDescent="0.25">
      <c r="A727">
        <f t="shared" si="35"/>
        <v>726</v>
      </c>
      <c r="B727">
        <f t="shared" si="33"/>
        <v>5</v>
      </c>
      <c r="C727">
        <f t="shared" si="34"/>
        <v>8</v>
      </c>
      <c r="D727" cm="1">
        <f t="array" ref="D727">INDEX('PUMA12 LIMIT Computations'!$A$4:$D$106,'PUMA12-Person-Limits-Fragments'!$B727,1)</f>
        <v>4800</v>
      </c>
      <c r="E727" t="str" cm="1">
        <f t="array" ref="E727">INDEX('PUMA12 LIMIT Computations'!$A$4:$D$106,'PUMA12-Person-Limits-Fragments'!$B727,2)</f>
        <v>Barnstable (East), Dukes &amp; Nantucket Counties--Outer Cape Cod Towns</v>
      </c>
      <c r="F727" t="str" cm="1">
        <f t="array" ref="F727">INDEX('PUMA12 LIMIT Computations'!$A$4:$D$106,'PUMA12-Person-Limits-Fragments'!$B727,3)</f>
        <v>NCNTY25007N25007</v>
      </c>
      <c r="G727" t="str" cm="1">
        <f t="array" ref="G727">INDEX('PUMA12 LIMIT Computations'!$A$4:$D$106,'PUMA12-Person-Limits-Fragments'!$B727,4)</f>
        <v>Dukes County, MA</v>
      </c>
      <c r="H727" cm="1">
        <f t="array" ref="H727">INDEX('PUMA12 LIMIT Computations'!AI$4:BB$106,'PUMA12-Person-Limits-Fragments'!B727,'PUMA12-Person-Limits-Fragments'!C727)</f>
        <v>12586</v>
      </c>
      <c r="I727" cm="1">
        <f t="array" ref="I727">INDEX('PUMA12 LIMIT Computations'!BC$4:BV$106,'PUMA12-Person-Limits-Fragments'!B727,'PUMA12-Person-Limits-Fragments'!C727)</f>
        <v>7556.25</v>
      </c>
      <c r="J727" cm="1">
        <f t="array" ref="J727">INDEX('PUMA12 LIMIT Computations'!BW$4:CP$106,'PUMA12-Person-Limits-Fragments'!B727,'PUMA12-Person-Limits-Fragments'!C727)</f>
        <v>19359.5</v>
      </c>
    </row>
    <row r="728" spans="1:10" x14ac:dyDescent="0.25">
      <c r="A728">
        <f t="shared" si="35"/>
        <v>727</v>
      </c>
      <c r="B728">
        <f t="shared" si="33"/>
        <v>6</v>
      </c>
      <c r="C728">
        <f t="shared" si="34"/>
        <v>8</v>
      </c>
      <c r="D728" cm="1">
        <f t="array" ref="D728">INDEX('PUMA12 LIMIT Computations'!$A$4:$D$106,'PUMA12-Person-Limits-Fragments'!$B728,1)</f>
        <v>4800</v>
      </c>
      <c r="E728" t="str" cm="1">
        <f t="array" ref="E728">INDEX('PUMA12 LIMIT Computations'!$A$4:$D$106,'PUMA12-Person-Limits-Fragments'!$B728,2)</f>
        <v>Barnstable (East), Dukes &amp; Nantucket Counties--Outer Cape Cod Towns</v>
      </c>
      <c r="F728" t="str" cm="1">
        <f t="array" ref="F728">INDEX('PUMA12 LIMIT Computations'!$A$4:$D$106,'PUMA12-Person-Limits-Fragments'!$B728,3)</f>
        <v>NCNTY25019N25019</v>
      </c>
      <c r="G728" t="str" cm="1">
        <f t="array" ref="G728">INDEX('PUMA12 LIMIT Computations'!$A$4:$D$106,'PUMA12-Person-Limits-Fragments'!$B728,4)</f>
        <v>Nantucket County, MA</v>
      </c>
      <c r="H728" cm="1">
        <f t="array" ref="H728">INDEX('PUMA12 LIMIT Computations'!AI$4:BB$106,'PUMA12-Person-Limits-Fragments'!B728,'PUMA12-Person-Limits-Fragments'!C728)</f>
        <v>9741.4650000000001</v>
      </c>
      <c r="I728" cm="1">
        <f t="array" ref="I728">INDEX('PUMA12 LIMIT Computations'!BC$4:BV$106,'PUMA12-Person-Limits-Fragments'!B728,'PUMA12-Person-Limits-Fragments'!C728)</f>
        <v>5848.1100000000006</v>
      </c>
      <c r="J728" cm="1">
        <f t="array" ref="J728">INDEX('PUMA12 LIMIT Computations'!BW$4:CP$106,'PUMA12-Person-Limits-Fragments'!B728,'PUMA12-Person-Limits-Fragments'!C728)</f>
        <v>13387.11</v>
      </c>
    </row>
    <row r="729" spans="1:10" x14ac:dyDescent="0.25">
      <c r="A729">
        <f t="shared" si="35"/>
        <v>728</v>
      </c>
      <c r="B729">
        <f t="shared" si="33"/>
        <v>7</v>
      </c>
      <c r="C729">
        <f t="shared" si="34"/>
        <v>8</v>
      </c>
      <c r="D729" cm="1">
        <f t="array" ref="D729">INDEX('PUMA12 LIMIT Computations'!$A$4:$D$106,'PUMA12-Person-Limits-Fragments'!$B729,1)</f>
        <v>4700</v>
      </c>
      <c r="E729" t="str" cm="1">
        <f t="array" ref="E729">INDEX('PUMA12 LIMIT Computations'!$A$4:$D$106,'PUMA12-Person-Limits-Fragments'!$B729,2)</f>
        <v>Barnstable County (West)--Inner Cape Cod Towns &amp; Barnstable Town City</v>
      </c>
      <c r="F729" t="str" cm="1">
        <f t="array" ref="F729">INDEX('PUMA12 LIMIT Computations'!$A$4:$D$106,'PUMA12-Person-Limits-Fragments'!$B729,3)</f>
        <v>METRO12700M12700</v>
      </c>
      <c r="G729" t="str" cm="1">
        <f t="array" ref="G729">INDEX('PUMA12 LIMIT Computations'!$A$4:$D$106,'PUMA12-Person-Limits-Fragments'!$B729,4)</f>
        <v>Barnstable Town, MA MSA</v>
      </c>
      <c r="H729" cm="1">
        <f t="array" ref="H729">INDEX('PUMA12 LIMIT Computations'!AI$4:BB$106,'PUMA12-Person-Limits-Fragments'!B729,'PUMA12-Person-Limits-Fragments'!C729)</f>
        <v>71656.725000000006</v>
      </c>
      <c r="I729" cm="1">
        <f t="array" ref="I729">INDEX('PUMA12 LIMIT Computations'!BC$4:BV$106,'PUMA12-Person-Limits-Fragments'!B729,'PUMA12-Person-Limits-Fragments'!C729)</f>
        <v>46569.381000000001</v>
      </c>
      <c r="J729" cm="1">
        <f t="array" ref="J729">INDEX('PUMA12 LIMIT Computations'!BW$4:CP$106,'PUMA12-Person-Limits-Fragments'!B729,'PUMA12-Person-Limits-Fragments'!C729)</f>
        <v>114650.76000000001</v>
      </c>
    </row>
    <row r="730" spans="1:10" x14ac:dyDescent="0.25">
      <c r="A730">
        <f t="shared" si="35"/>
        <v>729</v>
      </c>
      <c r="B730">
        <f t="shared" si="33"/>
        <v>8</v>
      </c>
      <c r="C730">
        <f t="shared" si="34"/>
        <v>8</v>
      </c>
      <c r="D730" cm="1">
        <f t="array" ref="D730">INDEX('PUMA12 LIMIT Computations'!$A$4:$D$106,'PUMA12-Person-Limits-Fragments'!$B730,1)</f>
        <v>4700</v>
      </c>
      <c r="E730" t="str" cm="1">
        <f t="array" ref="E730">INDEX('PUMA12 LIMIT Computations'!$A$4:$D$106,'PUMA12-Person-Limits-Fragments'!$B730,2)</f>
        <v>Barnstable County (West)--Inner Cape Cod Towns &amp; Barnstable Town City</v>
      </c>
      <c r="F730" t="str" cm="1">
        <f t="array" ref="F730">INDEX('PUMA12 LIMIT Computations'!$A$4:$D$106,'PUMA12-Person-Limits-Fragments'!$B730,3)</f>
        <v>METRO14460MM1120</v>
      </c>
      <c r="G730" t="str" cm="1">
        <f t="array" ref="G730">INDEX('PUMA12 LIMIT Computations'!$A$4:$D$106,'PUMA12-Person-Limits-Fragments'!$B730,4)</f>
        <v>Boston-Cambridge-Quincy, MA-NH HUD Metro FMR Area</v>
      </c>
      <c r="H730" cm="1">
        <f t="array" ref="H730">INDEX('PUMA12 LIMIT Computations'!AI$4:BB$106,'PUMA12-Person-Limits-Fragments'!B730,'PUMA12-Person-Limits-Fragments'!C730)</f>
        <v>111.05999999999999</v>
      </c>
      <c r="I730" cm="1">
        <f t="array" ref="I730">INDEX('PUMA12 LIMIT Computations'!BC$4:BV$106,'PUMA12-Person-Limits-Fragments'!B730,'PUMA12-Person-Limits-Fragments'!C730)</f>
        <v>66.66</v>
      </c>
      <c r="J730" cm="1">
        <f t="array" ref="J730">INDEX('PUMA12 LIMIT Computations'!BW$4:CP$106,'PUMA12-Person-Limits-Fragments'!B730,'PUMA12-Person-Limits-Fragments'!C730)</f>
        <v>177.17999999999998</v>
      </c>
    </row>
    <row r="731" spans="1:10" x14ac:dyDescent="0.25">
      <c r="A731">
        <f t="shared" si="35"/>
        <v>730</v>
      </c>
      <c r="B731">
        <f t="shared" si="33"/>
        <v>9</v>
      </c>
      <c r="C731">
        <f t="shared" si="34"/>
        <v>8</v>
      </c>
      <c r="D731" cm="1">
        <f t="array" ref="D731">INDEX('PUMA12 LIMIT Computations'!$A$4:$D$106,'PUMA12-Person-Limits-Fragments'!$B731,1)</f>
        <v>100</v>
      </c>
      <c r="E731" t="str" cm="1">
        <f t="array" ref="E731">INDEX('PUMA12 LIMIT Computations'!$A$4:$D$106,'PUMA12-Person-Limits-Fragments'!$B731,2)</f>
        <v>Berkshire County--Pittsfield City</v>
      </c>
      <c r="F731" t="str" cm="1">
        <f t="array" ref="F731">INDEX('PUMA12 LIMIT Computations'!$A$4:$D$106,'PUMA12-Person-Limits-Fragments'!$B731,3)</f>
        <v>METRO38340M38340</v>
      </c>
      <c r="G731" t="str" cm="1">
        <f t="array" ref="G731">INDEX('PUMA12 LIMIT Computations'!$A$4:$D$106,'PUMA12-Person-Limits-Fragments'!$B731,4)</f>
        <v>Pittsfield, MA HUD Metro FMR Area</v>
      </c>
      <c r="H731" cm="1">
        <f t="array" ref="H731">INDEX('PUMA12 LIMIT Computations'!AI$4:BB$106,'PUMA12-Person-Limits-Fragments'!B731,'PUMA12-Person-Limits-Fragments'!C731)</f>
        <v>38675.56</v>
      </c>
      <c r="I731" cm="1">
        <f t="array" ref="I731">INDEX('PUMA12 LIMIT Computations'!BC$4:BV$106,'PUMA12-Person-Limits-Fragments'!B731,'PUMA12-Person-Limits-Fragments'!C731)</f>
        <v>28267.106</v>
      </c>
      <c r="J731" cm="1">
        <f t="array" ref="J731">INDEX('PUMA12 LIMIT Computations'!BW$4:CP$106,'PUMA12-Person-Limits-Fragments'!B731,'PUMA12-Person-Limits-Fragments'!C731)</f>
        <v>61862.71</v>
      </c>
    </row>
    <row r="732" spans="1:10" x14ac:dyDescent="0.25">
      <c r="A732">
        <f t="shared" si="35"/>
        <v>731</v>
      </c>
      <c r="B732">
        <f t="shared" si="33"/>
        <v>10</v>
      </c>
      <c r="C732">
        <f t="shared" si="34"/>
        <v>8</v>
      </c>
      <c r="D732" cm="1">
        <f t="array" ref="D732">INDEX('PUMA12 LIMIT Computations'!$A$4:$D$106,'PUMA12-Person-Limits-Fragments'!$B732,1)</f>
        <v>100</v>
      </c>
      <c r="E732" t="str" cm="1">
        <f t="array" ref="E732">INDEX('PUMA12 LIMIT Computations'!$A$4:$D$106,'PUMA12-Person-Limits-Fragments'!$B732,2)</f>
        <v>Berkshire County--Pittsfield City</v>
      </c>
      <c r="F732" t="str" cm="1">
        <f t="array" ref="F732">INDEX('PUMA12 LIMIT Computations'!$A$4:$D$106,'PUMA12-Person-Limits-Fragments'!$B732,3)</f>
        <v>METRO38340N25003</v>
      </c>
      <c r="G732" t="str" cm="1">
        <f t="array" ref="G732">INDEX('PUMA12 LIMIT Computations'!$A$4:$D$106,'PUMA12-Person-Limits-Fragments'!$B732,4)</f>
        <v>Berkshire County, MA (part) HUD Metro FMR Area</v>
      </c>
      <c r="H732" cm="1">
        <f t="array" ref="H732">INDEX('PUMA12 LIMIT Computations'!AI$4:BB$106,'PUMA12-Person-Limits-Fragments'!B732,'PUMA12-Person-Limits-Fragments'!C732)</f>
        <v>24480.884999999998</v>
      </c>
      <c r="I732" cm="1">
        <f t="array" ref="I732">INDEX('PUMA12 LIMIT Computations'!BC$4:BV$106,'PUMA12-Person-Limits-Fragments'!B732,'PUMA12-Person-Limits-Fragments'!C732)</f>
        <v>18367.556999999997</v>
      </c>
      <c r="J732" cm="1">
        <f t="array" ref="J732">INDEX('PUMA12 LIMIT Computations'!BW$4:CP$106,'PUMA12-Person-Limits-Fragments'!B732,'PUMA12-Person-Limits-Fragments'!C732)</f>
        <v>39153.659999999996</v>
      </c>
    </row>
    <row r="733" spans="1:10" x14ac:dyDescent="0.25">
      <c r="A733">
        <f t="shared" si="35"/>
        <v>732</v>
      </c>
      <c r="B733">
        <f t="shared" si="33"/>
        <v>11</v>
      </c>
      <c r="C733">
        <f t="shared" si="34"/>
        <v>8</v>
      </c>
      <c r="D733" cm="1">
        <f t="array" ref="D733">INDEX('PUMA12 LIMIT Computations'!$A$4:$D$106,'PUMA12-Person-Limits-Fragments'!$B733,1)</f>
        <v>100</v>
      </c>
      <c r="E733" t="str" cm="1">
        <f t="array" ref="E733">INDEX('PUMA12 LIMIT Computations'!$A$4:$D$106,'PUMA12-Person-Limits-Fragments'!$B733,2)</f>
        <v>Berkshire County--Pittsfield City</v>
      </c>
      <c r="F733" t="str" cm="1">
        <f t="array" ref="F733">INDEX('PUMA12 LIMIT Computations'!$A$4:$D$106,'PUMA12-Person-Limits-Fragments'!$B733,3)</f>
        <v>METRO44140M25011</v>
      </c>
      <c r="G733" t="str" cm="1">
        <f t="array" ref="G733">INDEX('PUMA12 LIMIT Computations'!$A$4:$D$106,'PUMA12-Person-Limits-Fragments'!$B733,4)</f>
        <v>Franklin County, MA HUD Metro FMR Area</v>
      </c>
      <c r="H733" cm="1">
        <f t="array" ref="H733">INDEX('PUMA12 LIMIT Computations'!AI$4:BB$106,'PUMA12-Person-Limits-Fragments'!B733,'PUMA12-Person-Limits-Fragments'!C733)</f>
        <v>6.2149999999999999</v>
      </c>
      <c r="I733" cm="1">
        <f t="array" ref="I733">INDEX('PUMA12 LIMIT Computations'!BC$4:BV$106,'PUMA12-Person-Limits-Fragments'!B733,'PUMA12-Person-Limits-Fragments'!C733)</f>
        <v>4.6630000000000003</v>
      </c>
      <c r="J733" cm="1">
        <f t="array" ref="J733">INDEX('PUMA12 LIMIT Computations'!BW$4:CP$106,'PUMA12-Person-Limits-Fragments'!B733,'PUMA12-Person-Limits-Fragments'!C733)</f>
        <v>9.9400000000000013</v>
      </c>
    </row>
    <row r="734" spans="1:10" x14ac:dyDescent="0.25">
      <c r="A734">
        <f t="shared" si="35"/>
        <v>733</v>
      </c>
      <c r="B734">
        <f t="shared" si="33"/>
        <v>12</v>
      </c>
      <c r="C734">
        <f t="shared" si="34"/>
        <v>8</v>
      </c>
      <c r="D734" cm="1">
        <f t="array" ref="D734">INDEX('PUMA12 LIMIT Computations'!$A$4:$D$106,'PUMA12-Person-Limits-Fragments'!$B734,1)</f>
        <v>1300</v>
      </c>
      <c r="E734" t="str" cm="1">
        <f t="array" ref="E734">INDEX('PUMA12 LIMIT Computations'!$A$4:$D$106,'PUMA12-Person-Limits-Fragments'!$B734,2)</f>
        <v>Billerica, Andover, Tewksbury &amp; Wilmington Towns</v>
      </c>
      <c r="F734" t="str" cm="1">
        <f t="array" ref="F734">INDEX('PUMA12 LIMIT Computations'!$A$4:$D$106,'PUMA12-Person-Limits-Fragments'!$B734,3)</f>
        <v>METRO14460MM1120</v>
      </c>
      <c r="G734" t="str" cm="1">
        <f t="array" ref="G734">INDEX('PUMA12 LIMIT Computations'!$A$4:$D$106,'PUMA12-Person-Limits-Fragments'!$B734,4)</f>
        <v>Boston-Cambridge-Quincy, MA-NH HUD Metro FMR Area</v>
      </c>
      <c r="H734" cm="1">
        <f t="array" ref="H734">INDEX('PUMA12 LIMIT Computations'!AI$4:BB$106,'PUMA12-Person-Limits-Fragments'!B734,'PUMA12-Person-Limits-Fragments'!C734)</f>
        <v>15687.225</v>
      </c>
      <c r="I734" cm="1">
        <f t="array" ref="I734">INDEX('PUMA12 LIMIT Computations'!BC$4:BV$106,'PUMA12-Person-Limits-Fragments'!B734,'PUMA12-Person-Limits-Fragments'!C734)</f>
        <v>9415.7250000000004</v>
      </c>
      <c r="J734" cm="1">
        <f t="array" ref="J734">INDEX('PUMA12 LIMIT Computations'!BW$4:CP$106,'PUMA12-Person-Limits-Fragments'!B734,'PUMA12-Person-Limits-Fragments'!C734)</f>
        <v>25026.675000000003</v>
      </c>
    </row>
    <row r="735" spans="1:10" x14ac:dyDescent="0.25">
      <c r="A735">
        <f t="shared" si="35"/>
        <v>734</v>
      </c>
      <c r="B735">
        <f t="shared" si="33"/>
        <v>13</v>
      </c>
      <c r="C735">
        <f t="shared" si="34"/>
        <v>8</v>
      </c>
      <c r="D735" cm="1">
        <f t="array" ref="D735">INDEX('PUMA12 LIMIT Computations'!$A$4:$D$106,'PUMA12-Person-Limits-Fragments'!$B735,1)</f>
        <v>1300</v>
      </c>
      <c r="E735" t="str" cm="1">
        <f t="array" ref="E735">INDEX('PUMA12 LIMIT Computations'!$A$4:$D$106,'PUMA12-Person-Limits-Fragments'!$B735,2)</f>
        <v>Billerica, Andover, Tewksbury &amp; Wilmington Towns</v>
      </c>
      <c r="F735" t="str" cm="1">
        <f t="array" ref="F735">INDEX('PUMA12 LIMIT Computations'!$A$4:$D$106,'PUMA12-Person-Limits-Fragments'!$B735,3)</f>
        <v>METRO14460MM4160</v>
      </c>
      <c r="G735" t="str" cm="1">
        <f t="array" ref="G735">INDEX('PUMA12 LIMIT Computations'!$A$4:$D$106,'PUMA12-Person-Limits-Fragments'!$B735,4)</f>
        <v>Lawrence, MA-NH HUD Metro FMR Area</v>
      </c>
      <c r="H735" cm="1">
        <f t="array" ref="H735">INDEX('PUMA12 LIMIT Computations'!AI$4:BB$106,'PUMA12-Person-Limits-Fragments'!B735,'PUMA12-Person-Limits-Fragments'!C735)</f>
        <v>20596</v>
      </c>
      <c r="I735" cm="1">
        <f t="array" ref="I735">INDEX('PUMA12 LIMIT Computations'!BC$4:BV$106,'PUMA12-Person-Limits-Fragments'!B735,'PUMA12-Person-Limits-Fragments'!C735)</f>
        <v>12636.730000000001</v>
      </c>
      <c r="J735" cm="1">
        <f t="array" ref="J735">INDEX('PUMA12 LIMIT Computations'!BW$4:CP$106,'PUMA12-Person-Limits-Fragments'!B735,'PUMA12-Person-Limits-Fragments'!C735)</f>
        <v>31991.550000000003</v>
      </c>
    </row>
    <row r="736" spans="1:10" x14ac:dyDescent="0.25">
      <c r="A736">
        <f t="shared" si="35"/>
        <v>735</v>
      </c>
      <c r="B736">
        <f t="shared" si="33"/>
        <v>14</v>
      </c>
      <c r="C736">
        <f t="shared" si="34"/>
        <v>8</v>
      </c>
      <c r="D736" cm="1">
        <f t="array" ref="D736">INDEX('PUMA12 LIMIT Computations'!$A$4:$D$106,'PUMA12-Person-Limits-Fragments'!$B736,1)</f>
        <v>1300</v>
      </c>
      <c r="E736" t="str" cm="1">
        <f t="array" ref="E736">INDEX('PUMA12 LIMIT Computations'!$A$4:$D$106,'PUMA12-Person-Limits-Fragments'!$B736,2)</f>
        <v>Billerica, Andover, Tewksbury &amp; Wilmington Towns</v>
      </c>
      <c r="F736" t="str" cm="1">
        <f t="array" ref="F736">INDEX('PUMA12 LIMIT Computations'!$A$4:$D$106,'PUMA12-Person-Limits-Fragments'!$B736,3)</f>
        <v>METRO14460MM4560</v>
      </c>
      <c r="G736" t="str" cm="1">
        <f t="array" ref="G736">INDEX('PUMA12 LIMIT Computations'!$A$4:$D$106,'PUMA12-Person-Limits-Fragments'!$B736,4)</f>
        <v>Lowell, MA HUD Metro FMR Area</v>
      </c>
      <c r="H736" cm="1">
        <f t="array" ref="H736">INDEX('PUMA12 LIMIT Computations'!AI$4:BB$106,'PUMA12-Person-Limits-Fragments'!B736,'PUMA12-Person-Limits-Fragments'!C736)</f>
        <v>46670.64</v>
      </c>
      <c r="I736" cm="1">
        <f t="array" ref="I736">INDEX('PUMA12 LIMIT Computations'!BC$4:BV$106,'PUMA12-Person-Limits-Fragments'!B736,'PUMA12-Person-Limits-Fragments'!C736)</f>
        <v>28007.98</v>
      </c>
      <c r="J736" cm="1">
        <f t="array" ref="J736">INDEX('PUMA12 LIMIT Computations'!BW$4:CP$106,'PUMA12-Person-Limits-Fragments'!B736,'PUMA12-Person-Limits-Fragments'!C736)</f>
        <v>66060.78</v>
      </c>
    </row>
    <row r="737" spans="1:10" x14ac:dyDescent="0.25">
      <c r="A737">
        <f t="shared" si="35"/>
        <v>736</v>
      </c>
      <c r="B737">
        <f t="shared" si="33"/>
        <v>15</v>
      </c>
      <c r="C737">
        <f t="shared" si="34"/>
        <v>8</v>
      </c>
      <c r="D737" cm="1">
        <f t="array" ref="D737">INDEX('PUMA12 LIMIT Computations'!$A$4:$D$106,'PUMA12-Person-Limits-Fragments'!$B737,1)</f>
        <v>3301</v>
      </c>
      <c r="E737" t="str" cm="1">
        <f t="array" ref="E737">INDEX('PUMA12 LIMIT Computations'!$A$4:$D$106,'PUMA12-Person-Limits-Fragments'!$B737,2)</f>
        <v>Boston City--Allston, Brighton &amp; Fenway</v>
      </c>
      <c r="F737" t="str" cm="1">
        <f t="array" ref="F737">INDEX('PUMA12 LIMIT Computations'!$A$4:$D$106,'PUMA12-Person-Limits-Fragments'!$B737,3)</f>
        <v>METRO14460MM1120</v>
      </c>
      <c r="G737" t="str" cm="1">
        <f t="array" ref="G737">INDEX('PUMA12 LIMIT Computations'!$A$4:$D$106,'PUMA12-Person-Limits-Fragments'!$B737,4)</f>
        <v>Boston-Cambridge-Quincy, MA-NH HUD Metro FMR Area</v>
      </c>
      <c r="H737" cm="1">
        <f t="array" ref="H737">INDEX('PUMA12 LIMIT Computations'!AI$4:BB$106,'PUMA12-Person-Limits-Fragments'!B737,'PUMA12-Person-Limits-Fragments'!C737)</f>
        <v>92550</v>
      </c>
      <c r="I737" cm="1">
        <f t="array" ref="I737">INDEX('PUMA12 LIMIT Computations'!BC$4:BV$106,'PUMA12-Person-Limits-Fragments'!B737,'PUMA12-Person-Limits-Fragments'!C737)</f>
        <v>55550</v>
      </c>
      <c r="J737" cm="1">
        <f t="array" ref="J737">INDEX('PUMA12 LIMIT Computations'!BW$4:CP$106,'PUMA12-Person-Limits-Fragments'!B737,'PUMA12-Person-Limits-Fragments'!C737)</f>
        <v>147650</v>
      </c>
    </row>
    <row r="738" spans="1:10" x14ac:dyDescent="0.25">
      <c r="A738">
        <f t="shared" si="35"/>
        <v>737</v>
      </c>
      <c r="B738">
        <f t="shared" si="33"/>
        <v>16</v>
      </c>
      <c r="C738">
        <f t="shared" si="34"/>
        <v>8</v>
      </c>
      <c r="D738" cm="1">
        <f t="array" ref="D738">INDEX('PUMA12 LIMIT Computations'!$A$4:$D$106,'PUMA12-Person-Limits-Fragments'!$B738,1)</f>
        <v>3302</v>
      </c>
      <c r="E738" t="str" cm="1">
        <f t="array" ref="E738">INDEX('PUMA12 LIMIT Computations'!$A$4:$D$106,'PUMA12-Person-Limits-Fragments'!$B738,2)</f>
        <v>Boston City--Back Bay, Beacon Hill, Charlestown, East Boston, Central &amp; South End</v>
      </c>
      <c r="F738" t="str" cm="1">
        <f t="array" ref="F738">INDEX('PUMA12 LIMIT Computations'!$A$4:$D$106,'PUMA12-Person-Limits-Fragments'!$B738,3)</f>
        <v>METRO14460MM1120</v>
      </c>
      <c r="G738" t="str" cm="1">
        <f t="array" ref="G738">INDEX('PUMA12 LIMIT Computations'!$A$4:$D$106,'PUMA12-Person-Limits-Fragments'!$B738,4)</f>
        <v>Boston-Cambridge-Quincy, MA-NH HUD Metro FMR Area</v>
      </c>
      <c r="H738" cm="1">
        <f t="array" ref="H738">INDEX('PUMA12 LIMIT Computations'!AI$4:BB$106,'PUMA12-Person-Limits-Fragments'!B738,'PUMA12-Person-Limits-Fragments'!C738)</f>
        <v>92540.744999999995</v>
      </c>
      <c r="I738" cm="1">
        <f t="array" ref="I738">INDEX('PUMA12 LIMIT Computations'!BC$4:BV$106,'PUMA12-Person-Limits-Fragments'!B738,'PUMA12-Person-Limits-Fragments'!C738)</f>
        <v>55544.445</v>
      </c>
      <c r="J738" cm="1">
        <f t="array" ref="J738">INDEX('PUMA12 LIMIT Computations'!BW$4:CP$106,'PUMA12-Person-Limits-Fragments'!B738,'PUMA12-Person-Limits-Fragments'!C738)</f>
        <v>147635.23500000002</v>
      </c>
    </row>
    <row r="739" spans="1:10" x14ac:dyDescent="0.25">
      <c r="A739">
        <f t="shared" si="35"/>
        <v>738</v>
      </c>
      <c r="B739">
        <f t="shared" si="33"/>
        <v>17</v>
      </c>
      <c r="C739">
        <f t="shared" si="34"/>
        <v>8</v>
      </c>
      <c r="D739" cm="1">
        <f t="array" ref="D739">INDEX('PUMA12 LIMIT Computations'!$A$4:$D$106,'PUMA12-Person-Limits-Fragments'!$B739,1)</f>
        <v>3303</v>
      </c>
      <c r="E739" t="str" cm="1">
        <f t="array" ref="E739">INDEX('PUMA12 LIMIT Computations'!$A$4:$D$106,'PUMA12-Person-Limits-Fragments'!$B739,2)</f>
        <v>Boston City--Dorchester &amp; South Boston</v>
      </c>
      <c r="F739" t="str" cm="1">
        <f t="array" ref="F739">INDEX('PUMA12 LIMIT Computations'!$A$4:$D$106,'PUMA12-Person-Limits-Fragments'!$B739,3)</f>
        <v>METRO14460MM1120</v>
      </c>
      <c r="G739" t="str" cm="1">
        <f t="array" ref="G739">INDEX('PUMA12 LIMIT Computations'!$A$4:$D$106,'PUMA12-Person-Limits-Fragments'!$B739,4)</f>
        <v>Boston-Cambridge-Quincy, MA-NH HUD Metro FMR Area</v>
      </c>
      <c r="H739" cm="1">
        <f t="array" ref="H739">INDEX('PUMA12 LIMIT Computations'!AI$4:BB$106,'PUMA12-Person-Limits-Fragments'!B739,'PUMA12-Person-Limits-Fragments'!C739)</f>
        <v>92550</v>
      </c>
      <c r="I739" cm="1">
        <f t="array" ref="I739">INDEX('PUMA12 LIMIT Computations'!BC$4:BV$106,'PUMA12-Person-Limits-Fragments'!B739,'PUMA12-Person-Limits-Fragments'!C739)</f>
        <v>55550</v>
      </c>
      <c r="J739" cm="1">
        <f t="array" ref="J739">INDEX('PUMA12 LIMIT Computations'!BW$4:CP$106,'PUMA12-Person-Limits-Fragments'!B739,'PUMA12-Person-Limits-Fragments'!C739)</f>
        <v>147650</v>
      </c>
    </row>
    <row r="740" spans="1:10" x14ac:dyDescent="0.25">
      <c r="A740">
        <f t="shared" si="35"/>
        <v>739</v>
      </c>
      <c r="B740">
        <f t="shared" si="33"/>
        <v>18</v>
      </c>
      <c r="C740">
        <f t="shared" si="34"/>
        <v>8</v>
      </c>
      <c r="D740" cm="1">
        <f t="array" ref="D740">INDEX('PUMA12 LIMIT Computations'!$A$4:$D$106,'PUMA12-Person-Limits-Fragments'!$B740,1)</f>
        <v>3305</v>
      </c>
      <c r="E740" t="str" cm="1">
        <f t="array" ref="E740">INDEX('PUMA12 LIMIT Computations'!$A$4:$D$106,'PUMA12-Person-Limits-Fragments'!$B740,2)</f>
        <v>Boston City--Hyde Park, Jamaica Plain, Roslindale &amp; West Roxbury</v>
      </c>
      <c r="F740" t="str" cm="1">
        <f t="array" ref="F740">INDEX('PUMA12 LIMIT Computations'!$A$4:$D$106,'PUMA12-Person-Limits-Fragments'!$B740,3)</f>
        <v>METRO14460MM1120</v>
      </c>
      <c r="G740" t="str" cm="1">
        <f t="array" ref="G740">INDEX('PUMA12 LIMIT Computations'!$A$4:$D$106,'PUMA12-Person-Limits-Fragments'!$B740,4)</f>
        <v>Boston-Cambridge-Quincy, MA-NH HUD Metro FMR Area</v>
      </c>
      <c r="H740" cm="1">
        <f t="array" ref="H740">INDEX('PUMA12 LIMIT Computations'!AI$4:BB$106,'PUMA12-Person-Limits-Fragments'!B740,'PUMA12-Person-Limits-Fragments'!C740)</f>
        <v>92550</v>
      </c>
      <c r="I740" cm="1">
        <f t="array" ref="I740">INDEX('PUMA12 LIMIT Computations'!BC$4:BV$106,'PUMA12-Person-Limits-Fragments'!B740,'PUMA12-Person-Limits-Fragments'!C740)</f>
        <v>55550</v>
      </c>
      <c r="J740" cm="1">
        <f t="array" ref="J740">INDEX('PUMA12 LIMIT Computations'!BW$4:CP$106,'PUMA12-Person-Limits-Fragments'!B740,'PUMA12-Person-Limits-Fragments'!C740)</f>
        <v>147650</v>
      </c>
    </row>
    <row r="741" spans="1:10" x14ac:dyDescent="0.25">
      <c r="A741">
        <f t="shared" si="35"/>
        <v>740</v>
      </c>
      <c r="B741">
        <f t="shared" si="33"/>
        <v>19</v>
      </c>
      <c r="C741">
        <f t="shared" si="34"/>
        <v>8</v>
      </c>
      <c r="D741" cm="1">
        <f t="array" ref="D741">INDEX('PUMA12 LIMIT Computations'!$A$4:$D$106,'PUMA12-Person-Limits-Fragments'!$B741,1)</f>
        <v>3304</v>
      </c>
      <c r="E741" t="str" cm="1">
        <f t="array" ref="E741">INDEX('PUMA12 LIMIT Computations'!$A$4:$D$106,'PUMA12-Person-Limits-Fragments'!$B741,2)</f>
        <v>Boston City--Mattapan &amp; Roxbury</v>
      </c>
      <c r="F741" t="str" cm="1">
        <f t="array" ref="F741">INDEX('PUMA12 LIMIT Computations'!$A$4:$D$106,'PUMA12-Person-Limits-Fragments'!$B741,3)</f>
        <v>METRO14460MM1120</v>
      </c>
      <c r="G741" t="str" cm="1">
        <f t="array" ref="G741">INDEX('PUMA12 LIMIT Computations'!$A$4:$D$106,'PUMA12-Person-Limits-Fragments'!$B741,4)</f>
        <v>Boston-Cambridge-Quincy, MA-NH HUD Metro FMR Area</v>
      </c>
      <c r="H741" cm="1">
        <f t="array" ref="H741">INDEX('PUMA12 LIMIT Computations'!AI$4:BB$106,'PUMA12-Person-Limits-Fragments'!B741,'PUMA12-Person-Limits-Fragments'!C741)</f>
        <v>92550</v>
      </c>
      <c r="I741" cm="1">
        <f t="array" ref="I741">INDEX('PUMA12 LIMIT Computations'!BC$4:BV$106,'PUMA12-Person-Limits-Fragments'!B741,'PUMA12-Person-Limits-Fragments'!C741)</f>
        <v>55550</v>
      </c>
      <c r="J741" cm="1">
        <f t="array" ref="J741">INDEX('PUMA12 LIMIT Computations'!BW$4:CP$106,'PUMA12-Person-Limits-Fragments'!B741,'PUMA12-Person-Limits-Fragments'!C741)</f>
        <v>147650</v>
      </c>
    </row>
    <row r="742" spans="1:10" x14ac:dyDescent="0.25">
      <c r="A742">
        <f t="shared" si="35"/>
        <v>741</v>
      </c>
      <c r="B742">
        <f t="shared" si="33"/>
        <v>20</v>
      </c>
      <c r="C742">
        <f t="shared" si="34"/>
        <v>8</v>
      </c>
      <c r="D742" cm="1">
        <f t="array" ref="D742">INDEX('PUMA12 LIMIT Computations'!$A$4:$D$106,'PUMA12-Person-Limits-Fragments'!$B742,1)</f>
        <v>4301</v>
      </c>
      <c r="E742" t="str" cm="1">
        <f t="array" ref="E742">INDEX('PUMA12 LIMIT Computations'!$A$4:$D$106,'PUMA12-Person-Limits-Fragments'!$B742,2)</f>
        <v>Bristol (Outside New Bedford City) &amp; Plymouth (South) Counties</v>
      </c>
      <c r="F742" t="str" cm="1">
        <f t="array" ref="F742">INDEX('PUMA12 LIMIT Computations'!$A$4:$D$106,'PUMA12-Person-Limits-Fragments'!$B742,3)</f>
        <v>METRO14460MM1120</v>
      </c>
      <c r="G742" t="str" cm="1">
        <f t="array" ref="G742">INDEX('PUMA12 LIMIT Computations'!$A$4:$D$106,'PUMA12-Person-Limits-Fragments'!$B742,4)</f>
        <v>Boston-Cambridge-Quincy, MA-NH HUD Metro FMR Area</v>
      </c>
      <c r="H742" cm="1">
        <f t="array" ref="H742">INDEX('PUMA12 LIMIT Computations'!AI$4:BB$106,'PUMA12-Person-Limits-Fragments'!B742,'PUMA12-Person-Limits-Fragments'!C742)</f>
        <v>23665.035</v>
      </c>
      <c r="I742" cm="1">
        <f t="array" ref="I742">INDEX('PUMA12 LIMIT Computations'!BC$4:BV$106,'PUMA12-Person-Limits-Fragments'!B742,'PUMA12-Person-Limits-Fragments'!C742)</f>
        <v>14204.134999999998</v>
      </c>
      <c r="J742" cm="1">
        <f t="array" ref="J742">INDEX('PUMA12 LIMIT Computations'!BW$4:CP$106,'PUMA12-Person-Limits-Fragments'!B742,'PUMA12-Person-Limits-Fragments'!C742)</f>
        <v>37754.104999999996</v>
      </c>
    </row>
    <row r="743" spans="1:10" x14ac:dyDescent="0.25">
      <c r="A743">
        <f t="shared" si="35"/>
        <v>742</v>
      </c>
      <c r="B743">
        <f t="shared" si="33"/>
        <v>21</v>
      </c>
      <c r="C743">
        <f t="shared" si="34"/>
        <v>8</v>
      </c>
      <c r="D743" cm="1">
        <f t="array" ref="D743">INDEX('PUMA12 LIMIT Computations'!$A$4:$D$106,'PUMA12-Person-Limits-Fragments'!$B743,1)</f>
        <v>4301</v>
      </c>
      <c r="E743" t="str" cm="1">
        <f t="array" ref="E743">INDEX('PUMA12 LIMIT Computations'!$A$4:$D$106,'PUMA12-Person-Limits-Fragments'!$B743,2)</f>
        <v>Bristol (Outside New Bedford City) &amp; Plymouth (South) Counties</v>
      </c>
      <c r="F743" t="str" cm="1">
        <f t="array" ref="F743">INDEX('PUMA12 LIMIT Computations'!$A$4:$D$106,'PUMA12-Person-Limits-Fragments'!$B743,3)</f>
        <v>METRO14460MM1200</v>
      </c>
      <c r="G743" t="str" cm="1">
        <f t="array" ref="G743">INDEX('PUMA12 LIMIT Computations'!$A$4:$D$106,'PUMA12-Person-Limits-Fragments'!$B743,4)</f>
        <v>Brockton, MA HUD Metro FMR Area</v>
      </c>
      <c r="H743" cm="1">
        <f t="array" ref="H743">INDEX('PUMA12 LIMIT Computations'!AI$4:BB$106,'PUMA12-Person-Limits-Fragments'!B743,'PUMA12-Person-Limits-Fragments'!C743)</f>
        <v>12456.375</v>
      </c>
      <c r="I743" cm="1">
        <f t="array" ref="I743">INDEX('PUMA12 LIMIT Computations'!BC$4:BV$106,'PUMA12-Person-Limits-Fragments'!B743,'PUMA12-Person-Limits-Fragments'!C743)</f>
        <v>7875.8069999999998</v>
      </c>
      <c r="J743" cm="1">
        <f t="array" ref="J743">INDEX('PUMA12 LIMIT Computations'!BW$4:CP$106,'PUMA12-Person-Limits-Fragments'!B743,'PUMA12-Person-Limits-Fragments'!C743)</f>
        <v>19921.755000000001</v>
      </c>
    </row>
    <row r="744" spans="1:10" x14ac:dyDescent="0.25">
      <c r="A744">
        <f t="shared" si="35"/>
        <v>743</v>
      </c>
      <c r="B744">
        <f t="shared" si="33"/>
        <v>22</v>
      </c>
      <c r="C744">
        <f t="shared" si="34"/>
        <v>8</v>
      </c>
      <c r="D744" cm="1">
        <f t="array" ref="D744">INDEX('PUMA12 LIMIT Computations'!$A$4:$D$106,'PUMA12-Person-Limits-Fragments'!$B744,1)</f>
        <v>4301</v>
      </c>
      <c r="E744" t="str" cm="1">
        <f t="array" ref="E744">INDEX('PUMA12 LIMIT Computations'!$A$4:$D$106,'PUMA12-Person-Limits-Fragments'!$B744,2)</f>
        <v>Bristol (Outside New Bedford City) &amp; Plymouth (South) Counties</v>
      </c>
      <c r="F744" t="str" cm="1">
        <f t="array" ref="F744">INDEX('PUMA12 LIMIT Computations'!$A$4:$D$106,'PUMA12-Person-Limits-Fragments'!$B744,3)</f>
        <v>METRO39300M39300</v>
      </c>
      <c r="G744" t="str" cm="1">
        <f t="array" ref="G744">INDEX('PUMA12 LIMIT Computations'!$A$4:$D$106,'PUMA12-Person-Limits-Fragments'!$B744,4)</f>
        <v>Providence-Fall River, RI-MA HUD Metro FMR Area</v>
      </c>
      <c r="H744" cm="1">
        <f t="array" ref="H744">INDEX('PUMA12 LIMIT Computations'!AI$4:BB$106,'PUMA12-Person-Limits-Fragments'!B744,'PUMA12-Person-Limits-Fragments'!C744)</f>
        <v>10299.004999999999</v>
      </c>
      <c r="I744" cm="1">
        <f t="array" ref="I744">INDEX('PUMA12 LIMIT Computations'!BC$4:BV$106,'PUMA12-Person-Limits-Fragments'!B744,'PUMA12-Person-Limits-Fragments'!C744)</f>
        <v>7521.4189999999999</v>
      </c>
      <c r="J744" cm="1">
        <f t="array" ref="J744">INDEX('PUMA12 LIMIT Computations'!BW$4:CP$106,'PUMA12-Person-Limits-Fragments'!B744,'PUMA12-Person-Limits-Fragments'!C744)</f>
        <v>16476.794999999998</v>
      </c>
    </row>
    <row r="745" spans="1:10" x14ac:dyDescent="0.25">
      <c r="A745">
        <f t="shared" si="35"/>
        <v>744</v>
      </c>
      <c r="B745">
        <f t="shared" si="33"/>
        <v>23</v>
      </c>
      <c r="C745">
        <f t="shared" si="34"/>
        <v>8</v>
      </c>
      <c r="D745" cm="1">
        <f t="array" ref="D745">INDEX('PUMA12 LIMIT Computations'!$A$4:$D$106,'PUMA12-Person-Limits-Fragments'!$B745,1)</f>
        <v>4301</v>
      </c>
      <c r="E745" t="str" cm="1">
        <f t="array" ref="E745">INDEX('PUMA12 LIMIT Computations'!$A$4:$D$106,'PUMA12-Person-Limits-Fragments'!$B745,2)</f>
        <v>Bristol (Outside New Bedford City) &amp; Plymouth (South) Counties</v>
      </c>
      <c r="F745" t="str" cm="1">
        <f t="array" ref="F745">INDEX('PUMA12 LIMIT Computations'!$A$4:$D$106,'PUMA12-Person-Limits-Fragments'!$B745,3)</f>
        <v>METRO39300MM5400</v>
      </c>
      <c r="G745" t="str" cm="1">
        <f t="array" ref="G745">INDEX('PUMA12 LIMIT Computations'!$A$4:$D$106,'PUMA12-Person-Limits-Fragments'!$B745,4)</f>
        <v>New Bedford, MA HUD Metro FMR Area</v>
      </c>
      <c r="H745" cm="1">
        <f t="array" ref="H745">INDEX('PUMA12 LIMIT Computations'!AI$4:BB$106,'PUMA12-Person-Limits-Fragments'!B745,'PUMA12-Person-Limits-Fragments'!C745)</f>
        <v>25742.530000000002</v>
      </c>
      <c r="I745" cm="1">
        <f t="array" ref="I745">INDEX('PUMA12 LIMIT Computations'!BC$4:BV$106,'PUMA12-Person-Limits-Fragments'!B745,'PUMA12-Person-Limits-Fragments'!C745)</f>
        <v>19314.146000000001</v>
      </c>
      <c r="J745" cm="1">
        <f t="array" ref="J745">INDEX('PUMA12 LIMIT Computations'!BW$4:CP$106,'PUMA12-Person-Limits-Fragments'!B745,'PUMA12-Person-Limits-Fragments'!C745)</f>
        <v>41171.480000000003</v>
      </c>
    </row>
    <row r="746" spans="1:10" x14ac:dyDescent="0.25">
      <c r="A746">
        <f t="shared" si="35"/>
        <v>745</v>
      </c>
      <c r="B746">
        <f t="shared" si="33"/>
        <v>24</v>
      </c>
      <c r="C746">
        <f t="shared" si="34"/>
        <v>8</v>
      </c>
      <c r="D746" cm="1">
        <f t="array" ref="D746">INDEX('PUMA12 LIMIT Computations'!$A$4:$D$106,'PUMA12-Person-Limits-Fragments'!$B746,1)</f>
        <v>4302</v>
      </c>
      <c r="E746" t="str" cm="1">
        <f t="array" ref="E746">INDEX('PUMA12 LIMIT Computations'!$A$4:$D$106,'PUMA12-Person-Limits-Fragments'!$B746,2)</f>
        <v>Bristol County (Central)--Fall River City &amp; Somerset Town</v>
      </c>
      <c r="F746" t="str" cm="1">
        <f t="array" ref="F746">INDEX('PUMA12 LIMIT Computations'!$A$4:$D$106,'PUMA12-Person-Limits-Fragments'!$B746,3)</f>
        <v>METRO39300M39300</v>
      </c>
      <c r="G746" t="str" cm="1">
        <f t="array" ref="G746">INDEX('PUMA12 LIMIT Computations'!$A$4:$D$106,'PUMA12-Person-Limits-Fragments'!$B746,4)</f>
        <v>Providence-Fall River, RI-MA HUD Metro FMR Area</v>
      </c>
      <c r="H746" cm="1">
        <f t="array" ref="H746">INDEX('PUMA12 LIMIT Computations'!AI$4:BB$106,'PUMA12-Person-Limits-Fragments'!B746,'PUMA12-Person-Limits-Fragments'!C746)</f>
        <v>63779.764999999999</v>
      </c>
      <c r="I746" cm="1">
        <f t="array" ref="I746">INDEX('PUMA12 LIMIT Computations'!BC$4:BV$106,'PUMA12-Person-Limits-Fragments'!B746,'PUMA12-Person-Limits-Fragments'!C746)</f>
        <v>46578.707000000002</v>
      </c>
      <c r="J746" cm="1">
        <f t="array" ref="J746">INDEX('PUMA12 LIMIT Computations'!BW$4:CP$106,'PUMA12-Person-Limits-Fragments'!B746,'PUMA12-Person-Limits-Fragments'!C746)</f>
        <v>102037.63499999999</v>
      </c>
    </row>
    <row r="747" spans="1:10" x14ac:dyDescent="0.25">
      <c r="A747">
        <f t="shared" si="35"/>
        <v>746</v>
      </c>
      <c r="B747">
        <f t="shared" si="33"/>
        <v>25</v>
      </c>
      <c r="C747">
        <f t="shared" si="34"/>
        <v>8</v>
      </c>
      <c r="D747" cm="1">
        <f t="array" ref="D747">INDEX('PUMA12 LIMIT Computations'!$A$4:$D$106,'PUMA12-Person-Limits-Fragments'!$B747,1)</f>
        <v>4302</v>
      </c>
      <c r="E747" t="str" cm="1">
        <f t="array" ref="E747">INDEX('PUMA12 LIMIT Computations'!$A$4:$D$106,'PUMA12-Person-Limits-Fragments'!$B747,2)</f>
        <v>Bristol County (Central)--Fall River City &amp; Somerset Town</v>
      </c>
      <c r="F747" t="str" cm="1">
        <f t="array" ref="F747">INDEX('PUMA12 LIMIT Computations'!$A$4:$D$106,'PUMA12-Person-Limits-Fragments'!$B747,3)</f>
        <v>METRO39300MM5400</v>
      </c>
      <c r="G747" t="str" cm="1">
        <f t="array" ref="G747">INDEX('PUMA12 LIMIT Computations'!$A$4:$D$106,'PUMA12-Person-Limits-Fragments'!$B747,4)</f>
        <v>New Bedford, MA HUD Metro FMR Area</v>
      </c>
      <c r="H747" cm="1">
        <f t="array" ref="H747">INDEX('PUMA12 LIMIT Computations'!AI$4:BB$106,'PUMA12-Person-Limits-Fragments'!B747,'PUMA12-Person-Limits-Fragments'!C747)</f>
        <v>68.365000000000009</v>
      </c>
      <c r="I747" cm="1">
        <f t="array" ref="I747">INDEX('PUMA12 LIMIT Computations'!BC$4:BV$106,'PUMA12-Person-Limits-Fragments'!B747,'PUMA12-Person-Limits-Fragments'!C747)</f>
        <v>51.293000000000006</v>
      </c>
      <c r="J747" cm="1">
        <f t="array" ref="J747">INDEX('PUMA12 LIMIT Computations'!BW$4:CP$106,'PUMA12-Person-Limits-Fragments'!B747,'PUMA12-Person-Limits-Fragments'!C747)</f>
        <v>109.34</v>
      </c>
    </row>
    <row r="748" spans="1:10" x14ac:dyDescent="0.25">
      <c r="A748">
        <f t="shared" si="35"/>
        <v>747</v>
      </c>
      <c r="B748">
        <f t="shared" si="33"/>
        <v>26</v>
      </c>
      <c r="C748">
        <f t="shared" si="34"/>
        <v>8</v>
      </c>
      <c r="D748" cm="1">
        <f t="array" ref="D748">INDEX('PUMA12 LIMIT Computations'!$A$4:$D$106,'PUMA12-Person-Limits-Fragments'!$B748,1)</f>
        <v>4500</v>
      </c>
      <c r="E748" t="str" cm="1">
        <f t="array" ref="E748">INDEX('PUMA12 LIMIT Computations'!$A$4:$D$106,'PUMA12-Person-Limits-Fragments'!$B748,2)</f>
        <v>Bristol County (South)--New Bedford City &amp; Fairhaven Town</v>
      </c>
      <c r="F748" t="str" cm="1">
        <f t="array" ref="F748">INDEX('PUMA12 LIMIT Computations'!$A$4:$D$106,'PUMA12-Person-Limits-Fragments'!$B748,3)</f>
        <v>METRO14460MM1200</v>
      </c>
      <c r="G748" t="str" cm="1">
        <f t="array" ref="G748">INDEX('PUMA12 LIMIT Computations'!$A$4:$D$106,'PUMA12-Person-Limits-Fragments'!$B748,4)</f>
        <v>Brockton, MA HUD Metro FMR Area</v>
      </c>
      <c r="H748" cm="1">
        <f t="array" ref="H748">INDEX('PUMA12 LIMIT Computations'!AI$4:BB$106,'PUMA12-Person-Limits-Fragments'!B748,'PUMA12-Person-Limits-Fragments'!C748)</f>
        <v>22.124999999999996</v>
      </c>
      <c r="I748" cm="1">
        <f t="array" ref="I748">INDEX('PUMA12 LIMIT Computations'!BC$4:BV$106,'PUMA12-Person-Limits-Fragments'!B748,'PUMA12-Person-Limits-Fragments'!C748)</f>
        <v>13.988999999999999</v>
      </c>
      <c r="J748" cm="1">
        <f t="array" ref="J748">INDEX('PUMA12 LIMIT Computations'!BW$4:CP$106,'PUMA12-Person-Limits-Fragments'!B748,'PUMA12-Person-Limits-Fragments'!C748)</f>
        <v>35.384999999999998</v>
      </c>
    </row>
    <row r="749" spans="1:10" x14ac:dyDescent="0.25">
      <c r="A749">
        <f t="shared" si="35"/>
        <v>748</v>
      </c>
      <c r="B749">
        <f t="shared" si="33"/>
        <v>27</v>
      </c>
      <c r="C749">
        <f t="shared" si="34"/>
        <v>8</v>
      </c>
      <c r="D749" cm="1">
        <f t="array" ref="D749">INDEX('PUMA12 LIMIT Computations'!$A$4:$D$106,'PUMA12-Person-Limits-Fragments'!$B749,1)</f>
        <v>4500</v>
      </c>
      <c r="E749" t="str" cm="1">
        <f t="array" ref="E749">INDEX('PUMA12 LIMIT Computations'!$A$4:$D$106,'PUMA12-Person-Limits-Fragments'!$B749,2)</f>
        <v>Bristol County (South)--New Bedford City &amp; Fairhaven Town</v>
      </c>
      <c r="F749" t="str" cm="1">
        <f t="array" ref="F749">INDEX('PUMA12 LIMIT Computations'!$A$4:$D$106,'PUMA12-Person-Limits-Fragments'!$B749,3)</f>
        <v>METRO39300MM5400</v>
      </c>
      <c r="G749" t="str" cm="1">
        <f t="array" ref="G749">INDEX('PUMA12 LIMIT Computations'!$A$4:$D$106,'PUMA12-Person-Limits-Fragments'!$B749,4)</f>
        <v>New Bedford, MA HUD Metro FMR Area</v>
      </c>
      <c r="H749" cm="1">
        <f t="array" ref="H749">INDEX('PUMA12 LIMIT Computations'!AI$4:BB$106,'PUMA12-Person-Limits-Fragments'!B749,'PUMA12-Person-Limits-Fragments'!C749)</f>
        <v>62125.14</v>
      </c>
      <c r="I749" cm="1">
        <f t="array" ref="I749">INDEX('PUMA12 LIMIT Computations'!BC$4:BV$106,'PUMA12-Person-Limits-Fragments'!B749,'PUMA12-Person-Limits-Fragments'!C749)</f>
        <v>46611.348000000005</v>
      </c>
      <c r="J749" cm="1">
        <f t="array" ref="J749">INDEX('PUMA12 LIMIT Computations'!BW$4:CP$106,'PUMA12-Person-Limits-Fragments'!B749,'PUMA12-Person-Limits-Fragments'!C749)</f>
        <v>99360.24</v>
      </c>
    </row>
    <row r="750" spans="1:10" x14ac:dyDescent="0.25">
      <c r="A750">
        <f t="shared" si="35"/>
        <v>749</v>
      </c>
      <c r="B750">
        <f t="shared" si="33"/>
        <v>28</v>
      </c>
      <c r="C750">
        <f t="shared" si="34"/>
        <v>8</v>
      </c>
      <c r="D750" cm="1">
        <f t="array" ref="D750">INDEX('PUMA12 LIMIT Computations'!$A$4:$D$106,'PUMA12-Person-Limits-Fragments'!$B750,1)</f>
        <v>4303</v>
      </c>
      <c r="E750" t="str" cm="1">
        <f t="array" ref="E750">INDEX('PUMA12 LIMIT Computations'!$A$4:$D$106,'PUMA12-Person-Limits-Fragments'!$B750,2)</f>
        <v>Bristol County--Taunton City, Mansfield, Norton, Raynam, Dighton &amp; Berkley Towns</v>
      </c>
      <c r="F750" t="str" cm="1">
        <f t="array" ref="F750">INDEX('PUMA12 LIMIT Computations'!$A$4:$D$106,'PUMA12-Person-Limits-Fragments'!$B750,3)</f>
        <v>METRO14460MM1200</v>
      </c>
      <c r="G750" t="str" cm="1">
        <f t="array" ref="G750">INDEX('PUMA12 LIMIT Computations'!$A$4:$D$106,'PUMA12-Person-Limits-Fragments'!$B750,4)</f>
        <v>Brockton, MA HUD Metro FMR Area</v>
      </c>
      <c r="H750" cm="1">
        <f t="array" ref="H750">INDEX('PUMA12 LIMIT Computations'!AI$4:BB$106,'PUMA12-Person-Limits-Fragments'!B750,'PUMA12-Person-Limits-Fragments'!C750)</f>
        <v>236</v>
      </c>
      <c r="I750" cm="1">
        <f t="array" ref="I750">INDEX('PUMA12 LIMIT Computations'!BC$4:BV$106,'PUMA12-Person-Limits-Fragments'!B750,'PUMA12-Person-Limits-Fragments'!C750)</f>
        <v>149.21600000000001</v>
      </c>
      <c r="J750" cm="1">
        <f t="array" ref="J750">INDEX('PUMA12 LIMIT Computations'!BW$4:CP$106,'PUMA12-Person-Limits-Fragments'!B750,'PUMA12-Person-Limits-Fragments'!C750)</f>
        <v>377.44</v>
      </c>
    </row>
    <row r="751" spans="1:10" x14ac:dyDescent="0.25">
      <c r="A751">
        <f t="shared" si="35"/>
        <v>750</v>
      </c>
      <c r="B751">
        <f t="shared" si="33"/>
        <v>29</v>
      </c>
      <c r="C751">
        <f t="shared" si="34"/>
        <v>8</v>
      </c>
      <c r="D751" cm="1">
        <f t="array" ref="D751">INDEX('PUMA12 LIMIT Computations'!$A$4:$D$106,'PUMA12-Person-Limits-Fragments'!$B751,1)</f>
        <v>4303</v>
      </c>
      <c r="E751" t="str" cm="1">
        <f t="array" ref="E751">INDEX('PUMA12 LIMIT Computations'!$A$4:$D$106,'PUMA12-Person-Limits-Fragments'!$B751,2)</f>
        <v>Bristol County--Taunton City, Mansfield, Norton, Raynam, Dighton &amp; Berkley Towns</v>
      </c>
      <c r="F751" t="str" cm="1">
        <f t="array" ref="F751">INDEX('PUMA12 LIMIT Computations'!$A$4:$D$106,'PUMA12-Person-Limits-Fragments'!$B751,3)</f>
        <v>METRO39300M39300</v>
      </c>
      <c r="G751" t="str" cm="1">
        <f t="array" ref="G751">INDEX('PUMA12 LIMIT Computations'!$A$4:$D$106,'PUMA12-Person-Limits-Fragments'!$B751,4)</f>
        <v>Providence-Fall River, RI-MA HUD Metro FMR Area</v>
      </c>
      <c r="H751" cm="1">
        <f t="array" ref="H751">INDEX('PUMA12 LIMIT Computations'!AI$4:BB$106,'PUMA12-Person-Limits-Fragments'!B751,'PUMA12-Person-Limits-Fragments'!C751)</f>
        <v>114.92999999999999</v>
      </c>
      <c r="I751" cm="1">
        <f t="array" ref="I751">INDEX('PUMA12 LIMIT Computations'!BC$4:BV$106,'PUMA12-Person-Limits-Fragments'!B751,'PUMA12-Person-Limits-Fragments'!C751)</f>
        <v>83.933999999999997</v>
      </c>
      <c r="J751" cm="1">
        <f t="array" ref="J751">INDEX('PUMA12 LIMIT Computations'!BW$4:CP$106,'PUMA12-Person-Limits-Fragments'!B751,'PUMA12-Person-Limits-Fragments'!C751)</f>
        <v>183.87</v>
      </c>
    </row>
    <row r="752" spans="1:10" x14ac:dyDescent="0.25">
      <c r="A752">
        <f t="shared" si="35"/>
        <v>751</v>
      </c>
      <c r="B752">
        <f t="shared" si="33"/>
        <v>30</v>
      </c>
      <c r="C752">
        <f t="shared" si="34"/>
        <v>8</v>
      </c>
      <c r="D752" cm="1">
        <f t="array" ref="D752">INDEX('PUMA12 LIMIT Computations'!$A$4:$D$106,'PUMA12-Person-Limits-Fragments'!$B752,1)</f>
        <v>4303</v>
      </c>
      <c r="E752" t="str" cm="1">
        <f t="array" ref="E752">INDEX('PUMA12 LIMIT Computations'!$A$4:$D$106,'PUMA12-Person-Limits-Fragments'!$B752,2)</f>
        <v>Bristol County--Taunton City, Mansfield, Norton, Raynam, Dighton &amp; Berkley Towns</v>
      </c>
      <c r="F752" t="str" cm="1">
        <f t="array" ref="F752">INDEX('PUMA12 LIMIT Computations'!$A$4:$D$106,'PUMA12-Person-Limits-Fragments'!$B752,3)</f>
        <v>METRO39300MM1120</v>
      </c>
      <c r="G752" t="str" cm="1">
        <f t="array" ref="G752">INDEX('PUMA12 LIMIT Computations'!$A$4:$D$106,'PUMA12-Person-Limits-Fragments'!$B752,4)</f>
        <v>Taunton-Mansfield-Norton, MA HUD Metro FMR Area</v>
      </c>
      <c r="H752" cm="1">
        <f t="array" ref="H752">INDEX('PUMA12 LIMIT Computations'!AI$4:BB$106,'PUMA12-Person-Limits-Fragments'!B752,'PUMA12-Person-Limits-Fragments'!C752)</f>
        <v>65298.25</v>
      </c>
      <c r="I752" cm="1">
        <f t="array" ref="I752">INDEX('PUMA12 LIMIT Computations'!BC$4:BV$106,'PUMA12-Person-Limits-Fragments'!B752,'PUMA12-Person-Limits-Fragments'!C752)</f>
        <v>41286.201999999997</v>
      </c>
      <c r="J752" cm="1">
        <f t="array" ref="J752">INDEX('PUMA12 LIMIT Computations'!BW$4:CP$106,'PUMA12-Person-Limits-Fragments'!B752,'PUMA12-Person-Limits-Fragments'!C752)</f>
        <v>104432.93</v>
      </c>
    </row>
    <row r="753" spans="1:10" x14ac:dyDescent="0.25">
      <c r="A753">
        <f t="shared" si="35"/>
        <v>752</v>
      </c>
      <c r="B753">
        <f t="shared" si="33"/>
        <v>31</v>
      </c>
      <c r="C753">
        <f t="shared" si="34"/>
        <v>8</v>
      </c>
      <c r="D753" cm="1">
        <f t="array" ref="D753">INDEX('PUMA12 LIMIT Computations'!$A$4:$D$106,'PUMA12-Person-Limits-Fragments'!$B753,1)</f>
        <v>4303</v>
      </c>
      <c r="E753" t="str" cm="1">
        <f t="array" ref="E753">INDEX('PUMA12 LIMIT Computations'!$A$4:$D$106,'PUMA12-Person-Limits-Fragments'!$B753,2)</f>
        <v>Bristol County--Taunton City, Mansfield, Norton, Raynam, Dighton &amp; Berkley Towns</v>
      </c>
      <c r="F753" t="str" cm="1">
        <f t="array" ref="F753">INDEX('PUMA12 LIMIT Computations'!$A$4:$D$106,'PUMA12-Person-Limits-Fragments'!$B753,3)</f>
        <v>METRO39300MM1200</v>
      </c>
      <c r="G753" t="str" cm="1">
        <f t="array" ref="G753">INDEX('PUMA12 LIMIT Computations'!$A$4:$D$106,'PUMA12-Person-Limits-Fragments'!$B753,4)</f>
        <v>Easton-Raynham, MA HUD Metro FMR Area</v>
      </c>
      <c r="H753" cm="1">
        <f t="array" ref="H753">INDEX('PUMA12 LIMIT Computations'!AI$4:BB$106,'PUMA12-Person-Limits-Fragments'!B753,'PUMA12-Person-Limits-Fragments'!C753)</f>
        <v>10293</v>
      </c>
      <c r="I753" cm="1">
        <f t="array" ref="I753">INDEX('PUMA12 LIMIT Computations'!BC$4:BV$106,'PUMA12-Person-Limits-Fragments'!B753,'PUMA12-Person-Limits-Fragments'!C753)</f>
        <v>6175.8</v>
      </c>
      <c r="J753" cm="1">
        <f t="array" ref="J753">INDEX('PUMA12 LIMIT Computations'!BW$4:CP$106,'PUMA12-Person-Limits-Fragments'!B753,'PUMA12-Person-Limits-Fragments'!C753)</f>
        <v>12926.475</v>
      </c>
    </row>
    <row r="754" spans="1:10" x14ac:dyDescent="0.25">
      <c r="A754">
        <f t="shared" si="35"/>
        <v>753</v>
      </c>
      <c r="B754">
        <f t="shared" si="33"/>
        <v>32</v>
      </c>
      <c r="C754">
        <f t="shared" si="34"/>
        <v>8</v>
      </c>
      <c r="D754" cm="1">
        <f t="array" ref="D754">INDEX('PUMA12 LIMIT Computations'!$A$4:$D$106,'PUMA12-Person-Limits-Fragments'!$B754,1)</f>
        <v>4303</v>
      </c>
      <c r="E754" t="str" cm="1">
        <f t="array" ref="E754">INDEX('PUMA12 LIMIT Computations'!$A$4:$D$106,'PUMA12-Person-Limits-Fragments'!$B754,2)</f>
        <v>Bristol County--Taunton City, Mansfield, Norton, Raynam, Dighton &amp; Berkley Towns</v>
      </c>
      <c r="F754" t="str" cm="1">
        <f t="array" ref="F754">INDEX('PUMA12 LIMIT Computations'!$A$4:$D$106,'PUMA12-Person-Limits-Fragments'!$B754,3)</f>
        <v>METRO39300MM5400</v>
      </c>
      <c r="G754" t="str" cm="1">
        <f t="array" ref="G754">INDEX('PUMA12 LIMIT Computations'!$A$4:$D$106,'PUMA12-Person-Limits-Fragments'!$B754,4)</f>
        <v>New Bedford, MA HUD Metro FMR Area</v>
      </c>
      <c r="H754" cm="1">
        <f t="array" ref="H754">INDEX('PUMA12 LIMIT Computations'!AI$4:BB$106,'PUMA12-Person-Limits-Fragments'!B754,'PUMA12-Person-Limits-Fragments'!C754)</f>
        <v>12.43</v>
      </c>
      <c r="I754" cm="1">
        <f t="array" ref="I754">INDEX('PUMA12 LIMIT Computations'!BC$4:BV$106,'PUMA12-Person-Limits-Fragments'!B754,'PUMA12-Person-Limits-Fragments'!C754)</f>
        <v>9.3260000000000005</v>
      </c>
      <c r="J754" cm="1">
        <f t="array" ref="J754">INDEX('PUMA12 LIMIT Computations'!BW$4:CP$106,'PUMA12-Person-Limits-Fragments'!B754,'PUMA12-Person-Limits-Fragments'!C754)</f>
        <v>19.880000000000003</v>
      </c>
    </row>
    <row r="755" spans="1:10" x14ac:dyDescent="0.25">
      <c r="A755">
        <f t="shared" si="35"/>
        <v>754</v>
      </c>
      <c r="B755">
        <f t="shared" si="33"/>
        <v>33</v>
      </c>
      <c r="C755">
        <f t="shared" si="34"/>
        <v>8</v>
      </c>
      <c r="D755" cm="1">
        <f t="array" ref="D755">INDEX('PUMA12 LIMIT Computations'!$A$4:$D$106,'PUMA12-Person-Limits-Fragments'!$B755,1)</f>
        <v>702</v>
      </c>
      <c r="E755" t="str" cm="1">
        <f t="array" ref="E755">INDEX('PUMA12 LIMIT Computations'!$A$4:$D$106,'PUMA12-Person-Limits-Fragments'!$B755,2)</f>
        <v>Essex County (Central)--Amesbury Town City</v>
      </c>
      <c r="F755" t="str" cm="1">
        <f t="array" ref="F755">INDEX('PUMA12 LIMIT Computations'!$A$4:$D$106,'PUMA12-Person-Limits-Fragments'!$B755,3)</f>
        <v>METRO14460MM1120</v>
      </c>
      <c r="G755" t="str" cm="1">
        <f t="array" ref="G755">INDEX('PUMA12 LIMIT Computations'!$A$4:$D$106,'PUMA12-Person-Limits-Fragments'!$B755,4)</f>
        <v>Boston-Cambridge-Quincy, MA-NH HUD Metro FMR Area</v>
      </c>
      <c r="H755" cm="1">
        <f t="array" ref="H755">INDEX('PUMA12 LIMIT Computations'!AI$4:BB$106,'PUMA12-Person-Limits-Fragments'!B755,'PUMA12-Person-Limits-Fragments'!C755)</f>
        <v>38796.959999999999</v>
      </c>
      <c r="I755" cm="1">
        <f t="array" ref="I755">INDEX('PUMA12 LIMIT Computations'!BC$4:BV$106,'PUMA12-Person-Limits-Fragments'!B755,'PUMA12-Person-Limits-Fragments'!C755)</f>
        <v>23286.560000000001</v>
      </c>
      <c r="J755" cm="1">
        <f t="array" ref="J755">INDEX('PUMA12 LIMIT Computations'!BW$4:CP$106,'PUMA12-Person-Limits-Fragments'!B755,'PUMA12-Person-Limits-Fragments'!C755)</f>
        <v>61894.880000000005</v>
      </c>
    </row>
    <row r="756" spans="1:10" x14ac:dyDescent="0.25">
      <c r="A756">
        <f t="shared" si="35"/>
        <v>755</v>
      </c>
      <c r="B756">
        <f t="shared" si="33"/>
        <v>34</v>
      </c>
      <c r="C756">
        <f t="shared" si="34"/>
        <v>8</v>
      </c>
      <c r="D756" cm="1">
        <f t="array" ref="D756">INDEX('PUMA12 LIMIT Computations'!$A$4:$D$106,'PUMA12-Person-Limits-Fragments'!$B756,1)</f>
        <v>702</v>
      </c>
      <c r="E756" t="str" cm="1">
        <f t="array" ref="E756">INDEX('PUMA12 LIMIT Computations'!$A$4:$D$106,'PUMA12-Person-Limits-Fragments'!$B756,2)</f>
        <v>Essex County (Central)--Amesbury Town City</v>
      </c>
      <c r="F756" t="str" cm="1">
        <f t="array" ref="F756">INDEX('PUMA12 LIMIT Computations'!$A$4:$D$106,'PUMA12-Person-Limits-Fragments'!$B756,3)</f>
        <v>METRO14460MM4160</v>
      </c>
      <c r="G756" t="str" cm="1">
        <f t="array" ref="G756">INDEX('PUMA12 LIMIT Computations'!$A$4:$D$106,'PUMA12-Person-Limits-Fragments'!$B756,4)</f>
        <v>Lawrence, MA-NH HUD Metro FMR Area</v>
      </c>
      <c r="H756" cm="1">
        <f t="array" ref="H756">INDEX('PUMA12 LIMIT Computations'!AI$4:BB$106,'PUMA12-Person-Limits-Fragments'!B756,'PUMA12-Person-Limits-Fragments'!C756)</f>
        <v>44148.4</v>
      </c>
      <c r="I756" cm="1">
        <f t="array" ref="I756">INDEX('PUMA12 LIMIT Computations'!BC$4:BV$106,'PUMA12-Person-Limits-Fragments'!B756,'PUMA12-Person-Limits-Fragments'!C756)</f>
        <v>27087.366999999998</v>
      </c>
      <c r="J756" cm="1">
        <f t="array" ref="J756">INDEX('PUMA12 LIMIT Computations'!BW$4:CP$106,'PUMA12-Person-Limits-Fragments'!B756,'PUMA12-Person-Limits-Fragments'!C756)</f>
        <v>68575.244999999995</v>
      </c>
    </row>
    <row r="757" spans="1:10" x14ac:dyDescent="0.25">
      <c r="A757">
        <f t="shared" si="35"/>
        <v>756</v>
      </c>
      <c r="B757">
        <f t="shared" si="33"/>
        <v>35</v>
      </c>
      <c r="C757">
        <f t="shared" si="34"/>
        <v>8</v>
      </c>
      <c r="D757" cm="1">
        <f t="array" ref="D757">INDEX('PUMA12 LIMIT Computations'!$A$4:$D$106,'PUMA12-Person-Limits-Fragments'!$B757,1)</f>
        <v>703</v>
      </c>
      <c r="E757" t="str" cm="1">
        <f t="array" ref="E757">INDEX('PUMA12 LIMIT Computations'!$A$4:$D$106,'PUMA12-Person-Limits-Fragments'!$B757,2)</f>
        <v>Essex County (East)--Salem, Beverly, Gloucester &amp; Newburyport Cities</v>
      </c>
      <c r="F757" t="str" cm="1">
        <f t="array" ref="F757">INDEX('PUMA12 LIMIT Computations'!$A$4:$D$106,'PUMA12-Person-Limits-Fragments'!$B757,3)</f>
        <v>METRO14460MM1120</v>
      </c>
      <c r="G757" t="str" cm="1">
        <f t="array" ref="G757">INDEX('PUMA12 LIMIT Computations'!$A$4:$D$106,'PUMA12-Person-Limits-Fragments'!$B757,4)</f>
        <v>Boston-Cambridge-Quincy, MA-NH HUD Metro FMR Area</v>
      </c>
      <c r="H757" cm="1">
        <f t="array" ref="H757">INDEX('PUMA12 LIMIT Computations'!AI$4:BB$106,'PUMA12-Person-Limits-Fragments'!B757,'PUMA12-Person-Limits-Fragments'!C757)</f>
        <v>92512.98000000001</v>
      </c>
      <c r="I757" cm="1">
        <f t="array" ref="I757">INDEX('PUMA12 LIMIT Computations'!BC$4:BV$106,'PUMA12-Person-Limits-Fragments'!B757,'PUMA12-Person-Limits-Fragments'!C757)</f>
        <v>55527.78</v>
      </c>
      <c r="J757" cm="1">
        <f t="array" ref="J757">INDEX('PUMA12 LIMIT Computations'!BW$4:CP$106,'PUMA12-Person-Limits-Fragments'!B757,'PUMA12-Person-Limits-Fragments'!C757)</f>
        <v>147590.94</v>
      </c>
    </row>
    <row r="758" spans="1:10" x14ac:dyDescent="0.25">
      <c r="A758">
        <f t="shared" si="35"/>
        <v>757</v>
      </c>
      <c r="B758">
        <f t="shared" si="33"/>
        <v>36</v>
      </c>
      <c r="C758">
        <f t="shared" si="34"/>
        <v>8</v>
      </c>
      <c r="D758" cm="1">
        <f t="array" ref="D758">INDEX('PUMA12 LIMIT Computations'!$A$4:$D$106,'PUMA12-Person-Limits-Fragments'!$B758,1)</f>
        <v>703</v>
      </c>
      <c r="E758" t="str" cm="1">
        <f t="array" ref="E758">INDEX('PUMA12 LIMIT Computations'!$A$4:$D$106,'PUMA12-Person-Limits-Fragments'!$B758,2)</f>
        <v>Essex County (East)--Salem, Beverly, Gloucester &amp; Newburyport Cities</v>
      </c>
      <c r="F758" t="str" cm="1">
        <f t="array" ref="F758">INDEX('PUMA12 LIMIT Computations'!$A$4:$D$106,'PUMA12-Person-Limits-Fragments'!$B758,3)</f>
        <v>METRO14460MM4160</v>
      </c>
      <c r="G758" t="str" cm="1">
        <f t="array" ref="G758">INDEX('PUMA12 LIMIT Computations'!$A$4:$D$106,'PUMA12-Person-Limits-Fragments'!$B758,4)</f>
        <v>Lawrence, MA-NH HUD Metro FMR Area</v>
      </c>
      <c r="H758" cm="1">
        <f t="array" ref="H758">INDEX('PUMA12 LIMIT Computations'!AI$4:BB$106,'PUMA12-Person-Limits-Fragments'!B758,'PUMA12-Person-Limits-Fragments'!C758)</f>
        <v>15.200000000000001</v>
      </c>
      <c r="I758" cm="1">
        <f t="array" ref="I758">INDEX('PUMA12 LIMIT Computations'!BC$4:BV$106,'PUMA12-Person-Limits-Fragments'!B758,'PUMA12-Person-Limits-Fragments'!C758)</f>
        <v>9.3260000000000005</v>
      </c>
      <c r="J758" cm="1">
        <f t="array" ref="J758">INDEX('PUMA12 LIMIT Computations'!BW$4:CP$106,'PUMA12-Person-Limits-Fragments'!B758,'PUMA12-Person-Limits-Fragments'!C758)</f>
        <v>23.61</v>
      </c>
    </row>
    <row r="759" spans="1:10" x14ac:dyDescent="0.25">
      <c r="A759">
        <f t="shared" si="35"/>
        <v>758</v>
      </c>
      <c r="B759">
        <f t="shared" si="33"/>
        <v>37</v>
      </c>
      <c r="C759">
        <f t="shared" si="34"/>
        <v>8</v>
      </c>
      <c r="D759" cm="1">
        <f t="array" ref="D759">INDEX('PUMA12 LIMIT Computations'!$A$4:$D$106,'PUMA12-Person-Limits-Fragments'!$B759,1)</f>
        <v>701</v>
      </c>
      <c r="E759" t="str" cm="1">
        <f t="array" ref="E759">INDEX('PUMA12 LIMIT Computations'!$A$4:$D$106,'PUMA12-Person-Limits-Fragments'!$B759,2)</f>
        <v>Essex County (Northwest)--Lawrence, Haverhill &amp; Methuen Town Cities</v>
      </c>
      <c r="F759" t="str" cm="1">
        <f t="array" ref="F759">INDEX('PUMA12 LIMIT Computations'!$A$4:$D$106,'PUMA12-Person-Limits-Fragments'!$B759,3)</f>
        <v>METRO14460MM4160</v>
      </c>
      <c r="G759" t="str" cm="1">
        <f t="array" ref="G759">INDEX('PUMA12 LIMIT Computations'!$A$4:$D$106,'PUMA12-Person-Limits-Fragments'!$B759,4)</f>
        <v>Lawrence, MA-NH HUD Metro FMR Area</v>
      </c>
      <c r="H759" cm="1">
        <f t="array" ref="H759">INDEX('PUMA12 LIMIT Computations'!AI$4:BB$106,'PUMA12-Person-Limits-Fragments'!B759,'PUMA12-Person-Limits-Fragments'!C759)</f>
        <v>76000</v>
      </c>
      <c r="I759" cm="1">
        <f t="array" ref="I759">INDEX('PUMA12 LIMIT Computations'!BC$4:BV$106,'PUMA12-Person-Limits-Fragments'!B759,'PUMA12-Person-Limits-Fragments'!C759)</f>
        <v>46630</v>
      </c>
      <c r="J759" cm="1">
        <f t="array" ref="J759">INDEX('PUMA12 LIMIT Computations'!BW$4:CP$106,'PUMA12-Person-Limits-Fragments'!B759,'PUMA12-Person-Limits-Fragments'!C759)</f>
        <v>118050</v>
      </c>
    </row>
    <row r="760" spans="1:10" x14ac:dyDescent="0.25">
      <c r="A760">
        <f t="shared" si="35"/>
        <v>759</v>
      </c>
      <c r="B760">
        <f t="shared" si="33"/>
        <v>38</v>
      </c>
      <c r="C760">
        <f t="shared" si="34"/>
        <v>8</v>
      </c>
      <c r="D760" cm="1">
        <f t="array" ref="D760">INDEX('PUMA12 LIMIT Computations'!$A$4:$D$106,'PUMA12-Person-Limits-Fragments'!$B760,1)</f>
        <v>704</v>
      </c>
      <c r="E760" t="str" cm="1">
        <f t="array" ref="E760">INDEX('PUMA12 LIMIT Computations'!$A$4:$D$106,'PUMA12-Person-Limits-Fragments'!$B760,2)</f>
        <v>Essex County (South)--Lynn City, Swampscott &amp; Nahant Towns</v>
      </c>
      <c r="F760" t="str" cm="1">
        <f t="array" ref="F760">INDEX('PUMA12 LIMIT Computations'!$A$4:$D$106,'PUMA12-Person-Limits-Fragments'!$B760,3)</f>
        <v>METRO14460MM1120</v>
      </c>
      <c r="G760" t="str" cm="1">
        <f t="array" ref="G760">INDEX('PUMA12 LIMIT Computations'!$A$4:$D$106,'PUMA12-Person-Limits-Fragments'!$B760,4)</f>
        <v>Boston-Cambridge-Quincy, MA-NH HUD Metro FMR Area</v>
      </c>
      <c r="H760" cm="1">
        <f t="array" ref="H760">INDEX('PUMA12 LIMIT Computations'!AI$4:BB$106,'PUMA12-Person-Limits-Fragments'!B760,'PUMA12-Person-Limits-Fragments'!C760)</f>
        <v>92550</v>
      </c>
      <c r="I760" cm="1">
        <f t="array" ref="I760">INDEX('PUMA12 LIMIT Computations'!BC$4:BV$106,'PUMA12-Person-Limits-Fragments'!B760,'PUMA12-Person-Limits-Fragments'!C760)</f>
        <v>55550</v>
      </c>
      <c r="J760" cm="1">
        <f t="array" ref="J760">INDEX('PUMA12 LIMIT Computations'!BW$4:CP$106,'PUMA12-Person-Limits-Fragments'!B760,'PUMA12-Person-Limits-Fragments'!C760)</f>
        <v>147650</v>
      </c>
    </row>
    <row r="761" spans="1:10" x14ac:dyDescent="0.25">
      <c r="A761">
        <f t="shared" si="35"/>
        <v>760</v>
      </c>
      <c r="B761">
        <f t="shared" si="33"/>
        <v>39</v>
      </c>
      <c r="C761">
        <f t="shared" si="34"/>
        <v>8</v>
      </c>
      <c r="D761" cm="1">
        <f t="array" ref="D761">INDEX('PUMA12 LIMIT Computations'!$A$4:$D$106,'PUMA12-Person-Limits-Fragments'!$B761,1)</f>
        <v>200</v>
      </c>
      <c r="E761" t="str" cm="1">
        <f t="array" ref="E761">INDEX('PUMA12 LIMIT Computations'!$A$4:$D$106,'PUMA12-Person-Limits-Fragments'!$B761,2)</f>
        <v>Franklin &amp; Hampshire (North) Counties</v>
      </c>
      <c r="F761" t="str" cm="1">
        <f t="array" ref="F761">INDEX('PUMA12 LIMIT Computations'!$A$4:$D$106,'PUMA12-Person-Limits-Fragments'!$B761,3)</f>
        <v>METRO38340N25003</v>
      </c>
      <c r="G761" t="str" cm="1">
        <f t="array" ref="G761">INDEX('PUMA12 LIMIT Computations'!$A$4:$D$106,'PUMA12-Person-Limits-Fragments'!$B761,4)</f>
        <v>Berkshire County, MA (part) HUD Metro FMR Area</v>
      </c>
      <c r="H761" cm="1">
        <f t="array" ref="H761">INDEX('PUMA12 LIMIT Computations'!AI$4:BB$106,'PUMA12-Person-Limits-Fragments'!B761,'PUMA12-Person-Limits-Fragments'!C761)</f>
        <v>49.72</v>
      </c>
      <c r="I761" cm="1">
        <f t="array" ref="I761">INDEX('PUMA12 LIMIT Computations'!BC$4:BV$106,'PUMA12-Person-Limits-Fragments'!B761,'PUMA12-Person-Limits-Fragments'!C761)</f>
        <v>37.304000000000002</v>
      </c>
      <c r="J761" cm="1">
        <f t="array" ref="J761">INDEX('PUMA12 LIMIT Computations'!BW$4:CP$106,'PUMA12-Person-Limits-Fragments'!B761,'PUMA12-Person-Limits-Fragments'!C761)</f>
        <v>79.52000000000001</v>
      </c>
    </row>
    <row r="762" spans="1:10" x14ac:dyDescent="0.25">
      <c r="A762">
        <f t="shared" si="35"/>
        <v>761</v>
      </c>
      <c r="B762">
        <f t="shared" si="33"/>
        <v>40</v>
      </c>
      <c r="C762">
        <f t="shared" si="34"/>
        <v>8</v>
      </c>
      <c r="D762" cm="1">
        <f t="array" ref="D762">INDEX('PUMA12 LIMIT Computations'!$A$4:$D$106,'PUMA12-Person-Limits-Fragments'!$B762,1)</f>
        <v>200</v>
      </c>
      <c r="E762" t="str" cm="1">
        <f t="array" ref="E762">INDEX('PUMA12 LIMIT Computations'!$A$4:$D$106,'PUMA12-Person-Limits-Fragments'!$B762,2)</f>
        <v>Franklin &amp; Hampshire (North) Counties</v>
      </c>
      <c r="F762" t="str" cm="1">
        <f t="array" ref="F762">INDEX('PUMA12 LIMIT Computations'!$A$4:$D$106,'PUMA12-Person-Limits-Fragments'!$B762,3)</f>
        <v>METRO44140M25011</v>
      </c>
      <c r="G762" t="str" cm="1">
        <f t="array" ref="G762">INDEX('PUMA12 LIMIT Computations'!$A$4:$D$106,'PUMA12-Person-Limits-Fragments'!$B762,4)</f>
        <v>Franklin County, MA HUD Metro FMR Area</v>
      </c>
      <c r="H762" cm="1">
        <f t="array" ref="H762">INDEX('PUMA12 LIMIT Computations'!AI$4:BB$106,'PUMA12-Person-Limits-Fragments'!B762,'PUMA12-Person-Limits-Fragments'!C762)</f>
        <v>40963.065000000002</v>
      </c>
      <c r="I762" cm="1">
        <f t="array" ref="I762">INDEX('PUMA12 LIMIT Computations'!BC$4:BV$106,'PUMA12-Person-Limits-Fragments'!B762,'PUMA12-Person-Limits-Fragments'!C762)</f>
        <v>30733.833000000002</v>
      </c>
      <c r="J762" cm="1">
        <f t="array" ref="J762">INDEX('PUMA12 LIMIT Computations'!BW$4:CP$106,'PUMA12-Person-Limits-Fragments'!B762,'PUMA12-Person-Limits-Fragments'!C762)</f>
        <v>65514.54</v>
      </c>
    </row>
    <row r="763" spans="1:10" x14ac:dyDescent="0.25">
      <c r="A763">
        <f t="shared" si="35"/>
        <v>762</v>
      </c>
      <c r="B763">
        <f t="shared" si="33"/>
        <v>41</v>
      </c>
      <c r="C763">
        <f t="shared" si="34"/>
        <v>8</v>
      </c>
      <c r="D763" cm="1">
        <f t="array" ref="D763">INDEX('PUMA12 LIMIT Computations'!$A$4:$D$106,'PUMA12-Person-Limits-Fragments'!$B763,1)</f>
        <v>200</v>
      </c>
      <c r="E763" t="str" cm="1">
        <f t="array" ref="E763">INDEX('PUMA12 LIMIT Computations'!$A$4:$D$106,'PUMA12-Person-Limits-Fragments'!$B763,2)</f>
        <v>Franklin &amp; Hampshire (North) Counties</v>
      </c>
      <c r="F763" t="str" cm="1">
        <f t="array" ref="F763">INDEX('PUMA12 LIMIT Computations'!$A$4:$D$106,'PUMA12-Person-Limits-Fragments'!$B763,3)</f>
        <v>METRO44140M44140</v>
      </c>
      <c r="G763" t="str" cm="1">
        <f t="array" ref="G763">INDEX('PUMA12 LIMIT Computations'!$A$4:$D$106,'PUMA12-Person-Limits-Fragments'!$B763,4)</f>
        <v>Springfield, MA HUD Metro FMR Area</v>
      </c>
      <c r="H763" cm="1">
        <f t="array" ref="H763">INDEX('PUMA12 LIMIT Computations'!AI$4:BB$106,'PUMA12-Person-Limits-Fragments'!B763,'PUMA12-Person-Limits-Fragments'!C763)</f>
        <v>20925.904999999999</v>
      </c>
      <c r="I763" cm="1">
        <f t="array" ref="I763">INDEX('PUMA12 LIMIT Computations'!BC$4:BV$106,'PUMA12-Person-Limits-Fragments'!B763,'PUMA12-Person-Limits-Fragments'!C763)</f>
        <v>15700.321</v>
      </c>
      <c r="J763" cm="1">
        <f t="array" ref="J763">INDEX('PUMA12 LIMIT Computations'!BW$4:CP$106,'PUMA12-Person-Limits-Fragments'!B763,'PUMA12-Person-Limits-Fragments'!C763)</f>
        <v>33467.980000000003</v>
      </c>
    </row>
    <row r="764" spans="1:10" x14ac:dyDescent="0.25">
      <c r="A764">
        <f t="shared" si="35"/>
        <v>763</v>
      </c>
      <c r="B764">
        <f t="shared" si="33"/>
        <v>42</v>
      </c>
      <c r="C764">
        <f t="shared" si="34"/>
        <v>8</v>
      </c>
      <c r="D764" cm="1">
        <f t="array" ref="D764">INDEX('PUMA12 LIMIT Computations'!$A$4:$D$106,'PUMA12-Person-Limits-Fragments'!$B764,1)</f>
        <v>200</v>
      </c>
      <c r="E764" t="str" cm="1">
        <f t="array" ref="E764">INDEX('PUMA12 LIMIT Computations'!$A$4:$D$106,'PUMA12-Person-Limits-Fragments'!$B764,2)</f>
        <v>Franklin &amp; Hampshire (North) Counties</v>
      </c>
      <c r="F764" t="str" cm="1">
        <f t="array" ref="F764">INDEX('PUMA12 LIMIT Computations'!$A$4:$D$106,'PUMA12-Person-Limits-Fragments'!$B764,3)</f>
        <v>METRO49340N25027</v>
      </c>
      <c r="G764" t="str" cm="1">
        <f t="array" ref="G764">INDEX('PUMA12 LIMIT Computations'!$A$4:$D$106,'PUMA12-Person-Limits-Fragments'!$B764,4)</f>
        <v>Western Worcester County, MA HUD Metro FMR Area</v>
      </c>
      <c r="H764" cm="1">
        <f t="array" ref="H764">INDEX('PUMA12 LIMIT Computations'!AI$4:BB$106,'PUMA12-Person-Limits-Fragments'!B764,'PUMA12-Person-Limits-Fragments'!C764)</f>
        <v>206.4</v>
      </c>
      <c r="I764" cm="1">
        <f t="array" ref="I764">INDEX('PUMA12 LIMIT Computations'!BC$4:BV$106,'PUMA12-Person-Limits-Fragments'!B764,'PUMA12-Person-Limits-Fragments'!C764)</f>
        <v>149.21600000000001</v>
      </c>
      <c r="J764" cm="1">
        <f t="array" ref="J764">INDEX('PUMA12 LIMIT Computations'!BW$4:CP$106,'PUMA12-Person-Limits-Fragments'!B764,'PUMA12-Person-Limits-Fragments'!C764)</f>
        <v>330.24</v>
      </c>
    </row>
    <row r="765" spans="1:10" x14ac:dyDescent="0.25">
      <c r="A765">
        <f t="shared" si="35"/>
        <v>764</v>
      </c>
      <c r="B765">
        <f t="shared" si="33"/>
        <v>43</v>
      </c>
      <c r="C765">
        <f t="shared" si="34"/>
        <v>8</v>
      </c>
      <c r="D765" cm="1">
        <f t="array" ref="D765">INDEX('PUMA12 LIMIT Computations'!$A$4:$D$106,'PUMA12-Person-Limits-Fragments'!$B765,1)</f>
        <v>1600</v>
      </c>
      <c r="E765" t="str" cm="1">
        <f t="array" ref="E765">INDEX('PUMA12 LIMIT Computations'!$A$4:$D$106,'PUMA12-Person-Limits-Fragments'!$B765,2)</f>
        <v>Hampden (West &amp; East) &amp; Hampshire (South) Counties--Northampton City</v>
      </c>
      <c r="F765" t="str" cm="1">
        <f t="array" ref="F765">INDEX('PUMA12 LIMIT Computations'!$A$4:$D$106,'PUMA12-Person-Limits-Fragments'!$B765,3)</f>
        <v>METRO44140M44140</v>
      </c>
      <c r="G765" t="str" cm="1">
        <f t="array" ref="G765">INDEX('PUMA12 LIMIT Computations'!$A$4:$D$106,'PUMA12-Person-Limits-Fragments'!$B765,4)</f>
        <v>Springfield, MA HUD Metro FMR Area</v>
      </c>
      <c r="H765" cm="1">
        <f t="array" ref="H765">INDEX('PUMA12 LIMIT Computations'!AI$4:BB$106,'PUMA12-Person-Limits-Fragments'!B765,'PUMA12-Person-Limits-Fragments'!C765)</f>
        <v>62137.57</v>
      </c>
      <c r="I765" cm="1">
        <f t="array" ref="I765">INDEX('PUMA12 LIMIT Computations'!BC$4:BV$106,'PUMA12-Person-Limits-Fragments'!B765,'PUMA12-Person-Limits-Fragments'!C765)</f>
        <v>46620.673999999999</v>
      </c>
      <c r="J765" cm="1">
        <f t="array" ref="J765">INDEX('PUMA12 LIMIT Computations'!BW$4:CP$106,'PUMA12-Person-Limits-Fragments'!B765,'PUMA12-Person-Limits-Fragments'!C765)</f>
        <v>99380.12</v>
      </c>
    </row>
    <row r="766" spans="1:10" x14ac:dyDescent="0.25">
      <c r="A766">
        <f t="shared" si="35"/>
        <v>765</v>
      </c>
      <c r="B766">
        <f t="shared" si="33"/>
        <v>44</v>
      </c>
      <c r="C766">
        <f t="shared" si="34"/>
        <v>8</v>
      </c>
      <c r="D766" cm="1">
        <f t="array" ref="D766">INDEX('PUMA12 LIMIT Computations'!$A$4:$D$106,'PUMA12-Person-Limits-Fragments'!$B766,1)</f>
        <v>1900</v>
      </c>
      <c r="E766" t="str" cm="1">
        <f t="array" ref="E766">INDEX('PUMA12 LIMIT Computations'!$A$4:$D$106,'PUMA12-Person-Limits-Fragments'!$B766,2)</f>
        <v>Hampden County (Central)--Springfield City</v>
      </c>
      <c r="F766" t="str" cm="1">
        <f t="array" ref="F766">INDEX('PUMA12 LIMIT Computations'!$A$4:$D$106,'PUMA12-Person-Limits-Fragments'!$B766,3)</f>
        <v>METRO44140M44140</v>
      </c>
      <c r="G766" t="str" cm="1">
        <f t="array" ref="G766">INDEX('PUMA12 LIMIT Computations'!$A$4:$D$106,'PUMA12-Person-Limits-Fragments'!$B766,4)</f>
        <v>Springfield, MA HUD Metro FMR Area</v>
      </c>
      <c r="H766" cm="1">
        <f t="array" ref="H766">INDEX('PUMA12 LIMIT Computations'!AI$4:BB$106,'PUMA12-Person-Limits-Fragments'!B766,'PUMA12-Person-Limits-Fragments'!C766)</f>
        <v>62150</v>
      </c>
      <c r="I766" cm="1">
        <f t="array" ref="I766">INDEX('PUMA12 LIMIT Computations'!BC$4:BV$106,'PUMA12-Person-Limits-Fragments'!B766,'PUMA12-Person-Limits-Fragments'!C766)</f>
        <v>46630</v>
      </c>
      <c r="J766" cm="1">
        <f t="array" ref="J766">INDEX('PUMA12 LIMIT Computations'!BW$4:CP$106,'PUMA12-Person-Limits-Fragments'!B766,'PUMA12-Person-Limits-Fragments'!C766)</f>
        <v>99400</v>
      </c>
    </row>
    <row r="767" spans="1:10" x14ac:dyDescent="0.25">
      <c r="A767">
        <f t="shared" si="35"/>
        <v>766</v>
      </c>
      <c r="B767">
        <f t="shared" si="33"/>
        <v>45</v>
      </c>
      <c r="C767">
        <f t="shared" si="34"/>
        <v>8</v>
      </c>
      <c r="D767" cm="1">
        <f t="array" ref="D767">INDEX('PUMA12 LIMIT Computations'!$A$4:$D$106,'PUMA12-Person-Limits-Fragments'!$B767,1)</f>
        <v>1902</v>
      </c>
      <c r="E767" t="str" cm="1">
        <f t="array" ref="E767">INDEX('PUMA12 LIMIT Computations'!$A$4:$D$106,'PUMA12-Person-Limits-Fragments'!$B767,2)</f>
        <v>Hampden County (East of Springfield City)--Chicopee City</v>
      </c>
      <c r="F767" t="str" cm="1">
        <f t="array" ref="F767">INDEX('PUMA12 LIMIT Computations'!$A$4:$D$106,'PUMA12-Person-Limits-Fragments'!$B767,3)</f>
        <v>METRO44140M44140</v>
      </c>
      <c r="G767" t="str" cm="1">
        <f t="array" ref="G767">INDEX('PUMA12 LIMIT Computations'!$A$4:$D$106,'PUMA12-Person-Limits-Fragments'!$B767,4)</f>
        <v>Springfield, MA HUD Metro FMR Area</v>
      </c>
      <c r="H767" cm="1">
        <f t="array" ref="H767">INDEX('PUMA12 LIMIT Computations'!AI$4:BB$106,'PUMA12-Person-Limits-Fragments'!B767,'PUMA12-Person-Limits-Fragments'!C767)</f>
        <v>62150</v>
      </c>
      <c r="I767" cm="1">
        <f t="array" ref="I767">INDEX('PUMA12 LIMIT Computations'!BC$4:BV$106,'PUMA12-Person-Limits-Fragments'!B767,'PUMA12-Person-Limits-Fragments'!C767)</f>
        <v>46630</v>
      </c>
      <c r="J767" cm="1">
        <f t="array" ref="J767">INDEX('PUMA12 LIMIT Computations'!BW$4:CP$106,'PUMA12-Person-Limits-Fragments'!B767,'PUMA12-Person-Limits-Fragments'!C767)</f>
        <v>99400</v>
      </c>
    </row>
    <row r="768" spans="1:10" x14ac:dyDescent="0.25">
      <c r="A768">
        <f t="shared" si="35"/>
        <v>767</v>
      </c>
      <c r="B768">
        <f t="shared" si="33"/>
        <v>46</v>
      </c>
      <c r="C768">
        <f t="shared" si="34"/>
        <v>8</v>
      </c>
      <c r="D768" cm="1">
        <f t="array" ref="D768">INDEX('PUMA12 LIMIT Computations'!$A$4:$D$106,'PUMA12-Person-Limits-Fragments'!$B768,1)</f>
        <v>1901</v>
      </c>
      <c r="E768" t="str" cm="1">
        <f t="array" ref="E768">INDEX('PUMA12 LIMIT Computations'!$A$4:$D$106,'PUMA12-Person-Limits-Fragments'!$B768,2)</f>
        <v>Hampden County (West of Springfield City)--Westfield &amp; Holyoke Cities</v>
      </c>
      <c r="F768" t="str" cm="1">
        <f t="array" ref="F768">INDEX('PUMA12 LIMIT Computations'!$A$4:$D$106,'PUMA12-Person-Limits-Fragments'!$B768,3)</f>
        <v>METRO44140M44140</v>
      </c>
      <c r="G768" t="str" cm="1">
        <f t="array" ref="G768">INDEX('PUMA12 LIMIT Computations'!$A$4:$D$106,'PUMA12-Person-Limits-Fragments'!$B768,4)</f>
        <v>Springfield, MA HUD Metro FMR Area</v>
      </c>
      <c r="H768" cm="1">
        <f t="array" ref="H768">INDEX('PUMA12 LIMIT Computations'!AI$4:BB$106,'PUMA12-Person-Limits-Fragments'!B768,'PUMA12-Person-Limits-Fragments'!C768)</f>
        <v>62150</v>
      </c>
      <c r="I768" cm="1">
        <f t="array" ref="I768">INDEX('PUMA12 LIMIT Computations'!BC$4:BV$106,'PUMA12-Person-Limits-Fragments'!B768,'PUMA12-Person-Limits-Fragments'!C768)</f>
        <v>46630</v>
      </c>
      <c r="J768" cm="1">
        <f t="array" ref="J768">INDEX('PUMA12 LIMIT Computations'!BW$4:CP$106,'PUMA12-Person-Limits-Fragments'!B768,'PUMA12-Person-Limits-Fragments'!C768)</f>
        <v>99400</v>
      </c>
    </row>
    <row r="769" spans="1:10" x14ac:dyDescent="0.25">
      <c r="A769">
        <f t="shared" si="35"/>
        <v>768</v>
      </c>
      <c r="B769">
        <f t="shared" si="33"/>
        <v>47</v>
      </c>
      <c r="C769">
        <f t="shared" si="34"/>
        <v>8</v>
      </c>
      <c r="D769" cm="1">
        <f t="array" ref="D769">INDEX('PUMA12 LIMIT Computations'!$A$4:$D$106,'PUMA12-Person-Limits-Fragments'!$B769,1)</f>
        <v>2400</v>
      </c>
      <c r="E769" t="str" cm="1">
        <f t="array" ref="E769">INDEX('PUMA12 LIMIT Computations'!$A$4:$D$106,'PUMA12-Person-Limits-Fragments'!$B769,2)</f>
        <v>Middlesex (Far Southwest), Norfolk (Northwest) &amp; Worcester (Far East) Counties</v>
      </c>
      <c r="F769" t="str" cm="1">
        <f t="array" ref="F769">INDEX('PUMA12 LIMIT Computations'!$A$4:$D$106,'PUMA12-Person-Limits-Fragments'!$B769,3)</f>
        <v>METRO14460MM1120</v>
      </c>
      <c r="G769" t="str" cm="1">
        <f t="array" ref="G769">INDEX('PUMA12 LIMIT Computations'!$A$4:$D$106,'PUMA12-Person-Limits-Fragments'!$B769,4)</f>
        <v>Boston-Cambridge-Quincy, MA-NH HUD Metro FMR Area</v>
      </c>
      <c r="H769" cm="1">
        <f t="array" ref="H769">INDEX('PUMA12 LIMIT Computations'!AI$4:BB$106,'PUMA12-Person-Limits-Fragments'!B769,'PUMA12-Person-Limits-Fragments'!C769)</f>
        <v>62406.465000000004</v>
      </c>
      <c r="I769" cm="1">
        <f t="array" ref="I769">INDEX('PUMA12 LIMIT Computations'!BC$4:BV$106,'PUMA12-Person-Limits-Fragments'!B769,'PUMA12-Person-Limits-Fragments'!C769)</f>
        <v>37457.364999999998</v>
      </c>
      <c r="J769" cm="1">
        <f t="array" ref="J769">INDEX('PUMA12 LIMIT Computations'!BW$4:CP$106,'PUMA12-Person-Limits-Fragments'!B769,'PUMA12-Person-Limits-Fragments'!C769)</f>
        <v>99560.395000000004</v>
      </c>
    </row>
    <row r="770" spans="1:10" x14ac:dyDescent="0.25">
      <c r="A770">
        <f t="shared" si="35"/>
        <v>769</v>
      </c>
      <c r="B770">
        <f t="shared" si="33"/>
        <v>48</v>
      </c>
      <c r="C770">
        <f t="shared" si="34"/>
        <v>8</v>
      </c>
      <c r="D770" cm="1">
        <f t="array" ref="D770">INDEX('PUMA12 LIMIT Computations'!$A$4:$D$106,'PUMA12-Person-Limits-Fragments'!$B770,1)</f>
        <v>2400</v>
      </c>
      <c r="E770" t="str" cm="1">
        <f t="array" ref="E770">INDEX('PUMA12 LIMIT Computations'!$A$4:$D$106,'PUMA12-Person-Limits-Fragments'!$B770,2)</f>
        <v>Middlesex (Far Southwest), Norfolk (Northwest) &amp; Worcester (Far East) Counties</v>
      </c>
      <c r="F770" t="str" cm="1">
        <f t="array" ref="F770">INDEX('PUMA12 LIMIT Computations'!$A$4:$D$106,'PUMA12-Person-Limits-Fragments'!$B770,3)</f>
        <v>METRO49340MM1120</v>
      </c>
      <c r="G770" t="str" cm="1">
        <f t="array" ref="G770">INDEX('PUMA12 LIMIT Computations'!$A$4:$D$106,'PUMA12-Person-Limits-Fragments'!$B770,4)</f>
        <v>Eastern Worcester County, MA HUD Metro FMR Area</v>
      </c>
      <c r="H770" cm="1">
        <f t="array" ref="H770">INDEX('PUMA12 LIMIT Computations'!AI$4:BB$106,'PUMA12-Person-Limits-Fragments'!B770,'PUMA12-Person-Limits-Fragments'!C770)</f>
        <v>28155.75</v>
      </c>
      <c r="I770" cm="1">
        <f t="array" ref="I770">INDEX('PUMA12 LIMIT Computations'!BC$4:BV$106,'PUMA12-Person-Limits-Fragments'!B770,'PUMA12-Person-Limits-Fragments'!C770)</f>
        <v>16893.45</v>
      </c>
      <c r="J770" cm="1">
        <f t="array" ref="J770">INDEX('PUMA12 LIMIT Computations'!BW$4:CP$106,'PUMA12-Person-Limits-Fragments'!B770,'PUMA12-Person-Limits-Fragments'!C770)</f>
        <v>38425.275000000001</v>
      </c>
    </row>
    <row r="771" spans="1:10" x14ac:dyDescent="0.25">
      <c r="A771">
        <f t="shared" si="35"/>
        <v>770</v>
      </c>
      <c r="B771">
        <f t="shared" ref="B771:B834" si="36">A771-103*FLOOR((A771-1)/103,1)</f>
        <v>49</v>
      </c>
      <c r="C771">
        <f t="shared" ref="C771:C834" si="37">FLOOR((A771-1)/103,1)+1</f>
        <v>8</v>
      </c>
      <c r="D771" cm="1">
        <f t="array" ref="D771">INDEX('PUMA12 LIMIT Computations'!$A$4:$D$106,'PUMA12-Person-Limits-Fragments'!$B771,1)</f>
        <v>3400</v>
      </c>
      <c r="E771" t="str" cm="1">
        <f t="array" ref="E771">INDEX('PUMA12 LIMIT Computations'!$A$4:$D$106,'PUMA12-Person-Limits-Fragments'!$B771,2)</f>
        <v>Middlesex (Southeast) &amp; Norfolk (Northeast) Counties--Newton City &amp; Brookline Town</v>
      </c>
      <c r="F771" t="str" cm="1">
        <f t="array" ref="F771">INDEX('PUMA12 LIMIT Computations'!$A$4:$D$106,'PUMA12-Person-Limits-Fragments'!$B771,3)</f>
        <v>METRO14460MM1120</v>
      </c>
      <c r="G771" t="str" cm="1">
        <f t="array" ref="G771">INDEX('PUMA12 LIMIT Computations'!$A$4:$D$106,'PUMA12-Person-Limits-Fragments'!$B771,4)</f>
        <v>Boston-Cambridge-Quincy, MA-NH HUD Metro FMR Area</v>
      </c>
      <c r="H771" cm="1">
        <f t="array" ref="H771">INDEX('PUMA12 LIMIT Computations'!AI$4:BB$106,'PUMA12-Person-Limits-Fragments'!B771,'PUMA12-Person-Limits-Fragments'!C771)</f>
        <v>92540.744999999995</v>
      </c>
      <c r="I771" cm="1">
        <f t="array" ref="I771">INDEX('PUMA12 LIMIT Computations'!BC$4:BV$106,'PUMA12-Person-Limits-Fragments'!B771,'PUMA12-Person-Limits-Fragments'!C771)</f>
        <v>55544.445</v>
      </c>
      <c r="J771" cm="1">
        <f t="array" ref="J771">INDEX('PUMA12 LIMIT Computations'!BW$4:CP$106,'PUMA12-Person-Limits-Fragments'!B771,'PUMA12-Person-Limits-Fragments'!C771)</f>
        <v>147635.23500000002</v>
      </c>
    </row>
    <row r="772" spans="1:10" x14ac:dyDescent="0.25">
      <c r="A772">
        <f t="shared" ref="A772:A835" si="38">A771+1</f>
        <v>771</v>
      </c>
      <c r="B772">
        <f t="shared" si="36"/>
        <v>50</v>
      </c>
      <c r="C772">
        <f t="shared" si="37"/>
        <v>8</v>
      </c>
      <c r="D772" cm="1">
        <f t="array" ref="D772">INDEX('PUMA12 LIMIT Computations'!$A$4:$D$106,'PUMA12-Person-Limits-Fragments'!$B772,1)</f>
        <v>1400</v>
      </c>
      <c r="E772" t="str" cm="1">
        <f t="array" ref="E772">INDEX('PUMA12 LIMIT Computations'!$A$4:$D$106,'PUMA12-Person-Limits-Fragments'!$B772,2)</f>
        <v>Middlesex (West Central) &amp; Worcester (East) Counties</v>
      </c>
      <c r="F772" t="str" cm="1">
        <f t="array" ref="F772">INDEX('PUMA12 LIMIT Computations'!$A$4:$D$106,'PUMA12-Person-Limits-Fragments'!$B772,3)</f>
        <v>METRO14460MM1120</v>
      </c>
      <c r="G772" t="str" cm="1">
        <f t="array" ref="G772">INDEX('PUMA12 LIMIT Computations'!$A$4:$D$106,'PUMA12-Person-Limits-Fragments'!$B772,4)</f>
        <v>Boston-Cambridge-Quincy, MA-NH HUD Metro FMR Area</v>
      </c>
      <c r="H772" cm="1">
        <f t="array" ref="H772">INDEX('PUMA12 LIMIT Computations'!AI$4:BB$106,'PUMA12-Person-Limits-Fragments'!B772,'PUMA12-Person-Limits-Fragments'!C772)</f>
        <v>88727.684999999998</v>
      </c>
      <c r="I772" cm="1">
        <f t="array" ref="I772">INDEX('PUMA12 LIMIT Computations'!BC$4:BV$106,'PUMA12-Person-Limits-Fragments'!B772,'PUMA12-Person-Limits-Fragments'!C772)</f>
        <v>53255.784999999996</v>
      </c>
      <c r="J772" cm="1">
        <f t="array" ref="J772">INDEX('PUMA12 LIMIT Computations'!BW$4:CP$106,'PUMA12-Person-Limits-Fragments'!B772,'PUMA12-Person-Limits-Fragments'!C772)</f>
        <v>141552.05499999999</v>
      </c>
    </row>
    <row r="773" spans="1:10" x14ac:dyDescent="0.25">
      <c r="A773">
        <f t="shared" si="38"/>
        <v>772</v>
      </c>
      <c r="B773">
        <f t="shared" si="36"/>
        <v>51</v>
      </c>
      <c r="C773">
        <f t="shared" si="37"/>
        <v>8</v>
      </c>
      <c r="D773" cm="1">
        <f t="array" ref="D773">INDEX('PUMA12 LIMIT Computations'!$A$4:$D$106,'PUMA12-Person-Limits-Fragments'!$B773,1)</f>
        <v>1400</v>
      </c>
      <c r="E773" t="str" cm="1">
        <f t="array" ref="E773">INDEX('PUMA12 LIMIT Computations'!$A$4:$D$106,'PUMA12-Person-Limits-Fragments'!$B773,2)</f>
        <v>Middlesex (West Central) &amp; Worcester (East) Counties</v>
      </c>
      <c r="F773" t="str" cm="1">
        <f t="array" ref="F773">INDEX('PUMA12 LIMIT Computations'!$A$4:$D$106,'PUMA12-Person-Limits-Fragments'!$B773,3)</f>
        <v>METRO14460MM4560</v>
      </c>
      <c r="G773" t="str" cm="1">
        <f t="array" ref="G773">INDEX('PUMA12 LIMIT Computations'!$A$4:$D$106,'PUMA12-Person-Limits-Fragments'!$B773,4)</f>
        <v>Lowell, MA HUD Metro FMR Area</v>
      </c>
      <c r="H773" cm="1">
        <f t="array" ref="H773">INDEX('PUMA12 LIMIT Computations'!AI$4:BB$106,'PUMA12-Person-Limits-Fragments'!B773,'PUMA12-Person-Limits-Fragments'!C773)</f>
        <v>158.46</v>
      </c>
      <c r="I773" cm="1">
        <f t="array" ref="I773">INDEX('PUMA12 LIMIT Computations'!BC$4:BV$106,'PUMA12-Person-Limits-Fragments'!B773,'PUMA12-Person-Limits-Fragments'!C773)</f>
        <v>95.094999999999999</v>
      </c>
      <c r="J773" cm="1">
        <f t="array" ref="J773">INDEX('PUMA12 LIMIT Computations'!BW$4:CP$106,'PUMA12-Person-Limits-Fragments'!B773,'PUMA12-Person-Limits-Fragments'!C773)</f>
        <v>224.29499999999999</v>
      </c>
    </row>
    <row r="774" spans="1:10" x14ac:dyDescent="0.25">
      <c r="A774">
        <f t="shared" si="38"/>
        <v>773</v>
      </c>
      <c r="B774">
        <f t="shared" si="36"/>
        <v>52</v>
      </c>
      <c r="C774">
        <f t="shared" si="37"/>
        <v>8</v>
      </c>
      <c r="D774" cm="1">
        <f t="array" ref="D774">INDEX('PUMA12 LIMIT Computations'!$A$4:$D$106,'PUMA12-Person-Limits-Fragments'!$B774,1)</f>
        <v>1400</v>
      </c>
      <c r="E774" t="str" cm="1">
        <f t="array" ref="E774">INDEX('PUMA12 LIMIT Computations'!$A$4:$D$106,'PUMA12-Person-Limits-Fragments'!$B774,2)</f>
        <v>Middlesex (West Central) &amp; Worcester (East) Counties</v>
      </c>
      <c r="F774" t="str" cm="1">
        <f t="array" ref="F774">INDEX('PUMA12 LIMIT Computations'!$A$4:$D$106,'PUMA12-Person-Limits-Fragments'!$B774,3)</f>
        <v>METRO49340MM1120</v>
      </c>
      <c r="G774" t="str" cm="1">
        <f t="array" ref="G774">INDEX('PUMA12 LIMIT Computations'!$A$4:$D$106,'PUMA12-Person-Limits-Fragments'!$B774,4)</f>
        <v>Eastern Worcester County, MA HUD Metro FMR Area</v>
      </c>
      <c r="H774" cm="1">
        <f t="array" ref="H774">INDEX('PUMA12 LIMIT Computations'!AI$4:BB$106,'PUMA12-Person-Limits-Fragments'!B774,'PUMA12-Person-Limits-Fragments'!C774)</f>
        <v>3399.4500000000003</v>
      </c>
      <c r="I774" cm="1">
        <f t="array" ref="I774">INDEX('PUMA12 LIMIT Computations'!BC$4:BV$106,'PUMA12-Person-Limits-Fragments'!B774,'PUMA12-Person-Limits-Fragments'!C774)</f>
        <v>2039.67</v>
      </c>
      <c r="J774" cm="1">
        <f t="array" ref="J774">INDEX('PUMA12 LIMIT Computations'!BW$4:CP$106,'PUMA12-Person-Limits-Fragments'!B774,'PUMA12-Person-Limits-Fragments'!C774)</f>
        <v>4639.3649999999998</v>
      </c>
    </row>
    <row r="775" spans="1:10" x14ac:dyDescent="0.25">
      <c r="A775">
        <f t="shared" si="38"/>
        <v>774</v>
      </c>
      <c r="B775">
        <f t="shared" si="36"/>
        <v>53</v>
      </c>
      <c r="C775">
        <f t="shared" si="37"/>
        <v>8</v>
      </c>
      <c r="D775" cm="1">
        <f t="array" ref="D775">INDEX('PUMA12 LIMIT Computations'!$A$4:$D$106,'PUMA12-Person-Limits-Fragments'!$B775,1)</f>
        <v>506</v>
      </c>
      <c r="E775" t="str" cm="1">
        <f t="array" ref="E775">INDEX('PUMA12 LIMIT Computations'!$A$4:$D$106,'PUMA12-Person-Limits-Fragments'!$B775,2)</f>
        <v>Middlesex County (East)--Cambridge City</v>
      </c>
      <c r="F775" t="str" cm="1">
        <f t="array" ref="F775">INDEX('PUMA12 LIMIT Computations'!$A$4:$D$106,'PUMA12-Person-Limits-Fragments'!$B775,3)</f>
        <v>METRO14460MM1120</v>
      </c>
      <c r="G775" t="str" cm="1">
        <f t="array" ref="G775">INDEX('PUMA12 LIMIT Computations'!$A$4:$D$106,'PUMA12-Person-Limits-Fragments'!$B775,4)</f>
        <v>Boston-Cambridge-Quincy, MA-NH HUD Metro FMR Area</v>
      </c>
      <c r="H775" cm="1">
        <f t="array" ref="H775">INDEX('PUMA12 LIMIT Computations'!AI$4:BB$106,'PUMA12-Person-Limits-Fragments'!B775,'PUMA12-Person-Limits-Fragments'!C775)</f>
        <v>92550</v>
      </c>
      <c r="I775" cm="1">
        <f t="array" ref="I775">INDEX('PUMA12 LIMIT Computations'!BC$4:BV$106,'PUMA12-Person-Limits-Fragments'!B775,'PUMA12-Person-Limits-Fragments'!C775)</f>
        <v>55550</v>
      </c>
      <c r="J775" cm="1">
        <f t="array" ref="J775">INDEX('PUMA12 LIMIT Computations'!BW$4:CP$106,'PUMA12-Person-Limits-Fragments'!B775,'PUMA12-Person-Limits-Fragments'!C775)</f>
        <v>147650</v>
      </c>
    </row>
    <row r="776" spans="1:10" x14ac:dyDescent="0.25">
      <c r="A776">
        <f t="shared" si="38"/>
        <v>775</v>
      </c>
      <c r="B776">
        <f t="shared" si="36"/>
        <v>54</v>
      </c>
      <c r="C776">
        <f t="shared" si="37"/>
        <v>8</v>
      </c>
      <c r="D776" cm="1">
        <f t="array" ref="D776">INDEX('PUMA12 LIMIT Computations'!$A$4:$D$106,'PUMA12-Person-Limits-Fragments'!$B776,1)</f>
        <v>508</v>
      </c>
      <c r="E776" t="str" cm="1">
        <f t="array" ref="E776">INDEX('PUMA12 LIMIT Computations'!$A$4:$D$106,'PUMA12-Person-Limits-Fragments'!$B776,2)</f>
        <v>Middlesex County (East)--Malden &amp; Medford Cities</v>
      </c>
      <c r="F776" t="str" cm="1">
        <f t="array" ref="F776">INDEX('PUMA12 LIMIT Computations'!$A$4:$D$106,'PUMA12-Person-Limits-Fragments'!$B776,3)</f>
        <v>METRO14460MM1120</v>
      </c>
      <c r="G776" t="str" cm="1">
        <f t="array" ref="G776">INDEX('PUMA12 LIMIT Computations'!$A$4:$D$106,'PUMA12-Person-Limits-Fragments'!$B776,4)</f>
        <v>Boston-Cambridge-Quincy, MA-NH HUD Metro FMR Area</v>
      </c>
      <c r="H776" cm="1">
        <f t="array" ref="H776">INDEX('PUMA12 LIMIT Computations'!AI$4:BB$106,'PUMA12-Person-Limits-Fragments'!B776,'PUMA12-Person-Limits-Fragments'!C776)</f>
        <v>92559.255000000005</v>
      </c>
      <c r="I776" cm="1">
        <f t="array" ref="I776">INDEX('PUMA12 LIMIT Computations'!BC$4:BV$106,'PUMA12-Person-Limits-Fragments'!B776,'PUMA12-Person-Limits-Fragments'!C776)</f>
        <v>55555.555</v>
      </c>
      <c r="J776" cm="1">
        <f t="array" ref="J776">INDEX('PUMA12 LIMIT Computations'!BW$4:CP$106,'PUMA12-Person-Limits-Fragments'!B776,'PUMA12-Person-Limits-Fragments'!C776)</f>
        <v>147664.76499999998</v>
      </c>
    </row>
    <row r="777" spans="1:10" x14ac:dyDescent="0.25">
      <c r="A777">
        <f t="shared" si="38"/>
        <v>776</v>
      </c>
      <c r="B777">
        <f t="shared" si="36"/>
        <v>55</v>
      </c>
      <c r="C777">
        <f t="shared" si="37"/>
        <v>8</v>
      </c>
      <c r="D777" cm="1">
        <f t="array" ref="D777">INDEX('PUMA12 LIMIT Computations'!$A$4:$D$106,'PUMA12-Person-Limits-Fragments'!$B777,1)</f>
        <v>507</v>
      </c>
      <c r="E777" t="str" cm="1">
        <f t="array" ref="E777">INDEX('PUMA12 LIMIT Computations'!$A$4:$D$106,'PUMA12-Person-Limits-Fragments'!$B777,2)</f>
        <v>Middlesex County (East)--Somerville &amp; Everett Cities</v>
      </c>
      <c r="F777" t="str" cm="1">
        <f t="array" ref="F777">INDEX('PUMA12 LIMIT Computations'!$A$4:$D$106,'PUMA12-Person-Limits-Fragments'!$B777,3)</f>
        <v>METRO14460MM1120</v>
      </c>
      <c r="G777" t="str" cm="1">
        <f t="array" ref="G777">INDEX('PUMA12 LIMIT Computations'!$A$4:$D$106,'PUMA12-Person-Limits-Fragments'!$B777,4)</f>
        <v>Boston-Cambridge-Quincy, MA-NH HUD Metro FMR Area</v>
      </c>
      <c r="H777" cm="1">
        <f t="array" ref="H777">INDEX('PUMA12 LIMIT Computations'!AI$4:BB$106,'PUMA12-Person-Limits-Fragments'!B777,'PUMA12-Person-Limits-Fragments'!C777)</f>
        <v>92550</v>
      </c>
      <c r="I777" cm="1">
        <f t="array" ref="I777">INDEX('PUMA12 LIMIT Computations'!BC$4:BV$106,'PUMA12-Person-Limits-Fragments'!B777,'PUMA12-Person-Limits-Fragments'!C777)</f>
        <v>55550</v>
      </c>
      <c r="J777" cm="1">
        <f t="array" ref="J777">INDEX('PUMA12 LIMIT Computations'!BW$4:CP$106,'PUMA12-Person-Limits-Fragments'!B777,'PUMA12-Person-Limits-Fragments'!C777)</f>
        <v>147650</v>
      </c>
    </row>
    <row r="778" spans="1:10" x14ac:dyDescent="0.25">
      <c r="A778">
        <f t="shared" si="38"/>
        <v>777</v>
      </c>
      <c r="B778">
        <f t="shared" si="36"/>
        <v>56</v>
      </c>
      <c r="C778">
        <f t="shared" si="37"/>
        <v>8</v>
      </c>
      <c r="D778" cm="1">
        <f t="array" ref="D778">INDEX('PUMA12 LIMIT Computations'!$A$4:$D$106,'PUMA12-Person-Limits-Fragments'!$B778,1)</f>
        <v>502</v>
      </c>
      <c r="E778" t="str" cm="1">
        <f t="array" ref="E778">INDEX('PUMA12 LIMIT Computations'!$A$4:$D$106,'PUMA12-Person-Limits-Fragments'!$B778,2)</f>
        <v>Middlesex County (Far Northeast)--Lowell City</v>
      </c>
      <c r="F778" t="str" cm="1">
        <f t="array" ref="F778">INDEX('PUMA12 LIMIT Computations'!$A$4:$D$106,'PUMA12-Person-Limits-Fragments'!$B778,3)</f>
        <v>METRO14460MM4560</v>
      </c>
      <c r="G778" t="str" cm="1">
        <f t="array" ref="G778">INDEX('PUMA12 LIMIT Computations'!$A$4:$D$106,'PUMA12-Person-Limits-Fragments'!$B778,4)</f>
        <v>Lowell, MA HUD Metro FMR Area</v>
      </c>
      <c r="H778" cm="1">
        <f t="array" ref="H778">INDEX('PUMA12 LIMIT Computations'!AI$4:BB$106,'PUMA12-Person-Limits-Fragments'!B778,'PUMA12-Person-Limits-Fragments'!C778)</f>
        <v>83400</v>
      </c>
      <c r="I778" cm="1">
        <f t="array" ref="I778">INDEX('PUMA12 LIMIT Computations'!BC$4:BV$106,'PUMA12-Person-Limits-Fragments'!B778,'PUMA12-Person-Limits-Fragments'!C778)</f>
        <v>50050</v>
      </c>
      <c r="J778" cm="1">
        <f t="array" ref="J778">INDEX('PUMA12 LIMIT Computations'!BW$4:CP$106,'PUMA12-Person-Limits-Fragments'!B778,'PUMA12-Person-Limits-Fragments'!C778)</f>
        <v>118050</v>
      </c>
    </row>
    <row r="779" spans="1:10" x14ac:dyDescent="0.25">
      <c r="A779">
        <f t="shared" si="38"/>
        <v>778</v>
      </c>
      <c r="B779">
        <f t="shared" si="36"/>
        <v>57</v>
      </c>
      <c r="C779">
        <f t="shared" si="37"/>
        <v>8</v>
      </c>
      <c r="D779" cm="1">
        <f t="array" ref="D779">INDEX('PUMA12 LIMIT Computations'!$A$4:$D$106,'PUMA12-Person-Limits-Fragments'!$B779,1)</f>
        <v>501</v>
      </c>
      <c r="E779" t="str" cm="1">
        <f t="array" ref="E779">INDEX('PUMA12 LIMIT Computations'!$A$4:$D$106,'PUMA12-Person-Limits-Fragments'!$B779,2)</f>
        <v>Middlesex County (Outside Lowell City)</v>
      </c>
      <c r="F779" t="str" cm="1">
        <f t="array" ref="F779">INDEX('PUMA12 LIMIT Computations'!$A$4:$D$106,'PUMA12-Person-Limits-Fragments'!$B779,3)</f>
        <v>METRO14460MM1120</v>
      </c>
      <c r="G779" t="str" cm="1">
        <f t="array" ref="G779">INDEX('PUMA12 LIMIT Computations'!$A$4:$D$106,'PUMA12-Person-Limits-Fragments'!$B779,4)</f>
        <v>Boston-Cambridge-Quincy, MA-NH HUD Metro FMR Area</v>
      </c>
      <c r="H779" cm="1">
        <f t="array" ref="H779">INDEX('PUMA12 LIMIT Computations'!AI$4:BB$106,'PUMA12-Person-Limits-Fragments'!B779,'PUMA12-Person-Limits-Fragments'!C779)</f>
        <v>27.764999999999997</v>
      </c>
      <c r="I779" cm="1">
        <f t="array" ref="I779">INDEX('PUMA12 LIMIT Computations'!BC$4:BV$106,'PUMA12-Person-Limits-Fragments'!B779,'PUMA12-Person-Limits-Fragments'!C779)</f>
        <v>16.664999999999999</v>
      </c>
      <c r="J779" cm="1">
        <f t="array" ref="J779">INDEX('PUMA12 LIMIT Computations'!BW$4:CP$106,'PUMA12-Person-Limits-Fragments'!B779,'PUMA12-Person-Limits-Fragments'!C779)</f>
        <v>44.294999999999995</v>
      </c>
    </row>
    <row r="780" spans="1:10" x14ac:dyDescent="0.25">
      <c r="A780">
        <f t="shared" si="38"/>
        <v>779</v>
      </c>
      <c r="B780">
        <f t="shared" si="36"/>
        <v>58</v>
      </c>
      <c r="C780">
        <f t="shared" si="37"/>
        <v>8</v>
      </c>
      <c r="D780" cm="1">
        <f t="array" ref="D780">INDEX('PUMA12 LIMIT Computations'!$A$4:$D$106,'PUMA12-Person-Limits-Fragments'!$B780,1)</f>
        <v>501</v>
      </c>
      <c r="E780" t="str" cm="1">
        <f t="array" ref="E780">INDEX('PUMA12 LIMIT Computations'!$A$4:$D$106,'PUMA12-Person-Limits-Fragments'!$B780,2)</f>
        <v>Middlesex County (Outside Lowell City)</v>
      </c>
      <c r="F780" t="str" cm="1">
        <f t="array" ref="F780">INDEX('PUMA12 LIMIT Computations'!$A$4:$D$106,'PUMA12-Person-Limits-Fragments'!$B780,3)</f>
        <v>METRO14460MM4560</v>
      </c>
      <c r="G780" t="str" cm="1">
        <f t="array" ref="G780">INDEX('PUMA12 LIMIT Computations'!$A$4:$D$106,'PUMA12-Person-Limits-Fragments'!$B780,4)</f>
        <v>Lowell, MA HUD Metro FMR Area</v>
      </c>
      <c r="H780" cm="1">
        <f t="array" ref="H780">INDEX('PUMA12 LIMIT Computations'!AI$4:BB$106,'PUMA12-Person-Limits-Fragments'!B780,'PUMA12-Person-Limits-Fragments'!C780)</f>
        <v>83374.98</v>
      </c>
      <c r="I780" cm="1">
        <f t="array" ref="I780">INDEX('PUMA12 LIMIT Computations'!BC$4:BV$106,'PUMA12-Person-Limits-Fragments'!B780,'PUMA12-Person-Limits-Fragments'!C780)</f>
        <v>50034.985000000001</v>
      </c>
      <c r="J780" cm="1">
        <f t="array" ref="J780">INDEX('PUMA12 LIMIT Computations'!BW$4:CP$106,'PUMA12-Person-Limits-Fragments'!B780,'PUMA12-Person-Limits-Fragments'!C780)</f>
        <v>118014.58500000001</v>
      </c>
    </row>
    <row r="781" spans="1:10" x14ac:dyDescent="0.25">
      <c r="A781">
        <f t="shared" si="38"/>
        <v>780</v>
      </c>
      <c r="B781">
        <f t="shared" si="36"/>
        <v>59</v>
      </c>
      <c r="C781">
        <f t="shared" si="37"/>
        <v>8</v>
      </c>
      <c r="D781" cm="1">
        <f t="array" ref="D781">INDEX('PUMA12 LIMIT Computations'!$A$4:$D$106,'PUMA12-Person-Limits-Fragments'!$B781,1)</f>
        <v>504</v>
      </c>
      <c r="E781" t="str" cm="1">
        <f t="array" ref="E781">INDEX('PUMA12 LIMIT Computations'!$A$4:$D$106,'PUMA12-Person-Limits-Fragments'!$B781,2)</f>
        <v>Middlesex County (South)--Framingham Town, Marlborough City &amp; Natick Town</v>
      </c>
      <c r="F781" t="str" cm="1">
        <f t="array" ref="F781">INDEX('PUMA12 LIMIT Computations'!$A$4:$D$106,'PUMA12-Person-Limits-Fragments'!$B781,3)</f>
        <v>METRO14460MM1120</v>
      </c>
      <c r="G781" t="str" cm="1">
        <f t="array" ref="G781">INDEX('PUMA12 LIMIT Computations'!$A$4:$D$106,'PUMA12-Person-Limits-Fragments'!$B781,4)</f>
        <v>Boston-Cambridge-Quincy, MA-NH HUD Metro FMR Area</v>
      </c>
      <c r="H781" cm="1">
        <f t="array" ref="H781">INDEX('PUMA12 LIMIT Computations'!AI$4:BB$106,'PUMA12-Person-Limits-Fragments'!B781,'PUMA12-Person-Limits-Fragments'!C781)</f>
        <v>92466.705000000002</v>
      </c>
      <c r="I781" cm="1">
        <f t="array" ref="I781">INDEX('PUMA12 LIMIT Computations'!BC$4:BV$106,'PUMA12-Person-Limits-Fragments'!B781,'PUMA12-Person-Limits-Fragments'!C781)</f>
        <v>55500.004999999997</v>
      </c>
      <c r="J781" cm="1">
        <f t="array" ref="J781">INDEX('PUMA12 LIMIT Computations'!BW$4:CP$106,'PUMA12-Person-Limits-Fragments'!B781,'PUMA12-Person-Limits-Fragments'!C781)</f>
        <v>147517.11499999999</v>
      </c>
    </row>
    <row r="782" spans="1:10" x14ac:dyDescent="0.25">
      <c r="A782">
        <f t="shared" si="38"/>
        <v>781</v>
      </c>
      <c r="B782">
        <f t="shared" si="36"/>
        <v>60</v>
      </c>
      <c r="C782">
        <f t="shared" si="37"/>
        <v>8</v>
      </c>
      <c r="D782" cm="1">
        <f t="array" ref="D782">INDEX('PUMA12 LIMIT Computations'!$A$4:$D$106,'PUMA12-Person-Limits-Fragments'!$B782,1)</f>
        <v>504</v>
      </c>
      <c r="E782" t="str" cm="1">
        <f t="array" ref="E782">INDEX('PUMA12 LIMIT Computations'!$A$4:$D$106,'PUMA12-Person-Limits-Fragments'!$B782,2)</f>
        <v>Middlesex County (South)--Framingham Town, Marlborough City &amp; Natick Town</v>
      </c>
      <c r="F782" t="str" cm="1">
        <f t="array" ref="F782">INDEX('PUMA12 LIMIT Computations'!$A$4:$D$106,'PUMA12-Person-Limits-Fragments'!$B782,3)</f>
        <v>METRO49340M49340</v>
      </c>
      <c r="G782" t="str" cm="1">
        <f t="array" ref="G782">INDEX('PUMA12 LIMIT Computations'!$A$4:$D$106,'PUMA12-Person-Limits-Fragments'!$B782,4)</f>
        <v>Worcester, MA HUD Metro FMR Area</v>
      </c>
      <c r="H782" cm="1">
        <f t="array" ref="H782">INDEX('PUMA12 LIMIT Computations'!AI$4:BB$106,'PUMA12-Person-Limits-Fragments'!B782,'PUMA12-Person-Limits-Fragments'!C782)</f>
        <v>58.36</v>
      </c>
      <c r="I782" cm="1">
        <f t="array" ref="I782">INDEX('PUMA12 LIMIT Computations'!BC$4:BV$106,'PUMA12-Person-Limits-Fragments'!B782,'PUMA12-Person-Limits-Fragments'!C782)</f>
        <v>37.304000000000002</v>
      </c>
      <c r="J782" cm="1">
        <f t="array" ref="J782">INDEX('PUMA12 LIMIT Computations'!BW$4:CP$106,'PUMA12-Person-Limits-Fragments'!B782,'PUMA12-Person-Limits-Fragments'!C782)</f>
        <v>93.36</v>
      </c>
    </row>
    <row r="783" spans="1:10" x14ac:dyDescent="0.25">
      <c r="A783">
        <f t="shared" si="38"/>
        <v>782</v>
      </c>
      <c r="B783">
        <f t="shared" si="36"/>
        <v>61</v>
      </c>
      <c r="C783">
        <f t="shared" si="37"/>
        <v>8</v>
      </c>
      <c r="D783" cm="1">
        <f t="array" ref="D783">INDEX('PUMA12 LIMIT Computations'!$A$4:$D$106,'PUMA12-Person-Limits-Fragments'!$B783,1)</f>
        <v>503</v>
      </c>
      <c r="E783" t="str" cm="1">
        <f t="array" ref="E783">INDEX('PUMA12 LIMIT Computations'!$A$4:$D$106,'PUMA12-Person-Limits-Fragments'!$B783,2)</f>
        <v>Middlesex County--Waltham City, Lexington, Burlington, Bedford &amp; Lincoln Towns</v>
      </c>
      <c r="F783" t="str" cm="1">
        <f t="array" ref="F783">INDEX('PUMA12 LIMIT Computations'!$A$4:$D$106,'PUMA12-Person-Limits-Fragments'!$B783,3)</f>
        <v>METRO14460MM1120</v>
      </c>
      <c r="G783" t="str" cm="1">
        <f t="array" ref="G783">INDEX('PUMA12 LIMIT Computations'!$A$4:$D$106,'PUMA12-Person-Limits-Fragments'!$B783,4)</f>
        <v>Boston-Cambridge-Quincy, MA-NH HUD Metro FMR Area</v>
      </c>
      <c r="H783" cm="1">
        <f t="array" ref="H783">INDEX('PUMA12 LIMIT Computations'!AI$4:BB$106,'PUMA12-Person-Limits-Fragments'!B783,'PUMA12-Person-Limits-Fragments'!C783)</f>
        <v>92346.39</v>
      </c>
      <c r="I783" cm="1">
        <f t="array" ref="I783">INDEX('PUMA12 LIMIT Computations'!BC$4:BV$106,'PUMA12-Person-Limits-Fragments'!B783,'PUMA12-Person-Limits-Fragments'!C783)</f>
        <v>55427.79</v>
      </c>
      <c r="J783" cm="1">
        <f t="array" ref="J783">INDEX('PUMA12 LIMIT Computations'!BW$4:CP$106,'PUMA12-Person-Limits-Fragments'!B783,'PUMA12-Person-Limits-Fragments'!C783)</f>
        <v>147325.17000000001</v>
      </c>
    </row>
    <row r="784" spans="1:10" x14ac:dyDescent="0.25">
      <c r="A784">
        <f t="shared" si="38"/>
        <v>783</v>
      </c>
      <c r="B784">
        <f t="shared" si="36"/>
        <v>62</v>
      </c>
      <c r="C784">
        <f t="shared" si="37"/>
        <v>8</v>
      </c>
      <c r="D784" cm="1">
        <f t="array" ref="D784">INDEX('PUMA12 LIMIT Computations'!$A$4:$D$106,'PUMA12-Person-Limits-Fragments'!$B784,1)</f>
        <v>503</v>
      </c>
      <c r="E784" t="str" cm="1">
        <f t="array" ref="E784">INDEX('PUMA12 LIMIT Computations'!$A$4:$D$106,'PUMA12-Person-Limits-Fragments'!$B784,2)</f>
        <v>Middlesex County--Waltham City, Lexington, Burlington, Bedford &amp; Lincoln Towns</v>
      </c>
      <c r="F784" t="str" cm="1">
        <f t="array" ref="F784">INDEX('PUMA12 LIMIT Computations'!$A$4:$D$106,'PUMA12-Person-Limits-Fragments'!$B784,3)</f>
        <v>METRO14460MM4560</v>
      </c>
      <c r="G784" t="str" cm="1">
        <f t="array" ref="G784">INDEX('PUMA12 LIMIT Computations'!$A$4:$D$106,'PUMA12-Person-Limits-Fragments'!$B784,4)</f>
        <v>Lowell, MA HUD Metro FMR Area</v>
      </c>
      <c r="H784" cm="1">
        <f t="array" ref="H784">INDEX('PUMA12 LIMIT Computations'!AI$4:BB$106,'PUMA12-Person-Limits-Fragments'!B784,'PUMA12-Person-Limits-Fragments'!C784)</f>
        <v>191.82</v>
      </c>
      <c r="I784" cm="1">
        <f t="array" ref="I784">INDEX('PUMA12 LIMIT Computations'!BC$4:BV$106,'PUMA12-Person-Limits-Fragments'!B784,'PUMA12-Person-Limits-Fragments'!C784)</f>
        <v>115.11499999999999</v>
      </c>
      <c r="J784" cm="1">
        <f t="array" ref="J784">INDEX('PUMA12 LIMIT Computations'!BW$4:CP$106,'PUMA12-Person-Limits-Fragments'!B784,'PUMA12-Person-Limits-Fragments'!C784)</f>
        <v>271.51499999999999</v>
      </c>
    </row>
    <row r="785" spans="1:10" x14ac:dyDescent="0.25">
      <c r="A785">
        <f t="shared" si="38"/>
        <v>784</v>
      </c>
      <c r="B785">
        <f t="shared" si="36"/>
        <v>63</v>
      </c>
      <c r="C785">
        <f t="shared" si="37"/>
        <v>8</v>
      </c>
      <c r="D785" cm="1">
        <f t="array" ref="D785">INDEX('PUMA12 LIMIT Computations'!$A$4:$D$106,'PUMA12-Person-Limits-Fragments'!$B785,1)</f>
        <v>505</v>
      </c>
      <c r="E785" t="str" cm="1">
        <f t="array" ref="E785">INDEX('PUMA12 LIMIT Computations'!$A$4:$D$106,'PUMA12-Person-Limits-Fragments'!$B785,2)</f>
        <v>Middlesex County--Watertown Town City, Arlington, Belmont &amp; Winchester Towns</v>
      </c>
      <c r="F785" t="str" cm="1">
        <f t="array" ref="F785">INDEX('PUMA12 LIMIT Computations'!$A$4:$D$106,'PUMA12-Person-Limits-Fragments'!$B785,3)</f>
        <v>METRO14460MM1120</v>
      </c>
      <c r="G785" t="str" cm="1">
        <f t="array" ref="G785">INDEX('PUMA12 LIMIT Computations'!$A$4:$D$106,'PUMA12-Person-Limits-Fragments'!$B785,4)</f>
        <v>Boston-Cambridge-Quincy, MA-NH HUD Metro FMR Area</v>
      </c>
      <c r="H785" cm="1">
        <f t="array" ref="H785">INDEX('PUMA12 LIMIT Computations'!AI$4:BB$106,'PUMA12-Person-Limits-Fragments'!B785,'PUMA12-Person-Limits-Fragments'!C785)</f>
        <v>92550</v>
      </c>
      <c r="I785" cm="1">
        <f t="array" ref="I785">INDEX('PUMA12 LIMIT Computations'!BC$4:BV$106,'PUMA12-Person-Limits-Fragments'!B785,'PUMA12-Person-Limits-Fragments'!C785)</f>
        <v>55550</v>
      </c>
      <c r="J785" cm="1">
        <f t="array" ref="J785">INDEX('PUMA12 LIMIT Computations'!BW$4:CP$106,'PUMA12-Person-Limits-Fragments'!B785,'PUMA12-Person-Limits-Fragments'!C785)</f>
        <v>147650</v>
      </c>
    </row>
    <row r="786" spans="1:10" x14ac:dyDescent="0.25">
      <c r="A786">
        <f t="shared" si="38"/>
        <v>785</v>
      </c>
      <c r="B786">
        <f t="shared" si="36"/>
        <v>64</v>
      </c>
      <c r="C786">
        <f t="shared" si="37"/>
        <v>8</v>
      </c>
      <c r="D786" cm="1">
        <f t="array" ref="D786">INDEX('PUMA12 LIMIT Computations'!$A$4:$D$106,'PUMA12-Person-Limits-Fragments'!$B786,1)</f>
        <v>3500</v>
      </c>
      <c r="E786" t="str" cm="1">
        <f t="array" ref="E786">INDEX('PUMA12 LIMIT Computations'!$A$4:$D$106,'PUMA12-Person-Limits-Fragments'!$B786,2)</f>
        <v>Norfolk (Northeast) &amp; Middlesex (Southeast) Counties (West of Boston City)</v>
      </c>
      <c r="F786" t="str" cm="1">
        <f t="array" ref="F786">INDEX('PUMA12 LIMIT Computations'!$A$4:$D$106,'PUMA12-Person-Limits-Fragments'!$B786,3)</f>
        <v>METRO14460MM1120</v>
      </c>
      <c r="G786" t="str" cm="1">
        <f t="array" ref="G786">INDEX('PUMA12 LIMIT Computations'!$A$4:$D$106,'PUMA12-Person-Limits-Fragments'!$B786,4)</f>
        <v>Boston-Cambridge-Quincy, MA-NH HUD Metro FMR Area</v>
      </c>
      <c r="H786" cm="1">
        <f t="array" ref="H786">INDEX('PUMA12 LIMIT Computations'!AI$4:BB$106,'PUMA12-Person-Limits-Fragments'!B786,'PUMA12-Person-Limits-Fragments'!C786)</f>
        <v>92559.255000000005</v>
      </c>
      <c r="I786" cm="1">
        <f t="array" ref="I786">INDEX('PUMA12 LIMIT Computations'!BC$4:BV$106,'PUMA12-Person-Limits-Fragments'!B786,'PUMA12-Person-Limits-Fragments'!C786)</f>
        <v>55555.555</v>
      </c>
      <c r="J786" cm="1">
        <f t="array" ref="J786">INDEX('PUMA12 LIMIT Computations'!BW$4:CP$106,'PUMA12-Person-Limits-Fragments'!B786,'PUMA12-Person-Limits-Fragments'!C786)</f>
        <v>147664.76499999998</v>
      </c>
    </row>
    <row r="787" spans="1:10" x14ac:dyDescent="0.25">
      <c r="A787">
        <f t="shared" si="38"/>
        <v>786</v>
      </c>
      <c r="B787">
        <f t="shared" si="36"/>
        <v>65</v>
      </c>
      <c r="C787">
        <f t="shared" si="37"/>
        <v>8</v>
      </c>
      <c r="D787" cm="1">
        <f t="array" ref="D787">INDEX('PUMA12 LIMIT Computations'!$A$4:$D$106,'PUMA12-Person-Limits-Fragments'!$B787,1)</f>
        <v>3602</v>
      </c>
      <c r="E787" t="str" cm="1">
        <f t="array" ref="E787">INDEX('PUMA12 LIMIT Computations'!$A$4:$D$106,'PUMA12-Person-Limits-Fragments'!$B787,2)</f>
        <v>Norfolk County (Central)--Randolph, Norwood, Dedham, Canton &amp; Holbrook Towns</v>
      </c>
      <c r="F787" t="str" cm="1">
        <f t="array" ref="F787">INDEX('PUMA12 LIMIT Computations'!$A$4:$D$106,'PUMA12-Person-Limits-Fragments'!$B787,3)</f>
        <v>METRO14460MM1120</v>
      </c>
      <c r="G787" t="str" cm="1">
        <f t="array" ref="G787">INDEX('PUMA12 LIMIT Computations'!$A$4:$D$106,'PUMA12-Person-Limits-Fragments'!$B787,4)</f>
        <v>Boston-Cambridge-Quincy, MA-NH HUD Metro FMR Area</v>
      </c>
      <c r="H787" cm="1">
        <f t="array" ref="H787">INDEX('PUMA12 LIMIT Computations'!AI$4:BB$106,'PUMA12-Person-Limits-Fragments'!B787,'PUMA12-Person-Limits-Fragments'!C787)</f>
        <v>92559.255000000005</v>
      </c>
      <c r="I787" cm="1">
        <f t="array" ref="I787">INDEX('PUMA12 LIMIT Computations'!BC$4:BV$106,'PUMA12-Person-Limits-Fragments'!B787,'PUMA12-Person-Limits-Fragments'!C787)</f>
        <v>55555.555</v>
      </c>
      <c r="J787" cm="1">
        <f t="array" ref="J787">INDEX('PUMA12 LIMIT Computations'!BW$4:CP$106,'PUMA12-Person-Limits-Fragments'!B787,'PUMA12-Person-Limits-Fragments'!C787)</f>
        <v>147664.76499999998</v>
      </c>
    </row>
    <row r="788" spans="1:10" x14ac:dyDescent="0.25">
      <c r="A788">
        <f t="shared" si="38"/>
        <v>787</v>
      </c>
      <c r="B788">
        <f t="shared" si="36"/>
        <v>66</v>
      </c>
      <c r="C788">
        <f t="shared" si="37"/>
        <v>8</v>
      </c>
      <c r="D788" cm="1">
        <f t="array" ref="D788">INDEX('PUMA12 LIMIT Computations'!$A$4:$D$106,'PUMA12-Person-Limits-Fragments'!$B788,1)</f>
        <v>3603</v>
      </c>
      <c r="E788" t="str" cm="1">
        <f t="array" ref="E788">INDEX('PUMA12 LIMIT Computations'!$A$4:$D$106,'PUMA12-Person-Limits-Fragments'!$B788,2)</f>
        <v>Norfolk County (Northeast)--Quincy City &amp; Milton Town</v>
      </c>
      <c r="F788" t="str" cm="1">
        <f t="array" ref="F788">INDEX('PUMA12 LIMIT Computations'!$A$4:$D$106,'PUMA12-Person-Limits-Fragments'!$B788,3)</f>
        <v>METRO14460MM1120</v>
      </c>
      <c r="G788" t="str" cm="1">
        <f t="array" ref="G788">INDEX('PUMA12 LIMIT Computations'!$A$4:$D$106,'PUMA12-Person-Limits-Fragments'!$B788,4)</f>
        <v>Boston-Cambridge-Quincy, MA-NH HUD Metro FMR Area</v>
      </c>
      <c r="H788" cm="1">
        <f t="array" ref="H788">INDEX('PUMA12 LIMIT Computations'!AI$4:BB$106,'PUMA12-Person-Limits-Fragments'!B788,'PUMA12-Person-Limits-Fragments'!C788)</f>
        <v>92550</v>
      </c>
      <c r="I788" cm="1">
        <f t="array" ref="I788">INDEX('PUMA12 LIMIT Computations'!BC$4:BV$106,'PUMA12-Person-Limits-Fragments'!B788,'PUMA12-Person-Limits-Fragments'!C788)</f>
        <v>55550</v>
      </c>
      <c r="J788" cm="1">
        <f t="array" ref="J788">INDEX('PUMA12 LIMIT Computations'!BW$4:CP$106,'PUMA12-Person-Limits-Fragments'!B788,'PUMA12-Person-Limits-Fragments'!C788)</f>
        <v>147650</v>
      </c>
    </row>
    <row r="789" spans="1:10" x14ac:dyDescent="0.25">
      <c r="A789">
        <f t="shared" si="38"/>
        <v>788</v>
      </c>
      <c r="B789">
        <f t="shared" si="36"/>
        <v>67</v>
      </c>
      <c r="C789">
        <f t="shared" si="37"/>
        <v>8</v>
      </c>
      <c r="D789" cm="1">
        <f t="array" ref="D789">INDEX('PUMA12 LIMIT Computations'!$A$4:$D$106,'PUMA12-Person-Limits-Fragments'!$B789,1)</f>
        <v>3601</v>
      </c>
      <c r="E789" t="str" cm="1">
        <f t="array" ref="E789">INDEX('PUMA12 LIMIT Computations'!$A$4:$D$106,'PUMA12-Person-Limits-Fragments'!$B789,2)</f>
        <v>Norfolk County (Southwest)--Greater Franklin Town City</v>
      </c>
      <c r="F789" t="str" cm="1">
        <f t="array" ref="F789">INDEX('PUMA12 LIMIT Computations'!$A$4:$D$106,'PUMA12-Person-Limits-Fragments'!$B789,3)</f>
        <v>METRO14460MM1120</v>
      </c>
      <c r="G789" t="str" cm="1">
        <f t="array" ref="G789">INDEX('PUMA12 LIMIT Computations'!$A$4:$D$106,'PUMA12-Person-Limits-Fragments'!$B789,4)</f>
        <v>Boston-Cambridge-Quincy, MA-NH HUD Metro FMR Area</v>
      </c>
      <c r="H789" cm="1">
        <f t="array" ref="H789">INDEX('PUMA12 LIMIT Computations'!AI$4:BB$106,'PUMA12-Person-Limits-Fragments'!B789,'PUMA12-Person-Limits-Fragments'!C789)</f>
        <v>92327.88</v>
      </c>
      <c r="I789" cm="1">
        <f t="array" ref="I789">INDEX('PUMA12 LIMIT Computations'!BC$4:BV$106,'PUMA12-Person-Limits-Fragments'!B789,'PUMA12-Person-Limits-Fragments'!C789)</f>
        <v>55416.68</v>
      </c>
      <c r="J789" cm="1">
        <f t="array" ref="J789">INDEX('PUMA12 LIMIT Computations'!BW$4:CP$106,'PUMA12-Person-Limits-Fragments'!B789,'PUMA12-Person-Limits-Fragments'!C789)</f>
        <v>147295.64000000001</v>
      </c>
    </row>
    <row r="790" spans="1:10" x14ac:dyDescent="0.25">
      <c r="A790">
        <f t="shared" si="38"/>
        <v>789</v>
      </c>
      <c r="B790">
        <f t="shared" si="36"/>
        <v>68</v>
      </c>
      <c r="C790">
        <f t="shared" si="37"/>
        <v>8</v>
      </c>
      <c r="D790" cm="1">
        <f t="array" ref="D790">INDEX('PUMA12 LIMIT Computations'!$A$4:$D$106,'PUMA12-Person-Limits-Fragments'!$B790,1)</f>
        <v>3601</v>
      </c>
      <c r="E790" t="str" cm="1">
        <f t="array" ref="E790">INDEX('PUMA12 LIMIT Computations'!$A$4:$D$106,'PUMA12-Person-Limits-Fragments'!$B790,2)</f>
        <v>Norfolk County (Southwest)--Greater Franklin Town City</v>
      </c>
      <c r="F790" t="str" cm="1">
        <f t="array" ref="F790">INDEX('PUMA12 LIMIT Computations'!$A$4:$D$106,'PUMA12-Person-Limits-Fragments'!$B790,3)</f>
        <v>METRO39300MM1200</v>
      </c>
      <c r="G790" t="str" cm="1">
        <f t="array" ref="G790">INDEX('PUMA12 LIMIT Computations'!$A$4:$D$106,'PUMA12-Person-Limits-Fragments'!$B790,4)</f>
        <v>Easton-Raynham, MA HUD Metro FMR Area</v>
      </c>
      <c r="H790" cm="1">
        <f t="array" ref="H790">INDEX('PUMA12 LIMIT Computations'!AI$4:BB$106,'PUMA12-Person-Limits-Fragments'!B790,'PUMA12-Person-Limits-Fragments'!C790)</f>
        <v>37.6</v>
      </c>
      <c r="I790" cm="1">
        <f t="array" ref="I790">INDEX('PUMA12 LIMIT Computations'!BC$4:BV$106,'PUMA12-Person-Limits-Fragments'!B790,'PUMA12-Person-Limits-Fragments'!C790)</f>
        <v>22.560000000000002</v>
      </c>
      <c r="J790" cm="1">
        <f t="array" ref="J790">INDEX('PUMA12 LIMIT Computations'!BW$4:CP$106,'PUMA12-Person-Limits-Fragments'!B790,'PUMA12-Person-Limits-Fragments'!C790)</f>
        <v>47.22</v>
      </c>
    </row>
    <row r="791" spans="1:10" x14ac:dyDescent="0.25">
      <c r="A791">
        <f t="shared" si="38"/>
        <v>790</v>
      </c>
      <c r="B791">
        <f t="shared" si="36"/>
        <v>69</v>
      </c>
      <c r="C791">
        <f t="shared" si="37"/>
        <v>8</v>
      </c>
      <c r="D791" cm="1">
        <f t="array" ref="D791">INDEX('PUMA12 LIMIT Computations'!$A$4:$D$106,'PUMA12-Person-Limits-Fragments'!$B791,1)</f>
        <v>3601</v>
      </c>
      <c r="E791" t="str" cm="1">
        <f t="array" ref="E791">INDEX('PUMA12 LIMIT Computations'!$A$4:$D$106,'PUMA12-Person-Limits-Fragments'!$B791,2)</f>
        <v>Norfolk County (Southwest)--Greater Franklin Town City</v>
      </c>
      <c r="F791" t="str" cm="1">
        <f t="array" ref="F791">INDEX('PUMA12 LIMIT Computations'!$A$4:$D$106,'PUMA12-Person-Limits-Fragments'!$B791,3)</f>
        <v>METRO49340MM1120</v>
      </c>
      <c r="G791" t="str" cm="1">
        <f t="array" ref="G791">INDEX('PUMA12 LIMIT Computations'!$A$4:$D$106,'PUMA12-Person-Limits-Fragments'!$B791,4)</f>
        <v>Eastern Worcester County, MA HUD Metro FMR Area</v>
      </c>
      <c r="H791" cm="1">
        <f t="array" ref="H791">INDEX('PUMA12 LIMIT Computations'!AI$4:BB$106,'PUMA12-Person-Limits-Fragments'!B791,'PUMA12-Person-Limits-Fragments'!C791)</f>
        <v>164.35</v>
      </c>
      <c r="I791" cm="1">
        <f t="array" ref="I791">INDEX('PUMA12 LIMIT Computations'!BC$4:BV$106,'PUMA12-Person-Limits-Fragments'!B791,'PUMA12-Person-Limits-Fragments'!C791)</f>
        <v>98.61</v>
      </c>
      <c r="J791" cm="1">
        <f t="array" ref="J791">INDEX('PUMA12 LIMIT Computations'!BW$4:CP$106,'PUMA12-Person-Limits-Fragments'!B791,'PUMA12-Person-Limits-Fragments'!C791)</f>
        <v>224.29499999999999</v>
      </c>
    </row>
    <row r="792" spans="1:10" x14ac:dyDescent="0.25">
      <c r="A792">
        <f t="shared" si="38"/>
        <v>791</v>
      </c>
      <c r="B792">
        <f t="shared" si="36"/>
        <v>70</v>
      </c>
      <c r="C792">
        <f t="shared" si="37"/>
        <v>8</v>
      </c>
      <c r="D792" cm="1">
        <f t="array" ref="D792">INDEX('PUMA12 LIMIT Computations'!$A$4:$D$106,'PUMA12-Person-Limits-Fragments'!$B792,1)</f>
        <v>1000</v>
      </c>
      <c r="E792" t="str" cm="1">
        <f t="array" ref="E792">INDEX('PUMA12 LIMIT Computations'!$A$4:$D$106,'PUMA12-Person-Limits-Fragments'!$B792,2)</f>
        <v>Peabody City, Danvers, Reading, North Reading &amp; Lynnfield Towns</v>
      </c>
      <c r="F792" t="str" cm="1">
        <f t="array" ref="F792">INDEX('PUMA12 LIMIT Computations'!$A$4:$D$106,'PUMA12-Person-Limits-Fragments'!$B792,3)</f>
        <v>METRO14460MM1120</v>
      </c>
      <c r="G792" t="str" cm="1">
        <f t="array" ref="G792">INDEX('PUMA12 LIMIT Computations'!$A$4:$D$106,'PUMA12-Person-Limits-Fragments'!$B792,4)</f>
        <v>Boston-Cambridge-Quincy, MA-NH HUD Metro FMR Area</v>
      </c>
      <c r="H792" cm="1">
        <f t="array" ref="H792">INDEX('PUMA12 LIMIT Computations'!AI$4:BB$106,'PUMA12-Person-Limits-Fragments'!B792,'PUMA12-Person-Limits-Fragments'!C792)</f>
        <v>92550</v>
      </c>
      <c r="I792" cm="1">
        <f t="array" ref="I792">INDEX('PUMA12 LIMIT Computations'!BC$4:BV$106,'PUMA12-Person-Limits-Fragments'!B792,'PUMA12-Person-Limits-Fragments'!C792)</f>
        <v>55550</v>
      </c>
      <c r="J792" cm="1">
        <f t="array" ref="J792">INDEX('PUMA12 LIMIT Computations'!BW$4:CP$106,'PUMA12-Person-Limits-Fragments'!B792,'PUMA12-Person-Limits-Fragments'!C792)</f>
        <v>147650</v>
      </c>
    </row>
    <row r="793" spans="1:10" x14ac:dyDescent="0.25">
      <c r="A793">
        <f t="shared" si="38"/>
        <v>792</v>
      </c>
      <c r="B793">
        <f t="shared" si="36"/>
        <v>71</v>
      </c>
      <c r="C793">
        <f t="shared" si="37"/>
        <v>8</v>
      </c>
      <c r="D793" cm="1">
        <f t="array" ref="D793">INDEX('PUMA12 LIMIT Computations'!$A$4:$D$106,'PUMA12-Person-Limits-Fragments'!$B793,1)</f>
        <v>4901</v>
      </c>
      <c r="E793" t="str" cm="1">
        <f t="array" ref="E793">INDEX('PUMA12 LIMIT Computations'!$A$4:$D$106,'PUMA12-Person-Limits-Fragments'!$B793,2)</f>
        <v>Plymouth &amp; Bristol Counties (Outside Brockton City)</v>
      </c>
      <c r="F793" t="str" cm="1">
        <f t="array" ref="F793">INDEX('PUMA12 LIMIT Computations'!$A$4:$D$106,'PUMA12-Person-Limits-Fragments'!$B793,3)</f>
        <v>METRO14460MM1120</v>
      </c>
      <c r="G793" t="str" cm="1">
        <f t="array" ref="G793">INDEX('PUMA12 LIMIT Computations'!$A$4:$D$106,'PUMA12-Person-Limits-Fragments'!$B793,4)</f>
        <v>Boston-Cambridge-Quincy, MA-NH HUD Metro FMR Area</v>
      </c>
      <c r="H793" cm="1">
        <f t="array" ref="H793">INDEX('PUMA12 LIMIT Computations'!AI$4:BB$106,'PUMA12-Person-Limits-Fragments'!B793,'PUMA12-Person-Limits-Fragments'!C793)</f>
        <v>15252.24</v>
      </c>
      <c r="I793" cm="1">
        <f t="array" ref="I793">INDEX('PUMA12 LIMIT Computations'!BC$4:BV$106,'PUMA12-Person-Limits-Fragments'!B793,'PUMA12-Person-Limits-Fragments'!C793)</f>
        <v>9154.64</v>
      </c>
      <c r="J793" cm="1">
        <f t="array" ref="J793">INDEX('PUMA12 LIMIT Computations'!BW$4:CP$106,'PUMA12-Person-Limits-Fragments'!B793,'PUMA12-Person-Limits-Fragments'!C793)</f>
        <v>24332.720000000001</v>
      </c>
    </row>
    <row r="794" spans="1:10" x14ac:dyDescent="0.25">
      <c r="A794">
        <f t="shared" si="38"/>
        <v>793</v>
      </c>
      <c r="B794">
        <f t="shared" si="36"/>
        <v>72</v>
      </c>
      <c r="C794">
        <f t="shared" si="37"/>
        <v>8</v>
      </c>
      <c r="D794" cm="1">
        <f t="array" ref="D794">INDEX('PUMA12 LIMIT Computations'!$A$4:$D$106,'PUMA12-Person-Limits-Fragments'!$B794,1)</f>
        <v>4901</v>
      </c>
      <c r="E794" t="str" cm="1">
        <f t="array" ref="E794">INDEX('PUMA12 LIMIT Computations'!$A$4:$D$106,'PUMA12-Person-Limits-Fragments'!$B794,2)</f>
        <v>Plymouth &amp; Bristol Counties (Outside Brockton City)</v>
      </c>
      <c r="F794" t="str" cm="1">
        <f t="array" ref="F794">INDEX('PUMA12 LIMIT Computations'!$A$4:$D$106,'PUMA12-Person-Limits-Fragments'!$B794,3)</f>
        <v>METRO14460MM1200</v>
      </c>
      <c r="G794" t="str" cm="1">
        <f t="array" ref="G794">INDEX('PUMA12 LIMIT Computations'!$A$4:$D$106,'PUMA12-Person-Limits-Fragments'!$B794,4)</f>
        <v>Brockton, MA HUD Metro FMR Area</v>
      </c>
      <c r="H794" cm="1">
        <f t="array" ref="H794">INDEX('PUMA12 LIMIT Computations'!AI$4:BB$106,'PUMA12-Person-Limits-Fragments'!B794,'PUMA12-Person-Limits-Fragments'!C794)</f>
        <v>47259</v>
      </c>
      <c r="I794" cm="1">
        <f t="array" ref="I794">INDEX('PUMA12 LIMIT Computations'!BC$4:BV$106,'PUMA12-Person-Limits-Fragments'!B794,'PUMA12-Person-Limits-Fragments'!C794)</f>
        <v>29880.504000000001</v>
      </c>
      <c r="J794" cm="1">
        <f t="array" ref="J794">INDEX('PUMA12 LIMIT Computations'!BW$4:CP$106,'PUMA12-Person-Limits-Fragments'!B794,'PUMA12-Person-Limits-Fragments'!C794)</f>
        <v>75582.36</v>
      </c>
    </row>
    <row r="795" spans="1:10" x14ac:dyDescent="0.25">
      <c r="A795">
        <f t="shared" si="38"/>
        <v>794</v>
      </c>
      <c r="B795">
        <f t="shared" si="36"/>
        <v>73</v>
      </c>
      <c r="C795">
        <f t="shared" si="37"/>
        <v>8</v>
      </c>
      <c r="D795" cm="1">
        <f t="array" ref="D795">INDEX('PUMA12 LIMIT Computations'!$A$4:$D$106,'PUMA12-Person-Limits-Fragments'!$B795,1)</f>
        <v>4901</v>
      </c>
      <c r="E795" t="str" cm="1">
        <f t="array" ref="E795">INDEX('PUMA12 LIMIT Computations'!$A$4:$D$106,'PUMA12-Person-Limits-Fragments'!$B795,2)</f>
        <v>Plymouth &amp; Bristol Counties (Outside Brockton City)</v>
      </c>
      <c r="F795" t="str" cm="1">
        <f t="array" ref="F795">INDEX('PUMA12 LIMIT Computations'!$A$4:$D$106,'PUMA12-Person-Limits-Fragments'!$B795,3)</f>
        <v>METRO39300MM1200</v>
      </c>
      <c r="G795" t="str" cm="1">
        <f t="array" ref="G795">INDEX('PUMA12 LIMIT Computations'!$A$4:$D$106,'PUMA12-Person-Limits-Fragments'!$B795,4)</f>
        <v>Easton-Raynham, MA HUD Metro FMR Area</v>
      </c>
      <c r="H795" cm="1">
        <f t="array" ref="H795">INDEX('PUMA12 LIMIT Computations'!AI$4:BB$106,'PUMA12-Person-Limits-Fragments'!B795,'PUMA12-Person-Limits-Fragments'!C795)</f>
        <v>18283</v>
      </c>
      <c r="I795" cm="1">
        <f t="array" ref="I795">INDEX('PUMA12 LIMIT Computations'!BC$4:BV$106,'PUMA12-Person-Limits-Fragments'!B795,'PUMA12-Person-Limits-Fragments'!C795)</f>
        <v>10969.800000000001</v>
      </c>
      <c r="J795" cm="1">
        <f t="array" ref="J795">INDEX('PUMA12 LIMIT Computations'!BW$4:CP$106,'PUMA12-Person-Limits-Fragments'!B795,'PUMA12-Person-Limits-Fragments'!C795)</f>
        <v>22960.725000000002</v>
      </c>
    </row>
    <row r="796" spans="1:10" x14ac:dyDescent="0.25">
      <c r="A796">
        <f t="shared" si="38"/>
        <v>795</v>
      </c>
      <c r="B796">
        <f t="shared" si="36"/>
        <v>74</v>
      </c>
      <c r="C796">
        <f t="shared" si="37"/>
        <v>8</v>
      </c>
      <c r="D796" cm="1">
        <f t="array" ref="D796">INDEX('PUMA12 LIMIT Computations'!$A$4:$D$106,'PUMA12-Person-Limits-Fragments'!$B796,1)</f>
        <v>4000</v>
      </c>
      <c r="E796" t="str" cm="1">
        <f t="array" ref="E796">INDEX('PUMA12 LIMIT Computations'!$A$4:$D$106,'PUMA12-Person-Limits-Fragments'!$B796,2)</f>
        <v>Plymouth &amp; Norfolk Counties--Brockton City, Stoughton &amp; Avon Towns</v>
      </c>
      <c r="F796" t="str" cm="1">
        <f t="array" ref="F796">INDEX('PUMA12 LIMIT Computations'!$A$4:$D$106,'PUMA12-Person-Limits-Fragments'!$B796,3)</f>
        <v>METRO14460MM1120</v>
      </c>
      <c r="G796" t="str" cm="1">
        <f t="array" ref="G796">INDEX('PUMA12 LIMIT Computations'!$A$4:$D$106,'PUMA12-Person-Limits-Fragments'!$B796,4)</f>
        <v>Boston-Cambridge-Quincy, MA-NH HUD Metro FMR Area</v>
      </c>
      <c r="H796" cm="1">
        <f t="array" ref="H796">INDEX('PUMA12 LIMIT Computations'!AI$4:BB$106,'PUMA12-Person-Limits-Fragments'!B796,'PUMA12-Person-Limits-Fragments'!C796)</f>
        <v>21517.875</v>
      </c>
      <c r="I796" cm="1">
        <f t="array" ref="I796">INDEX('PUMA12 LIMIT Computations'!BC$4:BV$106,'PUMA12-Person-Limits-Fragments'!B796,'PUMA12-Person-Limits-Fragments'!C796)</f>
        <v>12915.375</v>
      </c>
      <c r="J796" cm="1">
        <f t="array" ref="J796">INDEX('PUMA12 LIMIT Computations'!BW$4:CP$106,'PUMA12-Person-Limits-Fragments'!B796,'PUMA12-Person-Limits-Fragments'!C796)</f>
        <v>34328.625</v>
      </c>
    </row>
    <row r="797" spans="1:10" x14ac:dyDescent="0.25">
      <c r="A797">
        <f t="shared" si="38"/>
        <v>796</v>
      </c>
      <c r="B797">
        <f t="shared" si="36"/>
        <v>75</v>
      </c>
      <c r="C797">
        <f t="shared" si="37"/>
        <v>8</v>
      </c>
      <c r="D797" cm="1">
        <f t="array" ref="D797">INDEX('PUMA12 LIMIT Computations'!$A$4:$D$106,'PUMA12-Person-Limits-Fragments'!$B797,1)</f>
        <v>4000</v>
      </c>
      <c r="E797" t="str" cm="1">
        <f t="array" ref="E797">INDEX('PUMA12 LIMIT Computations'!$A$4:$D$106,'PUMA12-Person-Limits-Fragments'!$B797,2)</f>
        <v>Plymouth &amp; Norfolk Counties--Brockton City, Stoughton &amp; Avon Towns</v>
      </c>
      <c r="F797" t="str" cm="1">
        <f t="array" ref="F797">INDEX('PUMA12 LIMIT Computations'!$A$4:$D$106,'PUMA12-Person-Limits-Fragments'!$B797,3)</f>
        <v>METRO14460MM1200</v>
      </c>
      <c r="G797" t="str" cm="1">
        <f t="array" ref="G797">INDEX('PUMA12 LIMIT Computations'!$A$4:$D$106,'PUMA12-Person-Limits-Fragments'!$B797,4)</f>
        <v>Brockton, MA HUD Metro FMR Area</v>
      </c>
      <c r="H797" cm="1">
        <f t="array" ref="H797">INDEX('PUMA12 LIMIT Computations'!AI$4:BB$106,'PUMA12-Person-Limits-Fragments'!B797,'PUMA12-Person-Limits-Fragments'!C797)</f>
        <v>56603.125</v>
      </c>
      <c r="I797" cm="1">
        <f t="array" ref="I797">INDEX('PUMA12 LIMIT Computations'!BC$4:BV$106,'PUMA12-Person-Limits-Fragments'!B797,'PUMA12-Person-Limits-Fragments'!C797)</f>
        <v>35788.525000000001</v>
      </c>
      <c r="J797" cm="1">
        <f t="array" ref="J797">INDEX('PUMA12 LIMIT Computations'!BW$4:CP$106,'PUMA12-Person-Limits-Fragments'!B797,'PUMA12-Person-Limits-Fragments'!C797)</f>
        <v>90526.625</v>
      </c>
    </row>
    <row r="798" spans="1:10" x14ac:dyDescent="0.25">
      <c r="A798">
        <f t="shared" si="38"/>
        <v>797</v>
      </c>
      <c r="B798">
        <f t="shared" si="36"/>
        <v>76</v>
      </c>
      <c r="C798">
        <f t="shared" si="37"/>
        <v>8</v>
      </c>
      <c r="D798" cm="1">
        <f t="array" ref="D798">INDEX('PUMA12 LIMIT Computations'!$A$4:$D$106,'PUMA12-Person-Limits-Fragments'!$B798,1)</f>
        <v>4902</v>
      </c>
      <c r="E798" t="str" cm="1">
        <f t="array" ref="E798">INDEX('PUMA12 LIMIT Computations'!$A$4:$D$106,'PUMA12-Person-Limits-Fragments'!$B798,2)</f>
        <v>Plymouth County (Central)</v>
      </c>
      <c r="F798" t="str" cm="1">
        <f t="array" ref="F798">INDEX('PUMA12 LIMIT Computations'!$A$4:$D$106,'PUMA12-Person-Limits-Fragments'!$B798,3)</f>
        <v>METRO14460MM1120</v>
      </c>
      <c r="G798" t="str" cm="1">
        <f t="array" ref="G798">INDEX('PUMA12 LIMIT Computations'!$A$4:$D$106,'PUMA12-Person-Limits-Fragments'!$B798,4)</f>
        <v>Boston-Cambridge-Quincy, MA-NH HUD Metro FMR Area</v>
      </c>
      <c r="H798" cm="1">
        <f t="array" ref="H798">INDEX('PUMA12 LIMIT Computations'!AI$4:BB$106,'PUMA12-Person-Limits-Fragments'!B798,'PUMA12-Person-Limits-Fragments'!C798)</f>
        <v>44609.1</v>
      </c>
      <c r="I798" cm="1">
        <f t="array" ref="I798">INDEX('PUMA12 LIMIT Computations'!BC$4:BV$106,'PUMA12-Person-Limits-Fragments'!B798,'PUMA12-Person-Limits-Fragments'!C798)</f>
        <v>26775.1</v>
      </c>
      <c r="J798" cm="1">
        <f t="array" ref="J798">INDEX('PUMA12 LIMIT Computations'!BW$4:CP$106,'PUMA12-Person-Limits-Fragments'!B798,'PUMA12-Person-Limits-Fragments'!C798)</f>
        <v>71167.3</v>
      </c>
    </row>
    <row r="799" spans="1:10" x14ac:dyDescent="0.25">
      <c r="A799">
        <f t="shared" si="38"/>
        <v>798</v>
      </c>
      <c r="B799">
        <f t="shared" si="36"/>
        <v>77</v>
      </c>
      <c r="C799">
        <f t="shared" si="37"/>
        <v>8</v>
      </c>
      <c r="D799" cm="1">
        <f t="array" ref="D799">INDEX('PUMA12 LIMIT Computations'!$A$4:$D$106,'PUMA12-Person-Limits-Fragments'!$B799,1)</f>
        <v>4902</v>
      </c>
      <c r="E799" t="str" cm="1">
        <f t="array" ref="E799">INDEX('PUMA12 LIMIT Computations'!$A$4:$D$106,'PUMA12-Person-Limits-Fragments'!$B799,2)</f>
        <v>Plymouth County (Central)</v>
      </c>
      <c r="F799" t="str" cm="1">
        <f t="array" ref="F799">INDEX('PUMA12 LIMIT Computations'!$A$4:$D$106,'PUMA12-Person-Limits-Fragments'!$B799,3)</f>
        <v>METRO14460MM1200</v>
      </c>
      <c r="G799" t="str" cm="1">
        <f t="array" ref="G799">INDEX('PUMA12 LIMIT Computations'!$A$4:$D$106,'PUMA12-Person-Limits-Fragments'!$B799,4)</f>
        <v>Brockton, MA HUD Metro FMR Area</v>
      </c>
      <c r="H799" cm="1">
        <f t="array" ref="H799">INDEX('PUMA12 LIMIT Computations'!AI$4:BB$106,'PUMA12-Person-Limits-Fragments'!B799,'PUMA12-Person-Limits-Fragments'!C799)</f>
        <v>38180.375</v>
      </c>
      <c r="I799" cm="1">
        <f t="array" ref="I799">INDEX('PUMA12 LIMIT Computations'!BC$4:BV$106,'PUMA12-Person-Limits-Fragments'!B799,'PUMA12-Person-Limits-Fragments'!C799)</f>
        <v>24140.351000000002</v>
      </c>
      <c r="J799" cm="1">
        <f t="array" ref="J799">INDEX('PUMA12 LIMIT Computations'!BW$4:CP$106,'PUMA12-Person-Limits-Fragments'!B799,'PUMA12-Person-Limits-Fragments'!C799)</f>
        <v>61062.715000000004</v>
      </c>
    </row>
    <row r="800" spans="1:10" x14ac:dyDescent="0.25">
      <c r="A800">
        <f t="shared" si="38"/>
        <v>799</v>
      </c>
      <c r="B800">
        <f t="shared" si="36"/>
        <v>78</v>
      </c>
      <c r="C800">
        <f t="shared" si="37"/>
        <v>8</v>
      </c>
      <c r="D800" cm="1">
        <f t="array" ref="D800">INDEX('PUMA12 LIMIT Computations'!$A$4:$D$106,'PUMA12-Person-Limits-Fragments'!$B800,1)</f>
        <v>4902</v>
      </c>
      <c r="E800" t="str" cm="1">
        <f t="array" ref="E800">INDEX('PUMA12 LIMIT Computations'!$A$4:$D$106,'PUMA12-Person-Limits-Fragments'!$B800,2)</f>
        <v>Plymouth County (Central)</v>
      </c>
      <c r="F800" t="str" cm="1">
        <f t="array" ref="F800">INDEX('PUMA12 LIMIT Computations'!$A$4:$D$106,'PUMA12-Person-Limits-Fragments'!$B800,3)</f>
        <v>METRO39300MM1120</v>
      </c>
      <c r="G800" t="str" cm="1">
        <f t="array" ref="G800">INDEX('PUMA12 LIMIT Computations'!$A$4:$D$106,'PUMA12-Person-Limits-Fragments'!$B800,4)</f>
        <v>Taunton-Mansfield-Norton, MA HUD Metro FMR Area</v>
      </c>
      <c r="H800" cm="1">
        <f t="array" ref="H800">INDEX('PUMA12 LIMIT Computations'!AI$4:BB$106,'PUMA12-Person-Limits-Fragments'!B800,'PUMA12-Person-Limits-Fragments'!C800)</f>
        <v>7.375</v>
      </c>
      <c r="I800" cm="1">
        <f t="array" ref="I800">INDEX('PUMA12 LIMIT Computations'!BC$4:BV$106,'PUMA12-Person-Limits-Fragments'!B800,'PUMA12-Person-Limits-Fragments'!C800)</f>
        <v>4.6630000000000003</v>
      </c>
      <c r="J800" cm="1">
        <f t="array" ref="J800">INDEX('PUMA12 LIMIT Computations'!BW$4:CP$106,'PUMA12-Person-Limits-Fragments'!B800,'PUMA12-Person-Limits-Fragments'!C800)</f>
        <v>11.795</v>
      </c>
    </row>
    <row r="801" spans="1:10" x14ac:dyDescent="0.25">
      <c r="A801">
        <f t="shared" si="38"/>
        <v>800</v>
      </c>
      <c r="B801">
        <f t="shared" si="36"/>
        <v>79</v>
      </c>
      <c r="C801">
        <f t="shared" si="37"/>
        <v>8</v>
      </c>
      <c r="D801" cm="1">
        <f t="array" ref="D801">INDEX('PUMA12 LIMIT Computations'!$A$4:$D$106,'PUMA12-Person-Limits-Fragments'!$B801,1)</f>
        <v>4903</v>
      </c>
      <c r="E801" t="str" cm="1">
        <f t="array" ref="E801">INDEX('PUMA12 LIMIT Computations'!$A$4:$D$106,'PUMA12-Person-Limits-Fragments'!$B801,2)</f>
        <v>Plymouth County (East)--Plymouth, Marshfield, Scituate, Duxbury &amp; Kingston Towns</v>
      </c>
      <c r="F801" t="str" cm="1">
        <f t="array" ref="F801">INDEX('PUMA12 LIMIT Computations'!$A$4:$D$106,'PUMA12-Person-Limits-Fragments'!$B801,3)</f>
        <v>METRO12700M12700</v>
      </c>
      <c r="G801" t="str" cm="1">
        <f t="array" ref="G801">INDEX('PUMA12 LIMIT Computations'!$A$4:$D$106,'PUMA12-Person-Limits-Fragments'!$B801,4)</f>
        <v>Barnstable Town, MA MSA</v>
      </c>
      <c r="H801" cm="1">
        <f t="array" ref="H801">INDEX('PUMA12 LIMIT Computations'!AI$4:BB$106,'PUMA12-Person-Limits-Fragments'!B801,'PUMA12-Person-Limits-Fragments'!C801)</f>
        <v>444.84999999999997</v>
      </c>
      <c r="I801" cm="1">
        <f t="array" ref="I801">INDEX('PUMA12 LIMIT Computations'!BC$4:BV$106,'PUMA12-Person-Limits-Fragments'!B801,'PUMA12-Person-Limits-Fragments'!C801)</f>
        <v>289.10599999999999</v>
      </c>
      <c r="J801" cm="1">
        <f t="array" ref="J801">INDEX('PUMA12 LIMIT Computations'!BW$4:CP$106,'PUMA12-Person-Limits-Fragments'!B801,'PUMA12-Person-Limits-Fragments'!C801)</f>
        <v>711.76</v>
      </c>
    </row>
    <row r="802" spans="1:10" x14ac:dyDescent="0.25">
      <c r="A802">
        <f t="shared" si="38"/>
        <v>801</v>
      </c>
      <c r="B802">
        <f t="shared" si="36"/>
        <v>80</v>
      </c>
      <c r="C802">
        <f t="shared" si="37"/>
        <v>8</v>
      </c>
      <c r="D802" cm="1">
        <f t="array" ref="D802">INDEX('PUMA12 LIMIT Computations'!$A$4:$D$106,'PUMA12-Person-Limits-Fragments'!$B802,1)</f>
        <v>4903</v>
      </c>
      <c r="E802" t="str" cm="1">
        <f t="array" ref="E802">INDEX('PUMA12 LIMIT Computations'!$A$4:$D$106,'PUMA12-Person-Limits-Fragments'!$B802,2)</f>
        <v>Plymouth County (East)--Plymouth, Marshfield, Scituate, Duxbury &amp; Kingston Towns</v>
      </c>
      <c r="F802" t="str" cm="1">
        <f t="array" ref="F802">INDEX('PUMA12 LIMIT Computations'!$A$4:$D$106,'PUMA12-Person-Limits-Fragments'!$B802,3)</f>
        <v>METRO14460MM1120</v>
      </c>
      <c r="G802" t="str" cm="1">
        <f t="array" ref="G802">INDEX('PUMA12 LIMIT Computations'!$A$4:$D$106,'PUMA12-Person-Limits-Fragments'!$B802,4)</f>
        <v>Boston-Cambridge-Quincy, MA-NH HUD Metro FMR Area</v>
      </c>
      <c r="H802" cm="1">
        <f t="array" ref="H802">INDEX('PUMA12 LIMIT Computations'!AI$4:BB$106,'PUMA12-Person-Limits-Fragments'!B802,'PUMA12-Person-Limits-Fragments'!C802)</f>
        <v>91976.19</v>
      </c>
      <c r="I802" cm="1">
        <f t="array" ref="I802">INDEX('PUMA12 LIMIT Computations'!BC$4:BV$106,'PUMA12-Person-Limits-Fragments'!B802,'PUMA12-Person-Limits-Fragments'!C802)</f>
        <v>55205.590000000004</v>
      </c>
      <c r="J802" cm="1">
        <f t="array" ref="J802">INDEX('PUMA12 LIMIT Computations'!BW$4:CP$106,'PUMA12-Person-Limits-Fragments'!B802,'PUMA12-Person-Limits-Fragments'!C802)</f>
        <v>146734.57</v>
      </c>
    </row>
    <row r="803" spans="1:10" x14ac:dyDescent="0.25">
      <c r="A803">
        <f t="shared" si="38"/>
        <v>802</v>
      </c>
      <c r="B803">
        <f t="shared" si="36"/>
        <v>81</v>
      </c>
      <c r="C803">
        <f t="shared" si="37"/>
        <v>8</v>
      </c>
      <c r="D803" cm="1">
        <f t="array" ref="D803">INDEX('PUMA12 LIMIT Computations'!$A$4:$D$106,'PUMA12-Person-Limits-Fragments'!$B803,1)</f>
        <v>3306</v>
      </c>
      <c r="E803" t="str" cm="1">
        <f t="array" ref="E803">INDEX('PUMA12 LIMIT Computations'!$A$4:$D$106,'PUMA12-Person-Limits-Fragments'!$B803,2)</f>
        <v>Suffolk County (North)--Revere, Chelsea &amp; Winthrop Town Cities</v>
      </c>
      <c r="F803" t="str" cm="1">
        <f t="array" ref="F803">INDEX('PUMA12 LIMIT Computations'!$A$4:$D$106,'PUMA12-Person-Limits-Fragments'!$B803,3)</f>
        <v>METRO14460MM1120</v>
      </c>
      <c r="G803" t="str" cm="1">
        <f t="array" ref="G803">INDEX('PUMA12 LIMIT Computations'!$A$4:$D$106,'PUMA12-Person-Limits-Fragments'!$B803,4)</f>
        <v>Boston-Cambridge-Quincy, MA-NH HUD Metro FMR Area</v>
      </c>
      <c r="H803" cm="1">
        <f t="array" ref="H803">INDEX('PUMA12 LIMIT Computations'!AI$4:BB$106,'PUMA12-Person-Limits-Fragments'!B803,'PUMA12-Person-Limits-Fragments'!C803)</f>
        <v>92559.255000000005</v>
      </c>
      <c r="I803" cm="1">
        <f t="array" ref="I803">INDEX('PUMA12 LIMIT Computations'!BC$4:BV$106,'PUMA12-Person-Limits-Fragments'!B803,'PUMA12-Person-Limits-Fragments'!C803)</f>
        <v>55555.555</v>
      </c>
      <c r="J803" cm="1">
        <f t="array" ref="J803">INDEX('PUMA12 LIMIT Computations'!BW$4:CP$106,'PUMA12-Person-Limits-Fragments'!B803,'PUMA12-Person-Limits-Fragments'!C803)</f>
        <v>147664.76499999998</v>
      </c>
    </row>
    <row r="804" spans="1:10" x14ac:dyDescent="0.25">
      <c r="A804">
        <f t="shared" si="38"/>
        <v>803</v>
      </c>
      <c r="B804">
        <f t="shared" si="36"/>
        <v>82</v>
      </c>
      <c r="C804">
        <f t="shared" si="37"/>
        <v>8</v>
      </c>
      <c r="D804" cm="1">
        <f t="array" ref="D804">INDEX('PUMA12 LIMIT Computations'!$A$4:$D$106,'PUMA12-Person-Limits-Fragments'!$B804,1)</f>
        <v>3900</v>
      </c>
      <c r="E804" t="str" cm="1">
        <f t="array" ref="E804">INDEX('PUMA12 LIMIT Computations'!$A$4:$D$106,'PUMA12-Person-Limits-Fragments'!$B804,2)</f>
        <v>Weymouth Town, Braintree Town Cities, Hingham, Hull &amp; Cohasset Towns</v>
      </c>
      <c r="F804" t="str" cm="1">
        <f t="array" ref="F804">INDEX('PUMA12 LIMIT Computations'!$A$4:$D$106,'PUMA12-Person-Limits-Fragments'!$B804,3)</f>
        <v>METRO14460MM1120</v>
      </c>
      <c r="G804" t="str" cm="1">
        <f t="array" ref="G804">INDEX('PUMA12 LIMIT Computations'!$A$4:$D$106,'PUMA12-Person-Limits-Fragments'!$B804,4)</f>
        <v>Boston-Cambridge-Quincy, MA-NH HUD Metro FMR Area</v>
      </c>
      <c r="H804" cm="1">
        <f t="array" ref="H804">INDEX('PUMA12 LIMIT Computations'!AI$4:BB$106,'PUMA12-Person-Limits-Fragments'!B804,'PUMA12-Person-Limits-Fragments'!C804)</f>
        <v>92550</v>
      </c>
      <c r="I804" cm="1">
        <f t="array" ref="I804">INDEX('PUMA12 LIMIT Computations'!BC$4:BV$106,'PUMA12-Person-Limits-Fragments'!B804,'PUMA12-Person-Limits-Fragments'!C804)</f>
        <v>55550</v>
      </c>
      <c r="J804" cm="1">
        <f t="array" ref="J804">INDEX('PUMA12 LIMIT Computations'!BW$4:CP$106,'PUMA12-Person-Limits-Fragments'!B804,'PUMA12-Person-Limits-Fragments'!C804)</f>
        <v>147650</v>
      </c>
    </row>
    <row r="805" spans="1:10" x14ac:dyDescent="0.25">
      <c r="A805">
        <f t="shared" si="38"/>
        <v>804</v>
      </c>
      <c r="B805">
        <f t="shared" si="36"/>
        <v>83</v>
      </c>
      <c r="C805">
        <f t="shared" si="37"/>
        <v>8</v>
      </c>
      <c r="D805" cm="1">
        <f t="array" ref="D805">INDEX('PUMA12 LIMIT Computations'!$A$4:$D$106,'PUMA12-Person-Limits-Fragments'!$B805,1)</f>
        <v>2800</v>
      </c>
      <c r="E805" t="str" cm="1">
        <f t="array" ref="E805">INDEX('PUMA12 LIMIT Computations'!$A$4:$D$106,'PUMA12-Person-Limits-Fragments'!$B805,2)</f>
        <v>Woburn, Melrose Cities, Saugus, Wakefield &amp; Stoneham Towns</v>
      </c>
      <c r="F805" t="str" cm="1">
        <f t="array" ref="F805">INDEX('PUMA12 LIMIT Computations'!$A$4:$D$106,'PUMA12-Person-Limits-Fragments'!$B805,3)</f>
        <v>METRO14460MM1120</v>
      </c>
      <c r="G805" t="str" cm="1">
        <f t="array" ref="G805">INDEX('PUMA12 LIMIT Computations'!$A$4:$D$106,'PUMA12-Person-Limits-Fragments'!$B805,4)</f>
        <v>Boston-Cambridge-Quincy, MA-NH HUD Metro FMR Area</v>
      </c>
      <c r="H805" cm="1">
        <f t="array" ref="H805">INDEX('PUMA12 LIMIT Computations'!AI$4:BB$106,'PUMA12-Person-Limits-Fragments'!B805,'PUMA12-Person-Limits-Fragments'!C805)</f>
        <v>92540.744999999995</v>
      </c>
      <c r="I805" cm="1">
        <f t="array" ref="I805">INDEX('PUMA12 LIMIT Computations'!BC$4:BV$106,'PUMA12-Person-Limits-Fragments'!B805,'PUMA12-Person-Limits-Fragments'!C805)</f>
        <v>55544.445</v>
      </c>
      <c r="J805" cm="1">
        <f t="array" ref="J805">INDEX('PUMA12 LIMIT Computations'!BW$4:CP$106,'PUMA12-Person-Limits-Fragments'!B805,'PUMA12-Person-Limits-Fragments'!C805)</f>
        <v>147635.23500000002</v>
      </c>
    </row>
    <row r="806" spans="1:10" x14ac:dyDescent="0.25">
      <c r="A806">
        <f t="shared" si="38"/>
        <v>805</v>
      </c>
      <c r="B806">
        <f t="shared" si="36"/>
        <v>84</v>
      </c>
      <c r="C806">
        <f t="shared" si="37"/>
        <v>8</v>
      </c>
      <c r="D806" cm="1">
        <f t="array" ref="D806">INDEX('PUMA12 LIMIT Computations'!$A$4:$D$106,'PUMA12-Person-Limits-Fragments'!$B806,1)</f>
        <v>400</v>
      </c>
      <c r="E806" t="str" cm="1">
        <f t="array" ref="E806">INDEX('PUMA12 LIMIT Computations'!$A$4:$D$106,'PUMA12-Person-Limits-Fragments'!$B806,2)</f>
        <v>Worcester &amp; Middlesex Counties (Outside Leominster, Fitchburg &amp; Gardner Cities)</v>
      </c>
      <c r="F806" t="str" cm="1">
        <f t="array" ref="F806">INDEX('PUMA12 LIMIT Computations'!$A$4:$D$106,'PUMA12-Person-Limits-Fragments'!$B806,3)</f>
        <v>METRO14460MM1120</v>
      </c>
      <c r="G806" t="str" cm="1">
        <f t="array" ref="G806">INDEX('PUMA12 LIMIT Computations'!$A$4:$D$106,'PUMA12-Person-Limits-Fragments'!$B806,4)</f>
        <v>Boston-Cambridge-Quincy, MA-NH HUD Metro FMR Area</v>
      </c>
      <c r="H806" cm="1">
        <f t="array" ref="H806">INDEX('PUMA12 LIMIT Computations'!AI$4:BB$106,'PUMA12-Person-Limits-Fragments'!B806,'PUMA12-Person-Limits-Fragments'!C806)</f>
        <v>23146.754999999997</v>
      </c>
      <c r="I806" cm="1">
        <f t="array" ref="I806">INDEX('PUMA12 LIMIT Computations'!BC$4:BV$106,'PUMA12-Person-Limits-Fragments'!B806,'PUMA12-Person-Limits-Fragments'!C806)</f>
        <v>13893.055</v>
      </c>
      <c r="J806" cm="1">
        <f t="array" ref="J806">INDEX('PUMA12 LIMIT Computations'!BW$4:CP$106,'PUMA12-Person-Limits-Fragments'!B806,'PUMA12-Person-Limits-Fragments'!C806)</f>
        <v>36927.264999999999</v>
      </c>
    </row>
    <row r="807" spans="1:10" x14ac:dyDescent="0.25">
      <c r="A807">
        <f t="shared" si="38"/>
        <v>806</v>
      </c>
      <c r="B807">
        <f t="shared" si="36"/>
        <v>85</v>
      </c>
      <c r="C807">
        <f t="shared" si="37"/>
        <v>8</v>
      </c>
      <c r="D807" cm="1">
        <f t="array" ref="D807">INDEX('PUMA12 LIMIT Computations'!$A$4:$D$106,'PUMA12-Person-Limits-Fragments'!$B807,1)</f>
        <v>400</v>
      </c>
      <c r="E807" t="str" cm="1">
        <f t="array" ref="E807">INDEX('PUMA12 LIMIT Computations'!$A$4:$D$106,'PUMA12-Person-Limits-Fragments'!$B807,2)</f>
        <v>Worcester &amp; Middlesex Counties (Outside Leominster, Fitchburg &amp; Gardner Cities)</v>
      </c>
      <c r="F807" t="str" cm="1">
        <f t="array" ref="F807">INDEX('PUMA12 LIMIT Computations'!$A$4:$D$106,'PUMA12-Person-Limits-Fragments'!$B807,3)</f>
        <v>METRO14460MM4560</v>
      </c>
      <c r="G807" t="str" cm="1">
        <f t="array" ref="G807">INDEX('PUMA12 LIMIT Computations'!$A$4:$D$106,'PUMA12-Person-Limits-Fragments'!$B807,4)</f>
        <v>Lowell, MA HUD Metro FMR Area</v>
      </c>
      <c r="H807" cm="1">
        <f t="array" ref="H807">INDEX('PUMA12 LIMIT Computations'!AI$4:BB$106,'PUMA12-Person-Limits-Fragments'!B807,'PUMA12-Person-Limits-Fragments'!C807)</f>
        <v>7722.84</v>
      </c>
      <c r="I807" cm="1">
        <f t="array" ref="I807">INDEX('PUMA12 LIMIT Computations'!BC$4:BV$106,'PUMA12-Person-Limits-Fragments'!B807,'PUMA12-Person-Limits-Fragments'!C807)</f>
        <v>4634.63</v>
      </c>
      <c r="J807" cm="1">
        <f t="array" ref="J807">INDEX('PUMA12 LIMIT Computations'!BW$4:CP$106,'PUMA12-Person-Limits-Fragments'!B807,'PUMA12-Person-Limits-Fragments'!C807)</f>
        <v>10931.43</v>
      </c>
    </row>
    <row r="808" spans="1:10" x14ac:dyDescent="0.25">
      <c r="A808">
        <f t="shared" si="38"/>
        <v>807</v>
      </c>
      <c r="B808">
        <f t="shared" si="36"/>
        <v>86</v>
      </c>
      <c r="C808">
        <f t="shared" si="37"/>
        <v>8</v>
      </c>
      <c r="D808" cm="1">
        <f t="array" ref="D808">INDEX('PUMA12 LIMIT Computations'!$A$4:$D$106,'PUMA12-Person-Limits-Fragments'!$B808,1)</f>
        <v>400</v>
      </c>
      <c r="E808" t="str" cm="1">
        <f t="array" ref="E808">INDEX('PUMA12 LIMIT Computations'!$A$4:$D$106,'PUMA12-Person-Limits-Fragments'!$B808,2)</f>
        <v>Worcester &amp; Middlesex Counties (Outside Leominster, Fitchburg &amp; Gardner Cities)</v>
      </c>
      <c r="F808" t="str" cm="1">
        <f t="array" ref="F808">INDEX('PUMA12 LIMIT Computations'!$A$4:$D$106,'PUMA12-Person-Limits-Fragments'!$B808,3)</f>
        <v>METRO44140M25011</v>
      </c>
      <c r="G808" t="str" cm="1">
        <f t="array" ref="G808">INDEX('PUMA12 LIMIT Computations'!$A$4:$D$106,'PUMA12-Person-Limits-Fragments'!$B808,4)</f>
        <v>Franklin County, MA HUD Metro FMR Area</v>
      </c>
      <c r="H808" cm="1">
        <f t="array" ref="H808">INDEX('PUMA12 LIMIT Computations'!AI$4:BB$106,'PUMA12-Person-Limits-Fragments'!B808,'PUMA12-Person-Limits-Fragments'!C808)</f>
        <v>198.88</v>
      </c>
      <c r="I808" cm="1">
        <f t="array" ref="I808">INDEX('PUMA12 LIMIT Computations'!BC$4:BV$106,'PUMA12-Person-Limits-Fragments'!B808,'PUMA12-Person-Limits-Fragments'!C808)</f>
        <v>149.21600000000001</v>
      </c>
      <c r="J808" cm="1">
        <f t="array" ref="J808">INDEX('PUMA12 LIMIT Computations'!BW$4:CP$106,'PUMA12-Person-Limits-Fragments'!B808,'PUMA12-Person-Limits-Fragments'!C808)</f>
        <v>318.08000000000004</v>
      </c>
    </row>
    <row r="809" spans="1:10" x14ac:dyDescent="0.25">
      <c r="A809">
        <f t="shared" si="38"/>
        <v>808</v>
      </c>
      <c r="B809">
        <f t="shared" si="36"/>
        <v>87</v>
      </c>
      <c r="C809">
        <f t="shared" si="37"/>
        <v>8</v>
      </c>
      <c r="D809" cm="1">
        <f t="array" ref="D809">INDEX('PUMA12 LIMIT Computations'!$A$4:$D$106,'PUMA12-Person-Limits-Fragments'!$B809,1)</f>
        <v>400</v>
      </c>
      <c r="E809" t="str" cm="1">
        <f t="array" ref="E809">INDEX('PUMA12 LIMIT Computations'!$A$4:$D$106,'PUMA12-Person-Limits-Fragments'!$B809,2)</f>
        <v>Worcester &amp; Middlesex Counties (Outside Leominster, Fitchburg &amp; Gardner Cities)</v>
      </c>
      <c r="F809" t="str" cm="1">
        <f t="array" ref="F809">INDEX('PUMA12 LIMIT Computations'!$A$4:$D$106,'PUMA12-Person-Limits-Fragments'!$B809,3)</f>
        <v>METRO49340M49340</v>
      </c>
      <c r="G809" t="str" cm="1">
        <f t="array" ref="G809">INDEX('PUMA12 LIMIT Computations'!$A$4:$D$106,'PUMA12-Person-Limits-Fragments'!$B809,4)</f>
        <v>Worcester, MA HUD Metro FMR Area</v>
      </c>
      <c r="H809" cm="1">
        <f t="array" ref="H809">INDEX('PUMA12 LIMIT Computations'!AI$4:BB$106,'PUMA12-Person-Limits-Fragments'!B809,'PUMA12-Person-Limits-Fragments'!C809)</f>
        <v>7455.49</v>
      </c>
      <c r="I809" cm="1">
        <f t="array" ref="I809">INDEX('PUMA12 LIMIT Computations'!BC$4:BV$106,'PUMA12-Person-Limits-Fragments'!B809,'PUMA12-Person-Limits-Fragments'!C809)</f>
        <v>4765.5860000000002</v>
      </c>
      <c r="J809" cm="1">
        <f t="array" ref="J809">INDEX('PUMA12 LIMIT Computations'!BW$4:CP$106,'PUMA12-Person-Limits-Fragments'!B809,'PUMA12-Person-Limits-Fragments'!C809)</f>
        <v>11926.74</v>
      </c>
    </row>
    <row r="810" spans="1:10" x14ac:dyDescent="0.25">
      <c r="A810">
        <f t="shared" si="38"/>
        <v>809</v>
      </c>
      <c r="B810">
        <f t="shared" si="36"/>
        <v>88</v>
      </c>
      <c r="C810">
        <f t="shared" si="37"/>
        <v>8</v>
      </c>
      <c r="D810" cm="1">
        <f t="array" ref="D810">INDEX('PUMA12 LIMIT Computations'!$A$4:$D$106,'PUMA12-Person-Limits-Fragments'!$B810,1)</f>
        <v>400</v>
      </c>
      <c r="E810" t="str" cm="1">
        <f t="array" ref="E810">INDEX('PUMA12 LIMIT Computations'!$A$4:$D$106,'PUMA12-Person-Limits-Fragments'!$B810,2)</f>
        <v>Worcester &amp; Middlesex Counties (Outside Leominster, Fitchburg &amp; Gardner Cities)</v>
      </c>
      <c r="F810" t="str" cm="1">
        <f t="array" ref="F810">INDEX('PUMA12 LIMIT Computations'!$A$4:$D$106,'PUMA12-Person-Limits-Fragments'!$B810,3)</f>
        <v>METRO49340MM1120</v>
      </c>
      <c r="G810" t="str" cm="1">
        <f t="array" ref="G810">INDEX('PUMA12 LIMIT Computations'!$A$4:$D$106,'PUMA12-Person-Limits-Fragments'!$B810,4)</f>
        <v>Eastern Worcester County, MA HUD Metro FMR Area</v>
      </c>
      <c r="H810" cm="1">
        <f t="array" ref="H810">INDEX('PUMA12 LIMIT Computations'!AI$4:BB$106,'PUMA12-Person-Limits-Fragments'!B810,'PUMA12-Person-Limits-Fragments'!C810)</f>
        <v>9904.25</v>
      </c>
      <c r="I810" cm="1">
        <f t="array" ref="I810">INDEX('PUMA12 LIMIT Computations'!BC$4:BV$106,'PUMA12-Person-Limits-Fragments'!B810,'PUMA12-Person-Limits-Fragments'!C810)</f>
        <v>5942.55</v>
      </c>
      <c r="J810" cm="1">
        <f t="array" ref="J810">INDEX('PUMA12 LIMIT Computations'!BW$4:CP$106,'PUMA12-Person-Limits-Fragments'!B810,'PUMA12-Person-Limits-Fragments'!C810)</f>
        <v>13516.725</v>
      </c>
    </row>
    <row r="811" spans="1:10" x14ac:dyDescent="0.25">
      <c r="A811">
        <f t="shared" si="38"/>
        <v>810</v>
      </c>
      <c r="B811">
        <f t="shared" si="36"/>
        <v>89</v>
      </c>
      <c r="C811">
        <f t="shared" si="37"/>
        <v>8</v>
      </c>
      <c r="D811" cm="1">
        <f t="array" ref="D811">INDEX('PUMA12 LIMIT Computations'!$A$4:$D$106,'PUMA12-Person-Limits-Fragments'!$B811,1)</f>
        <v>400</v>
      </c>
      <c r="E811" t="str" cm="1">
        <f t="array" ref="E811">INDEX('PUMA12 LIMIT Computations'!$A$4:$D$106,'PUMA12-Person-Limits-Fragments'!$B811,2)</f>
        <v>Worcester &amp; Middlesex Counties (Outside Leominster, Fitchburg &amp; Gardner Cities)</v>
      </c>
      <c r="F811" t="str" cm="1">
        <f t="array" ref="F811">INDEX('PUMA12 LIMIT Computations'!$A$4:$D$106,'PUMA12-Person-Limits-Fragments'!$B811,3)</f>
        <v>METRO49340MM2600</v>
      </c>
      <c r="G811" t="str" cm="1">
        <f t="array" ref="G811">INDEX('PUMA12 LIMIT Computations'!$A$4:$D$106,'PUMA12-Person-Limits-Fragments'!$B811,4)</f>
        <v>Fitchburg-Leominster, MA HUD Metro FMR Area</v>
      </c>
      <c r="H811" cm="1">
        <f t="array" ref="H811">INDEX('PUMA12 LIMIT Computations'!AI$4:BB$106,'PUMA12-Person-Limits-Fragments'!B811,'PUMA12-Person-Limits-Fragments'!C811)</f>
        <v>15637.86</v>
      </c>
      <c r="I811" cm="1">
        <f t="array" ref="I811">INDEX('PUMA12 LIMIT Computations'!BC$4:BV$106,'PUMA12-Person-Limits-Fragments'!B811,'PUMA12-Person-Limits-Fragments'!C811)</f>
        <v>11023.332</v>
      </c>
      <c r="J811" cm="1">
        <f t="array" ref="J811">INDEX('PUMA12 LIMIT Computations'!BW$4:CP$106,'PUMA12-Person-Limits-Fragments'!B811,'PUMA12-Person-Limits-Fragments'!C811)</f>
        <v>25011.119999999999</v>
      </c>
    </row>
    <row r="812" spans="1:10" x14ac:dyDescent="0.25">
      <c r="A812">
        <f t="shared" si="38"/>
        <v>811</v>
      </c>
      <c r="B812">
        <f t="shared" si="36"/>
        <v>90</v>
      </c>
      <c r="C812">
        <f t="shared" si="37"/>
        <v>8</v>
      </c>
      <c r="D812" cm="1">
        <f t="array" ref="D812">INDEX('PUMA12 LIMIT Computations'!$A$4:$D$106,'PUMA12-Person-Limits-Fragments'!$B812,1)</f>
        <v>400</v>
      </c>
      <c r="E812" t="str" cm="1">
        <f t="array" ref="E812">INDEX('PUMA12 LIMIT Computations'!$A$4:$D$106,'PUMA12-Person-Limits-Fragments'!$B812,2)</f>
        <v>Worcester &amp; Middlesex Counties (Outside Leominster, Fitchburg &amp; Gardner Cities)</v>
      </c>
      <c r="F812" t="str" cm="1">
        <f t="array" ref="F812">INDEX('PUMA12 LIMIT Computations'!$A$4:$D$106,'PUMA12-Person-Limits-Fragments'!$B812,3)</f>
        <v>METRO49340N25027</v>
      </c>
      <c r="G812" t="str" cm="1">
        <f t="array" ref="G812">INDEX('PUMA12 LIMIT Computations'!$A$4:$D$106,'PUMA12-Person-Limits-Fragments'!$B812,4)</f>
        <v>Western Worcester County, MA HUD Metro FMR Area</v>
      </c>
      <c r="H812" cm="1">
        <f t="array" ref="H812">INDEX('PUMA12 LIMIT Computations'!AI$4:BB$106,'PUMA12-Person-Limits-Fragments'!B812,'PUMA12-Person-Limits-Fragments'!C812)</f>
        <v>12951.6</v>
      </c>
      <c r="I812" cm="1">
        <f t="array" ref="I812">INDEX('PUMA12 LIMIT Computations'!BC$4:BV$106,'PUMA12-Person-Limits-Fragments'!B812,'PUMA12-Person-Limits-Fragments'!C812)</f>
        <v>9363.3040000000001</v>
      </c>
      <c r="J812" cm="1">
        <f t="array" ref="J812">INDEX('PUMA12 LIMIT Computations'!BW$4:CP$106,'PUMA12-Person-Limits-Fragments'!B812,'PUMA12-Person-Limits-Fragments'!C812)</f>
        <v>20722.560000000001</v>
      </c>
    </row>
    <row r="813" spans="1:10" x14ac:dyDescent="0.25">
      <c r="A813">
        <f t="shared" si="38"/>
        <v>812</v>
      </c>
      <c r="B813">
        <f t="shared" si="36"/>
        <v>91</v>
      </c>
      <c r="C813">
        <f t="shared" si="37"/>
        <v>8</v>
      </c>
      <c r="D813" cm="1">
        <f t="array" ref="D813">INDEX('PUMA12 LIMIT Computations'!$A$4:$D$106,'PUMA12-Person-Limits-Fragments'!$B813,1)</f>
        <v>300</v>
      </c>
      <c r="E813" t="str" cm="1">
        <f t="array" ref="E813">INDEX('PUMA12 LIMIT Computations'!$A$4:$D$106,'PUMA12-Person-Limits-Fragments'!$B813,2)</f>
        <v>Worcester County (Central)--Worcester City</v>
      </c>
      <c r="F813" t="str" cm="1">
        <f t="array" ref="F813">INDEX('PUMA12 LIMIT Computations'!$A$4:$D$106,'PUMA12-Person-Limits-Fragments'!$B813,3)</f>
        <v>METRO49340M49340</v>
      </c>
      <c r="G813" t="str" cm="1">
        <f t="array" ref="G813">INDEX('PUMA12 LIMIT Computations'!$A$4:$D$106,'PUMA12-Person-Limits-Fragments'!$B813,4)</f>
        <v>Worcester, MA HUD Metro FMR Area</v>
      </c>
      <c r="H813" cm="1">
        <f t="array" ref="H813">INDEX('PUMA12 LIMIT Computations'!AI$4:BB$106,'PUMA12-Person-Limits-Fragments'!B813,'PUMA12-Person-Limits-Fragments'!C813)</f>
        <v>72950</v>
      </c>
      <c r="I813" cm="1">
        <f t="array" ref="I813">INDEX('PUMA12 LIMIT Computations'!BC$4:BV$106,'PUMA12-Person-Limits-Fragments'!B813,'PUMA12-Person-Limits-Fragments'!C813)</f>
        <v>46630</v>
      </c>
      <c r="J813" cm="1">
        <f t="array" ref="J813">INDEX('PUMA12 LIMIT Computations'!BW$4:CP$106,'PUMA12-Person-Limits-Fragments'!B813,'PUMA12-Person-Limits-Fragments'!C813)</f>
        <v>116700</v>
      </c>
    </row>
    <row r="814" spans="1:10" x14ac:dyDescent="0.25">
      <c r="A814">
        <f t="shared" si="38"/>
        <v>813</v>
      </c>
      <c r="B814">
        <f t="shared" si="36"/>
        <v>92</v>
      </c>
      <c r="C814">
        <f t="shared" si="37"/>
        <v>8</v>
      </c>
      <c r="D814" cm="1">
        <f t="array" ref="D814">INDEX('PUMA12 LIMIT Computations'!$A$4:$D$106,'PUMA12-Person-Limits-Fragments'!$B814,1)</f>
        <v>303</v>
      </c>
      <c r="E814" t="str" cm="1">
        <f t="array" ref="E814">INDEX('PUMA12 LIMIT Computations'!$A$4:$D$106,'PUMA12-Person-Limits-Fragments'!$B814,2)</f>
        <v>Worcester County (East Central)</v>
      </c>
      <c r="F814" t="str" cm="1">
        <f t="array" ref="F814">INDEX('PUMA12 LIMIT Computations'!$A$4:$D$106,'PUMA12-Person-Limits-Fragments'!$B814,3)</f>
        <v>METRO14460MM1120</v>
      </c>
      <c r="G814" t="str" cm="1">
        <f t="array" ref="G814">INDEX('PUMA12 LIMIT Computations'!$A$4:$D$106,'PUMA12-Person-Limits-Fragments'!$B814,4)</f>
        <v>Boston-Cambridge-Quincy, MA-NH HUD Metro FMR Area</v>
      </c>
      <c r="H814" cm="1">
        <f t="array" ref="H814">INDEX('PUMA12 LIMIT Computations'!AI$4:BB$106,'PUMA12-Person-Limits-Fragments'!B814,'PUMA12-Person-Limits-Fragments'!C814)</f>
        <v>259.14</v>
      </c>
      <c r="I814" cm="1">
        <f t="array" ref="I814">INDEX('PUMA12 LIMIT Computations'!BC$4:BV$106,'PUMA12-Person-Limits-Fragments'!B814,'PUMA12-Person-Limits-Fragments'!C814)</f>
        <v>155.54</v>
      </c>
      <c r="J814" cm="1">
        <f t="array" ref="J814">INDEX('PUMA12 LIMIT Computations'!BW$4:CP$106,'PUMA12-Person-Limits-Fragments'!B814,'PUMA12-Person-Limits-Fragments'!C814)</f>
        <v>413.42</v>
      </c>
    </row>
    <row r="815" spans="1:10" x14ac:dyDescent="0.25">
      <c r="A815">
        <f t="shared" si="38"/>
        <v>814</v>
      </c>
      <c r="B815">
        <f t="shared" si="36"/>
        <v>93</v>
      </c>
      <c r="C815">
        <f t="shared" si="37"/>
        <v>8</v>
      </c>
      <c r="D815" cm="1">
        <f t="array" ref="D815">INDEX('PUMA12 LIMIT Computations'!$A$4:$D$106,'PUMA12-Person-Limits-Fragments'!$B815,1)</f>
        <v>303</v>
      </c>
      <c r="E815" t="str" cm="1">
        <f t="array" ref="E815">INDEX('PUMA12 LIMIT Computations'!$A$4:$D$106,'PUMA12-Person-Limits-Fragments'!$B815,2)</f>
        <v>Worcester County (East Central)</v>
      </c>
      <c r="F815" t="str" cm="1">
        <f t="array" ref="F815">INDEX('PUMA12 LIMIT Computations'!$A$4:$D$106,'PUMA12-Person-Limits-Fragments'!$B815,3)</f>
        <v>METRO49340M49340</v>
      </c>
      <c r="G815" t="str" cm="1">
        <f t="array" ref="G815">INDEX('PUMA12 LIMIT Computations'!$A$4:$D$106,'PUMA12-Person-Limits-Fragments'!$B815,4)</f>
        <v>Worcester, MA HUD Metro FMR Area</v>
      </c>
      <c r="H815" cm="1">
        <f t="array" ref="H815">INDEX('PUMA12 LIMIT Computations'!AI$4:BB$106,'PUMA12-Person-Limits-Fragments'!B815,'PUMA12-Person-Limits-Fragments'!C815)</f>
        <v>66034.34</v>
      </c>
      <c r="I815" cm="1">
        <f t="array" ref="I815">INDEX('PUMA12 LIMIT Computations'!BC$4:BV$106,'PUMA12-Person-Limits-Fragments'!B815,'PUMA12-Person-Limits-Fragments'!C815)</f>
        <v>42209.476000000002</v>
      </c>
      <c r="J815" cm="1">
        <f t="array" ref="J815">INDEX('PUMA12 LIMIT Computations'!BW$4:CP$106,'PUMA12-Person-Limits-Fragments'!B815,'PUMA12-Person-Limits-Fragments'!C815)</f>
        <v>105636.84</v>
      </c>
    </row>
    <row r="816" spans="1:10" x14ac:dyDescent="0.25">
      <c r="A816">
        <f t="shared" si="38"/>
        <v>815</v>
      </c>
      <c r="B816">
        <f t="shared" si="36"/>
        <v>94</v>
      </c>
      <c r="C816">
        <f t="shared" si="37"/>
        <v>8</v>
      </c>
      <c r="D816" cm="1">
        <f t="array" ref="D816">INDEX('PUMA12 LIMIT Computations'!$A$4:$D$106,'PUMA12-Person-Limits-Fragments'!$B816,1)</f>
        <v>303</v>
      </c>
      <c r="E816" t="str" cm="1">
        <f t="array" ref="E816">INDEX('PUMA12 LIMIT Computations'!$A$4:$D$106,'PUMA12-Person-Limits-Fragments'!$B816,2)</f>
        <v>Worcester County (East Central)</v>
      </c>
      <c r="F816" t="str" cm="1">
        <f t="array" ref="F816">INDEX('PUMA12 LIMIT Computations'!$A$4:$D$106,'PUMA12-Person-Limits-Fragments'!$B816,3)</f>
        <v>METRO49340MM1120</v>
      </c>
      <c r="G816" t="str" cm="1">
        <f t="array" ref="G816">INDEX('PUMA12 LIMIT Computations'!$A$4:$D$106,'PUMA12-Person-Limits-Fragments'!$B816,4)</f>
        <v>Eastern Worcester County, MA HUD Metro FMR Area</v>
      </c>
      <c r="H816" cm="1">
        <f t="array" ref="H816">INDEX('PUMA12 LIMIT Computations'!AI$4:BB$106,'PUMA12-Person-Limits-Fragments'!B816,'PUMA12-Person-Limits-Fragments'!C816)</f>
        <v>7958</v>
      </c>
      <c r="I816" cm="1">
        <f t="array" ref="I816">INDEX('PUMA12 LIMIT Computations'!BC$4:BV$106,'PUMA12-Person-Limits-Fragments'!B816,'PUMA12-Person-Limits-Fragments'!C816)</f>
        <v>4774.8</v>
      </c>
      <c r="J816" cm="1">
        <f t="array" ref="J816">INDEX('PUMA12 LIMIT Computations'!BW$4:CP$106,'PUMA12-Person-Limits-Fragments'!B816,'PUMA12-Person-Limits-Fragments'!C816)</f>
        <v>10860.6</v>
      </c>
    </row>
    <row r="817" spans="1:10" x14ac:dyDescent="0.25">
      <c r="A817">
        <f t="shared" si="38"/>
        <v>816</v>
      </c>
      <c r="B817">
        <f t="shared" si="36"/>
        <v>95</v>
      </c>
      <c r="C817">
        <f t="shared" si="37"/>
        <v>8</v>
      </c>
      <c r="D817" cm="1">
        <f t="array" ref="D817">INDEX('PUMA12 LIMIT Computations'!$A$4:$D$106,'PUMA12-Person-Limits-Fragments'!$B817,1)</f>
        <v>301</v>
      </c>
      <c r="E817" t="str" cm="1">
        <f t="array" ref="E817">INDEX('PUMA12 LIMIT Computations'!$A$4:$D$106,'PUMA12-Person-Limits-Fragments'!$B817,2)</f>
        <v>Worcester County (Northeast)--Leominster, Fitchburg &amp; Gardner Cities</v>
      </c>
      <c r="F817" t="str" cm="1">
        <f t="array" ref="F817">INDEX('PUMA12 LIMIT Computations'!$A$4:$D$106,'PUMA12-Person-Limits-Fragments'!$B817,3)</f>
        <v>METRO14460MM1120</v>
      </c>
      <c r="G817" t="str" cm="1">
        <f t="array" ref="G817">INDEX('PUMA12 LIMIT Computations'!$A$4:$D$106,'PUMA12-Person-Limits-Fragments'!$B817,4)</f>
        <v>Boston-Cambridge-Quincy, MA-NH HUD Metro FMR Area</v>
      </c>
      <c r="H817" cm="1">
        <f t="array" ref="H817">INDEX('PUMA12 LIMIT Computations'!AI$4:BB$106,'PUMA12-Person-Limits-Fragments'!B817,'PUMA12-Person-Limits-Fragments'!C817)</f>
        <v>416.47499999999997</v>
      </c>
      <c r="I817" cm="1">
        <f t="array" ref="I817">INDEX('PUMA12 LIMIT Computations'!BC$4:BV$106,'PUMA12-Person-Limits-Fragments'!B817,'PUMA12-Person-Limits-Fragments'!C817)</f>
        <v>249.97499999999999</v>
      </c>
      <c r="J817" cm="1">
        <f t="array" ref="J817">INDEX('PUMA12 LIMIT Computations'!BW$4:CP$106,'PUMA12-Person-Limits-Fragments'!B817,'PUMA12-Person-Limits-Fragments'!C817)</f>
        <v>664.42499999999995</v>
      </c>
    </row>
    <row r="818" spans="1:10" x14ac:dyDescent="0.25">
      <c r="A818">
        <f t="shared" si="38"/>
        <v>817</v>
      </c>
      <c r="B818">
        <f t="shared" si="36"/>
        <v>96</v>
      </c>
      <c r="C818">
        <f t="shared" si="37"/>
        <v>8</v>
      </c>
      <c r="D818" cm="1">
        <f t="array" ref="D818">INDEX('PUMA12 LIMIT Computations'!$A$4:$D$106,'PUMA12-Person-Limits-Fragments'!$B818,1)</f>
        <v>301</v>
      </c>
      <c r="E818" t="str" cm="1">
        <f t="array" ref="E818">INDEX('PUMA12 LIMIT Computations'!$A$4:$D$106,'PUMA12-Person-Limits-Fragments'!$B818,2)</f>
        <v>Worcester County (Northeast)--Leominster, Fitchburg &amp; Gardner Cities</v>
      </c>
      <c r="F818" t="str" cm="1">
        <f t="array" ref="F818">INDEX('PUMA12 LIMIT Computations'!$A$4:$D$106,'PUMA12-Person-Limits-Fragments'!$B818,3)</f>
        <v>METRO49340MM2600</v>
      </c>
      <c r="G818" t="str" cm="1">
        <f t="array" ref="G818">INDEX('PUMA12 LIMIT Computations'!$A$4:$D$106,'PUMA12-Person-Limits-Fragments'!$B818,4)</f>
        <v>Fitchburg-Leominster, MA HUD Metro FMR Area</v>
      </c>
      <c r="H818" cm="1">
        <f t="array" ref="H818">INDEX('PUMA12 LIMIT Computations'!AI$4:BB$106,'PUMA12-Person-Limits-Fragments'!B818,'PUMA12-Person-Limits-Fragments'!C818)</f>
        <v>65746.485000000001</v>
      </c>
      <c r="I818" cm="1">
        <f t="array" ref="I818">INDEX('PUMA12 LIMIT Computations'!BC$4:BV$106,'PUMA12-Person-Limits-Fragments'!B818,'PUMA12-Person-Limits-Fragments'!C818)</f>
        <v>46345.557000000001</v>
      </c>
      <c r="J818" cm="1">
        <f t="array" ref="J818">INDEX('PUMA12 LIMIT Computations'!BW$4:CP$106,'PUMA12-Person-Limits-Fragments'!B818,'PUMA12-Person-Limits-Fragments'!C818)</f>
        <v>105154.62</v>
      </c>
    </row>
    <row r="819" spans="1:10" x14ac:dyDescent="0.25">
      <c r="A819">
        <f t="shared" si="38"/>
        <v>818</v>
      </c>
      <c r="B819">
        <f t="shared" si="36"/>
        <v>97</v>
      </c>
      <c r="C819">
        <f t="shared" si="37"/>
        <v>8</v>
      </c>
      <c r="D819" cm="1">
        <f t="array" ref="D819">INDEX('PUMA12 LIMIT Computations'!$A$4:$D$106,'PUMA12-Person-Limits-Fragments'!$B819,1)</f>
        <v>301</v>
      </c>
      <c r="E819" t="str" cm="1">
        <f t="array" ref="E819">INDEX('PUMA12 LIMIT Computations'!$A$4:$D$106,'PUMA12-Person-Limits-Fragments'!$B819,2)</f>
        <v>Worcester County (Northeast)--Leominster, Fitchburg &amp; Gardner Cities</v>
      </c>
      <c r="F819" t="str" cm="1">
        <f t="array" ref="F819">INDEX('PUMA12 LIMIT Computations'!$A$4:$D$106,'PUMA12-Person-Limits-Fragments'!$B819,3)</f>
        <v>METRO49340N25027</v>
      </c>
      <c r="G819" t="str" cm="1">
        <f t="array" ref="G819">INDEX('PUMA12 LIMIT Computations'!$A$4:$D$106,'PUMA12-Person-Limits-Fragments'!$B819,4)</f>
        <v>Western Worcester County, MA HUD Metro FMR Area</v>
      </c>
      <c r="H819" cm="1">
        <f t="array" ref="H819">INDEX('PUMA12 LIMIT Computations'!AI$4:BB$106,'PUMA12-Person-Limits-Fragments'!B819,'PUMA12-Person-Limits-Fragments'!C819)</f>
        <v>109.64999999999999</v>
      </c>
      <c r="I819" cm="1">
        <f t="array" ref="I819">INDEX('PUMA12 LIMIT Computations'!BC$4:BV$106,'PUMA12-Person-Limits-Fragments'!B819,'PUMA12-Person-Limits-Fragments'!C819)</f>
        <v>79.271000000000001</v>
      </c>
      <c r="J819" cm="1">
        <f t="array" ref="J819">INDEX('PUMA12 LIMIT Computations'!BW$4:CP$106,'PUMA12-Person-Limits-Fragments'!B819,'PUMA12-Person-Limits-Fragments'!C819)</f>
        <v>175.44</v>
      </c>
    </row>
    <row r="820" spans="1:10" x14ac:dyDescent="0.25">
      <c r="A820">
        <f t="shared" si="38"/>
        <v>819</v>
      </c>
      <c r="B820">
        <f t="shared" si="36"/>
        <v>98</v>
      </c>
      <c r="C820">
        <f t="shared" si="37"/>
        <v>8</v>
      </c>
      <c r="D820" cm="1">
        <f t="array" ref="D820">INDEX('PUMA12 LIMIT Computations'!$A$4:$D$106,'PUMA12-Person-Limits-Fragments'!$B820,1)</f>
        <v>304</v>
      </c>
      <c r="E820" t="str" cm="1">
        <f t="array" ref="E820">INDEX('PUMA12 LIMIT Computations'!$A$4:$D$106,'PUMA12-Person-Limits-Fragments'!$B820,2)</f>
        <v>Worcester County (South)</v>
      </c>
      <c r="F820" t="str" cm="1">
        <f t="array" ref="F820">INDEX('PUMA12 LIMIT Computations'!$A$4:$D$106,'PUMA12-Person-Limits-Fragments'!$B820,3)</f>
        <v>METRO14460MM1120</v>
      </c>
      <c r="G820" t="str" cm="1">
        <f t="array" ref="G820">INDEX('PUMA12 LIMIT Computations'!$A$4:$D$106,'PUMA12-Person-Limits-Fragments'!$B820,4)</f>
        <v>Boston-Cambridge-Quincy, MA-NH HUD Metro FMR Area</v>
      </c>
      <c r="H820" cm="1">
        <f t="array" ref="H820">INDEX('PUMA12 LIMIT Computations'!AI$4:BB$106,'PUMA12-Person-Limits-Fragments'!B820,'PUMA12-Person-Limits-Fragments'!C820)</f>
        <v>138.82500000000002</v>
      </c>
      <c r="I820" cm="1">
        <f t="array" ref="I820">INDEX('PUMA12 LIMIT Computations'!BC$4:BV$106,'PUMA12-Person-Limits-Fragments'!B820,'PUMA12-Person-Limits-Fragments'!C820)</f>
        <v>83.325000000000003</v>
      </c>
      <c r="J820" cm="1">
        <f t="array" ref="J820">INDEX('PUMA12 LIMIT Computations'!BW$4:CP$106,'PUMA12-Person-Limits-Fragments'!B820,'PUMA12-Person-Limits-Fragments'!C820)</f>
        <v>221.47499999999999</v>
      </c>
    </row>
    <row r="821" spans="1:10" x14ac:dyDescent="0.25">
      <c r="A821">
        <f t="shared" si="38"/>
        <v>820</v>
      </c>
      <c r="B821">
        <f t="shared" si="36"/>
        <v>99</v>
      </c>
      <c r="C821">
        <f t="shared" si="37"/>
        <v>8</v>
      </c>
      <c r="D821" cm="1">
        <f t="array" ref="D821">INDEX('PUMA12 LIMIT Computations'!$A$4:$D$106,'PUMA12-Person-Limits-Fragments'!$B821,1)</f>
        <v>304</v>
      </c>
      <c r="E821" t="str" cm="1">
        <f t="array" ref="E821">INDEX('PUMA12 LIMIT Computations'!$A$4:$D$106,'PUMA12-Person-Limits-Fragments'!$B821,2)</f>
        <v>Worcester County (South)</v>
      </c>
      <c r="F821" t="str" cm="1">
        <f t="array" ref="F821">INDEX('PUMA12 LIMIT Computations'!$A$4:$D$106,'PUMA12-Person-Limits-Fragments'!$B821,3)</f>
        <v>METRO44140M44140</v>
      </c>
      <c r="G821" t="str" cm="1">
        <f t="array" ref="G821">INDEX('PUMA12 LIMIT Computations'!$A$4:$D$106,'PUMA12-Person-Limits-Fragments'!$B821,4)</f>
        <v>Springfield, MA HUD Metro FMR Area</v>
      </c>
      <c r="H821" cm="1">
        <f t="array" ref="H821">INDEX('PUMA12 LIMIT Computations'!AI$4:BB$106,'PUMA12-Person-Limits-Fragments'!B821,'PUMA12-Person-Limits-Fragments'!C821)</f>
        <v>18.645</v>
      </c>
      <c r="I821" cm="1">
        <f t="array" ref="I821">INDEX('PUMA12 LIMIT Computations'!BC$4:BV$106,'PUMA12-Person-Limits-Fragments'!B821,'PUMA12-Person-Limits-Fragments'!C821)</f>
        <v>13.988999999999999</v>
      </c>
      <c r="J821" cm="1">
        <f t="array" ref="J821">INDEX('PUMA12 LIMIT Computations'!BW$4:CP$106,'PUMA12-Person-Limits-Fragments'!B821,'PUMA12-Person-Limits-Fragments'!C821)</f>
        <v>29.819999999999997</v>
      </c>
    </row>
    <row r="822" spans="1:10" x14ac:dyDescent="0.25">
      <c r="A822">
        <f t="shared" si="38"/>
        <v>821</v>
      </c>
      <c r="B822">
        <f t="shared" si="36"/>
        <v>100</v>
      </c>
      <c r="C822">
        <f t="shared" si="37"/>
        <v>8</v>
      </c>
      <c r="D822" cm="1">
        <f t="array" ref="D822">INDEX('PUMA12 LIMIT Computations'!$A$4:$D$106,'PUMA12-Person-Limits-Fragments'!$B822,1)</f>
        <v>304</v>
      </c>
      <c r="E822" t="str" cm="1">
        <f t="array" ref="E822">INDEX('PUMA12 LIMIT Computations'!$A$4:$D$106,'PUMA12-Person-Limits-Fragments'!$B822,2)</f>
        <v>Worcester County (South)</v>
      </c>
      <c r="F822" t="str" cm="1">
        <f t="array" ref="F822">INDEX('PUMA12 LIMIT Computations'!$A$4:$D$106,'PUMA12-Person-Limits-Fragments'!$B822,3)</f>
        <v>METRO49340M49340</v>
      </c>
      <c r="G822" t="str" cm="1">
        <f t="array" ref="G822">INDEX('PUMA12 LIMIT Computations'!$A$4:$D$106,'PUMA12-Person-Limits-Fragments'!$B822,4)</f>
        <v>Worcester, MA HUD Metro FMR Area</v>
      </c>
      <c r="H822" cm="1">
        <f t="array" ref="H822">INDEX('PUMA12 LIMIT Computations'!AI$4:BB$106,'PUMA12-Person-Limits-Fragments'!B822,'PUMA12-Person-Limits-Fragments'!C822)</f>
        <v>62277.415000000001</v>
      </c>
      <c r="I822" cm="1">
        <f t="array" ref="I822">INDEX('PUMA12 LIMIT Computations'!BC$4:BV$106,'PUMA12-Person-Limits-Fragments'!B822,'PUMA12-Person-Limits-Fragments'!C822)</f>
        <v>39808.031000000003</v>
      </c>
      <c r="J822" cm="1">
        <f t="array" ref="J822">INDEX('PUMA12 LIMIT Computations'!BW$4:CP$106,'PUMA12-Person-Limits-Fragments'!B822,'PUMA12-Person-Limits-Fragments'!C822)</f>
        <v>99626.790000000008</v>
      </c>
    </row>
    <row r="823" spans="1:10" x14ac:dyDescent="0.25">
      <c r="A823">
        <f t="shared" si="38"/>
        <v>822</v>
      </c>
      <c r="B823">
        <f t="shared" si="36"/>
        <v>101</v>
      </c>
      <c r="C823">
        <f t="shared" si="37"/>
        <v>8</v>
      </c>
      <c r="D823" cm="1">
        <f t="array" ref="D823">INDEX('PUMA12 LIMIT Computations'!$A$4:$D$106,'PUMA12-Person-Limits-Fragments'!$B823,1)</f>
        <v>304</v>
      </c>
      <c r="E823" t="str" cm="1">
        <f t="array" ref="E823">INDEX('PUMA12 LIMIT Computations'!$A$4:$D$106,'PUMA12-Person-Limits-Fragments'!$B823,2)</f>
        <v>Worcester County (South)</v>
      </c>
      <c r="F823" t="str" cm="1">
        <f t="array" ref="F823">INDEX('PUMA12 LIMIT Computations'!$A$4:$D$106,'PUMA12-Person-Limits-Fragments'!$B823,3)</f>
        <v>METRO49340MM1120</v>
      </c>
      <c r="G823" t="str" cm="1">
        <f t="array" ref="G823">INDEX('PUMA12 LIMIT Computations'!$A$4:$D$106,'PUMA12-Person-Limits-Fragments'!$B823,4)</f>
        <v>Eastern Worcester County, MA HUD Metro FMR Area</v>
      </c>
      <c r="H823" cm="1">
        <f t="array" ref="H823">INDEX('PUMA12 LIMIT Computations'!AI$4:BB$106,'PUMA12-Person-Limits-Fragments'!B823,'PUMA12-Person-Limits-Fragments'!C823)</f>
        <v>12499.25</v>
      </c>
      <c r="I823" cm="1">
        <f t="array" ref="I823">INDEX('PUMA12 LIMIT Computations'!BC$4:BV$106,'PUMA12-Person-Limits-Fragments'!B823,'PUMA12-Person-Limits-Fragments'!C823)</f>
        <v>7499.5499999999993</v>
      </c>
      <c r="J823" cm="1">
        <f t="array" ref="J823">INDEX('PUMA12 LIMIT Computations'!BW$4:CP$106,'PUMA12-Person-Limits-Fragments'!B823,'PUMA12-Person-Limits-Fragments'!C823)</f>
        <v>17058.224999999999</v>
      </c>
    </row>
    <row r="824" spans="1:10" x14ac:dyDescent="0.25">
      <c r="A824">
        <f t="shared" si="38"/>
        <v>823</v>
      </c>
      <c r="B824">
        <f t="shared" si="36"/>
        <v>102</v>
      </c>
      <c r="C824">
        <f t="shared" si="37"/>
        <v>8</v>
      </c>
      <c r="D824" cm="1">
        <f t="array" ref="D824">INDEX('PUMA12 LIMIT Computations'!$A$4:$D$106,'PUMA12-Person-Limits-Fragments'!$B824,1)</f>
        <v>302</v>
      </c>
      <c r="E824" t="str" cm="1">
        <f t="array" ref="E824">INDEX('PUMA12 LIMIT Computations'!$A$4:$D$106,'PUMA12-Person-Limits-Fragments'!$B824,2)</f>
        <v>Worcester County (West Central)</v>
      </c>
      <c r="F824" t="str" cm="1">
        <f t="array" ref="F824">INDEX('PUMA12 LIMIT Computations'!$A$4:$D$106,'PUMA12-Person-Limits-Fragments'!$B824,3)</f>
        <v>METRO49340M49340</v>
      </c>
      <c r="G824" t="str" cm="1">
        <f t="array" ref="G824">INDEX('PUMA12 LIMIT Computations'!$A$4:$D$106,'PUMA12-Person-Limits-Fragments'!$B824,4)</f>
        <v>Worcester, MA HUD Metro FMR Area</v>
      </c>
      <c r="H824" cm="1">
        <f t="array" ref="H824">INDEX('PUMA12 LIMIT Computations'!AI$4:BB$106,'PUMA12-Person-Limits-Fragments'!B824,'PUMA12-Person-Limits-Fragments'!C824)</f>
        <v>67486.044999999998</v>
      </c>
      <c r="I824" cm="1">
        <f t="array" ref="I824">INDEX('PUMA12 LIMIT Computations'!BC$4:BV$106,'PUMA12-Person-Limits-Fragments'!B824,'PUMA12-Person-Limits-Fragments'!C824)</f>
        <v>43137.413</v>
      </c>
      <c r="J824" cm="1">
        <f t="array" ref="J824">INDEX('PUMA12 LIMIT Computations'!BW$4:CP$106,'PUMA12-Person-Limits-Fragments'!B824,'PUMA12-Person-Limits-Fragments'!C824)</f>
        <v>107959.17</v>
      </c>
    </row>
    <row r="825" spans="1:10" x14ac:dyDescent="0.25">
      <c r="A825">
        <f t="shared" si="38"/>
        <v>824</v>
      </c>
      <c r="B825">
        <f t="shared" si="36"/>
        <v>103</v>
      </c>
      <c r="C825">
        <f t="shared" si="37"/>
        <v>8</v>
      </c>
      <c r="D825" cm="1">
        <f t="array" ref="D825">INDEX('PUMA12 LIMIT Computations'!$A$4:$D$106,'PUMA12-Person-Limits-Fragments'!$B825,1)</f>
        <v>302</v>
      </c>
      <c r="E825" t="str" cm="1">
        <f t="array" ref="E825">INDEX('PUMA12 LIMIT Computations'!$A$4:$D$106,'PUMA12-Person-Limits-Fragments'!$B825,2)</f>
        <v>Worcester County (West Central)</v>
      </c>
      <c r="F825" t="str" cm="1">
        <f t="array" ref="F825">INDEX('PUMA12 LIMIT Computations'!$A$4:$D$106,'PUMA12-Person-Limits-Fragments'!$B825,3)</f>
        <v>METRO49340N25027</v>
      </c>
      <c r="G825" t="str" cm="1">
        <f t="array" ref="G825">INDEX('PUMA12 LIMIT Computations'!$A$4:$D$106,'PUMA12-Person-Limits-Fragments'!$B825,4)</f>
        <v>Western Worcester County, MA HUD Metro FMR Area</v>
      </c>
      <c r="H825" cm="1">
        <f t="array" ref="H825">INDEX('PUMA12 LIMIT Computations'!AI$4:BB$106,'PUMA12-Person-Limits-Fragments'!B825,'PUMA12-Person-Limits-Fragments'!C825)</f>
        <v>4837.5</v>
      </c>
      <c r="I825" cm="1">
        <f t="array" ref="I825">INDEX('PUMA12 LIMIT Computations'!BC$4:BV$106,'PUMA12-Person-Limits-Fragments'!B825,'PUMA12-Person-Limits-Fragments'!C825)</f>
        <v>3497.25</v>
      </c>
      <c r="J825" cm="1">
        <f t="array" ref="J825">INDEX('PUMA12 LIMIT Computations'!BW$4:CP$106,'PUMA12-Person-Limits-Fragments'!B825,'PUMA12-Person-Limits-Fragments'!C825)</f>
        <v>7740</v>
      </c>
    </row>
    <row r="826" spans="1:10" x14ac:dyDescent="0.25">
      <c r="A826">
        <f t="shared" si="38"/>
        <v>825</v>
      </c>
      <c r="B826">
        <f t="shared" si="36"/>
        <v>1</v>
      </c>
      <c r="C826">
        <f t="shared" si="37"/>
        <v>9</v>
      </c>
      <c r="D826" cm="1">
        <f t="array" ref="D826">INDEX('PUMA12 LIMIT Computations'!$A$4:$D$106,'PUMA12-Person-Limits-Fragments'!$B826,1)</f>
        <v>4200</v>
      </c>
      <c r="E826" t="str" cm="1">
        <f t="array" ref="E826">INDEX('PUMA12 LIMIT Computations'!$A$4:$D$106,'PUMA12-Person-Limits-Fragments'!$B826,2)</f>
        <v>Attleboro City, North Attleborough, Swansea, Seekonk, Rehoboth &amp; Plainville Towns</v>
      </c>
      <c r="F826" t="str" cm="1">
        <f t="array" ref="F826">INDEX('PUMA12 LIMIT Computations'!$A$4:$D$106,'PUMA12-Person-Limits-Fragments'!$B826,3)</f>
        <v>METRO14460MM1120</v>
      </c>
      <c r="G826" t="str" cm="1">
        <f t="array" ref="G826">INDEX('PUMA12 LIMIT Computations'!$A$4:$D$106,'PUMA12-Person-Limits-Fragments'!$B826,4)</f>
        <v>Boston-Cambridge-Quincy, MA-NH HUD Metro FMR Area</v>
      </c>
      <c r="H826" cm="1">
        <f t="array" ref="H826">INDEX('PUMA12 LIMIT Computations'!AI$4:BB$106,'PUMA12-Person-Limits-Fragments'!B826,'PUMA12-Person-Limits-Fragments'!C826)</f>
        <v>8018.8549999999996</v>
      </c>
      <c r="I826" cm="1">
        <f t="array" ref="I826">INDEX('PUMA12 LIMIT Computations'!BC$4:BV$106,'PUMA12-Person-Limits-Fragments'!B826,'PUMA12-Person-Limits-Fragments'!C826)</f>
        <v>4812.13</v>
      </c>
      <c r="J826" cm="1">
        <f t="array" ref="J826">INDEX('PUMA12 LIMIT Computations'!BW$4:CP$106,'PUMA12-Person-Limits-Fragments'!B826,'PUMA12-Person-Limits-Fragments'!C826)</f>
        <v>12794.22</v>
      </c>
    </row>
    <row r="827" spans="1:10" x14ac:dyDescent="0.25">
      <c r="A827">
        <f t="shared" si="38"/>
        <v>826</v>
      </c>
      <c r="B827">
        <f t="shared" si="36"/>
        <v>2</v>
      </c>
      <c r="C827">
        <f t="shared" si="37"/>
        <v>9</v>
      </c>
      <c r="D827" cm="1">
        <f t="array" ref="D827">INDEX('PUMA12 LIMIT Computations'!$A$4:$D$106,'PUMA12-Person-Limits-Fragments'!$B827,1)</f>
        <v>4200</v>
      </c>
      <c r="E827" t="str" cm="1">
        <f t="array" ref="E827">INDEX('PUMA12 LIMIT Computations'!$A$4:$D$106,'PUMA12-Person-Limits-Fragments'!$B827,2)</f>
        <v>Attleboro City, North Attleborough, Swansea, Seekonk, Rehoboth &amp; Plainville Towns</v>
      </c>
      <c r="F827" t="str" cm="1">
        <f t="array" ref="F827">INDEX('PUMA12 LIMIT Computations'!$A$4:$D$106,'PUMA12-Person-Limits-Fragments'!$B827,3)</f>
        <v>METRO39300M39300</v>
      </c>
      <c r="G827" t="str" cm="1">
        <f t="array" ref="G827">INDEX('PUMA12 LIMIT Computations'!$A$4:$D$106,'PUMA12-Person-Limits-Fragments'!$B827,4)</f>
        <v>Providence-Fall River, RI-MA HUD Metro FMR Area</v>
      </c>
      <c r="H827" cm="1">
        <f t="array" ref="H827">INDEX('PUMA12 LIMIT Computations'!AI$4:BB$106,'PUMA12-Person-Limits-Fragments'!B827,'PUMA12-Person-Limits-Fragments'!C827)</f>
        <v>62087.67</v>
      </c>
      <c r="I827" cm="1">
        <f t="array" ref="I827">INDEX('PUMA12 LIMIT Computations'!BC$4:BV$106,'PUMA12-Person-Limits-Fragments'!B827,'PUMA12-Person-Limits-Fragments'!C827)</f>
        <v>47093.084999999999</v>
      </c>
      <c r="J827" cm="1">
        <f t="array" ref="J827">INDEX('PUMA12 LIMIT Computations'!BW$4:CP$106,'PUMA12-Person-Limits-Fragments'!B827,'PUMA12-Person-Limits-Fragments'!C827)</f>
        <v>99321.930000000008</v>
      </c>
    </row>
    <row r="828" spans="1:10" x14ac:dyDescent="0.25">
      <c r="A828">
        <f t="shared" si="38"/>
        <v>827</v>
      </c>
      <c r="B828">
        <f t="shared" si="36"/>
        <v>3</v>
      </c>
      <c r="C828">
        <f t="shared" si="37"/>
        <v>9</v>
      </c>
      <c r="D828" cm="1">
        <f t="array" ref="D828">INDEX('PUMA12 LIMIT Computations'!$A$4:$D$106,'PUMA12-Person-Limits-Fragments'!$B828,1)</f>
        <v>4200</v>
      </c>
      <c r="E828" t="str" cm="1">
        <f t="array" ref="E828">INDEX('PUMA12 LIMIT Computations'!$A$4:$D$106,'PUMA12-Person-Limits-Fragments'!$B828,2)</f>
        <v>Attleboro City, North Attleborough, Swansea, Seekonk, Rehoboth &amp; Plainville Towns</v>
      </c>
      <c r="F828" t="str" cm="1">
        <f t="array" ref="F828">INDEX('PUMA12 LIMIT Computations'!$A$4:$D$106,'PUMA12-Person-Limits-Fragments'!$B828,3)</f>
        <v>METRO39300MM1120</v>
      </c>
      <c r="G828" t="str" cm="1">
        <f t="array" ref="G828">INDEX('PUMA12 LIMIT Computations'!$A$4:$D$106,'PUMA12-Person-Limits-Fragments'!$B828,4)</f>
        <v>Taunton-Mansfield-Norton, MA HUD Metro FMR Area</v>
      </c>
      <c r="H828" cm="1">
        <f t="array" ref="H828">INDEX('PUMA12 LIMIT Computations'!AI$4:BB$106,'PUMA12-Person-Limits-Fragments'!B828,'PUMA12-Person-Limits-Fragments'!C828)</f>
        <v>101.66</v>
      </c>
      <c r="I828" cm="1">
        <f t="array" ref="I828">INDEX('PUMA12 LIMIT Computations'!BC$4:BV$106,'PUMA12-Person-Limits-Fragments'!B828,'PUMA12-Person-Limits-Fragments'!C828)</f>
        <v>66.754999999999995</v>
      </c>
      <c r="J828" cm="1">
        <f t="array" ref="J828">INDEX('PUMA12 LIMIT Computations'!BW$4:CP$106,'PUMA12-Person-Limits-Fragments'!B828,'PUMA12-Person-Limits-Fragments'!C828)</f>
        <v>162.63</v>
      </c>
    </row>
    <row r="829" spans="1:10" x14ac:dyDescent="0.25">
      <c r="A829">
        <f t="shared" si="38"/>
        <v>828</v>
      </c>
      <c r="B829">
        <f t="shared" si="36"/>
        <v>4</v>
      </c>
      <c r="C829">
        <f t="shared" si="37"/>
        <v>9</v>
      </c>
      <c r="D829" cm="1">
        <f t="array" ref="D829">INDEX('PUMA12 LIMIT Computations'!$A$4:$D$106,'PUMA12-Person-Limits-Fragments'!$B829,1)</f>
        <v>4800</v>
      </c>
      <c r="E829" t="str" cm="1">
        <f t="array" ref="E829">INDEX('PUMA12 LIMIT Computations'!$A$4:$D$106,'PUMA12-Person-Limits-Fragments'!$B829,2)</f>
        <v>Barnstable (East), Dukes &amp; Nantucket Counties--Outer Cape Cod Towns</v>
      </c>
      <c r="F829" t="str" cm="1">
        <f t="array" ref="F829">INDEX('PUMA12 LIMIT Computations'!$A$4:$D$106,'PUMA12-Person-Limits-Fragments'!$B829,3)</f>
        <v>METRO12700M12700</v>
      </c>
      <c r="G829" t="str" cm="1">
        <f t="array" ref="G829">INDEX('PUMA12 LIMIT Computations'!$A$4:$D$106,'PUMA12-Person-Limits-Fragments'!$B829,4)</f>
        <v>Barnstable Town, MA MSA</v>
      </c>
      <c r="H829" cm="1">
        <f t="array" ref="H829">INDEX('PUMA12 LIMIT Computations'!AI$4:BB$106,'PUMA12-Person-Limits-Fragments'!B829,'PUMA12-Person-Limits-Fragments'!C829)</f>
        <v>56100.92</v>
      </c>
      <c r="I829" cm="1">
        <f t="array" ref="I829">INDEX('PUMA12 LIMIT Computations'!BC$4:BV$106,'PUMA12-Person-Limits-Fragments'!B829,'PUMA12-Person-Limits-Fragments'!C829)</f>
        <v>37855.22</v>
      </c>
      <c r="J829" cm="1">
        <f t="array" ref="J829">INDEX('PUMA12 LIMIT Computations'!BW$4:CP$106,'PUMA12-Person-Limits-Fragments'!B829,'PUMA12-Person-Limits-Fragments'!C829)</f>
        <v>89754.099999999991</v>
      </c>
    </row>
    <row r="830" spans="1:10" x14ac:dyDescent="0.25">
      <c r="A830">
        <f t="shared" si="38"/>
        <v>829</v>
      </c>
      <c r="B830">
        <f t="shared" si="36"/>
        <v>5</v>
      </c>
      <c r="C830">
        <f t="shared" si="37"/>
        <v>9</v>
      </c>
      <c r="D830" cm="1">
        <f t="array" ref="D830">INDEX('PUMA12 LIMIT Computations'!$A$4:$D$106,'PUMA12-Person-Limits-Fragments'!$B830,1)</f>
        <v>4800</v>
      </c>
      <c r="E830" t="str" cm="1">
        <f t="array" ref="E830">INDEX('PUMA12 LIMIT Computations'!$A$4:$D$106,'PUMA12-Person-Limits-Fragments'!$B830,2)</f>
        <v>Barnstable (East), Dukes &amp; Nantucket Counties--Outer Cape Cod Towns</v>
      </c>
      <c r="F830" t="str" cm="1">
        <f t="array" ref="F830">INDEX('PUMA12 LIMIT Computations'!$A$4:$D$106,'PUMA12-Person-Limits-Fragments'!$B830,3)</f>
        <v>NCNTY25007N25007</v>
      </c>
      <c r="G830" t="str" cm="1">
        <f t="array" ref="G830">INDEX('PUMA12 LIMIT Computations'!$A$4:$D$106,'PUMA12-Person-Limits-Fragments'!$B830,4)</f>
        <v>Dukes County, MA</v>
      </c>
      <c r="H830" cm="1">
        <f t="array" ref="H830">INDEX('PUMA12 LIMIT Computations'!AI$4:BB$106,'PUMA12-Person-Limits-Fragments'!B830,'PUMA12-Person-Limits-Fragments'!C830)</f>
        <v>13345.5</v>
      </c>
      <c r="I830" cm="1">
        <f t="array" ref="I830">INDEX('PUMA12 LIMIT Computations'!BC$4:BV$106,'PUMA12-Person-Limits-Fragments'!B830,'PUMA12-Person-Limits-Fragments'!C830)</f>
        <v>8013.5</v>
      </c>
      <c r="J830" cm="1">
        <f t="array" ref="J830">INDEX('PUMA12 LIMIT Computations'!BW$4:CP$106,'PUMA12-Person-Limits-Fragments'!B830,'PUMA12-Person-Limits-Fragments'!C830)</f>
        <v>20529.75</v>
      </c>
    </row>
    <row r="831" spans="1:10" x14ac:dyDescent="0.25">
      <c r="A831">
        <f t="shared" si="38"/>
        <v>830</v>
      </c>
      <c r="B831">
        <f t="shared" si="36"/>
        <v>6</v>
      </c>
      <c r="C831">
        <f t="shared" si="37"/>
        <v>9</v>
      </c>
      <c r="D831" cm="1">
        <f t="array" ref="D831">INDEX('PUMA12 LIMIT Computations'!$A$4:$D$106,'PUMA12-Person-Limits-Fragments'!$B831,1)</f>
        <v>4800</v>
      </c>
      <c r="E831" t="str" cm="1">
        <f t="array" ref="E831">INDEX('PUMA12 LIMIT Computations'!$A$4:$D$106,'PUMA12-Person-Limits-Fragments'!$B831,2)</f>
        <v>Barnstable (East), Dukes &amp; Nantucket Counties--Outer Cape Cod Towns</v>
      </c>
      <c r="F831" t="str" cm="1">
        <f t="array" ref="F831">INDEX('PUMA12 LIMIT Computations'!$A$4:$D$106,'PUMA12-Person-Limits-Fragments'!$B831,3)</f>
        <v>NCNTY25019N25019</v>
      </c>
      <c r="G831" t="str" cm="1">
        <f t="array" ref="G831">INDEX('PUMA12 LIMIT Computations'!$A$4:$D$106,'PUMA12-Person-Limits-Fragments'!$B831,4)</f>
        <v>Nantucket County, MA</v>
      </c>
      <c r="H831" cm="1">
        <f t="array" ref="H831">INDEX('PUMA12 LIMIT Computations'!AI$4:BB$106,'PUMA12-Person-Limits-Fragments'!B831,'PUMA12-Person-Limits-Fragments'!C831)</f>
        <v>10328.43</v>
      </c>
      <c r="I831" cm="1">
        <f t="array" ref="I831">INDEX('PUMA12 LIMIT Computations'!BC$4:BV$106,'PUMA12-Person-Limits-Fragments'!B831,'PUMA12-Person-Limits-Fragments'!C831)</f>
        <v>6198.1350000000002</v>
      </c>
      <c r="J831" cm="1">
        <f t="array" ref="J831">INDEX('PUMA12 LIMIT Computations'!BW$4:CP$106,'PUMA12-Person-Limits-Fragments'!B831,'PUMA12-Person-Limits-Fragments'!C831)</f>
        <v>14200.245000000001</v>
      </c>
    </row>
    <row r="832" spans="1:10" x14ac:dyDescent="0.25">
      <c r="A832">
        <f t="shared" si="38"/>
        <v>831</v>
      </c>
      <c r="B832">
        <f t="shared" si="36"/>
        <v>7</v>
      </c>
      <c r="C832">
        <f t="shared" si="37"/>
        <v>9</v>
      </c>
      <c r="D832" cm="1">
        <f t="array" ref="D832">INDEX('PUMA12 LIMIT Computations'!$A$4:$D$106,'PUMA12-Person-Limits-Fragments'!$B832,1)</f>
        <v>4700</v>
      </c>
      <c r="E832" t="str" cm="1">
        <f t="array" ref="E832">INDEX('PUMA12 LIMIT Computations'!$A$4:$D$106,'PUMA12-Person-Limits-Fragments'!$B832,2)</f>
        <v>Barnstable County (West)--Inner Cape Cod Towns &amp; Barnstable Town City</v>
      </c>
      <c r="F832" t="str" cm="1">
        <f t="array" ref="F832">INDEX('PUMA12 LIMIT Computations'!$A$4:$D$106,'PUMA12-Person-Limits-Fragments'!$B832,3)</f>
        <v>METRO12700M12700</v>
      </c>
      <c r="G832" t="str" cm="1">
        <f t="array" ref="G832">INDEX('PUMA12 LIMIT Computations'!$A$4:$D$106,'PUMA12-Person-Limits-Fragments'!$B832,4)</f>
        <v>Barnstable Town, MA MSA</v>
      </c>
      <c r="H832" cm="1">
        <f t="array" ref="H832">INDEX('PUMA12 LIMIT Computations'!AI$4:BB$106,'PUMA12-Person-Limits-Fragments'!B832,'PUMA12-Person-Limits-Fragments'!C832)</f>
        <v>76001.070000000007</v>
      </c>
      <c r="I832" cm="1">
        <f t="array" ref="I832">INDEX('PUMA12 LIMIT Computations'!BC$4:BV$106,'PUMA12-Person-Limits-Fragments'!B832,'PUMA12-Person-Limits-Fragments'!C832)</f>
        <v>51283.245000000003</v>
      </c>
      <c r="J832" cm="1">
        <f t="array" ref="J832">INDEX('PUMA12 LIMIT Computations'!BW$4:CP$106,'PUMA12-Person-Limits-Fragments'!B832,'PUMA12-Person-Limits-Fragments'!C832)</f>
        <v>121591.72500000001</v>
      </c>
    </row>
    <row r="833" spans="1:10" x14ac:dyDescent="0.25">
      <c r="A833">
        <f t="shared" si="38"/>
        <v>832</v>
      </c>
      <c r="B833">
        <f t="shared" si="36"/>
        <v>8</v>
      </c>
      <c r="C833">
        <f t="shared" si="37"/>
        <v>9</v>
      </c>
      <c r="D833" cm="1">
        <f t="array" ref="D833">INDEX('PUMA12 LIMIT Computations'!$A$4:$D$106,'PUMA12-Person-Limits-Fragments'!$B833,1)</f>
        <v>4700</v>
      </c>
      <c r="E833" t="str" cm="1">
        <f t="array" ref="E833">INDEX('PUMA12 LIMIT Computations'!$A$4:$D$106,'PUMA12-Person-Limits-Fragments'!$B833,2)</f>
        <v>Barnstable County (West)--Inner Cape Cod Towns &amp; Barnstable Town City</v>
      </c>
      <c r="F833" t="str" cm="1">
        <f t="array" ref="F833">INDEX('PUMA12 LIMIT Computations'!$A$4:$D$106,'PUMA12-Person-Limits-Fragments'!$B833,3)</f>
        <v>METRO14460MM1120</v>
      </c>
      <c r="G833" t="str" cm="1">
        <f t="array" ref="G833">INDEX('PUMA12 LIMIT Computations'!$A$4:$D$106,'PUMA12-Person-Limits-Fragments'!$B833,4)</f>
        <v>Boston-Cambridge-Quincy, MA-NH HUD Metro FMR Area</v>
      </c>
      <c r="H833" cm="1">
        <f t="array" ref="H833">INDEX('PUMA12 LIMIT Computations'!AI$4:BB$106,'PUMA12-Person-Limits-Fragments'!B833,'PUMA12-Person-Limits-Fragments'!C833)</f>
        <v>117.77999999999999</v>
      </c>
      <c r="I833" cm="1">
        <f t="array" ref="I833">INDEX('PUMA12 LIMIT Computations'!BC$4:BV$106,'PUMA12-Person-Limits-Fragments'!B833,'PUMA12-Person-Limits-Fragments'!C833)</f>
        <v>70.679999999999993</v>
      </c>
      <c r="J833" cm="1">
        <f t="array" ref="J833">INDEX('PUMA12 LIMIT Computations'!BW$4:CP$106,'PUMA12-Person-Limits-Fragments'!B833,'PUMA12-Person-Limits-Fragments'!C833)</f>
        <v>187.92</v>
      </c>
    </row>
    <row r="834" spans="1:10" x14ac:dyDescent="0.25">
      <c r="A834">
        <f t="shared" si="38"/>
        <v>833</v>
      </c>
      <c r="B834">
        <f t="shared" si="36"/>
        <v>9</v>
      </c>
      <c r="C834">
        <f t="shared" si="37"/>
        <v>9</v>
      </c>
      <c r="D834" cm="1">
        <f t="array" ref="D834">INDEX('PUMA12 LIMIT Computations'!$A$4:$D$106,'PUMA12-Person-Limits-Fragments'!$B834,1)</f>
        <v>100</v>
      </c>
      <c r="E834" t="str" cm="1">
        <f t="array" ref="E834">INDEX('PUMA12 LIMIT Computations'!$A$4:$D$106,'PUMA12-Person-Limits-Fragments'!$B834,2)</f>
        <v>Berkshire County--Pittsfield City</v>
      </c>
      <c r="F834" t="str" cm="1">
        <f t="array" ref="F834">INDEX('PUMA12 LIMIT Computations'!$A$4:$D$106,'PUMA12-Person-Limits-Fragments'!$B834,3)</f>
        <v>METRO38340M38340</v>
      </c>
      <c r="G834" t="str" cm="1">
        <f t="array" ref="G834">INDEX('PUMA12 LIMIT Computations'!$A$4:$D$106,'PUMA12-Person-Limits-Fragments'!$B834,4)</f>
        <v>Pittsfield, MA HUD Metro FMR Area</v>
      </c>
      <c r="H834" cm="1">
        <f t="array" ref="H834">INDEX('PUMA12 LIMIT Computations'!AI$4:BB$106,'PUMA12-Person-Limits-Fragments'!B834,'PUMA12-Person-Limits-Fragments'!C834)</f>
        <v>41009.43</v>
      </c>
      <c r="I834" cm="1">
        <f t="array" ref="I834">INDEX('PUMA12 LIMIT Computations'!BC$4:BV$106,'PUMA12-Person-Limits-Fragments'!B834,'PUMA12-Person-Limits-Fragments'!C834)</f>
        <v>31128.37</v>
      </c>
      <c r="J834" cm="1">
        <f t="array" ref="J834">INDEX('PUMA12 LIMIT Computations'!BW$4:CP$106,'PUMA12-Person-Limits-Fragments'!B834,'PUMA12-Person-Limits-Fragments'!C834)</f>
        <v>65621.149999999994</v>
      </c>
    </row>
    <row r="835" spans="1:10" x14ac:dyDescent="0.25">
      <c r="A835">
        <f t="shared" si="38"/>
        <v>834</v>
      </c>
      <c r="B835">
        <f t="shared" ref="B835:B898" si="39">A835-103*FLOOR((A835-1)/103,1)</f>
        <v>10</v>
      </c>
      <c r="C835">
        <f t="shared" ref="C835:C898" si="40">FLOOR((A835-1)/103,1)+1</f>
        <v>9</v>
      </c>
      <c r="D835" cm="1">
        <f t="array" ref="D835">INDEX('PUMA12 LIMIT Computations'!$A$4:$D$106,'PUMA12-Person-Limits-Fragments'!$B835,1)</f>
        <v>100</v>
      </c>
      <c r="E835" t="str" cm="1">
        <f t="array" ref="E835">INDEX('PUMA12 LIMIT Computations'!$A$4:$D$106,'PUMA12-Person-Limits-Fragments'!$B835,2)</f>
        <v>Berkshire County--Pittsfield City</v>
      </c>
      <c r="F835" t="str" cm="1">
        <f t="array" ref="F835">INDEX('PUMA12 LIMIT Computations'!$A$4:$D$106,'PUMA12-Person-Limits-Fragments'!$B835,3)</f>
        <v>METRO38340N25003</v>
      </c>
      <c r="G835" t="str" cm="1">
        <f t="array" ref="G835">INDEX('PUMA12 LIMIT Computations'!$A$4:$D$106,'PUMA12-Person-Limits-Fragments'!$B835,4)</f>
        <v>Berkshire County, MA (part) HUD Metro FMR Area</v>
      </c>
      <c r="H835" cm="1">
        <f t="array" ref="H835">INDEX('PUMA12 LIMIT Computations'!AI$4:BB$106,'PUMA12-Person-Limits-Fragments'!B835,'PUMA12-Person-Limits-Fragments'!C835)</f>
        <v>25958.01</v>
      </c>
      <c r="I835" cm="1">
        <f t="array" ref="I835">INDEX('PUMA12 LIMIT Computations'!BC$4:BV$106,'PUMA12-Person-Limits-Fragments'!B835,'PUMA12-Person-Limits-Fragments'!C835)</f>
        <v>20226.764999999999</v>
      </c>
      <c r="J835" cm="1">
        <f t="array" ref="J835">INDEX('PUMA12 LIMIT Computations'!BW$4:CP$106,'PUMA12-Person-Limits-Fragments'!B835,'PUMA12-Person-Limits-Fragments'!C835)</f>
        <v>41536.754999999997</v>
      </c>
    </row>
    <row r="836" spans="1:10" x14ac:dyDescent="0.25">
      <c r="A836">
        <f t="shared" ref="A836:A899" si="41">A835+1</f>
        <v>835</v>
      </c>
      <c r="B836">
        <f t="shared" si="39"/>
        <v>11</v>
      </c>
      <c r="C836">
        <f t="shared" si="40"/>
        <v>9</v>
      </c>
      <c r="D836" cm="1">
        <f t="array" ref="D836">INDEX('PUMA12 LIMIT Computations'!$A$4:$D$106,'PUMA12-Person-Limits-Fragments'!$B836,1)</f>
        <v>100</v>
      </c>
      <c r="E836" t="str" cm="1">
        <f t="array" ref="E836">INDEX('PUMA12 LIMIT Computations'!$A$4:$D$106,'PUMA12-Person-Limits-Fragments'!$B836,2)</f>
        <v>Berkshire County--Pittsfield City</v>
      </c>
      <c r="F836" t="str" cm="1">
        <f t="array" ref="F836">INDEX('PUMA12 LIMIT Computations'!$A$4:$D$106,'PUMA12-Person-Limits-Fragments'!$B836,3)</f>
        <v>METRO44140M25011</v>
      </c>
      <c r="G836" t="str" cm="1">
        <f t="array" ref="G836">INDEX('PUMA12 LIMIT Computations'!$A$4:$D$106,'PUMA12-Person-Limits-Fragments'!$B836,4)</f>
        <v>Franklin County, MA HUD Metro FMR Area</v>
      </c>
      <c r="H836" cm="1">
        <f t="array" ref="H836">INDEX('PUMA12 LIMIT Computations'!AI$4:BB$106,'PUMA12-Person-Limits-Fragments'!B836,'PUMA12-Person-Limits-Fragments'!C836)</f>
        <v>6.5900000000000007</v>
      </c>
      <c r="I836" cm="1">
        <f t="array" ref="I836">INDEX('PUMA12 LIMIT Computations'!BC$4:BV$106,'PUMA12-Person-Limits-Fragments'!B836,'PUMA12-Person-Limits-Fragments'!C836)</f>
        <v>5.1350000000000007</v>
      </c>
      <c r="J836" cm="1">
        <f t="array" ref="J836">INDEX('PUMA12 LIMIT Computations'!BW$4:CP$106,'PUMA12-Person-Limits-Fragments'!B836,'PUMA12-Person-Limits-Fragments'!C836)</f>
        <v>10.545</v>
      </c>
    </row>
    <row r="837" spans="1:10" x14ac:dyDescent="0.25">
      <c r="A837">
        <f t="shared" si="41"/>
        <v>836</v>
      </c>
      <c r="B837">
        <f t="shared" si="39"/>
        <v>12</v>
      </c>
      <c r="C837">
        <f t="shared" si="40"/>
        <v>9</v>
      </c>
      <c r="D837" cm="1">
        <f t="array" ref="D837">INDEX('PUMA12 LIMIT Computations'!$A$4:$D$106,'PUMA12-Person-Limits-Fragments'!$B837,1)</f>
        <v>1300</v>
      </c>
      <c r="E837" t="str" cm="1">
        <f t="array" ref="E837">INDEX('PUMA12 LIMIT Computations'!$A$4:$D$106,'PUMA12-Person-Limits-Fragments'!$B837,2)</f>
        <v>Billerica, Andover, Tewksbury &amp; Wilmington Towns</v>
      </c>
      <c r="F837" t="str" cm="1">
        <f t="array" ref="F837">INDEX('PUMA12 LIMIT Computations'!$A$4:$D$106,'PUMA12-Person-Limits-Fragments'!$B837,3)</f>
        <v>METRO14460MM1120</v>
      </c>
      <c r="G837" t="str" cm="1">
        <f t="array" ref="G837">INDEX('PUMA12 LIMIT Computations'!$A$4:$D$106,'PUMA12-Person-Limits-Fragments'!$B837,4)</f>
        <v>Boston-Cambridge-Quincy, MA-NH HUD Metro FMR Area</v>
      </c>
      <c r="H837" cm="1">
        <f t="array" ref="H837">INDEX('PUMA12 LIMIT Computations'!AI$4:BB$106,'PUMA12-Person-Limits-Fragments'!B837,'PUMA12-Person-Limits-Fragments'!C837)</f>
        <v>16636.425000000003</v>
      </c>
      <c r="I837" cm="1">
        <f t="array" ref="I837">INDEX('PUMA12 LIMIT Computations'!BC$4:BV$106,'PUMA12-Person-Limits-Fragments'!B837,'PUMA12-Person-Limits-Fragments'!C837)</f>
        <v>9983.5500000000011</v>
      </c>
      <c r="J837" cm="1">
        <f t="array" ref="J837">INDEX('PUMA12 LIMIT Computations'!BW$4:CP$106,'PUMA12-Person-Limits-Fragments'!B837,'PUMA12-Person-Limits-Fragments'!C837)</f>
        <v>26543.7</v>
      </c>
    </row>
    <row r="838" spans="1:10" x14ac:dyDescent="0.25">
      <c r="A838">
        <f t="shared" si="41"/>
        <v>837</v>
      </c>
      <c r="B838">
        <f t="shared" si="39"/>
        <v>13</v>
      </c>
      <c r="C838">
        <f t="shared" si="40"/>
        <v>9</v>
      </c>
      <c r="D838" cm="1">
        <f t="array" ref="D838">INDEX('PUMA12 LIMIT Computations'!$A$4:$D$106,'PUMA12-Person-Limits-Fragments'!$B838,1)</f>
        <v>1300</v>
      </c>
      <c r="E838" t="str" cm="1">
        <f t="array" ref="E838">INDEX('PUMA12 LIMIT Computations'!$A$4:$D$106,'PUMA12-Person-Limits-Fragments'!$B838,2)</f>
        <v>Billerica, Andover, Tewksbury &amp; Wilmington Towns</v>
      </c>
      <c r="F838" t="str" cm="1">
        <f t="array" ref="F838">INDEX('PUMA12 LIMIT Computations'!$A$4:$D$106,'PUMA12-Person-Limits-Fragments'!$B838,3)</f>
        <v>METRO14460MM4160</v>
      </c>
      <c r="G838" t="str" cm="1">
        <f t="array" ref="G838">INDEX('PUMA12 LIMIT Computations'!$A$4:$D$106,'PUMA12-Person-Limits-Fragments'!$B838,4)</f>
        <v>Lawrence, MA-NH HUD Metro FMR Area</v>
      </c>
      <c r="H838" cm="1">
        <f t="array" ref="H838">INDEX('PUMA12 LIMIT Computations'!AI$4:BB$106,'PUMA12-Person-Limits-Fragments'!B838,'PUMA12-Person-Limits-Fragments'!C838)</f>
        <v>21842.600000000002</v>
      </c>
      <c r="I838" cm="1">
        <f t="array" ref="I838">INDEX('PUMA12 LIMIT Computations'!BC$4:BV$106,'PUMA12-Person-Limits-Fragments'!B838,'PUMA12-Person-Limits-Fragments'!C838)</f>
        <v>13915.85</v>
      </c>
      <c r="J838" cm="1">
        <f t="array" ref="J838">INDEX('PUMA12 LIMIT Computations'!BW$4:CP$106,'PUMA12-Person-Limits-Fragments'!B838,'PUMA12-Person-Limits-Fragments'!C838)</f>
        <v>33929.200000000004</v>
      </c>
    </row>
    <row r="839" spans="1:10" x14ac:dyDescent="0.25">
      <c r="A839">
        <f t="shared" si="41"/>
        <v>838</v>
      </c>
      <c r="B839">
        <f t="shared" si="39"/>
        <v>14</v>
      </c>
      <c r="C839">
        <f t="shared" si="40"/>
        <v>9</v>
      </c>
      <c r="D839" cm="1">
        <f t="array" ref="D839">INDEX('PUMA12 LIMIT Computations'!$A$4:$D$106,'PUMA12-Person-Limits-Fragments'!$B839,1)</f>
        <v>1300</v>
      </c>
      <c r="E839" t="str" cm="1">
        <f t="array" ref="E839">INDEX('PUMA12 LIMIT Computations'!$A$4:$D$106,'PUMA12-Person-Limits-Fragments'!$B839,2)</f>
        <v>Billerica, Andover, Tewksbury &amp; Wilmington Towns</v>
      </c>
      <c r="F839" t="str" cm="1">
        <f t="array" ref="F839">INDEX('PUMA12 LIMIT Computations'!$A$4:$D$106,'PUMA12-Person-Limits-Fragments'!$B839,3)</f>
        <v>METRO14460MM4560</v>
      </c>
      <c r="G839" t="str" cm="1">
        <f t="array" ref="G839">INDEX('PUMA12 LIMIT Computations'!$A$4:$D$106,'PUMA12-Person-Limits-Fragments'!$B839,4)</f>
        <v>Lowell, MA HUD Metro FMR Area</v>
      </c>
      <c r="H839" cm="1">
        <f t="array" ref="H839">INDEX('PUMA12 LIMIT Computations'!AI$4:BB$106,'PUMA12-Person-Limits-Fragments'!B839,'PUMA12-Person-Limits-Fragments'!C839)</f>
        <v>49496.619999999995</v>
      </c>
      <c r="I839" cm="1">
        <f t="array" ref="I839">INDEX('PUMA12 LIMIT Computations'!BC$4:BV$106,'PUMA12-Person-Limits-Fragments'!B839,'PUMA12-Person-Limits-Fragments'!C839)</f>
        <v>29714.76</v>
      </c>
      <c r="J839" cm="1">
        <f t="array" ref="J839">INDEX('PUMA12 LIMIT Computations'!BW$4:CP$106,'PUMA12-Person-Limits-Fragments'!B839,'PUMA12-Person-Limits-Fragments'!C839)</f>
        <v>70061.919999999998</v>
      </c>
    </row>
    <row r="840" spans="1:10" x14ac:dyDescent="0.25">
      <c r="A840">
        <f t="shared" si="41"/>
        <v>839</v>
      </c>
      <c r="B840">
        <f t="shared" si="39"/>
        <v>15</v>
      </c>
      <c r="C840">
        <f t="shared" si="40"/>
        <v>9</v>
      </c>
      <c r="D840" cm="1">
        <f t="array" ref="D840">INDEX('PUMA12 LIMIT Computations'!$A$4:$D$106,'PUMA12-Person-Limits-Fragments'!$B840,1)</f>
        <v>3301</v>
      </c>
      <c r="E840" t="str" cm="1">
        <f t="array" ref="E840">INDEX('PUMA12 LIMIT Computations'!$A$4:$D$106,'PUMA12-Person-Limits-Fragments'!$B840,2)</f>
        <v>Boston City--Allston, Brighton &amp; Fenway</v>
      </c>
      <c r="F840" t="str" cm="1">
        <f t="array" ref="F840">INDEX('PUMA12 LIMIT Computations'!$A$4:$D$106,'PUMA12-Person-Limits-Fragments'!$B840,3)</f>
        <v>METRO14460MM1120</v>
      </c>
      <c r="G840" t="str" cm="1">
        <f t="array" ref="G840">INDEX('PUMA12 LIMIT Computations'!$A$4:$D$106,'PUMA12-Person-Limits-Fragments'!$B840,4)</f>
        <v>Boston-Cambridge-Quincy, MA-NH HUD Metro FMR Area</v>
      </c>
      <c r="H840" cm="1">
        <f t="array" ref="H840">INDEX('PUMA12 LIMIT Computations'!AI$4:BB$106,'PUMA12-Person-Limits-Fragments'!B840,'PUMA12-Person-Limits-Fragments'!C840)</f>
        <v>98150</v>
      </c>
      <c r="I840" cm="1">
        <f t="array" ref="I840">INDEX('PUMA12 LIMIT Computations'!BC$4:BV$106,'PUMA12-Person-Limits-Fragments'!B840,'PUMA12-Person-Limits-Fragments'!C840)</f>
        <v>58900</v>
      </c>
      <c r="J840" cm="1">
        <f t="array" ref="J840">INDEX('PUMA12 LIMIT Computations'!BW$4:CP$106,'PUMA12-Person-Limits-Fragments'!B840,'PUMA12-Person-Limits-Fragments'!C840)</f>
        <v>156600</v>
      </c>
    </row>
    <row r="841" spans="1:10" x14ac:dyDescent="0.25">
      <c r="A841">
        <f t="shared" si="41"/>
        <v>840</v>
      </c>
      <c r="B841">
        <f t="shared" si="39"/>
        <v>16</v>
      </c>
      <c r="C841">
        <f t="shared" si="40"/>
        <v>9</v>
      </c>
      <c r="D841" cm="1">
        <f t="array" ref="D841">INDEX('PUMA12 LIMIT Computations'!$A$4:$D$106,'PUMA12-Person-Limits-Fragments'!$B841,1)</f>
        <v>3302</v>
      </c>
      <c r="E841" t="str" cm="1">
        <f t="array" ref="E841">INDEX('PUMA12 LIMIT Computations'!$A$4:$D$106,'PUMA12-Person-Limits-Fragments'!$B841,2)</f>
        <v>Boston City--Back Bay, Beacon Hill, Charlestown, East Boston, Central &amp; South End</v>
      </c>
      <c r="F841" t="str" cm="1">
        <f t="array" ref="F841">INDEX('PUMA12 LIMIT Computations'!$A$4:$D$106,'PUMA12-Person-Limits-Fragments'!$B841,3)</f>
        <v>METRO14460MM1120</v>
      </c>
      <c r="G841" t="str" cm="1">
        <f t="array" ref="G841">INDEX('PUMA12 LIMIT Computations'!$A$4:$D$106,'PUMA12-Person-Limits-Fragments'!$B841,4)</f>
        <v>Boston-Cambridge-Quincy, MA-NH HUD Metro FMR Area</v>
      </c>
      <c r="H841" cm="1">
        <f t="array" ref="H841">INDEX('PUMA12 LIMIT Computations'!AI$4:BB$106,'PUMA12-Person-Limits-Fragments'!B841,'PUMA12-Person-Limits-Fragments'!C841)</f>
        <v>98140.184999999998</v>
      </c>
      <c r="I841" cm="1">
        <f t="array" ref="I841">INDEX('PUMA12 LIMIT Computations'!BC$4:BV$106,'PUMA12-Person-Limits-Fragments'!B841,'PUMA12-Person-Limits-Fragments'!C841)</f>
        <v>58894.11</v>
      </c>
      <c r="J841" cm="1">
        <f t="array" ref="J841">INDEX('PUMA12 LIMIT Computations'!BW$4:CP$106,'PUMA12-Person-Limits-Fragments'!B841,'PUMA12-Person-Limits-Fragments'!C841)</f>
        <v>156584.34</v>
      </c>
    </row>
    <row r="842" spans="1:10" x14ac:dyDescent="0.25">
      <c r="A842">
        <f t="shared" si="41"/>
        <v>841</v>
      </c>
      <c r="B842">
        <f t="shared" si="39"/>
        <v>17</v>
      </c>
      <c r="C842">
        <f t="shared" si="40"/>
        <v>9</v>
      </c>
      <c r="D842" cm="1">
        <f t="array" ref="D842">INDEX('PUMA12 LIMIT Computations'!$A$4:$D$106,'PUMA12-Person-Limits-Fragments'!$B842,1)</f>
        <v>3303</v>
      </c>
      <c r="E842" t="str" cm="1">
        <f t="array" ref="E842">INDEX('PUMA12 LIMIT Computations'!$A$4:$D$106,'PUMA12-Person-Limits-Fragments'!$B842,2)</f>
        <v>Boston City--Dorchester &amp; South Boston</v>
      </c>
      <c r="F842" t="str" cm="1">
        <f t="array" ref="F842">INDEX('PUMA12 LIMIT Computations'!$A$4:$D$106,'PUMA12-Person-Limits-Fragments'!$B842,3)</f>
        <v>METRO14460MM1120</v>
      </c>
      <c r="G842" t="str" cm="1">
        <f t="array" ref="G842">INDEX('PUMA12 LIMIT Computations'!$A$4:$D$106,'PUMA12-Person-Limits-Fragments'!$B842,4)</f>
        <v>Boston-Cambridge-Quincy, MA-NH HUD Metro FMR Area</v>
      </c>
      <c r="H842" cm="1">
        <f t="array" ref="H842">INDEX('PUMA12 LIMIT Computations'!AI$4:BB$106,'PUMA12-Person-Limits-Fragments'!B842,'PUMA12-Person-Limits-Fragments'!C842)</f>
        <v>98150</v>
      </c>
      <c r="I842" cm="1">
        <f t="array" ref="I842">INDEX('PUMA12 LIMIT Computations'!BC$4:BV$106,'PUMA12-Person-Limits-Fragments'!B842,'PUMA12-Person-Limits-Fragments'!C842)</f>
        <v>58900</v>
      </c>
      <c r="J842" cm="1">
        <f t="array" ref="J842">INDEX('PUMA12 LIMIT Computations'!BW$4:CP$106,'PUMA12-Person-Limits-Fragments'!B842,'PUMA12-Person-Limits-Fragments'!C842)</f>
        <v>156600</v>
      </c>
    </row>
    <row r="843" spans="1:10" x14ac:dyDescent="0.25">
      <c r="A843">
        <f t="shared" si="41"/>
        <v>842</v>
      </c>
      <c r="B843">
        <f t="shared" si="39"/>
        <v>18</v>
      </c>
      <c r="C843">
        <f t="shared" si="40"/>
        <v>9</v>
      </c>
      <c r="D843" cm="1">
        <f t="array" ref="D843">INDEX('PUMA12 LIMIT Computations'!$A$4:$D$106,'PUMA12-Person-Limits-Fragments'!$B843,1)</f>
        <v>3305</v>
      </c>
      <c r="E843" t="str" cm="1">
        <f t="array" ref="E843">INDEX('PUMA12 LIMIT Computations'!$A$4:$D$106,'PUMA12-Person-Limits-Fragments'!$B843,2)</f>
        <v>Boston City--Hyde Park, Jamaica Plain, Roslindale &amp; West Roxbury</v>
      </c>
      <c r="F843" t="str" cm="1">
        <f t="array" ref="F843">INDEX('PUMA12 LIMIT Computations'!$A$4:$D$106,'PUMA12-Person-Limits-Fragments'!$B843,3)</f>
        <v>METRO14460MM1120</v>
      </c>
      <c r="G843" t="str" cm="1">
        <f t="array" ref="G843">INDEX('PUMA12 LIMIT Computations'!$A$4:$D$106,'PUMA12-Person-Limits-Fragments'!$B843,4)</f>
        <v>Boston-Cambridge-Quincy, MA-NH HUD Metro FMR Area</v>
      </c>
      <c r="H843" cm="1">
        <f t="array" ref="H843">INDEX('PUMA12 LIMIT Computations'!AI$4:BB$106,'PUMA12-Person-Limits-Fragments'!B843,'PUMA12-Person-Limits-Fragments'!C843)</f>
        <v>98150</v>
      </c>
      <c r="I843" cm="1">
        <f t="array" ref="I843">INDEX('PUMA12 LIMIT Computations'!BC$4:BV$106,'PUMA12-Person-Limits-Fragments'!B843,'PUMA12-Person-Limits-Fragments'!C843)</f>
        <v>58900</v>
      </c>
      <c r="J843" cm="1">
        <f t="array" ref="J843">INDEX('PUMA12 LIMIT Computations'!BW$4:CP$106,'PUMA12-Person-Limits-Fragments'!B843,'PUMA12-Person-Limits-Fragments'!C843)</f>
        <v>156600</v>
      </c>
    </row>
    <row r="844" spans="1:10" x14ac:dyDescent="0.25">
      <c r="A844">
        <f t="shared" si="41"/>
        <v>843</v>
      </c>
      <c r="B844">
        <f t="shared" si="39"/>
        <v>19</v>
      </c>
      <c r="C844">
        <f t="shared" si="40"/>
        <v>9</v>
      </c>
      <c r="D844" cm="1">
        <f t="array" ref="D844">INDEX('PUMA12 LIMIT Computations'!$A$4:$D$106,'PUMA12-Person-Limits-Fragments'!$B844,1)</f>
        <v>3304</v>
      </c>
      <c r="E844" t="str" cm="1">
        <f t="array" ref="E844">INDEX('PUMA12 LIMIT Computations'!$A$4:$D$106,'PUMA12-Person-Limits-Fragments'!$B844,2)</f>
        <v>Boston City--Mattapan &amp; Roxbury</v>
      </c>
      <c r="F844" t="str" cm="1">
        <f t="array" ref="F844">INDEX('PUMA12 LIMIT Computations'!$A$4:$D$106,'PUMA12-Person-Limits-Fragments'!$B844,3)</f>
        <v>METRO14460MM1120</v>
      </c>
      <c r="G844" t="str" cm="1">
        <f t="array" ref="G844">INDEX('PUMA12 LIMIT Computations'!$A$4:$D$106,'PUMA12-Person-Limits-Fragments'!$B844,4)</f>
        <v>Boston-Cambridge-Quincy, MA-NH HUD Metro FMR Area</v>
      </c>
      <c r="H844" cm="1">
        <f t="array" ref="H844">INDEX('PUMA12 LIMIT Computations'!AI$4:BB$106,'PUMA12-Person-Limits-Fragments'!B844,'PUMA12-Person-Limits-Fragments'!C844)</f>
        <v>98150</v>
      </c>
      <c r="I844" cm="1">
        <f t="array" ref="I844">INDEX('PUMA12 LIMIT Computations'!BC$4:BV$106,'PUMA12-Person-Limits-Fragments'!B844,'PUMA12-Person-Limits-Fragments'!C844)</f>
        <v>58900</v>
      </c>
      <c r="J844" cm="1">
        <f t="array" ref="J844">INDEX('PUMA12 LIMIT Computations'!BW$4:CP$106,'PUMA12-Person-Limits-Fragments'!B844,'PUMA12-Person-Limits-Fragments'!C844)</f>
        <v>156600</v>
      </c>
    </row>
    <row r="845" spans="1:10" x14ac:dyDescent="0.25">
      <c r="A845">
        <f t="shared" si="41"/>
        <v>844</v>
      </c>
      <c r="B845">
        <f t="shared" si="39"/>
        <v>20</v>
      </c>
      <c r="C845">
        <f t="shared" si="40"/>
        <v>9</v>
      </c>
      <c r="D845" cm="1">
        <f t="array" ref="D845">INDEX('PUMA12 LIMIT Computations'!$A$4:$D$106,'PUMA12-Person-Limits-Fragments'!$B845,1)</f>
        <v>4301</v>
      </c>
      <c r="E845" t="str" cm="1">
        <f t="array" ref="E845">INDEX('PUMA12 LIMIT Computations'!$A$4:$D$106,'PUMA12-Person-Limits-Fragments'!$B845,2)</f>
        <v>Bristol (Outside New Bedford City) &amp; Plymouth (South) Counties</v>
      </c>
      <c r="F845" t="str" cm="1">
        <f t="array" ref="F845">INDEX('PUMA12 LIMIT Computations'!$A$4:$D$106,'PUMA12-Person-Limits-Fragments'!$B845,3)</f>
        <v>METRO14460MM1120</v>
      </c>
      <c r="G845" t="str" cm="1">
        <f t="array" ref="G845">INDEX('PUMA12 LIMIT Computations'!$A$4:$D$106,'PUMA12-Person-Limits-Fragments'!$B845,4)</f>
        <v>Boston-Cambridge-Quincy, MA-NH HUD Metro FMR Area</v>
      </c>
      <c r="H845" cm="1">
        <f t="array" ref="H845">INDEX('PUMA12 LIMIT Computations'!AI$4:BB$106,'PUMA12-Person-Limits-Fragments'!B845,'PUMA12-Person-Limits-Fragments'!C845)</f>
        <v>25096.954999999998</v>
      </c>
      <c r="I845" cm="1">
        <f t="array" ref="I845">INDEX('PUMA12 LIMIT Computations'!BC$4:BV$106,'PUMA12-Person-Limits-Fragments'!B845,'PUMA12-Person-Limits-Fragments'!C845)</f>
        <v>15060.73</v>
      </c>
      <c r="J845" cm="1">
        <f t="array" ref="J845">INDEX('PUMA12 LIMIT Computations'!BW$4:CP$106,'PUMA12-Person-Limits-Fragments'!B845,'PUMA12-Person-Limits-Fragments'!C845)</f>
        <v>40042.619999999995</v>
      </c>
    </row>
    <row r="846" spans="1:10" x14ac:dyDescent="0.25">
      <c r="A846">
        <f t="shared" si="41"/>
        <v>845</v>
      </c>
      <c r="B846">
        <f t="shared" si="39"/>
        <v>21</v>
      </c>
      <c r="C846">
        <f t="shared" si="40"/>
        <v>9</v>
      </c>
      <c r="D846" cm="1">
        <f t="array" ref="D846">INDEX('PUMA12 LIMIT Computations'!$A$4:$D$106,'PUMA12-Person-Limits-Fragments'!$B846,1)</f>
        <v>4301</v>
      </c>
      <c r="E846" t="str" cm="1">
        <f t="array" ref="E846">INDEX('PUMA12 LIMIT Computations'!$A$4:$D$106,'PUMA12-Person-Limits-Fragments'!$B846,2)</f>
        <v>Bristol (Outside New Bedford City) &amp; Plymouth (South) Counties</v>
      </c>
      <c r="F846" t="str" cm="1">
        <f t="array" ref="F846">INDEX('PUMA12 LIMIT Computations'!$A$4:$D$106,'PUMA12-Person-Limits-Fragments'!$B846,3)</f>
        <v>METRO14460MM1200</v>
      </c>
      <c r="G846" t="str" cm="1">
        <f t="array" ref="G846">INDEX('PUMA12 LIMIT Computations'!$A$4:$D$106,'PUMA12-Person-Limits-Fragments'!$B846,4)</f>
        <v>Brockton, MA HUD Metro FMR Area</v>
      </c>
      <c r="H846" cm="1">
        <f t="array" ref="H846">INDEX('PUMA12 LIMIT Computations'!AI$4:BB$106,'PUMA12-Person-Limits-Fragments'!B846,'PUMA12-Person-Limits-Fragments'!C846)</f>
        <v>13207.98</v>
      </c>
      <c r="I846" cm="1">
        <f t="array" ref="I846">INDEX('PUMA12 LIMIT Computations'!BC$4:BV$106,'PUMA12-Person-Limits-Fragments'!B846,'PUMA12-Person-Limits-Fragments'!C846)</f>
        <v>8673.0149999999994</v>
      </c>
      <c r="J846" cm="1">
        <f t="array" ref="J846">INDEX('PUMA12 LIMIT Computations'!BW$4:CP$106,'PUMA12-Person-Limits-Fragments'!B846,'PUMA12-Person-Limits-Fragments'!C846)</f>
        <v>21129.39</v>
      </c>
    </row>
    <row r="847" spans="1:10" x14ac:dyDescent="0.25">
      <c r="A847">
        <f t="shared" si="41"/>
        <v>846</v>
      </c>
      <c r="B847">
        <f t="shared" si="39"/>
        <v>22</v>
      </c>
      <c r="C847">
        <f t="shared" si="40"/>
        <v>9</v>
      </c>
      <c r="D847" cm="1">
        <f t="array" ref="D847">INDEX('PUMA12 LIMIT Computations'!$A$4:$D$106,'PUMA12-Person-Limits-Fragments'!$B847,1)</f>
        <v>4301</v>
      </c>
      <c r="E847" t="str" cm="1">
        <f t="array" ref="E847">INDEX('PUMA12 LIMIT Computations'!$A$4:$D$106,'PUMA12-Person-Limits-Fragments'!$B847,2)</f>
        <v>Bristol (Outside New Bedford City) &amp; Plymouth (South) Counties</v>
      </c>
      <c r="F847" t="str" cm="1">
        <f t="array" ref="F847">INDEX('PUMA12 LIMIT Computations'!$A$4:$D$106,'PUMA12-Person-Limits-Fragments'!$B847,3)</f>
        <v>METRO39300M39300</v>
      </c>
      <c r="G847" t="str" cm="1">
        <f t="array" ref="G847">INDEX('PUMA12 LIMIT Computations'!$A$4:$D$106,'PUMA12-Person-Limits-Fragments'!$B847,4)</f>
        <v>Providence-Fall River, RI-MA HUD Metro FMR Area</v>
      </c>
      <c r="H847" cm="1">
        <f t="array" ref="H847">INDEX('PUMA12 LIMIT Computations'!AI$4:BB$106,'PUMA12-Person-Limits-Fragments'!B847,'PUMA12-Person-Limits-Fragments'!C847)</f>
        <v>10920.01</v>
      </c>
      <c r="I847" cm="1">
        <f t="array" ref="I847">INDEX('PUMA12 LIMIT Computations'!BC$4:BV$106,'PUMA12-Person-Limits-Fragments'!B847,'PUMA12-Person-Limits-Fragments'!C847)</f>
        <v>8282.7549999999992</v>
      </c>
      <c r="J847" cm="1">
        <f t="array" ref="J847">INDEX('PUMA12 LIMIT Computations'!BW$4:CP$106,'PUMA12-Person-Limits-Fragments'!B847,'PUMA12-Person-Limits-Fragments'!C847)</f>
        <v>17468.79</v>
      </c>
    </row>
    <row r="848" spans="1:10" x14ac:dyDescent="0.25">
      <c r="A848">
        <f t="shared" si="41"/>
        <v>847</v>
      </c>
      <c r="B848">
        <f t="shared" si="39"/>
        <v>23</v>
      </c>
      <c r="C848">
        <f t="shared" si="40"/>
        <v>9</v>
      </c>
      <c r="D848" cm="1">
        <f t="array" ref="D848">INDEX('PUMA12 LIMIT Computations'!$A$4:$D$106,'PUMA12-Person-Limits-Fragments'!$B848,1)</f>
        <v>4301</v>
      </c>
      <c r="E848" t="str" cm="1">
        <f t="array" ref="E848">INDEX('PUMA12 LIMIT Computations'!$A$4:$D$106,'PUMA12-Person-Limits-Fragments'!$B848,2)</f>
        <v>Bristol (Outside New Bedford City) &amp; Plymouth (South) Counties</v>
      </c>
      <c r="F848" t="str" cm="1">
        <f t="array" ref="F848">INDEX('PUMA12 LIMIT Computations'!$A$4:$D$106,'PUMA12-Person-Limits-Fragments'!$B848,3)</f>
        <v>METRO39300MM5400</v>
      </c>
      <c r="G848" t="str" cm="1">
        <f t="array" ref="G848">INDEX('PUMA12 LIMIT Computations'!$A$4:$D$106,'PUMA12-Person-Limits-Fragments'!$B848,4)</f>
        <v>New Bedford, MA HUD Metro FMR Area</v>
      </c>
      <c r="H848" cm="1">
        <f t="array" ref="H848">INDEX('PUMA12 LIMIT Computations'!AI$4:BB$106,'PUMA12-Person-Limits-Fragments'!B848,'PUMA12-Person-Limits-Fragments'!C848)</f>
        <v>27295.780000000002</v>
      </c>
      <c r="I848" cm="1">
        <f t="array" ref="I848">INDEX('PUMA12 LIMIT Computations'!BC$4:BV$106,'PUMA12-Person-Limits-Fragments'!B848,'PUMA12-Person-Limits-Fragments'!C848)</f>
        <v>21269.170000000002</v>
      </c>
      <c r="J848" cm="1">
        <f t="array" ref="J848">INDEX('PUMA12 LIMIT Computations'!BW$4:CP$106,'PUMA12-Person-Limits-Fragments'!B848,'PUMA12-Person-Limits-Fragments'!C848)</f>
        <v>43677.39</v>
      </c>
    </row>
    <row r="849" spans="1:10" x14ac:dyDescent="0.25">
      <c r="A849">
        <f t="shared" si="41"/>
        <v>848</v>
      </c>
      <c r="B849">
        <f t="shared" si="39"/>
        <v>24</v>
      </c>
      <c r="C849">
        <f t="shared" si="40"/>
        <v>9</v>
      </c>
      <c r="D849" cm="1">
        <f t="array" ref="D849">INDEX('PUMA12 LIMIT Computations'!$A$4:$D$106,'PUMA12-Person-Limits-Fragments'!$B849,1)</f>
        <v>4302</v>
      </c>
      <c r="E849" t="str" cm="1">
        <f t="array" ref="E849">INDEX('PUMA12 LIMIT Computations'!$A$4:$D$106,'PUMA12-Person-Limits-Fragments'!$B849,2)</f>
        <v>Bristol County (Central)--Fall River City &amp; Somerset Town</v>
      </c>
      <c r="F849" t="str" cm="1">
        <f t="array" ref="F849">INDEX('PUMA12 LIMIT Computations'!$A$4:$D$106,'PUMA12-Person-Limits-Fragments'!$B849,3)</f>
        <v>METRO39300M39300</v>
      </c>
      <c r="G849" t="str" cm="1">
        <f t="array" ref="G849">INDEX('PUMA12 LIMIT Computations'!$A$4:$D$106,'PUMA12-Person-Limits-Fragments'!$B849,4)</f>
        <v>Providence-Fall River, RI-MA HUD Metro FMR Area</v>
      </c>
      <c r="H849" cm="1">
        <f t="array" ref="H849">INDEX('PUMA12 LIMIT Computations'!AI$4:BB$106,'PUMA12-Person-Limits-Fragments'!B849,'PUMA12-Person-Limits-Fragments'!C849)</f>
        <v>67625.53</v>
      </c>
      <c r="I849" cm="1">
        <f t="array" ref="I849">INDEX('PUMA12 LIMIT Computations'!BC$4:BV$106,'PUMA12-Person-Limits-Fragments'!B849,'PUMA12-Person-Limits-Fragments'!C849)</f>
        <v>51293.514999999999</v>
      </c>
      <c r="J849" cm="1">
        <f t="array" ref="J849">INDEX('PUMA12 LIMIT Computations'!BW$4:CP$106,'PUMA12-Person-Limits-Fragments'!B849,'PUMA12-Person-Limits-Fragments'!C849)</f>
        <v>108180.87</v>
      </c>
    </row>
    <row r="850" spans="1:10" x14ac:dyDescent="0.25">
      <c r="A850">
        <f t="shared" si="41"/>
        <v>849</v>
      </c>
      <c r="B850">
        <f t="shared" si="39"/>
        <v>25</v>
      </c>
      <c r="C850">
        <f t="shared" si="40"/>
        <v>9</v>
      </c>
      <c r="D850" cm="1">
        <f t="array" ref="D850">INDEX('PUMA12 LIMIT Computations'!$A$4:$D$106,'PUMA12-Person-Limits-Fragments'!$B850,1)</f>
        <v>4302</v>
      </c>
      <c r="E850" t="str" cm="1">
        <f t="array" ref="E850">INDEX('PUMA12 LIMIT Computations'!$A$4:$D$106,'PUMA12-Person-Limits-Fragments'!$B850,2)</f>
        <v>Bristol County (Central)--Fall River City &amp; Somerset Town</v>
      </c>
      <c r="F850" t="str" cm="1">
        <f t="array" ref="F850">INDEX('PUMA12 LIMIT Computations'!$A$4:$D$106,'PUMA12-Person-Limits-Fragments'!$B850,3)</f>
        <v>METRO39300MM5400</v>
      </c>
      <c r="G850" t="str" cm="1">
        <f t="array" ref="G850">INDEX('PUMA12 LIMIT Computations'!$A$4:$D$106,'PUMA12-Person-Limits-Fragments'!$B850,4)</f>
        <v>New Bedford, MA HUD Metro FMR Area</v>
      </c>
      <c r="H850" cm="1">
        <f t="array" ref="H850">INDEX('PUMA12 LIMIT Computations'!AI$4:BB$106,'PUMA12-Person-Limits-Fragments'!B850,'PUMA12-Person-Limits-Fragments'!C850)</f>
        <v>72.490000000000009</v>
      </c>
      <c r="I850" cm="1">
        <f t="array" ref="I850">INDEX('PUMA12 LIMIT Computations'!BC$4:BV$106,'PUMA12-Person-Limits-Fragments'!B850,'PUMA12-Person-Limits-Fragments'!C850)</f>
        <v>56.485000000000007</v>
      </c>
      <c r="J850" cm="1">
        <f t="array" ref="J850">INDEX('PUMA12 LIMIT Computations'!BW$4:CP$106,'PUMA12-Person-Limits-Fragments'!B850,'PUMA12-Person-Limits-Fragments'!C850)</f>
        <v>115.995</v>
      </c>
    </row>
    <row r="851" spans="1:10" x14ac:dyDescent="0.25">
      <c r="A851">
        <f t="shared" si="41"/>
        <v>850</v>
      </c>
      <c r="B851">
        <f t="shared" si="39"/>
        <v>26</v>
      </c>
      <c r="C851">
        <f t="shared" si="40"/>
        <v>9</v>
      </c>
      <c r="D851" cm="1">
        <f t="array" ref="D851">INDEX('PUMA12 LIMIT Computations'!$A$4:$D$106,'PUMA12-Person-Limits-Fragments'!$B851,1)</f>
        <v>4500</v>
      </c>
      <c r="E851" t="str" cm="1">
        <f t="array" ref="E851">INDEX('PUMA12 LIMIT Computations'!$A$4:$D$106,'PUMA12-Person-Limits-Fragments'!$B851,2)</f>
        <v>Bristol County (South)--New Bedford City &amp; Fairhaven Town</v>
      </c>
      <c r="F851" t="str" cm="1">
        <f t="array" ref="F851">INDEX('PUMA12 LIMIT Computations'!$A$4:$D$106,'PUMA12-Person-Limits-Fragments'!$B851,3)</f>
        <v>METRO14460MM1200</v>
      </c>
      <c r="G851" t="str" cm="1">
        <f t="array" ref="G851">INDEX('PUMA12 LIMIT Computations'!$A$4:$D$106,'PUMA12-Person-Limits-Fragments'!$B851,4)</f>
        <v>Brockton, MA HUD Metro FMR Area</v>
      </c>
      <c r="H851" cm="1">
        <f t="array" ref="H851">INDEX('PUMA12 LIMIT Computations'!AI$4:BB$106,'PUMA12-Person-Limits-Fragments'!B851,'PUMA12-Person-Limits-Fragments'!C851)</f>
        <v>23.459999999999997</v>
      </c>
      <c r="I851" cm="1">
        <f t="array" ref="I851">INDEX('PUMA12 LIMIT Computations'!BC$4:BV$106,'PUMA12-Person-Limits-Fragments'!B851,'PUMA12-Person-Limits-Fragments'!C851)</f>
        <v>15.404999999999999</v>
      </c>
      <c r="J851" cm="1">
        <f t="array" ref="J851">INDEX('PUMA12 LIMIT Computations'!BW$4:CP$106,'PUMA12-Person-Limits-Fragments'!B851,'PUMA12-Person-Limits-Fragments'!C851)</f>
        <v>37.529999999999994</v>
      </c>
    </row>
    <row r="852" spans="1:10" x14ac:dyDescent="0.25">
      <c r="A852">
        <f t="shared" si="41"/>
        <v>851</v>
      </c>
      <c r="B852">
        <f t="shared" si="39"/>
        <v>27</v>
      </c>
      <c r="C852">
        <f t="shared" si="40"/>
        <v>9</v>
      </c>
      <c r="D852" cm="1">
        <f t="array" ref="D852">INDEX('PUMA12 LIMIT Computations'!$A$4:$D$106,'PUMA12-Person-Limits-Fragments'!$B852,1)</f>
        <v>4500</v>
      </c>
      <c r="E852" t="str" cm="1">
        <f t="array" ref="E852">INDEX('PUMA12 LIMIT Computations'!$A$4:$D$106,'PUMA12-Person-Limits-Fragments'!$B852,2)</f>
        <v>Bristol County (South)--New Bedford City &amp; Fairhaven Town</v>
      </c>
      <c r="F852" t="str" cm="1">
        <f t="array" ref="F852">INDEX('PUMA12 LIMIT Computations'!$A$4:$D$106,'PUMA12-Person-Limits-Fragments'!$B852,3)</f>
        <v>METRO39300MM5400</v>
      </c>
      <c r="G852" t="str" cm="1">
        <f t="array" ref="G852">INDEX('PUMA12 LIMIT Computations'!$A$4:$D$106,'PUMA12-Person-Limits-Fragments'!$B852,4)</f>
        <v>New Bedford, MA HUD Metro FMR Area</v>
      </c>
      <c r="H852" cm="1">
        <f t="array" ref="H852">INDEX('PUMA12 LIMIT Computations'!AI$4:BB$106,'PUMA12-Person-Limits-Fragments'!B852,'PUMA12-Person-Limits-Fragments'!C852)</f>
        <v>65873.64</v>
      </c>
      <c r="I852" cm="1">
        <f t="array" ref="I852">INDEX('PUMA12 LIMIT Computations'!BC$4:BV$106,'PUMA12-Person-Limits-Fragments'!B852,'PUMA12-Person-Limits-Fragments'!C852)</f>
        <v>51329.46</v>
      </c>
      <c r="J852" cm="1">
        <f t="array" ref="J852">INDEX('PUMA12 LIMIT Computations'!BW$4:CP$106,'PUMA12-Person-Limits-Fragments'!B852,'PUMA12-Person-Limits-Fragments'!C852)</f>
        <v>105407.82</v>
      </c>
    </row>
    <row r="853" spans="1:10" x14ac:dyDescent="0.25">
      <c r="A853">
        <f t="shared" si="41"/>
        <v>852</v>
      </c>
      <c r="B853">
        <f t="shared" si="39"/>
        <v>28</v>
      </c>
      <c r="C853">
        <f t="shared" si="40"/>
        <v>9</v>
      </c>
      <c r="D853" cm="1">
        <f t="array" ref="D853">INDEX('PUMA12 LIMIT Computations'!$A$4:$D$106,'PUMA12-Person-Limits-Fragments'!$B853,1)</f>
        <v>4303</v>
      </c>
      <c r="E853" t="str" cm="1">
        <f t="array" ref="E853">INDEX('PUMA12 LIMIT Computations'!$A$4:$D$106,'PUMA12-Person-Limits-Fragments'!$B853,2)</f>
        <v>Bristol County--Taunton City, Mansfield, Norton, Raynam, Dighton &amp; Berkley Towns</v>
      </c>
      <c r="F853" t="str" cm="1">
        <f t="array" ref="F853">INDEX('PUMA12 LIMIT Computations'!$A$4:$D$106,'PUMA12-Person-Limits-Fragments'!$B853,3)</f>
        <v>METRO14460MM1200</v>
      </c>
      <c r="G853" t="str" cm="1">
        <f t="array" ref="G853">INDEX('PUMA12 LIMIT Computations'!$A$4:$D$106,'PUMA12-Person-Limits-Fragments'!$B853,4)</f>
        <v>Brockton, MA HUD Metro FMR Area</v>
      </c>
      <c r="H853" cm="1">
        <f t="array" ref="H853">INDEX('PUMA12 LIMIT Computations'!AI$4:BB$106,'PUMA12-Person-Limits-Fragments'!B853,'PUMA12-Person-Limits-Fragments'!C853)</f>
        <v>250.24</v>
      </c>
      <c r="I853" cm="1">
        <f t="array" ref="I853">INDEX('PUMA12 LIMIT Computations'!BC$4:BV$106,'PUMA12-Person-Limits-Fragments'!B853,'PUMA12-Person-Limits-Fragments'!C853)</f>
        <v>164.32000000000002</v>
      </c>
      <c r="J853" cm="1">
        <f t="array" ref="J853">INDEX('PUMA12 LIMIT Computations'!BW$4:CP$106,'PUMA12-Person-Limits-Fragments'!B853,'PUMA12-Person-Limits-Fragments'!C853)</f>
        <v>400.32</v>
      </c>
    </row>
    <row r="854" spans="1:10" x14ac:dyDescent="0.25">
      <c r="A854">
        <f t="shared" si="41"/>
        <v>853</v>
      </c>
      <c r="B854">
        <f t="shared" si="39"/>
        <v>29</v>
      </c>
      <c r="C854">
        <f t="shared" si="40"/>
        <v>9</v>
      </c>
      <c r="D854" cm="1">
        <f t="array" ref="D854">INDEX('PUMA12 LIMIT Computations'!$A$4:$D$106,'PUMA12-Person-Limits-Fragments'!$B854,1)</f>
        <v>4303</v>
      </c>
      <c r="E854" t="str" cm="1">
        <f t="array" ref="E854">INDEX('PUMA12 LIMIT Computations'!$A$4:$D$106,'PUMA12-Person-Limits-Fragments'!$B854,2)</f>
        <v>Bristol County--Taunton City, Mansfield, Norton, Raynam, Dighton &amp; Berkley Towns</v>
      </c>
      <c r="F854" t="str" cm="1">
        <f t="array" ref="F854">INDEX('PUMA12 LIMIT Computations'!$A$4:$D$106,'PUMA12-Person-Limits-Fragments'!$B854,3)</f>
        <v>METRO39300M39300</v>
      </c>
      <c r="G854" t="str" cm="1">
        <f t="array" ref="G854">INDEX('PUMA12 LIMIT Computations'!$A$4:$D$106,'PUMA12-Person-Limits-Fragments'!$B854,4)</f>
        <v>Providence-Fall River, RI-MA HUD Metro FMR Area</v>
      </c>
      <c r="H854" cm="1">
        <f t="array" ref="H854">INDEX('PUMA12 LIMIT Computations'!AI$4:BB$106,'PUMA12-Person-Limits-Fragments'!B854,'PUMA12-Person-Limits-Fragments'!C854)</f>
        <v>121.86</v>
      </c>
      <c r="I854" cm="1">
        <f t="array" ref="I854">INDEX('PUMA12 LIMIT Computations'!BC$4:BV$106,'PUMA12-Person-Limits-Fragments'!B854,'PUMA12-Person-Limits-Fragments'!C854)</f>
        <v>92.429999999999993</v>
      </c>
      <c r="J854" cm="1">
        <f t="array" ref="J854">INDEX('PUMA12 LIMIT Computations'!BW$4:CP$106,'PUMA12-Person-Limits-Fragments'!B854,'PUMA12-Person-Limits-Fragments'!C854)</f>
        <v>194.94</v>
      </c>
    </row>
    <row r="855" spans="1:10" x14ac:dyDescent="0.25">
      <c r="A855">
        <f t="shared" si="41"/>
        <v>854</v>
      </c>
      <c r="B855">
        <f t="shared" si="39"/>
        <v>30</v>
      </c>
      <c r="C855">
        <f t="shared" si="40"/>
        <v>9</v>
      </c>
      <c r="D855" cm="1">
        <f t="array" ref="D855">INDEX('PUMA12 LIMIT Computations'!$A$4:$D$106,'PUMA12-Person-Limits-Fragments'!$B855,1)</f>
        <v>4303</v>
      </c>
      <c r="E855" t="str" cm="1">
        <f t="array" ref="E855">INDEX('PUMA12 LIMIT Computations'!$A$4:$D$106,'PUMA12-Person-Limits-Fragments'!$B855,2)</f>
        <v>Bristol County--Taunton City, Mansfield, Norton, Raynam, Dighton &amp; Berkley Towns</v>
      </c>
      <c r="F855" t="str" cm="1">
        <f t="array" ref="F855">INDEX('PUMA12 LIMIT Computations'!$A$4:$D$106,'PUMA12-Person-Limits-Fragments'!$B855,3)</f>
        <v>METRO39300MM1120</v>
      </c>
      <c r="G855" t="str" cm="1">
        <f t="array" ref="G855">INDEX('PUMA12 LIMIT Computations'!$A$4:$D$106,'PUMA12-Person-Limits-Fragments'!$B855,4)</f>
        <v>Taunton-Mansfield-Norton, MA HUD Metro FMR Area</v>
      </c>
      <c r="H855" cm="1">
        <f t="array" ref="H855">INDEX('PUMA12 LIMIT Computations'!AI$4:BB$106,'PUMA12-Person-Limits-Fragments'!B855,'PUMA12-Person-Limits-Fragments'!C855)</f>
        <v>69238.28</v>
      </c>
      <c r="I855" cm="1">
        <f t="array" ref="I855">INDEX('PUMA12 LIMIT Computations'!BC$4:BV$106,'PUMA12-Person-Limits-Fragments'!B855,'PUMA12-Person-Limits-Fragments'!C855)</f>
        <v>45465.29</v>
      </c>
      <c r="J855" cm="1">
        <f t="array" ref="J855">INDEX('PUMA12 LIMIT Computations'!BW$4:CP$106,'PUMA12-Person-Limits-Fragments'!B855,'PUMA12-Person-Limits-Fragments'!C855)</f>
        <v>110763.54</v>
      </c>
    </row>
    <row r="856" spans="1:10" x14ac:dyDescent="0.25">
      <c r="A856">
        <f t="shared" si="41"/>
        <v>855</v>
      </c>
      <c r="B856">
        <f t="shared" si="39"/>
        <v>31</v>
      </c>
      <c r="C856">
        <f t="shared" si="40"/>
        <v>9</v>
      </c>
      <c r="D856" cm="1">
        <f t="array" ref="D856">INDEX('PUMA12 LIMIT Computations'!$A$4:$D$106,'PUMA12-Person-Limits-Fragments'!$B856,1)</f>
        <v>4303</v>
      </c>
      <c r="E856" t="str" cm="1">
        <f t="array" ref="E856">INDEX('PUMA12 LIMIT Computations'!$A$4:$D$106,'PUMA12-Person-Limits-Fragments'!$B856,2)</f>
        <v>Bristol County--Taunton City, Mansfield, Norton, Raynam, Dighton &amp; Berkley Towns</v>
      </c>
      <c r="F856" t="str" cm="1">
        <f t="array" ref="F856">INDEX('PUMA12 LIMIT Computations'!$A$4:$D$106,'PUMA12-Person-Limits-Fragments'!$B856,3)</f>
        <v>METRO39300MM1200</v>
      </c>
      <c r="G856" t="str" cm="1">
        <f t="array" ref="G856">INDEX('PUMA12 LIMIT Computations'!$A$4:$D$106,'PUMA12-Person-Limits-Fragments'!$B856,4)</f>
        <v>Easton-Raynham, MA HUD Metro FMR Area</v>
      </c>
      <c r="H856" cm="1">
        <f t="array" ref="H856">INDEX('PUMA12 LIMIT Computations'!AI$4:BB$106,'PUMA12-Person-Limits-Fragments'!B856,'PUMA12-Person-Limits-Fragments'!C856)</f>
        <v>10917.15</v>
      </c>
      <c r="I856" cm="1">
        <f t="array" ref="I856">INDEX('PUMA12 LIMIT Computations'!BC$4:BV$106,'PUMA12-Person-Limits-Fragments'!B856,'PUMA12-Person-Limits-Fragments'!C856)</f>
        <v>6548.1</v>
      </c>
      <c r="J856" cm="1">
        <f t="array" ref="J856">INDEX('PUMA12 LIMIT Computations'!BW$4:CP$106,'PUMA12-Person-Limits-Fragments'!B856,'PUMA12-Person-Limits-Fragments'!C856)</f>
        <v>13709.4</v>
      </c>
    </row>
    <row r="857" spans="1:10" x14ac:dyDescent="0.25">
      <c r="A857">
        <f t="shared" si="41"/>
        <v>856</v>
      </c>
      <c r="B857">
        <f t="shared" si="39"/>
        <v>32</v>
      </c>
      <c r="C857">
        <f t="shared" si="40"/>
        <v>9</v>
      </c>
      <c r="D857" cm="1">
        <f t="array" ref="D857">INDEX('PUMA12 LIMIT Computations'!$A$4:$D$106,'PUMA12-Person-Limits-Fragments'!$B857,1)</f>
        <v>4303</v>
      </c>
      <c r="E857" t="str" cm="1">
        <f t="array" ref="E857">INDEX('PUMA12 LIMIT Computations'!$A$4:$D$106,'PUMA12-Person-Limits-Fragments'!$B857,2)</f>
        <v>Bristol County--Taunton City, Mansfield, Norton, Raynam, Dighton &amp; Berkley Towns</v>
      </c>
      <c r="F857" t="str" cm="1">
        <f t="array" ref="F857">INDEX('PUMA12 LIMIT Computations'!$A$4:$D$106,'PUMA12-Person-Limits-Fragments'!$B857,3)</f>
        <v>METRO39300MM5400</v>
      </c>
      <c r="G857" t="str" cm="1">
        <f t="array" ref="G857">INDEX('PUMA12 LIMIT Computations'!$A$4:$D$106,'PUMA12-Person-Limits-Fragments'!$B857,4)</f>
        <v>New Bedford, MA HUD Metro FMR Area</v>
      </c>
      <c r="H857" cm="1">
        <f t="array" ref="H857">INDEX('PUMA12 LIMIT Computations'!AI$4:BB$106,'PUMA12-Person-Limits-Fragments'!B857,'PUMA12-Person-Limits-Fragments'!C857)</f>
        <v>13.180000000000001</v>
      </c>
      <c r="I857" cm="1">
        <f t="array" ref="I857">INDEX('PUMA12 LIMIT Computations'!BC$4:BV$106,'PUMA12-Person-Limits-Fragments'!B857,'PUMA12-Person-Limits-Fragments'!C857)</f>
        <v>10.270000000000001</v>
      </c>
      <c r="J857" cm="1">
        <f t="array" ref="J857">INDEX('PUMA12 LIMIT Computations'!BW$4:CP$106,'PUMA12-Person-Limits-Fragments'!B857,'PUMA12-Person-Limits-Fragments'!C857)</f>
        <v>21.09</v>
      </c>
    </row>
    <row r="858" spans="1:10" x14ac:dyDescent="0.25">
      <c r="A858">
        <f t="shared" si="41"/>
        <v>857</v>
      </c>
      <c r="B858">
        <f t="shared" si="39"/>
        <v>33</v>
      </c>
      <c r="C858">
        <f t="shared" si="40"/>
        <v>9</v>
      </c>
      <c r="D858" cm="1">
        <f t="array" ref="D858">INDEX('PUMA12 LIMIT Computations'!$A$4:$D$106,'PUMA12-Person-Limits-Fragments'!$B858,1)</f>
        <v>702</v>
      </c>
      <c r="E858" t="str" cm="1">
        <f t="array" ref="E858">INDEX('PUMA12 LIMIT Computations'!$A$4:$D$106,'PUMA12-Person-Limits-Fragments'!$B858,2)</f>
        <v>Essex County (Central)--Amesbury Town City</v>
      </c>
      <c r="F858" t="str" cm="1">
        <f t="array" ref="F858">INDEX('PUMA12 LIMIT Computations'!$A$4:$D$106,'PUMA12-Person-Limits-Fragments'!$B858,3)</f>
        <v>METRO14460MM1120</v>
      </c>
      <c r="G858" t="str" cm="1">
        <f t="array" ref="G858">INDEX('PUMA12 LIMIT Computations'!$A$4:$D$106,'PUMA12-Person-Limits-Fragments'!$B858,4)</f>
        <v>Boston-Cambridge-Quincy, MA-NH HUD Metro FMR Area</v>
      </c>
      <c r="H858" cm="1">
        <f t="array" ref="H858">INDEX('PUMA12 LIMIT Computations'!AI$4:BB$106,'PUMA12-Person-Limits-Fragments'!B858,'PUMA12-Person-Limits-Fragments'!C858)</f>
        <v>41144.480000000003</v>
      </c>
      <c r="I858" cm="1">
        <f t="array" ref="I858">INDEX('PUMA12 LIMIT Computations'!BC$4:BV$106,'PUMA12-Person-Limits-Fragments'!B858,'PUMA12-Person-Limits-Fragments'!C858)</f>
        <v>24690.880000000001</v>
      </c>
      <c r="J858" cm="1">
        <f t="array" ref="J858">INDEX('PUMA12 LIMIT Computations'!BW$4:CP$106,'PUMA12-Person-Limits-Fragments'!B858,'PUMA12-Person-Limits-Fragments'!C858)</f>
        <v>65646.720000000001</v>
      </c>
    </row>
    <row r="859" spans="1:10" x14ac:dyDescent="0.25">
      <c r="A859">
        <f t="shared" si="41"/>
        <v>858</v>
      </c>
      <c r="B859">
        <f t="shared" si="39"/>
        <v>34</v>
      </c>
      <c r="C859">
        <f t="shared" si="40"/>
        <v>9</v>
      </c>
      <c r="D859" cm="1">
        <f t="array" ref="D859">INDEX('PUMA12 LIMIT Computations'!$A$4:$D$106,'PUMA12-Person-Limits-Fragments'!$B859,1)</f>
        <v>702</v>
      </c>
      <c r="E859" t="str" cm="1">
        <f t="array" ref="E859">INDEX('PUMA12 LIMIT Computations'!$A$4:$D$106,'PUMA12-Person-Limits-Fragments'!$B859,2)</f>
        <v>Essex County (Central)--Amesbury Town City</v>
      </c>
      <c r="F859" t="str" cm="1">
        <f t="array" ref="F859">INDEX('PUMA12 LIMIT Computations'!$A$4:$D$106,'PUMA12-Person-Limits-Fragments'!$B859,3)</f>
        <v>METRO14460MM4160</v>
      </c>
      <c r="G859" t="str" cm="1">
        <f t="array" ref="G859">INDEX('PUMA12 LIMIT Computations'!$A$4:$D$106,'PUMA12-Person-Limits-Fragments'!$B859,4)</f>
        <v>Lawrence, MA-NH HUD Metro FMR Area</v>
      </c>
      <c r="H859" cm="1">
        <f t="array" ref="H859">INDEX('PUMA12 LIMIT Computations'!AI$4:BB$106,'PUMA12-Person-Limits-Fragments'!B859,'PUMA12-Person-Limits-Fragments'!C859)</f>
        <v>46820.54</v>
      </c>
      <c r="I859" cm="1">
        <f t="array" ref="I859">INDEX('PUMA12 LIMIT Computations'!BC$4:BV$106,'PUMA12-Person-Limits-Fragments'!B859,'PUMA12-Person-Limits-Fragments'!C859)</f>
        <v>29829.215</v>
      </c>
      <c r="J859" cm="1">
        <f t="array" ref="J859">INDEX('PUMA12 LIMIT Computations'!BW$4:CP$106,'PUMA12-Person-Limits-Fragments'!B859,'PUMA12-Person-Limits-Fragments'!C859)</f>
        <v>72728.679999999993</v>
      </c>
    </row>
    <row r="860" spans="1:10" x14ac:dyDescent="0.25">
      <c r="A860">
        <f t="shared" si="41"/>
        <v>859</v>
      </c>
      <c r="B860">
        <f t="shared" si="39"/>
        <v>35</v>
      </c>
      <c r="C860">
        <f t="shared" si="40"/>
        <v>9</v>
      </c>
      <c r="D860" cm="1">
        <f t="array" ref="D860">INDEX('PUMA12 LIMIT Computations'!$A$4:$D$106,'PUMA12-Person-Limits-Fragments'!$B860,1)</f>
        <v>703</v>
      </c>
      <c r="E860" t="str" cm="1">
        <f t="array" ref="E860">INDEX('PUMA12 LIMIT Computations'!$A$4:$D$106,'PUMA12-Person-Limits-Fragments'!$B860,2)</f>
        <v>Essex County (East)--Salem, Beverly, Gloucester &amp; Newburyport Cities</v>
      </c>
      <c r="F860" t="str" cm="1">
        <f t="array" ref="F860">INDEX('PUMA12 LIMIT Computations'!$A$4:$D$106,'PUMA12-Person-Limits-Fragments'!$B860,3)</f>
        <v>METRO14460MM1120</v>
      </c>
      <c r="G860" t="str" cm="1">
        <f t="array" ref="G860">INDEX('PUMA12 LIMIT Computations'!$A$4:$D$106,'PUMA12-Person-Limits-Fragments'!$B860,4)</f>
        <v>Boston-Cambridge-Quincy, MA-NH HUD Metro FMR Area</v>
      </c>
      <c r="H860" cm="1">
        <f t="array" ref="H860">INDEX('PUMA12 LIMIT Computations'!AI$4:BB$106,'PUMA12-Person-Limits-Fragments'!B860,'PUMA12-Person-Limits-Fragments'!C860)</f>
        <v>98110.74</v>
      </c>
      <c r="I860" cm="1">
        <f t="array" ref="I860">INDEX('PUMA12 LIMIT Computations'!BC$4:BV$106,'PUMA12-Person-Limits-Fragments'!B860,'PUMA12-Person-Limits-Fragments'!C860)</f>
        <v>58876.44</v>
      </c>
      <c r="J860" cm="1">
        <f t="array" ref="J860">INDEX('PUMA12 LIMIT Computations'!BW$4:CP$106,'PUMA12-Person-Limits-Fragments'!B860,'PUMA12-Person-Limits-Fragments'!C860)</f>
        <v>156537.36000000002</v>
      </c>
    </row>
    <row r="861" spans="1:10" x14ac:dyDescent="0.25">
      <c r="A861">
        <f t="shared" si="41"/>
        <v>860</v>
      </c>
      <c r="B861">
        <f t="shared" si="39"/>
        <v>36</v>
      </c>
      <c r="C861">
        <f t="shared" si="40"/>
        <v>9</v>
      </c>
      <c r="D861" cm="1">
        <f t="array" ref="D861">INDEX('PUMA12 LIMIT Computations'!$A$4:$D$106,'PUMA12-Person-Limits-Fragments'!$B861,1)</f>
        <v>703</v>
      </c>
      <c r="E861" t="str" cm="1">
        <f t="array" ref="E861">INDEX('PUMA12 LIMIT Computations'!$A$4:$D$106,'PUMA12-Person-Limits-Fragments'!$B861,2)</f>
        <v>Essex County (East)--Salem, Beverly, Gloucester &amp; Newburyport Cities</v>
      </c>
      <c r="F861" t="str" cm="1">
        <f t="array" ref="F861">INDEX('PUMA12 LIMIT Computations'!$A$4:$D$106,'PUMA12-Person-Limits-Fragments'!$B861,3)</f>
        <v>METRO14460MM4160</v>
      </c>
      <c r="G861" t="str" cm="1">
        <f t="array" ref="G861">INDEX('PUMA12 LIMIT Computations'!$A$4:$D$106,'PUMA12-Person-Limits-Fragments'!$B861,4)</f>
        <v>Lawrence, MA-NH HUD Metro FMR Area</v>
      </c>
      <c r="H861" cm="1">
        <f t="array" ref="H861">INDEX('PUMA12 LIMIT Computations'!AI$4:BB$106,'PUMA12-Person-Limits-Fragments'!B861,'PUMA12-Person-Limits-Fragments'!C861)</f>
        <v>16.12</v>
      </c>
      <c r="I861" cm="1">
        <f t="array" ref="I861">INDEX('PUMA12 LIMIT Computations'!BC$4:BV$106,'PUMA12-Person-Limits-Fragments'!B861,'PUMA12-Person-Limits-Fragments'!C861)</f>
        <v>10.270000000000001</v>
      </c>
      <c r="J861" cm="1">
        <f t="array" ref="J861">INDEX('PUMA12 LIMIT Computations'!BW$4:CP$106,'PUMA12-Person-Limits-Fragments'!B861,'PUMA12-Person-Limits-Fragments'!C861)</f>
        <v>25.040000000000003</v>
      </c>
    </row>
    <row r="862" spans="1:10" x14ac:dyDescent="0.25">
      <c r="A862">
        <f t="shared" si="41"/>
        <v>861</v>
      </c>
      <c r="B862">
        <f t="shared" si="39"/>
        <v>37</v>
      </c>
      <c r="C862">
        <f t="shared" si="40"/>
        <v>9</v>
      </c>
      <c r="D862" cm="1">
        <f t="array" ref="D862">INDEX('PUMA12 LIMIT Computations'!$A$4:$D$106,'PUMA12-Person-Limits-Fragments'!$B862,1)</f>
        <v>701</v>
      </c>
      <c r="E862" t="str" cm="1">
        <f t="array" ref="E862">INDEX('PUMA12 LIMIT Computations'!$A$4:$D$106,'PUMA12-Person-Limits-Fragments'!$B862,2)</f>
        <v>Essex County (Northwest)--Lawrence, Haverhill &amp; Methuen Town Cities</v>
      </c>
      <c r="F862" t="str" cm="1">
        <f t="array" ref="F862">INDEX('PUMA12 LIMIT Computations'!$A$4:$D$106,'PUMA12-Person-Limits-Fragments'!$B862,3)</f>
        <v>METRO14460MM4160</v>
      </c>
      <c r="G862" t="str" cm="1">
        <f t="array" ref="G862">INDEX('PUMA12 LIMIT Computations'!$A$4:$D$106,'PUMA12-Person-Limits-Fragments'!$B862,4)</f>
        <v>Lawrence, MA-NH HUD Metro FMR Area</v>
      </c>
      <c r="H862" cm="1">
        <f t="array" ref="H862">INDEX('PUMA12 LIMIT Computations'!AI$4:BB$106,'PUMA12-Person-Limits-Fragments'!B862,'PUMA12-Person-Limits-Fragments'!C862)</f>
        <v>80600</v>
      </c>
      <c r="I862" cm="1">
        <f t="array" ref="I862">INDEX('PUMA12 LIMIT Computations'!BC$4:BV$106,'PUMA12-Person-Limits-Fragments'!B862,'PUMA12-Person-Limits-Fragments'!C862)</f>
        <v>51350</v>
      </c>
      <c r="J862" cm="1">
        <f t="array" ref="J862">INDEX('PUMA12 LIMIT Computations'!BW$4:CP$106,'PUMA12-Person-Limits-Fragments'!B862,'PUMA12-Person-Limits-Fragments'!C862)</f>
        <v>125200</v>
      </c>
    </row>
    <row r="863" spans="1:10" x14ac:dyDescent="0.25">
      <c r="A863">
        <f t="shared" si="41"/>
        <v>862</v>
      </c>
      <c r="B863">
        <f t="shared" si="39"/>
        <v>38</v>
      </c>
      <c r="C863">
        <f t="shared" si="40"/>
        <v>9</v>
      </c>
      <c r="D863" cm="1">
        <f t="array" ref="D863">INDEX('PUMA12 LIMIT Computations'!$A$4:$D$106,'PUMA12-Person-Limits-Fragments'!$B863,1)</f>
        <v>704</v>
      </c>
      <c r="E863" t="str" cm="1">
        <f t="array" ref="E863">INDEX('PUMA12 LIMIT Computations'!$A$4:$D$106,'PUMA12-Person-Limits-Fragments'!$B863,2)</f>
        <v>Essex County (South)--Lynn City, Swampscott &amp; Nahant Towns</v>
      </c>
      <c r="F863" t="str" cm="1">
        <f t="array" ref="F863">INDEX('PUMA12 LIMIT Computations'!$A$4:$D$106,'PUMA12-Person-Limits-Fragments'!$B863,3)</f>
        <v>METRO14460MM1120</v>
      </c>
      <c r="G863" t="str" cm="1">
        <f t="array" ref="G863">INDEX('PUMA12 LIMIT Computations'!$A$4:$D$106,'PUMA12-Person-Limits-Fragments'!$B863,4)</f>
        <v>Boston-Cambridge-Quincy, MA-NH HUD Metro FMR Area</v>
      </c>
      <c r="H863" cm="1">
        <f t="array" ref="H863">INDEX('PUMA12 LIMIT Computations'!AI$4:BB$106,'PUMA12-Person-Limits-Fragments'!B863,'PUMA12-Person-Limits-Fragments'!C863)</f>
        <v>98150</v>
      </c>
      <c r="I863" cm="1">
        <f t="array" ref="I863">INDEX('PUMA12 LIMIT Computations'!BC$4:BV$106,'PUMA12-Person-Limits-Fragments'!B863,'PUMA12-Person-Limits-Fragments'!C863)</f>
        <v>58900</v>
      </c>
      <c r="J863" cm="1">
        <f t="array" ref="J863">INDEX('PUMA12 LIMIT Computations'!BW$4:CP$106,'PUMA12-Person-Limits-Fragments'!B863,'PUMA12-Person-Limits-Fragments'!C863)</f>
        <v>156600</v>
      </c>
    </row>
    <row r="864" spans="1:10" x14ac:dyDescent="0.25">
      <c r="A864">
        <f t="shared" si="41"/>
        <v>863</v>
      </c>
      <c r="B864">
        <f t="shared" si="39"/>
        <v>39</v>
      </c>
      <c r="C864">
        <f t="shared" si="40"/>
        <v>9</v>
      </c>
      <c r="D864" cm="1">
        <f t="array" ref="D864">INDEX('PUMA12 LIMIT Computations'!$A$4:$D$106,'PUMA12-Person-Limits-Fragments'!$B864,1)</f>
        <v>200</v>
      </c>
      <c r="E864" t="str" cm="1">
        <f t="array" ref="E864">INDEX('PUMA12 LIMIT Computations'!$A$4:$D$106,'PUMA12-Person-Limits-Fragments'!$B864,2)</f>
        <v>Franklin &amp; Hampshire (North) Counties</v>
      </c>
      <c r="F864" t="str" cm="1">
        <f t="array" ref="F864">INDEX('PUMA12 LIMIT Computations'!$A$4:$D$106,'PUMA12-Person-Limits-Fragments'!$B864,3)</f>
        <v>METRO38340N25003</v>
      </c>
      <c r="G864" t="str" cm="1">
        <f t="array" ref="G864">INDEX('PUMA12 LIMIT Computations'!$A$4:$D$106,'PUMA12-Person-Limits-Fragments'!$B864,4)</f>
        <v>Berkshire County, MA (part) HUD Metro FMR Area</v>
      </c>
      <c r="H864" cm="1">
        <f t="array" ref="H864">INDEX('PUMA12 LIMIT Computations'!AI$4:BB$106,'PUMA12-Person-Limits-Fragments'!B864,'PUMA12-Person-Limits-Fragments'!C864)</f>
        <v>52.720000000000006</v>
      </c>
      <c r="I864" cm="1">
        <f t="array" ref="I864">INDEX('PUMA12 LIMIT Computations'!BC$4:BV$106,'PUMA12-Person-Limits-Fragments'!B864,'PUMA12-Person-Limits-Fragments'!C864)</f>
        <v>41.080000000000005</v>
      </c>
      <c r="J864" cm="1">
        <f t="array" ref="J864">INDEX('PUMA12 LIMIT Computations'!BW$4:CP$106,'PUMA12-Person-Limits-Fragments'!B864,'PUMA12-Person-Limits-Fragments'!C864)</f>
        <v>84.36</v>
      </c>
    </row>
    <row r="865" spans="1:10" x14ac:dyDescent="0.25">
      <c r="A865">
        <f t="shared" si="41"/>
        <v>864</v>
      </c>
      <c r="B865">
        <f t="shared" si="39"/>
        <v>40</v>
      </c>
      <c r="C865">
        <f t="shared" si="40"/>
        <v>9</v>
      </c>
      <c r="D865" cm="1">
        <f t="array" ref="D865">INDEX('PUMA12 LIMIT Computations'!$A$4:$D$106,'PUMA12-Person-Limits-Fragments'!$B865,1)</f>
        <v>200</v>
      </c>
      <c r="E865" t="str" cm="1">
        <f t="array" ref="E865">INDEX('PUMA12 LIMIT Computations'!$A$4:$D$106,'PUMA12-Person-Limits-Fragments'!$B865,2)</f>
        <v>Franklin &amp; Hampshire (North) Counties</v>
      </c>
      <c r="F865" t="str" cm="1">
        <f t="array" ref="F865">INDEX('PUMA12 LIMIT Computations'!$A$4:$D$106,'PUMA12-Person-Limits-Fragments'!$B865,3)</f>
        <v>METRO44140M25011</v>
      </c>
      <c r="G865" t="str" cm="1">
        <f t="array" ref="G865">INDEX('PUMA12 LIMIT Computations'!$A$4:$D$106,'PUMA12-Person-Limits-Fragments'!$B865,4)</f>
        <v>Franklin County, MA HUD Metro FMR Area</v>
      </c>
      <c r="H865" cm="1">
        <f t="array" ref="H865">INDEX('PUMA12 LIMIT Computations'!AI$4:BB$106,'PUMA12-Person-Limits-Fragments'!B865,'PUMA12-Person-Limits-Fragments'!C865)</f>
        <v>43434.69</v>
      </c>
      <c r="I865" cm="1">
        <f t="array" ref="I865">INDEX('PUMA12 LIMIT Computations'!BC$4:BV$106,'PUMA12-Person-Limits-Fragments'!B865,'PUMA12-Person-Limits-Fragments'!C865)</f>
        <v>33844.785000000003</v>
      </c>
      <c r="J865" cm="1">
        <f t="array" ref="J865">INDEX('PUMA12 LIMIT Computations'!BW$4:CP$106,'PUMA12-Person-Limits-Fragments'!B865,'PUMA12-Person-Limits-Fragments'!C865)</f>
        <v>69502.095000000001</v>
      </c>
    </row>
    <row r="866" spans="1:10" x14ac:dyDescent="0.25">
      <c r="A866">
        <f t="shared" si="41"/>
        <v>865</v>
      </c>
      <c r="B866">
        <f t="shared" si="39"/>
        <v>41</v>
      </c>
      <c r="C866">
        <f t="shared" si="40"/>
        <v>9</v>
      </c>
      <c r="D866" cm="1">
        <f t="array" ref="D866">INDEX('PUMA12 LIMIT Computations'!$A$4:$D$106,'PUMA12-Person-Limits-Fragments'!$B866,1)</f>
        <v>200</v>
      </c>
      <c r="E866" t="str" cm="1">
        <f t="array" ref="E866">INDEX('PUMA12 LIMIT Computations'!$A$4:$D$106,'PUMA12-Person-Limits-Fragments'!$B866,2)</f>
        <v>Franklin &amp; Hampshire (North) Counties</v>
      </c>
      <c r="F866" t="str" cm="1">
        <f t="array" ref="F866">INDEX('PUMA12 LIMIT Computations'!$A$4:$D$106,'PUMA12-Person-Limits-Fragments'!$B866,3)</f>
        <v>METRO44140M44140</v>
      </c>
      <c r="G866" t="str" cm="1">
        <f t="array" ref="G866">INDEX('PUMA12 LIMIT Computations'!$A$4:$D$106,'PUMA12-Person-Limits-Fragments'!$B866,4)</f>
        <v>Springfield, MA HUD Metro FMR Area</v>
      </c>
      <c r="H866" cm="1">
        <f t="array" ref="H866">INDEX('PUMA12 LIMIT Computations'!AI$4:BB$106,'PUMA12-Person-Limits-Fragments'!B866,'PUMA12-Person-Limits-Fragments'!C866)</f>
        <v>22188.53</v>
      </c>
      <c r="I866" cm="1">
        <f t="array" ref="I866">INDEX('PUMA12 LIMIT Computations'!BC$4:BV$106,'PUMA12-Person-Limits-Fragments'!B866,'PUMA12-Person-Limits-Fragments'!C866)</f>
        <v>17289.544999999998</v>
      </c>
      <c r="J866" cm="1">
        <f t="array" ref="J866">INDEX('PUMA12 LIMIT Computations'!BW$4:CP$106,'PUMA12-Person-Limits-Fragments'!B866,'PUMA12-Person-Limits-Fragments'!C866)</f>
        <v>35505.014999999999</v>
      </c>
    </row>
    <row r="867" spans="1:10" x14ac:dyDescent="0.25">
      <c r="A867">
        <f t="shared" si="41"/>
        <v>866</v>
      </c>
      <c r="B867">
        <f t="shared" si="39"/>
        <v>42</v>
      </c>
      <c r="C867">
        <f t="shared" si="40"/>
        <v>9</v>
      </c>
      <c r="D867" cm="1">
        <f t="array" ref="D867">INDEX('PUMA12 LIMIT Computations'!$A$4:$D$106,'PUMA12-Person-Limits-Fragments'!$B867,1)</f>
        <v>200</v>
      </c>
      <c r="E867" t="str" cm="1">
        <f t="array" ref="E867">INDEX('PUMA12 LIMIT Computations'!$A$4:$D$106,'PUMA12-Person-Limits-Fragments'!$B867,2)</f>
        <v>Franklin &amp; Hampshire (North) Counties</v>
      </c>
      <c r="F867" t="str" cm="1">
        <f t="array" ref="F867">INDEX('PUMA12 LIMIT Computations'!$A$4:$D$106,'PUMA12-Person-Limits-Fragments'!$B867,3)</f>
        <v>METRO49340N25027</v>
      </c>
      <c r="G867" t="str" cm="1">
        <f t="array" ref="G867">INDEX('PUMA12 LIMIT Computations'!$A$4:$D$106,'PUMA12-Person-Limits-Fragments'!$B867,4)</f>
        <v>Western Worcester County, MA HUD Metro FMR Area</v>
      </c>
      <c r="H867" cm="1">
        <f t="array" ref="H867">INDEX('PUMA12 LIMIT Computations'!AI$4:BB$106,'PUMA12-Person-Limits-Fragments'!B867,'PUMA12-Person-Limits-Fragments'!C867)</f>
        <v>218.88000000000002</v>
      </c>
      <c r="I867" cm="1">
        <f t="array" ref="I867">INDEX('PUMA12 LIMIT Computations'!BC$4:BV$106,'PUMA12-Person-Limits-Fragments'!B867,'PUMA12-Person-Limits-Fragments'!C867)</f>
        <v>164.32000000000002</v>
      </c>
      <c r="J867" cm="1">
        <f t="array" ref="J867">INDEX('PUMA12 LIMIT Computations'!BW$4:CP$106,'PUMA12-Person-Limits-Fragments'!B867,'PUMA12-Person-Limits-Fragments'!C867)</f>
        <v>350.24</v>
      </c>
    </row>
    <row r="868" spans="1:10" x14ac:dyDescent="0.25">
      <c r="A868">
        <f t="shared" si="41"/>
        <v>867</v>
      </c>
      <c r="B868">
        <f t="shared" si="39"/>
        <v>43</v>
      </c>
      <c r="C868">
        <f t="shared" si="40"/>
        <v>9</v>
      </c>
      <c r="D868" cm="1">
        <f t="array" ref="D868">INDEX('PUMA12 LIMIT Computations'!$A$4:$D$106,'PUMA12-Person-Limits-Fragments'!$B868,1)</f>
        <v>1600</v>
      </c>
      <c r="E868" t="str" cm="1">
        <f t="array" ref="E868">INDEX('PUMA12 LIMIT Computations'!$A$4:$D$106,'PUMA12-Person-Limits-Fragments'!$B868,2)</f>
        <v>Hampden (West &amp; East) &amp; Hampshire (South) Counties--Northampton City</v>
      </c>
      <c r="F868" t="str" cm="1">
        <f t="array" ref="F868">INDEX('PUMA12 LIMIT Computations'!$A$4:$D$106,'PUMA12-Person-Limits-Fragments'!$B868,3)</f>
        <v>METRO44140M44140</v>
      </c>
      <c r="G868" t="str" cm="1">
        <f t="array" ref="G868">INDEX('PUMA12 LIMIT Computations'!$A$4:$D$106,'PUMA12-Person-Limits-Fragments'!$B868,4)</f>
        <v>Springfield, MA HUD Metro FMR Area</v>
      </c>
      <c r="H868" cm="1">
        <f t="array" ref="H868">INDEX('PUMA12 LIMIT Computations'!AI$4:BB$106,'PUMA12-Person-Limits-Fragments'!B868,'PUMA12-Person-Limits-Fragments'!C868)</f>
        <v>65886.820000000007</v>
      </c>
      <c r="I868" cm="1">
        <f t="array" ref="I868">INDEX('PUMA12 LIMIT Computations'!BC$4:BV$106,'PUMA12-Person-Limits-Fragments'!B868,'PUMA12-Person-Limits-Fragments'!C868)</f>
        <v>51339.73</v>
      </c>
      <c r="J868" cm="1">
        <f t="array" ref="J868">INDEX('PUMA12 LIMIT Computations'!BW$4:CP$106,'PUMA12-Person-Limits-Fragments'!B868,'PUMA12-Person-Limits-Fragments'!C868)</f>
        <v>105428.91</v>
      </c>
    </row>
    <row r="869" spans="1:10" x14ac:dyDescent="0.25">
      <c r="A869">
        <f t="shared" si="41"/>
        <v>868</v>
      </c>
      <c r="B869">
        <f t="shared" si="39"/>
        <v>44</v>
      </c>
      <c r="C869">
        <f t="shared" si="40"/>
        <v>9</v>
      </c>
      <c r="D869" cm="1">
        <f t="array" ref="D869">INDEX('PUMA12 LIMIT Computations'!$A$4:$D$106,'PUMA12-Person-Limits-Fragments'!$B869,1)</f>
        <v>1900</v>
      </c>
      <c r="E869" t="str" cm="1">
        <f t="array" ref="E869">INDEX('PUMA12 LIMIT Computations'!$A$4:$D$106,'PUMA12-Person-Limits-Fragments'!$B869,2)</f>
        <v>Hampden County (Central)--Springfield City</v>
      </c>
      <c r="F869" t="str" cm="1">
        <f t="array" ref="F869">INDEX('PUMA12 LIMIT Computations'!$A$4:$D$106,'PUMA12-Person-Limits-Fragments'!$B869,3)</f>
        <v>METRO44140M44140</v>
      </c>
      <c r="G869" t="str" cm="1">
        <f t="array" ref="G869">INDEX('PUMA12 LIMIT Computations'!$A$4:$D$106,'PUMA12-Person-Limits-Fragments'!$B869,4)</f>
        <v>Springfield, MA HUD Metro FMR Area</v>
      </c>
      <c r="H869" cm="1">
        <f t="array" ref="H869">INDEX('PUMA12 LIMIT Computations'!AI$4:BB$106,'PUMA12-Person-Limits-Fragments'!B869,'PUMA12-Person-Limits-Fragments'!C869)</f>
        <v>65900</v>
      </c>
      <c r="I869" cm="1">
        <f t="array" ref="I869">INDEX('PUMA12 LIMIT Computations'!BC$4:BV$106,'PUMA12-Person-Limits-Fragments'!B869,'PUMA12-Person-Limits-Fragments'!C869)</f>
        <v>51350</v>
      </c>
      <c r="J869" cm="1">
        <f t="array" ref="J869">INDEX('PUMA12 LIMIT Computations'!BW$4:CP$106,'PUMA12-Person-Limits-Fragments'!B869,'PUMA12-Person-Limits-Fragments'!C869)</f>
        <v>105450</v>
      </c>
    </row>
    <row r="870" spans="1:10" x14ac:dyDescent="0.25">
      <c r="A870">
        <f t="shared" si="41"/>
        <v>869</v>
      </c>
      <c r="B870">
        <f t="shared" si="39"/>
        <v>45</v>
      </c>
      <c r="C870">
        <f t="shared" si="40"/>
        <v>9</v>
      </c>
      <c r="D870" cm="1">
        <f t="array" ref="D870">INDEX('PUMA12 LIMIT Computations'!$A$4:$D$106,'PUMA12-Person-Limits-Fragments'!$B870,1)</f>
        <v>1902</v>
      </c>
      <c r="E870" t="str" cm="1">
        <f t="array" ref="E870">INDEX('PUMA12 LIMIT Computations'!$A$4:$D$106,'PUMA12-Person-Limits-Fragments'!$B870,2)</f>
        <v>Hampden County (East of Springfield City)--Chicopee City</v>
      </c>
      <c r="F870" t="str" cm="1">
        <f t="array" ref="F870">INDEX('PUMA12 LIMIT Computations'!$A$4:$D$106,'PUMA12-Person-Limits-Fragments'!$B870,3)</f>
        <v>METRO44140M44140</v>
      </c>
      <c r="G870" t="str" cm="1">
        <f t="array" ref="G870">INDEX('PUMA12 LIMIT Computations'!$A$4:$D$106,'PUMA12-Person-Limits-Fragments'!$B870,4)</f>
        <v>Springfield, MA HUD Metro FMR Area</v>
      </c>
      <c r="H870" cm="1">
        <f t="array" ref="H870">INDEX('PUMA12 LIMIT Computations'!AI$4:BB$106,'PUMA12-Person-Limits-Fragments'!B870,'PUMA12-Person-Limits-Fragments'!C870)</f>
        <v>65900</v>
      </c>
      <c r="I870" cm="1">
        <f t="array" ref="I870">INDEX('PUMA12 LIMIT Computations'!BC$4:BV$106,'PUMA12-Person-Limits-Fragments'!B870,'PUMA12-Person-Limits-Fragments'!C870)</f>
        <v>51350</v>
      </c>
      <c r="J870" cm="1">
        <f t="array" ref="J870">INDEX('PUMA12 LIMIT Computations'!BW$4:CP$106,'PUMA12-Person-Limits-Fragments'!B870,'PUMA12-Person-Limits-Fragments'!C870)</f>
        <v>105450</v>
      </c>
    </row>
    <row r="871" spans="1:10" x14ac:dyDescent="0.25">
      <c r="A871">
        <f t="shared" si="41"/>
        <v>870</v>
      </c>
      <c r="B871">
        <f t="shared" si="39"/>
        <v>46</v>
      </c>
      <c r="C871">
        <f t="shared" si="40"/>
        <v>9</v>
      </c>
      <c r="D871" cm="1">
        <f t="array" ref="D871">INDEX('PUMA12 LIMIT Computations'!$A$4:$D$106,'PUMA12-Person-Limits-Fragments'!$B871,1)</f>
        <v>1901</v>
      </c>
      <c r="E871" t="str" cm="1">
        <f t="array" ref="E871">INDEX('PUMA12 LIMIT Computations'!$A$4:$D$106,'PUMA12-Person-Limits-Fragments'!$B871,2)</f>
        <v>Hampden County (West of Springfield City)--Westfield &amp; Holyoke Cities</v>
      </c>
      <c r="F871" t="str" cm="1">
        <f t="array" ref="F871">INDEX('PUMA12 LIMIT Computations'!$A$4:$D$106,'PUMA12-Person-Limits-Fragments'!$B871,3)</f>
        <v>METRO44140M44140</v>
      </c>
      <c r="G871" t="str" cm="1">
        <f t="array" ref="G871">INDEX('PUMA12 LIMIT Computations'!$A$4:$D$106,'PUMA12-Person-Limits-Fragments'!$B871,4)</f>
        <v>Springfield, MA HUD Metro FMR Area</v>
      </c>
      <c r="H871" cm="1">
        <f t="array" ref="H871">INDEX('PUMA12 LIMIT Computations'!AI$4:BB$106,'PUMA12-Person-Limits-Fragments'!B871,'PUMA12-Person-Limits-Fragments'!C871)</f>
        <v>65900</v>
      </c>
      <c r="I871" cm="1">
        <f t="array" ref="I871">INDEX('PUMA12 LIMIT Computations'!BC$4:BV$106,'PUMA12-Person-Limits-Fragments'!B871,'PUMA12-Person-Limits-Fragments'!C871)</f>
        <v>51350</v>
      </c>
      <c r="J871" cm="1">
        <f t="array" ref="J871">INDEX('PUMA12 LIMIT Computations'!BW$4:CP$106,'PUMA12-Person-Limits-Fragments'!B871,'PUMA12-Person-Limits-Fragments'!C871)</f>
        <v>105450</v>
      </c>
    </row>
    <row r="872" spans="1:10" x14ac:dyDescent="0.25">
      <c r="A872">
        <f t="shared" si="41"/>
        <v>871</v>
      </c>
      <c r="B872">
        <f t="shared" si="39"/>
        <v>47</v>
      </c>
      <c r="C872">
        <f t="shared" si="40"/>
        <v>9</v>
      </c>
      <c r="D872" cm="1">
        <f t="array" ref="D872">INDEX('PUMA12 LIMIT Computations'!$A$4:$D$106,'PUMA12-Person-Limits-Fragments'!$B872,1)</f>
        <v>2400</v>
      </c>
      <c r="E872" t="str" cm="1">
        <f t="array" ref="E872">INDEX('PUMA12 LIMIT Computations'!$A$4:$D$106,'PUMA12-Person-Limits-Fragments'!$B872,2)</f>
        <v>Middlesex (Far Southwest), Norfolk (Northwest) &amp; Worcester (Far East) Counties</v>
      </c>
      <c r="F872" t="str" cm="1">
        <f t="array" ref="F872">INDEX('PUMA12 LIMIT Computations'!$A$4:$D$106,'PUMA12-Person-Limits-Fragments'!$B872,3)</f>
        <v>METRO14460MM1120</v>
      </c>
      <c r="G872" t="str" cm="1">
        <f t="array" ref="G872">INDEX('PUMA12 LIMIT Computations'!$A$4:$D$106,'PUMA12-Person-Limits-Fragments'!$B872,4)</f>
        <v>Boston-Cambridge-Quincy, MA-NH HUD Metro FMR Area</v>
      </c>
      <c r="H872" cm="1">
        <f t="array" ref="H872">INDEX('PUMA12 LIMIT Computations'!AI$4:BB$106,'PUMA12-Person-Limits-Fragments'!B872,'PUMA12-Person-Limits-Fragments'!C872)</f>
        <v>66182.544999999998</v>
      </c>
      <c r="I872" cm="1">
        <f t="array" ref="I872">INDEX('PUMA12 LIMIT Computations'!BC$4:BV$106,'PUMA12-Person-Limits-Fragments'!B872,'PUMA12-Person-Limits-Fragments'!C872)</f>
        <v>39716.270000000004</v>
      </c>
      <c r="J872" cm="1">
        <f t="array" ref="J872">INDEX('PUMA12 LIMIT Computations'!BW$4:CP$106,'PUMA12-Person-Limits-Fragments'!B872,'PUMA12-Person-Limits-Fragments'!C872)</f>
        <v>105595.38</v>
      </c>
    </row>
    <row r="873" spans="1:10" x14ac:dyDescent="0.25">
      <c r="A873">
        <f t="shared" si="41"/>
        <v>872</v>
      </c>
      <c r="B873">
        <f t="shared" si="39"/>
        <v>48</v>
      </c>
      <c r="C873">
        <f t="shared" si="40"/>
        <v>9</v>
      </c>
      <c r="D873" cm="1">
        <f t="array" ref="D873">INDEX('PUMA12 LIMIT Computations'!$A$4:$D$106,'PUMA12-Person-Limits-Fragments'!$B873,1)</f>
        <v>2400</v>
      </c>
      <c r="E873" t="str" cm="1">
        <f t="array" ref="E873">INDEX('PUMA12 LIMIT Computations'!$A$4:$D$106,'PUMA12-Person-Limits-Fragments'!$B873,2)</f>
        <v>Middlesex (Far Southwest), Norfolk (Northwest) &amp; Worcester (Far East) Counties</v>
      </c>
      <c r="F873" t="str" cm="1">
        <f t="array" ref="F873">INDEX('PUMA12 LIMIT Computations'!$A$4:$D$106,'PUMA12-Person-Limits-Fragments'!$B873,3)</f>
        <v>METRO49340MM1120</v>
      </c>
      <c r="G873" t="str" cm="1">
        <f t="array" ref="G873">INDEX('PUMA12 LIMIT Computations'!$A$4:$D$106,'PUMA12-Person-Limits-Fragments'!$B873,4)</f>
        <v>Eastern Worcester County, MA HUD Metro FMR Area</v>
      </c>
      <c r="H873" cm="1">
        <f t="array" ref="H873">INDEX('PUMA12 LIMIT Computations'!AI$4:BB$106,'PUMA12-Person-Limits-Fragments'!B873,'PUMA12-Person-Limits-Fragments'!C873)</f>
        <v>29848.350000000002</v>
      </c>
      <c r="I873" cm="1">
        <f t="array" ref="I873">INDEX('PUMA12 LIMIT Computations'!BC$4:BV$106,'PUMA12-Person-Limits-Fragments'!B873,'PUMA12-Person-Limits-Fragments'!C873)</f>
        <v>17918.775000000001</v>
      </c>
      <c r="J873" cm="1">
        <f t="array" ref="J873">INDEX('PUMA12 LIMIT Computations'!BW$4:CP$106,'PUMA12-Person-Limits-Fragments'!B873,'PUMA12-Person-Limits-Fragments'!C873)</f>
        <v>40752.6</v>
      </c>
    </row>
    <row r="874" spans="1:10" x14ac:dyDescent="0.25">
      <c r="A874">
        <f t="shared" si="41"/>
        <v>873</v>
      </c>
      <c r="B874">
        <f t="shared" si="39"/>
        <v>49</v>
      </c>
      <c r="C874">
        <f t="shared" si="40"/>
        <v>9</v>
      </c>
      <c r="D874" cm="1">
        <f t="array" ref="D874">INDEX('PUMA12 LIMIT Computations'!$A$4:$D$106,'PUMA12-Person-Limits-Fragments'!$B874,1)</f>
        <v>3400</v>
      </c>
      <c r="E874" t="str" cm="1">
        <f t="array" ref="E874">INDEX('PUMA12 LIMIT Computations'!$A$4:$D$106,'PUMA12-Person-Limits-Fragments'!$B874,2)</f>
        <v>Middlesex (Southeast) &amp; Norfolk (Northeast) Counties--Newton City &amp; Brookline Town</v>
      </c>
      <c r="F874" t="str" cm="1">
        <f t="array" ref="F874">INDEX('PUMA12 LIMIT Computations'!$A$4:$D$106,'PUMA12-Person-Limits-Fragments'!$B874,3)</f>
        <v>METRO14460MM1120</v>
      </c>
      <c r="G874" t="str" cm="1">
        <f t="array" ref="G874">INDEX('PUMA12 LIMIT Computations'!$A$4:$D$106,'PUMA12-Person-Limits-Fragments'!$B874,4)</f>
        <v>Boston-Cambridge-Quincy, MA-NH HUD Metro FMR Area</v>
      </c>
      <c r="H874" cm="1">
        <f t="array" ref="H874">INDEX('PUMA12 LIMIT Computations'!AI$4:BB$106,'PUMA12-Person-Limits-Fragments'!B874,'PUMA12-Person-Limits-Fragments'!C874)</f>
        <v>98140.184999999998</v>
      </c>
      <c r="I874" cm="1">
        <f t="array" ref="I874">INDEX('PUMA12 LIMIT Computations'!BC$4:BV$106,'PUMA12-Person-Limits-Fragments'!B874,'PUMA12-Person-Limits-Fragments'!C874)</f>
        <v>58894.11</v>
      </c>
      <c r="J874" cm="1">
        <f t="array" ref="J874">INDEX('PUMA12 LIMIT Computations'!BW$4:CP$106,'PUMA12-Person-Limits-Fragments'!B874,'PUMA12-Person-Limits-Fragments'!C874)</f>
        <v>156584.34</v>
      </c>
    </row>
    <row r="875" spans="1:10" x14ac:dyDescent="0.25">
      <c r="A875">
        <f t="shared" si="41"/>
        <v>874</v>
      </c>
      <c r="B875">
        <f t="shared" si="39"/>
        <v>50</v>
      </c>
      <c r="C875">
        <f t="shared" si="40"/>
        <v>9</v>
      </c>
      <c r="D875" cm="1">
        <f t="array" ref="D875">INDEX('PUMA12 LIMIT Computations'!$A$4:$D$106,'PUMA12-Person-Limits-Fragments'!$B875,1)</f>
        <v>1400</v>
      </c>
      <c r="E875" t="str" cm="1">
        <f t="array" ref="E875">INDEX('PUMA12 LIMIT Computations'!$A$4:$D$106,'PUMA12-Person-Limits-Fragments'!$B875,2)</f>
        <v>Middlesex (West Central) &amp; Worcester (East) Counties</v>
      </c>
      <c r="F875" t="str" cm="1">
        <f t="array" ref="F875">INDEX('PUMA12 LIMIT Computations'!$A$4:$D$106,'PUMA12-Person-Limits-Fragments'!$B875,3)</f>
        <v>METRO14460MM1120</v>
      </c>
      <c r="G875" t="str" cm="1">
        <f t="array" ref="G875">INDEX('PUMA12 LIMIT Computations'!$A$4:$D$106,'PUMA12-Person-Limits-Fragments'!$B875,4)</f>
        <v>Boston-Cambridge-Quincy, MA-NH HUD Metro FMR Area</v>
      </c>
      <c r="H875" cm="1">
        <f t="array" ref="H875">INDEX('PUMA12 LIMIT Computations'!AI$4:BB$106,'PUMA12-Person-Limits-Fragments'!B875,'PUMA12-Person-Limits-Fragments'!C875)</f>
        <v>94096.404999999999</v>
      </c>
      <c r="I875" cm="1">
        <f t="array" ref="I875">INDEX('PUMA12 LIMIT Computations'!BC$4:BV$106,'PUMA12-Person-Limits-Fragments'!B875,'PUMA12-Person-Limits-Fragments'!C875)</f>
        <v>56467.43</v>
      </c>
      <c r="J875" cm="1">
        <f t="array" ref="J875">INDEX('PUMA12 LIMIT Computations'!BW$4:CP$106,'PUMA12-Person-Limits-Fragments'!B875,'PUMA12-Person-Limits-Fragments'!C875)</f>
        <v>150132.42000000001</v>
      </c>
    </row>
    <row r="876" spans="1:10" x14ac:dyDescent="0.25">
      <c r="A876">
        <f t="shared" si="41"/>
        <v>875</v>
      </c>
      <c r="B876">
        <f t="shared" si="39"/>
        <v>51</v>
      </c>
      <c r="C876">
        <f t="shared" si="40"/>
        <v>9</v>
      </c>
      <c r="D876" cm="1">
        <f t="array" ref="D876">INDEX('PUMA12 LIMIT Computations'!$A$4:$D$106,'PUMA12-Person-Limits-Fragments'!$B876,1)</f>
        <v>1400</v>
      </c>
      <c r="E876" t="str" cm="1">
        <f t="array" ref="E876">INDEX('PUMA12 LIMIT Computations'!$A$4:$D$106,'PUMA12-Person-Limits-Fragments'!$B876,2)</f>
        <v>Middlesex (West Central) &amp; Worcester (East) Counties</v>
      </c>
      <c r="F876" t="str" cm="1">
        <f t="array" ref="F876">INDEX('PUMA12 LIMIT Computations'!$A$4:$D$106,'PUMA12-Person-Limits-Fragments'!$B876,3)</f>
        <v>METRO14460MM4560</v>
      </c>
      <c r="G876" t="str" cm="1">
        <f t="array" ref="G876">INDEX('PUMA12 LIMIT Computations'!$A$4:$D$106,'PUMA12-Person-Limits-Fragments'!$B876,4)</f>
        <v>Lowell, MA HUD Metro FMR Area</v>
      </c>
      <c r="H876" cm="1">
        <f t="array" ref="H876">INDEX('PUMA12 LIMIT Computations'!AI$4:BB$106,'PUMA12-Person-Limits-Fragments'!B876,'PUMA12-Person-Limits-Fragments'!C876)</f>
        <v>168.05500000000001</v>
      </c>
      <c r="I876" cm="1">
        <f t="array" ref="I876">INDEX('PUMA12 LIMIT Computations'!BC$4:BV$106,'PUMA12-Person-Limits-Fragments'!B876,'PUMA12-Person-Limits-Fragments'!C876)</f>
        <v>100.89</v>
      </c>
      <c r="J876" cm="1">
        <f t="array" ref="J876">INDEX('PUMA12 LIMIT Computations'!BW$4:CP$106,'PUMA12-Person-Limits-Fragments'!B876,'PUMA12-Person-Limits-Fragments'!C876)</f>
        <v>237.88</v>
      </c>
    </row>
    <row r="877" spans="1:10" x14ac:dyDescent="0.25">
      <c r="A877">
        <f t="shared" si="41"/>
        <v>876</v>
      </c>
      <c r="B877">
        <f t="shared" si="39"/>
        <v>52</v>
      </c>
      <c r="C877">
        <f t="shared" si="40"/>
        <v>9</v>
      </c>
      <c r="D877" cm="1">
        <f t="array" ref="D877">INDEX('PUMA12 LIMIT Computations'!$A$4:$D$106,'PUMA12-Person-Limits-Fragments'!$B877,1)</f>
        <v>1400</v>
      </c>
      <c r="E877" t="str" cm="1">
        <f t="array" ref="E877">INDEX('PUMA12 LIMIT Computations'!$A$4:$D$106,'PUMA12-Person-Limits-Fragments'!$B877,2)</f>
        <v>Middlesex (West Central) &amp; Worcester (East) Counties</v>
      </c>
      <c r="F877" t="str" cm="1">
        <f t="array" ref="F877">INDEX('PUMA12 LIMIT Computations'!$A$4:$D$106,'PUMA12-Person-Limits-Fragments'!$B877,3)</f>
        <v>METRO49340MM1120</v>
      </c>
      <c r="G877" t="str" cm="1">
        <f t="array" ref="G877">INDEX('PUMA12 LIMIT Computations'!$A$4:$D$106,'PUMA12-Person-Limits-Fragments'!$B877,4)</f>
        <v>Eastern Worcester County, MA HUD Metro FMR Area</v>
      </c>
      <c r="H877" cm="1">
        <f t="array" ref="H877">INDEX('PUMA12 LIMIT Computations'!AI$4:BB$106,'PUMA12-Person-Limits-Fragments'!B877,'PUMA12-Person-Limits-Fragments'!C877)</f>
        <v>3603.81</v>
      </c>
      <c r="I877" cm="1">
        <f t="array" ref="I877">INDEX('PUMA12 LIMIT Computations'!BC$4:BV$106,'PUMA12-Person-Limits-Fragments'!B877,'PUMA12-Person-Limits-Fragments'!C877)</f>
        <v>2163.4650000000001</v>
      </c>
      <c r="J877" cm="1">
        <f t="array" ref="J877">INDEX('PUMA12 LIMIT Computations'!BW$4:CP$106,'PUMA12-Person-Limits-Fragments'!B877,'PUMA12-Person-Limits-Fragments'!C877)</f>
        <v>4920.3600000000006</v>
      </c>
    </row>
    <row r="878" spans="1:10" x14ac:dyDescent="0.25">
      <c r="A878">
        <f t="shared" si="41"/>
        <v>877</v>
      </c>
      <c r="B878">
        <f t="shared" si="39"/>
        <v>53</v>
      </c>
      <c r="C878">
        <f t="shared" si="40"/>
        <v>9</v>
      </c>
      <c r="D878" cm="1">
        <f t="array" ref="D878">INDEX('PUMA12 LIMIT Computations'!$A$4:$D$106,'PUMA12-Person-Limits-Fragments'!$B878,1)</f>
        <v>506</v>
      </c>
      <c r="E878" t="str" cm="1">
        <f t="array" ref="E878">INDEX('PUMA12 LIMIT Computations'!$A$4:$D$106,'PUMA12-Person-Limits-Fragments'!$B878,2)</f>
        <v>Middlesex County (East)--Cambridge City</v>
      </c>
      <c r="F878" t="str" cm="1">
        <f t="array" ref="F878">INDEX('PUMA12 LIMIT Computations'!$A$4:$D$106,'PUMA12-Person-Limits-Fragments'!$B878,3)</f>
        <v>METRO14460MM1120</v>
      </c>
      <c r="G878" t="str" cm="1">
        <f t="array" ref="G878">INDEX('PUMA12 LIMIT Computations'!$A$4:$D$106,'PUMA12-Person-Limits-Fragments'!$B878,4)</f>
        <v>Boston-Cambridge-Quincy, MA-NH HUD Metro FMR Area</v>
      </c>
      <c r="H878" cm="1">
        <f t="array" ref="H878">INDEX('PUMA12 LIMIT Computations'!AI$4:BB$106,'PUMA12-Person-Limits-Fragments'!B878,'PUMA12-Person-Limits-Fragments'!C878)</f>
        <v>98150</v>
      </c>
      <c r="I878" cm="1">
        <f t="array" ref="I878">INDEX('PUMA12 LIMIT Computations'!BC$4:BV$106,'PUMA12-Person-Limits-Fragments'!B878,'PUMA12-Person-Limits-Fragments'!C878)</f>
        <v>58900</v>
      </c>
      <c r="J878" cm="1">
        <f t="array" ref="J878">INDEX('PUMA12 LIMIT Computations'!BW$4:CP$106,'PUMA12-Person-Limits-Fragments'!B878,'PUMA12-Person-Limits-Fragments'!C878)</f>
        <v>156600</v>
      </c>
    </row>
    <row r="879" spans="1:10" x14ac:dyDescent="0.25">
      <c r="A879">
        <f t="shared" si="41"/>
        <v>878</v>
      </c>
      <c r="B879">
        <f t="shared" si="39"/>
        <v>54</v>
      </c>
      <c r="C879">
        <f t="shared" si="40"/>
        <v>9</v>
      </c>
      <c r="D879" cm="1">
        <f t="array" ref="D879">INDEX('PUMA12 LIMIT Computations'!$A$4:$D$106,'PUMA12-Person-Limits-Fragments'!$B879,1)</f>
        <v>508</v>
      </c>
      <c r="E879" t="str" cm="1">
        <f t="array" ref="E879">INDEX('PUMA12 LIMIT Computations'!$A$4:$D$106,'PUMA12-Person-Limits-Fragments'!$B879,2)</f>
        <v>Middlesex County (East)--Malden &amp; Medford Cities</v>
      </c>
      <c r="F879" t="str" cm="1">
        <f t="array" ref="F879">INDEX('PUMA12 LIMIT Computations'!$A$4:$D$106,'PUMA12-Person-Limits-Fragments'!$B879,3)</f>
        <v>METRO14460MM1120</v>
      </c>
      <c r="G879" t="str" cm="1">
        <f t="array" ref="G879">INDEX('PUMA12 LIMIT Computations'!$A$4:$D$106,'PUMA12-Person-Limits-Fragments'!$B879,4)</f>
        <v>Boston-Cambridge-Quincy, MA-NH HUD Metro FMR Area</v>
      </c>
      <c r="H879" cm="1">
        <f t="array" ref="H879">INDEX('PUMA12 LIMIT Computations'!AI$4:BB$106,'PUMA12-Person-Limits-Fragments'!B879,'PUMA12-Person-Limits-Fragments'!C879)</f>
        <v>98159.815000000002</v>
      </c>
      <c r="I879" cm="1">
        <f t="array" ref="I879">INDEX('PUMA12 LIMIT Computations'!BC$4:BV$106,'PUMA12-Person-Limits-Fragments'!B879,'PUMA12-Person-Limits-Fragments'!C879)</f>
        <v>58905.89</v>
      </c>
      <c r="J879" cm="1">
        <f t="array" ref="J879">INDEX('PUMA12 LIMIT Computations'!BW$4:CP$106,'PUMA12-Person-Limits-Fragments'!B879,'PUMA12-Person-Limits-Fragments'!C879)</f>
        <v>156615.66</v>
      </c>
    </row>
    <row r="880" spans="1:10" x14ac:dyDescent="0.25">
      <c r="A880">
        <f t="shared" si="41"/>
        <v>879</v>
      </c>
      <c r="B880">
        <f t="shared" si="39"/>
        <v>55</v>
      </c>
      <c r="C880">
        <f t="shared" si="40"/>
        <v>9</v>
      </c>
      <c r="D880" cm="1">
        <f t="array" ref="D880">INDEX('PUMA12 LIMIT Computations'!$A$4:$D$106,'PUMA12-Person-Limits-Fragments'!$B880,1)</f>
        <v>507</v>
      </c>
      <c r="E880" t="str" cm="1">
        <f t="array" ref="E880">INDEX('PUMA12 LIMIT Computations'!$A$4:$D$106,'PUMA12-Person-Limits-Fragments'!$B880,2)</f>
        <v>Middlesex County (East)--Somerville &amp; Everett Cities</v>
      </c>
      <c r="F880" t="str" cm="1">
        <f t="array" ref="F880">INDEX('PUMA12 LIMIT Computations'!$A$4:$D$106,'PUMA12-Person-Limits-Fragments'!$B880,3)</f>
        <v>METRO14460MM1120</v>
      </c>
      <c r="G880" t="str" cm="1">
        <f t="array" ref="G880">INDEX('PUMA12 LIMIT Computations'!$A$4:$D$106,'PUMA12-Person-Limits-Fragments'!$B880,4)</f>
        <v>Boston-Cambridge-Quincy, MA-NH HUD Metro FMR Area</v>
      </c>
      <c r="H880" cm="1">
        <f t="array" ref="H880">INDEX('PUMA12 LIMIT Computations'!AI$4:BB$106,'PUMA12-Person-Limits-Fragments'!B880,'PUMA12-Person-Limits-Fragments'!C880)</f>
        <v>98150</v>
      </c>
      <c r="I880" cm="1">
        <f t="array" ref="I880">INDEX('PUMA12 LIMIT Computations'!BC$4:BV$106,'PUMA12-Person-Limits-Fragments'!B880,'PUMA12-Person-Limits-Fragments'!C880)</f>
        <v>58900</v>
      </c>
      <c r="J880" cm="1">
        <f t="array" ref="J880">INDEX('PUMA12 LIMIT Computations'!BW$4:CP$106,'PUMA12-Person-Limits-Fragments'!B880,'PUMA12-Person-Limits-Fragments'!C880)</f>
        <v>156600</v>
      </c>
    </row>
    <row r="881" spans="1:10" x14ac:dyDescent="0.25">
      <c r="A881">
        <f t="shared" si="41"/>
        <v>880</v>
      </c>
      <c r="B881">
        <f t="shared" si="39"/>
        <v>56</v>
      </c>
      <c r="C881">
        <f t="shared" si="40"/>
        <v>9</v>
      </c>
      <c r="D881" cm="1">
        <f t="array" ref="D881">INDEX('PUMA12 LIMIT Computations'!$A$4:$D$106,'PUMA12-Person-Limits-Fragments'!$B881,1)</f>
        <v>502</v>
      </c>
      <c r="E881" t="str" cm="1">
        <f t="array" ref="E881">INDEX('PUMA12 LIMIT Computations'!$A$4:$D$106,'PUMA12-Person-Limits-Fragments'!$B881,2)</f>
        <v>Middlesex County (Far Northeast)--Lowell City</v>
      </c>
      <c r="F881" t="str" cm="1">
        <f t="array" ref="F881">INDEX('PUMA12 LIMIT Computations'!$A$4:$D$106,'PUMA12-Person-Limits-Fragments'!$B881,3)</f>
        <v>METRO14460MM4560</v>
      </c>
      <c r="G881" t="str" cm="1">
        <f t="array" ref="G881">INDEX('PUMA12 LIMIT Computations'!$A$4:$D$106,'PUMA12-Person-Limits-Fragments'!$B881,4)</f>
        <v>Lowell, MA HUD Metro FMR Area</v>
      </c>
      <c r="H881" cm="1">
        <f t="array" ref="H881">INDEX('PUMA12 LIMIT Computations'!AI$4:BB$106,'PUMA12-Person-Limits-Fragments'!B881,'PUMA12-Person-Limits-Fragments'!C881)</f>
        <v>88450</v>
      </c>
      <c r="I881" cm="1">
        <f t="array" ref="I881">INDEX('PUMA12 LIMIT Computations'!BC$4:BV$106,'PUMA12-Person-Limits-Fragments'!B881,'PUMA12-Person-Limits-Fragments'!C881)</f>
        <v>53100</v>
      </c>
      <c r="J881" cm="1">
        <f t="array" ref="J881">INDEX('PUMA12 LIMIT Computations'!BW$4:CP$106,'PUMA12-Person-Limits-Fragments'!B881,'PUMA12-Person-Limits-Fragments'!C881)</f>
        <v>125200</v>
      </c>
    </row>
    <row r="882" spans="1:10" x14ac:dyDescent="0.25">
      <c r="A882">
        <f t="shared" si="41"/>
        <v>881</v>
      </c>
      <c r="B882">
        <f t="shared" si="39"/>
        <v>57</v>
      </c>
      <c r="C882">
        <f t="shared" si="40"/>
        <v>9</v>
      </c>
      <c r="D882" cm="1">
        <f t="array" ref="D882">INDEX('PUMA12 LIMIT Computations'!$A$4:$D$106,'PUMA12-Person-Limits-Fragments'!$B882,1)</f>
        <v>501</v>
      </c>
      <c r="E882" t="str" cm="1">
        <f t="array" ref="E882">INDEX('PUMA12 LIMIT Computations'!$A$4:$D$106,'PUMA12-Person-Limits-Fragments'!$B882,2)</f>
        <v>Middlesex County (Outside Lowell City)</v>
      </c>
      <c r="F882" t="str" cm="1">
        <f t="array" ref="F882">INDEX('PUMA12 LIMIT Computations'!$A$4:$D$106,'PUMA12-Person-Limits-Fragments'!$B882,3)</f>
        <v>METRO14460MM1120</v>
      </c>
      <c r="G882" t="str" cm="1">
        <f t="array" ref="G882">INDEX('PUMA12 LIMIT Computations'!$A$4:$D$106,'PUMA12-Person-Limits-Fragments'!$B882,4)</f>
        <v>Boston-Cambridge-Quincy, MA-NH HUD Metro FMR Area</v>
      </c>
      <c r="H882" cm="1">
        <f t="array" ref="H882">INDEX('PUMA12 LIMIT Computations'!AI$4:BB$106,'PUMA12-Person-Limits-Fragments'!B882,'PUMA12-Person-Limits-Fragments'!C882)</f>
        <v>29.444999999999997</v>
      </c>
      <c r="I882" cm="1">
        <f t="array" ref="I882">INDEX('PUMA12 LIMIT Computations'!BC$4:BV$106,'PUMA12-Person-Limits-Fragments'!B882,'PUMA12-Person-Limits-Fragments'!C882)</f>
        <v>17.669999999999998</v>
      </c>
      <c r="J882" cm="1">
        <f t="array" ref="J882">INDEX('PUMA12 LIMIT Computations'!BW$4:CP$106,'PUMA12-Person-Limits-Fragments'!B882,'PUMA12-Person-Limits-Fragments'!C882)</f>
        <v>46.98</v>
      </c>
    </row>
    <row r="883" spans="1:10" x14ac:dyDescent="0.25">
      <c r="A883">
        <f t="shared" si="41"/>
        <v>882</v>
      </c>
      <c r="B883">
        <f t="shared" si="39"/>
        <v>58</v>
      </c>
      <c r="C883">
        <f t="shared" si="40"/>
        <v>9</v>
      </c>
      <c r="D883" cm="1">
        <f t="array" ref="D883">INDEX('PUMA12 LIMIT Computations'!$A$4:$D$106,'PUMA12-Person-Limits-Fragments'!$B883,1)</f>
        <v>501</v>
      </c>
      <c r="E883" t="str" cm="1">
        <f t="array" ref="E883">INDEX('PUMA12 LIMIT Computations'!$A$4:$D$106,'PUMA12-Person-Limits-Fragments'!$B883,2)</f>
        <v>Middlesex County (Outside Lowell City)</v>
      </c>
      <c r="F883" t="str" cm="1">
        <f t="array" ref="F883">INDEX('PUMA12 LIMIT Computations'!$A$4:$D$106,'PUMA12-Person-Limits-Fragments'!$B883,3)</f>
        <v>METRO14460MM4560</v>
      </c>
      <c r="G883" t="str" cm="1">
        <f t="array" ref="G883">INDEX('PUMA12 LIMIT Computations'!$A$4:$D$106,'PUMA12-Person-Limits-Fragments'!$B883,4)</f>
        <v>Lowell, MA HUD Metro FMR Area</v>
      </c>
      <c r="H883" cm="1">
        <f t="array" ref="H883">INDEX('PUMA12 LIMIT Computations'!AI$4:BB$106,'PUMA12-Person-Limits-Fragments'!B883,'PUMA12-Person-Limits-Fragments'!C883)</f>
        <v>88423.464999999997</v>
      </c>
      <c r="I883" cm="1">
        <f t="array" ref="I883">INDEX('PUMA12 LIMIT Computations'!BC$4:BV$106,'PUMA12-Person-Limits-Fragments'!B883,'PUMA12-Person-Limits-Fragments'!C883)</f>
        <v>53084.07</v>
      </c>
      <c r="J883" cm="1">
        <f t="array" ref="J883">INDEX('PUMA12 LIMIT Computations'!BW$4:CP$106,'PUMA12-Person-Limits-Fragments'!B883,'PUMA12-Person-Limits-Fragments'!C883)</f>
        <v>125162.44</v>
      </c>
    </row>
    <row r="884" spans="1:10" x14ac:dyDescent="0.25">
      <c r="A884">
        <f t="shared" si="41"/>
        <v>883</v>
      </c>
      <c r="B884">
        <f t="shared" si="39"/>
        <v>59</v>
      </c>
      <c r="C884">
        <f t="shared" si="40"/>
        <v>9</v>
      </c>
      <c r="D884" cm="1">
        <f t="array" ref="D884">INDEX('PUMA12 LIMIT Computations'!$A$4:$D$106,'PUMA12-Person-Limits-Fragments'!$B884,1)</f>
        <v>504</v>
      </c>
      <c r="E884" t="str" cm="1">
        <f t="array" ref="E884">INDEX('PUMA12 LIMIT Computations'!$A$4:$D$106,'PUMA12-Person-Limits-Fragments'!$B884,2)</f>
        <v>Middlesex County (South)--Framingham Town, Marlborough City &amp; Natick Town</v>
      </c>
      <c r="F884" t="str" cm="1">
        <f t="array" ref="F884">INDEX('PUMA12 LIMIT Computations'!$A$4:$D$106,'PUMA12-Person-Limits-Fragments'!$B884,3)</f>
        <v>METRO14460MM1120</v>
      </c>
      <c r="G884" t="str" cm="1">
        <f t="array" ref="G884">INDEX('PUMA12 LIMIT Computations'!$A$4:$D$106,'PUMA12-Person-Limits-Fragments'!$B884,4)</f>
        <v>Boston-Cambridge-Quincy, MA-NH HUD Metro FMR Area</v>
      </c>
      <c r="H884" cm="1">
        <f t="array" ref="H884">INDEX('PUMA12 LIMIT Computations'!AI$4:BB$106,'PUMA12-Person-Limits-Fragments'!B884,'PUMA12-Person-Limits-Fragments'!C884)</f>
        <v>98061.664999999994</v>
      </c>
      <c r="I884" cm="1">
        <f t="array" ref="I884">INDEX('PUMA12 LIMIT Computations'!BC$4:BV$106,'PUMA12-Person-Limits-Fragments'!B884,'PUMA12-Person-Limits-Fragments'!C884)</f>
        <v>58846.99</v>
      </c>
      <c r="J884" cm="1">
        <f t="array" ref="J884">INDEX('PUMA12 LIMIT Computations'!BW$4:CP$106,'PUMA12-Person-Limits-Fragments'!B884,'PUMA12-Person-Limits-Fragments'!C884)</f>
        <v>156459.06</v>
      </c>
    </row>
    <row r="885" spans="1:10" x14ac:dyDescent="0.25">
      <c r="A885">
        <f t="shared" si="41"/>
        <v>884</v>
      </c>
      <c r="B885">
        <f t="shared" si="39"/>
        <v>60</v>
      </c>
      <c r="C885">
        <f t="shared" si="40"/>
        <v>9</v>
      </c>
      <c r="D885" cm="1">
        <f t="array" ref="D885">INDEX('PUMA12 LIMIT Computations'!$A$4:$D$106,'PUMA12-Person-Limits-Fragments'!$B885,1)</f>
        <v>504</v>
      </c>
      <c r="E885" t="str" cm="1">
        <f t="array" ref="E885">INDEX('PUMA12 LIMIT Computations'!$A$4:$D$106,'PUMA12-Person-Limits-Fragments'!$B885,2)</f>
        <v>Middlesex County (South)--Framingham Town, Marlborough City &amp; Natick Town</v>
      </c>
      <c r="F885" t="str" cm="1">
        <f t="array" ref="F885">INDEX('PUMA12 LIMIT Computations'!$A$4:$D$106,'PUMA12-Person-Limits-Fragments'!$B885,3)</f>
        <v>METRO49340M49340</v>
      </c>
      <c r="G885" t="str" cm="1">
        <f t="array" ref="G885">INDEX('PUMA12 LIMIT Computations'!$A$4:$D$106,'PUMA12-Person-Limits-Fragments'!$B885,4)</f>
        <v>Worcester, MA HUD Metro FMR Area</v>
      </c>
      <c r="H885" cm="1">
        <f t="array" ref="H885">INDEX('PUMA12 LIMIT Computations'!AI$4:BB$106,'PUMA12-Person-Limits-Fragments'!B885,'PUMA12-Person-Limits-Fragments'!C885)</f>
        <v>61.88</v>
      </c>
      <c r="I885" cm="1">
        <f t="array" ref="I885">INDEX('PUMA12 LIMIT Computations'!BC$4:BV$106,'PUMA12-Person-Limits-Fragments'!B885,'PUMA12-Person-Limits-Fragments'!C885)</f>
        <v>41.080000000000005</v>
      </c>
      <c r="J885" cm="1">
        <f t="array" ref="J885">INDEX('PUMA12 LIMIT Computations'!BW$4:CP$106,'PUMA12-Person-Limits-Fragments'!B885,'PUMA12-Person-Limits-Fragments'!C885)</f>
        <v>99.04</v>
      </c>
    </row>
    <row r="886" spans="1:10" x14ac:dyDescent="0.25">
      <c r="A886">
        <f t="shared" si="41"/>
        <v>885</v>
      </c>
      <c r="B886">
        <f t="shared" si="39"/>
        <v>61</v>
      </c>
      <c r="C886">
        <f t="shared" si="40"/>
        <v>9</v>
      </c>
      <c r="D886" cm="1">
        <f t="array" ref="D886">INDEX('PUMA12 LIMIT Computations'!$A$4:$D$106,'PUMA12-Person-Limits-Fragments'!$B886,1)</f>
        <v>503</v>
      </c>
      <c r="E886" t="str" cm="1">
        <f t="array" ref="E886">INDEX('PUMA12 LIMIT Computations'!$A$4:$D$106,'PUMA12-Person-Limits-Fragments'!$B886,2)</f>
        <v>Middlesex County--Waltham City, Lexington, Burlington, Bedford &amp; Lincoln Towns</v>
      </c>
      <c r="F886" t="str" cm="1">
        <f t="array" ref="F886">INDEX('PUMA12 LIMIT Computations'!$A$4:$D$106,'PUMA12-Person-Limits-Fragments'!$B886,3)</f>
        <v>METRO14460MM1120</v>
      </c>
      <c r="G886" t="str" cm="1">
        <f t="array" ref="G886">INDEX('PUMA12 LIMIT Computations'!$A$4:$D$106,'PUMA12-Person-Limits-Fragments'!$B886,4)</f>
        <v>Boston-Cambridge-Quincy, MA-NH HUD Metro FMR Area</v>
      </c>
      <c r="H886" cm="1">
        <f t="array" ref="H886">INDEX('PUMA12 LIMIT Computations'!AI$4:BB$106,'PUMA12-Person-Limits-Fragments'!B886,'PUMA12-Person-Limits-Fragments'!C886)</f>
        <v>97934.07</v>
      </c>
      <c r="I886" cm="1">
        <f t="array" ref="I886">INDEX('PUMA12 LIMIT Computations'!BC$4:BV$106,'PUMA12-Person-Limits-Fragments'!B886,'PUMA12-Person-Limits-Fragments'!C886)</f>
        <v>58770.42</v>
      </c>
      <c r="J886" cm="1">
        <f t="array" ref="J886">INDEX('PUMA12 LIMIT Computations'!BW$4:CP$106,'PUMA12-Person-Limits-Fragments'!B886,'PUMA12-Person-Limits-Fragments'!C886)</f>
        <v>156255.48000000001</v>
      </c>
    </row>
    <row r="887" spans="1:10" x14ac:dyDescent="0.25">
      <c r="A887">
        <f t="shared" si="41"/>
        <v>886</v>
      </c>
      <c r="B887">
        <f t="shared" si="39"/>
        <v>62</v>
      </c>
      <c r="C887">
        <f t="shared" si="40"/>
        <v>9</v>
      </c>
      <c r="D887" cm="1">
        <f t="array" ref="D887">INDEX('PUMA12 LIMIT Computations'!$A$4:$D$106,'PUMA12-Person-Limits-Fragments'!$B887,1)</f>
        <v>503</v>
      </c>
      <c r="E887" t="str" cm="1">
        <f t="array" ref="E887">INDEX('PUMA12 LIMIT Computations'!$A$4:$D$106,'PUMA12-Person-Limits-Fragments'!$B887,2)</f>
        <v>Middlesex County--Waltham City, Lexington, Burlington, Bedford &amp; Lincoln Towns</v>
      </c>
      <c r="F887" t="str" cm="1">
        <f t="array" ref="F887">INDEX('PUMA12 LIMIT Computations'!$A$4:$D$106,'PUMA12-Person-Limits-Fragments'!$B887,3)</f>
        <v>METRO14460MM4560</v>
      </c>
      <c r="G887" t="str" cm="1">
        <f t="array" ref="G887">INDEX('PUMA12 LIMIT Computations'!$A$4:$D$106,'PUMA12-Person-Limits-Fragments'!$B887,4)</f>
        <v>Lowell, MA HUD Metro FMR Area</v>
      </c>
      <c r="H887" cm="1">
        <f t="array" ref="H887">INDEX('PUMA12 LIMIT Computations'!AI$4:BB$106,'PUMA12-Person-Limits-Fragments'!B887,'PUMA12-Person-Limits-Fragments'!C887)</f>
        <v>203.435</v>
      </c>
      <c r="I887" cm="1">
        <f t="array" ref="I887">INDEX('PUMA12 LIMIT Computations'!BC$4:BV$106,'PUMA12-Person-Limits-Fragments'!B887,'PUMA12-Person-Limits-Fragments'!C887)</f>
        <v>122.13</v>
      </c>
      <c r="J887" cm="1">
        <f t="array" ref="J887">INDEX('PUMA12 LIMIT Computations'!BW$4:CP$106,'PUMA12-Person-Limits-Fragments'!B887,'PUMA12-Person-Limits-Fragments'!C887)</f>
        <v>287.95999999999998</v>
      </c>
    </row>
    <row r="888" spans="1:10" x14ac:dyDescent="0.25">
      <c r="A888">
        <f t="shared" si="41"/>
        <v>887</v>
      </c>
      <c r="B888">
        <f t="shared" si="39"/>
        <v>63</v>
      </c>
      <c r="C888">
        <f t="shared" si="40"/>
        <v>9</v>
      </c>
      <c r="D888" cm="1">
        <f t="array" ref="D888">INDEX('PUMA12 LIMIT Computations'!$A$4:$D$106,'PUMA12-Person-Limits-Fragments'!$B888,1)</f>
        <v>505</v>
      </c>
      <c r="E888" t="str" cm="1">
        <f t="array" ref="E888">INDEX('PUMA12 LIMIT Computations'!$A$4:$D$106,'PUMA12-Person-Limits-Fragments'!$B888,2)</f>
        <v>Middlesex County--Watertown Town City, Arlington, Belmont &amp; Winchester Towns</v>
      </c>
      <c r="F888" t="str" cm="1">
        <f t="array" ref="F888">INDEX('PUMA12 LIMIT Computations'!$A$4:$D$106,'PUMA12-Person-Limits-Fragments'!$B888,3)</f>
        <v>METRO14460MM1120</v>
      </c>
      <c r="G888" t="str" cm="1">
        <f t="array" ref="G888">INDEX('PUMA12 LIMIT Computations'!$A$4:$D$106,'PUMA12-Person-Limits-Fragments'!$B888,4)</f>
        <v>Boston-Cambridge-Quincy, MA-NH HUD Metro FMR Area</v>
      </c>
      <c r="H888" cm="1">
        <f t="array" ref="H888">INDEX('PUMA12 LIMIT Computations'!AI$4:BB$106,'PUMA12-Person-Limits-Fragments'!B888,'PUMA12-Person-Limits-Fragments'!C888)</f>
        <v>98150</v>
      </c>
      <c r="I888" cm="1">
        <f t="array" ref="I888">INDEX('PUMA12 LIMIT Computations'!BC$4:BV$106,'PUMA12-Person-Limits-Fragments'!B888,'PUMA12-Person-Limits-Fragments'!C888)</f>
        <v>58900</v>
      </c>
      <c r="J888" cm="1">
        <f t="array" ref="J888">INDEX('PUMA12 LIMIT Computations'!BW$4:CP$106,'PUMA12-Person-Limits-Fragments'!B888,'PUMA12-Person-Limits-Fragments'!C888)</f>
        <v>156600</v>
      </c>
    </row>
    <row r="889" spans="1:10" x14ac:dyDescent="0.25">
      <c r="A889">
        <f t="shared" si="41"/>
        <v>888</v>
      </c>
      <c r="B889">
        <f t="shared" si="39"/>
        <v>64</v>
      </c>
      <c r="C889">
        <f t="shared" si="40"/>
        <v>9</v>
      </c>
      <c r="D889" cm="1">
        <f t="array" ref="D889">INDEX('PUMA12 LIMIT Computations'!$A$4:$D$106,'PUMA12-Person-Limits-Fragments'!$B889,1)</f>
        <v>3500</v>
      </c>
      <c r="E889" t="str" cm="1">
        <f t="array" ref="E889">INDEX('PUMA12 LIMIT Computations'!$A$4:$D$106,'PUMA12-Person-Limits-Fragments'!$B889,2)</f>
        <v>Norfolk (Northeast) &amp; Middlesex (Southeast) Counties (West of Boston City)</v>
      </c>
      <c r="F889" t="str" cm="1">
        <f t="array" ref="F889">INDEX('PUMA12 LIMIT Computations'!$A$4:$D$106,'PUMA12-Person-Limits-Fragments'!$B889,3)</f>
        <v>METRO14460MM1120</v>
      </c>
      <c r="G889" t="str" cm="1">
        <f t="array" ref="G889">INDEX('PUMA12 LIMIT Computations'!$A$4:$D$106,'PUMA12-Person-Limits-Fragments'!$B889,4)</f>
        <v>Boston-Cambridge-Quincy, MA-NH HUD Metro FMR Area</v>
      </c>
      <c r="H889" cm="1">
        <f t="array" ref="H889">INDEX('PUMA12 LIMIT Computations'!AI$4:BB$106,'PUMA12-Person-Limits-Fragments'!B889,'PUMA12-Person-Limits-Fragments'!C889)</f>
        <v>98159.815000000002</v>
      </c>
      <c r="I889" cm="1">
        <f t="array" ref="I889">INDEX('PUMA12 LIMIT Computations'!BC$4:BV$106,'PUMA12-Person-Limits-Fragments'!B889,'PUMA12-Person-Limits-Fragments'!C889)</f>
        <v>58905.89</v>
      </c>
      <c r="J889" cm="1">
        <f t="array" ref="J889">INDEX('PUMA12 LIMIT Computations'!BW$4:CP$106,'PUMA12-Person-Limits-Fragments'!B889,'PUMA12-Person-Limits-Fragments'!C889)</f>
        <v>156615.66</v>
      </c>
    </row>
    <row r="890" spans="1:10" x14ac:dyDescent="0.25">
      <c r="A890">
        <f t="shared" si="41"/>
        <v>889</v>
      </c>
      <c r="B890">
        <f t="shared" si="39"/>
        <v>65</v>
      </c>
      <c r="C890">
        <f t="shared" si="40"/>
        <v>9</v>
      </c>
      <c r="D890" cm="1">
        <f t="array" ref="D890">INDEX('PUMA12 LIMIT Computations'!$A$4:$D$106,'PUMA12-Person-Limits-Fragments'!$B890,1)</f>
        <v>3602</v>
      </c>
      <c r="E890" t="str" cm="1">
        <f t="array" ref="E890">INDEX('PUMA12 LIMIT Computations'!$A$4:$D$106,'PUMA12-Person-Limits-Fragments'!$B890,2)</f>
        <v>Norfolk County (Central)--Randolph, Norwood, Dedham, Canton &amp; Holbrook Towns</v>
      </c>
      <c r="F890" t="str" cm="1">
        <f t="array" ref="F890">INDEX('PUMA12 LIMIT Computations'!$A$4:$D$106,'PUMA12-Person-Limits-Fragments'!$B890,3)</f>
        <v>METRO14460MM1120</v>
      </c>
      <c r="G890" t="str" cm="1">
        <f t="array" ref="G890">INDEX('PUMA12 LIMIT Computations'!$A$4:$D$106,'PUMA12-Person-Limits-Fragments'!$B890,4)</f>
        <v>Boston-Cambridge-Quincy, MA-NH HUD Metro FMR Area</v>
      </c>
      <c r="H890" cm="1">
        <f t="array" ref="H890">INDEX('PUMA12 LIMIT Computations'!AI$4:BB$106,'PUMA12-Person-Limits-Fragments'!B890,'PUMA12-Person-Limits-Fragments'!C890)</f>
        <v>98159.815000000002</v>
      </c>
      <c r="I890" cm="1">
        <f t="array" ref="I890">INDEX('PUMA12 LIMIT Computations'!BC$4:BV$106,'PUMA12-Person-Limits-Fragments'!B890,'PUMA12-Person-Limits-Fragments'!C890)</f>
        <v>58905.89</v>
      </c>
      <c r="J890" cm="1">
        <f t="array" ref="J890">INDEX('PUMA12 LIMIT Computations'!BW$4:CP$106,'PUMA12-Person-Limits-Fragments'!B890,'PUMA12-Person-Limits-Fragments'!C890)</f>
        <v>156615.66</v>
      </c>
    </row>
    <row r="891" spans="1:10" x14ac:dyDescent="0.25">
      <c r="A891">
        <f t="shared" si="41"/>
        <v>890</v>
      </c>
      <c r="B891">
        <f t="shared" si="39"/>
        <v>66</v>
      </c>
      <c r="C891">
        <f t="shared" si="40"/>
        <v>9</v>
      </c>
      <c r="D891" cm="1">
        <f t="array" ref="D891">INDEX('PUMA12 LIMIT Computations'!$A$4:$D$106,'PUMA12-Person-Limits-Fragments'!$B891,1)</f>
        <v>3603</v>
      </c>
      <c r="E891" t="str" cm="1">
        <f t="array" ref="E891">INDEX('PUMA12 LIMIT Computations'!$A$4:$D$106,'PUMA12-Person-Limits-Fragments'!$B891,2)</f>
        <v>Norfolk County (Northeast)--Quincy City &amp; Milton Town</v>
      </c>
      <c r="F891" t="str" cm="1">
        <f t="array" ref="F891">INDEX('PUMA12 LIMIT Computations'!$A$4:$D$106,'PUMA12-Person-Limits-Fragments'!$B891,3)</f>
        <v>METRO14460MM1120</v>
      </c>
      <c r="G891" t="str" cm="1">
        <f t="array" ref="G891">INDEX('PUMA12 LIMIT Computations'!$A$4:$D$106,'PUMA12-Person-Limits-Fragments'!$B891,4)</f>
        <v>Boston-Cambridge-Quincy, MA-NH HUD Metro FMR Area</v>
      </c>
      <c r="H891" cm="1">
        <f t="array" ref="H891">INDEX('PUMA12 LIMIT Computations'!AI$4:BB$106,'PUMA12-Person-Limits-Fragments'!B891,'PUMA12-Person-Limits-Fragments'!C891)</f>
        <v>98150</v>
      </c>
      <c r="I891" cm="1">
        <f t="array" ref="I891">INDEX('PUMA12 LIMIT Computations'!BC$4:BV$106,'PUMA12-Person-Limits-Fragments'!B891,'PUMA12-Person-Limits-Fragments'!C891)</f>
        <v>58900</v>
      </c>
      <c r="J891" cm="1">
        <f t="array" ref="J891">INDEX('PUMA12 LIMIT Computations'!BW$4:CP$106,'PUMA12-Person-Limits-Fragments'!B891,'PUMA12-Person-Limits-Fragments'!C891)</f>
        <v>156600</v>
      </c>
    </row>
    <row r="892" spans="1:10" x14ac:dyDescent="0.25">
      <c r="A892">
        <f t="shared" si="41"/>
        <v>891</v>
      </c>
      <c r="B892">
        <f t="shared" si="39"/>
        <v>67</v>
      </c>
      <c r="C892">
        <f t="shared" si="40"/>
        <v>9</v>
      </c>
      <c r="D892" cm="1">
        <f t="array" ref="D892">INDEX('PUMA12 LIMIT Computations'!$A$4:$D$106,'PUMA12-Person-Limits-Fragments'!$B892,1)</f>
        <v>3601</v>
      </c>
      <c r="E892" t="str" cm="1">
        <f t="array" ref="E892">INDEX('PUMA12 LIMIT Computations'!$A$4:$D$106,'PUMA12-Person-Limits-Fragments'!$B892,2)</f>
        <v>Norfolk County (Southwest)--Greater Franklin Town City</v>
      </c>
      <c r="F892" t="str" cm="1">
        <f t="array" ref="F892">INDEX('PUMA12 LIMIT Computations'!$A$4:$D$106,'PUMA12-Person-Limits-Fragments'!$B892,3)</f>
        <v>METRO14460MM1120</v>
      </c>
      <c r="G892" t="str" cm="1">
        <f t="array" ref="G892">INDEX('PUMA12 LIMIT Computations'!$A$4:$D$106,'PUMA12-Person-Limits-Fragments'!$B892,4)</f>
        <v>Boston-Cambridge-Quincy, MA-NH HUD Metro FMR Area</v>
      </c>
      <c r="H892" cm="1">
        <f t="array" ref="H892">INDEX('PUMA12 LIMIT Computations'!AI$4:BB$106,'PUMA12-Person-Limits-Fragments'!B892,'PUMA12-Person-Limits-Fragments'!C892)</f>
        <v>97914.44</v>
      </c>
      <c r="I892" cm="1">
        <f t="array" ref="I892">INDEX('PUMA12 LIMIT Computations'!BC$4:BV$106,'PUMA12-Person-Limits-Fragments'!B892,'PUMA12-Person-Limits-Fragments'!C892)</f>
        <v>58758.64</v>
      </c>
      <c r="J892" cm="1">
        <f t="array" ref="J892">INDEX('PUMA12 LIMIT Computations'!BW$4:CP$106,'PUMA12-Person-Limits-Fragments'!B892,'PUMA12-Person-Limits-Fragments'!C892)</f>
        <v>156224.16</v>
      </c>
    </row>
    <row r="893" spans="1:10" x14ac:dyDescent="0.25">
      <c r="A893">
        <f t="shared" si="41"/>
        <v>892</v>
      </c>
      <c r="B893">
        <f t="shared" si="39"/>
        <v>68</v>
      </c>
      <c r="C893">
        <f t="shared" si="40"/>
        <v>9</v>
      </c>
      <c r="D893" cm="1">
        <f t="array" ref="D893">INDEX('PUMA12 LIMIT Computations'!$A$4:$D$106,'PUMA12-Person-Limits-Fragments'!$B893,1)</f>
        <v>3601</v>
      </c>
      <c r="E893" t="str" cm="1">
        <f t="array" ref="E893">INDEX('PUMA12 LIMIT Computations'!$A$4:$D$106,'PUMA12-Person-Limits-Fragments'!$B893,2)</f>
        <v>Norfolk County (Southwest)--Greater Franklin Town City</v>
      </c>
      <c r="F893" t="str" cm="1">
        <f t="array" ref="F893">INDEX('PUMA12 LIMIT Computations'!$A$4:$D$106,'PUMA12-Person-Limits-Fragments'!$B893,3)</f>
        <v>METRO39300MM1200</v>
      </c>
      <c r="G893" t="str" cm="1">
        <f t="array" ref="G893">INDEX('PUMA12 LIMIT Computations'!$A$4:$D$106,'PUMA12-Person-Limits-Fragments'!$B893,4)</f>
        <v>Easton-Raynham, MA HUD Metro FMR Area</v>
      </c>
      <c r="H893" cm="1">
        <f t="array" ref="H893">INDEX('PUMA12 LIMIT Computations'!AI$4:BB$106,'PUMA12-Person-Limits-Fragments'!B893,'PUMA12-Person-Limits-Fragments'!C893)</f>
        <v>39.880000000000003</v>
      </c>
      <c r="I893" cm="1">
        <f t="array" ref="I893">INDEX('PUMA12 LIMIT Computations'!BC$4:BV$106,'PUMA12-Person-Limits-Fragments'!B893,'PUMA12-Person-Limits-Fragments'!C893)</f>
        <v>23.92</v>
      </c>
      <c r="J893" cm="1">
        <f t="array" ref="J893">INDEX('PUMA12 LIMIT Computations'!BW$4:CP$106,'PUMA12-Person-Limits-Fragments'!B893,'PUMA12-Person-Limits-Fragments'!C893)</f>
        <v>50.080000000000005</v>
      </c>
    </row>
    <row r="894" spans="1:10" x14ac:dyDescent="0.25">
      <c r="A894">
        <f t="shared" si="41"/>
        <v>893</v>
      </c>
      <c r="B894">
        <f t="shared" si="39"/>
        <v>69</v>
      </c>
      <c r="C894">
        <f t="shared" si="40"/>
        <v>9</v>
      </c>
      <c r="D894" cm="1">
        <f t="array" ref="D894">INDEX('PUMA12 LIMIT Computations'!$A$4:$D$106,'PUMA12-Person-Limits-Fragments'!$B894,1)</f>
        <v>3601</v>
      </c>
      <c r="E894" t="str" cm="1">
        <f t="array" ref="E894">INDEX('PUMA12 LIMIT Computations'!$A$4:$D$106,'PUMA12-Person-Limits-Fragments'!$B894,2)</f>
        <v>Norfolk County (Southwest)--Greater Franklin Town City</v>
      </c>
      <c r="F894" t="str" cm="1">
        <f t="array" ref="F894">INDEX('PUMA12 LIMIT Computations'!$A$4:$D$106,'PUMA12-Person-Limits-Fragments'!$B894,3)</f>
        <v>METRO49340MM1120</v>
      </c>
      <c r="G894" t="str" cm="1">
        <f t="array" ref="G894">INDEX('PUMA12 LIMIT Computations'!$A$4:$D$106,'PUMA12-Person-Limits-Fragments'!$B894,4)</f>
        <v>Eastern Worcester County, MA HUD Metro FMR Area</v>
      </c>
      <c r="H894" cm="1">
        <f t="array" ref="H894">INDEX('PUMA12 LIMIT Computations'!AI$4:BB$106,'PUMA12-Person-Limits-Fragments'!B894,'PUMA12-Person-Limits-Fragments'!C894)</f>
        <v>174.23</v>
      </c>
      <c r="I894" cm="1">
        <f t="array" ref="I894">INDEX('PUMA12 LIMIT Computations'!BC$4:BV$106,'PUMA12-Person-Limits-Fragments'!B894,'PUMA12-Person-Limits-Fragments'!C894)</f>
        <v>104.595</v>
      </c>
      <c r="J894" cm="1">
        <f t="array" ref="J894">INDEX('PUMA12 LIMIT Computations'!BW$4:CP$106,'PUMA12-Person-Limits-Fragments'!B894,'PUMA12-Person-Limits-Fragments'!C894)</f>
        <v>237.88</v>
      </c>
    </row>
    <row r="895" spans="1:10" x14ac:dyDescent="0.25">
      <c r="A895">
        <f t="shared" si="41"/>
        <v>894</v>
      </c>
      <c r="B895">
        <f t="shared" si="39"/>
        <v>70</v>
      </c>
      <c r="C895">
        <f t="shared" si="40"/>
        <v>9</v>
      </c>
      <c r="D895" cm="1">
        <f t="array" ref="D895">INDEX('PUMA12 LIMIT Computations'!$A$4:$D$106,'PUMA12-Person-Limits-Fragments'!$B895,1)</f>
        <v>1000</v>
      </c>
      <c r="E895" t="str" cm="1">
        <f t="array" ref="E895">INDEX('PUMA12 LIMIT Computations'!$A$4:$D$106,'PUMA12-Person-Limits-Fragments'!$B895,2)</f>
        <v>Peabody City, Danvers, Reading, North Reading &amp; Lynnfield Towns</v>
      </c>
      <c r="F895" t="str" cm="1">
        <f t="array" ref="F895">INDEX('PUMA12 LIMIT Computations'!$A$4:$D$106,'PUMA12-Person-Limits-Fragments'!$B895,3)</f>
        <v>METRO14460MM1120</v>
      </c>
      <c r="G895" t="str" cm="1">
        <f t="array" ref="G895">INDEX('PUMA12 LIMIT Computations'!$A$4:$D$106,'PUMA12-Person-Limits-Fragments'!$B895,4)</f>
        <v>Boston-Cambridge-Quincy, MA-NH HUD Metro FMR Area</v>
      </c>
      <c r="H895" cm="1">
        <f t="array" ref="H895">INDEX('PUMA12 LIMIT Computations'!AI$4:BB$106,'PUMA12-Person-Limits-Fragments'!B895,'PUMA12-Person-Limits-Fragments'!C895)</f>
        <v>98150</v>
      </c>
      <c r="I895" cm="1">
        <f t="array" ref="I895">INDEX('PUMA12 LIMIT Computations'!BC$4:BV$106,'PUMA12-Person-Limits-Fragments'!B895,'PUMA12-Person-Limits-Fragments'!C895)</f>
        <v>58900</v>
      </c>
      <c r="J895" cm="1">
        <f t="array" ref="J895">INDEX('PUMA12 LIMIT Computations'!BW$4:CP$106,'PUMA12-Person-Limits-Fragments'!B895,'PUMA12-Person-Limits-Fragments'!C895)</f>
        <v>156600</v>
      </c>
    </row>
    <row r="896" spans="1:10" x14ac:dyDescent="0.25">
      <c r="A896">
        <f t="shared" si="41"/>
        <v>895</v>
      </c>
      <c r="B896">
        <f t="shared" si="39"/>
        <v>71</v>
      </c>
      <c r="C896">
        <f t="shared" si="40"/>
        <v>9</v>
      </c>
      <c r="D896" cm="1">
        <f t="array" ref="D896">INDEX('PUMA12 LIMIT Computations'!$A$4:$D$106,'PUMA12-Person-Limits-Fragments'!$B896,1)</f>
        <v>4901</v>
      </c>
      <c r="E896" t="str" cm="1">
        <f t="array" ref="E896">INDEX('PUMA12 LIMIT Computations'!$A$4:$D$106,'PUMA12-Person-Limits-Fragments'!$B896,2)</f>
        <v>Plymouth &amp; Bristol Counties (Outside Brockton City)</v>
      </c>
      <c r="F896" t="str" cm="1">
        <f t="array" ref="F896">INDEX('PUMA12 LIMIT Computations'!$A$4:$D$106,'PUMA12-Person-Limits-Fragments'!$B896,3)</f>
        <v>METRO14460MM1120</v>
      </c>
      <c r="G896" t="str" cm="1">
        <f t="array" ref="G896">INDEX('PUMA12 LIMIT Computations'!$A$4:$D$106,'PUMA12-Person-Limits-Fragments'!$B896,4)</f>
        <v>Boston-Cambridge-Quincy, MA-NH HUD Metro FMR Area</v>
      </c>
      <c r="H896" cm="1">
        <f t="array" ref="H896">INDEX('PUMA12 LIMIT Computations'!AI$4:BB$106,'PUMA12-Person-Limits-Fragments'!B896,'PUMA12-Person-Limits-Fragments'!C896)</f>
        <v>16175.12</v>
      </c>
      <c r="I896" cm="1">
        <f t="array" ref="I896">INDEX('PUMA12 LIMIT Computations'!BC$4:BV$106,'PUMA12-Person-Limits-Fragments'!B896,'PUMA12-Person-Limits-Fragments'!C896)</f>
        <v>9706.7199999999993</v>
      </c>
      <c r="J896" cm="1">
        <f t="array" ref="J896">INDEX('PUMA12 LIMIT Computations'!BW$4:CP$106,'PUMA12-Person-Limits-Fragments'!B896,'PUMA12-Person-Limits-Fragments'!C896)</f>
        <v>25807.68</v>
      </c>
    </row>
    <row r="897" spans="1:10" x14ac:dyDescent="0.25">
      <c r="A897">
        <f t="shared" si="41"/>
        <v>896</v>
      </c>
      <c r="B897">
        <f t="shared" si="39"/>
        <v>72</v>
      </c>
      <c r="C897">
        <f t="shared" si="40"/>
        <v>9</v>
      </c>
      <c r="D897" cm="1">
        <f t="array" ref="D897">INDEX('PUMA12 LIMIT Computations'!$A$4:$D$106,'PUMA12-Person-Limits-Fragments'!$B897,1)</f>
        <v>4901</v>
      </c>
      <c r="E897" t="str" cm="1">
        <f t="array" ref="E897">INDEX('PUMA12 LIMIT Computations'!$A$4:$D$106,'PUMA12-Person-Limits-Fragments'!$B897,2)</f>
        <v>Plymouth &amp; Bristol Counties (Outside Brockton City)</v>
      </c>
      <c r="F897" t="str" cm="1">
        <f t="array" ref="F897">INDEX('PUMA12 LIMIT Computations'!$A$4:$D$106,'PUMA12-Person-Limits-Fragments'!$B897,3)</f>
        <v>METRO14460MM1200</v>
      </c>
      <c r="G897" t="str" cm="1">
        <f t="array" ref="G897">INDEX('PUMA12 LIMIT Computations'!$A$4:$D$106,'PUMA12-Person-Limits-Fragments'!$B897,4)</f>
        <v>Brockton, MA HUD Metro FMR Area</v>
      </c>
      <c r="H897" cm="1">
        <f t="array" ref="H897">INDEX('PUMA12 LIMIT Computations'!AI$4:BB$106,'PUMA12-Person-Limits-Fragments'!B897,'PUMA12-Person-Limits-Fragments'!C897)</f>
        <v>50110.560000000005</v>
      </c>
      <c r="I897" cm="1">
        <f t="array" ref="I897">INDEX('PUMA12 LIMIT Computations'!BC$4:BV$106,'PUMA12-Person-Limits-Fragments'!B897,'PUMA12-Person-Limits-Fragments'!C897)</f>
        <v>32905.08</v>
      </c>
      <c r="J897" cm="1">
        <f t="array" ref="J897">INDEX('PUMA12 LIMIT Computations'!BW$4:CP$106,'PUMA12-Person-Limits-Fragments'!B897,'PUMA12-Person-Limits-Fragments'!C897)</f>
        <v>80164.08</v>
      </c>
    </row>
    <row r="898" spans="1:10" x14ac:dyDescent="0.25">
      <c r="A898">
        <f t="shared" si="41"/>
        <v>897</v>
      </c>
      <c r="B898">
        <f t="shared" si="39"/>
        <v>73</v>
      </c>
      <c r="C898">
        <f t="shared" si="40"/>
        <v>9</v>
      </c>
      <c r="D898" cm="1">
        <f t="array" ref="D898">INDEX('PUMA12 LIMIT Computations'!$A$4:$D$106,'PUMA12-Person-Limits-Fragments'!$B898,1)</f>
        <v>4901</v>
      </c>
      <c r="E898" t="str" cm="1">
        <f t="array" ref="E898">INDEX('PUMA12 LIMIT Computations'!$A$4:$D$106,'PUMA12-Person-Limits-Fragments'!$B898,2)</f>
        <v>Plymouth &amp; Bristol Counties (Outside Brockton City)</v>
      </c>
      <c r="F898" t="str" cm="1">
        <f t="array" ref="F898">INDEX('PUMA12 LIMIT Computations'!$A$4:$D$106,'PUMA12-Person-Limits-Fragments'!$B898,3)</f>
        <v>METRO39300MM1200</v>
      </c>
      <c r="G898" t="str" cm="1">
        <f t="array" ref="G898">INDEX('PUMA12 LIMIT Computations'!$A$4:$D$106,'PUMA12-Person-Limits-Fragments'!$B898,4)</f>
        <v>Easton-Raynham, MA HUD Metro FMR Area</v>
      </c>
      <c r="H898" cm="1">
        <f t="array" ref="H898">INDEX('PUMA12 LIMIT Computations'!AI$4:BB$106,'PUMA12-Person-Limits-Fragments'!B898,'PUMA12-Person-Limits-Fragments'!C898)</f>
        <v>19391.650000000001</v>
      </c>
      <c r="I898" cm="1">
        <f t="array" ref="I898">INDEX('PUMA12 LIMIT Computations'!BC$4:BV$106,'PUMA12-Person-Limits-Fragments'!B898,'PUMA12-Person-Limits-Fragments'!C898)</f>
        <v>11631.1</v>
      </c>
      <c r="J898" cm="1">
        <f t="array" ref="J898">INDEX('PUMA12 LIMIT Computations'!BW$4:CP$106,'PUMA12-Person-Limits-Fragments'!B898,'PUMA12-Person-Limits-Fragments'!C898)</f>
        <v>24351.4</v>
      </c>
    </row>
    <row r="899" spans="1:10" x14ac:dyDescent="0.25">
      <c r="A899">
        <f t="shared" si="41"/>
        <v>898</v>
      </c>
      <c r="B899">
        <f t="shared" ref="B899:B962" si="42">A899-103*FLOOR((A899-1)/103,1)</f>
        <v>74</v>
      </c>
      <c r="C899">
        <f t="shared" ref="C899:C962" si="43">FLOOR((A899-1)/103,1)+1</f>
        <v>9</v>
      </c>
      <c r="D899" cm="1">
        <f t="array" ref="D899">INDEX('PUMA12 LIMIT Computations'!$A$4:$D$106,'PUMA12-Person-Limits-Fragments'!$B899,1)</f>
        <v>4000</v>
      </c>
      <c r="E899" t="str" cm="1">
        <f t="array" ref="E899">INDEX('PUMA12 LIMIT Computations'!$A$4:$D$106,'PUMA12-Person-Limits-Fragments'!$B899,2)</f>
        <v>Plymouth &amp; Norfolk Counties--Brockton City, Stoughton &amp; Avon Towns</v>
      </c>
      <c r="F899" t="str" cm="1">
        <f t="array" ref="F899">INDEX('PUMA12 LIMIT Computations'!$A$4:$D$106,'PUMA12-Person-Limits-Fragments'!$B899,3)</f>
        <v>METRO14460MM1120</v>
      </c>
      <c r="G899" t="str" cm="1">
        <f t="array" ref="G899">INDEX('PUMA12 LIMIT Computations'!$A$4:$D$106,'PUMA12-Person-Limits-Fragments'!$B899,4)</f>
        <v>Boston-Cambridge-Quincy, MA-NH HUD Metro FMR Area</v>
      </c>
      <c r="H899" cm="1">
        <f t="array" ref="H899">INDEX('PUMA12 LIMIT Computations'!AI$4:BB$106,'PUMA12-Person-Limits-Fragments'!B899,'PUMA12-Person-Limits-Fragments'!C899)</f>
        <v>22819.875</v>
      </c>
      <c r="I899" cm="1">
        <f t="array" ref="I899">INDEX('PUMA12 LIMIT Computations'!BC$4:BV$106,'PUMA12-Person-Limits-Fragments'!B899,'PUMA12-Person-Limits-Fragments'!C899)</f>
        <v>13694.25</v>
      </c>
      <c r="J899" cm="1">
        <f t="array" ref="J899">INDEX('PUMA12 LIMIT Computations'!BW$4:CP$106,'PUMA12-Person-Limits-Fragments'!B899,'PUMA12-Person-Limits-Fragments'!C899)</f>
        <v>36409.5</v>
      </c>
    </row>
    <row r="900" spans="1:10" x14ac:dyDescent="0.25">
      <c r="A900">
        <f t="shared" ref="A900:A963" si="44">A899+1</f>
        <v>899</v>
      </c>
      <c r="B900">
        <f t="shared" si="42"/>
        <v>75</v>
      </c>
      <c r="C900">
        <f t="shared" si="43"/>
        <v>9</v>
      </c>
      <c r="D900" cm="1">
        <f t="array" ref="D900">INDEX('PUMA12 LIMIT Computations'!$A$4:$D$106,'PUMA12-Person-Limits-Fragments'!$B900,1)</f>
        <v>4000</v>
      </c>
      <c r="E900" t="str" cm="1">
        <f t="array" ref="E900">INDEX('PUMA12 LIMIT Computations'!$A$4:$D$106,'PUMA12-Person-Limits-Fragments'!$B900,2)</f>
        <v>Plymouth &amp; Norfolk Counties--Brockton City, Stoughton &amp; Avon Towns</v>
      </c>
      <c r="F900" t="str" cm="1">
        <f t="array" ref="F900">INDEX('PUMA12 LIMIT Computations'!$A$4:$D$106,'PUMA12-Person-Limits-Fragments'!$B900,3)</f>
        <v>METRO14460MM1200</v>
      </c>
      <c r="G900" t="str" cm="1">
        <f t="array" ref="G900">INDEX('PUMA12 LIMIT Computations'!$A$4:$D$106,'PUMA12-Person-Limits-Fragments'!$B900,4)</f>
        <v>Brockton, MA HUD Metro FMR Area</v>
      </c>
      <c r="H900" cm="1">
        <f t="array" ref="H900">INDEX('PUMA12 LIMIT Computations'!AI$4:BB$106,'PUMA12-Person-Limits-Fragments'!B900,'PUMA12-Person-Limits-Fragments'!C900)</f>
        <v>60018.5</v>
      </c>
      <c r="I900" cm="1">
        <f t="array" ref="I900">INDEX('PUMA12 LIMIT Computations'!BC$4:BV$106,'PUMA12-Person-Limits-Fragments'!B900,'PUMA12-Person-Limits-Fragments'!C900)</f>
        <v>39411.125</v>
      </c>
      <c r="J900" cm="1">
        <f t="array" ref="J900">INDEX('PUMA12 LIMIT Computations'!BW$4:CP$106,'PUMA12-Person-Limits-Fragments'!B900,'PUMA12-Person-Limits-Fragments'!C900)</f>
        <v>96014.25</v>
      </c>
    </row>
    <row r="901" spans="1:10" x14ac:dyDescent="0.25">
      <c r="A901">
        <f t="shared" si="44"/>
        <v>900</v>
      </c>
      <c r="B901">
        <f t="shared" si="42"/>
        <v>76</v>
      </c>
      <c r="C901">
        <f t="shared" si="43"/>
        <v>9</v>
      </c>
      <c r="D901" cm="1">
        <f t="array" ref="D901">INDEX('PUMA12 LIMIT Computations'!$A$4:$D$106,'PUMA12-Person-Limits-Fragments'!$B901,1)</f>
        <v>4902</v>
      </c>
      <c r="E901" t="str" cm="1">
        <f t="array" ref="E901">INDEX('PUMA12 LIMIT Computations'!$A$4:$D$106,'PUMA12-Person-Limits-Fragments'!$B901,2)</f>
        <v>Plymouth County (Central)</v>
      </c>
      <c r="F901" t="str" cm="1">
        <f t="array" ref="F901">INDEX('PUMA12 LIMIT Computations'!$A$4:$D$106,'PUMA12-Person-Limits-Fragments'!$B901,3)</f>
        <v>METRO14460MM1120</v>
      </c>
      <c r="G901" t="str" cm="1">
        <f t="array" ref="G901">INDEX('PUMA12 LIMIT Computations'!$A$4:$D$106,'PUMA12-Person-Limits-Fragments'!$B901,4)</f>
        <v>Boston-Cambridge-Quincy, MA-NH HUD Metro FMR Area</v>
      </c>
      <c r="H901" cm="1">
        <f t="array" ref="H901">INDEX('PUMA12 LIMIT Computations'!AI$4:BB$106,'PUMA12-Person-Limits-Fragments'!B901,'PUMA12-Person-Limits-Fragments'!C901)</f>
        <v>47308.299999999996</v>
      </c>
      <c r="I901" cm="1">
        <f t="array" ref="I901">INDEX('PUMA12 LIMIT Computations'!BC$4:BV$106,'PUMA12-Person-Limits-Fragments'!B901,'PUMA12-Person-Limits-Fragments'!C901)</f>
        <v>28389.8</v>
      </c>
      <c r="J901" cm="1">
        <f t="array" ref="J901">INDEX('PUMA12 LIMIT Computations'!BW$4:CP$106,'PUMA12-Person-Limits-Fragments'!B901,'PUMA12-Person-Limits-Fragments'!C901)</f>
        <v>75481.2</v>
      </c>
    </row>
    <row r="902" spans="1:10" x14ac:dyDescent="0.25">
      <c r="A902">
        <f t="shared" si="44"/>
        <v>901</v>
      </c>
      <c r="B902">
        <f t="shared" si="42"/>
        <v>77</v>
      </c>
      <c r="C902">
        <f t="shared" si="43"/>
        <v>9</v>
      </c>
      <c r="D902" cm="1">
        <f t="array" ref="D902">INDEX('PUMA12 LIMIT Computations'!$A$4:$D$106,'PUMA12-Person-Limits-Fragments'!$B902,1)</f>
        <v>4902</v>
      </c>
      <c r="E902" t="str" cm="1">
        <f t="array" ref="E902">INDEX('PUMA12 LIMIT Computations'!$A$4:$D$106,'PUMA12-Person-Limits-Fragments'!$B902,2)</f>
        <v>Plymouth County (Central)</v>
      </c>
      <c r="F902" t="str" cm="1">
        <f t="array" ref="F902">INDEX('PUMA12 LIMIT Computations'!$A$4:$D$106,'PUMA12-Person-Limits-Fragments'!$B902,3)</f>
        <v>METRO14460MM1200</v>
      </c>
      <c r="G902" t="str" cm="1">
        <f t="array" ref="G902">INDEX('PUMA12 LIMIT Computations'!$A$4:$D$106,'PUMA12-Person-Limits-Fragments'!$B902,4)</f>
        <v>Brockton, MA HUD Metro FMR Area</v>
      </c>
      <c r="H902" cm="1">
        <f t="array" ref="H902">INDEX('PUMA12 LIMIT Computations'!AI$4:BB$106,'PUMA12-Person-Limits-Fragments'!B902,'PUMA12-Person-Limits-Fragments'!C902)</f>
        <v>40484.140000000007</v>
      </c>
      <c r="I902" cm="1">
        <f t="array" ref="I902">INDEX('PUMA12 LIMIT Computations'!BC$4:BV$106,'PUMA12-Person-Limits-Fragments'!B902,'PUMA12-Person-Limits-Fragments'!C902)</f>
        <v>26583.895000000004</v>
      </c>
      <c r="J902" cm="1">
        <f t="array" ref="J902">INDEX('PUMA12 LIMIT Computations'!BW$4:CP$106,'PUMA12-Person-Limits-Fragments'!B902,'PUMA12-Person-Limits-Fragments'!C902)</f>
        <v>64764.270000000004</v>
      </c>
    </row>
    <row r="903" spans="1:10" x14ac:dyDescent="0.25">
      <c r="A903">
        <f t="shared" si="44"/>
        <v>902</v>
      </c>
      <c r="B903">
        <f t="shared" si="42"/>
        <v>78</v>
      </c>
      <c r="C903">
        <f t="shared" si="43"/>
        <v>9</v>
      </c>
      <c r="D903" cm="1">
        <f t="array" ref="D903">INDEX('PUMA12 LIMIT Computations'!$A$4:$D$106,'PUMA12-Person-Limits-Fragments'!$B903,1)</f>
        <v>4902</v>
      </c>
      <c r="E903" t="str" cm="1">
        <f t="array" ref="E903">INDEX('PUMA12 LIMIT Computations'!$A$4:$D$106,'PUMA12-Person-Limits-Fragments'!$B903,2)</f>
        <v>Plymouth County (Central)</v>
      </c>
      <c r="F903" t="str" cm="1">
        <f t="array" ref="F903">INDEX('PUMA12 LIMIT Computations'!$A$4:$D$106,'PUMA12-Person-Limits-Fragments'!$B903,3)</f>
        <v>METRO39300MM1120</v>
      </c>
      <c r="G903" t="str" cm="1">
        <f t="array" ref="G903">INDEX('PUMA12 LIMIT Computations'!$A$4:$D$106,'PUMA12-Person-Limits-Fragments'!$B903,4)</f>
        <v>Taunton-Mansfield-Norton, MA HUD Metro FMR Area</v>
      </c>
      <c r="H903" cm="1">
        <f t="array" ref="H903">INDEX('PUMA12 LIMIT Computations'!AI$4:BB$106,'PUMA12-Person-Limits-Fragments'!B903,'PUMA12-Person-Limits-Fragments'!C903)</f>
        <v>7.82</v>
      </c>
      <c r="I903" cm="1">
        <f t="array" ref="I903">INDEX('PUMA12 LIMIT Computations'!BC$4:BV$106,'PUMA12-Person-Limits-Fragments'!B903,'PUMA12-Person-Limits-Fragments'!C903)</f>
        <v>5.1350000000000007</v>
      </c>
      <c r="J903" cm="1">
        <f t="array" ref="J903">INDEX('PUMA12 LIMIT Computations'!BW$4:CP$106,'PUMA12-Person-Limits-Fragments'!B903,'PUMA12-Person-Limits-Fragments'!C903)</f>
        <v>12.51</v>
      </c>
    </row>
    <row r="904" spans="1:10" x14ac:dyDescent="0.25">
      <c r="A904">
        <f t="shared" si="44"/>
        <v>903</v>
      </c>
      <c r="B904">
        <f t="shared" si="42"/>
        <v>79</v>
      </c>
      <c r="C904">
        <f t="shared" si="43"/>
        <v>9</v>
      </c>
      <c r="D904" cm="1">
        <f t="array" ref="D904">INDEX('PUMA12 LIMIT Computations'!$A$4:$D$106,'PUMA12-Person-Limits-Fragments'!$B904,1)</f>
        <v>4903</v>
      </c>
      <c r="E904" t="str" cm="1">
        <f t="array" ref="E904">INDEX('PUMA12 LIMIT Computations'!$A$4:$D$106,'PUMA12-Person-Limits-Fragments'!$B904,2)</f>
        <v>Plymouth County (East)--Plymouth, Marshfield, Scituate, Duxbury &amp; Kingston Towns</v>
      </c>
      <c r="F904" t="str" cm="1">
        <f t="array" ref="F904">INDEX('PUMA12 LIMIT Computations'!$A$4:$D$106,'PUMA12-Person-Limits-Fragments'!$B904,3)</f>
        <v>METRO12700M12700</v>
      </c>
      <c r="G904" t="str" cm="1">
        <f t="array" ref="G904">INDEX('PUMA12 LIMIT Computations'!$A$4:$D$106,'PUMA12-Person-Limits-Fragments'!$B904,4)</f>
        <v>Barnstable Town, MA MSA</v>
      </c>
      <c r="H904" cm="1">
        <f t="array" ref="H904">INDEX('PUMA12 LIMIT Computations'!AI$4:BB$106,'PUMA12-Person-Limits-Fragments'!B904,'PUMA12-Person-Limits-Fragments'!C904)</f>
        <v>471.82</v>
      </c>
      <c r="I904" cm="1">
        <f t="array" ref="I904">INDEX('PUMA12 LIMIT Computations'!BC$4:BV$106,'PUMA12-Person-Limits-Fragments'!B904,'PUMA12-Person-Limits-Fragments'!C904)</f>
        <v>318.37</v>
      </c>
      <c r="J904" cm="1">
        <f t="array" ref="J904">INDEX('PUMA12 LIMIT Computations'!BW$4:CP$106,'PUMA12-Person-Limits-Fragments'!B904,'PUMA12-Person-Limits-Fragments'!C904)</f>
        <v>754.85</v>
      </c>
    </row>
    <row r="905" spans="1:10" x14ac:dyDescent="0.25">
      <c r="A905">
        <f t="shared" si="44"/>
        <v>904</v>
      </c>
      <c r="B905">
        <f t="shared" si="42"/>
        <v>80</v>
      </c>
      <c r="C905">
        <f t="shared" si="43"/>
        <v>9</v>
      </c>
      <c r="D905" cm="1">
        <f t="array" ref="D905">INDEX('PUMA12 LIMIT Computations'!$A$4:$D$106,'PUMA12-Person-Limits-Fragments'!$B905,1)</f>
        <v>4903</v>
      </c>
      <c r="E905" t="str" cm="1">
        <f t="array" ref="E905">INDEX('PUMA12 LIMIT Computations'!$A$4:$D$106,'PUMA12-Person-Limits-Fragments'!$B905,2)</f>
        <v>Plymouth County (East)--Plymouth, Marshfield, Scituate, Duxbury &amp; Kingston Towns</v>
      </c>
      <c r="F905" t="str" cm="1">
        <f t="array" ref="F905">INDEX('PUMA12 LIMIT Computations'!$A$4:$D$106,'PUMA12-Person-Limits-Fragments'!$B905,3)</f>
        <v>METRO14460MM1120</v>
      </c>
      <c r="G905" t="str" cm="1">
        <f t="array" ref="G905">INDEX('PUMA12 LIMIT Computations'!$A$4:$D$106,'PUMA12-Person-Limits-Fragments'!$B905,4)</f>
        <v>Boston-Cambridge-Quincy, MA-NH HUD Metro FMR Area</v>
      </c>
      <c r="H905" cm="1">
        <f t="array" ref="H905">INDEX('PUMA12 LIMIT Computations'!AI$4:BB$106,'PUMA12-Person-Limits-Fragments'!B905,'PUMA12-Person-Limits-Fragments'!C905)</f>
        <v>97541.47</v>
      </c>
      <c r="I905" cm="1">
        <f t="array" ref="I905">INDEX('PUMA12 LIMIT Computations'!BC$4:BV$106,'PUMA12-Person-Limits-Fragments'!B905,'PUMA12-Person-Limits-Fragments'!C905)</f>
        <v>58534.82</v>
      </c>
      <c r="J905" cm="1">
        <f t="array" ref="J905">INDEX('PUMA12 LIMIT Computations'!BW$4:CP$106,'PUMA12-Person-Limits-Fragments'!B905,'PUMA12-Person-Limits-Fragments'!C905)</f>
        <v>155629.08000000002</v>
      </c>
    </row>
    <row r="906" spans="1:10" x14ac:dyDescent="0.25">
      <c r="A906">
        <f t="shared" si="44"/>
        <v>905</v>
      </c>
      <c r="B906">
        <f t="shared" si="42"/>
        <v>81</v>
      </c>
      <c r="C906">
        <f t="shared" si="43"/>
        <v>9</v>
      </c>
      <c r="D906" cm="1">
        <f t="array" ref="D906">INDEX('PUMA12 LIMIT Computations'!$A$4:$D$106,'PUMA12-Person-Limits-Fragments'!$B906,1)</f>
        <v>3306</v>
      </c>
      <c r="E906" t="str" cm="1">
        <f t="array" ref="E906">INDEX('PUMA12 LIMIT Computations'!$A$4:$D$106,'PUMA12-Person-Limits-Fragments'!$B906,2)</f>
        <v>Suffolk County (North)--Revere, Chelsea &amp; Winthrop Town Cities</v>
      </c>
      <c r="F906" t="str" cm="1">
        <f t="array" ref="F906">INDEX('PUMA12 LIMIT Computations'!$A$4:$D$106,'PUMA12-Person-Limits-Fragments'!$B906,3)</f>
        <v>METRO14460MM1120</v>
      </c>
      <c r="G906" t="str" cm="1">
        <f t="array" ref="G906">INDEX('PUMA12 LIMIT Computations'!$A$4:$D$106,'PUMA12-Person-Limits-Fragments'!$B906,4)</f>
        <v>Boston-Cambridge-Quincy, MA-NH HUD Metro FMR Area</v>
      </c>
      <c r="H906" cm="1">
        <f t="array" ref="H906">INDEX('PUMA12 LIMIT Computations'!AI$4:BB$106,'PUMA12-Person-Limits-Fragments'!B906,'PUMA12-Person-Limits-Fragments'!C906)</f>
        <v>98159.815000000002</v>
      </c>
      <c r="I906" cm="1">
        <f t="array" ref="I906">INDEX('PUMA12 LIMIT Computations'!BC$4:BV$106,'PUMA12-Person-Limits-Fragments'!B906,'PUMA12-Person-Limits-Fragments'!C906)</f>
        <v>58905.89</v>
      </c>
      <c r="J906" cm="1">
        <f t="array" ref="J906">INDEX('PUMA12 LIMIT Computations'!BW$4:CP$106,'PUMA12-Person-Limits-Fragments'!B906,'PUMA12-Person-Limits-Fragments'!C906)</f>
        <v>156615.66</v>
      </c>
    </row>
    <row r="907" spans="1:10" x14ac:dyDescent="0.25">
      <c r="A907">
        <f t="shared" si="44"/>
        <v>906</v>
      </c>
      <c r="B907">
        <f t="shared" si="42"/>
        <v>82</v>
      </c>
      <c r="C907">
        <f t="shared" si="43"/>
        <v>9</v>
      </c>
      <c r="D907" cm="1">
        <f t="array" ref="D907">INDEX('PUMA12 LIMIT Computations'!$A$4:$D$106,'PUMA12-Person-Limits-Fragments'!$B907,1)</f>
        <v>3900</v>
      </c>
      <c r="E907" t="str" cm="1">
        <f t="array" ref="E907">INDEX('PUMA12 LIMIT Computations'!$A$4:$D$106,'PUMA12-Person-Limits-Fragments'!$B907,2)</f>
        <v>Weymouth Town, Braintree Town Cities, Hingham, Hull &amp; Cohasset Towns</v>
      </c>
      <c r="F907" t="str" cm="1">
        <f t="array" ref="F907">INDEX('PUMA12 LIMIT Computations'!$A$4:$D$106,'PUMA12-Person-Limits-Fragments'!$B907,3)</f>
        <v>METRO14460MM1120</v>
      </c>
      <c r="G907" t="str" cm="1">
        <f t="array" ref="G907">INDEX('PUMA12 LIMIT Computations'!$A$4:$D$106,'PUMA12-Person-Limits-Fragments'!$B907,4)</f>
        <v>Boston-Cambridge-Quincy, MA-NH HUD Metro FMR Area</v>
      </c>
      <c r="H907" cm="1">
        <f t="array" ref="H907">INDEX('PUMA12 LIMIT Computations'!AI$4:BB$106,'PUMA12-Person-Limits-Fragments'!B907,'PUMA12-Person-Limits-Fragments'!C907)</f>
        <v>98150</v>
      </c>
      <c r="I907" cm="1">
        <f t="array" ref="I907">INDEX('PUMA12 LIMIT Computations'!BC$4:BV$106,'PUMA12-Person-Limits-Fragments'!B907,'PUMA12-Person-Limits-Fragments'!C907)</f>
        <v>58900</v>
      </c>
      <c r="J907" cm="1">
        <f t="array" ref="J907">INDEX('PUMA12 LIMIT Computations'!BW$4:CP$106,'PUMA12-Person-Limits-Fragments'!B907,'PUMA12-Person-Limits-Fragments'!C907)</f>
        <v>156600</v>
      </c>
    </row>
    <row r="908" spans="1:10" x14ac:dyDescent="0.25">
      <c r="A908">
        <f t="shared" si="44"/>
        <v>907</v>
      </c>
      <c r="B908">
        <f t="shared" si="42"/>
        <v>83</v>
      </c>
      <c r="C908">
        <f t="shared" si="43"/>
        <v>9</v>
      </c>
      <c r="D908" cm="1">
        <f t="array" ref="D908">INDEX('PUMA12 LIMIT Computations'!$A$4:$D$106,'PUMA12-Person-Limits-Fragments'!$B908,1)</f>
        <v>2800</v>
      </c>
      <c r="E908" t="str" cm="1">
        <f t="array" ref="E908">INDEX('PUMA12 LIMIT Computations'!$A$4:$D$106,'PUMA12-Person-Limits-Fragments'!$B908,2)</f>
        <v>Woburn, Melrose Cities, Saugus, Wakefield &amp; Stoneham Towns</v>
      </c>
      <c r="F908" t="str" cm="1">
        <f t="array" ref="F908">INDEX('PUMA12 LIMIT Computations'!$A$4:$D$106,'PUMA12-Person-Limits-Fragments'!$B908,3)</f>
        <v>METRO14460MM1120</v>
      </c>
      <c r="G908" t="str" cm="1">
        <f t="array" ref="G908">INDEX('PUMA12 LIMIT Computations'!$A$4:$D$106,'PUMA12-Person-Limits-Fragments'!$B908,4)</f>
        <v>Boston-Cambridge-Quincy, MA-NH HUD Metro FMR Area</v>
      </c>
      <c r="H908" cm="1">
        <f t="array" ref="H908">INDEX('PUMA12 LIMIT Computations'!AI$4:BB$106,'PUMA12-Person-Limits-Fragments'!B908,'PUMA12-Person-Limits-Fragments'!C908)</f>
        <v>98140.184999999998</v>
      </c>
      <c r="I908" cm="1">
        <f t="array" ref="I908">INDEX('PUMA12 LIMIT Computations'!BC$4:BV$106,'PUMA12-Person-Limits-Fragments'!B908,'PUMA12-Person-Limits-Fragments'!C908)</f>
        <v>58894.11</v>
      </c>
      <c r="J908" cm="1">
        <f t="array" ref="J908">INDEX('PUMA12 LIMIT Computations'!BW$4:CP$106,'PUMA12-Person-Limits-Fragments'!B908,'PUMA12-Person-Limits-Fragments'!C908)</f>
        <v>156584.34</v>
      </c>
    </row>
    <row r="909" spans="1:10" x14ac:dyDescent="0.25">
      <c r="A909">
        <f t="shared" si="44"/>
        <v>908</v>
      </c>
      <c r="B909">
        <f t="shared" si="42"/>
        <v>84</v>
      </c>
      <c r="C909">
        <f t="shared" si="43"/>
        <v>9</v>
      </c>
      <c r="D909" cm="1">
        <f t="array" ref="D909">INDEX('PUMA12 LIMIT Computations'!$A$4:$D$106,'PUMA12-Person-Limits-Fragments'!$B909,1)</f>
        <v>400</v>
      </c>
      <c r="E909" t="str" cm="1">
        <f t="array" ref="E909">INDEX('PUMA12 LIMIT Computations'!$A$4:$D$106,'PUMA12-Person-Limits-Fragments'!$B909,2)</f>
        <v>Worcester &amp; Middlesex Counties (Outside Leominster, Fitchburg &amp; Gardner Cities)</v>
      </c>
      <c r="F909" t="str" cm="1">
        <f t="array" ref="F909">INDEX('PUMA12 LIMIT Computations'!$A$4:$D$106,'PUMA12-Person-Limits-Fragments'!$B909,3)</f>
        <v>METRO14460MM1120</v>
      </c>
      <c r="G909" t="str" cm="1">
        <f t="array" ref="G909">INDEX('PUMA12 LIMIT Computations'!$A$4:$D$106,'PUMA12-Person-Limits-Fragments'!$B909,4)</f>
        <v>Boston-Cambridge-Quincy, MA-NH HUD Metro FMR Area</v>
      </c>
      <c r="H909" cm="1">
        <f t="array" ref="H909">INDEX('PUMA12 LIMIT Computations'!AI$4:BB$106,'PUMA12-Person-Limits-Fragments'!B909,'PUMA12-Person-Limits-Fragments'!C909)</f>
        <v>24547.314999999999</v>
      </c>
      <c r="I909" cm="1">
        <f t="array" ref="I909">INDEX('PUMA12 LIMIT Computations'!BC$4:BV$106,'PUMA12-Person-Limits-Fragments'!B909,'PUMA12-Person-Limits-Fragments'!C909)</f>
        <v>14730.89</v>
      </c>
      <c r="J909" cm="1">
        <f t="array" ref="J909">INDEX('PUMA12 LIMIT Computations'!BW$4:CP$106,'PUMA12-Person-Limits-Fragments'!B909,'PUMA12-Person-Limits-Fragments'!C909)</f>
        <v>39165.659999999996</v>
      </c>
    </row>
    <row r="910" spans="1:10" x14ac:dyDescent="0.25">
      <c r="A910">
        <f t="shared" si="44"/>
        <v>909</v>
      </c>
      <c r="B910">
        <f t="shared" si="42"/>
        <v>85</v>
      </c>
      <c r="C910">
        <f t="shared" si="43"/>
        <v>9</v>
      </c>
      <c r="D910" cm="1">
        <f t="array" ref="D910">INDEX('PUMA12 LIMIT Computations'!$A$4:$D$106,'PUMA12-Person-Limits-Fragments'!$B910,1)</f>
        <v>400</v>
      </c>
      <c r="E910" t="str" cm="1">
        <f t="array" ref="E910">INDEX('PUMA12 LIMIT Computations'!$A$4:$D$106,'PUMA12-Person-Limits-Fragments'!$B910,2)</f>
        <v>Worcester &amp; Middlesex Counties (Outside Leominster, Fitchburg &amp; Gardner Cities)</v>
      </c>
      <c r="F910" t="str" cm="1">
        <f t="array" ref="F910">INDEX('PUMA12 LIMIT Computations'!$A$4:$D$106,'PUMA12-Person-Limits-Fragments'!$B910,3)</f>
        <v>METRO14460MM4560</v>
      </c>
      <c r="G910" t="str" cm="1">
        <f t="array" ref="G910">INDEX('PUMA12 LIMIT Computations'!$A$4:$D$106,'PUMA12-Person-Limits-Fragments'!$B910,4)</f>
        <v>Lowell, MA HUD Metro FMR Area</v>
      </c>
      <c r="H910" cm="1">
        <f t="array" ref="H910">INDEX('PUMA12 LIMIT Computations'!AI$4:BB$106,'PUMA12-Person-Limits-Fragments'!B910,'PUMA12-Person-Limits-Fragments'!C910)</f>
        <v>8190.47</v>
      </c>
      <c r="I910" cm="1">
        <f t="array" ref="I910">INDEX('PUMA12 LIMIT Computations'!BC$4:BV$106,'PUMA12-Person-Limits-Fragments'!B910,'PUMA12-Person-Limits-Fragments'!C910)</f>
        <v>4917.0600000000004</v>
      </c>
      <c r="J910" cm="1">
        <f t="array" ref="J910">INDEX('PUMA12 LIMIT Computations'!BW$4:CP$106,'PUMA12-Person-Limits-Fragments'!B910,'PUMA12-Person-Limits-Fragments'!C910)</f>
        <v>11593.52</v>
      </c>
    </row>
    <row r="911" spans="1:10" x14ac:dyDescent="0.25">
      <c r="A911">
        <f t="shared" si="44"/>
        <v>910</v>
      </c>
      <c r="B911">
        <f t="shared" si="42"/>
        <v>86</v>
      </c>
      <c r="C911">
        <f t="shared" si="43"/>
        <v>9</v>
      </c>
      <c r="D911" cm="1">
        <f t="array" ref="D911">INDEX('PUMA12 LIMIT Computations'!$A$4:$D$106,'PUMA12-Person-Limits-Fragments'!$B911,1)</f>
        <v>400</v>
      </c>
      <c r="E911" t="str" cm="1">
        <f t="array" ref="E911">INDEX('PUMA12 LIMIT Computations'!$A$4:$D$106,'PUMA12-Person-Limits-Fragments'!$B911,2)</f>
        <v>Worcester &amp; Middlesex Counties (Outside Leominster, Fitchburg &amp; Gardner Cities)</v>
      </c>
      <c r="F911" t="str" cm="1">
        <f t="array" ref="F911">INDEX('PUMA12 LIMIT Computations'!$A$4:$D$106,'PUMA12-Person-Limits-Fragments'!$B911,3)</f>
        <v>METRO44140M25011</v>
      </c>
      <c r="G911" t="str" cm="1">
        <f t="array" ref="G911">INDEX('PUMA12 LIMIT Computations'!$A$4:$D$106,'PUMA12-Person-Limits-Fragments'!$B911,4)</f>
        <v>Franklin County, MA HUD Metro FMR Area</v>
      </c>
      <c r="H911" cm="1">
        <f t="array" ref="H911">INDEX('PUMA12 LIMIT Computations'!AI$4:BB$106,'PUMA12-Person-Limits-Fragments'!B911,'PUMA12-Person-Limits-Fragments'!C911)</f>
        <v>210.88000000000002</v>
      </c>
      <c r="I911" cm="1">
        <f t="array" ref="I911">INDEX('PUMA12 LIMIT Computations'!BC$4:BV$106,'PUMA12-Person-Limits-Fragments'!B911,'PUMA12-Person-Limits-Fragments'!C911)</f>
        <v>164.32000000000002</v>
      </c>
      <c r="J911" cm="1">
        <f t="array" ref="J911">INDEX('PUMA12 LIMIT Computations'!BW$4:CP$106,'PUMA12-Person-Limits-Fragments'!B911,'PUMA12-Person-Limits-Fragments'!C911)</f>
        <v>337.44</v>
      </c>
    </row>
    <row r="912" spans="1:10" x14ac:dyDescent="0.25">
      <c r="A912">
        <f t="shared" si="44"/>
        <v>911</v>
      </c>
      <c r="B912">
        <f t="shared" si="42"/>
        <v>87</v>
      </c>
      <c r="C912">
        <f t="shared" si="43"/>
        <v>9</v>
      </c>
      <c r="D912" cm="1">
        <f t="array" ref="D912">INDEX('PUMA12 LIMIT Computations'!$A$4:$D$106,'PUMA12-Person-Limits-Fragments'!$B912,1)</f>
        <v>400</v>
      </c>
      <c r="E912" t="str" cm="1">
        <f t="array" ref="E912">INDEX('PUMA12 LIMIT Computations'!$A$4:$D$106,'PUMA12-Person-Limits-Fragments'!$B912,2)</f>
        <v>Worcester &amp; Middlesex Counties (Outside Leominster, Fitchburg &amp; Gardner Cities)</v>
      </c>
      <c r="F912" t="str" cm="1">
        <f t="array" ref="F912">INDEX('PUMA12 LIMIT Computations'!$A$4:$D$106,'PUMA12-Person-Limits-Fragments'!$B912,3)</f>
        <v>METRO49340M49340</v>
      </c>
      <c r="G912" t="str" cm="1">
        <f t="array" ref="G912">INDEX('PUMA12 LIMIT Computations'!$A$4:$D$106,'PUMA12-Person-Limits-Fragments'!$B912,4)</f>
        <v>Worcester, MA HUD Metro FMR Area</v>
      </c>
      <c r="H912" cm="1">
        <f t="array" ref="H912">INDEX('PUMA12 LIMIT Computations'!AI$4:BB$106,'PUMA12-Person-Limits-Fragments'!B912,'PUMA12-Person-Limits-Fragments'!C912)</f>
        <v>7905.17</v>
      </c>
      <c r="I912" cm="1">
        <f t="array" ref="I912">INDEX('PUMA12 LIMIT Computations'!BC$4:BV$106,'PUMA12-Person-Limits-Fragments'!B912,'PUMA12-Person-Limits-Fragments'!C912)</f>
        <v>5247.97</v>
      </c>
      <c r="J912" cm="1">
        <f t="array" ref="J912">INDEX('PUMA12 LIMIT Computations'!BW$4:CP$106,'PUMA12-Person-Limits-Fragments'!B912,'PUMA12-Person-Limits-Fragments'!C912)</f>
        <v>12652.36</v>
      </c>
    </row>
    <row r="913" spans="1:10" x14ac:dyDescent="0.25">
      <c r="A913">
        <f t="shared" si="44"/>
        <v>912</v>
      </c>
      <c r="B913">
        <f t="shared" si="42"/>
        <v>88</v>
      </c>
      <c r="C913">
        <f t="shared" si="43"/>
        <v>9</v>
      </c>
      <c r="D913" cm="1">
        <f t="array" ref="D913">INDEX('PUMA12 LIMIT Computations'!$A$4:$D$106,'PUMA12-Person-Limits-Fragments'!$B913,1)</f>
        <v>400</v>
      </c>
      <c r="E913" t="str" cm="1">
        <f t="array" ref="E913">INDEX('PUMA12 LIMIT Computations'!$A$4:$D$106,'PUMA12-Person-Limits-Fragments'!$B913,2)</f>
        <v>Worcester &amp; Middlesex Counties (Outside Leominster, Fitchburg &amp; Gardner Cities)</v>
      </c>
      <c r="F913" t="str" cm="1">
        <f t="array" ref="F913">INDEX('PUMA12 LIMIT Computations'!$A$4:$D$106,'PUMA12-Person-Limits-Fragments'!$B913,3)</f>
        <v>METRO49340MM1120</v>
      </c>
      <c r="G913" t="str" cm="1">
        <f t="array" ref="G913">INDEX('PUMA12 LIMIT Computations'!$A$4:$D$106,'PUMA12-Person-Limits-Fragments'!$B913,4)</f>
        <v>Eastern Worcester County, MA HUD Metro FMR Area</v>
      </c>
      <c r="H913" cm="1">
        <f t="array" ref="H913">INDEX('PUMA12 LIMIT Computations'!AI$4:BB$106,'PUMA12-Person-Limits-Fragments'!B913,'PUMA12-Person-Limits-Fragments'!C913)</f>
        <v>10499.65</v>
      </c>
      <c r="I913" cm="1">
        <f t="array" ref="I913">INDEX('PUMA12 LIMIT Computations'!BC$4:BV$106,'PUMA12-Person-Limits-Fragments'!B913,'PUMA12-Person-Limits-Fragments'!C913)</f>
        <v>6303.2250000000004</v>
      </c>
      <c r="J913" cm="1">
        <f t="array" ref="J913">INDEX('PUMA12 LIMIT Computations'!BW$4:CP$106,'PUMA12-Person-Limits-Fragments'!B913,'PUMA12-Person-Limits-Fragments'!C913)</f>
        <v>14335.400000000001</v>
      </c>
    </row>
    <row r="914" spans="1:10" x14ac:dyDescent="0.25">
      <c r="A914">
        <f t="shared" si="44"/>
        <v>913</v>
      </c>
      <c r="B914">
        <f t="shared" si="42"/>
        <v>89</v>
      </c>
      <c r="C914">
        <f t="shared" si="43"/>
        <v>9</v>
      </c>
      <c r="D914" cm="1">
        <f t="array" ref="D914">INDEX('PUMA12 LIMIT Computations'!$A$4:$D$106,'PUMA12-Person-Limits-Fragments'!$B914,1)</f>
        <v>400</v>
      </c>
      <c r="E914" t="str" cm="1">
        <f t="array" ref="E914">INDEX('PUMA12 LIMIT Computations'!$A$4:$D$106,'PUMA12-Person-Limits-Fragments'!$B914,2)</f>
        <v>Worcester &amp; Middlesex Counties (Outside Leominster, Fitchburg &amp; Gardner Cities)</v>
      </c>
      <c r="F914" t="str" cm="1">
        <f t="array" ref="F914">INDEX('PUMA12 LIMIT Computations'!$A$4:$D$106,'PUMA12-Person-Limits-Fragments'!$B914,3)</f>
        <v>METRO49340MM2600</v>
      </c>
      <c r="G914" t="str" cm="1">
        <f t="array" ref="G914">INDEX('PUMA12 LIMIT Computations'!$A$4:$D$106,'PUMA12-Person-Limits-Fragments'!$B914,4)</f>
        <v>Fitchburg-Leominster, MA HUD Metro FMR Area</v>
      </c>
      <c r="H914" cm="1">
        <f t="array" ref="H914">INDEX('PUMA12 LIMIT Computations'!AI$4:BB$106,'PUMA12-Person-Limits-Fragments'!B914,'PUMA12-Person-Limits-Fragments'!C914)</f>
        <v>16583.46</v>
      </c>
      <c r="I914" cm="1">
        <f t="array" ref="I914">INDEX('PUMA12 LIMIT Computations'!BC$4:BV$106,'PUMA12-Person-Limits-Fragments'!B914,'PUMA12-Person-Limits-Fragments'!C914)</f>
        <v>12139.14</v>
      </c>
      <c r="J914" cm="1">
        <f t="array" ref="J914">INDEX('PUMA12 LIMIT Computations'!BW$4:CP$106,'PUMA12-Person-Limits-Fragments'!B914,'PUMA12-Person-Limits-Fragments'!C914)</f>
        <v>26535.9</v>
      </c>
    </row>
    <row r="915" spans="1:10" x14ac:dyDescent="0.25">
      <c r="A915">
        <f t="shared" si="44"/>
        <v>914</v>
      </c>
      <c r="B915">
        <f t="shared" si="42"/>
        <v>90</v>
      </c>
      <c r="C915">
        <f t="shared" si="43"/>
        <v>9</v>
      </c>
      <c r="D915" cm="1">
        <f t="array" ref="D915">INDEX('PUMA12 LIMIT Computations'!$A$4:$D$106,'PUMA12-Person-Limits-Fragments'!$B915,1)</f>
        <v>400</v>
      </c>
      <c r="E915" t="str" cm="1">
        <f t="array" ref="E915">INDEX('PUMA12 LIMIT Computations'!$A$4:$D$106,'PUMA12-Person-Limits-Fragments'!$B915,2)</f>
        <v>Worcester &amp; Middlesex Counties (Outside Leominster, Fitchburg &amp; Gardner Cities)</v>
      </c>
      <c r="F915" t="str" cm="1">
        <f t="array" ref="F915">INDEX('PUMA12 LIMIT Computations'!$A$4:$D$106,'PUMA12-Person-Limits-Fragments'!$B915,3)</f>
        <v>METRO49340N25027</v>
      </c>
      <c r="G915" t="str" cm="1">
        <f t="array" ref="G915">INDEX('PUMA12 LIMIT Computations'!$A$4:$D$106,'PUMA12-Person-Limits-Fragments'!$B915,4)</f>
        <v>Western Worcester County, MA HUD Metro FMR Area</v>
      </c>
      <c r="H915" cm="1">
        <f t="array" ref="H915">INDEX('PUMA12 LIMIT Computations'!AI$4:BB$106,'PUMA12-Person-Limits-Fragments'!B915,'PUMA12-Person-Limits-Fragments'!C915)</f>
        <v>13734.720000000001</v>
      </c>
      <c r="I915" cm="1">
        <f t="array" ref="I915">INDEX('PUMA12 LIMIT Computations'!BC$4:BV$106,'PUMA12-Person-Limits-Fragments'!B915,'PUMA12-Person-Limits-Fragments'!C915)</f>
        <v>10311.08</v>
      </c>
      <c r="J915" cm="1">
        <f t="array" ref="J915">INDEX('PUMA12 LIMIT Computations'!BW$4:CP$106,'PUMA12-Person-Limits-Fragments'!B915,'PUMA12-Person-Limits-Fragments'!C915)</f>
        <v>21977.56</v>
      </c>
    </row>
    <row r="916" spans="1:10" x14ac:dyDescent="0.25">
      <c r="A916">
        <f t="shared" si="44"/>
        <v>915</v>
      </c>
      <c r="B916">
        <f t="shared" si="42"/>
        <v>91</v>
      </c>
      <c r="C916">
        <f t="shared" si="43"/>
        <v>9</v>
      </c>
      <c r="D916" cm="1">
        <f t="array" ref="D916">INDEX('PUMA12 LIMIT Computations'!$A$4:$D$106,'PUMA12-Person-Limits-Fragments'!$B916,1)</f>
        <v>300</v>
      </c>
      <c r="E916" t="str" cm="1">
        <f t="array" ref="E916">INDEX('PUMA12 LIMIT Computations'!$A$4:$D$106,'PUMA12-Person-Limits-Fragments'!$B916,2)</f>
        <v>Worcester County (Central)--Worcester City</v>
      </c>
      <c r="F916" t="str" cm="1">
        <f t="array" ref="F916">INDEX('PUMA12 LIMIT Computations'!$A$4:$D$106,'PUMA12-Person-Limits-Fragments'!$B916,3)</f>
        <v>METRO49340M49340</v>
      </c>
      <c r="G916" t="str" cm="1">
        <f t="array" ref="G916">INDEX('PUMA12 LIMIT Computations'!$A$4:$D$106,'PUMA12-Person-Limits-Fragments'!$B916,4)</f>
        <v>Worcester, MA HUD Metro FMR Area</v>
      </c>
      <c r="H916" cm="1">
        <f t="array" ref="H916">INDEX('PUMA12 LIMIT Computations'!AI$4:BB$106,'PUMA12-Person-Limits-Fragments'!B916,'PUMA12-Person-Limits-Fragments'!C916)</f>
        <v>77350</v>
      </c>
      <c r="I916" cm="1">
        <f t="array" ref="I916">INDEX('PUMA12 LIMIT Computations'!BC$4:BV$106,'PUMA12-Person-Limits-Fragments'!B916,'PUMA12-Person-Limits-Fragments'!C916)</f>
        <v>51350</v>
      </c>
      <c r="J916" cm="1">
        <f t="array" ref="J916">INDEX('PUMA12 LIMIT Computations'!BW$4:CP$106,'PUMA12-Person-Limits-Fragments'!B916,'PUMA12-Person-Limits-Fragments'!C916)</f>
        <v>123800</v>
      </c>
    </row>
    <row r="917" spans="1:10" x14ac:dyDescent="0.25">
      <c r="A917">
        <f t="shared" si="44"/>
        <v>916</v>
      </c>
      <c r="B917">
        <f t="shared" si="42"/>
        <v>92</v>
      </c>
      <c r="C917">
        <f t="shared" si="43"/>
        <v>9</v>
      </c>
      <c r="D917" cm="1">
        <f t="array" ref="D917">INDEX('PUMA12 LIMIT Computations'!$A$4:$D$106,'PUMA12-Person-Limits-Fragments'!$B917,1)</f>
        <v>303</v>
      </c>
      <c r="E917" t="str" cm="1">
        <f t="array" ref="E917">INDEX('PUMA12 LIMIT Computations'!$A$4:$D$106,'PUMA12-Person-Limits-Fragments'!$B917,2)</f>
        <v>Worcester County (East Central)</v>
      </c>
      <c r="F917" t="str" cm="1">
        <f t="array" ref="F917">INDEX('PUMA12 LIMIT Computations'!$A$4:$D$106,'PUMA12-Person-Limits-Fragments'!$B917,3)</f>
        <v>METRO14460MM1120</v>
      </c>
      <c r="G917" t="str" cm="1">
        <f t="array" ref="G917">INDEX('PUMA12 LIMIT Computations'!$A$4:$D$106,'PUMA12-Person-Limits-Fragments'!$B917,4)</f>
        <v>Boston-Cambridge-Quincy, MA-NH HUD Metro FMR Area</v>
      </c>
      <c r="H917" cm="1">
        <f t="array" ref="H917">INDEX('PUMA12 LIMIT Computations'!AI$4:BB$106,'PUMA12-Person-Limits-Fragments'!B917,'PUMA12-Person-Limits-Fragments'!C917)</f>
        <v>274.82</v>
      </c>
      <c r="I917" cm="1">
        <f t="array" ref="I917">INDEX('PUMA12 LIMIT Computations'!BC$4:BV$106,'PUMA12-Person-Limits-Fragments'!B917,'PUMA12-Person-Limits-Fragments'!C917)</f>
        <v>164.92</v>
      </c>
      <c r="J917" cm="1">
        <f t="array" ref="J917">INDEX('PUMA12 LIMIT Computations'!BW$4:CP$106,'PUMA12-Person-Limits-Fragments'!B917,'PUMA12-Person-Limits-Fragments'!C917)</f>
        <v>438.48</v>
      </c>
    </row>
    <row r="918" spans="1:10" x14ac:dyDescent="0.25">
      <c r="A918">
        <f t="shared" si="44"/>
        <v>917</v>
      </c>
      <c r="B918">
        <f t="shared" si="42"/>
        <v>93</v>
      </c>
      <c r="C918">
        <f t="shared" si="43"/>
        <v>9</v>
      </c>
      <c r="D918" cm="1">
        <f t="array" ref="D918">INDEX('PUMA12 LIMIT Computations'!$A$4:$D$106,'PUMA12-Person-Limits-Fragments'!$B918,1)</f>
        <v>303</v>
      </c>
      <c r="E918" t="str" cm="1">
        <f t="array" ref="E918">INDEX('PUMA12 LIMIT Computations'!$A$4:$D$106,'PUMA12-Person-Limits-Fragments'!$B918,2)</f>
        <v>Worcester County (East Central)</v>
      </c>
      <c r="F918" t="str" cm="1">
        <f t="array" ref="F918">INDEX('PUMA12 LIMIT Computations'!$A$4:$D$106,'PUMA12-Person-Limits-Fragments'!$B918,3)</f>
        <v>METRO49340M49340</v>
      </c>
      <c r="G918" t="str" cm="1">
        <f t="array" ref="G918">INDEX('PUMA12 LIMIT Computations'!$A$4:$D$106,'PUMA12-Person-Limits-Fragments'!$B918,4)</f>
        <v>Worcester, MA HUD Metro FMR Area</v>
      </c>
      <c r="H918" cm="1">
        <f t="array" ref="H918">INDEX('PUMA12 LIMIT Computations'!AI$4:BB$106,'PUMA12-Person-Limits-Fragments'!B918,'PUMA12-Person-Limits-Fragments'!C918)</f>
        <v>70017.22</v>
      </c>
      <c r="I918" cm="1">
        <f t="array" ref="I918">INDEX('PUMA12 LIMIT Computations'!BC$4:BV$106,'PUMA12-Person-Limits-Fragments'!B918,'PUMA12-Person-Limits-Fragments'!C918)</f>
        <v>46482.02</v>
      </c>
      <c r="J918" cm="1">
        <f t="array" ref="J918">INDEX('PUMA12 LIMIT Computations'!BW$4:CP$106,'PUMA12-Person-Limits-Fragments'!B918,'PUMA12-Person-Limits-Fragments'!C918)</f>
        <v>112063.76</v>
      </c>
    </row>
    <row r="919" spans="1:10" x14ac:dyDescent="0.25">
      <c r="A919">
        <f t="shared" si="44"/>
        <v>918</v>
      </c>
      <c r="B919">
        <f t="shared" si="42"/>
        <v>94</v>
      </c>
      <c r="C919">
        <f t="shared" si="43"/>
        <v>9</v>
      </c>
      <c r="D919" cm="1">
        <f t="array" ref="D919">INDEX('PUMA12 LIMIT Computations'!$A$4:$D$106,'PUMA12-Person-Limits-Fragments'!$B919,1)</f>
        <v>303</v>
      </c>
      <c r="E919" t="str" cm="1">
        <f t="array" ref="E919">INDEX('PUMA12 LIMIT Computations'!$A$4:$D$106,'PUMA12-Person-Limits-Fragments'!$B919,2)</f>
        <v>Worcester County (East Central)</v>
      </c>
      <c r="F919" t="str" cm="1">
        <f t="array" ref="F919">INDEX('PUMA12 LIMIT Computations'!$A$4:$D$106,'PUMA12-Person-Limits-Fragments'!$B919,3)</f>
        <v>METRO49340MM1120</v>
      </c>
      <c r="G919" t="str" cm="1">
        <f t="array" ref="G919">INDEX('PUMA12 LIMIT Computations'!$A$4:$D$106,'PUMA12-Person-Limits-Fragments'!$B919,4)</f>
        <v>Eastern Worcester County, MA HUD Metro FMR Area</v>
      </c>
      <c r="H919" cm="1">
        <f t="array" ref="H919">INDEX('PUMA12 LIMIT Computations'!AI$4:BB$106,'PUMA12-Person-Limits-Fragments'!B919,'PUMA12-Person-Limits-Fragments'!C919)</f>
        <v>8436.4</v>
      </c>
      <c r="I919" cm="1">
        <f t="array" ref="I919">INDEX('PUMA12 LIMIT Computations'!BC$4:BV$106,'PUMA12-Person-Limits-Fragments'!B919,'PUMA12-Person-Limits-Fragments'!C919)</f>
        <v>5064.6000000000004</v>
      </c>
      <c r="J919" cm="1">
        <f t="array" ref="J919">INDEX('PUMA12 LIMIT Computations'!BW$4:CP$106,'PUMA12-Person-Limits-Fragments'!B919,'PUMA12-Person-Limits-Fragments'!C919)</f>
        <v>11518.4</v>
      </c>
    </row>
    <row r="920" spans="1:10" x14ac:dyDescent="0.25">
      <c r="A920">
        <f t="shared" si="44"/>
        <v>919</v>
      </c>
      <c r="B920">
        <f t="shared" si="42"/>
        <v>95</v>
      </c>
      <c r="C920">
        <f t="shared" si="43"/>
        <v>9</v>
      </c>
      <c r="D920" cm="1">
        <f t="array" ref="D920">INDEX('PUMA12 LIMIT Computations'!$A$4:$D$106,'PUMA12-Person-Limits-Fragments'!$B920,1)</f>
        <v>301</v>
      </c>
      <c r="E920" t="str" cm="1">
        <f t="array" ref="E920">INDEX('PUMA12 LIMIT Computations'!$A$4:$D$106,'PUMA12-Person-Limits-Fragments'!$B920,2)</f>
        <v>Worcester County (Northeast)--Leominster, Fitchburg &amp; Gardner Cities</v>
      </c>
      <c r="F920" t="str" cm="1">
        <f t="array" ref="F920">INDEX('PUMA12 LIMIT Computations'!$A$4:$D$106,'PUMA12-Person-Limits-Fragments'!$B920,3)</f>
        <v>METRO14460MM1120</v>
      </c>
      <c r="G920" t="str" cm="1">
        <f t="array" ref="G920">INDEX('PUMA12 LIMIT Computations'!$A$4:$D$106,'PUMA12-Person-Limits-Fragments'!$B920,4)</f>
        <v>Boston-Cambridge-Quincy, MA-NH HUD Metro FMR Area</v>
      </c>
      <c r="H920" cm="1">
        <f t="array" ref="H920">INDEX('PUMA12 LIMIT Computations'!AI$4:BB$106,'PUMA12-Person-Limits-Fragments'!B920,'PUMA12-Person-Limits-Fragments'!C920)</f>
        <v>441.67499999999995</v>
      </c>
      <c r="I920" cm="1">
        <f t="array" ref="I920">INDEX('PUMA12 LIMIT Computations'!BC$4:BV$106,'PUMA12-Person-Limits-Fragments'!B920,'PUMA12-Person-Limits-Fragments'!C920)</f>
        <v>265.04999999999995</v>
      </c>
      <c r="J920" cm="1">
        <f t="array" ref="J920">INDEX('PUMA12 LIMIT Computations'!BW$4:CP$106,'PUMA12-Person-Limits-Fragments'!B920,'PUMA12-Person-Limits-Fragments'!C920)</f>
        <v>704.69999999999993</v>
      </c>
    </row>
    <row r="921" spans="1:10" x14ac:dyDescent="0.25">
      <c r="A921">
        <f t="shared" si="44"/>
        <v>920</v>
      </c>
      <c r="B921">
        <f t="shared" si="42"/>
        <v>96</v>
      </c>
      <c r="C921">
        <f t="shared" si="43"/>
        <v>9</v>
      </c>
      <c r="D921" cm="1">
        <f t="array" ref="D921">INDEX('PUMA12 LIMIT Computations'!$A$4:$D$106,'PUMA12-Person-Limits-Fragments'!$B921,1)</f>
        <v>301</v>
      </c>
      <c r="E921" t="str" cm="1">
        <f t="array" ref="E921">INDEX('PUMA12 LIMIT Computations'!$A$4:$D$106,'PUMA12-Person-Limits-Fragments'!$B921,2)</f>
        <v>Worcester County (Northeast)--Leominster, Fitchburg &amp; Gardner Cities</v>
      </c>
      <c r="F921" t="str" cm="1">
        <f t="array" ref="F921">INDEX('PUMA12 LIMIT Computations'!$A$4:$D$106,'PUMA12-Person-Limits-Fragments'!$B921,3)</f>
        <v>METRO49340MM2600</v>
      </c>
      <c r="G921" t="str" cm="1">
        <f t="array" ref="G921">INDEX('PUMA12 LIMIT Computations'!$A$4:$D$106,'PUMA12-Person-Limits-Fragments'!$B921,4)</f>
        <v>Fitchburg-Leominster, MA HUD Metro FMR Area</v>
      </c>
      <c r="H921" cm="1">
        <f t="array" ref="H921">INDEX('PUMA12 LIMIT Computations'!AI$4:BB$106,'PUMA12-Person-Limits-Fragments'!B921,'PUMA12-Person-Limits-Fragments'!C921)</f>
        <v>69722.085000000006</v>
      </c>
      <c r="I921" cm="1">
        <f t="array" ref="I921">INDEX('PUMA12 LIMIT Computations'!BC$4:BV$106,'PUMA12-Person-Limits-Fragments'!B921,'PUMA12-Person-Limits-Fragments'!C921)</f>
        <v>51036.764999999999</v>
      </c>
      <c r="J921" cm="1">
        <f t="array" ref="J921">INDEX('PUMA12 LIMIT Computations'!BW$4:CP$106,'PUMA12-Person-Limits-Fragments'!B921,'PUMA12-Person-Limits-Fragments'!C921)</f>
        <v>111565.27499999999</v>
      </c>
    </row>
    <row r="922" spans="1:10" x14ac:dyDescent="0.25">
      <c r="A922">
        <f t="shared" si="44"/>
        <v>921</v>
      </c>
      <c r="B922">
        <f t="shared" si="42"/>
        <v>97</v>
      </c>
      <c r="C922">
        <f t="shared" si="43"/>
        <v>9</v>
      </c>
      <c r="D922" cm="1">
        <f t="array" ref="D922">INDEX('PUMA12 LIMIT Computations'!$A$4:$D$106,'PUMA12-Person-Limits-Fragments'!$B922,1)</f>
        <v>301</v>
      </c>
      <c r="E922" t="str" cm="1">
        <f t="array" ref="E922">INDEX('PUMA12 LIMIT Computations'!$A$4:$D$106,'PUMA12-Person-Limits-Fragments'!$B922,2)</f>
        <v>Worcester County (Northeast)--Leominster, Fitchburg &amp; Gardner Cities</v>
      </c>
      <c r="F922" t="str" cm="1">
        <f t="array" ref="F922">INDEX('PUMA12 LIMIT Computations'!$A$4:$D$106,'PUMA12-Person-Limits-Fragments'!$B922,3)</f>
        <v>METRO49340N25027</v>
      </c>
      <c r="G922" t="str" cm="1">
        <f t="array" ref="G922">INDEX('PUMA12 LIMIT Computations'!$A$4:$D$106,'PUMA12-Person-Limits-Fragments'!$B922,4)</f>
        <v>Western Worcester County, MA HUD Metro FMR Area</v>
      </c>
      <c r="H922" cm="1">
        <f t="array" ref="H922">INDEX('PUMA12 LIMIT Computations'!AI$4:BB$106,'PUMA12-Person-Limits-Fragments'!B922,'PUMA12-Person-Limits-Fragments'!C922)</f>
        <v>116.27999999999999</v>
      </c>
      <c r="I922" cm="1">
        <f t="array" ref="I922">INDEX('PUMA12 LIMIT Computations'!BC$4:BV$106,'PUMA12-Person-Limits-Fragments'!B922,'PUMA12-Person-Limits-Fragments'!C922)</f>
        <v>87.295000000000002</v>
      </c>
      <c r="J922" cm="1">
        <f t="array" ref="J922">INDEX('PUMA12 LIMIT Computations'!BW$4:CP$106,'PUMA12-Person-Limits-Fragments'!B922,'PUMA12-Person-Limits-Fragments'!C922)</f>
        <v>186.065</v>
      </c>
    </row>
    <row r="923" spans="1:10" x14ac:dyDescent="0.25">
      <c r="A923">
        <f t="shared" si="44"/>
        <v>922</v>
      </c>
      <c r="B923">
        <f t="shared" si="42"/>
        <v>98</v>
      </c>
      <c r="C923">
        <f t="shared" si="43"/>
        <v>9</v>
      </c>
      <c r="D923" cm="1">
        <f t="array" ref="D923">INDEX('PUMA12 LIMIT Computations'!$A$4:$D$106,'PUMA12-Person-Limits-Fragments'!$B923,1)</f>
        <v>304</v>
      </c>
      <c r="E923" t="str" cm="1">
        <f t="array" ref="E923">INDEX('PUMA12 LIMIT Computations'!$A$4:$D$106,'PUMA12-Person-Limits-Fragments'!$B923,2)</f>
        <v>Worcester County (South)</v>
      </c>
      <c r="F923" t="str" cm="1">
        <f t="array" ref="F923">INDEX('PUMA12 LIMIT Computations'!$A$4:$D$106,'PUMA12-Person-Limits-Fragments'!$B923,3)</f>
        <v>METRO14460MM1120</v>
      </c>
      <c r="G923" t="str" cm="1">
        <f t="array" ref="G923">INDEX('PUMA12 LIMIT Computations'!$A$4:$D$106,'PUMA12-Person-Limits-Fragments'!$B923,4)</f>
        <v>Boston-Cambridge-Quincy, MA-NH HUD Metro FMR Area</v>
      </c>
      <c r="H923" cm="1">
        <f t="array" ref="H923">INDEX('PUMA12 LIMIT Computations'!AI$4:BB$106,'PUMA12-Person-Limits-Fragments'!B923,'PUMA12-Person-Limits-Fragments'!C923)</f>
        <v>147.22499999999999</v>
      </c>
      <c r="I923" cm="1">
        <f t="array" ref="I923">INDEX('PUMA12 LIMIT Computations'!BC$4:BV$106,'PUMA12-Person-Limits-Fragments'!B923,'PUMA12-Person-Limits-Fragments'!C923)</f>
        <v>88.350000000000009</v>
      </c>
      <c r="J923" cm="1">
        <f t="array" ref="J923">INDEX('PUMA12 LIMIT Computations'!BW$4:CP$106,'PUMA12-Person-Limits-Fragments'!B923,'PUMA12-Person-Limits-Fragments'!C923)</f>
        <v>234.9</v>
      </c>
    </row>
    <row r="924" spans="1:10" x14ac:dyDescent="0.25">
      <c r="A924">
        <f t="shared" si="44"/>
        <v>923</v>
      </c>
      <c r="B924">
        <f t="shared" si="42"/>
        <v>99</v>
      </c>
      <c r="C924">
        <f t="shared" si="43"/>
        <v>9</v>
      </c>
      <c r="D924" cm="1">
        <f t="array" ref="D924">INDEX('PUMA12 LIMIT Computations'!$A$4:$D$106,'PUMA12-Person-Limits-Fragments'!$B924,1)</f>
        <v>304</v>
      </c>
      <c r="E924" t="str" cm="1">
        <f t="array" ref="E924">INDEX('PUMA12 LIMIT Computations'!$A$4:$D$106,'PUMA12-Person-Limits-Fragments'!$B924,2)</f>
        <v>Worcester County (South)</v>
      </c>
      <c r="F924" t="str" cm="1">
        <f t="array" ref="F924">INDEX('PUMA12 LIMIT Computations'!$A$4:$D$106,'PUMA12-Person-Limits-Fragments'!$B924,3)</f>
        <v>METRO44140M44140</v>
      </c>
      <c r="G924" t="str" cm="1">
        <f t="array" ref="G924">INDEX('PUMA12 LIMIT Computations'!$A$4:$D$106,'PUMA12-Person-Limits-Fragments'!$B924,4)</f>
        <v>Springfield, MA HUD Metro FMR Area</v>
      </c>
      <c r="H924" cm="1">
        <f t="array" ref="H924">INDEX('PUMA12 LIMIT Computations'!AI$4:BB$106,'PUMA12-Person-Limits-Fragments'!B924,'PUMA12-Person-Limits-Fragments'!C924)</f>
        <v>19.77</v>
      </c>
      <c r="I924" cm="1">
        <f t="array" ref="I924">INDEX('PUMA12 LIMIT Computations'!BC$4:BV$106,'PUMA12-Person-Limits-Fragments'!B924,'PUMA12-Person-Limits-Fragments'!C924)</f>
        <v>15.404999999999999</v>
      </c>
      <c r="J924" cm="1">
        <f t="array" ref="J924">INDEX('PUMA12 LIMIT Computations'!BW$4:CP$106,'PUMA12-Person-Limits-Fragments'!B924,'PUMA12-Person-Limits-Fragments'!C924)</f>
        <v>31.634999999999998</v>
      </c>
    </row>
    <row r="925" spans="1:10" x14ac:dyDescent="0.25">
      <c r="A925">
        <f t="shared" si="44"/>
        <v>924</v>
      </c>
      <c r="B925">
        <f t="shared" si="42"/>
        <v>100</v>
      </c>
      <c r="C925">
        <f t="shared" si="43"/>
        <v>9</v>
      </c>
      <c r="D925" cm="1">
        <f t="array" ref="D925">INDEX('PUMA12 LIMIT Computations'!$A$4:$D$106,'PUMA12-Person-Limits-Fragments'!$B925,1)</f>
        <v>304</v>
      </c>
      <c r="E925" t="str" cm="1">
        <f t="array" ref="E925">INDEX('PUMA12 LIMIT Computations'!$A$4:$D$106,'PUMA12-Person-Limits-Fragments'!$B925,2)</f>
        <v>Worcester County (South)</v>
      </c>
      <c r="F925" t="str" cm="1">
        <f t="array" ref="F925">INDEX('PUMA12 LIMIT Computations'!$A$4:$D$106,'PUMA12-Person-Limits-Fragments'!$B925,3)</f>
        <v>METRO49340M49340</v>
      </c>
      <c r="G925" t="str" cm="1">
        <f t="array" ref="G925">INDEX('PUMA12 LIMIT Computations'!$A$4:$D$106,'PUMA12-Person-Limits-Fragments'!$B925,4)</f>
        <v>Worcester, MA HUD Metro FMR Area</v>
      </c>
      <c r="H925" cm="1">
        <f t="array" ref="H925">INDEX('PUMA12 LIMIT Computations'!AI$4:BB$106,'PUMA12-Person-Limits-Fragments'!B925,'PUMA12-Person-Limits-Fragments'!C925)</f>
        <v>66033.695000000007</v>
      </c>
      <c r="I925" cm="1">
        <f t="array" ref="I925">INDEX('PUMA12 LIMIT Computations'!BC$4:BV$106,'PUMA12-Person-Limits-Fragments'!B925,'PUMA12-Person-Limits-Fragments'!C925)</f>
        <v>43837.495000000003</v>
      </c>
      <c r="J925" cm="1">
        <f t="array" ref="J925">INDEX('PUMA12 LIMIT Computations'!BW$4:CP$106,'PUMA12-Person-Limits-Fragments'!B925,'PUMA12-Person-Limits-Fragments'!C925)</f>
        <v>105688.06</v>
      </c>
    </row>
    <row r="926" spans="1:10" x14ac:dyDescent="0.25">
      <c r="A926">
        <f t="shared" si="44"/>
        <v>925</v>
      </c>
      <c r="B926">
        <f t="shared" si="42"/>
        <v>101</v>
      </c>
      <c r="C926">
        <f t="shared" si="43"/>
        <v>9</v>
      </c>
      <c r="D926" cm="1">
        <f t="array" ref="D926">INDEX('PUMA12 LIMIT Computations'!$A$4:$D$106,'PUMA12-Person-Limits-Fragments'!$B926,1)</f>
        <v>304</v>
      </c>
      <c r="E926" t="str" cm="1">
        <f t="array" ref="E926">INDEX('PUMA12 LIMIT Computations'!$A$4:$D$106,'PUMA12-Person-Limits-Fragments'!$B926,2)</f>
        <v>Worcester County (South)</v>
      </c>
      <c r="F926" t="str" cm="1">
        <f t="array" ref="F926">INDEX('PUMA12 LIMIT Computations'!$A$4:$D$106,'PUMA12-Person-Limits-Fragments'!$B926,3)</f>
        <v>METRO49340MM1120</v>
      </c>
      <c r="G926" t="str" cm="1">
        <f t="array" ref="G926">INDEX('PUMA12 LIMIT Computations'!$A$4:$D$106,'PUMA12-Person-Limits-Fragments'!$B926,4)</f>
        <v>Eastern Worcester County, MA HUD Metro FMR Area</v>
      </c>
      <c r="H926" cm="1">
        <f t="array" ref="H926">INDEX('PUMA12 LIMIT Computations'!AI$4:BB$106,'PUMA12-Person-Limits-Fragments'!B926,'PUMA12-Person-Limits-Fragments'!C926)</f>
        <v>13250.65</v>
      </c>
      <c r="I926" cm="1">
        <f t="array" ref="I926">INDEX('PUMA12 LIMIT Computations'!BC$4:BV$106,'PUMA12-Person-Limits-Fragments'!B926,'PUMA12-Person-Limits-Fragments'!C926)</f>
        <v>7954.7249999999995</v>
      </c>
      <c r="J926" cm="1">
        <f t="array" ref="J926">INDEX('PUMA12 LIMIT Computations'!BW$4:CP$106,'PUMA12-Person-Limits-Fragments'!B926,'PUMA12-Person-Limits-Fragments'!C926)</f>
        <v>18091.399999999998</v>
      </c>
    </row>
    <row r="927" spans="1:10" x14ac:dyDescent="0.25">
      <c r="A927">
        <f t="shared" si="44"/>
        <v>926</v>
      </c>
      <c r="B927">
        <f t="shared" si="42"/>
        <v>102</v>
      </c>
      <c r="C927">
        <f t="shared" si="43"/>
        <v>9</v>
      </c>
      <c r="D927" cm="1">
        <f t="array" ref="D927">INDEX('PUMA12 LIMIT Computations'!$A$4:$D$106,'PUMA12-Person-Limits-Fragments'!$B927,1)</f>
        <v>302</v>
      </c>
      <c r="E927" t="str" cm="1">
        <f t="array" ref="E927">INDEX('PUMA12 LIMIT Computations'!$A$4:$D$106,'PUMA12-Person-Limits-Fragments'!$B927,2)</f>
        <v>Worcester County (West Central)</v>
      </c>
      <c r="F927" t="str" cm="1">
        <f t="array" ref="F927">INDEX('PUMA12 LIMIT Computations'!$A$4:$D$106,'PUMA12-Person-Limits-Fragments'!$B927,3)</f>
        <v>METRO49340M49340</v>
      </c>
      <c r="G927" t="str" cm="1">
        <f t="array" ref="G927">INDEX('PUMA12 LIMIT Computations'!$A$4:$D$106,'PUMA12-Person-Limits-Fragments'!$B927,4)</f>
        <v>Worcester, MA HUD Metro FMR Area</v>
      </c>
      <c r="H927" cm="1">
        <f t="array" ref="H927">INDEX('PUMA12 LIMIT Computations'!AI$4:BB$106,'PUMA12-Person-Limits-Fragments'!B927,'PUMA12-Person-Limits-Fragments'!C927)</f>
        <v>71556.485000000001</v>
      </c>
      <c r="I927" cm="1">
        <f t="array" ref="I927">INDEX('PUMA12 LIMIT Computations'!BC$4:BV$106,'PUMA12-Person-Limits-Fragments'!B927,'PUMA12-Person-Limits-Fragments'!C927)</f>
        <v>47503.885000000002</v>
      </c>
      <c r="J927" cm="1">
        <f t="array" ref="J927">INDEX('PUMA12 LIMIT Computations'!BW$4:CP$106,'PUMA12-Person-Limits-Fragments'!B927,'PUMA12-Person-Limits-Fragments'!C927)</f>
        <v>114527.38</v>
      </c>
    </row>
    <row r="928" spans="1:10" x14ac:dyDescent="0.25">
      <c r="A928">
        <f t="shared" si="44"/>
        <v>927</v>
      </c>
      <c r="B928">
        <f t="shared" si="42"/>
        <v>103</v>
      </c>
      <c r="C928">
        <f t="shared" si="43"/>
        <v>9</v>
      </c>
      <c r="D928" cm="1">
        <f t="array" ref="D928">INDEX('PUMA12 LIMIT Computations'!$A$4:$D$106,'PUMA12-Person-Limits-Fragments'!$B928,1)</f>
        <v>302</v>
      </c>
      <c r="E928" t="str" cm="1">
        <f t="array" ref="E928">INDEX('PUMA12 LIMIT Computations'!$A$4:$D$106,'PUMA12-Person-Limits-Fragments'!$B928,2)</f>
        <v>Worcester County (West Central)</v>
      </c>
      <c r="F928" t="str" cm="1">
        <f t="array" ref="F928">INDEX('PUMA12 LIMIT Computations'!$A$4:$D$106,'PUMA12-Person-Limits-Fragments'!$B928,3)</f>
        <v>METRO49340N25027</v>
      </c>
      <c r="G928" t="str" cm="1">
        <f t="array" ref="G928">INDEX('PUMA12 LIMIT Computations'!$A$4:$D$106,'PUMA12-Person-Limits-Fragments'!$B928,4)</f>
        <v>Western Worcester County, MA HUD Metro FMR Area</v>
      </c>
      <c r="H928" cm="1">
        <f t="array" ref="H928">INDEX('PUMA12 LIMIT Computations'!AI$4:BB$106,'PUMA12-Person-Limits-Fragments'!B928,'PUMA12-Person-Limits-Fragments'!C928)</f>
        <v>5130</v>
      </c>
      <c r="I928" cm="1">
        <f t="array" ref="I928">INDEX('PUMA12 LIMIT Computations'!BC$4:BV$106,'PUMA12-Person-Limits-Fragments'!B928,'PUMA12-Person-Limits-Fragments'!C928)</f>
        <v>3851.25</v>
      </c>
      <c r="J928" cm="1">
        <f t="array" ref="J928">INDEX('PUMA12 LIMIT Computations'!BW$4:CP$106,'PUMA12-Person-Limits-Fragments'!B928,'PUMA12-Person-Limits-Fragments'!C928)</f>
        <v>8208.75</v>
      </c>
    </row>
    <row r="929" spans="1:10" x14ac:dyDescent="0.25">
      <c r="A929">
        <f t="shared" si="44"/>
        <v>928</v>
      </c>
      <c r="B929">
        <f t="shared" si="42"/>
        <v>1</v>
      </c>
      <c r="C929">
        <f t="shared" si="43"/>
        <v>10</v>
      </c>
      <c r="D929" cm="1">
        <f t="array" ref="D929">INDEX('PUMA12 LIMIT Computations'!$A$4:$D$106,'PUMA12-Person-Limits-Fragments'!$B929,1)</f>
        <v>4200</v>
      </c>
      <c r="E929" t="str" cm="1">
        <f t="array" ref="E929">INDEX('PUMA12 LIMIT Computations'!$A$4:$D$106,'PUMA12-Person-Limits-Fragments'!$B929,2)</f>
        <v>Attleboro City, North Attleborough, Swansea, Seekonk, Rehoboth &amp; Plainville Towns</v>
      </c>
      <c r="F929" t="str" cm="1">
        <f t="array" ref="F929">INDEX('PUMA12 LIMIT Computations'!$A$4:$D$106,'PUMA12-Person-Limits-Fragments'!$B929,3)</f>
        <v>METRO14460MM1120</v>
      </c>
      <c r="G929" t="str" cm="1">
        <f t="array" ref="G929">INDEX('PUMA12 LIMIT Computations'!$A$4:$D$106,'PUMA12-Person-Limits-Fragments'!$B929,4)</f>
        <v>Boston-Cambridge-Quincy, MA-NH HUD Metro FMR Area</v>
      </c>
      <c r="H929" cm="1">
        <f t="array" ref="H929">INDEX('PUMA12 LIMIT Computations'!AI$4:BB$106,'PUMA12-Person-Limits-Fragments'!B929,'PUMA12-Person-Limits-Fragments'!C929)</f>
        <v>8476.375</v>
      </c>
      <c r="I929" cm="1">
        <f t="array" ref="I929">INDEX('PUMA12 LIMIT Computations'!BC$4:BV$106,'PUMA12-Person-Limits-Fragments'!B929,'PUMA12-Person-Limits-Fragments'!C929)</f>
        <v>5085.8249999999998</v>
      </c>
      <c r="J929" cm="1">
        <f t="array" ref="J929">INDEX('PUMA12 LIMIT Computations'!BW$4:CP$106,'PUMA12-Person-Limits-Fragments'!B929,'PUMA12-Person-Limits-Fragments'!C929)</f>
        <v>13525.434999999999</v>
      </c>
    </row>
    <row r="930" spans="1:10" x14ac:dyDescent="0.25">
      <c r="A930">
        <f t="shared" si="44"/>
        <v>929</v>
      </c>
      <c r="B930">
        <f t="shared" si="42"/>
        <v>2</v>
      </c>
      <c r="C930">
        <f t="shared" si="43"/>
        <v>10</v>
      </c>
      <c r="D930" cm="1">
        <f t="array" ref="D930">INDEX('PUMA12 LIMIT Computations'!$A$4:$D$106,'PUMA12-Person-Limits-Fragments'!$B930,1)</f>
        <v>4200</v>
      </c>
      <c r="E930" t="str" cm="1">
        <f t="array" ref="E930">INDEX('PUMA12 LIMIT Computations'!$A$4:$D$106,'PUMA12-Person-Limits-Fragments'!$B930,2)</f>
        <v>Attleboro City, North Attleborough, Swansea, Seekonk, Rehoboth &amp; Plainville Towns</v>
      </c>
      <c r="F930" t="str" cm="1">
        <f t="array" ref="F930">INDEX('PUMA12 LIMIT Computations'!$A$4:$D$106,'PUMA12-Person-Limits-Fragments'!$B930,3)</f>
        <v>METRO39300M39300</v>
      </c>
      <c r="G930" t="str" cm="1">
        <f t="array" ref="G930">INDEX('PUMA12 LIMIT Computations'!$A$4:$D$106,'PUMA12-Person-Limits-Fragments'!$B930,4)</f>
        <v>Providence-Fall River, RI-MA HUD Metro FMR Area</v>
      </c>
      <c r="H930" cm="1">
        <f t="array" ref="H930">INDEX('PUMA12 LIMIT Computations'!AI$4:BB$106,'PUMA12-Person-Limits-Fragments'!B930,'PUMA12-Person-Limits-Fragments'!C930)</f>
        <v>65664.36</v>
      </c>
      <c r="I930" cm="1">
        <f t="array" ref="I930">INDEX('PUMA12 LIMIT Computations'!BC$4:BV$106,'PUMA12-Person-Limits-Fragments'!B930,'PUMA12-Person-Limits-Fragments'!C930)</f>
        <v>51421.796999999999</v>
      </c>
      <c r="J930" cm="1">
        <f t="array" ref="J930">INDEX('PUMA12 LIMIT Computations'!BW$4:CP$106,'PUMA12-Person-Limits-Fragments'!B930,'PUMA12-Person-Limits-Fragments'!C930)</f>
        <v>105007.95</v>
      </c>
    </row>
    <row r="931" spans="1:10" x14ac:dyDescent="0.25">
      <c r="A931">
        <f t="shared" si="44"/>
        <v>930</v>
      </c>
      <c r="B931">
        <f t="shared" si="42"/>
        <v>3</v>
      </c>
      <c r="C931">
        <f t="shared" si="43"/>
        <v>10</v>
      </c>
      <c r="D931" cm="1">
        <f t="array" ref="D931">INDEX('PUMA12 LIMIT Computations'!$A$4:$D$106,'PUMA12-Person-Limits-Fragments'!$B931,1)</f>
        <v>4200</v>
      </c>
      <c r="E931" t="str" cm="1">
        <f t="array" ref="E931">INDEX('PUMA12 LIMIT Computations'!$A$4:$D$106,'PUMA12-Person-Limits-Fragments'!$B931,2)</f>
        <v>Attleboro City, North Attleborough, Swansea, Seekonk, Rehoboth &amp; Plainville Towns</v>
      </c>
      <c r="F931" t="str" cm="1">
        <f t="array" ref="F931">INDEX('PUMA12 LIMIT Computations'!$A$4:$D$106,'PUMA12-Person-Limits-Fragments'!$B931,3)</f>
        <v>METRO39300MM1120</v>
      </c>
      <c r="G931" t="str" cm="1">
        <f t="array" ref="G931">INDEX('PUMA12 LIMIT Computations'!$A$4:$D$106,'PUMA12-Person-Limits-Fragments'!$B931,4)</f>
        <v>Taunton-Mansfield-Norton, MA HUD Metro FMR Area</v>
      </c>
      <c r="H931" cm="1">
        <f t="array" ref="H931">INDEX('PUMA12 LIMIT Computations'!AI$4:BB$106,'PUMA12-Person-Limits-Fragments'!B931,'PUMA12-Person-Limits-Fragments'!C931)</f>
        <v>107.50999999999999</v>
      </c>
      <c r="I931" cm="1">
        <f t="array" ref="I931">INDEX('PUMA12 LIMIT Computations'!BC$4:BV$106,'PUMA12-Person-Limits-Fragments'!B931,'PUMA12-Person-Limits-Fragments'!C931)</f>
        <v>72.890999999999991</v>
      </c>
      <c r="J931" cm="1">
        <f t="array" ref="J931">INDEX('PUMA12 LIMIT Computations'!BW$4:CP$106,'PUMA12-Person-Limits-Fragments'!B931,'PUMA12-Person-Limits-Fragments'!C931)</f>
        <v>171.92499999999998</v>
      </c>
    </row>
    <row r="932" spans="1:10" x14ac:dyDescent="0.25">
      <c r="A932">
        <f t="shared" si="44"/>
        <v>931</v>
      </c>
      <c r="B932">
        <f t="shared" si="42"/>
        <v>4</v>
      </c>
      <c r="C932">
        <f t="shared" si="43"/>
        <v>10</v>
      </c>
      <c r="D932" cm="1">
        <f t="array" ref="D932">INDEX('PUMA12 LIMIT Computations'!$A$4:$D$106,'PUMA12-Person-Limits-Fragments'!$B932,1)</f>
        <v>4800</v>
      </c>
      <c r="E932" t="str" cm="1">
        <f t="array" ref="E932">INDEX('PUMA12 LIMIT Computations'!$A$4:$D$106,'PUMA12-Person-Limits-Fragments'!$B932,2)</f>
        <v>Barnstable (East), Dukes &amp; Nantucket Counties--Outer Cape Cod Towns</v>
      </c>
      <c r="F932" t="str" cm="1">
        <f t="array" ref="F932">INDEX('PUMA12 LIMIT Computations'!$A$4:$D$106,'PUMA12-Person-Limits-Fragments'!$B932,3)</f>
        <v>METRO12700M12700</v>
      </c>
      <c r="G932" t="str" cm="1">
        <f t="array" ref="G932">INDEX('PUMA12 LIMIT Computations'!$A$4:$D$106,'PUMA12-Person-Limits-Fragments'!$B932,4)</f>
        <v>Barnstable Town, MA MSA</v>
      </c>
      <c r="H932" cm="1">
        <f t="array" ref="H932">INDEX('PUMA12 LIMIT Computations'!AI$4:BB$106,'PUMA12-Person-Limits-Fragments'!B932,'PUMA12-Person-Limits-Fragments'!C932)</f>
        <v>59307.74</v>
      </c>
      <c r="I932" cm="1">
        <f t="array" ref="I932">INDEX('PUMA12 LIMIT Computations'!BC$4:BV$106,'PUMA12-Person-Limits-Fragments'!B932,'PUMA12-Person-Limits-Fragments'!C932)</f>
        <v>41334.803999999996</v>
      </c>
      <c r="J932" cm="1">
        <f t="array" ref="J932">INDEX('PUMA12 LIMIT Computations'!BW$4:CP$106,'PUMA12-Person-Limits-Fragments'!B932,'PUMA12-Person-Limits-Fragments'!C932)</f>
        <v>94877.64</v>
      </c>
    </row>
    <row r="933" spans="1:10" x14ac:dyDescent="0.25">
      <c r="A933">
        <f t="shared" si="44"/>
        <v>932</v>
      </c>
      <c r="B933">
        <f t="shared" si="42"/>
        <v>5</v>
      </c>
      <c r="C933">
        <f t="shared" si="43"/>
        <v>10</v>
      </c>
      <c r="D933" cm="1">
        <f t="array" ref="D933">INDEX('PUMA12 LIMIT Computations'!$A$4:$D$106,'PUMA12-Person-Limits-Fragments'!$B933,1)</f>
        <v>4800</v>
      </c>
      <c r="E933" t="str" cm="1">
        <f t="array" ref="E933">INDEX('PUMA12 LIMIT Computations'!$A$4:$D$106,'PUMA12-Person-Limits-Fragments'!$B933,2)</f>
        <v>Barnstable (East), Dukes &amp; Nantucket Counties--Outer Cape Cod Towns</v>
      </c>
      <c r="F933" t="str" cm="1">
        <f t="array" ref="F933">INDEX('PUMA12 LIMIT Computations'!$A$4:$D$106,'PUMA12-Person-Limits-Fragments'!$B933,3)</f>
        <v>NCNTY25007N25007</v>
      </c>
      <c r="G933" t="str" cm="1">
        <f t="array" ref="G933">INDEX('PUMA12 LIMIT Computations'!$A$4:$D$106,'PUMA12-Person-Limits-Fragments'!$B933,4)</f>
        <v>Dukes County, MA</v>
      </c>
      <c r="H933" cm="1">
        <f t="array" ref="H933">INDEX('PUMA12 LIMIT Computations'!AI$4:BB$106,'PUMA12-Person-Limits-Fragments'!B933,'PUMA12-Person-Limits-Fragments'!C933)</f>
        <v>14112.75</v>
      </c>
      <c r="I933" cm="1">
        <f t="array" ref="I933">INDEX('PUMA12 LIMIT Computations'!BC$4:BV$106,'PUMA12-Person-Limits-Fragments'!B933,'PUMA12-Person-Limits-Fragments'!C933)</f>
        <v>8690.85</v>
      </c>
      <c r="J933" cm="1">
        <f t="array" ref="J933">INDEX('PUMA12 LIMIT Computations'!BW$4:CP$106,'PUMA12-Person-Limits-Fragments'!B933,'PUMA12-Person-Limits-Fragments'!C933)</f>
        <v>21707.75</v>
      </c>
    </row>
    <row r="934" spans="1:10" x14ac:dyDescent="0.25">
      <c r="A934">
        <f t="shared" si="44"/>
        <v>933</v>
      </c>
      <c r="B934">
        <f t="shared" si="42"/>
        <v>6</v>
      </c>
      <c r="C934">
        <f t="shared" si="43"/>
        <v>10</v>
      </c>
      <c r="D934" cm="1">
        <f t="array" ref="D934">INDEX('PUMA12 LIMIT Computations'!$A$4:$D$106,'PUMA12-Person-Limits-Fragments'!$B934,1)</f>
        <v>4800</v>
      </c>
      <c r="E934" t="str" cm="1">
        <f t="array" ref="E934">INDEX('PUMA12 LIMIT Computations'!$A$4:$D$106,'PUMA12-Person-Limits-Fragments'!$B934,2)</f>
        <v>Barnstable (East), Dukes &amp; Nantucket Counties--Outer Cape Cod Towns</v>
      </c>
      <c r="F934" t="str" cm="1">
        <f t="array" ref="F934">INDEX('PUMA12 LIMIT Computations'!$A$4:$D$106,'PUMA12-Person-Limits-Fragments'!$B934,3)</f>
        <v>NCNTY25019N25019</v>
      </c>
      <c r="G934" t="str" cm="1">
        <f t="array" ref="G934">INDEX('PUMA12 LIMIT Computations'!$A$4:$D$106,'PUMA12-Person-Limits-Fragments'!$B934,4)</f>
        <v>Nantucket County, MA</v>
      </c>
      <c r="H934" cm="1">
        <f t="array" ref="H934">INDEX('PUMA12 LIMIT Computations'!AI$4:BB$106,'PUMA12-Person-Limits-Fragments'!B934,'PUMA12-Person-Limits-Fragments'!C934)</f>
        <v>10920.78</v>
      </c>
      <c r="I934" cm="1">
        <f t="array" ref="I934">INDEX('PUMA12 LIMIT Computations'!BC$4:BV$106,'PUMA12-Person-Limits-Fragments'!B934,'PUMA12-Person-Limits-Fragments'!C934)</f>
        <v>6553.5450000000001</v>
      </c>
      <c r="J934" cm="1">
        <f t="array" ref="J934">INDEX('PUMA12 LIMIT Computations'!BW$4:CP$106,'PUMA12-Person-Limits-Fragments'!B934,'PUMA12-Person-Limits-Fragments'!C934)</f>
        <v>15007.995000000001</v>
      </c>
    </row>
    <row r="935" spans="1:10" x14ac:dyDescent="0.25">
      <c r="A935">
        <f t="shared" si="44"/>
        <v>934</v>
      </c>
      <c r="B935">
        <f t="shared" si="42"/>
        <v>7</v>
      </c>
      <c r="C935">
        <f t="shared" si="43"/>
        <v>10</v>
      </c>
      <c r="D935" cm="1">
        <f t="array" ref="D935">INDEX('PUMA12 LIMIT Computations'!$A$4:$D$106,'PUMA12-Person-Limits-Fragments'!$B935,1)</f>
        <v>4700</v>
      </c>
      <c r="E935" t="str" cm="1">
        <f t="array" ref="E935">INDEX('PUMA12 LIMIT Computations'!$A$4:$D$106,'PUMA12-Person-Limits-Fragments'!$B935,2)</f>
        <v>Barnstable County (West)--Inner Cape Cod Towns &amp; Barnstable Town City</v>
      </c>
      <c r="F935" t="str" cm="1">
        <f t="array" ref="F935">INDEX('PUMA12 LIMIT Computations'!$A$4:$D$106,'PUMA12-Person-Limits-Fragments'!$B935,3)</f>
        <v>METRO12700M12700</v>
      </c>
      <c r="G935" t="str" cm="1">
        <f t="array" ref="G935">INDEX('PUMA12 LIMIT Computations'!$A$4:$D$106,'PUMA12-Person-Limits-Fragments'!$B935,4)</f>
        <v>Barnstable Town, MA MSA</v>
      </c>
      <c r="H935" cm="1">
        <f t="array" ref="H935">INDEX('PUMA12 LIMIT Computations'!AI$4:BB$106,'PUMA12-Person-Limits-Fragments'!B935,'PUMA12-Person-Limits-Fragments'!C935)</f>
        <v>80345.415000000008</v>
      </c>
      <c r="I935" cm="1">
        <f t="array" ref="I935">INDEX('PUMA12 LIMIT Computations'!BC$4:BV$106,'PUMA12-Person-Limits-Fragments'!B935,'PUMA12-Person-Limits-Fragments'!C935)</f>
        <v>55997.109000000004</v>
      </c>
      <c r="J935" cm="1">
        <f t="array" ref="J935">INDEX('PUMA12 LIMIT Computations'!BW$4:CP$106,'PUMA12-Person-Limits-Fragments'!B935,'PUMA12-Person-Limits-Fragments'!C935)</f>
        <v>128532.69</v>
      </c>
    </row>
    <row r="936" spans="1:10" x14ac:dyDescent="0.25">
      <c r="A936">
        <f t="shared" si="44"/>
        <v>935</v>
      </c>
      <c r="B936">
        <f t="shared" si="42"/>
        <v>8</v>
      </c>
      <c r="C936">
        <f t="shared" si="43"/>
        <v>10</v>
      </c>
      <c r="D936" cm="1">
        <f t="array" ref="D936">INDEX('PUMA12 LIMIT Computations'!$A$4:$D$106,'PUMA12-Person-Limits-Fragments'!$B936,1)</f>
        <v>4700</v>
      </c>
      <c r="E936" t="str" cm="1">
        <f t="array" ref="E936">INDEX('PUMA12 LIMIT Computations'!$A$4:$D$106,'PUMA12-Person-Limits-Fragments'!$B936,2)</f>
        <v>Barnstable County (West)--Inner Cape Cod Towns &amp; Barnstable Town City</v>
      </c>
      <c r="F936" t="str" cm="1">
        <f t="array" ref="F936">INDEX('PUMA12 LIMIT Computations'!$A$4:$D$106,'PUMA12-Person-Limits-Fragments'!$B936,3)</f>
        <v>METRO14460MM1120</v>
      </c>
      <c r="G936" t="str" cm="1">
        <f t="array" ref="G936">INDEX('PUMA12 LIMIT Computations'!$A$4:$D$106,'PUMA12-Person-Limits-Fragments'!$B936,4)</f>
        <v>Boston-Cambridge-Quincy, MA-NH HUD Metro FMR Area</v>
      </c>
      <c r="H936" cm="1">
        <f t="array" ref="H936">INDEX('PUMA12 LIMIT Computations'!AI$4:BB$106,'PUMA12-Person-Limits-Fragments'!B936,'PUMA12-Person-Limits-Fragments'!C936)</f>
        <v>124.49999999999999</v>
      </c>
      <c r="I936" cm="1">
        <f t="array" ref="I936">INDEX('PUMA12 LIMIT Computations'!BC$4:BV$106,'PUMA12-Person-Limits-Fragments'!B936,'PUMA12-Person-Limits-Fragments'!C936)</f>
        <v>74.699999999999989</v>
      </c>
      <c r="J936" cm="1">
        <f t="array" ref="J936">INDEX('PUMA12 LIMIT Computations'!BW$4:CP$106,'PUMA12-Person-Limits-Fragments'!B936,'PUMA12-Person-Limits-Fragments'!C936)</f>
        <v>198.66</v>
      </c>
    </row>
    <row r="937" spans="1:10" x14ac:dyDescent="0.25">
      <c r="A937">
        <f t="shared" si="44"/>
        <v>936</v>
      </c>
      <c r="B937">
        <f t="shared" si="42"/>
        <v>9</v>
      </c>
      <c r="C937">
        <f t="shared" si="43"/>
        <v>10</v>
      </c>
      <c r="D937" cm="1">
        <f t="array" ref="D937">INDEX('PUMA12 LIMIT Computations'!$A$4:$D$106,'PUMA12-Person-Limits-Fragments'!$B937,1)</f>
        <v>100</v>
      </c>
      <c r="E937" t="str" cm="1">
        <f t="array" ref="E937">INDEX('PUMA12 LIMIT Computations'!$A$4:$D$106,'PUMA12-Person-Limits-Fragments'!$B937,2)</f>
        <v>Berkshire County--Pittsfield City</v>
      </c>
      <c r="F937" t="str" cm="1">
        <f t="array" ref="F937">INDEX('PUMA12 LIMIT Computations'!$A$4:$D$106,'PUMA12-Person-Limits-Fragments'!$B937,3)</f>
        <v>METRO38340M38340</v>
      </c>
      <c r="G937" t="str" cm="1">
        <f t="array" ref="G937">INDEX('PUMA12 LIMIT Computations'!$A$4:$D$106,'PUMA12-Person-Limits-Fragments'!$B937,4)</f>
        <v>Pittsfield, MA HUD Metro FMR Area</v>
      </c>
      <c r="H937" cm="1">
        <f t="array" ref="H937">INDEX('PUMA12 LIMIT Computations'!AI$4:BB$106,'PUMA12-Person-Limits-Fragments'!B937,'PUMA12-Person-Limits-Fragments'!C937)</f>
        <v>43343.299999999996</v>
      </c>
      <c r="I937" cm="1">
        <f t="array" ref="I937">INDEX('PUMA12 LIMIT Computations'!BC$4:BV$106,'PUMA12-Person-Limits-Fragments'!B937,'PUMA12-Person-Limits-Fragments'!C937)</f>
        <v>33989.633999999998</v>
      </c>
      <c r="J937" cm="1">
        <f t="array" ref="J937">INDEX('PUMA12 LIMIT Computations'!BW$4:CP$106,'PUMA12-Person-Limits-Fragments'!B937,'PUMA12-Person-Limits-Fragments'!C937)</f>
        <v>69379.59</v>
      </c>
    </row>
    <row r="938" spans="1:10" x14ac:dyDescent="0.25">
      <c r="A938">
        <f t="shared" si="44"/>
        <v>937</v>
      </c>
      <c r="B938">
        <f t="shared" si="42"/>
        <v>10</v>
      </c>
      <c r="C938">
        <f t="shared" si="43"/>
        <v>10</v>
      </c>
      <c r="D938" cm="1">
        <f t="array" ref="D938">INDEX('PUMA12 LIMIT Computations'!$A$4:$D$106,'PUMA12-Person-Limits-Fragments'!$B938,1)</f>
        <v>100</v>
      </c>
      <c r="E938" t="str" cm="1">
        <f t="array" ref="E938">INDEX('PUMA12 LIMIT Computations'!$A$4:$D$106,'PUMA12-Person-Limits-Fragments'!$B938,2)</f>
        <v>Berkshire County--Pittsfield City</v>
      </c>
      <c r="F938" t="str" cm="1">
        <f t="array" ref="F938">INDEX('PUMA12 LIMIT Computations'!$A$4:$D$106,'PUMA12-Person-Limits-Fragments'!$B938,3)</f>
        <v>METRO38340N25003</v>
      </c>
      <c r="G938" t="str" cm="1">
        <f t="array" ref="G938">INDEX('PUMA12 LIMIT Computations'!$A$4:$D$106,'PUMA12-Person-Limits-Fragments'!$B938,4)</f>
        <v>Berkshire County, MA (part) HUD Metro FMR Area</v>
      </c>
      <c r="H938" cm="1">
        <f t="array" ref="H938">INDEX('PUMA12 LIMIT Computations'!AI$4:BB$106,'PUMA12-Person-Limits-Fragments'!B938,'PUMA12-Person-Limits-Fragments'!C938)</f>
        <v>27435.134999999998</v>
      </c>
      <c r="I938" cm="1">
        <f t="array" ref="I938">INDEX('PUMA12 LIMIT Computations'!BC$4:BV$106,'PUMA12-Person-Limits-Fragments'!B938,'PUMA12-Person-Limits-Fragments'!C938)</f>
        <v>22085.972999999998</v>
      </c>
      <c r="J938" cm="1">
        <f t="array" ref="J938">INDEX('PUMA12 LIMIT Computations'!BW$4:CP$106,'PUMA12-Person-Limits-Fragments'!B938,'PUMA12-Person-Limits-Fragments'!C938)</f>
        <v>43900.154999999999</v>
      </c>
    </row>
    <row r="939" spans="1:10" x14ac:dyDescent="0.25">
      <c r="A939">
        <f t="shared" si="44"/>
        <v>938</v>
      </c>
      <c r="B939">
        <f t="shared" si="42"/>
        <v>11</v>
      </c>
      <c r="C939">
        <f t="shared" si="43"/>
        <v>10</v>
      </c>
      <c r="D939" cm="1">
        <f t="array" ref="D939">INDEX('PUMA12 LIMIT Computations'!$A$4:$D$106,'PUMA12-Person-Limits-Fragments'!$B939,1)</f>
        <v>100</v>
      </c>
      <c r="E939" t="str" cm="1">
        <f t="array" ref="E939">INDEX('PUMA12 LIMIT Computations'!$A$4:$D$106,'PUMA12-Person-Limits-Fragments'!$B939,2)</f>
        <v>Berkshire County--Pittsfield City</v>
      </c>
      <c r="F939" t="str" cm="1">
        <f t="array" ref="F939">INDEX('PUMA12 LIMIT Computations'!$A$4:$D$106,'PUMA12-Person-Limits-Fragments'!$B939,3)</f>
        <v>METRO44140M25011</v>
      </c>
      <c r="G939" t="str" cm="1">
        <f t="array" ref="G939">INDEX('PUMA12 LIMIT Computations'!$A$4:$D$106,'PUMA12-Person-Limits-Fragments'!$B939,4)</f>
        <v>Franklin County, MA HUD Metro FMR Area</v>
      </c>
      <c r="H939" cm="1">
        <f t="array" ref="H939">INDEX('PUMA12 LIMIT Computations'!AI$4:BB$106,'PUMA12-Person-Limits-Fragments'!B939,'PUMA12-Person-Limits-Fragments'!C939)</f>
        <v>6.9650000000000007</v>
      </c>
      <c r="I939" cm="1">
        <f t="array" ref="I939">INDEX('PUMA12 LIMIT Computations'!BC$4:BV$106,'PUMA12-Person-Limits-Fragments'!B939,'PUMA12-Person-Limits-Fragments'!C939)</f>
        <v>5.6070000000000002</v>
      </c>
      <c r="J939" cm="1">
        <f t="array" ref="J939">INDEX('PUMA12 LIMIT Computations'!BW$4:CP$106,'PUMA12-Person-Limits-Fragments'!B939,'PUMA12-Person-Limits-Fragments'!C939)</f>
        <v>11.145000000000001</v>
      </c>
    </row>
    <row r="940" spans="1:10" x14ac:dyDescent="0.25">
      <c r="A940">
        <f t="shared" si="44"/>
        <v>939</v>
      </c>
      <c r="B940">
        <f t="shared" si="42"/>
        <v>12</v>
      </c>
      <c r="C940">
        <f t="shared" si="43"/>
        <v>10</v>
      </c>
      <c r="D940" cm="1">
        <f t="array" ref="D940">INDEX('PUMA12 LIMIT Computations'!$A$4:$D$106,'PUMA12-Person-Limits-Fragments'!$B940,1)</f>
        <v>1300</v>
      </c>
      <c r="E940" t="str" cm="1">
        <f t="array" ref="E940">INDEX('PUMA12 LIMIT Computations'!$A$4:$D$106,'PUMA12-Person-Limits-Fragments'!$B940,2)</f>
        <v>Billerica, Andover, Tewksbury &amp; Wilmington Towns</v>
      </c>
      <c r="F940" t="str" cm="1">
        <f t="array" ref="F940">INDEX('PUMA12 LIMIT Computations'!$A$4:$D$106,'PUMA12-Person-Limits-Fragments'!$B940,3)</f>
        <v>METRO14460MM1120</v>
      </c>
      <c r="G940" t="str" cm="1">
        <f t="array" ref="G940">INDEX('PUMA12 LIMIT Computations'!$A$4:$D$106,'PUMA12-Person-Limits-Fragments'!$B940,4)</f>
        <v>Boston-Cambridge-Quincy, MA-NH HUD Metro FMR Area</v>
      </c>
      <c r="H940" cm="1">
        <f t="array" ref="H940">INDEX('PUMA12 LIMIT Computations'!AI$4:BB$106,'PUMA12-Person-Limits-Fragments'!B940,'PUMA12-Person-Limits-Fragments'!C940)</f>
        <v>17585.625</v>
      </c>
      <c r="I940" cm="1">
        <f t="array" ref="I940">INDEX('PUMA12 LIMIT Computations'!BC$4:BV$106,'PUMA12-Person-Limits-Fragments'!B940,'PUMA12-Person-Limits-Fragments'!C940)</f>
        <v>10551.375</v>
      </c>
      <c r="J940" cm="1">
        <f t="array" ref="J940">INDEX('PUMA12 LIMIT Computations'!BW$4:CP$106,'PUMA12-Person-Limits-Fragments'!B940,'PUMA12-Person-Limits-Fragments'!C940)</f>
        <v>28060.725000000002</v>
      </c>
    </row>
    <row r="941" spans="1:10" x14ac:dyDescent="0.25">
      <c r="A941">
        <f t="shared" si="44"/>
        <v>940</v>
      </c>
      <c r="B941">
        <f t="shared" si="42"/>
        <v>13</v>
      </c>
      <c r="C941">
        <f t="shared" si="43"/>
        <v>10</v>
      </c>
      <c r="D941" cm="1">
        <f t="array" ref="D941">INDEX('PUMA12 LIMIT Computations'!$A$4:$D$106,'PUMA12-Person-Limits-Fragments'!$B941,1)</f>
        <v>1300</v>
      </c>
      <c r="E941" t="str" cm="1">
        <f t="array" ref="E941">INDEX('PUMA12 LIMIT Computations'!$A$4:$D$106,'PUMA12-Person-Limits-Fragments'!$B941,2)</f>
        <v>Billerica, Andover, Tewksbury &amp; Wilmington Towns</v>
      </c>
      <c r="F941" t="str" cm="1">
        <f t="array" ref="F941">INDEX('PUMA12 LIMIT Computations'!$A$4:$D$106,'PUMA12-Person-Limits-Fragments'!$B941,3)</f>
        <v>METRO14460MM4160</v>
      </c>
      <c r="G941" t="str" cm="1">
        <f t="array" ref="G941">INDEX('PUMA12 LIMIT Computations'!$A$4:$D$106,'PUMA12-Person-Limits-Fragments'!$B941,4)</f>
        <v>Lawrence, MA-NH HUD Metro FMR Area</v>
      </c>
      <c r="H941" cm="1">
        <f t="array" ref="H941">INDEX('PUMA12 LIMIT Computations'!AI$4:BB$106,'PUMA12-Person-Limits-Fragments'!B941,'PUMA12-Person-Limits-Fragments'!C941)</f>
        <v>23089.200000000001</v>
      </c>
      <c r="I941" cm="1">
        <f t="array" ref="I941">INDEX('PUMA12 LIMIT Computations'!BC$4:BV$106,'PUMA12-Person-Limits-Fragments'!B941,'PUMA12-Person-Limits-Fragments'!C941)</f>
        <v>15194.970000000001</v>
      </c>
      <c r="J941" cm="1">
        <f t="array" ref="J941">INDEX('PUMA12 LIMIT Computations'!BW$4:CP$106,'PUMA12-Person-Limits-Fragments'!B941,'PUMA12-Person-Limits-Fragments'!C941)</f>
        <v>35866.850000000006</v>
      </c>
    </row>
    <row r="942" spans="1:10" x14ac:dyDescent="0.25">
      <c r="A942">
        <f t="shared" si="44"/>
        <v>941</v>
      </c>
      <c r="B942">
        <f t="shared" si="42"/>
        <v>14</v>
      </c>
      <c r="C942">
        <f t="shared" si="43"/>
        <v>10</v>
      </c>
      <c r="D942" cm="1">
        <f t="array" ref="D942">INDEX('PUMA12 LIMIT Computations'!$A$4:$D$106,'PUMA12-Person-Limits-Fragments'!$B942,1)</f>
        <v>1300</v>
      </c>
      <c r="E942" t="str" cm="1">
        <f t="array" ref="E942">INDEX('PUMA12 LIMIT Computations'!$A$4:$D$106,'PUMA12-Person-Limits-Fragments'!$B942,2)</f>
        <v>Billerica, Andover, Tewksbury &amp; Wilmington Towns</v>
      </c>
      <c r="F942" t="str" cm="1">
        <f t="array" ref="F942">INDEX('PUMA12 LIMIT Computations'!$A$4:$D$106,'PUMA12-Person-Limits-Fragments'!$B942,3)</f>
        <v>METRO14460MM4560</v>
      </c>
      <c r="G942" t="str" cm="1">
        <f t="array" ref="G942">INDEX('PUMA12 LIMIT Computations'!$A$4:$D$106,'PUMA12-Person-Limits-Fragments'!$B942,4)</f>
        <v>Lowell, MA HUD Metro FMR Area</v>
      </c>
      <c r="H942" cm="1">
        <f t="array" ref="H942">INDEX('PUMA12 LIMIT Computations'!AI$4:BB$106,'PUMA12-Person-Limits-Fragments'!B942,'PUMA12-Person-Limits-Fragments'!C942)</f>
        <v>52322.6</v>
      </c>
      <c r="I942" cm="1">
        <f t="array" ref="I942">INDEX('PUMA12 LIMIT Computations'!BC$4:BV$106,'PUMA12-Person-Limits-Fragments'!B942,'PUMA12-Person-Limits-Fragments'!C942)</f>
        <v>31393.559999999998</v>
      </c>
      <c r="J942" cm="1">
        <f t="array" ref="J942">INDEX('PUMA12 LIMIT Computations'!BW$4:CP$106,'PUMA12-Person-Limits-Fragments'!B942,'PUMA12-Person-Limits-Fragments'!C942)</f>
        <v>74063.06</v>
      </c>
    </row>
    <row r="943" spans="1:10" x14ac:dyDescent="0.25">
      <c r="A943">
        <f t="shared" si="44"/>
        <v>942</v>
      </c>
      <c r="B943">
        <f t="shared" si="42"/>
        <v>15</v>
      </c>
      <c r="C943">
        <f t="shared" si="43"/>
        <v>10</v>
      </c>
      <c r="D943" cm="1">
        <f t="array" ref="D943">INDEX('PUMA12 LIMIT Computations'!$A$4:$D$106,'PUMA12-Person-Limits-Fragments'!$B943,1)</f>
        <v>3301</v>
      </c>
      <c r="E943" t="str" cm="1">
        <f t="array" ref="E943">INDEX('PUMA12 LIMIT Computations'!$A$4:$D$106,'PUMA12-Person-Limits-Fragments'!$B943,2)</f>
        <v>Boston City--Allston, Brighton &amp; Fenway</v>
      </c>
      <c r="F943" t="str" cm="1">
        <f t="array" ref="F943">INDEX('PUMA12 LIMIT Computations'!$A$4:$D$106,'PUMA12-Person-Limits-Fragments'!$B943,3)</f>
        <v>METRO14460MM1120</v>
      </c>
      <c r="G943" t="str" cm="1">
        <f t="array" ref="G943">INDEX('PUMA12 LIMIT Computations'!$A$4:$D$106,'PUMA12-Person-Limits-Fragments'!$B943,4)</f>
        <v>Boston-Cambridge-Quincy, MA-NH HUD Metro FMR Area</v>
      </c>
      <c r="H943" cm="1">
        <f t="array" ref="H943">INDEX('PUMA12 LIMIT Computations'!AI$4:BB$106,'PUMA12-Person-Limits-Fragments'!B943,'PUMA12-Person-Limits-Fragments'!C943)</f>
        <v>103750</v>
      </c>
      <c r="I943" cm="1">
        <f t="array" ref="I943">INDEX('PUMA12 LIMIT Computations'!BC$4:BV$106,'PUMA12-Person-Limits-Fragments'!B943,'PUMA12-Person-Limits-Fragments'!C943)</f>
        <v>62250</v>
      </c>
      <c r="J943" cm="1">
        <f t="array" ref="J943">INDEX('PUMA12 LIMIT Computations'!BW$4:CP$106,'PUMA12-Person-Limits-Fragments'!B943,'PUMA12-Person-Limits-Fragments'!C943)</f>
        <v>165550</v>
      </c>
    </row>
    <row r="944" spans="1:10" x14ac:dyDescent="0.25">
      <c r="A944">
        <f t="shared" si="44"/>
        <v>943</v>
      </c>
      <c r="B944">
        <f t="shared" si="42"/>
        <v>16</v>
      </c>
      <c r="C944">
        <f t="shared" si="43"/>
        <v>10</v>
      </c>
      <c r="D944" cm="1">
        <f t="array" ref="D944">INDEX('PUMA12 LIMIT Computations'!$A$4:$D$106,'PUMA12-Person-Limits-Fragments'!$B944,1)</f>
        <v>3302</v>
      </c>
      <c r="E944" t="str" cm="1">
        <f t="array" ref="E944">INDEX('PUMA12 LIMIT Computations'!$A$4:$D$106,'PUMA12-Person-Limits-Fragments'!$B944,2)</f>
        <v>Boston City--Back Bay, Beacon Hill, Charlestown, East Boston, Central &amp; South End</v>
      </c>
      <c r="F944" t="str" cm="1">
        <f t="array" ref="F944">INDEX('PUMA12 LIMIT Computations'!$A$4:$D$106,'PUMA12-Person-Limits-Fragments'!$B944,3)</f>
        <v>METRO14460MM1120</v>
      </c>
      <c r="G944" t="str" cm="1">
        <f t="array" ref="G944">INDEX('PUMA12 LIMIT Computations'!$A$4:$D$106,'PUMA12-Person-Limits-Fragments'!$B944,4)</f>
        <v>Boston-Cambridge-Quincy, MA-NH HUD Metro FMR Area</v>
      </c>
      <c r="H944" cm="1">
        <f t="array" ref="H944">INDEX('PUMA12 LIMIT Computations'!AI$4:BB$106,'PUMA12-Person-Limits-Fragments'!B944,'PUMA12-Person-Limits-Fragments'!C944)</f>
        <v>103739.625</v>
      </c>
      <c r="I944" cm="1">
        <f t="array" ref="I944">INDEX('PUMA12 LIMIT Computations'!BC$4:BV$106,'PUMA12-Person-Limits-Fragments'!B944,'PUMA12-Person-Limits-Fragments'!C944)</f>
        <v>62243.775000000001</v>
      </c>
      <c r="J944" cm="1">
        <f t="array" ref="J944">INDEX('PUMA12 LIMIT Computations'!BW$4:CP$106,'PUMA12-Person-Limits-Fragments'!B944,'PUMA12-Person-Limits-Fragments'!C944)</f>
        <v>165533.44500000001</v>
      </c>
    </row>
    <row r="945" spans="1:10" x14ac:dyDescent="0.25">
      <c r="A945">
        <f t="shared" si="44"/>
        <v>944</v>
      </c>
      <c r="B945">
        <f t="shared" si="42"/>
        <v>17</v>
      </c>
      <c r="C945">
        <f t="shared" si="43"/>
        <v>10</v>
      </c>
      <c r="D945" cm="1">
        <f t="array" ref="D945">INDEX('PUMA12 LIMIT Computations'!$A$4:$D$106,'PUMA12-Person-Limits-Fragments'!$B945,1)</f>
        <v>3303</v>
      </c>
      <c r="E945" t="str" cm="1">
        <f t="array" ref="E945">INDEX('PUMA12 LIMIT Computations'!$A$4:$D$106,'PUMA12-Person-Limits-Fragments'!$B945,2)</f>
        <v>Boston City--Dorchester &amp; South Boston</v>
      </c>
      <c r="F945" t="str" cm="1">
        <f t="array" ref="F945">INDEX('PUMA12 LIMIT Computations'!$A$4:$D$106,'PUMA12-Person-Limits-Fragments'!$B945,3)</f>
        <v>METRO14460MM1120</v>
      </c>
      <c r="G945" t="str" cm="1">
        <f t="array" ref="G945">INDEX('PUMA12 LIMIT Computations'!$A$4:$D$106,'PUMA12-Person-Limits-Fragments'!$B945,4)</f>
        <v>Boston-Cambridge-Quincy, MA-NH HUD Metro FMR Area</v>
      </c>
      <c r="H945" cm="1">
        <f t="array" ref="H945">INDEX('PUMA12 LIMIT Computations'!AI$4:BB$106,'PUMA12-Person-Limits-Fragments'!B945,'PUMA12-Person-Limits-Fragments'!C945)</f>
        <v>103750</v>
      </c>
      <c r="I945" cm="1">
        <f t="array" ref="I945">INDEX('PUMA12 LIMIT Computations'!BC$4:BV$106,'PUMA12-Person-Limits-Fragments'!B945,'PUMA12-Person-Limits-Fragments'!C945)</f>
        <v>62250</v>
      </c>
      <c r="J945" cm="1">
        <f t="array" ref="J945">INDEX('PUMA12 LIMIT Computations'!BW$4:CP$106,'PUMA12-Person-Limits-Fragments'!B945,'PUMA12-Person-Limits-Fragments'!C945)</f>
        <v>165550</v>
      </c>
    </row>
    <row r="946" spans="1:10" x14ac:dyDescent="0.25">
      <c r="A946">
        <f t="shared" si="44"/>
        <v>945</v>
      </c>
      <c r="B946">
        <f t="shared" si="42"/>
        <v>18</v>
      </c>
      <c r="C946">
        <f t="shared" si="43"/>
        <v>10</v>
      </c>
      <c r="D946" cm="1">
        <f t="array" ref="D946">INDEX('PUMA12 LIMIT Computations'!$A$4:$D$106,'PUMA12-Person-Limits-Fragments'!$B946,1)</f>
        <v>3305</v>
      </c>
      <c r="E946" t="str" cm="1">
        <f t="array" ref="E946">INDEX('PUMA12 LIMIT Computations'!$A$4:$D$106,'PUMA12-Person-Limits-Fragments'!$B946,2)</f>
        <v>Boston City--Hyde Park, Jamaica Plain, Roslindale &amp; West Roxbury</v>
      </c>
      <c r="F946" t="str" cm="1">
        <f t="array" ref="F946">INDEX('PUMA12 LIMIT Computations'!$A$4:$D$106,'PUMA12-Person-Limits-Fragments'!$B946,3)</f>
        <v>METRO14460MM1120</v>
      </c>
      <c r="G946" t="str" cm="1">
        <f t="array" ref="G946">INDEX('PUMA12 LIMIT Computations'!$A$4:$D$106,'PUMA12-Person-Limits-Fragments'!$B946,4)</f>
        <v>Boston-Cambridge-Quincy, MA-NH HUD Metro FMR Area</v>
      </c>
      <c r="H946" cm="1">
        <f t="array" ref="H946">INDEX('PUMA12 LIMIT Computations'!AI$4:BB$106,'PUMA12-Person-Limits-Fragments'!B946,'PUMA12-Person-Limits-Fragments'!C946)</f>
        <v>103750</v>
      </c>
      <c r="I946" cm="1">
        <f t="array" ref="I946">INDEX('PUMA12 LIMIT Computations'!BC$4:BV$106,'PUMA12-Person-Limits-Fragments'!B946,'PUMA12-Person-Limits-Fragments'!C946)</f>
        <v>62250</v>
      </c>
      <c r="J946" cm="1">
        <f t="array" ref="J946">INDEX('PUMA12 LIMIT Computations'!BW$4:CP$106,'PUMA12-Person-Limits-Fragments'!B946,'PUMA12-Person-Limits-Fragments'!C946)</f>
        <v>165550</v>
      </c>
    </row>
    <row r="947" spans="1:10" x14ac:dyDescent="0.25">
      <c r="A947">
        <f t="shared" si="44"/>
        <v>946</v>
      </c>
      <c r="B947">
        <f t="shared" si="42"/>
        <v>19</v>
      </c>
      <c r="C947">
        <f t="shared" si="43"/>
        <v>10</v>
      </c>
      <c r="D947" cm="1">
        <f t="array" ref="D947">INDEX('PUMA12 LIMIT Computations'!$A$4:$D$106,'PUMA12-Person-Limits-Fragments'!$B947,1)</f>
        <v>3304</v>
      </c>
      <c r="E947" t="str" cm="1">
        <f t="array" ref="E947">INDEX('PUMA12 LIMIT Computations'!$A$4:$D$106,'PUMA12-Person-Limits-Fragments'!$B947,2)</f>
        <v>Boston City--Mattapan &amp; Roxbury</v>
      </c>
      <c r="F947" t="str" cm="1">
        <f t="array" ref="F947">INDEX('PUMA12 LIMIT Computations'!$A$4:$D$106,'PUMA12-Person-Limits-Fragments'!$B947,3)</f>
        <v>METRO14460MM1120</v>
      </c>
      <c r="G947" t="str" cm="1">
        <f t="array" ref="G947">INDEX('PUMA12 LIMIT Computations'!$A$4:$D$106,'PUMA12-Person-Limits-Fragments'!$B947,4)</f>
        <v>Boston-Cambridge-Quincy, MA-NH HUD Metro FMR Area</v>
      </c>
      <c r="H947" cm="1">
        <f t="array" ref="H947">INDEX('PUMA12 LIMIT Computations'!AI$4:BB$106,'PUMA12-Person-Limits-Fragments'!B947,'PUMA12-Person-Limits-Fragments'!C947)</f>
        <v>103750</v>
      </c>
      <c r="I947" cm="1">
        <f t="array" ref="I947">INDEX('PUMA12 LIMIT Computations'!BC$4:BV$106,'PUMA12-Person-Limits-Fragments'!B947,'PUMA12-Person-Limits-Fragments'!C947)</f>
        <v>62250</v>
      </c>
      <c r="J947" cm="1">
        <f t="array" ref="J947">INDEX('PUMA12 LIMIT Computations'!BW$4:CP$106,'PUMA12-Person-Limits-Fragments'!B947,'PUMA12-Person-Limits-Fragments'!C947)</f>
        <v>165550</v>
      </c>
    </row>
    <row r="948" spans="1:10" x14ac:dyDescent="0.25">
      <c r="A948">
        <f t="shared" si="44"/>
        <v>947</v>
      </c>
      <c r="B948">
        <f t="shared" si="42"/>
        <v>20</v>
      </c>
      <c r="C948">
        <f t="shared" si="43"/>
        <v>10</v>
      </c>
      <c r="D948" cm="1">
        <f t="array" ref="D948">INDEX('PUMA12 LIMIT Computations'!$A$4:$D$106,'PUMA12-Person-Limits-Fragments'!$B948,1)</f>
        <v>4301</v>
      </c>
      <c r="E948" t="str" cm="1">
        <f t="array" ref="E948">INDEX('PUMA12 LIMIT Computations'!$A$4:$D$106,'PUMA12-Person-Limits-Fragments'!$B948,2)</f>
        <v>Bristol (Outside New Bedford City) &amp; Plymouth (South) Counties</v>
      </c>
      <c r="F948" t="str" cm="1">
        <f t="array" ref="F948">INDEX('PUMA12 LIMIT Computations'!$A$4:$D$106,'PUMA12-Person-Limits-Fragments'!$B948,3)</f>
        <v>METRO14460MM1120</v>
      </c>
      <c r="G948" t="str" cm="1">
        <f t="array" ref="G948">INDEX('PUMA12 LIMIT Computations'!$A$4:$D$106,'PUMA12-Person-Limits-Fragments'!$B948,4)</f>
        <v>Boston-Cambridge-Quincy, MA-NH HUD Metro FMR Area</v>
      </c>
      <c r="H948" cm="1">
        <f t="array" ref="H948">INDEX('PUMA12 LIMIT Computations'!AI$4:BB$106,'PUMA12-Person-Limits-Fragments'!B948,'PUMA12-Person-Limits-Fragments'!C948)</f>
        <v>26528.875</v>
      </c>
      <c r="I948" cm="1">
        <f t="array" ref="I948">INDEX('PUMA12 LIMIT Computations'!BC$4:BV$106,'PUMA12-Person-Limits-Fragments'!B948,'PUMA12-Person-Limits-Fragments'!C948)</f>
        <v>15917.324999999999</v>
      </c>
      <c r="J948" cm="1">
        <f t="array" ref="J948">INDEX('PUMA12 LIMIT Computations'!BW$4:CP$106,'PUMA12-Person-Limits-Fragments'!B948,'PUMA12-Person-Limits-Fragments'!C948)</f>
        <v>42331.134999999995</v>
      </c>
    </row>
    <row r="949" spans="1:10" x14ac:dyDescent="0.25">
      <c r="A949">
        <f t="shared" si="44"/>
        <v>948</v>
      </c>
      <c r="B949">
        <f t="shared" si="42"/>
        <v>21</v>
      </c>
      <c r="C949">
        <f t="shared" si="43"/>
        <v>10</v>
      </c>
      <c r="D949" cm="1">
        <f t="array" ref="D949">INDEX('PUMA12 LIMIT Computations'!$A$4:$D$106,'PUMA12-Person-Limits-Fragments'!$B949,1)</f>
        <v>4301</v>
      </c>
      <c r="E949" t="str" cm="1">
        <f t="array" ref="E949">INDEX('PUMA12 LIMIT Computations'!$A$4:$D$106,'PUMA12-Person-Limits-Fragments'!$B949,2)</f>
        <v>Bristol (Outside New Bedford City) &amp; Plymouth (South) Counties</v>
      </c>
      <c r="F949" t="str" cm="1">
        <f t="array" ref="F949">INDEX('PUMA12 LIMIT Computations'!$A$4:$D$106,'PUMA12-Person-Limits-Fragments'!$B949,3)</f>
        <v>METRO14460MM1200</v>
      </c>
      <c r="G949" t="str" cm="1">
        <f t="array" ref="G949">INDEX('PUMA12 LIMIT Computations'!$A$4:$D$106,'PUMA12-Person-Limits-Fragments'!$B949,4)</f>
        <v>Brockton, MA HUD Metro FMR Area</v>
      </c>
      <c r="H949" cm="1">
        <f t="array" ref="H949">INDEX('PUMA12 LIMIT Computations'!AI$4:BB$106,'PUMA12-Person-Limits-Fragments'!B949,'PUMA12-Person-Limits-Fragments'!C949)</f>
        <v>13968.029999999999</v>
      </c>
      <c r="I949" cm="1">
        <f t="array" ref="I949">INDEX('PUMA12 LIMIT Computations'!BC$4:BV$106,'PUMA12-Person-Limits-Fragments'!B949,'PUMA12-Person-Limits-Fragments'!C949)</f>
        <v>9470.223</v>
      </c>
      <c r="J949" cm="1">
        <f t="array" ref="J949">INDEX('PUMA12 LIMIT Computations'!BW$4:CP$106,'PUMA12-Person-Limits-Fragments'!B949,'PUMA12-Person-Limits-Fragments'!C949)</f>
        <v>22337.024999999998</v>
      </c>
    </row>
    <row r="950" spans="1:10" x14ac:dyDescent="0.25">
      <c r="A950">
        <f t="shared" si="44"/>
        <v>949</v>
      </c>
      <c r="B950">
        <f t="shared" si="42"/>
        <v>22</v>
      </c>
      <c r="C950">
        <f t="shared" si="43"/>
        <v>10</v>
      </c>
      <c r="D950" cm="1">
        <f t="array" ref="D950">INDEX('PUMA12 LIMIT Computations'!$A$4:$D$106,'PUMA12-Person-Limits-Fragments'!$B950,1)</f>
        <v>4301</v>
      </c>
      <c r="E950" t="str" cm="1">
        <f t="array" ref="E950">INDEX('PUMA12 LIMIT Computations'!$A$4:$D$106,'PUMA12-Person-Limits-Fragments'!$B950,2)</f>
        <v>Bristol (Outside New Bedford City) &amp; Plymouth (South) Counties</v>
      </c>
      <c r="F950" t="str" cm="1">
        <f t="array" ref="F950">INDEX('PUMA12 LIMIT Computations'!$A$4:$D$106,'PUMA12-Person-Limits-Fragments'!$B950,3)</f>
        <v>METRO39300M39300</v>
      </c>
      <c r="G950" t="str" cm="1">
        <f t="array" ref="G950">INDEX('PUMA12 LIMIT Computations'!$A$4:$D$106,'PUMA12-Person-Limits-Fragments'!$B950,4)</f>
        <v>Providence-Fall River, RI-MA HUD Metro FMR Area</v>
      </c>
      <c r="H950" cm="1">
        <f t="array" ref="H950">INDEX('PUMA12 LIMIT Computations'!AI$4:BB$106,'PUMA12-Person-Limits-Fragments'!B950,'PUMA12-Person-Limits-Fragments'!C950)</f>
        <v>11549.08</v>
      </c>
      <c r="I950" cm="1">
        <f t="array" ref="I950">INDEX('PUMA12 LIMIT Computations'!BC$4:BV$106,'PUMA12-Person-Limits-Fragments'!B950,'PUMA12-Person-Limits-Fragments'!C950)</f>
        <v>9044.0910000000003</v>
      </c>
      <c r="J950" cm="1">
        <f t="array" ref="J950">INDEX('PUMA12 LIMIT Computations'!BW$4:CP$106,'PUMA12-Person-Limits-Fragments'!B950,'PUMA12-Person-Limits-Fragments'!C950)</f>
        <v>18468.849999999999</v>
      </c>
    </row>
    <row r="951" spans="1:10" x14ac:dyDescent="0.25">
      <c r="A951">
        <f t="shared" si="44"/>
        <v>950</v>
      </c>
      <c r="B951">
        <f t="shared" si="42"/>
        <v>23</v>
      </c>
      <c r="C951">
        <f t="shared" si="43"/>
        <v>10</v>
      </c>
      <c r="D951" cm="1">
        <f t="array" ref="D951">INDEX('PUMA12 LIMIT Computations'!$A$4:$D$106,'PUMA12-Person-Limits-Fragments'!$B951,1)</f>
        <v>4301</v>
      </c>
      <c r="E951" t="str" cm="1">
        <f t="array" ref="E951">INDEX('PUMA12 LIMIT Computations'!$A$4:$D$106,'PUMA12-Person-Limits-Fragments'!$B951,2)</f>
        <v>Bristol (Outside New Bedford City) &amp; Plymouth (South) Counties</v>
      </c>
      <c r="F951" t="str" cm="1">
        <f t="array" ref="F951">INDEX('PUMA12 LIMIT Computations'!$A$4:$D$106,'PUMA12-Person-Limits-Fragments'!$B951,3)</f>
        <v>METRO39300MM5400</v>
      </c>
      <c r="G951" t="str" cm="1">
        <f t="array" ref="G951">INDEX('PUMA12 LIMIT Computations'!$A$4:$D$106,'PUMA12-Person-Limits-Fragments'!$B951,4)</f>
        <v>New Bedford, MA HUD Metro FMR Area</v>
      </c>
      <c r="H951" cm="1">
        <f t="array" ref="H951">INDEX('PUMA12 LIMIT Computations'!AI$4:BB$106,'PUMA12-Person-Limits-Fragments'!B951,'PUMA12-Person-Limits-Fragments'!C951)</f>
        <v>28849.030000000002</v>
      </c>
      <c r="I951" cm="1">
        <f t="array" ref="I951">INDEX('PUMA12 LIMIT Computations'!BC$4:BV$106,'PUMA12-Person-Limits-Fragments'!B951,'PUMA12-Person-Limits-Fragments'!C951)</f>
        <v>23224.194</v>
      </c>
      <c r="J951" cm="1">
        <f t="array" ref="J951">INDEX('PUMA12 LIMIT Computations'!BW$4:CP$106,'PUMA12-Person-Limits-Fragments'!B951,'PUMA12-Person-Limits-Fragments'!C951)</f>
        <v>46162.590000000004</v>
      </c>
    </row>
    <row r="952" spans="1:10" x14ac:dyDescent="0.25">
      <c r="A952">
        <f t="shared" si="44"/>
        <v>951</v>
      </c>
      <c r="B952">
        <f t="shared" si="42"/>
        <v>24</v>
      </c>
      <c r="C952">
        <f t="shared" si="43"/>
        <v>10</v>
      </c>
      <c r="D952" cm="1">
        <f t="array" ref="D952">INDEX('PUMA12 LIMIT Computations'!$A$4:$D$106,'PUMA12-Person-Limits-Fragments'!$B952,1)</f>
        <v>4302</v>
      </c>
      <c r="E952" t="str" cm="1">
        <f t="array" ref="E952">INDEX('PUMA12 LIMIT Computations'!$A$4:$D$106,'PUMA12-Person-Limits-Fragments'!$B952,2)</f>
        <v>Bristol County (Central)--Fall River City &amp; Somerset Town</v>
      </c>
      <c r="F952" t="str" cm="1">
        <f t="array" ref="F952">INDEX('PUMA12 LIMIT Computations'!$A$4:$D$106,'PUMA12-Person-Limits-Fragments'!$B952,3)</f>
        <v>METRO39300M39300</v>
      </c>
      <c r="G952" t="str" cm="1">
        <f t="array" ref="G952">INDEX('PUMA12 LIMIT Computations'!$A$4:$D$106,'PUMA12-Person-Limits-Fragments'!$B952,4)</f>
        <v>Providence-Fall River, RI-MA HUD Metro FMR Area</v>
      </c>
      <c r="H952" cm="1">
        <f t="array" ref="H952">INDEX('PUMA12 LIMIT Computations'!AI$4:BB$106,'PUMA12-Person-Limits-Fragments'!B952,'PUMA12-Person-Limits-Fragments'!C952)</f>
        <v>71521.240000000005</v>
      </c>
      <c r="I952" cm="1">
        <f t="array" ref="I952">INDEX('PUMA12 LIMIT Computations'!BC$4:BV$106,'PUMA12-Person-Limits-Fragments'!B952,'PUMA12-Person-Limits-Fragments'!C952)</f>
        <v>56008.323000000004</v>
      </c>
      <c r="J952" cm="1">
        <f t="array" ref="J952">INDEX('PUMA12 LIMIT Computations'!BW$4:CP$106,'PUMA12-Person-Limits-Fragments'!B952,'PUMA12-Person-Limits-Fragments'!C952)</f>
        <v>114374.05</v>
      </c>
    </row>
    <row r="953" spans="1:10" x14ac:dyDescent="0.25">
      <c r="A953">
        <f t="shared" si="44"/>
        <v>952</v>
      </c>
      <c r="B953">
        <f t="shared" si="42"/>
        <v>25</v>
      </c>
      <c r="C953">
        <f t="shared" si="43"/>
        <v>10</v>
      </c>
      <c r="D953" cm="1">
        <f t="array" ref="D953">INDEX('PUMA12 LIMIT Computations'!$A$4:$D$106,'PUMA12-Person-Limits-Fragments'!$B953,1)</f>
        <v>4302</v>
      </c>
      <c r="E953" t="str" cm="1">
        <f t="array" ref="E953">INDEX('PUMA12 LIMIT Computations'!$A$4:$D$106,'PUMA12-Person-Limits-Fragments'!$B953,2)</f>
        <v>Bristol County (Central)--Fall River City &amp; Somerset Town</v>
      </c>
      <c r="F953" t="str" cm="1">
        <f t="array" ref="F953">INDEX('PUMA12 LIMIT Computations'!$A$4:$D$106,'PUMA12-Person-Limits-Fragments'!$B953,3)</f>
        <v>METRO39300MM5400</v>
      </c>
      <c r="G953" t="str" cm="1">
        <f t="array" ref="G953">INDEX('PUMA12 LIMIT Computations'!$A$4:$D$106,'PUMA12-Person-Limits-Fragments'!$B953,4)</f>
        <v>New Bedford, MA HUD Metro FMR Area</v>
      </c>
      <c r="H953" cm="1">
        <f t="array" ref="H953">INDEX('PUMA12 LIMIT Computations'!AI$4:BB$106,'PUMA12-Person-Limits-Fragments'!B953,'PUMA12-Person-Limits-Fragments'!C953)</f>
        <v>76.615000000000009</v>
      </c>
      <c r="I953" cm="1">
        <f t="array" ref="I953">INDEX('PUMA12 LIMIT Computations'!BC$4:BV$106,'PUMA12-Person-Limits-Fragments'!B953,'PUMA12-Person-Limits-Fragments'!C953)</f>
        <v>61.677000000000007</v>
      </c>
      <c r="J953" cm="1">
        <f t="array" ref="J953">INDEX('PUMA12 LIMIT Computations'!BW$4:CP$106,'PUMA12-Person-Limits-Fragments'!B953,'PUMA12-Person-Limits-Fragments'!C953)</f>
        <v>122.59500000000001</v>
      </c>
    </row>
    <row r="954" spans="1:10" x14ac:dyDescent="0.25">
      <c r="A954">
        <f t="shared" si="44"/>
        <v>953</v>
      </c>
      <c r="B954">
        <f t="shared" si="42"/>
        <v>26</v>
      </c>
      <c r="C954">
        <f t="shared" si="43"/>
        <v>10</v>
      </c>
      <c r="D954" cm="1">
        <f t="array" ref="D954">INDEX('PUMA12 LIMIT Computations'!$A$4:$D$106,'PUMA12-Person-Limits-Fragments'!$B954,1)</f>
        <v>4500</v>
      </c>
      <c r="E954" t="str" cm="1">
        <f t="array" ref="E954">INDEX('PUMA12 LIMIT Computations'!$A$4:$D$106,'PUMA12-Person-Limits-Fragments'!$B954,2)</f>
        <v>Bristol County (South)--New Bedford City &amp; Fairhaven Town</v>
      </c>
      <c r="F954" t="str" cm="1">
        <f t="array" ref="F954">INDEX('PUMA12 LIMIT Computations'!$A$4:$D$106,'PUMA12-Person-Limits-Fragments'!$B954,3)</f>
        <v>METRO14460MM1200</v>
      </c>
      <c r="G954" t="str" cm="1">
        <f t="array" ref="G954">INDEX('PUMA12 LIMIT Computations'!$A$4:$D$106,'PUMA12-Person-Limits-Fragments'!$B954,4)</f>
        <v>Brockton, MA HUD Metro FMR Area</v>
      </c>
      <c r="H954" cm="1">
        <f t="array" ref="H954">INDEX('PUMA12 LIMIT Computations'!AI$4:BB$106,'PUMA12-Person-Limits-Fragments'!B954,'PUMA12-Person-Limits-Fragments'!C954)</f>
        <v>24.81</v>
      </c>
      <c r="I954" cm="1">
        <f t="array" ref="I954">INDEX('PUMA12 LIMIT Computations'!BC$4:BV$106,'PUMA12-Person-Limits-Fragments'!B954,'PUMA12-Person-Limits-Fragments'!C954)</f>
        <v>16.820999999999998</v>
      </c>
      <c r="J954" cm="1">
        <f t="array" ref="J954">INDEX('PUMA12 LIMIT Computations'!BW$4:CP$106,'PUMA12-Person-Limits-Fragments'!B954,'PUMA12-Person-Limits-Fragments'!C954)</f>
        <v>39.674999999999997</v>
      </c>
    </row>
    <row r="955" spans="1:10" x14ac:dyDescent="0.25">
      <c r="A955">
        <f t="shared" si="44"/>
        <v>954</v>
      </c>
      <c r="B955">
        <f t="shared" si="42"/>
        <v>27</v>
      </c>
      <c r="C955">
        <f t="shared" si="43"/>
        <v>10</v>
      </c>
      <c r="D955" cm="1">
        <f t="array" ref="D955">INDEX('PUMA12 LIMIT Computations'!$A$4:$D$106,'PUMA12-Person-Limits-Fragments'!$B955,1)</f>
        <v>4500</v>
      </c>
      <c r="E955" t="str" cm="1">
        <f t="array" ref="E955">INDEX('PUMA12 LIMIT Computations'!$A$4:$D$106,'PUMA12-Person-Limits-Fragments'!$B955,2)</f>
        <v>Bristol County (South)--New Bedford City &amp; Fairhaven Town</v>
      </c>
      <c r="F955" t="str" cm="1">
        <f t="array" ref="F955">INDEX('PUMA12 LIMIT Computations'!$A$4:$D$106,'PUMA12-Person-Limits-Fragments'!$B955,3)</f>
        <v>METRO39300MM5400</v>
      </c>
      <c r="G955" t="str" cm="1">
        <f t="array" ref="G955">INDEX('PUMA12 LIMIT Computations'!$A$4:$D$106,'PUMA12-Person-Limits-Fragments'!$B955,4)</f>
        <v>New Bedford, MA HUD Metro FMR Area</v>
      </c>
      <c r="H955" cm="1">
        <f t="array" ref="H955">INDEX('PUMA12 LIMIT Computations'!AI$4:BB$106,'PUMA12-Person-Limits-Fragments'!B955,'PUMA12-Person-Limits-Fragments'!C955)</f>
        <v>69622.14</v>
      </c>
      <c r="I955" cm="1">
        <f t="array" ref="I955">INDEX('PUMA12 LIMIT Computations'!BC$4:BV$106,'PUMA12-Person-Limits-Fragments'!B955,'PUMA12-Person-Limits-Fragments'!C955)</f>
        <v>56047.572</v>
      </c>
      <c r="J955" cm="1">
        <f t="array" ref="J955">INDEX('PUMA12 LIMIT Computations'!BW$4:CP$106,'PUMA12-Person-Limits-Fragments'!B955,'PUMA12-Person-Limits-Fragments'!C955)</f>
        <v>111405.42</v>
      </c>
    </row>
    <row r="956" spans="1:10" x14ac:dyDescent="0.25">
      <c r="A956">
        <f t="shared" si="44"/>
        <v>955</v>
      </c>
      <c r="B956">
        <f t="shared" si="42"/>
        <v>28</v>
      </c>
      <c r="C956">
        <f t="shared" si="43"/>
        <v>10</v>
      </c>
      <c r="D956" cm="1">
        <f t="array" ref="D956">INDEX('PUMA12 LIMIT Computations'!$A$4:$D$106,'PUMA12-Person-Limits-Fragments'!$B956,1)</f>
        <v>4303</v>
      </c>
      <c r="E956" t="str" cm="1">
        <f t="array" ref="E956">INDEX('PUMA12 LIMIT Computations'!$A$4:$D$106,'PUMA12-Person-Limits-Fragments'!$B956,2)</f>
        <v>Bristol County--Taunton City, Mansfield, Norton, Raynam, Dighton &amp; Berkley Towns</v>
      </c>
      <c r="F956" t="str" cm="1">
        <f t="array" ref="F956">INDEX('PUMA12 LIMIT Computations'!$A$4:$D$106,'PUMA12-Person-Limits-Fragments'!$B956,3)</f>
        <v>METRO14460MM1200</v>
      </c>
      <c r="G956" t="str" cm="1">
        <f t="array" ref="G956">INDEX('PUMA12 LIMIT Computations'!$A$4:$D$106,'PUMA12-Person-Limits-Fragments'!$B956,4)</f>
        <v>Brockton, MA HUD Metro FMR Area</v>
      </c>
      <c r="H956" cm="1">
        <f t="array" ref="H956">INDEX('PUMA12 LIMIT Computations'!AI$4:BB$106,'PUMA12-Person-Limits-Fragments'!B956,'PUMA12-Person-Limits-Fragments'!C956)</f>
        <v>264.64</v>
      </c>
      <c r="I956" cm="1">
        <f t="array" ref="I956">INDEX('PUMA12 LIMIT Computations'!BC$4:BV$106,'PUMA12-Person-Limits-Fragments'!B956,'PUMA12-Person-Limits-Fragments'!C956)</f>
        <v>179.42400000000001</v>
      </c>
      <c r="J956" cm="1">
        <f t="array" ref="J956">INDEX('PUMA12 LIMIT Computations'!BW$4:CP$106,'PUMA12-Person-Limits-Fragments'!B956,'PUMA12-Person-Limits-Fragments'!C956)</f>
        <v>423.20000000000005</v>
      </c>
    </row>
    <row r="957" spans="1:10" x14ac:dyDescent="0.25">
      <c r="A957">
        <f t="shared" si="44"/>
        <v>956</v>
      </c>
      <c r="B957">
        <f t="shared" si="42"/>
        <v>29</v>
      </c>
      <c r="C957">
        <f t="shared" si="43"/>
        <v>10</v>
      </c>
      <c r="D957" cm="1">
        <f t="array" ref="D957">INDEX('PUMA12 LIMIT Computations'!$A$4:$D$106,'PUMA12-Person-Limits-Fragments'!$B957,1)</f>
        <v>4303</v>
      </c>
      <c r="E957" t="str" cm="1">
        <f t="array" ref="E957">INDEX('PUMA12 LIMIT Computations'!$A$4:$D$106,'PUMA12-Person-Limits-Fragments'!$B957,2)</f>
        <v>Bristol County--Taunton City, Mansfield, Norton, Raynam, Dighton &amp; Berkley Towns</v>
      </c>
      <c r="F957" t="str" cm="1">
        <f t="array" ref="F957">INDEX('PUMA12 LIMIT Computations'!$A$4:$D$106,'PUMA12-Person-Limits-Fragments'!$B957,3)</f>
        <v>METRO39300M39300</v>
      </c>
      <c r="G957" t="str" cm="1">
        <f t="array" ref="G957">INDEX('PUMA12 LIMIT Computations'!$A$4:$D$106,'PUMA12-Person-Limits-Fragments'!$B957,4)</f>
        <v>Providence-Fall River, RI-MA HUD Metro FMR Area</v>
      </c>
      <c r="H957" cm="1">
        <f t="array" ref="H957">INDEX('PUMA12 LIMIT Computations'!AI$4:BB$106,'PUMA12-Person-Limits-Fragments'!B957,'PUMA12-Person-Limits-Fragments'!C957)</f>
        <v>128.88</v>
      </c>
      <c r="I957" cm="1">
        <f t="array" ref="I957">INDEX('PUMA12 LIMIT Computations'!BC$4:BV$106,'PUMA12-Person-Limits-Fragments'!B957,'PUMA12-Person-Limits-Fragments'!C957)</f>
        <v>100.926</v>
      </c>
      <c r="J957" cm="1">
        <f t="array" ref="J957">INDEX('PUMA12 LIMIT Computations'!BW$4:CP$106,'PUMA12-Person-Limits-Fragments'!B957,'PUMA12-Person-Limits-Fragments'!C957)</f>
        <v>206.1</v>
      </c>
    </row>
    <row r="958" spans="1:10" x14ac:dyDescent="0.25">
      <c r="A958">
        <f t="shared" si="44"/>
        <v>957</v>
      </c>
      <c r="B958">
        <f t="shared" si="42"/>
        <v>30</v>
      </c>
      <c r="C958">
        <f t="shared" si="43"/>
        <v>10</v>
      </c>
      <c r="D958" cm="1">
        <f t="array" ref="D958">INDEX('PUMA12 LIMIT Computations'!$A$4:$D$106,'PUMA12-Person-Limits-Fragments'!$B958,1)</f>
        <v>4303</v>
      </c>
      <c r="E958" t="str" cm="1">
        <f t="array" ref="E958">INDEX('PUMA12 LIMIT Computations'!$A$4:$D$106,'PUMA12-Person-Limits-Fragments'!$B958,2)</f>
        <v>Bristol County--Taunton City, Mansfield, Norton, Raynam, Dighton &amp; Berkley Towns</v>
      </c>
      <c r="F958" t="str" cm="1">
        <f t="array" ref="F958">INDEX('PUMA12 LIMIT Computations'!$A$4:$D$106,'PUMA12-Person-Limits-Fragments'!$B958,3)</f>
        <v>METRO39300MM1120</v>
      </c>
      <c r="G958" t="str" cm="1">
        <f t="array" ref="G958">INDEX('PUMA12 LIMIT Computations'!$A$4:$D$106,'PUMA12-Person-Limits-Fragments'!$B958,4)</f>
        <v>Taunton-Mansfield-Norton, MA HUD Metro FMR Area</v>
      </c>
      <c r="H958" cm="1">
        <f t="array" ref="H958">INDEX('PUMA12 LIMIT Computations'!AI$4:BB$106,'PUMA12-Person-Limits-Fragments'!B958,'PUMA12-Person-Limits-Fragments'!C958)</f>
        <v>73222.58</v>
      </c>
      <c r="I958" cm="1">
        <f t="array" ref="I958">INDEX('PUMA12 LIMIT Computations'!BC$4:BV$106,'PUMA12-Person-Limits-Fragments'!B958,'PUMA12-Person-Limits-Fragments'!C958)</f>
        <v>49644.377999999997</v>
      </c>
      <c r="J958" cm="1">
        <f t="array" ref="J958">INDEX('PUMA12 LIMIT Computations'!BW$4:CP$106,'PUMA12-Person-Limits-Fragments'!B958,'PUMA12-Person-Limits-Fragments'!C958)</f>
        <v>117094.15</v>
      </c>
    </row>
    <row r="959" spans="1:10" x14ac:dyDescent="0.25">
      <c r="A959">
        <f t="shared" si="44"/>
        <v>958</v>
      </c>
      <c r="B959">
        <f t="shared" si="42"/>
        <v>31</v>
      </c>
      <c r="C959">
        <f t="shared" si="43"/>
        <v>10</v>
      </c>
      <c r="D959" cm="1">
        <f t="array" ref="D959">INDEX('PUMA12 LIMIT Computations'!$A$4:$D$106,'PUMA12-Person-Limits-Fragments'!$B959,1)</f>
        <v>4303</v>
      </c>
      <c r="E959" t="str" cm="1">
        <f t="array" ref="E959">INDEX('PUMA12 LIMIT Computations'!$A$4:$D$106,'PUMA12-Person-Limits-Fragments'!$B959,2)</f>
        <v>Bristol County--Taunton City, Mansfield, Norton, Raynam, Dighton &amp; Berkley Towns</v>
      </c>
      <c r="F959" t="str" cm="1">
        <f t="array" ref="F959">INDEX('PUMA12 LIMIT Computations'!$A$4:$D$106,'PUMA12-Person-Limits-Fragments'!$B959,3)</f>
        <v>METRO39300MM1200</v>
      </c>
      <c r="G959" t="str" cm="1">
        <f t="array" ref="G959">INDEX('PUMA12 LIMIT Computations'!$A$4:$D$106,'PUMA12-Person-Limits-Fragments'!$B959,4)</f>
        <v>Easton-Raynham, MA HUD Metro FMR Area</v>
      </c>
      <c r="H959" cm="1">
        <f t="array" ref="H959">INDEX('PUMA12 LIMIT Computations'!AI$4:BB$106,'PUMA12-Person-Limits-Fragments'!B959,'PUMA12-Person-Limits-Fragments'!C959)</f>
        <v>11541.3</v>
      </c>
      <c r="I959" cm="1">
        <f t="array" ref="I959">INDEX('PUMA12 LIMIT Computations'!BC$4:BV$106,'PUMA12-Person-Limits-Fragments'!B959,'PUMA12-Person-Limits-Fragments'!C959)</f>
        <v>6920.4</v>
      </c>
      <c r="J959" cm="1">
        <f t="array" ref="J959">INDEX('PUMA12 LIMIT Computations'!BW$4:CP$106,'PUMA12-Person-Limits-Fragments'!B959,'PUMA12-Person-Limits-Fragments'!C959)</f>
        <v>14492.325000000001</v>
      </c>
    </row>
    <row r="960" spans="1:10" x14ac:dyDescent="0.25">
      <c r="A960">
        <f t="shared" si="44"/>
        <v>959</v>
      </c>
      <c r="B960">
        <f t="shared" si="42"/>
        <v>32</v>
      </c>
      <c r="C960">
        <f t="shared" si="43"/>
        <v>10</v>
      </c>
      <c r="D960" cm="1">
        <f t="array" ref="D960">INDEX('PUMA12 LIMIT Computations'!$A$4:$D$106,'PUMA12-Person-Limits-Fragments'!$B960,1)</f>
        <v>4303</v>
      </c>
      <c r="E960" t="str" cm="1">
        <f t="array" ref="E960">INDEX('PUMA12 LIMIT Computations'!$A$4:$D$106,'PUMA12-Person-Limits-Fragments'!$B960,2)</f>
        <v>Bristol County--Taunton City, Mansfield, Norton, Raynam, Dighton &amp; Berkley Towns</v>
      </c>
      <c r="F960" t="str" cm="1">
        <f t="array" ref="F960">INDEX('PUMA12 LIMIT Computations'!$A$4:$D$106,'PUMA12-Person-Limits-Fragments'!$B960,3)</f>
        <v>METRO39300MM5400</v>
      </c>
      <c r="G960" t="str" cm="1">
        <f t="array" ref="G960">INDEX('PUMA12 LIMIT Computations'!$A$4:$D$106,'PUMA12-Person-Limits-Fragments'!$B960,4)</f>
        <v>New Bedford, MA HUD Metro FMR Area</v>
      </c>
      <c r="H960" cm="1">
        <f t="array" ref="H960">INDEX('PUMA12 LIMIT Computations'!AI$4:BB$106,'PUMA12-Person-Limits-Fragments'!B960,'PUMA12-Person-Limits-Fragments'!C960)</f>
        <v>13.930000000000001</v>
      </c>
      <c r="I960" cm="1">
        <f t="array" ref="I960">INDEX('PUMA12 LIMIT Computations'!BC$4:BV$106,'PUMA12-Person-Limits-Fragments'!B960,'PUMA12-Person-Limits-Fragments'!C960)</f>
        <v>11.214</v>
      </c>
      <c r="J960" cm="1">
        <f t="array" ref="J960">INDEX('PUMA12 LIMIT Computations'!BW$4:CP$106,'PUMA12-Person-Limits-Fragments'!B960,'PUMA12-Person-Limits-Fragments'!C960)</f>
        <v>22.290000000000003</v>
      </c>
    </row>
    <row r="961" spans="1:10" x14ac:dyDescent="0.25">
      <c r="A961">
        <f t="shared" si="44"/>
        <v>960</v>
      </c>
      <c r="B961">
        <f t="shared" si="42"/>
        <v>33</v>
      </c>
      <c r="C961">
        <f t="shared" si="43"/>
        <v>10</v>
      </c>
      <c r="D961" cm="1">
        <f t="array" ref="D961">INDEX('PUMA12 LIMIT Computations'!$A$4:$D$106,'PUMA12-Person-Limits-Fragments'!$B961,1)</f>
        <v>702</v>
      </c>
      <c r="E961" t="str" cm="1">
        <f t="array" ref="E961">INDEX('PUMA12 LIMIT Computations'!$A$4:$D$106,'PUMA12-Person-Limits-Fragments'!$B961,2)</f>
        <v>Essex County (Central)--Amesbury Town City</v>
      </c>
      <c r="F961" t="str" cm="1">
        <f t="array" ref="F961">INDEX('PUMA12 LIMIT Computations'!$A$4:$D$106,'PUMA12-Person-Limits-Fragments'!$B961,3)</f>
        <v>METRO14460MM1120</v>
      </c>
      <c r="G961" t="str" cm="1">
        <f t="array" ref="G961">INDEX('PUMA12 LIMIT Computations'!$A$4:$D$106,'PUMA12-Person-Limits-Fragments'!$B961,4)</f>
        <v>Boston-Cambridge-Quincy, MA-NH HUD Metro FMR Area</v>
      </c>
      <c r="H961" cm="1">
        <f t="array" ref="H961">INDEX('PUMA12 LIMIT Computations'!AI$4:BB$106,'PUMA12-Person-Limits-Fragments'!B961,'PUMA12-Person-Limits-Fragments'!C961)</f>
        <v>43492</v>
      </c>
      <c r="I961" cm="1">
        <f t="array" ref="I961">INDEX('PUMA12 LIMIT Computations'!BC$4:BV$106,'PUMA12-Person-Limits-Fragments'!B961,'PUMA12-Person-Limits-Fragments'!C961)</f>
        <v>26095.200000000001</v>
      </c>
      <c r="J961" cm="1">
        <f t="array" ref="J961">INDEX('PUMA12 LIMIT Computations'!BW$4:CP$106,'PUMA12-Person-Limits-Fragments'!B961,'PUMA12-Person-Limits-Fragments'!C961)</f>
        <v>69398.559999999998</v>
      </c>
    </row>
    <row r="962" spans="1:10" x14ac:dyDescent="0.25">
      <c r="A962">
        <f t="shared" si="44"/>
        <v>961</v>
      </c>
      <c r="B962">
        <f t="shared" si="42"/>
        <v>34</v>
      </c>
      <c r="C962">
        <f t="shared" si="43"/>
        <v>10</v>
      </c>
      <c r="D962" cm="1">
        <f t="array" ref="D962">INDEX('PUMA12 LIMIT Computations'!$A$4:$D$106,'PUMA12-Person-Limits-Fragments'!$B962,1)</f>
        <v>702</v>
      </c>
      <c r="E962" t="str" cm="1">
        <f t="array" ref="E962">INDEX('PUMA12 LIMIT Computations'!$A$4:$D$106,'PUMA12-Person-Limits-Fragments'!$B962,2)</f>
        <v>Essex County (Central)--Amesbury Town City</v>
      </c>
      <c r="F962" t="str" cm="1">
        <f t="array" ref="F962">INDEX('PUMA12 LIMIT Computations'!$A$4:$D$106,'PUMA12-Person-Limits-Fragments'!$B962,3)</f>
        <v>METRO14460MM4160</v>
      </c>
      <c r="G962" t="str" cm="1">
        <f t="array" ref="G962">INDEX('PUMA12 LIMIT Computations'!$A$4:$D$106,'PUMA12-Person-Limits-Fragments'!$B962,4)</f>
        <v>Lawrence, MA-NH HUD Metro FMR Area</v>
      </c>
      <c r="H962" cm="1">
        <f t="array" ref="H962">INDEX('PUMA12 LIMIT Computations'!AI$4:BB$106,'PUMA12-Person-Limits-Fragments'!B962,'PUMA12-Person-Limits-Fragments'!C962)</f>
        <v>49492.68</v>
      </c>
      <c r="I962" cm="1">
        <f t="array" ref="I962">INDEX('PUMA12 LIMIT Computations'!BC$4:BV$106,'PUMA12-Person-Limits-Fragments'!B962,'PUMA12-Person-Limits-Fragments'!C962)</f>
        <v>32571.062999999998</v>
      </c>
      <c r="J962" cm="1">
        <f t="array" ref="J962">INDEX('PUMA12 LIMIT Computations'!BW$4:CP$106,'PUMA12-Person-Limits-Fragments'!B962,'PUMA12-Person-Limits-Fragments'!C962)</f>
        <v>76882.114999999991</v>
      </c>
    </row>
    <row r="963" spans="1:10" x14ac:dyDescent="0.25">
      <c r="A963">
        <f t="shared" si="44"/>
        <v>962</v>
      </c>
      <c r="B963">
        <f t="shared" ref="B963:B1026" si="45">A963-103*FLOOR((A963-1)/103,1)</f>
        <v>35</v>
      </c>
      <c r="C963">
        <f t="shared" ref="C963:C1026" si="46">FLOOR((A963-1)/103,1)+1</f>
        <v>10</v>
      </c>
      <c r="D963" cm="1">
        <f t="array" ref="D963">INDEX('PUMA12 LIMIT Computations'!$A$4:$D$106,'PUMA12-Person-Limits-Fragments'!$B963,1)</f>
        <v>703</v>
      </c>
      <c r="E963" t="str" cm="1">
        <f t="array" ref="E963">INDEX('PUMA12 LIMIT Computations'!$A$4:$D$106,'PUMA12-Person-Limits-Fragments'!$B963,2)</f>
        <v>Essex County (East)--Salem, Beverly, Gloucester &amp; Newburyport Cities</v>
      </c>
      <c r="F963" t="str" cm="1">
        <f t="array" ref="F963">INDEX('PUMA12 LIMIT Computations'!$A$4:$D$106,'PUMA12-Person-Limits-Fragments'!$B963,3)</f>
        <v>METRO14460MM1120</v>
      </c>
      <c r="G963" t="str" cm="1">
        <f t="array" ref="G963">INDEX('PUMA12 LIMIT Computations'!$A$4:$D$106,'PUMA12-Person-Limits-Fragments'!$B963,4)</f>
        <v>Boston-Cambridge-Quincy, MA-NH HUD Metro FMR Area</v>
      </c>
      <c r="H963" cm="1">
        <f t="array" ref="H963">INDEX('PUMA12 LIMIT Computations'!AI$4:BB$106,'PUMA12-Person-Limits-Fragments'!B963,'PUMA12-Person-Limits-Fragments'!C963)</f>
        <v>103708.5</v>
      </c>
      <c r="I963" cm="1">
        <f t="array" ref="I963">INDEX('PUMA12 LIMIT Computations'!BC$4:BV$106,'PUMA12-Person-Limits-Fragments'!B963,'PUMA12-Person-Limits-Fragments'!C963)</f>
        <v>62225.100000000006</v>
      </c>
      <c r="J963" cm="1">
        <f t="array" ref="J963">INDEX('PUMA12 LIMIT Computations'!BW$4:CP$106,'PUMA12-Person-Limits-Fragments'!B963,'PUMA12-Person-Limits-Fragments'!C963)</f>
        <v>165483.78</v>
      </c>
    </row>
    <row r="964" spans="1:10" x14ac:dyDescent="0.25">
      <c r="A964">
        <f t="shared" ref="A964:A1027" si="47">A963+1</f>
        <v>963</v>
      </c>
      <c r="B964">
        <f t="shared" si="45"/>
        <v>36</v>
      </c>
      <c r="C964">
        <f t="shared" si="46"/>
        <v>10</v>
      </c>
      <c r="D964" cm="1">
        <f t="array" ref="D964">INDEX('PUMA12 LIMIT Computations'!$A$4:$D$106,'PUMA12-Person-Limits-Fragments'!$B964,1)</f>
        <v>703</v>
      </c>
      <c r="E964" t="str" cm="1">
        <f t="array" ref="E964">INDEX('PUMA12 LIMIT Computations'!$A$4:$D$106,'PUMA12-Person-Limits-Fragments'!$B964,2)</f>
        <v>Essex County (East)--Salem, Beverly, Gloucester &amp; Newburyport Cities</v>
      </c>
      <c r="F964" t="str" cm="1">
        <f t="array" ref="F964">INDEX('PUMA12 LIMIT Computations'!$A$4:$D$106,'PUMA12-Person-Limits-Fragments'!$B964,3)</f>
        <v>METRO14460MM4160</v>
      </c>
      <c r="G964" t="str" cm="1">
        <f t="array" ref="G964">INDEX('PUMA12 LIMIT Computations'!$A$4:$D$106,'PUMA12-Person-Limits-Fragments'!$B964,4)</f>
        <v>Lawrence, MA-NH HUD Metro FMR Area</v>
      </c>
      <c r="H964" cm="1">
        <f t="array" ref="H964">INDEX('PUMA12 LIMIT Computations'!AI$4:BB$106,'PUMA12-Person-Limits-Fragments'!B964,'PUMA12-Person-Limits-Fragments'!C964)</f>
        <v>17.04</v>
      </c>
      <c r="I964" cm="1">
        <f t="array" ref="I964">INDEX('PUMA12 LIMIT Computations'!BC$4:BV$106,'PUMA12-Person-Limits-Fragments'!B964,'PUMA12-Person-Limits-Fragments'!C964)</f>
        <v>11.214</v>
      </c>
      <c r="J964" cm="1">
        <f t="array" ref="J964">INDEX('PUMA12 LIMIT Computations'!BW$4:CP$106,'PUMA12-Person-Limits-Fragments'!B964,'PUMA12-Person-Limits-Fragments'!C964)</f>
        <v>26.470000000000002</v>
      </c>
    </row>
    <row r="965" spans="1:10" x14ac:dyDescent="0.25">
      <c r="A965">
        <f t="shared" si="47"/>
        <v>964</v>
      </c>
      <c r="B965">
        <f t="shared" si="45"/>
        <v>37</v>
      </c>
      <c r="C965">
        <f t="shared" si="46"/>
        <v>10</v>
      </c>
      <c r="D965" cm="1">
        <f t="array" ref="D965">INDEX('PUMA12 LIMIT Computations'!$A$4:$D$106,'PUMA12-Person-Limits-Fragments'!$B965,1)</f>
        <v>701</v>
      </c>
      <c r="E965" t="str" cm="1">
        <f t="array" ref="E965">INDEX('PUMA12 LIMIT Computations'!$A$4:$D$106,'PUMA12-Person-Limits-Fragments'!$B965,2)</f>
        <v>Essex County (Northwest)--Lawrence, Haverhill &amp; Methuen Town Cities</v>
      </c>
      <c r="F965" t="str" cm="1">
        <f t="array" ref="F965">INDEX('PUMA12 LIMIT Computations'!$A$4:$D$106,'PUMA12-Person-Limits-Fragments'!$B965,3)</f>
        <v>METRO14460MM4160</v>
      </c>
      <c r="G965" t="str" cm="1">
        <f t="array" ref="G965">INDEX('PUMA12 LIMIT Computations'!$A$4:$D$106,'PUMA12-Person-Limits-Fragments'!$B965,4)</f>
        <v>Lawrence, MA-NH HUD Metro FMR Area</v>
      </c>
      <c r="H965" cm="1">
        <f t="array" ref="H965">INDEX('PUMA12 LIMIT Computations'!AI$4:BB$106,'PUMA12-Person-Limits-Fragments'!B965,'PUMA12-Person-Limits-Fragments'!C965)</f>
        <v>85200</v>
      </c>
      <c r="I965" cm="1">
        <f t="array" ref="I965">INDEX('PUMA12 LIMIT Computations'!BC$4:BV$106,'PUMA12-Person-Limits-Fragments'!B965,'PUMA12-Person-Limits-Fragments'!C965)</f>
        <v>56070</v>
      </c>
      <c r="J965" cm="1">
        <f t="array" ref="J965">INDEX('PUMA12 LIMIT Computations'!BW$4:CP$106,'PUMA12-Person-Limits-Fragments'!B965,'PUMA12-Person-Limits-Fragments'!C965)</f>
        <v>132350</v>
      </c>
    </row>
    <row r="966" spans="1:10" x14ac:dyDescent="0.25">
      <c r="A966">
        <f t="shared" si="47"/>
        <v>965</v>
      </c>
      <c r="B966">
        <f t="shared" si="45"/>
        <v>38</v>
      </c>
      <c r="C966">
        <f t="shared" si="46"/>
        <v>10</v>
      </c>
      <c r="D966" cm="1">
        <f t="array" ref="D966">INDEX('PUMA12 LIMIT Computations'!$A$4:$D$106,'PUMA12-Person-Limits-Fragments'!$B966,1)</f>
        <v>704</v>
      </c>
      <c r="E966" t="str" cm="1">
        <f t="array" ref="E966">INDEX('PUMA12 LIMIT Computations'!$A$4:$D$106,'PUMA12-Person-Limits-Fragments'!$B966,2)</f>
        <v>Essex County (South)--Lynn City, Swampscott &amp; Nahant Towns</v>
      </c>
      <c r="F966" t="str" cm="1">
        <f t="array" ref="F966">INDEX('PUMA12 LIMIT Computations'!$A$4:$D$106,'PUMA12-Person-Limits-Fragments'!$B966,3)</f>
        <v>METRO14460MM1120</v>
      </c>
      <c r="G966" t="str" cm="1">
        <f t="array" ref="G966">INDEX('PUMA12 LIMIT Computations'!$A$4:$D$106,'PUMA12-Person-Limits-Fragments'!$B966,4)</f>
        <v>Boston-Cambridge-Quincy, MA-NH HUD Metro FMR Area</v>
      </c>
      <c r="H966" cm="1">
        <f t="array" ref="H966">INDEX('PUMA12 LIMIT Computations'!AI$4:BB$106,'PUMA12-Person-Limits-Fragments'!B966,'PUMA12-Person-Limits-Fragments'!C966)</f>
        <v>103750</v>
      </c>
      <c r="I966" cm="1">
        <f t="array" ref="I966">INDEX('PUMA12 LIMIT Computations'!BC$4:BV$106,'PUMA12-Person-Limits-Fragments'!B966,'PUMA12-Person-Limits-Fragments'!C966)</f>
        <v>62250</v>
      </c>
      <c r="J966" cm="1">
        <f t="array" ref="J966">INDEX('PUMA12 LIMIT Computations'!BW$4:CP$106,'PUMA12-Person-Limits-Fragments'!B966,'PUMA12-Person-Limits-Fragments'!C966)</f>
        <v>165550</v>
      </c>
    </row>
    <row r="967" spans="1:10" x14ac:dyDescent="0.25">
      <c r="A967">
        <f t="shared" si="47"/>
        <v>966</v>
      </c>
      <c r="B967">
        <f t="shared" si="45"/>
        <v>39</v>
      </c>
      <c r="C967">
        <f t="shared" si="46"/>
        <v>10</v>
      </c>
      <c r="D967" cm="1">
        <f t="array" ref="D967">INDEX('PUMA12 LIMIT Computations'!$A$4:$D$106,'PUMA12-Person-Limits-Fragments'!$B967,1)</f>
        <v>200</v>
      </c>
      <c r="E967" t="str" cm="1">
        <f t="array" ref="E967">INDEX('PUMA12 LIMIT Computations'!$A$4:$D$106,'PUMA12-Person-Limits-Fragments'!$B967,2)</f>
        <v>Franklin &amp; Hampshire (North) Counties</v>
      </c>
      <c r="F967" t="str" cm="1">
        <f t="array" ref="F967">INDEX('PUMA12 LIMIT Computations'!$A$4:$D$106,'PUMA12-Person-Limits-Fragments'!$B967,3)</f>
        <v>METRO38340N25003</v>
      </c>
      <c r="G967" t="str" cm="1">
        <f t="array" ref="G967">INDEX('PUMA12 LIMIT Computations'!$A$4:$D$106,'PUMA12-Person-Limits-Fragments'!$B967,4)</f>
        <v>Berkshire County, MA (part) HUD Metro FMR Area</v>
      </c>
      <c r="H967" cm="1">
        <f t="array" ref="H967">INDEX('PUMA12 LIMIT Computations'!AI$4:BB$106,'PUMA12-Person-Limits-Fragments'!B967,'PUMA12-Person-Limits-Fragments'!C967)</f>
        <v>55.720000000000006</v>
      </c>
      <c r="I967" cm="1">
        <f t="array" ref="I967">INDEX('PUMA12 LIMIT Computations'!BC$4:BV$106,'PUMA12-Person-Limits-Fragments'!B967,'PUMA12-Person-Limits-Fragments'!C967)</f>
        <v>44.856000000000002</v>
      </c>
      <c r="J967" cm="1">
        <f t="array" ref="J967">INDEX('PUMA12 LIMIT Computations'!BW$4:CP$106,'PUMA12-Person-Limits-Fragments'!B967,'PUMA12-Person-Limits-Fragments'!C967)</f>
        <v>89.160000000000011</v>
      </c>
    </row>
    <row r="968" spans="1:10" x14ac:dyDescent="0.25">
      <c r="A968">
        <f t="shared" si="47"/>
        <v>967</v>
      </c>
      <c r="B968">
        <f t="shared" si="45"/>
        <v>40</v>
      </c>
      <c r="C968">
        <f t="shared" si="46"/>
        <v>10</v>
      </c>
      <c r="D968" cm="1">
        <f t="array" ref="D968">INDEX('PUMA12 LIMIT Computations'!$A$4:$D$106,'PUMA12-Person-Limits-Fragments'!$B968,1)</f>
        <v>200</v>
      </c>
      <c r="E968" t="str" cm="1">
        <f t="array" ref="E968">INDEX('PUMA12 LIMIT Computations'!$A$4:$D$106,'PUMA12-Person-Limits-Fragments'!$B968,2)</f>
        <v>Franklin &amp; Hampshire (North) Counties</v>
      </c>
      <c r="F968" t="str" cm="1">
        <f t="array" ref="F968">INDEX('PUMA12 LIMIT Computations'!$A$4:$D$106,'PUMA12-Person-Limits-Fragments'!$B968,3)</f>
        <v>METRO44140M25011</v>
      </c>
      <c r="G968" t="str" cm="1">
        <f t="array" ref="G968">INDEX('PUMA12 LIMIT Computations'!$A$4:$D$106,'PUMA12-Person-Limits-Fragments'!$B968,4)</f>
        <v>Franklin County, MA HUD Metro FMR Area</v>
      </c>
      <c r="H968" cm="1">
        <f t="array" ref="H968">INDEX('PUMA12 LIMIT Computations'!AI$4:BB$106,'PUMA12-Person-Limits-Fragments'!B968,'PUMA12-Person-Limits-Fragments'!C968)</f>
        <v>45906.315000000002</v>
      </c>
      <c r="I968" cm="1">
        <f t="array" ref="I968">INDEX('PUMA12 LIMIT Computations'!BC$4:BV$106,'PUMA12-Person-Limits-Fragments'!B968,'PUMA12-Person-Limits-Fragments'!C968)</f>
        <v>36955.737000000001</v>
      </c>
      <c r="J968" cm="1">
        <f t="array" ref="J968">INDEX('PUMA12 LIMIT Computations'!BW$4:CP$106,'PUMA12-Person-Limits-Fragments'!B968,'PUMA12-Person-Limits-Fragments'!C968)</f>
        <v>73456.695000000007</v>
      </c>
    </row>
    <row r="969" spans="1:10" x14ac:dyDescent="0.25">
      <c r="A969">
        <f t="shared" si="47"/>
        <v>968</v>
      </c>
      <c r="B969">
        <f t="shared" si="45"/>
        <v>41</v>
      </c>
      <c r="C969">
        <f t="shared" si="46"/>
        <v>10</v>
      </c>
      <c r="D969" cm="1">
        <f t="array" ref="D969">INDEX('PUMA12 LIMIT Computations'!$A$4:$D$106,'PUMA12-Person-Limits-Fragments'!$B969,1)</f>
        <v>200</v>
      </c>
      <c r="E969" t="str" cm="1">
        <f t="array" ref="E969">INDEX('PUMA12 LIMIT Computations'!$A$4:$D$106,'PUMA12-Person-Limits-Fragments'!$B969,2)</f>
        <v>Franklin &amp; Hampshire (North) Counties</v>
      </c>
      <c r="F969" t="str" cm="1">
        <f t="array" ref="F969">INDEX('PUMA12 LIMIT Computations'!$A$4:$D$106,'PUMA12-Person-Limits-Fragments'!$B969,3)</f>
        <v>METRO44140M44140</v>
      </c>
      <c r="G969" t="str" cm="1">
        <f t="array" ref="G969">INDEX('PUMA12 LIMIT Computations'!$A$4:$D$106,'PUMA12-Person-Limits-Fragments'!$B969,4)</f>
        <v>Springfield, MA HUD Metro FMR Area</v>
      </c>
      <c r="H969" cm="1">
        <f t="array" ref="H969">INDEX('PUMA12 LIMIT Computations'!AI$4:BB$106,'PUMA12-Person-Limits-Fragments'!B969,'PUMA12-Person-Limits-Fragments'!C969)</f>
        <v>23451.154999999999</v>
      </c>
      <c r="I969" cm="1">
        <f t="array" ref="I969">INDEX('PUMA12 LIMIT Computations'!BC$4:BV$106,'PUMA12-Person-Limits-Fragments'!B969,'PUMA12-Person-Limits-Fragments'!C969)</f>
        <v>18878.769</v>
      </c>
      <c r="J969" cm="1">
        <f t="array" ref="J969">INDEX('PUMA12 LIMIT Computations'!BW$4:CP$106,'PUMA12-Person-Limits-Fragments'!B969,'PUMA12-Person-Limits-Fragments'!C969)</f>
        <v>37525.214999999997</v>
      </c>
    </row>
    <row r="970" spans="1:10" x14ac:dyDescent="0.25">
      <c r="A970">
        <f t="shared" si="47"/>
        <v>969</v>
      </c>
      <c r="B970">
        <f t="shared" si="45"/>
        <v>42</v>
      </c>
      <c r="C970">
        <f t="shared" si="46"/>
        <v>10</v>
      </c>
      <c r="D970" cm="1">
        <f t="array" ref="D970">INDEX('PUMA12 LIMIT Computations'!$A$4:$D$106,'PUMA12-Person-Limits-Fragments'!$B970,1)</f>
        <v>200</v>
      </c>
      <c r="E970" t="str" cm="1">
        <f t="array" ref="E970">INDEX('PUMA12 LIMIT Computations'!$A$4:$D$106,'PUMA12-Person-Limits-Fragments'!$B970,2)</f>
        <v>Franklin &amp; Hampshire (North) Counties</v>
      </c>
      <c r="F970" t="str" cm="1">
        <f t="array" ref="F970">INDEX('PUMA12 LIMIT Computations'!$A$4:$D$106,'PUMA12-Person-Limits-Fragments'!$B970,3)</f>
        <v>METRO49340N25027</v>
      </c>
      <c r="G970" t="str" cm="1">
        <f t="array" ref="G970">INDEX('PUMA12 LIMIT Computations'!$A$4:$D$106,'PUMA12-Person-Limits-Fragments'!$B970,4)</f>
        <v>Western Worcester County, MA HUD Metro FMR Area</v>
      </c>
      <c r="H970" cm="1">
        <f t="array" ref="H970">INDEX('PUMA12 LIMIT Computations'!AI$4:BB$106,'PUMA12-Person-Limits-Fragments'!B970,'PUMA12-Person-Limits-Fragments'!C970)</f>
        <v>231.36</v>
      </c>
      <c r="I970" cm="1">
        <f t="array" ref="I970">INDEX('PUMA12 LIMIT Computations'!BC$4:BV$106,'PUMA12-Person-Limits-Fragments'!B970,'PUMA12-Person-Limits-Fragments'!C970)</f>
        <v>179.42400000000001</v>
      </c>
      <c r="J970" cm="1">
        <f t="array" ref="J970">INDEX('PUMA12 LIMIT Computations'!BW$4:CP$106,'PUMA12-Person-Limits-Fragments'!B970,'PUMA12-Person-Limits-Fragments'!C970)</f>
        <v>370.24</v>
      </c>
    </row>
    <row r="971" spans="1:10" x14ac:dyDescent="0.25">
      <c r="A971">
        <f t="shared" si="47"/>
        <v>970</v>
      </c>
      <c r="B971">
        <f t="shared" si="45"/>
        <v>43</v>
      </c>
      <c r="C971">
        <f t="shared" si="46"/>
        <v>10</v>
      </c>
      <c r="D971" cm="1">
        <f t="array" ref="D971">INDEX('PUMA12 LIMIT Computations'!$A$4:$D$106,'PUMA12-Person-Limits-Fragments'!$B971,1)</f>
        <v>1600</v>
      </c>
      <c r="E971" t="str" cm="1">
        <f t="array" ref="E971">INDEX('PUMA12 LIMIT Computations'!$A$4:$D$106,'PUMA12-Person-Limits-Fragments'!$B971,2)</f>
        <v>Hampden (West &amp; East) &amp; Hampshire (South) Counties--Northampton City</v>
      </c>
      <c r="F971" t="str" cm="1">
        <f t="array" ref="F971">INDEX('PUMA12 LIMIT Computations'!$A$4:$D$106,'PUMA12-Person-Limits-Fragments'!$B971,3)</f>
        <v>METRO44140M44140</v>
      </c>
      <c r="G971" t="str" cm="1">
        <f t="array" ref="G971">INDEX('PUMA12 LIMIT Computations'!$A$4:$D$106,'PUMA12-Person-Limits-Fragments'!$B971,4)</f>
        <v>Springfield, MA HUD Metro FMR Area</v>
      </c>
      <c r="H971" cm="1">
        <f t="array" ref="H971">INDEX('PUMA12 LIMIT Computations'!AI$4:BB$106,'PUMA12-Person-Limits-Fragments'!B971,'PUMA12-Person-Limits-Fragments'!C971)</f>
        <v>69636.070000000007</v>
      </c>
      <c r="I971" cm="1">
        <f t="array" ref="I971">INDEX('PUMA12 LIMIT Computations'!BC$4:BV$106,'PUMA12-Person-Limits-Fragments'!B971,'PUMA12-Person-Limits-Fragments'!C971)</f>
        <v>56058.786</v>
      </c>
      <c r="J971" cm="1">
        <f t="array" ref="J971">INDEX('PUMA12 LIMIT Computations'!BW$4:CP$106,'PUMA12-Person-Limits-Fragments'!B971,'PUMA12-Person-Limits-Fragments'!C971)</f>
        <v>111427.71</v>
      </c>
    </row>
    <row r="972" spans="1:10" x14ac:dyDescent="0.25">
      <c r="A972">
        <f t="shared" si="47"/>
        <v>971</v>
      </c>
      <c r="B972">
        <f t="shared" si="45"/>
        <v>44</v>
      </c>
      <c r="C972">
        <f t="shared" si="46"/>
        <v>10</v>
      </c>
      <c r="D972" cm="1">
        <f t="array" ref="D972">INDEX('PUMA12 LIMIT Computations'!$A$4:$D$106,'PUMA12-Person-Limits-Fragments'!$B972,1)</f>
        <v>1900</v>
      </c>
      <c r="E972" t="str" cm="1">
        <f t="array" ref="E972">INDEX('PUMA12 LIMIT Computations'!$A$4:$D$106,'PUMA12-Person-Limits-Fragments'!$B972,2)</f>
        <v>Hampden County (Central)--Springfield City</v>
      </c>
      <c r="F972" t="str" cm="1">
        <f t="array" ref="F972">INDEX('PUMA12 LIMIT Computations'!$A$4:$D$106,'PUMA12-Person-Limits-Fragments'!$B972,3)</f>
        <v>METRO44140M44140</v>
      </c>
      <c r="G972" t="str" cm="1">
        <f t="array" ref="G972">INDEX('PUMA12 LIMIT Computations'!$A$4:$D$106,'PUMA12-Person-Limits-Fragments'!$B972,4)</f>
        <v>Springfield, MA HUD Metro FMR Area</v>
      </c>
      <c r="H972" cm="1">
        <f t="array" ref="H972">INDEX('PUMA12 LIMIT Computations'!AI$4:BB$106,'PUMA12-Person-Limits-Fragments'!B972,'PUMA12-Person-Limits-Fragments'!C972)</f>
        <v>69650</v>
      </c>
      <c r="I972" cm="1">
        <f t="array" ref="I972">INDEX('PUMA12 LIMIT Computations'!BC$4:BV$106,'PUMA12-Person-Limits-Fragments'!B972,'PUMA12-Person-Limits-Fragments'!C972)</f>
        <v>56070</v>
      </c>
      <c r="J972" cm="1">
        <f t="array" ref="J972">INDEX('PUMA12 LIMIT Computations'!BW$4:CP$106,'PUMA12-Person-Limits-Fragments'!B972,'PUMA12-Person-Limits-Fragments'!C972)</f>
        <v>111450</v>
      </c>
    </row>
    <row r="973" spans="1:10" x14ac:dyDescent="0.25">
      <c r="A973">
        <f t="shared" si="47"/>
        <v>972</v>
      </c>
      <c r="B973">
        <f t="shared" si="45"/>
        <v>45</v>
      </c>
      <c r="C973">
        <f t="shared" si="46"/>
        <v>10</v>
      </c>
      <c r="D973" cm="1">
        <f t="array" ref="D973">INDEX('PUMA12 LIMIT Computations'!$A$4:$D$106,'PUMA12-Person-Limits-Fragments'!$B973,1)</f>
        <v>1902</v>
      </c>
      <c r="E973" t="str" cm="1">
        <f t="array" ref="E973">INDEX('PUMA12 LIMIT Computations'!$A$4:$D$106,'PUMA12-Person-Limits-Fragments'!$B973,2)</f>
        <v>Hampden County (East of Springfield City)--Chicopee City</v>
      </c>
      <c r="F973" t="str" cm="1">
        <f t="array" ref="F973">INDEX('PUMA12 LIMIT Computations'!$A$4:$D$106,'PUMA12-Person-Limits-Fragments'!$B973,3)</f>
        <v>METRO44140M44140</v>
      </c>
      <c r="G973" t="str" cm="1">
        <f t="array" ref="G973">INDEX('PUMA12 LIMIT Computations'!$A$4:$D$106,'PUMA12-Person-Limits-Fragments'!$B973,4)</f>
        <v>Springfield, MA HUD Metro FMR Area</v>
      </c>
      <c r="H973" cm="1">
        <f t="array" ref="H973">INDEX('PUMA12 LIMIT Computations'!AI$4:BB$106,'PUMA12-Person-Limits-Fragments'!B973,'PUMA12-Person-Limits-Fragments'!C973)</f>
        <v>69650</v>
      </c>
      <c r="I973" cm="1">
        <f t="array" ref="I973">INDEX('PUMA12 LIMIT Computations'!BC$4:BV$106,'PUMA12-Person-Limits-Fragments'!B973,'PUMA12-Person-Limits-Fragments'!C973)</f>
        <v>56070</v>
      </c>
      <c r="J973" cm="1">
        <f t="array" ref="J973">INDEX('PUMA12 LIMIT Computations'!BW$4:CP$106,'PUMA12-Person-Limits-Fragments'!B973,'PUMA12-Person-Limits-Fragments'!C973)</f>
        <v>111450</v>
      </c>
    </row>
    <row r="974" spans="1:10" x14ac:dyDescent="0.25">
      <c r="A974">
        <f t="shared" si="47"/>
        <v>973</v>
      </c>
      <c r="B974">
        <f t="shared" si="45"/>
        <v>46</v>
      </c>
      <c r="C974">
        <f t="shared" si="46"/>
        <v>10</v>
      </c>
      <c r="D974" cm="1">
        <f t="array" ref="D974">INDEX('PUMA12 LIMIT Computations'!$A$4:$D$106,'PUMA12-Person-Limits-Fragments'!$B974,1)</f>
        <v>1901</v>
      </c>
      <c r="E974" t="str" cm="1">
        <f t="array" ref="E974">INDEX('PUMA12 LIMIT Computations'!$A$4:$D$106,'PUMA12-Person-Limits-Fragments'!$B974,2)</f>
        <v>Hampden County (West of Springfield City)--Westfield &amp; Holyoke Cities</v>
      </c>
      <c r="F974" t="str" cm="1">
        <f t="array" ref="F974">INDEX('PUMA12 LIMIT Computations'!$A$4:$D$106,'PUMA12-Person-Limits-Fragments'!$B974,3)</f>
        <v>METRO44140M44140</v>
      </c>
      <c r="G974" t="str" cm="1">
        <f t="array" ref="G974">INDEX('PUMA12 LIMIT Computations'!$A$4:$D$106,'PUMA12-Person-Limits-Fragments'!$B974,4)</f>
        <v>Springfield, MA HUD Metro FMR Area</v>
      </c>
      <c r="H974" cm="1">
        <f t="array" ref="H974">INDEX('PUMA12 LIMIT Computations'!AI$4:BB$106,'PUMA12-Person-Limits-Fragments'!B974,'PUMA12-Person-Limits-Fragments'!C974)</f>
        <v>69650</v>
      </c>
      <c r="I974" cm="1">
        <f t="array" ref="I974">INDEX('PUMA12 LIMIT Computations'!BC$4:BV$106,'PUMA12-Person-Limits-Fragments'!B974,'PUMA12-Person-Limits-Fragments'!C974)</f>
        <v>56070</v>
      </c>
      <c r="J974" cm="1">
        <f t="array" ref="J974">INDEX('PUMA12 LIMIT Computations'!BW$4:CP$106,'PUMA12-Person-Limits-Fragments'!B974,'PUMA12-Person-Limits-Fragments'!C974)</f>
        <v>111450</v>
      </c>
    </row>
    <row r="975" spans="1:10" x14ac:dyDescent="0.25">
      <c r="A975">
        <f t="shared" si="47"/>
        <v>974</v>
      </c>
      <c r="B975">
        <f t="shared" si="45"/>
        <v>47</v>
      </c>
      <c r="C975">
        <f t="shared" si="46"/>
        <v>10</v>
      </c>
      <c r="D975" cm="1">
        <f t="array" ref="D975">INDEX('PUMA12 LIMIT Computations'!$A$4:$D$106,'PUMA12-Person-Limits-Fragments'!$B975,1)</f>
        <v>2400</v>
      </c>
      <c r="E975" t="str" cm="1">
        <f t="array" ref="E975">INDEX('PUMA12 LIMIT Computations'!$A$4:$D$106,'PUMA12-Person-Limits-Fragments'!$B975,2)</f>
        <v>Middlesex (Far Southwest), Norfolk (Northwest) &amp; Worcester (Far East) Counties</v>
      </c>
      <c r="F975" t="str" cm="1">
        <f t="array" ref="F975">INDEX('PUMA12 LIMIT Computations'!$A$4:$D$106,'PUMA12-Person-Limits-Fragments'!$B975,3)</f>
        <v>METRO14460MM1120</v>
      </c>
      <c r="G975" t="str" cm="1">
        <f t="array" ref="G975">INDEX('PUMA12 LIMIT Computations'!$A$4:$D$106,'PUMA12-Person-Limits-Fragments'!$B975,4)</f>
        <v>Boston-Cambridge-Quincy, MA-NH HUD Metro FMR Area</v>
      </c>
      <c r="H975" cm="1">
        <f t="array" ref="H975">INDEX('PUMA12 LIMIT Computations'!AI$4:BB$106,'PUMA12-Person-Limits-Fragments'!B975,'PUMA12-Person-Limits-Fragments'!C975)</f>
        <v>69958.625</v>
      </c>
      <c r="I975" cm="1">
        <f t="array" ref="I975">INDEX('PUMA12 LIMIT Computations'!BC$4:BV$106,'PUMA12-Person-Limits-Fragments'!B975,'PUMA12-Person-Limits-Fragments'!C975)</f>
        <v>41975.175000000003</v>
      </c>
      <c r="J975" cm="1">
        <f t="array" ref="J975">INDEX('PUMA12 LIMIT Computations'!BW$4:CP$106,'PUMA12-Person-Limits-Fragments'!B975,'PUMA12-Person-Limits-Fragments'!C975)</f>
        <v>111630.36500000001</v>
      </c>
    </row>
    <row r="976" spans="1:10" x14ac:dyDescent="0.25">
      <c r="A976">
        <f t="shared" si="47"/>
        <v>975</v>
      </c>
      <c r="B976">
        <f t="shared" si="45"/>
        <v>48</v>
      </c>
      <c r="C976">
        <f t="shared" si="46"/>
        <v>10</v>
      </c>
      <c r="D976" cm="1">
        <f t="array" ref="D976">INDEX('PUMA12 LIMIT Computations'!$A$4:$D$106,'PUMA12-Person-Limits-Fragments'!$B976,1)</f>
        <v>2400</v>
      </c>
      <c r="E976" t="str" cm="1">
        <f t="array" ref="E976">INDEX('PUMA12 LIMIT Computations'!$A$4:$D$106,'PUMA12-Person-Limits-Fragments'!$B976,2)</f>
        <v>Middlesex (Far Southwest), Norfolk (Northwest) &amp; Worcester (Far East) Counties</v>
      </c>
      <c r="F976" t="str" cm="1">
        <f t="array" ref="F976">INDEX('PUMA12 LIMIT Computations'!$A$4:$D$106,'PUMA12-Person-Limits-Fragments'!$B976,3)</f>
        <v>METRO49340MM1120</v>
      </c>
      <c r="G976" t="str" cm="1">
        <f t="array" ref="G976">INDEX('PUMA12 LIMIT Computations'!$A$4:$D$106,'PUMA12-Person-Limits-Fragments'!$B976,4)</f>
        <v>Eastern Worcester County, MA HUD Metro FMR Area</v>
      </c>
      <c r="H976" cm="1">
        <f t="array" ref="H976">INDEX('PUMA12 LIMIT Computations'!AI$4:BB$106,'PUMA12-Person-Limits-Fragments'!B976,'PUMA12-Person-Limits-Fragments'!C976)</f>
        <v>31557.225000000002</v>
      </c>
      <c r="I976" cm="1">
        <f t="array" ref="I976">INDEX('PUMA12 LIMIT Computations'!BC$4:BV$106,'PUMA12-Person-Limits-Fragments'!B976,'PUMA12-Person-Limits-Fragments'!C976)</f>
        <v>18944.100000000002</v>
      </c>
      <c r="J976" cm="1">
        <f t="array" ref="J976">INDEX('PUMA12 LIMIT Computations'!BW$4:CP$106,'PUMA12-Person-Limits-Fragments'!B976,'PUMA12-Person-Limits-Fragments'!C976)</f>
        <v>43079.925000000003</v>
      </c>
    </row>
    <row r="977" spans="1:10" x14ac:dyDescent="0.25">
      <c r="A977">
        <f t="shared" si="47"/>
        <v>976</v>
      </c>
      <c r="B977">
        <f t="shared" si="45"/>
        <v>49</v>
      </c>
      <c r="C977">
        <f t="shared" si="46"/>
        <v>10</v>
      </c>
      <c r="D977" cm="1">
        <f t="array" ref="D977">INDEX('PUMA12 LIMIT Computations'!$A$4:$D$106,'PUMA12-Person-Limits-Fragments'!$B977,1)</f>
        <v>3400</v>
      </c>
      <c r="E977" t="str" cm="1">
        <f t="array" ref="E977">INDEX('PUMA12 LIMIT Computations'!$A$4:$D$106,'PUMA12-Person-Limits-Fragments'!$B977,2)</f>
        <v>Middlesex (Southeast) &amp; Norfolk (Northeast) Counties--Newton City &amp; Brookline Town</v>
      </c>
      <c r="F977" t="str" cm="1">
        <f t="array" ref="F977">INDEX('PUMA12 LIMIT Computations'!$A$4:$D$106,'PUMA12-Person-Limits-Fragments'!$B977,3)</f>
        <v>METRO14460MM1120</v>
      </c>
      <c r="G977" t="str" cm="1">
        <f t="array" ref="G977">INDEX('PUMA12 LIMIT Computations'!$A$4:$D$106,'PUMA12-Person-Limits-Fragments'!$B977,4)</f>
        <v>Boston-Cambridge-Quincy, MA-NH HUD Metro FMR Area</v>
      </c>
      <c r="H977" cm="1">
        <f t="array" ref="H977">INDEX('PUMA12 LIMIT Computations'!AI$4:BB$106,'PUMA12-Person-Limits-Fragments'!B977,'PUMA12-Person-Limits-Fragments'!C977)</f>
        <v>103739.625</v>
      </c>
      <c r="I977" cm="1">
        <f t="array" ref="I977">INDEX('PUMA12 LIMIT Computations'!BC$4:BV$106,'PUMA12-Person-Limits-Fragments'!B977,'PUMA12-Person-Limits-Fragments'!C977)</f>
        <v>62243.775000000001</v>
      </c>
      <c r="J977" cm="1">
        <f t="array" ref="J977">INDEX('PUMA12 LIMIT Computations'!BW$4:CP$106,'PUMA12-Person-Limits-Fragments'!B977,'PUMA12-Person-Limits-Fragments'!C977)</f>
        <v>165533.44500000001</v>
      </c>
    </row>
    <row r="978" spans="1:10" x14ac:dyDescent="0.25">
      <c r="A978">
        <f t="shared" si="47"/>
        <v>977</v>
      </c>
      <c r="B978">
        <f t="shared" si="45"/>
        <v>50</v>
      </c>
      <c r="C978">
        <f t="shared" si="46"/>
        <v>10</v>
      </c>
      <c r="D978" cm="1">
        <f t="array" ref="D978">INDEX('PUMA12 LIMIT Computations'!$A$4:$D$106,'PUMA12-Person-Limits-Fragments'!$B978,1)</f>
        <v>1400</v>
      </c>
      <c r="E978" t="str" cm="1">
        <f t="array" ref="E978">INDEX('PUMA12 LIMIT Computations'!$A$4:$D$106,'PUMA12-Person-Limits-Fragments'!$B978,2)</f>
        <v>Middlesex (West Central) &amp; Worcester (East) Counties</v>
      </c>
      <c r="F978" t="str" cm="1">
        <f t="array" ref="F978">INDEX('PUMA12 LIMIT Computations'!$A$4:$D$106,'PUMA12-Person-Limits-Fragments'!$B978,3)</f>
        <v>METRO14460MM1120</v>
      </c>
      <c r="G978" t="str" cm="1">
        <f t="array" ref="G978">INDEX('PUMA12 LIMIT Computations'!$A$4:$D$106,'PUMA12-Person-Limits-Fragments'!$B978,4)</f>
        <v>Boston-Cambridge-Quincy, MA-NH HUD Metro FMR Area</v>
      </c>
      <c r="H978" cm="1">
        <f t="array" ref="H978">INDEX('PUMA12 LIMIT Computations'!AI$4:BB$106,'PUMA12-Person-Limits-Fragments'!B978,'PUMA12-Person-Limits-Fragments'!C978)</f>
        <v>99465.125</v>
      </c>
      <c r="I978" cm="1">
        <f t="array" ref="I978">INDEX('PUMA12 LIMIT Computations'!BC$4:BV$106,'PUMA12-Person-Limits-Fragments'!B978,'PUMA12-Person-Limits-Fragments'!C978)</f>
        <v>59679.074999999997</v>
      </c>
      <c r="J978" cm="1">
        <f t="array" ref="J978">INDEX('PUMA12 LIMIT Computations'!BW$4:CP$106,'PUMA12-Person-Limits-Fragments'!B978,'PUMA12-Person-Limits-Fragments'!C978)</f>
        <v>158712.785</v>
      </c>
    </row>
    <row r="979" spans="1:10" x14ac:dyDescent="0.25">
      <c r="A979">
        <f t="shared" si="47"/>
        <v>978</v>
      </c>
      <c r="B979">
        <f t="shared" si="45"/>
        <v>51</v>
      </c>
      <c r="C979">
        <f t="shared" si="46"/>
        <v>10</v>
      </c>
      <c r="D979" cm="1">
        <f t="array" ref="D979">INDEX('PUMA12 LIMIT Computations'!$A$4:$D$106,'PUMA12-Person-Limits-Fragments'!$B979,1)</f>
        <v>1400</v>
      </c>
      <c r="E979" t="str" cm="1">
        <f t="array" ref="E979">INDEX('PUMA12 LIMIT Computations'!$A$4:$D$106,'PUMA12-Person-Limits-Fragments'!$B979,2)</f>
        <v>Middlesex (West Central) &amp; Worcester (East) Counties</v>
      </c>
      <c r="F979" t="str" cm="1">
        <f t="array" ref="F979">INDEX('PUMA12 LIMIT Computations'!$A$4:$D$106,'PUMA12-Person-Limits-Fragments'!$B979,3)</f>
        <v>METRO14460MM4560</v>
      </c>
      <c r="G979" t="str" cm="1">
        <f t="array" ref="G979">INDEX('PUMA12 LIMIT Computations'!$A$4:$D$106,'PUMA12-Person-Limits-Fragments'!$B979,4)</f>
        <v>Lowell, MA HUD Metro FMR Area</v>
      </c>
      <c r="H979" cm="1">
        <f t="array" ref="H979">INDEX('PUMA12 LIMIT Computations'!AI$4:BB$106,'PUMA12-Person-Limits-Fragments'!B979,'PUMA12-Person-Limits-Fragments'!C979)</f>
        <v>177.65</v>
      </c>
      <c r="I979" cm="1">
        <f t="array" ref="I979">INDEX('PUMA12 LIMIT Computations'!BC$4:BV$106,'PUMA12-Person-Limits-Fragments'!B979,'PUMA12-Person-Limits-Fragments'!C979)</f>
        <v>106.59</v>
      </c>
      <c r="J979" cm="1">
        <f t="array" ref="J979">INDEX('PUMA12 LIMIT Computations'!BW$4:CP$106,'PUMA12-Person-Limits-Fragments'!B979,'PUMA12-Person-Limits-Fragments'!C979)</f>
        <v>251.465</v>
      </c>
    </row>
    <row r="980" spans="1:10" x14ac:dyDescent="0.25">
      <c r="A980">
        <f t="shared" si="47"/>
        <v>979</v>
      </c>
      <c r="B980">
        <f t="shared" si="45"/>
        <v>52</v>
      </c>
      <c r="C980">
        <f t="shared" si="46"/>
        <v>10</v>
      </c>
      <c r="D980" cm="1">
        <f t="array" ref="D980">INDEX('PUMA12 LIMIT Computations'!$A$4:$D$106,'PUMA12-Person-Limits-Fragments'!$B980,1)</f>
        <v>1400</v>
      </c>
      <c r="E980" t="str" cm="1">
        <f t="array" ref="E980">INDEX('PUMA12 LIMIT Computations'!$A$4:$D$106,'PUMA12-Person-Limits-Fragments'!$B980,2)</f>
        <v>Middlesex (West Central) &amp; Worcester (East) Counties</v>
      </c>
      <c r="F980" t="str" cm="1">
        <f t="array" ref="F980">INDEX('PUMA12 LIMIT Computations'!$A$4:$D$106,'PUMA12-Person-Limits-Fragments'!$B980,3)</f>
        <v>METRO49340MM1120</v>
      </c>
      <c r="G980" t="str" cm="1">
        <f t="array" ref="G980">INDEX('PUMA12 LIMIT Computations'!$A$4:$D$106,'PUMA12-Person-Limits-Fragments'!$B980,4)</f>
        <v>Eastern Worcester County, MA HUD Metro FMR Area</v>
      </c>
      <c r="H980" cm="1">
        <f t="array" ref="H980">INDEX('PUMA12 LIMIT Computations'!AI$4:BB$106,'PUMA12-Person-Limits-Fragments'!B980,'PUMA12-Person-Limits-Fragments'!C980)</f>
        <v>3810.1350000000002</v>
      </c>
      <c r="I980" cm="1">
        <f t="array" ref="I980">INDEX('PUMA12 LIMIT Computations'!BC$4:BV$106,'PUMA12-Person-Limits-Fragments'!B980,'PUMA12-Person-Limits-Fragments'!C980)</f>
        <v>2287.2600000000002</v>
      </c>
      <c r="J980" cm="1">
        <f t="array" ref="J980">INDEX('PUMA12 LIMIT Computations'!BW$4:CP$106,'PUMA12-Person-Limits-Fragments'!B980,'PUMA12-Person-Limits-Fragments'!C980)</f>
        <v>5201.3550000000005</v>
      </c>
    </row>
    <row r="981" spans="1:10" x14ac:dyDescent="0.25">
      <c r="A981">
        <f t="shared" si="47"/>
        <v>980</v>
      </c>
      <c r="B981">
        <f t="shared" si="45"/>
        <v>53</v>
      </c>
      <c r="C981">
        <f t="shared" si="46"/>
        <v>10</v>
      </c>
      <c r="D981" cm="1">
        <f t="array" ref="D981">INDEX('PUMA12 LIMIT Computations'!$A$4:$D$106,'PUMA12-Person-Limits-Fragments'!$B981,1)</f>
        <v>506</v>
      </c>
      <c r="E981" t="str" cm="1">
        <f t="array" ref="E981">INDEX('PUMA12 LIMIT Computations'!$A$4:$D$106,'PUMA12-Person-Limits-Fragments'!$B981,2)</f>
        <v>Middlesex County (East)--Cambridge City</v>
      </c>
      <c r="F981" t="str" cm="1">
        <f t="array" ref="F981">INDEX('PUMA12 LIMIT Computations'!$A$4:$D$106,'PUMA12-Person-Limits-Fragments'!$B981,3)</f>
        <v>METRO14460MM1120</v>
      </c>
      <c r="G981" t="str" cm="1">
        <f t="array" ref="G981">INDEX('PUMA12 LIMIT Computations'!$A$4:$D$106,'PUMA12-Person-Limits-Fragments'!$B981,4)</f>
        <v>Boston-Cambridge-Quincy, MA-NH HUD Metro FMR Area</v>
      </c>
      <c r="H981" cm="1">
        <f t="array" ref="H981">INDEX('PUMA12 LIMIT Computations'!AI$4:BB$106,'PUMA12-Person-Limits-Fragments'!B981,'PUMA12-Person-Limits-Fragments'!C981)</f>
        <v>103750</v>
      </c>
      <c r="I981" cm="1">
        <f t="array" ref="I981">INDEX('PUMA12 LIMIT Computations'!BC$4:BV$106,'PUMA12-Person-Limits-Fragments'!B981,'PUMA12-Person-Limits-Fragments'!C981)</f>
        <v>62250</v>
      </c>
      <c r="J981" cm="1">
        <f t="array" ref="J981">INDEX('PUMA12 LIMIT Computations'!BW$4:CP$106,'PUMA12-Person-Limits-Fragments'!B981,'PUMA12-Person-Limits-Fragments'!C981)</f>
        <v>165550</v>
      </c>
    </row>
    <row r="982" spans="1:10" x14ac:dyDescent="0.25">
      <c r="A982">
        <f t="shared" si="47"/>
        <v>981</v>
      </c>
      <c r="B982">
        <f t="shared" si="45"/>
        <v>54</v>
      </c>
      <c r="C982">
        <f t="shared" si="46"/>
        <v>10</v>
      </c>
      <c r="D982" cm="1">
        <f t="array" ref="D982">INDEX('PUMA12 LIMIT Computations'!$A$4:$D$106,'PUMA12-Person-Limits-Fragments'!$B982,1)</f>
        <v>508</v>
      </c>
      <c r="E982" t="str" cm="1">
        <f t="array" ref="E982">INDEX('PUMA12 LIMIT Computations'!$A$4:$D$106,'PUMA12-Person-Limits-Fragments'!$B982,2)</f>
        <v>Middlesex County (East)--Malden &amp; Medford Cities</v>
      </c>
      <c r="F982" t="str" cm="1">
        <f t="array" ref="F982">INDEX('PUMA12 LIMIT Computations'!$A$4:$D$106,'PUMA12-Person-Limits-Fragments'!$B982,3)</f>
        <v>METRO14460MM1120</v>
      </c>
      <c r="G982" t="str" cm="1">
        <f t="array" ref="G982">INDEX('PUMA12 LIMIT Computations'!$A$4:$D$106,'PUMA12-Person-Limits-Fragments'!$B982,4)</f>
        <v>Boston-Cambridge-Quincy, MA-NH HUD Metro FMR Area</v>
      </c>
      <c r="H982" cm="1">
        <f t="array" ref="H982">INDEX('PUMA12 LIMIT Computations'!AI$4:BB$106,'PUMA12-Person-Limits-Fragments'!B982,'PUMA12-Person-Limits-Fragments'!C982)</f>
        <v>103760.375</v>
      </c>
      <c r="I982" cm="1">
        <f t="array" ref="I982">INDEX('PUMA12 LIMIT Computations'!BC$4:BV$106,'PUMA12-Person-Limits-Fragments'!B982,'PUMA12-Person-Limits-Fragments'!C982)</f>
        <v>62256.224999999999</v>
      </c>
      <c r="J982" cm="1">
        <f t="array" ref="J982">INDEX('PUMA12 LIMIT Computations'!BW$4:CP$106,'PUMA12-Person-Limits-Fragments'!B982,'PUMA12-Person-Limits-Fragments'!C982)</f>
        <v>165566.55499999999</v>
      </c>
    </row>
    <row r="983" spans="1:10" x14ac:dyDescent="0.25">
      <c r="A983">
        <f t="shared" si="47"/>
        <v>982</v>
      </c>
      <c r="B983">
        <f t="shared" si="45"/>
        <v>55</v>
      </c>
      <c r="C983">
        <f t="shared" si="46"/>
        <v>10</v>
      </c>
      <c r="D983" cm="1">
        <f t="array" ref="D983">INDEX('PUMA12 LIMIT Computations'!$A$4:$D$106,'PUMA12-Person-Limits-Fragments'!$B983,1)</f>
        <v>507</v>
      </c>
      <c r="E983" t="str" cm="1">
        <f t="array" ref="E983">INDEX('PUMA12 LIMIT Computations'!$A$4:$D$106,'PUMA12-Person-Limits-Fragments'!$B983,2)</f>
        <v>Middlesex County (East)--Somerville &amp; Everett Cities</v>
      </c>
      <c r="F983" t="str" cm="1">
        <f t="array" ref="F983">INDEX('PUMA12 LIMIT Computations'!$A$4:$D$106,'PUMA12-Person-Limits-Fragments'!$B983,3)</f>
        <v>METRO14460MM1120</v>
      </c>
      <c r="G983" t="str" cm="1">
        <f t="array" ref="G983">INDEX('PUMA12 LIMIT Computations'!$A$4:$D$106,'PUMA12-Person-Limits-Fragments'!$B983,4)</f>
        <v>Boston-Cambridge-Quincy, MA-NH HUD Metro FMR Area</v>
      </c>
      <c r="H983" cm="1">
        <f t="array" ref="H983">INDEX('PUMA12 LIMIT Computations'!AI$4:BB$106,'PUMA12-Person-Limits-Fragments'!B983,'PUMA12-Person-Limits-Fragments'!C983)</f>
        <v>103750</v>
      </c>
      <c r="I983" cm="1">
        <f t="array" ref="I983">INDEX('PUMA12 LIMIT Computations'!BC$4:BV$106,'PUMA12-Person-Limits-Fragments'!B983,'PUMA12-Person-Limits-Fragments'!C983)</f>
        <v>62250</v>
      </c>
      <c r="J983" cm="1">
        <f t="array" ref="J983">INDEX('PUMA12 LIMIT Computations'!BW$4:CP$106,'PUMA12-Person-Limits-Fragments'!B983,'PUMA12-Person-Limits-Fragments'!C983)</f>
        <v>165550</v>
      </c>
    </row>
    <row r="984" spans="1:10" x14ac:dyDescent="0.25">
      <c r="A984">
        <f t="shared" si="47"/>
        <v>983</v>
      </c>
      <c r="B984">
        <f t="shared" si="45"/>
        <v>56</v>
      </c>
      <c r="C984">
        <f t="shared" si="46"/>
        <v>10</v>
      </c>
      <c r="D984" cm="1">
        <f t="array" ref="D984">INDEX('PUMA12 LIMIT Computations'!$A$4:$D$106,'PUMA12-Person-Limits-Fragments'!$B984,1)</f>
        <v>502</v>
      </c>
      <c r="E984" t="str" cm="1">
        <f t="array" ref="E984">INDEX('PUMA12 LIMIT Computations'!$A$4:$D$106,'PUMA12-Person-Limits-Fragments'!$B984,2)</f>
        <v>Middlesex County (Far Northeast)--Lowell City</v>
      </c>
      <c r="F984" t="str" cm="1">
        <f t="array" ref="F984">INDEX('PUMA12 LIMIT Computations'!$A$4:$D$106,'PUMA12-Person-Limits-Fragments'!$B984,3)</f>
        <v>METRO14460MM4560</v>
      </c>
      <c r="G984" t="str" cm="1">
        <f t="array" ref="G984">INDEX('PUMA12 LIMIT Computations'!$A$4:$D$106,'PUMA12-Person-Limits-Fragments'!$B984,4)</f>
        <v>Lowell, MA HUD Metro FMR Area</v>
      </c>
      <c r="H984" cm="1">
        <f t="array" ref="H984">INDEX('PUMA12 LIMIT Computations'!AI$4:BB$106,'PUMA12-Person-Limits-Fragments'!B984,'PUMA12-Person-Limits-Fragments'!C984)</f>
        <v>93500</v>
      </c>
      <c r="I984" cm="1">
        <f t="array" ref="I984">INDEX('PUMA12 LIMIT Computations'!BC$4:BV$106,'PUMA12-Person-Limits-Fragments'!B984,'PUMA12-Person-Limits-Fragments'!C984)</f>
        <v>56100</v>
      </c>
      <c r="J984" cm="1">
        <f t="array" ref="J984">INDEX('PUMA12 LIMIT Computations'!BW$4:CP$106,'PUMA12-Person-Limits-Fragments'!B984,'PUMA12-Person-Limits-Fragments'!C984)</f>
        <v>132350</v>
      </c>
    </row>
    <row r="985" spans="1:10" x14ac:dyDescent="0.25">
      <c r="A985">
        <f t="shared" si="47"/>
        <v>984</v>
      </c>
      <c r="B985">
        <f t="shared" si="45"/>
        <v>57</v>
      </c>
      <c r="C985">
        <f t="shared" si="46"/>
        <v>10</v>
      </c>
      <c r="D985" cm="1">
        <f t="array" ref="D985">INDEX('PUMA12 LIMIT Computations'!$A$4:$D$106,'PUMA12-Person-Limits-Fragments'!$B985,1)</f>
        <v>501</v>
      </c>
      <c r="E985" t="str" cm="1">
        <f t="array" ref="E985">INDEX('PUMA12 LIMIT Computations'!$A$4:$D$106,'PUMA12-Person-Limits-Fragments'!$B985,2)</f>
        <v>Middlesex County (Outside Lowell City)</v>
      </c>
      <c r="F985" t="str" cm="1">
        <f t="array" ref="F985">INDEX('PUMA12 LIMIT Computations'!$A$4:$D$106,'PUMA12-Person-Limits-Fragments'!$B985,3)</f>
        <v>METRO14460MM1120</v>
      </c>
      <c r="G985" t="str" cm="1">
        <f t="array" ref="G985">INDEX('PUMA12 LIMIT Computations'!$A$4:$D$106,'PUMA12-Person-Limits-Fragments'!$B985,4)</f>
        <v>Boston-Cambridge-Quincy, MA-NH HUD Metro FMR Area</v>
      </c>
      <c r="H985" cm="1">
        <f t="array" ref="H985">INDEX('PUMA12 LIMIT Computations'!AI$4:BB$106,'PUMA12-Person-Limits-Fragments'!B985,'PUMA12-Person-Limits-Fragments'!C985)</f>
        <v>31.124999999999996</v>
      </c>
      <c r="I985" cm="1">
        <f t="array" ref="I985">INDEX('PUMA12 LIMIT Computations'!BC$4:BV$106,'PUMA12-Person-Limits-Fragments'!B985,'PUMA12-Person-Limits-Fragments'!C985)</f>
        <v>18.674999999999997</v>
      </c>
      <c r="J985" cm="1">
        <f t="array" ref="J985">INDEX('PUMA12 LIMIT Computations'!BW$4:CP$106,'PUMA12-Person-Limits-Fragments'!B985,'PUMA12-Person-Limits-Fragments'!C985)</f>
        <v>49.664999999999999</v>
      </c>
    </row>
    <row r="986" spans="1:10" x14ac:dyDescent="0.25">
      <c r="A986">
        <f t="shared" si="47"/>
        <v>985</v>
      </c>
      <c r="B986">
        <f t="shared" si="45"/>
        <v>58</v>
      </c>
      <c r="C986">
        <f t="shared" si="46"/>
        <v>10</v>
      </c>
      <c r="D986" cm="1">
        <f t="array" ref="D986">INDEX('PUMA12 LIMIT Computations'!$A$4:$D$106,'PUMA12-Person-Limits-Fragments'!$B986,1)</f>
        <v>501</v>
      </c>
      <c r="E986" t="str" cm="1">
        <f t="array" ref="E986">INDEX('PUMA12 LIMIT Computations'!$A$4:$D$106,'PUMA12-Person-Limits-Fragments'!$B986,2)</f>
        <v>Middlesex County (Outside Lowell City)</v>
      </c>
      <c r="F986" t="str" cm="1">
        <f t="array" ref="F986">INDEX('PUMA12 LIMIT Computations'!$A$4:$D$106,'PUMA12-Person-Limits-Fragments'!$B986,3)</f>
        <v>METRO14460MM4560</v>
      </c>
      <c r="G986" t="str" cm="1">
        <f t="array" ref="G986">INDEX('PUMA12 LIMIT Computations'!$A$4:$D$106,'PUMA12-Person-Limits-Fragments'!$B986,4)</f>
        <v>Lowell, MA HUD Metro FMR Area</v>
      </c>
      <c r="H986" cm="1">
        <f t="array" ref="H986">INDEX('PUMA12 LIMIT Computations'!AI$4:BB$106,'PUMA12-Person-Limits-Fragments'!B986,'PUMA12-Person-Limits-Fragments'!C986)</f>
        <v>93471.95</v>
      </c>
      <c r="I986" cm="1">
        <f t="array" ref="I986">INDEX('PUMA12 LIMIT Computations'!BC$4:BV$106,'PUMA12-Person-Limits-Fragments'!B986,'PUMA12-Person-Limits-Fragments'!C986)</f>
        <v>56083.17</v>
      </c>
      <c r="J986" cm="1">
        <f t="array" ref="J986">INDEX('PUMA12 LIMIT Computations'!BW$4:CP$106,'PUMA12-Person-Limits-Fragments'!B986,'PUMA12-Person-Limits-Fragments'!C986)</f>
        <v>132310.29500000001</v>
      </c>
    </row>
    <row r="987" spans="1:10" x14ac:dyDescent="0.25">
      <c r="A987">
        <f t="shared" si="47"/>
        <v>986</v>
      </c>
      <c r="B987">
        <f t="shared" si="45"/>
        <v>59</v>
      </c>
      <c r="C987">
        <f t="shared" si="46"/>
        <v>10</v>
      </c>
      <c r="D987" cm="1">
        <f t="array" ref="D987">INDEX('PUMA12 LIMIT Computations'!$A$4:$D$106,'PUMA12-Person-Limits-Fragments'!$B987,1)</f>
        <v>504</v>
      </c>
      <c r="E987" t="str" cm="1">
        <f t="array" ref="E987">INDEX('PUMA12 LIMIT Computations'!$A$4:$D$106,'PUMA12-Person-Limits-Fragments'!$B987,2)</f>
        <v>Middlesex County (South)--Framingham Town, Marlborough City &amp; Natick Town</v>
      </c>
      <c r="F987" t="str" cm="1">
        <f t="array" ref="F987">INDEX('PUMA12 LIMIT Computations'!$A$4:$D$106,'PUMA12-Person-Limits-Fragments'!$B987,3)</f>
        <v>METRO14460MM1120</v>
      </c>
      <c r="G987" t="str" cm="1">
        <f t="array" ref="G987">INDEX('PUMA12 LIMIT Computations'!$A$4:$D$106,'PUMA12-Person-Limits-Fragments'!$B987,4)</f>
        <v>Boston-Cambridge-Quincy, MA-NH HUD Metro FMR Area</v>
      </c>
      <c r="H987" cm="1">
        <f t="array" ref="H987">INDEX('PUMA12 LIMIT Computations'!AI$4:BB$106,'PUMA12-Person-Limits-Fragments'!B987,'PUMA12-Person-Limits-Fragments'!C987)</f>
        <v>103656.625</v>
      </c>
      <c r="I987" cm="1">
        <f t="array" ref="I987">INDEX('PUMA12 LIMIT Computations'!BC$4:BV$106,'PUMA12-Person-Limits-Fragments'!B987,'PUMA12-Person-Limits-Fragments'!C987)</f>
        <v>62193.974999999999</v>
      </c>
      <c r="J987" cm="1">
        <f t="array" ref="J987">INDEX('PUMA12 LIMIT Computations'!BW$4:CP$106,'PUMA12-Person-Limits-Fragments'!B987,'PUMA12-Person-Limits-Fragments'!C987)</f>
        <v>165401.005</v>
      </c>
    </row>
    <row r="988" spans="1:10" x14ac:dyDescent="0.25">
      <c r="A988">
        <f t="shared" si="47"/>
        <v>987</v>
      </c>
      <c r="B988">
        <f t="shared" si="45"/>
        <v>60</v>
      </c>
      <c r="C988">
        <f t="shared" si="46"/>
        <v>10</v>
      </c>
      <c r="D988" cm="1">
        <f t="array" ref="D988">INDEX('PUMA12 LIMIT Computations'!$A$4:$D$106,'PUMA12-Person-Limits-Fragments'!$B988,1)</f>
        <v>504</v>
      </c>
      <c r="E988" t="str" cm="1">
        <f t="array" ref="E988">INDEX('PUMA12 LIMIT Computations'!$A$4:$D$106,'PUMA12-Person-Limits-Fragments'!$B988,2)</f>
        <v>Middlesex County (South)--Framingham Town, Marlborough City &amp; Natick Town</v>
      </c>
      <c r="F988" t="str" cm="1">
        <f t="array" ref="F988">INDEX('PUMA12 LIMIT Computations'!$A$4:$D$106,'PUMA12-Person-Limits-Fragments'!$B988,3)</f>
        <v>METRO49340M49340</v>
      </c>
      <c r="G988" t="str" cm="1">
        <f t="array" ref="G988">INDEX('PUMA12 LIMIT Computations'!$A$4:$D$106,'PUMA12-Person-Limits-Fragments'!$B988,4)</f>
        <v>Worcester, MA HUD Metro FMR Area</v>
      </c>
      <c r="H988" cm="1">
        <f t="array" ref="H988">INDEX('PUMA12 LIMIT Computations'!AI$4:BB$106,'PUMA12-Person-Limits-Fragments'!B988,'PUMA12-Person-Limits-Fragments'!C988)</f>
        <v>65.44</v>
      </c>
      <c r="I988" cm="1">
        <f t="array" ref="I988">INDEX('PUMA12 LIMIT Computations'!BC$4:BV$106,'PUMA12-Person-Limits-Fragments'!B988,'PUMA12-Person-Limits-Fragments'!C988)</f>
        <v>44.856000000000002</v>
      </c>
      <c r="J988" cm="1">
        <f t="array" ref="J988">INDEX('PUMA12 LIMIT Computations'!BW$4:CP$106,'PUMA12-Person-Limits-Fragments'!B988,'PUMA12-Person-Limits-Fragments'!C988)</f>
        <v>104.68</v>
      </c>
    </row>
    <row r="989" spans="1:10" x14ac:dyDescent="0.25">
      <c r="A989">
        <f t="shared" si="47"/>
        <v>988</v>
      </c>
      <c r="B989">
        <f t="shared" si="45"/>
        <v>61</v>
      </c>
      <c r="C989">
        <f t="shared" si="46"/>
        <v>10</v>
      </c>
      <c r="D989" cm="1">
        <f t="array" ref="D989">INDEX('PUMA12 LIMIT Computations'!$A$4:$D$106,'PUMA12-Person-Limits-Fragments'!$B989,1)</f>
        <v>503</v>
      </c>
      <c r="E989" t="str" cm="1">
        <f t="array" ref="E989">INDEX('PUMA12 LIMIT Computations'!$A$4:$D$106,'PUMA12-Person-Limits-Fragments'!$B989,2)</f>
        <v>Middlesex County--Waltham City, Lexington, Burlington, Bedford &amp; Lincoln Towns</v>
      </c>
      <c r="F989" t="str" cm="1">
        <f t="array" ref="F989">INDEX('PUMA12 LIMIT Computations'!$A$4:$D$106,'PUMA12-Person-Limits-Fragments'!$B989,3)</f>
        <v>METRO14460MM1120</v>
      </c>
      <c r="G989" t="str" cm="1">
        <f t="array" ref="G989">INDEX('PUMA12 LIMIT Computations'!$A$4:$D$106,'PUMA12-Person-Limits-Fragments'!$B989,4)</f>
        <v>Boston-Cambridge-Quincy, MA-NH HUD Metro FMR Area</v>
      </c>
      <c r="H989" cm="1">
        <f t="array" ref="H989">INDEX('PUMA12 LIMIT Computations'!AI$4:BB$106,'PUMA12-Person-Limits-Fragments'!B989,'PUMA12-Person-Limits-Fragments'!C989)</f>
        <v>103521.75</v>
      </c>
      <c r="I989" cm="1">
        <f t="array" ref="I989">INDEX('PUMA12 LIMIT Computations'!BC$4:BV$106,'PUMA12-Person-Limits-Fragments'!B989,'PUMA12-Person-Limits-Fragments'!C989)</f>
        <v>62113.05</v>
      </c>
      <c r="J989" cm="1">
        <f t="array" ref="J989">INDEX('PUMA12 LIMIT Computations'!BW$4:CP$106,'PUMA12-Person-Limits-Fragments'!B989,'PUMA12-Person-Limits-Fragments'!C989)</f>
        <v>165185.79</v>
      </c>
    </row>
    <row r="990" spans="1:10" x14ac:dyDescent="0.25">
      <c r="A990">
        <f t="shared" si="47"/>
        <v>989</v>
      </c>
      <c r="B990">
        <f t="shared" si="45"/>
        <v>62</v>
      </c>
      <c r="C990">
        <f t="shared" si="46"/>
        <v>10</v>
      </c>
      <c r="D990" cm="1">
        <f t="array" ref="D990">INDEX('PUMA12 LIMIT Computations'!$A$4:$D$106,'PUMA12-Person-Limits-Fragments'!$B990,1)</f>
        <v>503</v>
      </c>
      <c r="E990" t="str" cm="1">
        <f t="array" ref="E990">INDEX('PUMA12 LIMIT Computations'!$A$4:$D$106,'PUMA12-Person-Limits-Fragments'!$B990,2)</f>
        <v>Middlesex County--Waltham City, Lexington, Burlington, Bedford &amp; Lincoln Towns</v>
      </c>
      <c r="F990" t="str" cm="1">
        <f t="array" ref="F990">INDEX('PUMA12 LIMIT Computations'!$A$4:$D$106,'PUMA12-Person-Limits-Fragments'!$B990,3)</f>
        <v>METRO14460MM4560</v>
      </c>
      <c r="G990" t="str" cm="1">
        <f t="array" ref="G990">INDEX('PUMA12 LIMIT Computations'!$A$4:$D$106,'PUMA12-Person-Limits-Fragments'!$B990,4)</f>
        <v>Lowell, MA HUD Metro FMR Area</v>
      </c>
      <c r="H990" cm="1">
        <f t="array" ref="H990">INDEX('PUMA12 LIMIT Computations'!AI$4:BB$106,'PUMA12-Person-Limits-Fragments'!B990,'PUMA12-Person-Limits-Fragments'!C990)</f>
        <v>215.04999999999998</v>
      </c>
      <c r="I990" cm="1">
        <f t="array" ref="I990">INDEX('PUMA12 LIMIT Computations'!BC$4:BV$106,'PUMA12-Person-Limits-Fragments'!B990,'PUMA12-Person-Limits-Fragments'!C990)</f>
        <v>129.03</v>
      </c>
      <c r="J990" cm="1">
        <f t="array" ref="J990">INDEX('PUMA12 LIMIT Computations'!BW$4:CP$106,'PUMA12-Person-Limits-Fragments'!B990,'PUMA12-Person-Limits-Fragments'!C990)</f>
        <v>304.40499999999997</v>
      </c>
    </row>
    <row r="991" spans="1:10" x14ac:dyDescent="0.25">
      <c r="A991">
        <f t="shared" si="47"/>
        <v>990</v>
      </c>
      <c r="B991">
        <f t="shared" si="45"/>
        <v>63</v>
      </c>
      <c r="C991">
        <f t="shared" si="46"/>
        <v>10</v>
      </c>
      <c r="D991" cm="1">
        <f t="array" ref="D991">INDEX('PUMA12 LIMIT Computations'!$A$4:$D$106,'PUMA12-Person-Limits-Fragments'!$B991,1)</f>
        <v>505</v>
      </c>
      <c r="E991" t="str" cm="1">
        <f t="array" ref="E991">INDEX('PUMA12 LIMIT Computations'!$A$4:$D$106,'PUMA12-Person-Limits-Fragments'!$B991,2)</f>
        <v>Middlesex County--Watertown Town City, Arlington, Belmont &amp; Winchester Towns</v>
      </c>
      <c r="F991" t="str" cm="1">
        <f t="array" ref="F991">INDEX('PUMA12 LIMIT Computations'!$A$4:$D$106,'PUMA12-Person-Limits-Fragments'!$B991,3)</f>
        <v>METRO14460MM1120</v>
      </c>
      <c r="G991" t="str" cm="1">
        <f t="array" ref="G991">INDEX('PUMA12 LIMIT Computations'!$A$4:$D$106,'PUMA12-Person-Limits-Fragments'!$B991,4)</f>
        <v>Boston-Cambridge-Quincy, MA-NH HUD Metro FMR Area</v>
      </c>
      <c r="H991" cm="1">
        <f t="array" ref="H991">INDEX('PUMA12 LIMIT Computations'!AI$4:BB$106,'PUMA12-Person-Limits-Fragments'!B991,'PUMA12-Person-Limits-Fragments'!C991)</f>
        <v>103750</v>
      </c>
      <c r="I991" cm="1">
        <f t="array" ref="I991">INDEX('PUMA12 LIMIT Computations'!BC$4:BV$106,'PUMA12-Person-Limits-Fragments'!B991,'PUMA12-Person-Limits-Fragments'!C991)</f>
        <v>62250</v>
      </c>
      <c r="J991" cm="1">
        <f t="array" ref="J991">INDEX('PUMA12 LIMIT Computations'!BW$4:CP$106,'PUMA12-Person-Limits-Fragments'!B991,'PUMA12-Person-Limits-Fragments'!C991)</f>
        <v>165550</v>
      </c>
    </row>
    <row r="992" spans="1:10" x14ac:dyDescent="0.25">
      <c r="A992">
        <f t="shared" si="47"/>
        <v>991</v>
      </c>
      <c r="B992">
        <f t="shared" si="45"/>
        <v>64</v>
      </c>
      <c r="C992">
        <f t="shared" si="46"/>
        <v>10</v>
      </c>
      <c r="D992" cm="1">
        <f t="array" ref="D992">INDEX('PUMA12 LIMIT Computations'!$A$4:$D$106,'PUMA12-Person-Limits-Fragments'!$B992,1)</f>
        <v>3500</v>
      </c>
      <c r="E992" t="str" cm="1">
        <f t="array" ref="E992">INDEX('PUMA12 LIMIT Computations'!$A$4:$D$106,'PUMA12-Person-Limits-Fragments'!$B992,2)</f>
        <v>Norfolk (Northeast) &amp; Middlesex (Southeast) Counties (West of Boston City)</v>
      </c>
      <c r="F992" t="str" cm="1">
        <f t="array" ref="F992">INDEX('PUMA12 LIMIT Computations'!$A$4:$D$106,'PUMA12-Person-Limits-Fragments'!$B992,3)</f>
        <v>METRO14460MM1120</v>
      </c>
      <c r="G992" t="str" cm="1">
        <f t="array" ref="G992">INDEX('PUMA12 LIMIT Computations'!$A$4:$D$106,'PUMA12-Person-Limits-Fragments'!$B992,4)</f>
        <v>Boston-Cambridge-Quincy, MA-NH HUD Metro FMR Area</v>
      </c>
      <c r="H992" cm="1">
        <f t="array" ref="H992">INDEX('PUMA12 LIMIT Computations'!AI$4:BB$106,'PUMA12-Person-Limits-Fragments'!B992,'PUMA12-Person-Limits-Fragments'!C992)</f>
        <v>103760.375</v>
      </c>
      <c r="I992" cm="1">
        <f t="array" ref="I992">INDEX('PUMA12 LIMIT Computations'!BC$4:BV$106,'PUMA12-Person-Limits-Fragments'!B992,'PUMA12-Person-Limits-Fragments'!C992)</f>
        <v>62256.224999999999</v>
      </c>
      <c r="J992" cm="1">
        <f t="array" ref="J992">INDEX('PUMA12 LIMIT Computations'!BW$4:CP$106,'PUMA12-Person-Limits-Fragments'!B992,'PUMA12-Person-Limits-Fragments'!C992)</f>
        <v>165566.55499999999</v>
      </c>
    </row>
    <row r="993" spans="1:10" x14ac:dyDescent="0.25">
      <c r="A993">
        <f t="shared" si="47"/>
        <v>992</v>
      </c>
      <c r="B993">
        <f t="shared" si="45"/>
        <v>65</v>
      </c>
      <c r="C993">
        <f t="shared" si="46"/>
        <v>10</v>
      </c>
      <c r="D993" cm="1">
        <f t="array" ref="D993">INDEX('PUMA12 LIMIT Computations'!$A$4:$D$106,'PUMA12-Person-Limits-Fragments'!$B993,1)</f>
        <v>3602</v>
      </c>
      <c r="E993" t="str" cm="1">
        <f t="array" ref="E993">INDEX('PUMA12 LIMIT Computations'!$A$4:$D$106,'PUMA12-Person-Limits-Fragments'!$B993,2)</f>
        <v>Norfolk County (Central)--Randolph, Norwood, Dedham, Canton &amp; Holbrook Towns</v>
      </c>
      <c r="F993" t="str" cm="1">
        <f t="array" ref="F993">INDEX('PUMA12 LIMIT Computations'!$A$4:$D$106,'PUMA12-Person-Limits-Fragments'!$B993,3)</f>
        <v>METRO14460MM1120</v>
      </c>
      <c r="G993" t="str" cm="1">
        <f t="array" ref="G993">INDEX('PUMA12 LIMIT Computations'!$A$4:$D$106,'PUMA12-Person-Limits-Fragments'!$B993,4)</f>
        <v>Boston-Cambridge-Quincy, MA-NH HUD Metro FMR Area</v>
      </c>
      <c r="H993" cm="1">
        <f t="array" ref="H993">INDEX('PUMA12 LIMIT Computations'!AI$4:BB$106,'PUMA12-Person-Limits-Fragments'!B993,'PUMA12-Person-Limits-Fragments'!C993)</f>
        <v>103760.375</v>
      </c>
      <c r="I993" cm="1">
        <f t="array" ref="I993">INDEX('PUMA12 LIMIT Computations'!BC$4:BV$106,'PUMA12-Person-Limits-Fragments'!B993,'PUMA12-Person-Limits-Fragments'!C993)</f>
        <v>62256.224999999999</v>
      </c>
      <c r="J993" cm="1">
        <f t="array" ref="J993">INDEX('PUMA12 LIMIT Computations'!BW$4:CP$106,'PUMA12-Person-Limits-Fragments'!B993,'PUMA12-Person-Limits-Fragments'!C993)</f>
        <v>165566.55499999999</v>
      </c>
    </row>
    <row r="994" spans="1:10" x14ac:dyDescent="0.25">
      <c r="A994">
        <f t="shared" si="47"/>
        <v>993</v>
      </c>
      <c r="B994">
        <f t="shared" si="45"/>
        <v>66</v>
      </c>
      <c r="C994">
        <f t="shared" si="46"/>
        <v>10</v>
      </c>
      <c r="D994" cm="1">
        <f t="array" ref="D994">INDEX('PUMA12 LIMIT Computations'!$A$4:$D$106,'PUMA12-Person-Limits-Fragments'!$B994,1)</f>
        <v>3603</v>
      </c>
      <c r="E994" t="str" cm="1">
        <f t="array" ref="E994">INDEX('PUMA12 LIMIT Computations'!$A$4:$D$106,'PUMA12-Person-Limits-Fragments'!$B994,2)</f>
        <v>Norfolk County (Northeast)--Quincy City &amp; Milton Town</v>
      </c>
      <c r="F994" t="str" cm="1">
        <f t="array" ref="F994">INDEX('PUMA12 LIMIT Computations'!$A$4:$D$106,'PUMA12-Person-Limits-Fragments'!$B994,3)</f>
        <v>METRO14460MM1120</v>
      </c>
      <c r="G994" t="str" cm="1">
        <f t="array" ref="G994">INDEX('PUMA12 LIMIT Computations'!$A$4:$D$106,'PUMA12-Person-Limits-Fragments'!$B994,4)</f>
        <v>Boston-Cambridge-Quincy, MA-NH HUD Metro FMR Area</v>
      </c>
      <c r="H994" cm="1">
        <f t="array" ref="H994">INDEX('PUMA12 LIMIT Computations'!AI$4:BB$106,'PUMA12-Person-Limits-Fragments'!B994,'PUMA12-Person-Limits-Fragments'!C994)</f>
        <v>103750</v>
      </c>
      <c r="I994" cm="1">
        <f t="array" ref="I994">INDEX('PUMA12 LIMIT Computations'!BC$4:BV$106,'PUMA12-Person-Limits-Fragments'!B994,'PUMA12-Person-Limits-Fragments'!C994)</f>
        <v>62250</v>
      </c>
      <c r="J994" cm="1">
        <f t="array" ref="J994">INDEX('PUMA12 LIMIT Computations'!BW$4:CP$106,'PUMA12-Person-Limits-Fragments'!B994,'PUMA12-Person-Limits-Fragments'!C994)</f>
        <v>165550</v>
      </c>
    </row>
    <row r="995" spans="1:10" x14ac:dyDescent="0.25">
      <c r="A995">
        <f t="shared" si="47"/>
        <v>994</v>
      </c>
      <c r="B995">
        <f t="shared" si="45"/>
        <v>67</v>
      </c>
      <c r="C995">
        <f t="shared" si="46"/>
        <v>10</v>
      </c>
      <c r="D995" cm="1">
        <f t="array" ref="D995">INDEX('PUMA12 LIMIT Computations'!$A$4:$D$106,'PUMA12-Person-Limits-Fragments'!$B995,1)</f>
        <v>3601</v>
      </c>
      <c r="E995" t="str" cm="1">
        <f t="array" ref="E995">INDEX('PUMA12 LIMIT Computations'!$A$4:$D$106,'PUMA12-Person-Limits-Fragments'!$B995,2)</f>
        <v>Norfolk County (Southwest)--Greater Franklin Town City</v>
      </c>
      <c r="F995" t="str" cm="1">
        <f t="array" ref="F995">INDEX('PUMA12 LIMIT Computations'!$A$4:$D$106,'PUMA12-Person-Limits-Fragments'!$B995,3)</f>
        <v>METRO14460MM1120</v>
      </c>
      <c r="G995" t="str" cm="1">
        <f t="array" ref="G995">INDEX('PUMA12 LIMIT Computations'!$A$4:$D$106,'PUMA12-Person-Limits-Fragments'!$B995,4)</f>
        <v>Boston-Cambridge-Quincy, MA-NH HUD Metro FMR Area</v>
      </c>
      <c r="H995" cm="1">
        <f t="array" ref="H995">INDEX('PUMA12 LIMIT Computations'!AI$4:BB$106,'PUMA12-Person-Limits-Fragments'!B995,'PUMA12-Person-Limits-Fragments'!C995)</f>
        <v>103501</v>
      </c>
      <c r="I995" cm="1">
        <f t="array" ref="I995">INDEX('PUMA12 LIMIT Computations'!BC$4:BV$106,'PUMA12-Person-Limits-Fragments'!B995,'PUMA12-Person-Limits-Fragments'!C995)</f>
        <v>62100.600000000006</v>
      </c>
      <c r="J995" cm="1">
        <f t="array" ref="J995">INDEX('PUMA12 LIMIT Computations'!BW$4:CP$106,'PUMA12-Person-Limits-Fragments'!B995,'PUMA12-Person-Limits-Fragments'!C995)</f>
        <v>165152.68</v>
      </c>
    </row>
    <row r="996" spans="1:10" x14ac:dyDescent="0.25">
      <c r="A996">
        <f t="shared" si="47"/>
        <v>995</v>
      </c>
      <c r="B996">
        <f t="shared" si="45"/>
        <v>68</v>
      </c>
      <c r="C996">
        <f t="shared" si="46"/>
        <v>10</v>
      </c>
      <c r="D996" cm="1">
        <f t="array" ref="D996">INDEX('PUMA12 LIMIT Computations'!$A$4:$D$106,'PUMA12-Person-Limits-Fragments'!$B996,1)</f>
        <v>3601</v>
      </c>
      <c r="E996" t="str" cm="1">
        <f t="array" ref="E996">INDEX('PUMA12 LIMIT Computations'!$A$4:$D$106,'PUMA12-Person-Limits-Fragments'!$B996,2)</f>
        <v>Norfolk County (Southwest)--Greater Franklin Town City</v>
      </c>
      <c r="F996" t="str" cm="1">
        <f t="array" ref="F996">INDEX('PUMA12 LIMIT Computations'!$A$4:$D$106,'PUMA12-Person-Limits-Fragments'!$B996,3)</f>
        <v>METRO39300MM1200</v>
      </c>
      <c r="G996" t="str" cm="1">
        <f t="array" ref="G996">INDEX('PUMA12 LIMIT Computations'!$A$4:$D$106,'PUMA12-Person-Limits-Fragments'!$B996,4)</f>
        <v>Easton-Raynham, MA HUD Metro FMR Area</v>
      </c>
      <c r="H996" cm="1">
        <f t="array" ref="H996">INDEX('PUMA12 LIMIT Computations'!AI$4:BB$106,'PUMA12-Person-Limits-Fragments'!B996,'PUMA12-Person-Limits-Fragments'!C996)</f>
        <v>42.160000000000004</v>
      </c>
      <c r="I996" cm="1">
        <f t="array" ref="I996">INDEX('PUMA12 LIMIT Computations'!BC$4:BV$106,'PUMA12-Person-Limits-Fragments'!B996,'PUMA12-Person-Limits-Fragments'!C996)</f>
        <v>25.28</v>
      </c>
      <c r="J996" cm="1">
        <f t="array" ref="J996">INDEX('PUMA12 LIMIT Computations'!BW$4:CP$106,'PUMA12-Person-Limits-Fragments'!B996,'PUMA12-Person-Limits-Fragments'!C996)</f>
        <v>52.940000000000005</v>
      </c>
    </row>
    <row r="997" spans="1:10" x14ac:dyDescent="0.25">
      <c r="A997">
        <f t="shared" si="47"/>
        <v>996</v>
      </c>
      <c r="B997">
        <f t="shared" si="45"/>
        <v>69</v>
      </c>
      <c r="C997">
        <f t="shared" si="46"/>
        <v>10</v>
      </c>
      <c r="D997" cm="1">
        <f t="array" ref="D997">INDEX('PUMA12 LIMIT Computations'!$A$4:$D$106,'PUMA12-Person-Limits-Fragments'!$B997,1)</f>
        <v>3601</v>
      </c>
      <c r="E997" t="str" cm="1">
        <f t="array" ref="E997">INDEX('PUMA12 LIMIT Computations'!$A$4:$D$106,'PUMA12-Person-Limits-Fragments'!$B997,2)</f>
        <v>Norfolk County (Southwest)--Greater Franklin Town City</v>
      </c>
      <c r="F997" t="str" cm="1">
        <f t="array" ref="F997">INDEX('PUMA12 LIMIT Computations'!$A$4:$D$106,'PUMA12-Person-Limits-Fragments'!$B997,3)</f>
        <v>METRO49340MM1120</v>
      </c>
      <c r="G997" t="str" cm="1">
        <f t="array" ref="G997">INDEX('PUMA12 LIMIT Computations'!$A$4:$D$106,'PUMA12-Person-Limits-Fragments'!$B997,4)</f>
        <v>Eastern Worcester County, MA HUD Metro FMR Area</v>
      </c>
      <c r="H997" cm="1">
        <f t="array" ref="H997">INDEX('PUMA12 LIMIT Computations'!AI$4:BB$106,'PUMA12-Person-Limits-Fragments'!B997,'PUMA12-Person-Limits-Fragments'!C997)</f>
        <v>184.20500000000001</v>
      </c>
      <c r="I997" cm="1">
        <f t="array" ref="I997">INDEX('PUMA12 LIMIT Computations'!BC$4:BV$106,'PUMA12-Person-Limits-Fragments'!B997,'PUMA12-Person-Limits-Fragments'!C997)</f>
        <v>110.58</v>
      </c>
      <c r="J997" cm="1">
        <f t="array" ref="J997">INDEX('PUMA12 LIMIT Computations'!BW$4:CP$106,'PUMA12-Person-Limits-Fragments'!B997,'PUMA12-Person-Limits-Fragments'!C997)</f>
        <v>251.465</v>
      </c>
    </row>
    <row r="998" spans="1:10" x14ac:dyDescent="0.25">
      <c r="A998">
        <f t="shared" si="47"/>
        <v>997</v>
      </c>
      <c r="B998">
        <f t="shared" si="45"/>
        <v>70</v>
      </c>
      <c r="C998">
        <f t="shared" si="46"/>
        <v>10</v>
      </c>
      <c r="D998" cm="1">
        <f t="array" ref="D998">INDEX('PUMA12 LIMIT Computations'!$A$4:$D$106,'PUMA12-Person-Limits-Fragments'!$B998,1)</f>
        <v>1000</v>
      </c>
      <c r="E998" t="str" cm="1">
        <f t="array" ref="E998">INDEX('PUMA12 LIMIT Computations'!$A$4:$D$106,'PUMA12-Person-Limits-Fragments'!$B998,2)</f>
        <v>Peabody City, Danvers, Reading, North Reading &amp; Lynnfield Towns</v>
      </c>
      <c r="F998" t="str" cm="1">
        <f t="array" ref="F998">INDEX('PUMA12 LIMIT Computations'!$A$4:$D$106,'PUMA12-Person-Limits-Fragments'!$B998,3)</f>
        <v>METRO14460MM1120</v>
      </c>
      <c r="G998" t="str" cm="1">
        <f t="array" ref="G998">INDEX('PUMA12 LIMIT Computations'!$A$4:$D$106,'PUMA12-Person-Limits-Fragments'!$B998,4)</f>
        <v>Boston-Cambridge-Quincy, MA-NH HUD Metro FMR Area</v>
      </c>
      <c r="H998" cm="1">
        <f t="array" ref="H998">INDEX('PUMA12 LIMIT Computations'!AI$4:BB$106,'PUMA12-Person-Limits-Fragments'!B998,'PUMA12-Person-Limits-Fragments'!C998)</f>
        <v>103750</v>
      </c>
      <c r="I998" cm="1">
        <f t="array" ref="I998">INDEX('PUMA12 LIMIT Computations'!BC$4:BV$106,'PUMA12-Person-Limits-Fragments'!B998,'PUMA12-Person-Limits-Fragments'!C998)</f>
        <v>62250</v>
      </c>
      <c r="J998" cm="1">
        <f t="array" ref="J998">INDEX('PUMA12 LIMIT Computations'!BW$4:CP$106,'PUMA12-Person-Limits-Fragments'!B998,'PUMA12-Person-Limits-Fragments'!C998)</f>
        <v>165550</v>
      </c>
    </row>
    <row r="999" spans="1:10" x14ac:dyDescent="0.25">
      <c r="A999">
        <f t="shared" si="47"/>
        <v>998</v>
      </c>
      <c r="B999">
        <f t="shared" si="45"/>
        <v>71</v>
      </c>
      <c r="C999">
        <f t="shared" si="46"/>
        <v>10</v>
      </c>
      <c r="D999" cm="1">
        <f t="array" ref="D999">INDEX('PUMA12 LIMIT Computations'!$A$4:$D$106,'PUMA12-Person-Limits-Fragments'!$B999,1)</f>
        <v>4901</v>
      </c>
      <c r="E999" t="str" cm="1">
        <f t="array" ref="E999">INDEX('PUMA12 LIMIT Computations'!$A$4:$D$106,'PUMA12-Person-Limits-Fragments'!$B999,2)</f>
        <v>Plymouth &amp; Bristol Counties (Outside Brockton City)</v>
      </c>
      <c r="F999" t="str" cm="1">
        <f t="array" ref="F999">INDEX('PUMA12 LIMIT Computations'!$A$4:$D$106,'PUMA12-Person-Limits-Fragments'!$B999,3)</f>
        <v>METRO14460MM1120</v>
      </c>
      <c r="G999" t="str" cm="1">
        <f t="array" ref="G999">INDEX('PUMA12 LIMIT Computations'!$A$4:$D$106,'PUMA12-Person-Limits-Fragments'!$B999,4)</f>
        <v>Boston-Cambridge-Quincy, MA-NH HUD Metro FMR Area</v>
      </c>
      <c r="H999" cm="1">
        <f t="array" ref="H999">INDEX('PUMA12 LIMIT Computations'!AI$4:BB$106,'PUMA12-Person-Limits-Fragments'!B999,'PUMA12-Person-Limits-Fragments'!C999)</f>
        <v>17098</v>
      </c>
      <c r="I999" cm="1">
        <f t="array" ref="I999">INDEX('PUMA12 LIMIT Computations'!BC$4:BV$106,'PUMA12-Person-Limits-Fragments'!B999,'PUMA12-Person-Limits-Fragments'!C999)</f>
        <v>10258.799999999999</v>
      </c>
      <c r="J999" cm="1">
        <f t="array" ref="J999">INDEX('PUMA12 LIMIT Computations'!BW$4:CP$106,'PUMA12-Person-Limits-Fragments'!B999,'PUMA12-Person-Limits-Fragments'!C999)</f>
        <v>27282.639999999999</v>
      </c>
    </row>
    <row r="1000" spans="1:10" x14ac:dyDescent="0.25">
      <c r="A1000">
        <f t="shared" si="47"/>
        <v>999</v>
      </c>
      <c r="B1000">
        <f t="shared" si="45"/>
        <v>72</v>
      </c>
      <c r="C1000">
        <f t="shared" si="46"/>
        <v>10</v>
      </c>
      <c r="D1000" cm="1">
        <f t="array" ref="D1000">INDEX('PUMA12 LIMIT Computations'!$A$4:$D$106,'PUMA12-Person-Limits-Fragments'!$B1000,1)</f>
        <v>4901</v>
      </c>
      <c r="E1000" t="str" cm="1">
        <f t="array" ref="E1000">INDEX('PUMA12 LIMIT Computations'!$A$4:$D$106,'PUMA12-Person-Limits-Fragments'!$B1000,2)</f>
        <v>Plymouth &amp; Bristol Counties (Outside Brockton City)</v>
      </c>
      <c r="F1000" t="str" cm="1">
        <f t="array" ref="F1000">INDEX('PUMA12 LIMIT Computations'!$A$4:$D$106,'PUMA12-Person-Limits-Fragments'!$B1000,3)</f>
        <v>METRO14460MM1200</v>
      </c>
      <c r="G1000" t="str" cm="1">
        <f t="array" ref="G1000">INDEX('PUMA12 LIMIT Computations'!$A$4:$D$106,'PUMA12-Person-Limits-Fragments'!$B1000,4)</f>
        <v>Brockton, MA HUD Metro FMR Area</v>
      </c>
      <c r="H1000" cm="1">
        <f t="array" ref="H1000">INDEX('PUMA12 LIMIT Computations'!AI$4:BB$106,'PUMA12-Person-Limits-Fragments'!B1000,'PUMA12-Person-Limits-Fragments'!C1000)</f>
        <v>52994.16</v>
      </c>
      <c r="I1000" cm="1">
        <f t="array" ref="I1000">INDEX('PUMA12 LIMIT Computations'!BC$4:BV$106,'PUMA12-Person-Limits-Fragments'!B1000,'PUMA12-Person-Limits-Fragments'!C1000)</f>
        <v>35929.656000000003</v>
      </c>
      <c r="J1000" cm="1">
        <f t="array" ref="J1000">INDEX('PUMA12 LIMIT Computations'!BW$4:CP$106,'PUMA12-Person-Limits-Fragments'!B1000,'PUMA12-Person-Limits-Fragments'!C1000)</f>
        <v>84745.8</v>
      </c>
    </row>
    <row r="1001" spans="1:10" x14ac:dyDescent="0.25">
      <c r="A1001">
        <f t="shared" si="47"/>
        <v>1000</v>
      </c>
      <c r="B1001">
        <f t="shared" si="45"/>
        <v>73</v>
      </c>
      <c r="C1001">
        <f t="shared" si="46"/>
        <v>10</v>
      </c>
      <c r="D1001" cm="1">
        <f t="array" ref="D1001">INDEX('PUMA12 LIMIT Computations'!$A$4:$D$106,'PUMA12-Person-Limits-Fragments'!$B1001,1)</f>
        <v>4901</v>
      </c>
      <c r="E1001" t="str" cm="1">
        <f t="array" ref="E1001">INDEX('PUMA12 LIMIT Computations'!$A$4:$D$106,'PUMA12-Person-Limits-Fragments'!$B1001,2)</f>
        <v>Plymouth &amp; Bristol Counties (Outside Brockton City)</v>
      </c>
      <c r="F1001" t="str" cm="1">
        <f t="array" ref="F1001">INDEX('PUMA12 LIMIT Computations'!$A$4:$D$106,'PUMA12-Person-Limits-Fragments'!$B1001,3)</f>
        <v>METRO39300MM1200</v>
      </c>
      <c r="G1001" t="str" cm="1">
        <f t="array" ref="G1001">INDEX('PUMA12 LIMIT Computations'!$A$4:$D$106,'PUMA12-Person-Limits-Fragments'!$B1001,4)</f>
        <v>Easton-Raynham, MA HUD Metro FMR Area</v>
      </c>
      <c r="H1001" cm="1">
        <f t="array" ref="H1001">INDEX('PUMA12 LIMIT Computations'!AI$4:BB$106,'PUMA12-Person-Limits-Fragments'!B1001,'PUMA12-Person-Limits-Fragments'!C1001)</f>
        <v>20500.3</v>
      </c>
      <c r="I1001" cm="1">
        <f t="array" ref="I1001">INDEX('PUMA12 LIMIT Computations'!BC$4:BV$106,'PUMA12-Person-Limits-Fragments'!B1001,'PUMA12-Person-Limits-Fragments'!C1001)</f>
        <v>12292.4</v>
      </c>
      <c r="J1001" cm="1">
        <f t="array" ref="J1001">INDEX('PUMA12 LIMIT Computations'!BW$4:CP$106,'PUMA12-Person-Limits-Fragments'!B1001,'PUMA12-Person-Limits-Fragments'!C1001)</f>
        <v>25742.075000000001</v>
      </c>
    </row>
    <row r="1002" spans="1:10" x14ac:dyDescent="0.25">
      <c r="A1002">
        <f t="shared" si="47"/>
        <v>1001</v>
      </c>
      <c r="B1002">
        <f t="shared" si="45"/>
        <v>74</v>
      </c>
      <c r="C1002">
        <f t="shared" si="46"/>
        <v>10</v>
      </c>
      <c r="D1002" cm="1">
        <f t="array" ref="D1002">INDEX('PUMA12 LIMIT Computations'!$A$4:$D$106,'PUMA12-Person-Limits-Fragments'!$B1002,1)</f>
        <v>4000</v>
      </c>
      <c r="E1002" t="str" cm="1">
        <f t="array" ref="E1002">INDEX('PUMA12 LIMIT Computations'!$A$4:$D$106,'PUMA12-Person-Limits-Fragments'!$B1002,2)</f>
        <v>Plymouth &amp; Norfolk Counties--Brockton City, Stoughton &amp; Avon Towns</v>
      </c>
      <c r="F1002" t="str" cm="1">
        <f t="array" ref="F1002">INDEX('PUMA12 LIMIT Computations'!$A$4:$D$106,'PUMA12-Person-Limits-Fragments'!$B1002,3)</f>
        <v>METRO14460MM1120</v>
      </c>
      <c r="G1002" t="str" cm="1">
        <f t="array" ref="G1002">INDEX('PUMA12 LIMIT Computations'!$A$4:$D$106,'PUMA12-Person-Limits-Fragments'!$B1002,4)</f>
        <v>Boston-Cambridge-Quincy, MA-NH HUD Metro FMR Area</v>
      </c>
      <c r="H1002" cm="1">
        <f t="array" ref="H1002">INDEX('PUMA12 LIMIT Computations'!AI$4:BB$106,'PUMA12-Person-Limits-Fragments'!B1002,'PUMA12-Person-Limits-Fragments'!C1002)</f>
        <v>24121.875</v>
      </c>
      <c r="I1002" cm="1">
        <f t="array" ref="I1002">INDEX('PUMA12 LIMIT Computations'!BC$4:BV$106,'PUMA12-Person-Limits-Fragments'!B1002,'PUMA12-Person-Limits-Fragments'!C1002)</f>
        <v>14473.125</v>
      </c>
      <c r="J1002" cm="1">
        <f t="array" ref="J1002">INDEX('PUMA12 LIMIT Computations'!BW$4:CP$106,'PUMA12-Person-Limits-Fragments'!B1002,'PUMA12-Person-Limits-Fragments'!C1002)</f>
        <v>38490.375</v>
      </c>
    </row>
    <row r="1003" spans="1:10" x14ac:dyDescent="0.25">
      <c r="A1003">
        <f t="shared" si="47"/>
        <v>1002</v>
      </c>
      <c r="B1003">
        <f t="shared" si="45"/>
        <v>75</v>
      </c>
      <c r="C1003">
        <f t="shared" si="46"/>
        <v>10</v>
      </c>
      <c r="D1003" cm="1">
        <f t="array" ref="D1003">INDEX('PUMA12 LIMIT Computations'!$A$4:$D$106,'PUMA12-Person-Limits-Fragments'!$B1003,1)</f>
        <v>4000</v>
      </c>
      <c r="E1003" t="str" cm="1">
        <f t="array" ref="E1003">INDEX('PUMA12 LIMIT Computations'!$A$4:$D$106,'PUMA12-Person-Limits-Fragments'!$B1003,2)</f>
        <v>Plymouth &amp; Norfolk Counties--Brockton City, Stoughton &amp; Avon Towns</v>
      </c>
      <c r="F1003" t="str" cm="1">
        <f t="array" ref="F1003">INDEX('PUMA12 LIMIT Computations'!$A$4:$D$106,'PUMA12-Person-Limits-Fragments'!$B1003,3)</f>
        <v>METRO14460MM1200</v>
      </c>
      <c r="G1003" t="str" cm="1">
        <f t="array" ref="G1003">INDEX('PUMA12 LIMIT Computations'!$A$4:$D$106,'PUMA12-Person-Limits-Fragments'!$B1003,4)</f>
        <v>Brockton, MA HUD Metro FMR Area</v>
      </c>
      <c r="H1003" cm="1">
        <f t="array" ref="H1003">INDEX('PUMA12 LIMIT Computations'!AI$4:BB$106,'PUMA12-Person-Limits-Fragments'!B1003,'PUMA12-Person-Limits-Fragments'!C1003)</f>
        <v>63472.25</v>
      </c>
      <c r="I1003" cm="1">
        <f t="array" ref="I1003">INDEX('PUMA12 LIMIT Computations'!BC$4:BV$106,'PUMA12-Person-Limits-Fragments'!B1003,'PUMA12-Person-Limits-Fragments'!C1003)</f>
        <v>43033.724999999999</v>
      </c>
      <c r="J1003" cm="1">
        <f t="array" ref="J1003">INDEX('PUMA12 LIMIT Computations'!BW$4:CP$106,'PUMA12-Person-Limits-Fragments'!B1003,'PUMA12-Person-Limits-Fragments'!C1003)</f>
        <v>101501.875</v>
      </c>
    </row>
    <row r="1004" spans="1:10" x14ac:dyDescent="0.25">
      <c r="A1004">
        <f t="shared" si="47"/>
        <v>1003</v>
      </c>
      <c r="B1004">
        <f t="shared" si="45"/>
        <v>76</v>
      </c>
      <c r="C1004">
        <f t="shared" si="46"/>
        <v>10</v>
      </c>
      <c r="D1004" cm="1">
        <f t="array" ref="D1004">INDEX('PUMA12 LIMIT Computations'!$A$4:$D$106,'PUMA12-Person-Limits-Fragments'!$B1004,1)</f>
        <v>4902</v>
      </c>
      <c r="E1004" t="str" cm="1">
        <f t="array" ref="E1004">INDEX('PUMA12 LIMIT Computations'!$A$4:$D$106,'PUMA12-Person-Limits-Fragments'!$B1004,2)</f>
        <v>Plymouth County (Central)</v>
      </c>
      <c r="F1004" t="str" cm="1">
        <f t="array" ref="F1004">INDEX('PUMA12 LIMIT Computations'!$A$4:$D$106,'PUMA12-Person-Limits-Fragments'!$B1004,3)</f>
        <v>METRO14460MM1120</v>
      </c>
      <c r="G1004" t="str" cm="1">
        <f t="array" ref="G1004">INDEX('PUMA12 LIMIT Computations'!$A$4:$D$106,'PUMA12-Person-Limits-Fragments'!$B1004,4)</f>
        <v>Boston-Cambridge-Quincy, MA-NH HUD Metro FMR Area</v>
      </c>
      <c r="H1004" cm="1">
        <f t="array" ref="H1004">INDEX('PUMA12 LIMIT Computations'!AI$4:BB$106,'PUMA12-Person-Limits-Fragments'!B1004,'PUMA12-Person-Limits-Fragments'!C1004)</f>
        <v>50007.5</v>
      </c>
      <c r="I1004" cm="1">
        <f t="array" ref="I1004">INDEX('PUMA12 LIMIT Computations'!BC$4:BV$106,'PUMA12-Person-Limits-Fragments'!B1004,'PUMA12-Person-Limits-Fragments'!C1004)</f>
        <v>30004.5</v>
      </c>
      <c r="J1004" cm="1">
        <f t="array" ref="J1004">INDEX('PUMA12 LIMIT Computations'!BW$4:CP$106,'PUMA12-Person-Limits-Fragments'!B1004,'PUMA12-Person-Limits-Fragments'!C1004)</f>
        <v>79795.099999999991</v>
      </c>
    </row>
    <row r="1005" spans="1:10" x14ac:dyDescent="0.25">
      <c r="A1005">
        <f t="shared" si="47"/>
        <v>1004</v>
      </c>
      <c r="B1005">
        <f t="shared" si="45"/>
        <v>77</v>
      </c>
      <c r="C1005">
        <f t="shared" si="46"/>
        <v>10</v>
      </c>
      <c r="D1005" cm="1">
        <f t="array" ref="D1005">INDEX('PUMA12 LIMIT Computations'!$A$4:$D$106,'PUMA12-Person-Limits-Fragments'!$B1005,1)</f>
        <v>4902</v>
      </c>
      <c r="E1005" t="str" cm="1">
        <f t="array" ref="E1005">INDEX('PUMA12 LIMIT Computations'!$A$4:$D$106,'PUMA12-Person-Limits-Fragments'!$B1005,2)</f>
        <v>Plymouth County (Central)</v>
      </c>
      <c r="F1005" t="str" cm="1">
        <f t="array" ref="F1005">INDEX('PUMA12 LIMIT Computations'!$A$4:$D$106,'PUMA12-Person-Limits-Fragments'!$B1005,3)</f>
        <v>METRO14460MM1200</v>
      </c>
      <c r="G1005" t="str" cm="1">
        <f t="array" ref="G1005">INDEX('PUMA12 LIMIT Computations'!$A$4:$D$106,'PUMA12-Person-Limits-Fragments'!$B1005,4)</f>
        <v>Brockton, MA HUD Metro FMR Area</v>
      </c>
      <c r="H1005" cm="1">
        <f t="array" ref="H1005">INDEX('PUMA12 LIMIT Computations'!AI$4:BB$106,'PUMA12-Person-Limits-Fragments'!B1005,'PUMA12-Person-Limits-Fragments'!C1005)</f>
        <v>42813.79</v>
      </c>
      <c r="I1005" cm="1">
        <f t="array" ref="I1005">INDEX('PUMA12 LIMIT Computations'!BC$4:BV$106,'PUMA12-Person-Limits-Fragments'!B1005,'PUMA12-Person-Limits-Fragments'!C1005)</f>
        <v>29027.439000000002</v>
      </c>
      <c r="J1005" cm="1">
        <f t="array" ref="J1005">INDEX('PUMA12 LIMIT Computations'!BW$4:CP$106,'PUMA12-Person-Limits-Fragments'!B1005,'PUMA12-Person-Limits-Fragments'!C1005)</f>
        <v>68465.825000000012</v>
      </c>
    </row>
    <row r="1006" spans="1:10" x14ac:dyDescent="0.25">
      <c r="A1006">
        <f t="shared" si="47"/>
        <v>1005</v>
      </c>
      <c r="B1006">
        <f t="shared" si="45"/>
        <v>78</v>
      </c>
      <c r="C1006">
        <f t="shared" si="46"/>
        <v>10</v>
      </c>
      <c r="D1006" cm="1">
        <f t="array" ref="D1006">INDEX('PUMA12 LIMIT Computations'!$A$4:$D$106,'PUMA12-Person-Limits-Fragments'!$B1006,1)</f>
        <v>4902</v>
      </c>
      <c r="E1006" t="str" cm="1">
        <f t="array" ref="E1006">INDEX('PUMA12 LIMIT Computations'!$A$4:$D$106,'PUMA12-Person-Limits-Fragments'!$B1006,2)</f>
        <v>Plymouth County (Central)</v>
      </c>
      <c r="F1006" t="str" cm="1">
        <f t="array" ref="F1006">INDEX('PUMA12 LIMIT Computations'!$A$4:$D$106,'PUMA12-Person-Limits-Fragments'!$B1006,3)</f>
        <v>METRO39300MM1120</v>
      </c>
      <c r="G1006" t="str" cm="1">
        <f t="array" ref="G1006">INDEX('PUMA12 LIMIT Computations'!$A$4:$D$106,'PUMA12-Person-Limits-Fragments'!$B1006,4)</f>
        <v>Taunton-Mansfield-Norton, MA HUD Metro FMR Area</v>
      </c>
      <c r="H1006" cm="1">
        <f t="array" ref="H1006">INDEX('PUMA12 LIMIT Computations'!AI$4:BB$106,'PUMA12-Person-Limits-Fragments'!B1006,'PUMA12-Person-Limits-Fragments'!C1006)</f>
        <v>8.27</v>
      </c>
      <c r="I1006" cm="1">
        <f t="array" ref="I1006">INDEX('PUMA12 LIMIT Computations'!BC$4:BV$106,'PUMA12-Person-Limits-Fragments'!B1006,'PUMA12-Person-Limits-Fragments'!C1006)</f>
        <v>5.6070000000000002</v>
      </c>
      <c r="J1006" cm="1">
        <f t="array" ref="J1006">INDEX('PUMA12 LIMIT Computations'!BW$4:CP$106,'PUMA12-Person-Limits-Fragments'!B1006,'PUMA12-Person-Limits-Fragments'!C1006)</f>
        <v>13.225000000000001</v>
      </c>
    </row>
    <row r="1007" spans="1:10" x14ac:dyDescent="0.25">
      <c r="A1007">
        <f t="shared" si="47"/>
        <v>1006</v>
      </c>
      <c r="B1007">
        <f t="shared" si="45"/>
        <v>79</v>
      </c>
      <c r="C1007">
        <f t="shared" si="46"/>
        <v>10</v>
      </c>
      <c r="D1007" cm="1">
        <f t="array" ref="D1007">INDEX('PUMA12 LIMIT Computations'!$A$4:$D$106,'PUMA12-Person-Limits-Fragments'!$B1007,1)</f>
        <v>4903</v>
      </c>
      <c r="E1007" t="str" cm="1">
        <f t="array" ref="E1007">INDEX('PUMA12 LIMIT Computations'!$A$4:$D$106,'PUMA12-Person-Limits-Fragments'!$B1007,2)</f>
        <v>Plymouth County (East)--Plymouth, Marshfield, Scituate, Duxbury &amp; Kingston Towns</v>
      </c>
      <c r="F1007" t="str" cm="1">
        <f t="array" ref="F1007">INDEX('PUMA12 LIMIT Computations'!$A$4:$D$106,'PUMA12-Person-Limits-Fragments'!$B1007,3)</f>
        <v>METRO12700M12700</v>
      </c>
      <c r="G1007" t="str" cm="1">
        <f t="array" ref="G1007">INDEX('PUMA12 LIMIT Computations'!$A$4:$D$106,'PUMA12-Person-Limits-Fragments'!$B1007,4)</f>
        <v>Barnstable Town, MA MSA</v>
      </c>
      <c r="H1007" cm="1">
        <f t="array" ref="H1007">INDEX('PUMA12 LIMIT Computations'!AI$4:BB$106,'PUMA12-Person-Limits-Fragments'!B1007,'PUMA12-Person-Limits-Fragments'!C1007)</f>
        <v>498.78999999999996</v>
      </c>
      <c r="I1007" cm="1">
        <f t="array" ref="I1007">INDEX('PUMA12 LIMIT Computations'!BC$4:BV$106,'PUMA12-Person-Limits-Fragments'!B1007,'PUMA12-Person-Limits-Fragments'!C1007)</f>
        <v>347.63400000000001</v>
      </c>
      <c r="J1007" cm="1">
        <f t="array" ref="J1007">INDEX('PUMA12 LIMIT Computations'!BW$4:CP$106,'PUMA12-Person-Limits-Fragments'!B1007,'PUMA12-Person-Limits-Fragments'!C1007)</f>
        <v>797.93999999999994</v>
      </c>
    </row>
    <row r="1008" spans="1:10" x14ac:dyDescent="0.25">
      <c r="A1008">
        <f t="shared" si="47"/>
        <v>1007</v>
      </c>
      <c r="B1008">
        <f t="shared" si="45"/>
        <v>80</v>
      </c>
      <c r="C1008">
        <f t="shared" si="46"/>
        <v>10</v>
      </c>
      <c r="D1008" cm="1">
        <f t="array" ref="D1008">INDEX('PUMA12 LIMIT Computations'!$A$4:$D$106,'PUMA12-Person-Limits-Fragments'!$B1008,1)</f>
        <v>4903</v>
      </c>
      <c r="E1008" t="str" cm="1">
        <f t="array" ref="E1008">INDEX('PUMA12 LIMIT Computations'!$A$4:$D$106,'PUMA12-Person-Limits-Fragments'!$B1008,2)</f>
        <v>Plymouth County (East)--Plymouth, Marshfield, Scituate, Duxbury &amp; Kingston Towns</v>
      </c>
      <c r="F1008" t="str" cm="1">
        <f t="array" ref="F1008">INDEX('PUMA12 LIMIT Computations'!$A$4:$D$106,'PUMA12-Person-Limits-Fragments'!$B1008,3)</f>
        <v>METRO14460MM1120</v>
      </c>
      <c r="G1008" t="str" cm="1">
        <f t="array" ref="G1008">INDEX('PUMA12 LIMIT Computations'!$A$4:$D$106,'PUMA12-Person-Limits-Fragments'!$B1008,4)</f>
        <v>Boston-Cambridge-Quincy, MA-NH HUD Metro FMR Area</v>
      </c>
      <c r="H1008" cm="1">
        <f t="array" ref="H1008">INDEX('PUMA12 LIMIT Computations'!AI$4:BB$106,'PUMA12-Person-Limits-Fragments'!B1008,'PUMA12-Person-Limits-Fragments'!C1008)</f>
        <v>103106.75</v>
      </c>
      <c r="I1008" cm="1">
        <f t="array" ref="I1008">INDEX('PUMA12 LIMIT Computations'!BC$4:BV$106,'PUMA12-Person-Limits-Fragments'!B1008,'PUMA12-Person-Limits-Fragments'!C1008)</f>
        <v>61864.05</v>
      </c>
      <c r="J1008" cm="1">
        <f t="array" ref="J1008">INDEX('PUMA12 LIMIT Computations'!BW$4:CP$106,'PUMA12-Person-Limits-Fragments'!B1008,'PUMA12-Person-Limits-Fragments'!C1008)</f>
        <v>164523.59</v>
      </c>
    </row>
    <row r="1009" spans="1:10" x14ac:dyDescent="0.25">
      <c r="A1009">
        <f t="shared" si="47"/>
        <v>1008</v>
      </c>
      <c r="B1009">
        <f t="shared" si="45"/>
        <v>81</v>
      </c>
      <c r="C1009">
        <f t="shared" si="46"/>
        <v>10</v>
      </c>
      <c r="D1009" cm="1">
        <f t="array" ref="D1009">INDEX('PUMA12 LIMIT Computations'!$A$4:$D$106,'PUMA12-Person-Limits-Fragments'!$B1009,1)</f>
        <v>3306</v>
      </c>
      <c r="E1009" t="str" cm="1">
        <f t="array" ref="E1009">INDEX('PUMA12 LIMIT Computations'!$A$4:$D$106,'PUMA12-Person-Limits-Fragments'!$B1009,2)</f>
        <v>Suffolk County (North)--Revere, Chelsea &amp; Winthrop Town Cities</v>
      </c>
      <c r="F1009" t="str" cm="1">
        <f t="array" ref="F1009">INDEX('PUMA12 LIMIT Computations'!$A$4:$D$106,'PUMA12-Person-Limits-Fragments'!$B1009,3)</f>
        <v>METRO14460MM1120</v>
      </c>
      <c r="G1009" t="str" cm="1">
        <f t="array" ref="G1009">INDEX('PUMA12 LIMIT Computations'!$A$4:$D$106,'PUMA12-Person-Limits-Fragments'!$B1009,4)</f>
        <v>Boston-Cambridge-Quincy, MA-NH HUD Metro FMR Area</v>
      </c>
      <c r="H1009" cm="1">
        <f t="array" ref="H1009">INDEX('PUMA12 LIMIT Computations'!AI$4:BB$106,'PUMA12-Person-Limits-Fragments'!B1009,'PUMA12-Person-Limits-Fragments'!C1009)</f>
        <v>103760.375</v>
      </c>
      <c r="I1009" cm="1">
        <f t="array" ref="I1009">INDEX('PUMA12 LIMIT Computations'!BC$4:BV$106,'PUMA12-Person-Limits-Fragments'!B1009,'PUMA12-Person-Limits-Fragments'!C1009)</f>
        <v>62256.224999999999</v>
      </c>
      <c r="J1009" cm="1">
        <f t="array" ref="J1009">INDEX('PUMA12 LIMIT Computations'!BW$4:CP$106,'PUMA12-Person-Limits-Fragments'!B1009,'PUMA12-Person-Limits-Fragments'!C1009)</f>
        <v>165566.55499999999</v>
      </c>
    </row>
    <row r="1010" spans="1:10" x14ac:dyDescent="0.25">
      <c r="A1010">
        <f t="shared" si="47"/>
        <v>1009</v>
      </c>
      <c r="B1010">
        <f t="shared" si="45"/>
        <v>82</v>
      </c>
      <c r="C1010">
        <f t="shared" si="46"/>
        <v>10</v>
      </c>
      <c r="D1010" cm="1">
        <f t="array" ref="D1010">INDEX('PUMA12 LIMIT Computations'!$A$4:$D$106,'PUMA12-Person-Limits-Fragments'!$B1010,1)</f>
        <v>3900</v>
      </c>
      <c r="E1010" t="str" cm="1">
        <f t="array" ref="E1010">INDEX('PUMA12 LIMIT Computations'!$A$4:$D$106,'PUMA12-Person-Limits-Fragments'!$B1010,2)</f>
        <v>Weymouth Town, Braintree Town Cities, Hingham, Hull &amp; Cohasset Towns</v>
      </c>
      <c r="F1010" t="str" cm="1">
        <f t="array" ref="F1010">INDEX('PUMA12 LIMIT Computations'!$A$4:$D$106,'PUMA12-Person-Limits-Fragments'!$B1010,3)</f>
        <v>METRO14460MM1120</v>
      </c>
      <c r="G1010" t="str" cm="1">
        <f t="array" ref="G1010">INDEX('PUMA12 LIMIT Computations'!$A$4:$D$106,'PUMA12-Person-Limits-Fragments'!$B1010,4)</f>
        <v>Boston-Cambridge-Quincy, MA-NH HUD Metro FMR Area</v>
      </c>
      <c r="H1010" cm="1">
        <f t="array" ref="H1010">INDEX('PUMA12 LIMIT Computations'!AI$4:BB$106,'PUMA12-Person-Limits-Fragments'!B1010,'PUMA12-Person-Limits-Fragments'!C1010)</f>
        <v>103750</v>
      </c>
      <c r="I1010" cm="1">
        <f t="array" ref="I1010">INDEX('PUMA12 LIMIT Computations'!BC$4:BV$106,'PUMA12-Person-Limits-Fragments'!B1010,'PUMA12-Person-Limits-Fragments'!C1010)</f>
        <v>62250</v>
      </c>
      <c r="J1010" cm="1">
        <f t="array" ref="J1010">INDEX('PUMA12 LIMIT Computations'!BW$4:CP$106,'PUMA12-Person-Limits-Fragments'!B1010,'PUMA12-Person-Limits-Fragments'!C1010)</f>
        <v>165550</v>
      </c>
    </row>
    <row r="1011" spans="1:10" x14ac:dyDescent="0.25">
      <c r="A1011">
        <f t="shared" si="47"/>
        <v>1010</v>
      </c>
      <c r="B1011">
        <f t="shared" si="45"/>
        <v>83</v>
      </c>
      <c r="C1011">
        <f t="shared" si="46"/>
        <v>10</v>
      </c>
      <c r="D1011" cm="1">
        <f t="array" ref="D1011">INDEX('PUMA12 LIMIT Computations'!$A$4:$D$106,'PUMA12-Person-Limits-Fragments'!$B1011,1)</f>
        <v>2800</v>
      </c>
      <c r="E1011" t="str" cm="1">
        <f t="array" ref="E1011">INDEX('PUMA12 LIMIT Computations'!$A$4:$D$106,'PUMA12-Person-Limits-Fragments'!$B1011,2)</f>
        <v>Woburn, Melrose Cities, Saugus, Wakefield &amp; Stoneham Towns</v>
      </c>
      <c r="F1011" t="str" cm="1">
        <f t="array" ref="F1011">INDEX('PUMA12 LIMIT Computations'!$A$4:$D$106,'PUMA12-Person-Limits-Fragments'!$B1011,3)</f>
        <v>METRO14460MM1120</v>
      </c>
      <c r="G1011" t="str" cm="1">
        <f t="array" ref="G1011">INDEX('PUMA12 LIMIT Computations'!$A$4:$D$106,'PUMA12-Person-Limits-Fragments'!$B1011,4)</f>
        <v>Boston-Cambridge-Quincy, MA-NH HUD Metro FMR Area</v>
      </c>
      <c r="H1011" cm="1">
        <f t="array" ref="H1011">INDEX('PUMA12 LIMIT Computations'!AI$4:BB$106,'PUMA12-Person-Limits-Fragments'!B1011,'PUMA12-Person-Limits-Fragments'!C1011)</f>
        <v>103739.625</v>
      </c>
      <c r="I1011" cm="1">
        <f t="array" ref="I1011">INDEX('PUMA12 LIMIT Computations'!BC$4:BV$106,'PUMA12-Person-Limits-Fragments'!B1011,'PUMA12-Person-Limits-Fragments'!C1011)</f>
        <v>62243.775000000001</v>
      </c>
      <c r="J1011" cm="1">
        <f t="array" ref="J1011">INDEX('PUMA12 LIMIT Computations'!BW$4:CP$106,'PUMA12-Person-Limits-Fragments'!B1011,'PUMA12-Person-Limits-Fragments'!C1011)</f>
        <v>165533.44500000001</v>
      </c>
    </row>
    <row r="1012" spans="1:10" x14ac:dyDescent="0.25">
      <c r="A1012">
        <f t="shared" si="47"/>
        <v>1011</v>
      </c>
      <c r="B1012">
        <f t="shared" si="45"/>
        <v>84</v>
      </c>
      <c r="C1012">
        <f t="shared" si="46"/>
        <v>10</v>
      </c>
      <c r="D1012" cm="1">
        <f t="array" ref="D1012">INDEX('PUMA12 LIMIT Computations'!$A$4:$D$106,'PUMA12-Person-Limits-Fragments'!$B1012,1)</f>
        <v>400</v>
      </c>
      <c r="E1012" t="str" cm="1">
        <f t="array" ref="E1012">INDEX('PUMA12 LIMIT Computations'!$A$4:$D$106,'PUMA12-Person-Limits-Fragments'!$B1012,2)</f>
        <v>Worcester &amp; Middlesex Counties (Outside Leominster, Fitchburg &amp; Gardner Cities)</v>
      </c>
      <c r="F1012" t="str" cm="1">
        <f t="array" ref="F1012">INDEX('PUMA12 LIMIT Computations'!$A$4:$D$106,'PUMA12-Person-Limits-Fragments'!$B1012,3)</f>
        <v>METRO14460MM1120</v>
      </c>
      <c r="G1012" t="str" cm="1">
        <f t="array" ref="G1012">INDEX('PUMA12 LIMIT Computations'!$A$4:$D$106,'PUMA12-Person-Limits-Fragments'!$B1012,4)</f>
        <v>Boston-Cambridge-Quincy, MA-NH HUD Metro FMR Area</v>
      </c>
      <c r="H1012" cm="1">
        <f t="array" ref="H1012">INDEX('PUMA12 LIMIT Computations'!AI$4:BB$106,'PUMA12-Person-Limits-Fragments'!B1012,'PUMA12-Person-Limits-Fragments'!C1012)</f>
        <v>25947.875</v>
      </c>
      <c r="I1012" cm="1">
        <f t="array" ref="I1012">INDEX('PUMA12 LIMIT Computations'!BC$4:BV$106,'PUMA12-Person-Limits-Fragments'!B1012,'PUMA12-Person-Limits-Fragments'!C1012)</f>
        <v>15568.724999999999</v>
      </c>
      <c r="J1012" cm="1">
        <f t="array" ref="J1012">INDEX('PUMA12 LIMIT Computations'!BW$4:CP$106,'PUMA12-Person-Limits-Fragments'!B1012,'PUMA12-Person-Limits-Fragments'!C1012)</f>
        <v>41404.055</v>
      </c>
    </row>
    <row r="1013" spans="1:10" x14ac:dyDescent="0.25">
      <c r="A1013">
        <f t="shared" si="47"/>
        <v>1012</v>
      </c>
      <c r="B1013">
        <f t="shared" si="45"/>
        <v>85</v>
      </c>
      <c r="C1013">
        <f t="shared" si="46"/>
        <v>10</v>
      </c>
      <c r="D1013" cm="1">
        <f t="array" ref="D1013">INDEX('PUMA12 LIMIT Computations'!$A$4:$D$106,'PUMA12-Person-Limits-Fragments'!$B1013,1)</f>
        <v>400</v>
      </c>
      <c r="E1013" t="str" cm="1">
        <f t="array" ref="E1013">INDEX('PUMA12 LIMIT Computations'!$A$4:$D$106,'PUMA12-Person-Limits-Fragments'!$B1013,2)</f>
        <v>Worcester &amp; Middlesex Counties (Outside Leominster, Fitchburg &amp; Gardner Cities)</v>
      </c>
      <c r="F1013" t="str" cm="1">
        <f t="array" ref="F1013">INDEX('PUMA12 LIMIT Computations'!$A$4:$D$106,'PUMA12-Person-Limits-Fragments'!$B1013,3)</f>
        <v>METRO14460MM4560</v>
      </c>
      <c r="G1013" t="str" cm="1">
        <f t="array" ref="G1013">INDEX('PUMA12 LIMIT Computations'!$A$4:$D$106,'PUMA12-Person-Limits-Fragments'!$B1013,4)</f>
        <v>Lowell, MA HUD Metro FMR Area</v>
      </c>
      <c r="H1013" cm="1">
        <f t="array" ref="H1013">INDEX('PUMA12 LIMIT Computations'!AI$4:BB$106,'PUMA12-Person-Limits-Fragments'!B1013,'PUMA12-Person-Limits-Fragments'!C1013)</f>
        <v>8658.1</v>
      </c>
      <c r="I1013" cm="1">
        <f t="array" ref="I1013">INDEX('PUMA12 LIMIT Computations'!BC$4:BV$106,'PUMA12-Person-Limits-Fragments'!B1013,'PUMA12-Person-Limits-Fragments'!C1013)</f>
        <v>5194.8599999999997</v>
      </c>
      <c r="J1013" cm="1">
        <f t="array" ref="J1013">INDEX('PUMA12 LIMIT Computations'!BW$4:CP$106,'PUMA12-Person-Limits-Fragments'!B1013,'PUMA12-Person-Limits-Fragments'!C1013)</f>
        <v>12255.61</v>
      </c>
    </row>
    <row r="1014" spans="1:10" x14ac:dyDescent="0.25">
      <c r="A1014">
        <f t="shared" si="47"/>
        <v>1013</v>
      </c>
      <c r="B1014">
        <f t="shared" si="45"/>
        <v>86</v>
      </c>
      <c r="C1014">
        <f t="shared" si="46"/>
        <v>10</v>
      </c>
      <c r="D1014" cm="1">
        <f t="array" ref="D1014">INDEX('PUMA12 LIMIT Computations'!$A$4:$D$106,'PUMA12-Person-Limits-Fragments'!$B1014,1)</f>
        <v>400</v>
      </c>
      <c r="E1014" t="str" cm="1">
        <f t="array" ref="E1014">INDEX('PUMA12 LIMIT Computations'!$A$4:$D$106,'PUMA12-Person-Limits-Fragments'!$B1014,2)</f>
        <v>Worcester &amp; Middlesex Counties (Outside Leominster, Fitchburg &amp; Gardner Cities)</v>
      </c>
      <c r="F1014" t="str" cm="1">
        <f t="array" ref="F1014">INDEX('PUMA12 LIMIT Computations'!$A$4:$D$106,'PUMA12-Person-Limits-Fragments'!$B1014,3)</f>
        <v>METRO44140M25011</v>
      </c>
      <c r="G1014" t="str" cm="1">
        <f t="array" ref="G1014">INDEX('PUMA12 LIMIT Computations'!$A$4:$D$106,'PUMA12-Person-Limits-Fragments'!$B1014,4)</f>
        <v>Franklin County, MA HUD Metro FMR Area</v>
      </c>
      <c r="H1014" cm="1">
        <f t="array" ref="H1014">INDEX('PUMA12 LIMIT Computations'!AI$4:BB$106,'PUMA12-Person-Limits-Fragments'!B1014,'PUMA12-Person-Limits-Fragments'!C1014)</f>
        <v>222.88000000000002</v>
      </c>
      <c r="I1014" cm="1">
        <f t="array" ref="I1014">INDEX('PUMA12 LIMIT Computations'!BC$4:BV$106,'PUMA12-Person-Limits-Fragments'!B1014,'PUMA12-Person-Limits-Fragments'!C1014)</f>
        <v>179.42400000000001</v>
      </c>
      <c r="J1014" cm="1">
        <f t="array" ref="J1014">INDEX('PUMA12 LIMIT Computations'!BW$4:CP$106,'PUMA12-Person-Limits-Fragments'!B1014,'PUMA12-Person-Limits-Fragments'!C1014)</f>
        <v>356.64000000000004</v>
      </c>
    </row>
    <row r="1015" spans="1:10" x14ac:dyDescent="0.25">
      <c r="A1015">
        <f t="shared" si="47"/>
        <v>1014</v>
      </c>
      <c r="B1015">
        <f t="shared" si="45"/>
        <v>87</v>
      </c>
      <c r="C1015">
        <f t="shared" si="46"/>
        <v>10</v>
      </c>
      <c r="D1015" cm="1">
        <f t="array" ref="D1015">INDEX('PUMA12 LIMIT Computations'!$A$4:$D$106,'PUMA12-Person-Limits-Fragments'!$B1015,1)</f>
        <v>400</v>
      </c>
      <c r="E1015" t="str" cm="1">
        <f t="array" ref="E1015">INDEX('PUMA12 LIMIT Computations'!$A$4:$D$106,'PUMA12-Person-Limits-Fragments'!$B1015,2)</f>
        <v>Worcester &amp; Middlesex Counties (Outside Leominster, Fitchburg &amp; Gardner Cities)</v>
      </c>
      <c r="F1015" t="str" cm="1">
        <f t="array" ref="F1015">INDEX('PUMA12 LIMIT Computations'!$A$4:$D$106,'PUMA12-Person-Limits-Fragments'!$B1015,3)</f>
        <v>METRO49340M49340</v>
      </c>
      <c r="G1015" t="str" cm="1">
        <f t="array" ref="G1015">INDEX('PUMA12 LIMIT Computations'!$A$4:$D$106,'PUMA12-Person-Limits-Fragments'!$B1015,4)</f>
        <v>Worcester, MA HUD Metro FMR Area</v>
      </c>
      <c r="H1015" cm="1">
        <f t="array" ref="H1015">INDEX('PUMA12 LIMIT Computations'!AI$4:BB$106,'PUMA12-Person-Limits-Fragments'!B1015,'PUMA12-Person-Limits-Fragments'!C1015)</f>
        <v>8359.9599999999991</v>
      </c>
      <c r="I1015" cm="1">
        <f t="array" ref="I1015">INDEX('PUMA12 LIMIT Computations'!BC$4:BV$106,'PUMA12-Person-Limits-Fragments'!B1015,'PUMA12-Person-Limits-Fragments'!C1015)</f>
        <v>5730.3540000000003</v>
      </c>
      <c r="J1015" cm="1">
        <f t="array" ref="J1015">INDEX('PUMA12 LIMIT Computations'!BW$4:CP$106,'PUMA12-Person-Limits-Fragments'!B1015,'PUMA12-Person-Limits-Fragments'!C1015)</f>
        <v>13372.87</v>
      </c>
    </row>
    <row r="1016" spans="1:10" x14ac:dyDescent="0.25">
      <c r="A1016">
        <f t="shared" si="47"/>
        <v>1015</v>
      </c>
      <c r="B1016">
        <f t="shared" si="45"/>
        <v>88</v>
      </c>
      <c r="C1016">
        <f t="shared" si="46"/>
        <v>10</v>
      </c>
      <c r="D1016" cm="1">
        <f t="array" ref="D1016">INDEX('PUMA12 LIMIT Computations'!$A$4:$D$106,'PUMA12-Person-Limits-Fragments'!$B1016,1)</f>
        <v>400</v>
      </c>
      <c r="E1016" t="str" cm="1">
        <f t="array" ref="E1016">INDEX('PUMA12 LIMIT Computations'!$A$4:$D$106,'PUMA12-Person-Limits-Fragments'!$B1016,2)</f>
        <v>Worcester &amp; Middlesex Counties (Outside Leominster, Fitchburg &amp; Gardner Cities)</v>
      </c>
      <c r="F1016" t="str" cm="1">
        <f t="array" ref="F1016">INDEX('PUMA12 LIMIT Computations'!$A$4:$D$106,'PUMA12-Person-Limits-Fragments'!$B1016,3)</f>
        <v>METRO49340MM1120</v>
      </c>
      <c r="G1016" t="str" cm="1">
        <f t="array" ref="G1016">INDEX('PUMA12 LIMIT Computations'!$A$4:$D$106,'PUMA12-Person-Limits-Fragments'!$B1016,4)</f>
        <v>Eastern Worcester County, MA HUD Metro FMR Area</v>
      </c>
      <c r="H1016" cm="1">
        <f t="array" ref="H1016">INDEX('PUMA12 LIMIT Computations'!AI$4:BB$106,'PUMA12-Person-Limits-Fragments'!B1016,'PUMA12-Person-Limits-Fragments'!C1016)</f>
        <v>11100.775</v>
      </c>
      <c r="I1016" cm="1">
        <f t="array" ref="I1016">INDEX('PUMA12 LIMIT Computations'!BC$4:BV$106,'PUMA12-Person-Limits-Fragments'!B1016,'PUMA12-Person-Limits-Fragments'!C1016)</f>
        <v>6663.9000000000005</v>
      </c>
      <c r="J1016" cm="1">
        <f t="array" ref="J1016">INDEX('PUMA12 LIMIT Computations'!BW$4:CP$106,'PUMA12-Person-Limits-Fragments'!B1016,'PUMA12-Person-Limits-Fragments'!C1016)</f>
        <v>15154.075000000001</v>
      </c>
    </row>
    <row r="1017" spans="1:10" x14ac:dyDescent="0.25">
      <c r="A1017">
        <f t="shared" si="47"/>
        <v>1016</v>
      </c>
      <c r="B1017">
        <f t="shared" si="45"/>
        <v>89</v>
      </c>
      <c r="C1017">
        <f t="shared" si="46"/>
        <v>10</v>
      </c>
      <c r="D1017" cm="1">
        <f t="array" ref="D1017">INDEX('PUMA12 LIMIT Computations'!$A$4:$D$106,'PUMA12-Person-Limits-Fragments'!$B1017,1)</f>
        <v>400</v>
      </c>
      <c r="E1017" t="str" cm="1">
        <f t="array" ref="E1017">INDEX('PUMA12 LIMIT Computations'!$A$4:$D$106,'PUMA12-Person-Limits-Fragments'!$B1017,2)</f>
        <v>Worcester &amp; Middlesex Counties (Outside Leominster, Fitchburg &amp; Gardner Cities)</v>
      </c>
      <c r="F1017" t="str" cm="1">
        <f t="array" ref="F1017">INDEX('PUMA12 LIMIT Computations'!$A$4:$D$106,'PUMA12-Person-Limits-Fragments'!$B1017,3)</f>
        <v>METRO49340MM2600</v>
      </c>
      <c r="G1017" t="str" cm="1">
        <f t="array" ref="G1017">INDEX('PUMA12 LIMIT Computations'!$A$4:$D$106,'PUMA12-Person-Limits-Fragments'!$B1017,4)</f>
        <v>Fitchburg-Leominster, MA HUD Metro FMR Area</v>
      </c>
      <c r="H1017" cm="1">
        <f t="array" ref="H1017">INDEX('PUMA12 LIMIT Computations'!AI$4:BB$106,'PUMA12-Person-Limits-Fragments'!B1017,'PUMA12-Person-Limits-Fragments'!C1017)</f>
        <v>17529.060000000001</v>
      </c>
      <c r="I1017" cm="1">
        <f t="array" ref="I1017">INDEX('PUMA12 LIMIT Computations'!BC$4:BV$106,'PUMA12-Person-Limits-Fragments'!B1017,'PUMA12-Person-Limits-Fragments'!C1017)</f>
        <v>13254.948</v>
      </c>
      <c r="J1017" cm="1">
        <f t="array" ref="J1017">INDEX('PUMA12 LIMIT Computations'!BW$4:CP$106,'PUMA12-Person-Limits-Fragments'!B1017,'PUMA12-Person-Limits-Fragments'!C1017)</f>
        <v>28048.86</v>
      </c>
    </row>
    <row r="1018" spans="1:10" x14ac:dyDescent="0.25">
      <c r="A1018">
        <f t="shared" si="47"/>
        <v>1017</v>
      </c>
      <c r="B1018">
        <f t="shared" si="45"/>
        <v>90</v>
      </c>
      <c r="C1018">
        <f t="shared" si="46"/>
        <v>10</v>
      </c>
      <c r="D1018" cm="1">
        <f t="array" ref="D1018">INDEX('PUMA12 LIMIT Computations'!$A$4:$D$106,'PUMA12-Person-Limits-Fragments'!$B1018,1)</f>
        <v>400</v>
      </c>
      <c r="E1018" t="str" cm="1">
        <f t="array" ref="E1018">INDEX('PUMA12 LIMIT Computations'!$A$4:$D$106,'PUMA12-Person-Limits-Fragments'!$B1018,2)</f>
        <v>Worcester &amp; Middlesex Counties (Outside Leominster, Fitchburg &amp; Gardner Cities)</v>
      </c>
      <c r="F1018" t="str" cm="1">
        <f t="array" ref="F1018">INDEX('PUMA12 LIMIT Computations'!$A$4:$D$106,'PUMA12-Person-Limits-Fragments'!$B1018,3)</f>
        <v>METRO49340N25027</v>
      </c>
      <c r="G1018" t="str" cm="1">
        <f t="array" ref="G1018">INDEX('PUMA12 LIMIT Computations'!$A$4:$D$106,'PUMA12-Person-Limits-Fragments'!$B1018,4)</f>
        <v>Western Worcester County, MA HUD Metro FMR Area</v>
      </c>
      <c r="H1018" cm="1">
        <f t="array" ref="H1018">INDEX('PUMA12 LIMIT Computations'!AI$4:BB$106,'PUMA12-Person-Limits-Fragments'!B1018,'PUMA12-Person-Limits-Fragments'!C1018)</f>
        <v>14517.84</v>
      </c>
      <c r="I1018" cm="1">
        <f t="array" ref="I1018">INDEX('PUMA12 LIMIT Computations'!BC$4:BV$106,'PUMA12-Person-Limits-Fragments'!B1018,'PUMA12-Person-Limits-Fragments'!C1018)</f>
        <v>11258.856</v>
      </c>
      <c r="J1018" cm="1">
        <f t="array" ref="J1018">INDEX('PUMA12 LIMIT Computations'!BW$4:CP$106,'PUMA12-Person-Limits-Fragments'!B1018,'PUMA12-Person-Limits-Fragments'!C1018)</f>
        <v>23232.560000000001</v>
      </c>
    </row>
    <row r="1019" spans="1:10" x14ac:dyDescent="0.25">
      <c r="A1019">
        <f t="shared" si="47"/>
        <v>1018</v>
      </c>
      <c r="B1019">
        <f t="shared" si="45"/>
        <v>91</v>
      </c>
      <c r="C1019">
        <f t="shared" si="46"/>
        <v>10</v>
      </c>
      <c r="D1019" cm="1">
        <f t="array" ref="D1019">INDEX('PUMA12 LIMIT Computations'!$A$4:$D$106,'PUMA12-Person-Limits-Fragments'!$B1019,1)</f>
        <v>300</v>
      </c>
      <c r="E1019" t="str" cm="1">
        <f t="array" ref="E1019">INDEX('PUMA12 LIMIT Computations'!$A$4:$D$106,'PUMA12-Person-Limits-Fragments'!$B1019,2)</f>
        <v>Worcester County (Central)--Worcester City</v>
      </c>
      <c r="F1019" t="str" cm="1">
        <f t="array" ref="F1019">INDEX('PUMA12 LIMIT Computations'!$A$4:$D$106,'PUMA12-Person-Limits-Fragments'!$B1019,3)</f>
        <v>METRO49340M49340</v>
      </c>
      <c r="G1019" t="str" cm="1">
        <f t="array" ref="G1019">INDEX('PUMA12 LIMIT Computations'!$A$4:$D$106,'PUMA12-Person-Limits-Fragments'!$B1019,4)</f>
        <v>Worcester, MA HUD Metro FMR Area</v>
      </c>
      <c r="H1019" cm="1">
        <f t="array" ref="H1019">INDEX('PUMA12 LIMIT Computations'!AI$4:BB$106,'PUMA12-Person-Limits-Fragments'!B1019,'PUMA12-Person-Limits-Fragments'!C1019)</f>
        <v>81800</v>
      </c>
      <c r="I1019" cm="1">
        <f t="array" ref="I1019">INDEX('PUMA12 LIMIT Computations'!BC$4:BV$106,'PUMA12-Person-Limits-Fragments'!B1019,'PUMA12-Person-Limits-Fragments'!C1019)</f>
        <v>56070</v>
      </c>
      <c r="J1019" cm="1">
        <f t="array" ref="J1019">INDEX('PUMA12 LIMIT Computations'!BW$4:CP$106,'PUMA12-Person-Limits-Fragments'!B1019,'PUMA12-Person-Limits-Fragments'!C1019)</f>
        <v>130850</v>
      </c>
    </row>
    <row r="1020" spans="1:10" x14ac:dyDescent="0.25">
      <c r="A1020">
        <f t="shared" si="47"/>
        <v>1019</v>
      </c>
      <c r="B1020">
        <f t="shared" si="45"/>
        <v>92</v>
      </c>
      <c r="C1020">
        <f t="shared" si="46"/>
        <v>10</v>
      </c>
      <c r="D1020" cm="1">
        <f t="array" ref="D1020">INDEX('PUMA12 LIMIT Computations'!$A$4:$D$106,'PUMA12-Person-Limits-Fragments'!$B1020,1)</f>
        <v>303</v>
      </c>
      <c r="E1020" t="str" cm="1">
        <f t="array" ref="E1020">INDEX('PUMA12 LIMIT Computations'!$A$4:$D$106,'PUMA12-Person-Limits-Fragments'!$B1020,2)</f>
        <v>Worcester County (East Central)</v>
      </c>
      <c r="F1020" t="str" cm="1">
        <f t="array" ref="F1020">INDEX('PUMA12 LIMIT Computations'!$A$4:$D$106,'PUMA12-Person-Limits-Fragments'!$B1020,3)</f>
        <v>METRO14460MM1120</v>
      </c>
      <c r="G1020" t="str" cm="1">
        <f t="array" ref="G1020">INDEX('PUMA12 LIMIT Computations'!$A$4:$D$106,'PUMA12-Person-Limits-Fragments'!$B1020,4)</f>
        <v>Boston-Cambridge-Quincy, MA-NH HUD Metro FMR Area</v>
      </c>
      <c r="H1020" cm="1">
        <f t="array" ref="H1020">INDEX('PUMA12 LIMIT Computations'!AI$4:BB$106,'PUMA12-Person-Limits-Fragments'!B1020,'PUMA12-Person-Limits-Fragments'!C1020)</f>
        <v>290.5</v>
      </c>
      <c r="I1020" cm="1">
        <f t="array" ref="I1020">INDEX('PUMA12 LIMIT Computations'!BC$4:BV$106,'PUMA12-Person-Limits-Fragments'!B1020,'PUMA12-Person-Limits-Fragments'!C1020)</f>
        <v>174.3</v>
      </c>
      <c r="J1020" cm="1">
        <f t="array" ref="J1020">INDEX('PUMA12 LIMIT Computations'!BW$4:CP$106,'PUMA12-Person-Limits-Fragments'!B1020,'PUMA12-Person-Limits-Fragments'!C1020)</f>
        <v>463.54</v>
      </c>
    </row>
    <row r="1021" spans="1:10" x14ac:dyDescent="0.25">
      <c r="A1021">
        <f t="shared" si="47"/>
        <v>1020</v>
      </c>
      <c r="B1021">
        <f t="shared" si="45"/>
        <v>93</v>
      </c>
      <c r="C1021">
        <f t="shared" si="46"/>
        <v>10</v>
      </c>
      <c r="D1021" cm="1">
        <f t="array" ref="D1021">INDEX('PUMA12 LIMIT Computations'!$A$4:$D$106,'PUMA12-Person-Limits-Fragments'!$B1021,1)</f>
        <v>303</v>
      </c>
      <c r="E1021" t="str" cm="1">
        <f t="array" ref="E1021">INDEX('PUMA12 LIMIT Computations'!$A$4:$D$106,'PUMA12-Person-Limits-Fragments'!$B1021,2)</f>
        <v>Worcester County (East Central)</v>
      </c>
      <c r="F1021" t="str" cm="1">
        <f t="array" ref="F1021">INDEX('PUMA12 LIMIT Computations'!$A$4:$D$106,'PUMA12-Person-Limits-Fragments'!$B1021,3)</f>
        <v>METRO49340M49340</v>
      </c>
      <c r="G1021" t="str" cm="1">
        <f t="array" ref="G1021">INDEX('PUMA12 LIMIT Computations'!$A$4:$D$106,'PUMA12-Person-Limits-Fragments'!$B1021,4)</f>
        <v>Worcester, MA HUD Metro FMR Area</v>
      </c>
      <c r="H1021" cm="1">
        <f t="array" ref="H1021">INDEX('PUMA12 LIMIT Computations'!AI$4:BB$106,'PUMA12-Person-Limits-Fragments'!B1021,'PUMA12-Person-Limits-Fragments'!C1021)</f>
        <v>74045.36</v>
      </c>
      <c r="I1021" cm="1">
        <f t="array" ref="I1021">INDEX('PUMA12 LIMIT Computations'!BC$4:BV$106,'PUMA12-Person-Limits-Fragments'!B1021,'PUMA12-Person-Limits-Fragments'!C1021)</f>
        <v>50754.563999999998</v>
      </c>
      <c r="J1021" cm="1">
        <f t="array" ref="J1021">INDEX('PUMA12 LIMIT Computations'!BW$4:CP$106,'PUMA12-Person-Limits-Fragments'!B1021,'PUMA12-Person-Limits-Fragments'!C1021)</f>
        <v>118445.42</v>
      </c>
    </row>
    <row r="1022" spans="1:10" x14ac:dyDescent="0.25">
      <c r="A1022">
        <f t="shared" si="47"/>
        <v>1021</v>
      </c>
      <c r="B1022">
        <f t="shared" si="45"/>
        <v>94</v>
      </c>
      <c r="C1022">
        <f t="shared" si="46"/>
        <v>10</v>
      </c>
      <c r="D1022" cm="1">
        <f t="array" ref="D1022">INDEX('PUMA12 LIMIT Computations'!$A$4:$D$106,'PUMA12-Person-Limits-Fragments'!$B1022,1)</f>
        <v>303</v>
      </c>
      <c r="E1022" t="str" cm="1">
        <f t="array" ref="E1022">INDEX('PUMA12 LIMIT Computations'!$A$4:$D$106,'PUMA12-Person-Limits-Fragments'!$B1022,2)</f>
        <v>Worcester County (East Central)</v>
      </c>
      <c r="F1022" t="str" cm="1">
        <f t="array" ref="F1022">INDEX('PUMA12 LIMIT Computations'!$A$4:$D$106,'PUMA12-Person-Limits-Fragments'!$B1022,3)</f>
        <v>METRO49340MM1120</v>
      </c>
      <c r="G1022" t="str" cm="1">
        <f t="array" ref="G1022">INDEX('PUMA12 LIMIT Computations'!$A$4:$D$106,'PUMA12-Person-Limits-Fragments'!$B1022,4)</f>
        <v>Eastern Worcester County, MA HUD Metro FMR Area</v>
      </c>
      <c r="H1022" cm="1">
        <f t="array" ref="H1022">INDEX('PUMA12 LIMIT Computations'!AI$4:BB$106,'PUMA12-Person-Limits-Fragments'!B1022,'PUMA12-Person-Limits-Fragments'!C1022)</f>
        <v>8919.4</v>
      </c>
      <c r="I1022" cm="1">
        <f t="array" ref="I1022">INDEX('PUMA12 LIMIT Computations'!BC$4:BV$106,'PUMA12-Person-Limits-Fragments'!B1022,'PUMA12-Person-Limits-Fragments'!C1022)</f>
        <v>5354.4</v>
      </c>
      <c r="J1022" cm="1">
        <f t="array" ref="J1022">INDEX('PUMA12 LIMIT Computations'!BW$4:CP$106,'PUMA12-Person-Limits-Fragments'!B1022,'PUMA12-Person-Limits-Fragments'!C1022)</f>
        <v>12176.199999999999</v>
      </c>
    </row>
    <row r="1023" spans="1:10" x14ac:dyDescent="0.25">
      <c r="A1023">
        <f t="shared" si="47"/>
        <v>1022</v>
      </c>
      <c r="B1023">
        <f t="shared" si="45"/>
        <v>95</v>
      </c>
      <c r="C1023">
        <f t="shared" si="46"/>
        <v>10</v>
      </c>
      <c r="D1023" cm="1">
        <f t="array" ref="D1023">INDEX('PUMA12 LIMIT Computations'!$A$4:$D$106,'PUMA12-Person-Limits-Fragments'!$B1023,1)</f>
        <v>301</v>
      </c>
      <c r="E1023" t="str" cm="1">
        <f t="array" ref="E1023">INDEX('PUMA12 LIMIT Computations'!$A$4:$D$106,'PUMA12-Person-Limits-Fragments'!$B1023,2)</f>
        <v>Worcester County (Northeast)--Leominster, Fitchburg &amp; Gardner Cities</v>
      </c>
      <c r="F1023" t="str" cm="1">
        <f t="array" ref="F1023">INDEX('PUMA12 LIMIT Computations'!$A$4:$D$106,'PUMA12-Person-Limits-Fragments'!$B1023,3)</f>
        <v>METRO14460MM1120</v>
      </c>
      <c r="G1023" t="str" cm="1">
        <f t="array" ref="G1023">INDEX('PUMA12 LIMIT Computations'!$A$4:$D$106,'PUMA12-Person-Limits-Fragments'!$B1023,4)</f>
        <v>Boston-Cambridge-Quincy, MA-NH HUD Metro FMR Area</v>
      </c>
      <c r="H1023" cm="1">
        <f t="array" ref="H1023">INDEX('PUMA12 LIMIT Computations'!AI$4:BB$106,'PUMA12-Person-Limits-Fragments'!B1023,'PUMA12-Person-Limits-Fragments'!C1023)</f>
        <v>466.87499999999994</v>
      </c>
      <c r="I1023" cm="1">
        <f t="array" ref="I1023">INDEX('PUMA12 LIMIT Computations'!BC$4:BV$106,'PUMA12-Person-Limits-Fragments'!B1023,'PUMA12-Person-Limits-Fragments'!C1023)</f>
        <v>280.125</v>
      </c>
      <c r="J1023" cm="1">
        <f t="array" ref="J1023">INDEX('PUMA12 LIMIT Computations'!BW$4:CP$106,'PUMA12-Person-Limits-Fragments'!B1023,'PUMA12-Person-Limits-Fragments'!C1023)</f>
        <v>744.97499999999991</v>
      </c>
    </row>
    <row r="1024" spans="1:10" x14ac:dyDescent="0.25">
      <c r="A1024">
        <f t="shared" si="47"/>
        <v>1023</v>
      </c>
      <c r="B1024">
        <f t="shared" si="45"/>
        <v>96</v>
      </c>
      <c r="C1024">
        <f t="shared" si="46"/>
        <v>10</v>
      </c>
      <c r="D1024" cm="1">
        <f t="array" ref="D1024">INDEX('PUMA12 LIMIT Computations'!$A$4:$D$106,'PUMA12-Person-Limits-Fragments'!$B1024,1)</f>
        <v>301</v>
      </c>
      <c r="E1024" t="str" cm="1">
        <f t="array" ref="E1024">INDEX('PUMA12 LIMIT Computations'!$A$4:$D$106,'PUMA12-Person-Limits-Fragments'!$B1024,2)</f>
        <v>Worcester County (Northeast)--Leominster, Fitchburg &amp; Gardner Cities</v>
      </c>
      <c r="F1024" t="str" cm="1">
        <f t="array" ref="F1024">INDEX('PUMA12 LIMIT Computations'!$A$4:$D$106,'PUMA12-Person-Limits-Fragments'!$B1024,3)</f>
        <v>METRO49340MM2600</v>
      </c>
      <c r="G1024" t="str" cm="1">
        <f t="array" ref="G1024">INDEX('PUMA12 LIMIT Computations'!$A$4:$D$106,'PUMA12-Person-Limits-Fragments'!$B1024,4)</f>
        <v>Fitchburg-Leominster, MA HUD Metro FMR Area</v>
      </c>
      <c r="H1024" cm="1">
        <f t="array" ref="H1024">INDEX('PUMA12 LIMIT Computations'!AI$4:BB$106,'PUMA12-Person-Limits-Fragments'!B1024,'PUMA12-Person-Limits-Fragments'!C1024)</f>
        <v>73697.684999999998</v>
      </c>
      <c r="I1024" cm="1">
        <f t="array" ref="I1024">INDEX('PUMA12 LIMIT Computations'!BC$4:BV$106,'PUMA12-Person-Limits-Fragments'!B1024,'PUMA12-Person-Limits-Fragments'!C1024)</f>
        <v>55727.972999999998</v>
      </c>
      <c r="J1024" cm="1">
        <f t="array" ref="J1024">INDEX('PUMA12 LIMIT Computations'!BW$4:CP$106,'PUMA12-Person-Limits-Fragments'!B1024,'PUMA12-Person-Limits-Fragments'!C1024)</f>
        <v>117926.235</v>
      </c>
    </row>
    <row r="1025" spans="1:10" x14ac:dyDescent="0.25">
      <c r="A1025">
        <f t="shared" si="47"/>
        <v>1024</v>
      </c>
      <c r="B1025">
        <f t="shared" si="45"/>
        <v>97</v>
      </c>
      <c r="C1025">
        <f t="shared" si="46"/>
        <v>10</v>
      </c>
      <c r="D1025" cm="1">
        <f t="array" ref="D1025">INDEX('PUMA12 LIMIT Computations'!$A$4:$D$106,'PUMA12-Person-Limits-Fragments'!$B1025,1)</f>
        <v>301</v>
      </c>
      <c r="E1025" t="str" cm="1">
        <f t="array" ref="E1025">INDEX('PUMA12 LIMIT Computations'!$A$4:$D$106,'PUMA12-Person-Limits-Fragments'!$B1025,2)</f>
        <v>Worcester County (Northeast)--Leominster, Fitchburg &amp; Gardner Cities</v>
      </c>
      <c r="F1025" t="str" cm="1">
        <f t="array" ref="F1025">INDEX('PUMA12 LIMIT Computations'!$A$4:$D$106,'PUMA12-Person-Limits-Fragments'!$B1025,3)</f>
        <v>METRO49340N25027</v>
      </c>
      <c r="G1025" t="str" cm="1">
        <f t="array" ref="G1025">INDEX('PUMA12 LIMIT Computations'!$A$4:$D$106,'PUMA12-Person-Limits-Fragments'!$B1025,4)</f>
        <v>Western Worcester County, MA HUD Metro FMR Area</v>
      </c>
      <c r="H1025" cm="1">
        <f t="array" ref="H1025">INDEX('PUMA12 LIMIT Computations'!AI$4:BB$106,'PUMA12-Person-Limits-Fragments'!B1025,'PUMA12-Person-Limits-Fragments'!C1025)</f>
        <v>122.91</v>
      </c>
      <c r="I1025" cm="1">
        <f t="array" ref="I1025">INDEX('PUMA12 LIMIT Computations'!BC$4:BV$106,'PUMA12-Person-Limits-Fragments'!B1025,'PUMA12-Person-Limits-Fragments'!C1025)</f>
        <v>95.318999999999988</v>
      </c>
      <c r="J1025" cm="1">
        <f t="array" ref="J1025">INDEX('PUMA12 LIMIT Computations'!BW$4:CP$106,'PUMA12-Person-Limits-Fragments'!B1025,'PUMA12-Person-Limits-Fragments'!C1025)</f>
        <v>196.69</v>
      </c>
    </row>
    <row r="1026" spans="1:10" x14ac:dyDescent="0.25">
      <c r="A1026">
        <f t="shared" si="47"/>
        <v>1025</v>
      </c>
      <c r="B1026">
        <f t="shared" si="45"/>
        <v>98</v>
      </c>
      <c r="C1026">
        <f t="shared" si="46"/>
        <v>10</v>
      </c>
      <c r="D1026" cm="1">
        <f t="array" ref="D1026">INDEX('PUMA12 LIMIT Computations'!$A$4:$D$106,'PUMA12-Person-Limits-Fragments'!$B1026,1)</f>
        <v>304</v>
      </c>
      <c r="E1026" t="str" cm="1">
        <f t="array" ref="E1026">INDEX('PUMA12 LIMIT Computations'!$A$4:$D$106,'PUMA12-Person-Limits-Fragments'!$B1026,2)</f>
        <v>Worcester County (South)</v>
      </c>
      <c r="F1026" t="str" cm="1">
        <f t="array" ref="F1026">INDEX('PUMA12 LIMIT Computations'!$A$4:$D$106,'PUMA12-Person-Limits-Fragments'!$B1026,3)</f>
        <v>METRO14460MM1120</v>
      </c>
      <c r="G1026" t="str" cm="1">
        <f t="array" ref="G1026">INDEX('PUMA12 LIMIT Computations'!$A$4:$D$106,'PUMA12-Person-Limits-Fragments'!$B1026,4)</f>
        <v>Boston-Cambridge-Quincy, MA-NH HUD Metro FMR Area</v>
      </c>
      <c r="H1026" cm="1">
        <f t="array" ref="H1026">INDEX('PUMA12 LIMIT Computations'!AI$4:BB$106,'PUMA12-Person-Limits-Fragments'!B1026,'PUMA12-Person-Limits-Fragments'!C1026)</f>
        <v>155.625</v>
      </c>
      <c r="I1026" cm="1">
        <f t="array" ref="I1026">INDEX('PUMA12 LIMIT Computations'!BC$4:BV$106,'PUMA12-Person-Limits-Fragments'!B1026,'PUMA12-Person-Limits-Fragments'!C1026)</f>
        <v>93.375</v>
      </c>
      <c r="J1026" cm="1">
        <f t="array" ref="J1026">INDEX('PUMA12 LIMIT Computations'!BW$4:CP$106,'PUMA12-Person-Limits-Fragments'!B1026,'PUMA12-Person-Limits-Fragments'!C1026)</f>
        <v>248.32500000000002</v>
      </c>
    </row>
    <row r="1027" spans="1:10" x14ac:dyDescent="0.25">
      <c r="A1027">
        <f t="shared" si="47"/>
        <v>1026</v>
      </c>
      <c r="B1027">
        <f t="shared" ref="B1027:B1090" si="48">A1027-103*FLOOR((A1027-1)/103,1)</f>
        <v>99</v>
      </c>
      <c r="C1027">
        <f t="shared" ref="C1027:C1090" si="49">FLOOR((A1027-1)/103,1)+1</f>
        <v>10</v>
      </c>
      <c r="D1027" cm="1">
        <f t="array" ref="D1027">INDEX('PUMA12 LIMIT Computations'!$A$4:$D$106,'PUMA12-Person-Limits-Fragments'!$B1027,1)</f>
        <v>304</v>
      </c>
      <c r="E1027" t="str" cm="1">
        <f t="array" ref="E1027">INDEX('PUMA12 LIMIT Computations'!$A$4:$D$106,'PUMA12-Person-Limits-Fragments'!$B1027,2)</f>
        <v>Worcester County (South)</v>
      </c>
      <c r="F1027" t="str" cm="1">
        <f t="array" ref="F1027">INDEX('PUMA12 LIMIT Computations'!$A$4:$D$106,'PUMA12-Person-Limits-Fragments'!$B1027,3)</f>
        <v>METRO44140M44140</v>
      </c>
      <c r="G1027" t="str" cm="1">
        <f t="array" ref="G1027">INDEX('PUMA12 LIMIT Computations'!$A$4:$D$106,'PUMA12-Person-Limits-Fragments'!$B1027,4)</f>
        <v>Springfield, MA HUD Metro FMR Area</v>
      </c>
      <c r="H1027" cm="1">
        <f t="array" ref="H1027">INDEX('PUMA12 LIMIT Computations'!AI$4:BB$106,'PUMA12-Person-Limits-Fragments'!B1027,'PUMA12-Person-Limits-Fragments'!C1027)</f>
        <v>20.895</v>
      </c>
      <c r="I1027" cm="1">
        <f t="array" ref="I1027">INDEX('PUMA12 LIMIT Computations'!BC$4:BV$106,'PUMA12-Person-Limits-Fragments'!B1027,'PUMA12-Person-Limits-Fragments'!C1027)</f>
        <v>16.820999999999998</v>
      </c>
      <c r="J1027" cm="1">
        <f t="array" ref="J1027">INDEX('PUMA12 LIMIT Computations'!BW$4:CP$106,'PUMA12-Person-Limits-Fragments'!B1027,'PUMA12-Person-Limits-Fragments'!C1027)</f>
        <v>33.434999999999995</v>
      </c>
    </row>
    <row r="1028" spans="1:10" x14ac:dyDescent="0.25">
      <c r="A1028">
        <f t="shared" ref="A1028:A1091" si="50">A1027+1</f>
        <v>1027</v>
      </c>
      <c r="B1028">
        <f t="shared" si="48"/>
        <v>100</v>
      </c>
      <c r="C1028">
        <f t="shared" si="49"/>
        <v>10</v>
      </c>
      <c r="D1028" cm="1">
        <f t="array" ref="D1028">INDEX('PUMA12 LIMIT Computations'!$A$4:$D$106,'PUMA12-Person-Limits-Fragments'!$B1028,1)</f>
        <v>304</v>
      </c>
      <c r="E1028" t="str" cm="1">
        <f t="array" ref="E1028">INDEX('PUMA12 LIMIT Computations'!$A$4:$D$106,'PUMA12-Person-Limits-Fragments'!$B1028,2)</f>
        <v>Worcester County (South)</v>
      </c>
      <c r="F1028" t="str" cm="1">
        <f t="array" ref="F1028">INDEX('PUMA12 LIMIT Computations'!$A$4:$D$106,'PUMA12-Person-Limits-Fragments'!$B1028,3)</f>
        <v>METRO49340M49340</v>
      </c>
      <c r="G1028" t="str" cm="1">
        <f t="array" ref="G1028">INDEX('PUMA12 LIMIT Computations'!$A$4:$D$106,'PUMA12-Person-Limits-Fragments'!$B1028,4)</f>
        <v>Worcester, MA HUD Metro FMR Area</v>
      </c>
      <c r="H1028" cm="1">
        <f t="array" ref="H1028">INDEX('PUMA12 LIMIT Computations'!AI$4:BB$106,'PUMA12-Person-Limits-Fragments'!B1028,'PUMA12-Person-Limits-Fragments'!C1028)</f>
        <v>69832.66</v>
      </c>
      <c r="I1028" cm="1">
        <f t="array" ref="I1028">INDEX('PUMA12 LIMIT Computations'!BC$4:BV$106,'PUMA12-Person-Limits-Fragments'!B1028,'PUMA12-Person-Limits-Fragments'!C1028)</f>
        <v>47866.959000000003</v>
      </c>
      <c r="J1028" cm="1">
        <f t="array" ref="J1028">INDEX('PUMA12 LIMIT Computations'!BW$4:CP$106,'PUMA12-Person-Limits-Fragments'!B1028,'PUMA12-Person-Limits-Fragments'!C1028)</f>
        <v>111706.645</v>
      </c>
    </row>
    <row r="1029" spans="1:10" x14ac:dyDescent="0.25">
      <c r="A1029">
        <f t="shared" si="50"/>
        <v>1028</v>
      </c>
      <c r="B1029">
        <f t="shared" si="48"/>
        <v>101</v>
      </c>
      <c r="C1029">
        <f t="shared" si="49"/>
        <v>10</v>
      </c>
      <c r="D1029" cm="1">
        <f t="array" ref="D1029">INDEX('PUMA12 LIMIT Computations'!$A$4:$D$106,'PUMA12-Person-Limits-Fragments'!$B1029,1)</f>
        <v>304</v>
      </c>
      <c r="E1029" t="str" cm="1">
        <f t="array" ref="E1029">INDEX('PUMA12 LIMIT Computations'!$A$4:$D$106,'PUMA12-Person-Limits-Fragments'!$B1029,2)</f>
        <v>Worcester County (South)</v>
      </c>
      <c r="F1029" t="str" cm="1">
        <f t="array" ref="F1029">INDEX('PUMA12 LIMIT Computations'!$A$4:$D$106,'PUMA12-Person-Limits-Fragments'!$B1029,3)</f>
        <v>METRO49340MM1120</v>
      </c>
      <c r="G1029" t="str" cm="1">
        <f t="array" ref="G1029">INDEX('PUMA12 LIMIT Computations'!$A$4:$D$106,'PUMA12-Person-Limits-Fragments'!$B1029,4)</f>
        <v>Eastern Worcester County, MA HUD Metro FMR Area</v>
      </c>
      <c r="H1029" cm="1">
        <f t="array" ref="H1029">INDEX('PUMA12 LIMIT Computations'!AI$4:BB$106,'PUMA12-Person-Limits-Fragments'!B1029,'PUMA12-Person-Limits-Fragments'!C1029)</f>
        <v>14009.275</v>
      </c>
      <c r="I1029" cm="1">
        <f t="array" ref="I1029">INDEX('PUMA12 LIMIT Computations'!BC$4:BV$106,'PUMA12-Person-Limits-Fragments'!B1029,'PUMA12-Person-Limits-Fragments'!C1029)</f>
        <v>8409.9</v>
      </c>
      <c r="J1029" cm="1">
        <f t="array" ref="J1029">INDEX('PUMA12 LIMIT Computations'!BW$4:CP$106,'PUMA12-Person-Limits-Fragments'!B1029,'PUMA12-Person-Limits-Fragments'!C1029)</f>
        <v>19124.574999999997</v>
      </c>
    </row>
    <row r="1030" spans="1:10" x14ac:dyDescent="0.25">
      <c r="A1030">
        <f t="shared" si="50"/>
        <v>1029</v>
      </c>
      <c r="B1030">
        <f t="shared" si="48"/>
        <v>102</v>
      </c>
      <c r="C1030">
        <f t="shared" si="49"/>
        <v>10</v>
      </c>
      <c r="D1030" cm="1">
        <f t="array" ref="D1030">INDEX('PUMA12 LIMIT Computations'!$A$4:$D$106,'PUMA12-Person-Limits-Fragments'!$B1030,1)</f>
        <v>302</v>
      </c>
      <c r="E1030" t="str" cm="1">
        <f t="array" ref="E1030">INDEX('PUMA12 LIMIT Computations'!$A$4:$D$106,'PUMA12-Person-Limits-Fragments'!$B1030,2)</f>
        <v>Worcester County (West Central)</v>
      </c>
      <c r="F1030" t="str" cm="1">
        <f t="array" ref="F1030">INDEX('PUMA12 LIMIT Computations'!$A$4:$D$106,'PUMA12-Person-Limits-Fragments'!$B1030,3)</f>
        <v>METRO49340M49340</v>
      </c>
      <c r="G1030" t="str" cm="1">
        <f t="array" ref="G1030">INDEX('PUMA12 LIMIT Computations'!$A$4:$D$106,'PUMA12-Person-Limits-Fragments'!$B1030,4)</f>
        <v>Worcester, MA HUD Metro FMR Area</v>
      </c>
      <c r="H1030" cm="1">
        <f t="array" ref="H1030">INDEX('PUMA12 LIMIT Computations'!AI$4:BB$106,'PUMA12-Person-Limits-Fragments'!B1030,'PUMA12-Person-Limits-Fragments'!C1030)</f>
        <v>75673.180000000008</v>
      </c>
      <c r="I1030" cm="1">
        <f t="array" ref="I1030">INDEX('PUMA12 LIMIT Computations'!BC$4:BV$106,'PUMA12-Person-Limits-Fragments'!B1030,'PUMA12-Person-Limits-Fragments'!C1030)</f>
        <v>51870.357000000004</v>
      </c>
      <c r="J1030" cm="1">
        <f t="array" ref="J1030">INDEX('PUMA12 LIMIT Computations'!BW$4:CP$106,'PUMA12-Person-Limits-Fragments'!B1030,'PUMA12-Person-Limits-Fragments'!C1030)</f>
        <v>121049.33500000001</v>
      </c>
    </row>
    <row r="1031" spans="1:10" x14ac:dyDescent="0.25">
      <c r="A1031">
        <f t="shared" si="50"/>
        <v>1030</v>
      </c>
      <c r="B1031">
        <f t="shared" si="48"/>
        <v>103</v>
      </c>
      <c r="C1031">
        <f t="shared" si="49"/>
        <v>10</v>
      </c>
      <c r="D1031" cm="1">
        <f t="array" ref="D1031">INDEX('PUMA12 LIMIT Computations'!$A$4:$D$106,'PUMA12-Person-Limits-Fragments'!$B1031,1)</f>
        <v>302</v>
      </c>
      <c r="E1031" t="str" cm="1">
        <f t="array" ref="E1031">INDEX('PUMA12 LIMIT Computations'!$A$4:$D$106,'PUMA12-Person-Limits-Fragments'!$B1031,2)</f>
        <v>Worcester County (West Central)</v>
      </c>
      <c r="F1031" t="str" cm="1">
        <f t="array" ref="F1031">INDEX('PUMA12 LIMIT Computations'!$A$4:$D$106,'PUMA12-Person-Limits-Fragments'!$B1031,3)</f>
        <v>METRO49340N25027</v>
      </c>
      <c r="G1031" t="str" cm="1">
        <f t="array" ref="G1031">INDEX('PUMA12 LIMIT Computations'!$A$4:$D$106,'PUMA12-Person-Limits-Fragments'!$B1031,4)</f>
        <v>Western Worcester County, MA HUD Metro FMR Area</v>
      </c>
      <c r="H1031" cm="1">
        <f t="array" ref="H1031">INDEX('PUMA12 LIMIT Computations'!AI$4:BB$106,'PUMA12-Person-Limits-Fragments'!B1031,'PUMA12-Person-Limits-Fragments'!C1031)</f>
        <v>5422.5</v>
      </c>
      <c r="I1031" cm="1">
        <f t="array" ref="I1031">INDEX('PUMA12 LIMIT Computations'!BC$4:BV$106,'PUMA12-Person-Limits-Fragments'!B1031,'PUMA12-Person-Limits-Fragments'!C1031)</f>
        <v>4205.25</v>
      </c>
      <c r="J1031" cm="1">
        <f t="array" ref="J1031">INDEX('PUMA12 LIMIT Computations'!BW$4:CP$106,'PUMA12-Person-Limits-Fragments'!B1031,'PUMA12-Person-Limits-Fragments'!C1031)</f>
        <v>8677.5</v>
      </c>
    </row>
    <row r="1032" spans="1:10" x14ac:dyDescent="0.25">
      <c r="A1032">
        <f t="shared" si="50"/>
        <v>1031</v>
      </c>
      <c r="B1032">
        <f t="shared" si="48"/>
        <v>1</v>
      </c>
      <c r="C1032">
        <f t="shared" si="49"/>
        <v>11</v>
      </c>
      <c r="D1032" cm="1">
        <f t="array" ref="D1032">INDEX('PUMA12 LIMIT Computations'!$A$4:$D$106,'PUMA12-Person-Limits-Fragments'!$B1032,1)</f>
        <v>4200</v>
      </c>
      <c r="E1032" t="str" cm="1">
        <f t="array" ref="E1032">INDEX('PUMA12 LIMIT Computations'!$A$4:$D$106,'PUMA12-Person-Limits-Fragments'!$B1032,2)</f>
        <v>Attleboro City, North Attleborough, Swansea, Seekonk, Rehoboth &amp; Plainville Towns</v>
      </c>
      <c r="F1032" t="str" cm="1">
        <f t="array" ref="F1032">INDEX('PUMA12 LIMIT Computations'!$A$4:$D$106,'PUMA12-Person-Limits-Fragments'!$B1032,3)</f>
        <v>METRO14460MM1120</v>
      </c>
      <c r="G1032" t="str" cm="1">
        <f t="array" ref="G1032">INDEX('PUMA12 LIMIT Computations'!$A$4:$D$106,'PUMA12-Person-Limits-Fragments'!$B1032,4)</f>
        <v>Boston-Cambridge-Quincy, MA-NH HUD Metro FMR Area</v>
      </c>
      <c r="H1032" cm="1">
        <f t="array" ref="H1032">INDEX('PUMA12 LIMIT Computations'!AI$4:BB$106,'PUMA12-Person-Limits-Fragments'!B1032,'PUMA12-Person-Limits-Fragments'!C1032)</f>
        <v>8937.98</v>
      </c>
      <c r="I1032" cm="1">
        <f t="array" ref="I1032">INDEX('PUMA12 LIMIT Computations'!BC$4:BV$106,'PUMA12-Person-Limits-Fragments'!B1032,'PUMA12-Person-Limits-Fragments'!C1032)</f>
        <v>5359.5199999999995</v>
      </c>
      <c r="J1032" cm="1">
        <f t="array" ref="J1032">INDEX('PUMA12 LIMIT Computations'!BW$4:CP$106,'PUMA12-Person-Limits-Fragments'!B1032,'PUMA12-Person-Limits-Fragments'!C1032)</f>
        <v>14256.65</v>
      </c>
    </row>
    <row r="1033" spans="1:10" x14ac:dyDescent="0.25">
      <c r="A1033">
        <f t="shared" si="50"/>
        <v>1032</v>
      </c>
      <c r="B1033">
        <f t="shared" si="48"/>
        <v>2</v>
      </c>
      <c r="C1033">
        <f t="shared" si="49"/>
        <v>11</v>
      </c>
      <c r="D1033" cm="1">
        <f t="array" ref="D1033">INDEX('PUMA12 LIMIT Computations'!$A$4:$D$106,'PUMA12-Person-Limits-Fragments'!$B1033,1)</f>
        <v>4200</v>
      </c>
      <c r="E1033" t="str" cm="1">
        <f t="array" ref="E1033">INDEX('PUMA12 LIMIT Computations'!$A$4:$D$106,'PUMA12-Person-Limits-Fragments'!$B1033,2)</f>
        <v>Attleboro City, North Attleborough, Swansea, Seekonk, Rehoboth &amp; Plainville Towns</v>
      </c>
      <c r="F1033" t="str" cm="1">
        <f t="array" ref="F1033">INDEX('PUMA12 LIMIT Computations'!$A$4:$D$106,'PUMA12-Person-Limits-Fragments'!$B1033,3)</f>
        <v>METRO39300M39300</v>
      </c>
      <c r="G1033" t="str" cm="1">
        <f t="array" ref="G1033">INDEX('PUMA12 LIMIT Computations'!$A$4:$D$106,'PUMA12-Person-Limits-Fragments'!$B1033,4)</f>
        <v>Providence-Fall River, RI-MA HUD Metro FMR Area</v>
      </c>
      <c r="H1033" cm="1">
        <f t="array" ref="H1033">INDEX('PUMA12 LIMIT Computations'!AI$4:BB$106,'PUMA12-Person-Limits-Fragments'!B1033,'PUMA12-Person-Limits-Fragments'!C1033)</f>
        <v>69195.195000000007</v>
      </c>
      <c r="I1033" cm="1">
        <f t="array" ref="I1033">INDEX('PUMA12 LIMIT Computations'!BC$4:BV$106,'PUMA12-Person-Limits-Fragments'!B1033,'PUMA12-Person-Limits-Fragments'!C1033)</f>
        <v>55750.508999999998</v>
      </c>
      <c r="J1033" cm="1">
        <f t="array" ref="J1033">INDEX('PUMA12 LIMIT Computations'!BW$4:CP$106,'PUMA12-Person-Limits-Fragments'!B1033,'PUMA12-Person-Limits-Fragments'!C1033)</f>
        <v>110693.97</v>
      </c>
    </row>
    <row r="1034" spans="1:10" x14ac:dyDescent="0.25">
      <c r="A1034">
        <f t="shared" si="50"/>
        <v>1033</v>
      </c>
      <c r="B1034">
        <f t="shared" si="48"/>
        <v>3</v>
      </c>
      <c r="C1034">
        <f t="shared" si="49"/>
        <v>11</v>
      </c>
      <c r="D1034" cm="1">
        <f t="array" ref="D1034">INDEX('PUMA12 LIMIT Computations'!$A$4:$D$106,'PUMA12-Person-Limits-Fragments'!$B1034,1)</f>
        <v>4200</v>
      </c>
      <c r="E1034" t="str" cm="1">
        <f t="array" ref="E1034">INDEX('PUMA12 LIMIT Computations'!$A$4:$D$106,'PUMA12-Person-Limits-Fragments'!$B1034,2)</f>
        <v>Attleboro City, North Attleborough, Swansea, Seekonk, Rehoboth &amp; Plainville Towns</v>
      </c>
      <c r="F1034" t="str" cm="1">
        <f t="array" ref="F1034">INDEX('PUMA12 LIMIT Computations'!$A$4:$D$106,'PUMA12-Person-Limits-Fragments'!$B1034,3)</f>
        <v>METRO39300MM1120</v>
      </c>
      <c r="G1034" t="str" cm="1">
        <f t="array" ref="G1034">INDEX('PUMA12 LIMIT Computations'!$A$4:$D$106,'PUMA12-Person-Limits-Fragments'!$B1034,4)</f>
        <v>Taunton-Mansfield-Norton, MA HUD Metro FMR Area</v>
      </c>
      <c r="H1034" cm="1">
        <f t="array" ref="H1034">INDEX('PUMA12 LIMIT Computations'!AI$4:BB$106,'PUMA12-Person-Limits-Fragments'!B1034,'PUMA12-Person-Limits-Fragments'!C1034)</f>
        <v>113.295</v>
      </c>
      <c r="I1034" cm="1">
        <f t="array" ref="I1034">INDEX('PUMA12 LIMIT Computations'!BC$4:BV$106,'PUMA12-Person-Limits-Fragments'!B1034,'PUMA12-Person-Limits-Fragments'!C1034)</f>
        <v>79.027000000000001</v>
      </c>
      <c r="J1034" cm="1">
        <f t="array" ref="J1034">INDEX('PUMA12 LIMIT Computations'!BW$4:CP$106,'PUMA12-Person-Limits-Fragments'!B1034,'PUMA12-Person-Limits-Fragments'!C1034)</f>
        <v>181.22</v>
      </c>
    </row>
    <row r="1035" spans="1:10" x14ac:dyDescent="0.25">
      <c r="A1035">
        <f t="shared" si="50"/>
        <v>1034</v>
      </c>
      <c r="B1035">
        <f t="shared" si="48"/>
        <v>4</v>
      </c>
      <c r="C1035">
        <f t="shared" si="49"/>
        <v>11</v>
      </c>
      <c r="D1035" cm="1">
        <f t="array" ref="D1035">INDEX('PUMA12 LIMIT Computations'!$A$4:$D$106,'PUMA12-Person-Limits-Fragments'!$B1035,1)</f>
        <v>4800</v>
      </c>
      <c r="E1035" t="str" cm="1">
        <f t="array" ref="E1035">INDEX('PUMA12 LIMIT Computations'!$A$4:$D$106,'PUMA12-Person-Limits-Fragments'!$B1035,2)</f>
        <v>Barnstable (East), Dukes &amp; Nantucket Counties--Outer Cape Cod Towns</v>
      </c>
      <c r="F1035" t="str" cm="1">
        <f t="array" ref="F1035">INDEX('PUMA12 LIMIT Computations'!$A$4:$D$106,'PUMA12-Person-Limits-Fragments'!$B1035,3)</f>
        <v>METRO12700M12700</v>
      </c>
      <c r="G1035" t="str" cm="1">
        <f t="array" ref="G1035">INDEX('PUMA12 LIMIT Computations'!$A$4:$D$106,'PUMA12-Person-Limits-Fragments'!$B1035,4)</f>
        <v>Barnstable Town, MA MSA</v>
      </c>
      <c r="H1035" cm="1">
        <f t="array" ref="H1035">INDEX('PUMA12 LIMIT Computations'!AI$4:BB$106,'PUMA12-Person-Limits-Fragments'!B1035,'PUMA12-Person-Limits-Fragments'!C1035)</f>
        <v>62514.559999999998</v>
      </c>
      <c r="I1035" cm="1">
        <f t="array" ref="I1035">INDEX('PUMA12 LIMIT Computations'!BC$4:BV$106,'PUMA12-Person-Limits-Fragments'!B1035,'PUMA12-Person-Limits-Fragments'!C1035)</f>
        <v>44814.387999999999</v>
      </c>
      <c r="J1035" cm="1">
        <f t="array" ref="J1035">INDEX('PUMA12 LIMIT Computations'!BW$4:CP$106,'PUMA12-Person-Limits-Fragments'!B1035,'PUMA12-Person-Limits-Fragments'!C1035)</f>
        <v>100001.18</v>
      </c>
    </row>
    <row r="1036" spans="1:10" x14ac:dyDescent="0.25">
      <c r="A1036">
        <f t="shared" si="50"/>
        <v>1035</v>
      </c>
      <c r="B1036">
        <f t="shared" si="48"/>
        <v>5</v>
      </c>
      <c r="C1036">
        <f t="shared" si="49"/>
        <v>11</v>
      </c>
      <c r="D1036" cm="1">
        <f t="array" ref="D1036">INDEX('PUMA12 LIMIT Computations'!$A$4:$D$106,'PUMA12-Person-Limits-Fragments'!$B1036,1)</f>
        <v>4800</v>
      </c>
      <c r="E1036" t="str" cm="1">
        <f t="array" ref="E1036">INDEX('PUMA12 LIMIT Computations'!$A$4:$D$106,'PUMA12-Person-Limits-Fragments'!$B1036,2)</f>
        <v>Barnstable (East), Dukes &amp; Nantucket Counties--Outer Cape Cod Towns</v>
      </c>
      <c r="F1036" t="str" cm="1">
        <f t="array" ref="F1036">INDEX('PUMA12 LIMIT Computations'!$A$4:$D$106,'PUMA12-Person-Limits-Fragments'!$B1036,3)</f>
        <v>NCNTY25007N25007</v>
      </c>
      <c r="G1036" t="str" cm="1">
        <f t="array" ref="G1036">INDEX('PUMA12 LIMIT Computations'!$A$4:$D$106,'PUMA12-Person-Limits-Fragments'!$B1036,4)</f>
        <v>Dukes County, MA</v>
      </c>
      <c r="H1036" cm="1">
        <f t="array" ref="H1036">INDEX('PUMA12 LIMIT Computations'!AI$4:BB$106,'PUMA12-Person-Limits-Fragments'!B1036,'PUMA12-Person-Limits-Fragments'!C1036)</f>
        <v>14872.25</v>
      </c>
      <c r="I1036" cm="1">
        <f t="array" ref="I1036">INDEX('PUMA12 LIMIT Computations'!BC$4:BV$106,'PUMA12-Person-Limits-Fragments'!B1036,'PUMA12-Person-Limits-Fragments'!C1036)</f>
        <v>9422.4500000000007</v>
      </c>
      <c r="J1036" cm="1">
        <f t="array" ref="J1036">INDEX('PUMA12 LIMIT Computations'!BW$4:CP$106,'PUMA12-Person-Limits-Fragments'!B1036,'PUMA12-Person-Limits-Fragments'!C1036)</f>
        <v>22878</v>
      </c>
    </row>
    <row r="1037" spans="1:10" x14ac:dyDescent="0.25">
      <c r="A1037">
        <f t="shared" si="50"/>
        <v>1036</v>
      </c>
      <c r="B1037">
        <f t="shared" si="48"/>
        <v>6</v>
      </c>
      <c r="C1037">
        <f t="shared" si="49"/>
        <v>11</v>
      </c>
      <c r="D1037" cm="1">
        <f t="array" ref="D1037">INDEX('PUMA12 LIMIT Computations'!$A$4:$D$106,'PUMA12-Person-Limits-Fragments'!$B1037,1)</f>
        <v>4800</v>
      </c>
      <c r="E1037" t="str" cm="1">
        <f t="array" ref="E1037">INDEX('PUMA12 LIMIT Computations'!$A$4:$D$106,'PUMA12-Person-Limits-Fragments'!$B1037,2)</f>
        <v>Barnstable (East), Dukes &amp; Nantucket Counties--Outer Cape Cod Towns</v>
      </c>
      <c r="F1037" t="str" cm="1">
        <f t="array" ref="F1037">INDEX('PUMA12 LIMIT Computations'!$A$4:$D$106,'PUMA12-Person-Limits-Fragments'!$B1037,3)</f>
        <v>NCNTY25019N25019</v>
      </c>
      <c r="G1037" t="str" cm="1">
        <f t="array" ref="G1037">INDEX('PUMA12 LIMIT Computations'!$A$4:$D$106,'PUMA12-Person-Limits-Fragments'!$B1037,4)</f>
        <v>Nantucket County, MA</v>
      </c>
      <c r="H1037" cm="1">
        <f t="array" ref="H1037">INDEX('PUMA12 LIMIT Computations'!AI$4:BB$106,'PUMA12-Person-Limits-Fragments'!B1037,'PUMA12-Person-Limits-Fragments'!C1037)</f>
        <v>11513.130000000001</v>
      </c>
      <c r="I1037" cm="1">
        <f t="array" ref="I1037">INDEX('PUMA12 LIMIT Computations'!BC$4:BV$106,'PUMA12-Person-Limits-Fragments'!B1037,'PUMA12-Person-Limits-Fragments'!C1037)</f>
        <v>6908.9549999999999</v>
      </c>
      <c r="J1037" cm="1">
        <f t="array" ref="J1037">INDEX('PUMA12 LIMIT Computations'!BW$4:CP$106,'PUMA12-Person-Limits-Fragments'!B1037,'PUMA12-Person-Limits-Fragments'!C1037)</f>
        <v>15821.130000000001</v>
      </c>
    </row>
    <row r="1038" spans="1:10" x14ac:dyDescent="0.25">
      <c r="A1038">
        <f t="shared" si="50"/>
        <v>1037</v>
      </c>
      <c r="B1038">
        <f t="shared" si="48"/>
        <v>7</v>
      </c>
      <c r="C1038">
        <f t="shared" si="49"/>
        <v>11</v>
      </c>
      <c r="D1038" cm="1">
        <f t="array" ref="D1038">INDEX('PUMA12 LIMIT Computations'!$A$4:$D$106,'PUMA12-Person-Limits-Fragments'!$B1038,1)</f>
        <v>4700</v>
      </c>
      <c r="E1038" t="str" cm="1">
        <f t="array" ref="E1038">INDEX('PUMA12 LIMIT Computations'!$A$4:$D$106,'PUMA12-Person-Limits-Fragments'!$B1038,2)</f>
        <v>Barnstable County (West)--Inner Cape Cod Towns &amp; Barnstable Town City</v>
      </c>
      <c r="F1038" t="str" cm="1">
        <f t="array" ref="F1038">INDEX('PUMA12 LIMIT Computations'!$A$4:$D$106,'PUMA12-Person-Limits-Fragments'!$B1038,3)</f>
        <v>METRO12700M12700</v>
      </c>
      <c r="G1038" t="str" cm="1">
        <f t="array" ref="G1038">INDEX('PUMA12 LIMIT Computations'!$A$4:$D$106,'PUMA12-Person-Limits-Fragments'!$B1038,4)</f>
        <v>Barnstable Town, MA MSA</v>
      </c>
      <c r="H1038" cm="1">
        <f t="array" ref="H1038">INDEX('PUMA12 LIMIT Computations'!AI$4:BB$106,'PUMA12-Person-Limits-Fragments'!B1038,'PUMA12-Person-Limits-Fragments'!C1038)</f>
        <v>84689.760000000009</v>
      </c>
      <c r="I1038" cm="1">
        <f t="array" ref="I1038">INDEX('PUMA12 LIMIT Computations'!BC$4:BV$106,'PUMA12-Person-Limits-Fragments'!B1038,'PUMA12-Person-Limits-Fragments'!C1038)</f>
        <v>60710.973000000005</v>
      </c>
      <c r="J1038" cm="1">
        <f t="array" ref="J1038">INDEX('PUMA12 LIMIT Computations'!BW$4:CP$106,'PUMA12-Person-Limits-Fragments'!B1038,'PUMA12-Person-Limits-Fragments'!C1038)</f>
        <v>135473.655</v>
      </c>
    </row>
    <row r="1039" spans="1:10" x14ac:dyDescent="0.25">
      <c r="A1039">
        <f t="shared" si="50"/>
        <v>1038</v>
      </c>
      <c r="B1039">
        <f t="shared" si="48"/>
        <v>8</v>
      </c>
      <c r="C1039">
        <f t="shared" si="49"/>
        <v>11</v>
      </c>
      <c r="D1039" cm="1">
        <f t="array" ref="D1039">INDEX('PUMA12 LIMIT Computations'!$A$4:$D$106,'PUMA12-Person-Limits-Fragments'!$B1039,1)</f>
        <v>4700</v>
      </c>
      <c r="E1039" t="str" cm="1">
        <f t="array" ref="E1039">INDEX('PUMA12 LIMIT Computations'!$A$4:$D$106,'PUMA12-Person-Limits-Fragments'!$B1039,2)</f>
        <v>Barnstable County (West)--Inner Cape Cod Towns &amp; Barnstable Town City</v>
      </c>
      <c r="F1039" t="str" cm="1">
        <f t="array" ref="F1039">INDEX('PUMA12 LIMIT Computations'!$A$4:$D$106,'PUMA12-Person-Limits-Fragments'!$B1039,3)</f>
        <v>METRO14460MM1120</v>
      </c>
      <c r="G1039" t="str" cm="1">
        <f t="array" ref="G1039">INDEX('PUMA12 LIMIT Computations'!$A$4:$D$106,'PUMA12-Person-Limits-Fragments'!$B1039,4)</f>
        <v>Boston-Cambridge-Quincy, MA-NH HUD Metro FMR Area</v>
      </c>
      <c r="H1039" cm="1">
        <f t="array" ref="H1039">INDEX('PUMA12 LIMIT Computations'!AI$4:BB$106,'PUMA12-Person-Limits-Fragments'!B1039,'PUMA12-Person-Limits-Fragments'!C1039)</f>
        <v>131.28</v>
      </c>
      <c r="I1039" cm="1">
        <f t="array" ref="I1039">INDEX('PUMA12 LIMIT Computations'!BC$4:BV$106,'PUMA12-Person-Limits-Fragments'!B1039,'PUMA12-Person-Limits-Fragments'!C1039)</f>
        <v>78.72</v>
      </c>
      <c r="J1039" cm="1">
        <f t="array" ref="J1039">INDEX('PUMA12 LIMIT Computations'!BW$4:CP$106,'PUMA12-Person-Limits-Fragments'!B1039,'PUMA12-Person-Limits-Fragments'!C1039)</f>
        <v>209.39999999999998</v>
      </c>
    </row>
    <row r="1040" spans="1:10" x14ac:dyDescent="0.25">
      <c r="A1040">
        <f t="shared" si="50"/>
        <v>1039</v>
      </c>
      <c r="B1040">
        <f t="shared" si="48"/>
        <v>9</v>
      </c>
      <c r="C1040">
        <f t="shared" si="49"/>
        <v>11</v>
      </c>
      <c r="D1040" cm="1">
        <f t="array" ref="D1040">INDEX('PUMA12 LIMIT Computations'!$A$4:$D$106,'PUMA12-Person-Limits-Fragments'!$B1040,1)</f>
        <v>100</v>
      </c>
      <c r="E1040" t="str" cm="1">
        <f t="array" ref="E1040">INDEX('PUMA12 LIMIT Computations'!$A$4:$D$106,'PUMA12-Person-Limits-Fragments'!$B1040,2)</f>
        <v>Berkshire County--Pittsfield City</v>
      </c>
      <c r="F1040" t="str" cm="1">
        <f t="array" ref="F1040">INDEX('PUMA12 LIMIT Computations'!$A$4:$D$106,'PUMA12-Person-Limits-Fragments'!$B1040,3)</f>
        <v>METRO38340M38340</v>
      </c>
      <c r="G1040" t="str" cm="1">
        <f t="array" ref="G1040">INDEX('PUMA12 LIMIT Computations'!$A$4:$D$106,'PUMA12-Person-Limits-Fragments'!$B1040,4)</f>
        <v>Pittsfield, MA HUD Metro FMR Area</v>
      </c>
      <c r="H1040" cm="1">
        <f t="array" ref="H1040">INDEX('PUMA12 LIMIT Computations'!AI$4:BB$106,'PUMA12-Person-Limits-Fragments'!B1040,'PUMA12-Person-Limits-Fragments'!C1040)</f>
        <v>45677.17</v>
      </c>
      <c r="I1040" cm="1">
        <f t="array" ref="I1040">INDEX('PUMA12 LIMIT Computations'!BC$4:BV$106,'PUMA12-Person-Limits-Fragments'!B1040,'PUMA12-Person-Limits-Fragments'!C1040)</f>
        <v>36850.898000000001</v>
      </c>
      <c r="J1040" cm="1">
        <f t="array" ref="J1040">INDEX('PUMA12 LIMIT Computations'!BW$4:CP$106,'PUMA12-Person-Limits-Fragments'!B1040,'PUMA12-Person-Limits-Fragments'!C1040)</f>
        <v>73107.72</v>
      </c>
    </row>
    <row r="1041" spans="1:10" x14ac:dyDescent="0.25">
      <c r="A1041">
        <f t="shared" si="50"/>
        <v>1040</v>
      </c>
      <c r="B1041">
        <f t="shared" si="48"/>
        <v>10</v>
      </c>
      <c r="C1041">
        <f t="shared" si="49"/>
        <v>11</v>
      </c>
      <c r="D1041" cm="1">
        <f t="array" ref="D1041">INDEX('PUMA12 LIMIT Computations'!$A$4:$D$106,'PUMA12-Person-Limits-Fragments'!$B1041,1)</f>
        <v>100</v>
      </c>
      <c r="E1041" t="str" cm="1">
        <f t="array" ref="E1041">INDEX('PUMA12 LIMIT Computations'!$A$4:$D$106,'PUMA12-Person-Limits-Fragments'!$B1041,2)</f>
        <v>Berkshire County--Pittsfield City</v>
      </c>
      <c r="F1041" t="str" cm="1">
        <f t="array" ref="F1041">INDEX('PUMA12 LIMIT Computations'!$A$4:$D$106,'PUMA12-Person-Limits-Fragments'!$B1041,3)</f>
        <v>METRO38340N25003</v>
      </c>
      <c r="G1041" t="str" cm="1">
        <f t="array" ref="G1041">INDEX('PUMA12 LIMIT Computations'!$A$4:$D$106,'PUMA12-Person-Limits-Fragments'!$B1041,4)</f>
        <v>Berkshire County, MA (part) HUD Metro FMR Area</v>
      </c>
      <c r="H1041" cm="1">
        <f t="array" ref="H1041">INDEX('PUMA12 LIMIT Computations'!AI$4:BB$106,'PUMA12-Person-Limits-Fragments'!B1041,'PUMA12-Person-Limits-Fragments'!C1041)</f>
        <v>28912.26</v>
      </c>
      <c r="I1041" cm="1">
        <f t="array" ref="I1041">INDEX('PUMA12 LIMIT Computations'!BC$4:BV$106,'PUMA12-Person-Limits-Fragments'!B1041,'PUMA12-Person-Limits-Fragments'!C1041)</f>
        <v>23945.180999999997</v>
      </c>
      <c r="J1041" cm="1">
        <f t="array" ref="J1041">INDEX('PUMA12 LIMIT Computations'!BW$4:CP$106,'PUMA12-Person-Limits-Fragments'!B1041,'PUMA12-Person-Limits-Fragments'!C1041)</f>
        <v>46283.25</v>
      </c>
    </row>
    <row r="1042" spans="1:10" x14ac:dyDescent="0.25">
      <c r="A1042">
        <f t="shared" si="50"/>
        <v>1041</v>
      </c>
      <c r="B1042">
        <f t="shared" si="48"/>
        <v>11</v>
      </c>
      <c r="C1042">
        <f t="shared" si="49"/>
        <v>11</v>
      </c>
      <c r="D1042" cm="1">
        <f t="array" ref="D1042">INDEX('PUMA12 LIMIT Computations'!$A$4:$D$106,'PUMA12-Person-Limits-Fragments'!$B1042,1)</f>
        <v>100</v>
      </c>
      <c r="E1042" t="str" cm="1">
        <f t="array" ref="E1042">INDEX('PUMA12 LIMIT Computations'!$A$4:$D$106,'PUMA12-Person-Limits-Fragments'!$B1042,2)</f>
        <v>Berkshire County--Pittsfield City</v>
      </c>
      <c r="F1042" t="str" cm="1">
        <f t="array" ref="F1042">INDEX('PUMA12 LIMIT Computations'!$A$4:$D$106,'PUMA12-Person-Limits-Fragments'!$B1042,3)</f>
        <v>METRO44140M25011</v>
      </c>
      <c r="G1042" t="str" cm="1">
        <f t="array" ref="G1042">INDEX('PUMA12 LIMIT Computations'!$A$4:$D$106,'PUMA12-Person-Limits-Fragments'!$B1042,4)</f>
        <v>Franklin County, MA HUD Metro FMR Area</v>
      </c>
      <c r="H1042" cm="1">
        <f t="array" ref="H1042">INDEX('PUMA12 LIMIT Computations'!AI$4:BB$106,'PUMA12-Person-Limits-Fragments'!B1042,'PUMA12-Person-Limits-Fragments'!C1042)</f>
        <v>7.3400000000000007</v>
      </c>
      <c r="I1042" cm="1">
        <f t="array" ref="I1042">INDEX('PUMA12 LIMIT Computations'!BC$4:BV$106,'PUMA12-Person-Limits-Fragments'!B1042,'PUMA12-Person-Limits-Fragments'!C1042)</f>
        <v>6.0790000000000006</v>
      </c>
      <c r="J1042" cm="1">
        <f t="array" ref="J1042">INDEX('PUMA12 LIMIT Computations'!BW$4:CP$106,'PUMA12-Person-Limits-Fragments'!B1042,'PUMA12-Person-Limits-Fragments'!C1042)</f>
        <v>11.75</v>
      </c>
    </row>
    <row r="1043" spans="1:10" x14ac:dyDescent="0.25">
      <c r="A1043">
        <f t="shared" si="50"/>
        <v>1042</v>
      </c>
      <c r="B1043">
        <f t="shared" si="48"/>
        <v>12</v>
      </c>
      <c r="C1043">
        <f t="shared" si="49"/>
        <v>11</v>
      </c>
      <c r="D1043" cm="1">
        <f t="array" ref="D1043">INDEX('PUMA12 LIMIT Computations'!$A$4:$D$106,'PUMA12-Person-Limits-Fragments'!$B1043,1)</f>
        <v>1300</v>
      </c>
      <c r="E1043" t="str" cm="1">
        <f t="array" ref="E1043">INDEX('PUMA12 LIMIT Computations'!$A$4:$D$106,'PUMA12-Person-Limits-Fragments'!$B1043,2)</f>
        <v>Billerica, Andover, Tewksbury &amp; Wilmington Towns</v>
      </c>
      <c r="F1043" t="str" cm="1">
        <f t="array" ref="F1043">INDEX('PUMA12 LIMIT Computations'!$A$4:$D$106,'PUMA12-Person-Limits-Fragments'!$B1043,3)</f>
        <v>METRO14460MM1120</v>
      </c>
      <c r="G1043" t="str" cm="1">
        <f t="array" ref="G1043">INDEX('PUMA12 LIMIT Computations'!$A$4:$D$106,'PUMA12-Person-Limits-Fragments'!$B1043,4)</f>
        <v>Boston-Cambridge-Quincy, MA-NH HUD Metro FMR Area</v>
      </c>
      <c r="H1043" cm="1">
        <f t="array" ref="H1043">INDEX('PUMA12 LIMIT Computations'!AI$4:BB$106,'PUMA12-Person-Limits-Fragments'!B1043,'PUMA12-Person-Limits-Fragments'!C1043)</f>
        <v>18543.300000000003</v>
      </c>
      <c r="I1043" cm="1">
        <f t="array" ref="I1043">INDEX('PUMA12 LIMIT Computations'!BC$4:BV$106,'PUMA12-Person-Limits-Fragments'!B1043,'PUMA12-Person-Limits-Fragments'!C1043)</f>
        <v>11119.2</v>
      </c>
      <c r="J1043" cm="1">
        <f t="array" ref="J1043">INDEX('PUMA12 LIMIT Computations'!BW$4:CP$106,'PUMA12-Person-Limits-Fragments'!B1043,'PUMA12-Person-Limits-Fragments'!C1043)</f>
        <v>29577.750000000004</v>
      </c>
    </row>
    <row r="1044" spans="1:10" x14ac:dyDescent="0.25">
      <c r="A1044">
        <f t="shared" si="50"/>
        <v>1043</v>
      </c>
      <c r="B1044">
        <f t="shared" si="48"/>
        <v>13</v>
      </c>
      <c r="C1044">
        <f t="shared" si="49"/>
        <v>11</v>
      </c>
      <c r="D1044" cm="1">
        <f t="array" ref="D1044">INDEX('PUMA12 LIMIT Computations'!$A$4:$D$106,'PUMA12-Person-Limits-Fragments'!$B1044,1)</f>
        <v>1300</v>
      </c>
      <c r="E1044" t="str" cm="1">
        <f t="array" ref="E1044">INDEX('PUMA12 LIMIT Computations'!$A$4:$D$106,'PUMA12-Person-Limits-Fragments'!$B1044,2)</f>
        <v>Billerica, Andover, Tewksbury &amp; Wilmington Towns</v>
      </c>
      <c r="F1044" t="str" cm="1">
        <f t="array" ref="F1044">INDEX('PUMA12 LIMIT Computations'!$A$4:$D$106,'PUMA12-Person-Limits-Fragments'!$B1044,3)</f>
        <v>METRO14460MM4160</v>
      </c>
      <c r="G1044" t="str" cm="1">
        <f t="array" ref="G1044">INDEX('PUMA12 LIMIT Computations'!$A$4:$D$106,'PUMA12-Person-Limits-Fragments'!$B1044,4)</f>
        <v>Lawrence, MA-NH HUD Metro FMR Area</v>
      </c>
      <c r="H1044" cm="1">
        <f t="array" ref="H1044">INDEX('PUMA12 LIMIT Computations'!AI$4:BB$106,'PUMA12-Person-Limits-Fragments'!B1044,'PUMA12-Person-Limits-Fragments'!C1044)</f>
        <v>24335.800000000003</v>
      </c>
      <c r="I1044" cm="1">
        <f t="array" ref="I1044">INDEX('PUMA12 LIMIT Computations'!BC$4:BV$106,'PUMA12-Person-Limits-Fragments'!B1044,'PUMA12-Person-Limits-Fragments'!C1044)</f>
        <v>16474.09</v>
      </c>
      <c r="J1044" cm="1">
        <f t="array" ref="J1044">INDEX('PUMA12 LIMIT Computations'!BW$4:CP$106,'PUMA12-Person-Limits-Fragments'!B1044,'PUMA12-Person-Limits-Fragments'!C1044)</f>
        <v>37804.5</v>
      </c>
    </row>
    <row r="1045" spans="1:10" x14ac:dyDescent="0.25">
      <c r="A1045">
        <f t="shared" si="50"/>
        <v>1044</v>
      </c>
      <c r="B1045">
        <f t="shared" si="48"/>
        <v>14</v>
      </c>
      <c r="C1045">
        <f t="shared" si="49"/>
        <v>11</v>
      </c>
      <c r="D1045" cm="1">
        <f t="array" ref="D1045">INDEX('PUMA12 LIMIT Computations'!$A$4:$D$106,'PUMA12-Person-Limits-Fragments'!$B1045,1)</f>
        <v>1300</v>
      </c>
      <c r="E1045" t="str" cm="1">
        <f t="array" ref="E1045">INDEX('PUMA12 LIMIT Computations'!$A$4:$D$106,'PUMA12-Person-Limits-Fragments'!$B1045,2)</f>
        <v>Billerica, Andover, Tewksbury &amp; Wilmington Towns</v>
      </c>
      <c r="F1045" t="str" cm="1">
        <f t="array" ref="F1045">INDEX('PUMA12 LIMIT Computations'!$A$4:$D$106,'PUMA12-Person-Limits-Fragments'!$B1045,3)</f>
        <v>METRO14460MM4560</v>
      </c>
      <c r="G1045" t="str" cm="1">
        <f t="array" ref="G1045">INDEX('PUMA12 LIMIT Computations'!$A$4:$D$106,'PUMA12-Person-Limits-Fragments'!$B1045,4)</f>
        <v>Lowell, MA HUD Metro FMR Area</v>
      </c>
      <c r="H1045" cm="1">
        <f t="array" ref="H1045">INDEX('PUMA12 LIMIT Computations'!AI$4:BB$106,'PUMA12-Person-Limits-Fragments'!B1045,'PUMA12-Person-Limits-Fragments'!C1045)</f>
        <v>55148.58</v>
      </c>
      <c r="I1045" cm="1">
        <f t="array" ref="I1045">INDEX('PUMA12 LIMIT Computations'!BC$4:BV$106,'PUMA12-Person-Limits-Fragments'!B1045,'PUMA12-Person-Limits-Fragments'!C1045)</f>
        <v>34018.084000000003</v>
      </c>
      <c r="J1045" cm="1">
        <f t="array" ref="J1045">INDEX('PUMA12 LIMIT Computations'!BW$4:CP$106,'PUMA12-Person-Limits-Fragments'!B1045,'PUMA12-Person-Limits-Fragments'!C1045)</f>
        <v>78064.2</v>
      </c>
    </row>
    <row r="1046" spans="1:10" x14ac:dyDescent="0.25">
      <c r="A1046">
        <f t="shared" si="50"/>
        <v>1045</v>
      </c>
      <c r="B1046">
        <f t="shared" si="48"/>
        <v>15</v>
      </c>
      <c r="C1046">
        <f t="shared" si="49"/>
        <v>11</v>
      </c>
      <c r="D1046" cm="1">
        <f t="array" ref="D1046">INDEX('PUMA12 LIMIT Computations'!$A$4:$D$106,'PUMA12-Person-Limits-Fragments'!$B1046,1)</f>
        <v>3301</v>
      </c>
      <c r="E1046" t="str" cm="1">
        <f t="array" ref="E1046">INDEX('PUMA12 LIMIT Computations'!$A$4:$D$106,'PUMA12-Person-Limits-Fragments'!$B1046,2)</f>
        <v>Boston City--Allston, Brighton &amp; Fenway</v>
      </c>
      <c r="F1046" t="str" cm="1">
        <f t="array" ref="F1046">INDEX('PUMA12 LIMIT Computations'!$A$4:$D$106,'PUMA12-Person-Limits-Fragments'!$B1046,3)</f>
        <v>METRO14460MM1120</v>
      </c>
      <c r="G1046" t="str" cm="1">
        <f t="array" ref="G1046">INDEX('PUMA12 LIMIT Computations'!$A$4:$D$106,'PUMA12-Person-Limits-Fragments'!$B1046,4)</f>
        <v>Boston-Cambridge-Quincy, MA-NH HUD Metro FMR Area</v>
      </c>
      <c r="H1046" cm="1">
        <f t="array" ref="H1046">INDEX('PUMA12 LIMIT Computations'!AI$4:BB$106,'PUMA12-Person-Limits-Fragments'!B1046,'PUMA12-Person-Limits-Fragments'!C1046)</f>
        <v>109400</v>
      </c>
      <c r="I1046" cm="1">
        <f t="array" ref="I1046">INDEX('PUMA12 LIMIT Computations'!BC$4:BV$106,'PUMA12-Person-Limits-Fragments'!B1046,'PUMA12-Person-Limits-Fragments'!C1046)</f>
        <v>65600</v>
      </c>
      <c r="J1046" cm="1">
        <f t="array" ref="J1046">INDEX('PUMA12 LIMIT Computations'!BW$4:CP$106,'PUMA12-Person-Limits-Fragments'!B1046,'PUMA12-Person-Limits-Fragments'!C1046)</f>
        <v>174500</v>
      </c>
    </row>
    <row r="1047" spans="1:10" x14ac:dyDescent="0.25">
      <c r="A1047">
        <f t="shared" si="50"/>
        <v>1046</v>
      </c>
      <c r="B1047">
        <f t="shared" si="48"/>
        <v>16</v>
      </c>
      <c r="C1047">
        <f t="shared" si="49"/>
        <v>11</v>
      </c>
      <c r="D1047" cm="1">
        <f t="array" ref="D1047">INDEX('PUMA12 LIMIT Computations'!$A$4:$D$106,'PUMA12-Person-Limits-Fragments'!$B1047,1)</f>
        <v>3302</v>
      </c>
      <c r="E1047" t="str" cm="1">
        <f t="array" ref="E1047">INDEX('PUMA12 LIMIT Computations'!$A$4:$D$106,'PUMA12-Person-Limits-Fragments'!$B1047,2)</f>
        <v>Boston City--Back Bay, Beacon Hill, Charlestown, East Boston, Central &amp; South End</v>
      </c>
      <c r="F1047" t="str" cm="1">
        <f t="array" ref="F1047">INDEX('PUMA12 LIMIT Computations'!$A$4:$D$106,'PUMA12-Person-Limits-Fragments'!$B1047,3)</f>
        <v>METRO14460MM1120</v>
      </c>
      <c r="G1047" t="str" cm="1">
        <f t="array" ref="G1047">INDEX('PUMA12 LIMIT Computations'!$A$4:$D$106,'PUMA12-Person-Limits-Fragments'!$B1047,4)</f>
        <v>Boston-Cambridge-Quincy, MA-NH HUD Metro FMR Area</v>
      </c>
      <c r="H1047" cm="1">
        <f t="array" ref="H1047">INDEX('PUMA12 LIMIT Computations'!AI$4:BB$106,'PUMA12-Person-Limits-Fragments'!B1047,'PUMA12-Person-Limits-Fragments'!C1047)</f>
        <v>109389.06</v>
      </c>
      <c r="I1047" cm="1">
        <f t="array" ref="I1047">INDEX('PUMA12 LIMIT Computations'!BC$4:BV$106,'PUMA12-Person-Limits-Fragments'!B1047,'PUMA12-Person-Limits-Fragments'!C1047)</f>
        <v>65593.440000000002</v>
      </c>
      <c r="J1047" cm="1">
        <f t="array" ref="J1047">INDEX('PUMA12 LIMIT Computations'!BW$4:CP$106,'PUMA12-Person-Limits-Fragments'!B1047,'PUMA12-Person-Limits-Fragments'!C1047)</f>
        <v>174482.55</v>
      </c>
    </row>
    <row r="1048" spans="1:10" x14ac:dyDescent="0.25">
      <c r="A1048">
        <f t="shared" si="50"/>
        <v>1047</v>
      </c>
      <c r="B1048">
        <f t="shared" si="48"/>
        <v>17</v>
      </c>
      <c r="C1048">
        <f t="shared" si="49"/>
        <v>11</v>
      </c>
      <c r="D1048" cm="1">
        <f t="array" ref="D1048">INDEX('PUMA12 LIMIT Computations'!$A$4:$D$106,'PUMA12-Person-Limits-Fragments'!$B1048,1)</f>
        <v>3303</v>
      </c>
      <c r="E1048" t="str" cm="1">
        <f t="array" ref="E1048">INDEX('PUMA12 LIMIT Computations'!$A$4:$D$106,'PUMA12-Person-Limits-Fragments'!$B1048,2)</f>
        <v>Boston City--Dorchester &amp; South Boston</v>
      </c>
      <c r="F1048" t="str" cm="1">
        <f t="array" ref="F1048">INDEX('PUMA12 LIMIT Computations'!$A$4:$D$106,'PUMA12-Person-Limits-Fragments'!$B1048,3)</f>
        <v>METRO14460MM1120</v>
      </c>
      <c r="G1048" t="str" cm="1">
        <f t="array" ref="G1048">INDEX('PUMA12 LIMIT Computations'!$A$4:$D$106,'PUMA12-Person-Limits-Fragments'!$B1048,4)</f>
        <v>Boston-Cambridge-Quincy, MA-NH HUD Metro FMR Area</v>
      </c>
      <c r="H1048" cm="1">
        <f t="array" ref="H1048">INDEX('PUMA12 LIMIT Computations'!AI$4:BB$106,'PUMA12-Person-Limits-Fragments'!B1048,'PUMA12-Person-Limits-Fragments'!C1048)</f>
        <v>109400</v>
      </c>
      <c r="I1048" cm="1">
        <f t="array" ref="I1048">INDEX('PUMA12 LIMIT Computations'!BC$4:BV$106,'PUMA12-Person-Limits-Fragments'!B1048,'PUMA12-Person-Limits-Fragments'!C1048)</f>
        <v>65600</v>
      </c>
      <c r="J1048" cm="1">
        <f t="array" ref="J1048">INDEX('PUMA12 LIMIT Computations'!BW$4:CP$106,'PUMA12-Person-Limits-Fragments'!B1048,'PUMA12-Person-Limits-Fragments'!C1048)</f>
        <v>174500</v>
      </c>
    </row>
    <row r="1049" spans="1:10" x14ac:dyDescent="0.25">
      <c r="A1049">
        <f t="shared" si="50"/>
        <v>1048</v>
      </c>
      <c r="B1049">
        <f t="shared" si="48"/>
        <v>18</v>
      </c>
      <c r="C1049">
        <f t="shared" si="49"/>
        <v>11</v>
      </c>
      <c r="D1049" cm="1">
        <f t="array" ref="D1049">INDEX('PUMA12 LIMIT Computations'!$A$4:$D$106,'PUMA12-Person-Limits-Fragments'!$B1049,1)</f>
        <v>3305</v>
      </c>
      <c r="E1049" t="str" cm="1">
        <f t="array" ref="E1049">INDEX('PUMA12 LIMIT Computations'!$A$4:$D$106,'PUMA12-Person-Limits-Fragments'!$B1049,2)</f>
        <v>Boston City--Hyde Park, Jamaica Plain, Roslindale &amp; West Roxbury</v>
      </c>
      <c r="F1049" t="str" cm="1">
        <f t="array" ref="F1049">INDEX('PUMA12 LIMIT Computations'!$A$4:$D$106,'PUMA12-Person-Limits-Fragments'!$B1049,3)</f>
        <v>METRO14460MM1120</v>
      </c>
      <c r="G1049" t="str" cm="1">
        <f t="array" ref="G1049">INDEX('PUMA12 LIMIT Computations'!$A$4:$D$106,'PUMA12-Person-Limits-Fragments'!$B1049,4)</f>
        <v>Boston-Cambridge-Quincy, MA-NH HUD Metro FMR Area</v>
      </c>
      <c r="H1049" cm="1">
        <f t="array" ref="H1049">INDEX('PUMA12 LIMIT Computations'!AI$4:BB$106,'PUMA12-Person-Limits-Fragments'!B1049,'PUMA12-Person-Limits-Fragments'!C1049)</f>
        <v>109400</v>
      </c>
      <c r="I1049" cm="1">
        <f t="array" ref="I1049">INDEX('PUMA12 LIMIT Computations'!BC$4:BV$106,'PUMA12-Person-Limits-Fragments'!B1049,'PUMA12-Person-Limits-Fragments'!C1049)</f>
        <v>65600</v>
      </c>
      <c r="J1049" cm="1">
        <f t="array" ref="J1049">INDEX('PUMA12 LIMIT Computations'!BW$4:CP$106,'PUMA12-Person-Limits-Fragments'!B1049,'PUMA12-Person-Limits-Fragments'!C1049)</f>
        <v>174500</v>
      </c>
    </row>
    <row r="1050" spans="1:10" x14ac:dyDescent="0.25">
      <c r="A1050">
        <f t="shared" si="50"/>
        <v>1049</v>
      </c>
      <c r="B1050">
        <f t="shared" si="48"/>
        <v>19</v>
      </c>
      <c r="C1050">
        <f t="shared" si="49"/>
        <v>11</v>
      </c>
      <c r="D1050" cm="1">
        <f t="array" ref="D1050">INDEX('PUMA12 LIMIT Computations'!$A$4:$D$106,'PUMA12-Person-Limits-Fragments'!$B1050,1)</f>
        <v>3304</v>
      </c>
      <c r="E1050" t="str" cm="1">
        <f t="array" ref="E1050">INDEX('PUMA12 LIMIT Computations'!$A$4:$D$106,'PUMA12-Person-Limits-Fragments'!$B1050,2)</f>
        <v>Boston City--Mattapan &amp; Roxbury</v>
      </c>
      <c r="F1050" t="str" cm="1">
        <f t="array" ref="F1050">INDEX('PUMA12 LIMIT Computations'!$A$4:$D$106,'PUMA12-Person-Limits-Fragments'!$B1050,3)</f>
        <v>METRO14460MM1120</v>
      </c>
      <c r="G1050" t="str" cm="1">
        <f t="array" ref="G1050">INDEX('PUMA12 LIMIT Computations'!$A$4:$D$106,'PUMA12-Person-Limits-Fragments'!$B1050,4)</f>
        <v>Boston-Cambridge-Quincy, MA-NH HUD Metro FMR Area</v>
      </c>
      <c r="H1050" cm="1">
        <f t="array" ref="H1050">INDEX('PUMA12 LIMIT Computations'!AI$4:BB$106,'PUMA12-Person-Limits-Fragments'!B1050,'PUMA12-Person-Limits-Fragments'!C1050)</f>
        <v>109400</v>
      </c>
      <c r="I1050" cm="1">
        <f t="array" ref="I1050">INDEX('PUMA12 LIMIT Computations'!BC$4:BV$106,'PUMA12-Person-Limits-Fragments'!B1050,'PUMA12-Person-Limits-Fragments'!C1050)</f>
        <v>65600</v>
      </c>
      <c r="J1050" cm="1">
        <f t="array" ref="J1050">INDEX('PUMA12 LIMIT Computations'!BW$4:CP$106,'PUMA12-Person-Limits-Fragments'!B1050,'PUMA12-Person-Limits-Fragments'!C1050)</f>
        <v>174500</v>
      </c>
    </row>
    <row r="1051" spans="1:10" x14ac:dyDescent="0.25">
      <c r="A1051">
        <f t="shared" si="50"/>
        <v>1050</v>
      </c>
      <c r="B1051">
        <f t="shared" si="48"/>
        <v>20</v>
      </c>
      <c r="C1051">
        <f t="shared" si="49"/>
        <v>11</v>
      </c>
      <c r="D1051" cm="1">
        <f t="array" ref="D1051">INDEX('PUMA12 LIMIT Computations'!$A$4:$D$106,'PUMA12-Person-Limits-Fragments'!$B1051,1)</f>
        <v>4301</v>
      </c>
      <c r="E1051" t="str" cm="1">
        <f t="array" ref="E1051">INDEX('PUMA12 LIMIT Computations'!$A$4:$D$106,'PUMA12-Person-Limits-Fragments'!$B1051,2)</f>
        <v>Bristol (Outside New Bedford City) &amp; Plymouth (South) Counties</v>
      </c>
      <c r="F1051" t="str" cm="1">
        <f t="array" ref="F1051">INDEX('PUMA12 LIMIT Computations'!$A$4:$D$106,'PUMA12-Person-Limits-Fragments'!$B1051,3)</f>
        <v>METRO14460MM1120</v>
      </c>
      <c r="G1051" t="str" cm="1">
        <f t="array" ref="G1051">INDEX('PUMA12 LIMIT Computations'!$A$4:$D$106,'PUMA12-Person-Limits-Fragments'!$B1051,4)</f>
        <v>Boston-Cambridge-Quincy, MA-NH HUD Metro FMR Area</v>
      </c>
      <c r="H1051" cm="1">
        <f t="array" ref="H1051">INDEX('PUMA12 LIMIT Computations'!AI$4:BB$106,'PUMA12-Person-Limits-Fragments'!B1051,'PUMA12-Person-Limits-Fragments'!C1051)</f>
        <v>27973.579999999998</v>
      </c>
      <c r="I1051" cm="1">
        <f t="array" ref="I1051">INDEX('PUMA12 LIMIT Computations'!BC$4:BV$106,'PUMA12-Person-Limits-Fragments'!B1051,'PUMA12-Person-Limits-Fragments'!C1051)</f>
        <v>16773.919999999998</v>
      </c>
      <c r="J1051" cm="1">
        <f t="array" ref="J1051">INDEX('PUMA12 LIMIT Computations'!BW$4:CP$106,'PUMA12-Person-Limits-Fragments'!B1051,'PUMA12-Person-Limits-Fragments'!C1051)</f>
        <v>44619.649999999994</v>
      </c>
    </row>
    <row r="1052" spans="1:10" x14ac:dyDescent="0.25">
      <c r="A1052">
        <f t="shared" si="50"/>
        <v>1051</v>
      </c>
      <c r="B1052">
        <f t="shared" si="48"/>
        <v>21</v>
      </c>
      <c r="C1052">
        <f t="shared" si="49"/>
        <v>11</v>
      </c>
      <c r="D1052" cm="1">
        <f t="array" ref="D1052">INDEX('PUMA12 LIMIT Computations'!$A$4:$D$106,'PUMA12-Person-Limits-Fragments'!$B1052,1)</f>
        <v>4301</v>
      </c>
      <c r="E1052" t="str" cm="1">
        <f t="array" ref="E1052">INDEX('PUMA12 LIMIT Computations'!$A$4:$D$106,'PUMA12-Person-Limits-Fragments'!$B1052,2)</f>
        <v>Bristol (Outside New Bedford City) &amp; Plymouth (South) Counties</v>
      </c>
      <c r="F1052" t="str" cm="1">
        <f t="array" ref="F1052">INDEX('PUMA12 LIMIT Computations'!$A$4:$D$106,'PUMA12-Person-Limits-Fragments'!$B1052,3)</f>
        <v>METRO14460MM1200</v>
      </c>
      <c r="G1052" t="str" cm="1">
        <f t="array" ref="G1052">INDEX('PUMA12 LIMIT Computations'!$A$4:$D$106,'PUMA12-Person-Limits-Fragments'!$B1052,4)</f>
        <v>Brockton, MA HUD Metro FMR Area</v>
      </c>
      <c r="H1052" cm="1">
        <f t="array" ref="H1052">INDEX('PUMA12 LIMIT Computations'!AI$4:BB$106,'PUMA12-Person-Limits-Fragments'!B1052,'PUMA12-Person-Limits-Fragments'!C1052)</f>
        <v>14719.635</v>
      </c>
      <c r="I1052" cm="1">
        <f t="array" ref="I1052">INDEX('PUMA12 LIMIT Computations'!BC$4:BV$106,'PUMA12-Person-Limits-Fragments'!B1052,'PUMA12-Person-Limits-Fragments'!C1052)</f>
        <v>10267.431</v>
      </c>
      <c r="J1052" cm="1">
        <f t="array" ref="J1052">INDEX('PUMA12 LIMIT Computations'!BW$4:CP$106,'PUMA12-Person-Limits-Fragments'!B1052,'PUMA12-Person-Limits-Fragments'!C1052)</f>
        <v>23544.66</v>
      </c>
    </row>
    <row r="1053" spans="1:10" x14ac:dyDescent="0.25">
      <c r="A1053">
        <f t="shared" si="50"/>
        <v>1052</v>
      </c>
      <c r="B1053">
        <f t="shared" si="48"/>
        <v>22</v>
      </c>
      <c r="C1053">
        <f t="shared" si="49"/>
        <v>11</v>
      </c>
      <c r="D1053" cm="1">
        <f t="array" ref="D1053">INDEX('PUMA12 LIMIT Computations'!$A$4:$D$106,'PUMA12-Person-Limits-Fragments'!$B1053,1)</f>
        <v>4301</v>
      </c>
      <c r="E1053" t="str" cm="1">
        <f t="array" ref="E1053">INDEX('PUMA12 LIMIT Computations'!$A$4:$D$106,'PUMA12-Person-Limits-Fragments'!$B1053,2)</f>
        <v>Bristol (Outside New Bedford City) &amp; Plymouth (South) Counties</v>
      </c>
      <c r="F1053" t="str" cm="1">
        <f t="array" ref="F1053">INDEX('PUMA12 LIMIT Computations'!$A$4:$D$106,'PUMA12-Person-Limits-Fragments'!$B1053,3)</f>
        <v>METRO39300M39300</v>
      </c>
      <c r="G1053" t="str" cm="1">
        <f t="array" ref="G1053">INDEX('PUMA12 LIMIT Computations'!$A$4:$D$106,'PUMA12-Person-Limits-Fragments'!$B1053,4)</f>
        <v>Providence-Fall River, RI-MA HUD Metro FMR Area</v>
      </c>
      <c r="H1053" cm="1">
        <f t="array" ref="H1053">INDEX('PUMA12 LIMIT Computations'!AI$4:BB$106,'PUMA12-Person-Limits-Fragments'!B1053,'PUMA12-Person-Limits-Fragments'!C1053)</f>
        <v>12170.084999999999</v>
      </c>
      <c r="I1053" cm="1">
        <f t="array" ref="I1053">INDEX('PUMA12 LIMIT Computations'!BC$4:BV$106,'PUMA12-Person-Limits-Fragments'!B1053,'PUMA12-Person-Limits-Fragments'!C1053)</f>
        <v>9805.4269999999997</v>
      </c>
      <c r="J1053" cm="1">
        <f t="array" ref="J1053">INDEX('PUMA12 LIMIT Computations'!BW$4:CP$106,'PUMA12-Person-Limits-Fragments'!B1053,'PUMA12-Person-Limits-Fragments'!C1053)</f>
        <v>19468.91</v>
      </c>
    </row>
    <row r="1054" spans="1:10" x14ac:dyDescent="0.25">
      <c r="A1054">
        <f t="shared" si="50"/>
        <v>1053</v>
      </c>
      <c r="B1054">
        <f t="shared" si="48"/>
        <v>23</v>
      </c>
      <c r="C1054">
        <f t="shared" si="49"/>
        <v>11</v>
      </c>
      <c r="D1054" cm="1">
        <f t="array" ref="D1054">INDEX('PUMA12 LIMIT Computations'!$A$4:$D$106,'PUMA12-Person-Limits-Fragments'!$B1054,1)</f>
        <v>4301</v>
      </c>
      <c r="E1054" t="str" cm="1">
        <f t="array" ref="E1054">INDEX('PUMA12 LIMIT Computations'!$A$4:$D$106,'PUMA12-Person-Limits-Fragments'!$B1054,2)</f>
        <v>Bristol (Outside New Bedford City) &amp; Plymouth (South) Counties</v>
      </c>
      <c r="F1054" t="str" cm="1">
        <f t="array" ref="F1054">INDEX('PUMA12 LIMIT Computations'!$A$4:$D$106,'PUMA12-Person-Limits-Fragments'!$B1054,3)</f>
        <v>METRO39300MM5400</v>
      </c>
      <c r="G1054" t="str" cm="1">
        <f t="array" ref="G1054">INDEX('PUMA12 LIMIT Computations'!$A$4:$D$106,'PUMA12-Person-Limits-Fragments'!$B1054,4)</f>
        <v>New Bedford, MA HUD Metro FMR Area</v>
      </c>
      <c r="H1054" cm="1">
        <f t="array" ref="H1054">INDEX('PUMA12 LIMIT Computations'!AI$4:BB$106,'PUMA12-Person-Limits-Fragments'!B1054,'PUMA12-Person-Limits-Fragments'!C1054)</f>
        <v>30402.280000000002</v>
      </c>
      <c r="I1054" cm="1">
        <f t="array" ref="I1054">INDEX('PUMA12 LIMIT Computations'!BC$4:BV$106,'PUMA12-Person-Limits-Fragments'!B1054,'PUMA12-Person-Limits-Fragments'!C1054)</f>
        <v>25179.218000000001</v>
      </c>
      <c r="J1054" cm="1">
        <f t="array" ref="J1054">INDEX('PUMA12 LIMIT Computations'!BW$4:CP$106,'PUMA12-Person-Limits-Fragments'!B1054,'PUMA12-Person-Limits-Fragments'!C1054)</f>
        <v>48668.5</v>
      </c>
    </row>
    <row r="1055" spans="1:10" x14ac:dyDescent="0.25">
      <c r="A1055">
        <f t="shared" si="50"/>
        <v>1054</v>
      </c>
      <c r="B1055">
        <f t="shared" si="48"/>
        <v>24</v>
      </c>
      <c r="C1055">
        <f t="shared" si="49"/>
        <v>11</v>
      </c>
      <c r="D1055" cm="1">
        <f t="array" ref="D1055">INDEX('PUMA12 LIMIT Computations'!$A$4:$D$106,'PUMA12-Person-Limits-Fragments'!$B1055,1)</f>
        <v>4302</v>
      </c>
      <c r="E1055" t="str" cm="1">
        <f t="array" ref="E1055">INDEX('PUMA12 LIMIT Computations'!$A$4:$D$106,'PUMA12-Person-Limits-Fragments'!$B1055,2)</f>
        <v>Bristol County (Central)--Fall River City &amp; Somerset Town</v>
      </c>
      <c r="F1055" t="str" cm="1">
        <f t="array" ref="F1055">INDEX('PUMA12 LIMIT Computations'!$A$4:$D$106,'PUMA12-Person-Limits-Fragments'!$B1055,3)</f>
        <v>METRO39300M39300</v>
      </c>
      <c r="G1055" t="str" cm="1">
        <f t="array" ref="G1055">INDEX('PUMA12 LIMIT Computations'!$A$4:$D$106,'PUMA12-Person-Limits-Fragments'!$B1055,4)</f>
        <v>Providence-Fall River, RI-MA HUD Metro FMR Area</v>
      </c>
      <c r="H1055" cm="1">
        <f t="array" ref="H1055">INDEX('PUMA12 LIMIT Computations'!AI$4:BB$106,'PUMA12-Person-Limits-Fragments'!B1055,'PUMA12-Person-Limits-Fragments'!C1055)</f>
        <v>75367.005000000005</v>
      </c>
      <c r="I1055" cm="1">
        <f t="array" ref="I1055">INDEX('PUMA12 LIMIT Computations'!BC$4:BV$106,'PUMA12-Person-Limits-Fragments'!B1055,'PUMA12-Person-Limits-Fragments'!C1055)</f>
        <v>60723.131000000001</v>
      </c>
      <c r="J1055" cm="1">
        <f t="array" ref="J1055">INDEX('PUMA12 LIMIT Computations'!BW$4:CP$106,'PUMA12-Person-Limits-Fragments'!B1055,'PUMA12-Person-Limits-Fragments'!C1055)</f>
        <v>120567.23</v>
      </c>
    </row>
    <row r="1056" spans="1:10" x14ac:dyDescent="0.25">
      <c r="A1056">
        <f t="shared" si="50"/>
        <v>1055</v>
      </c>
      <c r="B1056">
        <f t="shared" si="48"/>
        <v>25</v>
      </c>
      <c r="C1056">
        <f t="shared" si="49"/>
        <v>11</v>
      </c>
      <c r="D1056" cm="1">
        <f t="array" ref="D1056">INDEX('PUMA12 LIMIT Computations'!$A$4:$D$106,'PUMA12-Person-Limits-Fragments'!$B1056,1)</f>
        <v>4302</v>
      </c>
      <c r="E1056" t="str" cm="1">
        <f t="array" ref="E1056">INDEX('PUMA12 LIMIT Computations'!$A$4:$D$106,'PUMA12-Person-Limits-Fragments'!$B1056,2)</f>
        <v>Bristol County (Central)--Fall River City &amp; Somerset Town</v>
      </c>
      <c r="F1056" t="str" cm="1">
        <f t="array" ref="F1056">INDEX('PUMA12 LIMIT Computations'!$A$4:$D$106,'PUMA12-Person-Limits-Fragments'!$B1056,3)</f>
        <v>METRO39300MM5400</v>
      </c>
      <c r="G1056" t="str" cm="1">
        <f t="array" ref="G1056">INDEX('PUMA12 LIMIT Computations'!$A$4:$D$106,'PUMA12-Person-Limits-Fragments'!$B1056,4)</f>
        <v>New Bedford, MA HUD Metro FMR Area</v>
      </c>
      <c r="H1056" cm="1">
        <f t="array" ref="H1056">INDEX('PUMA12 LIMIT Computations'!AI$4:BB$106,'PUMA12-Person-Limits-Fragments'!B1056,'PUMA12-Person-Limits-Fragments'!C1056)</f>
        <v>80.740000000000009</v>
      </c>
      <c r="I1056" cm="1">
        <f t="array" ref="I1056">INDEX('PUMA12 LIMIT Computations'!BC$4:BV$106,'PUMA12-Person-Limits-Fragments'!B1056,'PUMA12-Person-Limits-Fragments'!C1056)</f>
        <v>66.869</v>
      </c>
      <c r="J1056" cm="1">
        <f t="array" ref="J1056">INDEX('PUMA12 LIMIT Computations'!BW$4:CP$106,'PUMA12-Person-Limits-Fragments'!B1056,'PUMA12-Person-Limits-Fragments'!C1056)</f>
        <v>129.25</v>
      </c>
    </row>
    <row r="1057" spans="1:10" x14ac:dyDescent="0.25">
      <c r="A1057">
        <f t="shared" si="50"/>
        <v>1056</v>
      </c>
      <c r="B1057">
        <f t="shared" si="48"/>
        <v>26</v>
      </c>
      <c r="C1057">
        <f t="shared" si="49"/>
        <v>11</v>
      </c>
      <c r="D1057" cm="1">
        <f t="array" ref="D1057">INDEX('PUMA12 LIMIT Computations'!$A$4:$D$106,'PUMA12-Person-Limits-Fragments'!$B1057,1)</f>
        <v>4500</v>
      </c>
      <c r="E1057" t="str" cm="1">
        <f t="array" ref="E1057">INDEX('PUMA12 LIMIT Computations'!$A$4:$D$106,'PUMA12-Person-Limits-Fragments'!$B1057,2)</f>
        <v>Bristol County (South)--New Bedford City &amp; Fairhaven Town</v>
      </c>
      <c r="F1057" t="str" cm="1">
        <f t="array" ref="F1057">INDEX('PUMA12 LIMIT Computations'!$A$4:$D$106,'PUMA12-Person-Limits-Fragments'!$B1057,3)</f>
        <v>METRO14460MM1200</v>
      </c>
      <c r="G1057" t="str" cm="1">
        <f t="array" ref="G1057">INDEX('PUMA12 LIMIT Computations'!$A$4:$D$106,'PUMA12-Person-Limits-Fragments'!$B1057,4)</f>
        <v>Brockton, MA HUD Metro FMR Area</v>
      </c>
      <c r="H1057" cm="1">
        <f t="array" ref="H1057">INDEX('PUMA12 LIMIT Computations'!AI$4:BB$106,'PUMA12-Person-Limits-Fragments'!B1057,'PUMA12-Person-Limits-Fragments'!C1057)</f>
        <v>26.144999999999996</v>
      </c>
      <c r="I1057" cm="1">
        <f t="array" ref="I1057">INDEX('PUMA12 LIMIT Computations'!BC$4:BV$106,'PUMA12-Person-Limits-Fragments'!B1057,'PUMA12-Person-Limits-Fragments'!C1057)</f>
        <v>18.236999999999998</v>
      </c>
      <c r="J1057" cm="1">
        <f t="array" ref="J1057">INDEX('PUMA12 LIMIT Computations'!BW$4:CP$106,'PUMA12-Person-Limits-Fragments'!B1057,'PUMA12-Person-Limits-Fragments'!C1057)</f>
        <v>41.819999999999993</v>
      </c>
    </row>
    <row r="1058" spans="1:10" x14ac:dyDescent="0.25">
      <c r="A1058">
        <f t="shared" si="50"/>
        <v>1057</v>
      </c>
      <c r="B1058">
        <f t="shared" si="48"/>
        <v>27</v>
      </c>
      <c r="C1058">
        <f t="shared" si="49"/>
        <v>11</v>
      </c>
      <c r="D1058" cm="1">
        <f t="array" ref="D1058">INDEX('PUMA12 LIMIT Computations'!$A$4:$D$106,'PUMA12-Person-Limits-Fragments'!$B1058,1)</f>
        <v>4500</v>
      </c>
      <c r="E1058" t="str" cm="1">
        <f t="array" ref="E1058">INDEX('PUMA12 LIMIT Computations'!$A$4:$D$106,'PUMA12-Person-Limits-Fragments'!$B1058,2)</f>
        <v>Bristol County (South)--New Bedford City &amp; Fairhaven Town</v>
      </c>
      <c r="F1058" t="str" cm="1">
        <f t="array" ref="F1058">INDEX('PUMA12 LIMIT Computations'!$A$4:$D$106,'PUMA12-Person-Limits-Fragments'!$B1058,3)</f>
        <v>METRO39300MM5400</v>
      </c>
      <c r="G1058" t="str" cm="1">
        <f t="array" ref="G1058">INDEX('PUMA12 LIMIT Computations'!$A$4:$D$106,'PUMA12-Person-Limits-Fragments'!$B1058,4)</f>
        <v>New Bedford, MA HUD Metro FMR Area</v>
      </c>
      <c r="H1058" cm="1">
        <f t="array" ref="H1058">INDEX('PUMA12 LIMIT Computations'!AI$4:BB$106,'PUMA12-Person-Limits-Fragments'!B1058,'PUMA12-Person-Limits-Fragments'!C1058)</f>
        <v>73370.64</v>
      </c>
      <c r="I1058" cm="1">
        <f t="array" ref="I1058">INDEX('PUMA12 LIMIT Computations'!BC$4:BV$106,'PUMA12-Person-Limits-Fragments'!B1058,'PUMA12-Person-Limits-Fragments'!C1058)</f>
        <v>60765.684000000001</v>
      </c>
      <c r="J1058" cm="1">
        <f t="array" ref="J1058">INDEX('PUMA12 LIMIT Computations'!BW$4:CP$106,'PUMA12-Person-Limits-Fragments'!B1058,'PUMA12-Person-Limits-Fragments'!C1058)</f>
        <v>117453</v>
      </c>
    </row>
    <row r="1059" spans="1:10" x14ac:dyDescent="0.25">
      <c r="A1059">
        <f t="shared" si="50"/>
        <v>1058</v>
      </c>
      <c r="B1059">
        <f t="shared" si="48"/>
        <v>28</v>
      </c>
      <c r="C1059">
        <f t="shared" si="49"/>
        <v>11</v>
      </c>
      <c r="D1059" cm="1">
        <f t="array" ref="D1059">INDEX('PUMA12 LIMIT Computations'!$A$4:$D$106,'PUMA12-Person-Limits-Fragments'!$B1059,1)</f>
        <v>4303</v>
      </c>
      <c r="E1059" t="str" cm="1">
        <f t="array" ref="E1059">INDEX('PUMA12 LIMIT Computations'!$A$4:$D$106,'PUMA12-Person-Limits-Fragments'!$B1059,2)</f>
        <v>Bristol County--Taunton City, Mansfield, Norton, Raynam, Dighton &amp; Berkley Towns</v>
      </c>
      <c r="F1059" t="str" cm="1">
        <f t="array" ref="F1059">INDEX('PUMA12 LIMIT Computations'!$A$4:$D$106,'PUMA12-Person-Limits-Fragments'!$B1059,3)</f>
        <v>METRO14460MM1200</v>
      </c>
      <c r="G1059" t="str" cm="1">
        <f t="array" ref="G1059">INDEX('PUMA12 LIMIT Computations'!$A$4:$D$106,'PUMA12-Person-Limits-Fragments'!$B1059,4)</f>
        <v>Brockton, MA HUD Metro FMR Area</v>
      </c>
      <c r="H1059" cm="1">
        <f t="array" ref="H1059">INDEX('PUMA12 LIMIT Computations'!AI$4:BB$106,'PUMA12-Person-Limits-Fragments'!B1059,'PUMA12-Person-Limits-Fragments'!C1059)</f>
        <v>278.88</v>
      </c>
      <c r="I1059" cm="1">
        <f t="array" ref="I1059">INDEX('PUMA12 LIMIT Computations'!BC$4:BV$106,'PUMA12-Person-Limits-Fragments'!B1059,'PUMA12-Person-Limits-Fragments'!C1059)</f>
        <v>194.52800000000002</v>
      </c>
      <c r="J1059" cm="1">
        <f t="array" ref="J1059">INDEX('PUMA12 LIMIT Computations'!BW$4:CP$106,'PUMA12-Person-Limits-Fragments'!B1059,'PUMA12-Person-Limits-Fragments'!C1059)</f>
        <v>446.08000000000004</v>
      </c>
    </row>
    <row r="1060" spans="1:10" x14ac:dyDescent="0.25">
      <c r="A1060">
        <f t="shared" si="50"/>
        <v>1059</v>
      </c>
      <c r="B1060">
        <f t="shared" si="48"/>
        <v>29</v>
      </c>
      <c r="C1060">
        <f t="shared" si="49"/>
        <v>11</v>
      </c>
      <c r="D1060" cm="1">
        <f t="array" ref="D1060">INDEX('PUMA12 LIMIT Computations'!$A$4:$D$106,'PUMA12-Person-Limits-Fragments'!$B1060,1)</f>
        <v>4303</v>
      </c>
      <c r="E1060" t="str" cm="1">
        <f t="array" ref="E1060">INDEX('PUMA12 LIMIT Computations'!$A$4:$D$106,'PUMA12-Person-Limits-Fragments'!$B1060,2)</f>
        <v>Bristol County--Taunton City, Mansfield, Norton, Raynam, Dighton &amp; Berkley Towns</v>
      </c>
      <c r="F1060" t="str" cm="1">
        <f t="array" ref="F1060">INDEX('PUMA12 LIMIT Computations'!$A$4:$D$106,'PUMA12-Person-Limits-Fragments'!$B1060,3)</f>
        <v>METRO39300M39300</v>
      </c>
      <c r="G1060" t="str" cm="1">
        <f t="array" ref="G1060">INDEX('PUMA12 LIMIT Computations'!$A$4:$D$106,'PUMA12-Person-Limits-Fragments'!$B1060,4)</f>
        <v>Providence-Fall River, RI-MA HUD Metro FMR Area</v>
      </c>
      <c r="H1060" cm="1">
        <f t="array" ref="H1060">INDEX('PUMA12 LIMIT Computations'!AI$4:BB$106,'PUMA12-Person-Limits-Fragments'!B1060,'PUMA12-Person-Limits-Fragments'!C1060)</f>
        <v>135.81</v>
      </c>
      <c r="I1060" cm="1">
        <f t="array" ref="I1060">INDEX('PUMA12 LIMIT Computations'!BC$4:BV$106,'PUMA12-Person-Limits-Fragments'!B1060,'PUMA12-Person-Limits-Fragments'!C1060)</f>
        <v>109.422</v>
      </c>
      <c r="J1060" cm="1">
        <f t="array" ref="J1060">INDEX('PUMA12 LIMIT Computations'!BW$4:CP$106,'PUMA12-Person-Limits-Fragments'!B1060,'PUMA12-Person-Limits-Fragments'!C1060)</f>
        <v>217.26</v>
      </c>
    </row>
    <row r="1061" spans="1:10" x14ac:dyDescent="0.25">
      <c r="A1061">
        <f t="shared" si="50"/>
        <v>1060</v>
      </c>
      <c r="B1061">
        <f t="shared" si="48"/>
        <v>30</v>
      </c>
      <c r="C1061">
        <f t="shared" si="49"/>
        <v>11</v>
      </c>
      <c r="D1061" cm="1">
        <f t="array" ref="D1061">INDEX('PUMA12 LIMIT Computations'!$A$4:$D$106,'PUMA12-Person-Limits-Fragments'!$B1061,1)</f>
        <v>4303</v>
      </c>
      <c r="E1061" t="str" cm="1">
        <f t="array" ref="E1061">INDEX('PUMA12 LIMIT Computations'!$A$4:$D$106,'PUMA12-Person-Limits-Fragments'!$B1061,2)</f>
        <v>Bristol County--Taunton City, Mansfield, Norton, Raynam, Dighton &amp; Berkley Towns</v>
      </c>
      <c r="F1061" t="str" cm="1">
        <f t="array" ref="F1061">INDEX('PUMA12 LIMIT Computations'!$A$4:$D$106,'PUMA12-Person-Limits-Fragments'!$B1061,3)</f>
        <v>METRO39300MM1120</v>
      </c>
      <c r="G1061" t="str" cm="1">
        <f t="array" ref="G1061">INDEX('PUMA12 LIMIT Computations'!$A$4:$D$106,'PUMA12-Person-Limits-Fragments'!$B1061,4)</f>
        <v>Taunton-Mansfield-Norton, MA HUD Metro FMR Area</v>
      </c>
      <c r="H1061" cm="1">
        <f t="array" ref="H1061">INDEX('PUMA12 LIMIT Computations'!AI$4:BB$106,'PUMA12-Person-Limits-Fragments'!B1061,'PUMA12-Person-Limits-Fragments'!C1061)</f>
        <v>77162.61</v>
      </c>
      <c r="I1061" cm="1">
        <f t="array" ref="I1061">INDEX('PUMA12 LIMIT Computations'!BC$4:BV$106,'PUMA12-Person-Limits-Fragments'!B1061,'PUMA12-Person-Limits-Fragments'!C1061)</f>
        <v>53823.466</v>
      </c>
      <c r="J1061" cm="1">
        <f t="array" ref="J1061">INDEX('PUMA12 LIMIT Computations'!BW$4:CP$106,'PUMA12-Person-Limits-Fragments'!B1061,'PUMA12-Person-Limits-Fragments'!C1061)</f>
        <v>123424.76</v>
      </c>
    </row>
    <row r="1062" spans="1:10" x14ac:dyDescent="0.25">
      <c r="A1062">
        <f t="shared" si="50"/>
        <v>1061</v>
      </c>
      <c r="B1062">
        <f t="shared" si="48"/>
        <v>31</v>
      </c>
      <c r="C1062">
        <f t="shared" si="49"/>
        <v>11</v>
      </c>
      <c r="D1062" cm="1">
        <f t="array" ref="D1062">INDEX('PUMA12 LIMIT Computations'!$A$4:$D$106,'PUMA12-Person-Limits-Fragments'!$B1062,1)</f>
        <v>4303</v>
      </c>
      <c r="E1062" t="str" cm="1">
        <f t="array" ref="E1062">INDEX('PUMA12 LIMIT Computations'!$A$4:$D$106,'PUMA12-Person-Limits-Fragments'!$B1062,2)</f>
        <v>Bristol County--Taunton City, Mansfield, Norton, Raynam, Dighton &amp; Berkley Towns</v>
      </c>
      <c r="F1062" t="str" cm="1">
        <f t="array" ref="F1062">INDEX('PUMA12 LIMIT Computations'!$A$4:$D$106,'PUMA12-Person-Limits-Fragments'!$B1062,3)</f>
        <v>METRO39300MM1200</v>
      </c>
      <c r="G1062" t="str" cm="1">
        <f t="array" ref="G1062">INDEX('PUMA12 LIMIT Computations'!$A$4:$D$106,'PUMA12-Person-Limits-Fragments'!$B1062,4)</f>
        <v>Easton-Raynham, MA HUD Metro FMR Area</v>
      </c>
      <c r="H1062" cm="1">
        <f t="array" ref="H1062">INDEX('PUMA12 LIMIT Computations'!AI$4:BB$106,'PUMA12-Person-Limits-Fragments'!B1062,'PUMA12-Person-Limits-Fragments'!C1062)</f>
        <v>12165.45</v>
      </c>
      <c r="I1062" cm="1">
        <f t="array" ref="I1062">INDEX('PUMA12 LIMIT Computations'!BC$4:BV$106,'PUMA12-Person-Limits-Fragments'!B1062,'PUMA12-Person-Limits-Fragments'!C1062)</f>
        <v>7298.1750000000002</v>
      </c>
      <c r="J1062" cm="1">
        <f t="array" ref="J1062">INDEX('PUMA12 LIMIT Computations'!BW$4:CP$106,'PUMA12-Person-Limits-Fragments'!B1062,'PUMA12-Person-Limits-Fragments'!C1062)</f>
        <v>15275.25</v>
      </c>
    </row>
    <row r="1063" spans="1:10" x14ac:dyDescent="0.25">
      <c r="A1063">
        <f t="shared" si="50"/>
        <v>1062</v>
      </c>
      <c r="B1063">
        <f t="shared" si="48"/>
        <v>32</v>
      </c>
      <c r="C1063">
        <f t="shared" si="49"/>
        <v>11</v>
      </c>
      <c r="D1063" cm="1">
        <f t="array" ref="D1063">INDEX('PUMA12 LIMIT Computations'!$A$4:$D$106,'PUMA12-Person-Limits-Fragments'!$B1063,1)</f>
        <v>4303</v>
      </c>
      <c r="E1063" t="str" cm="1">
        <f t="array" ref="E1063">INDEX('PUMA12 LIMIT Computations'!$A$4:$D$106,'PUMA12-Person-Limits-Fragments'!$B1063,2)</f>
        <v>Bristol County--Taunton City, Mansfield, Norton, Raynam, Dighton &amp; Berkley Towns</v>
      </c>
      <c r="F1063" t="str" cm="1">
        <f t="array" ref="F1063">INDEX('PUMA12 LIMIT Computations'!$A$4:$D$106,'PUMA12-Person-Limits-Fragments'!$B1063,3)</f>
        <v>METRO39300MM5400</v>
      </c>
      <c r="G1063" t="str" cm="1">
        <f t="array" ref="G1063">INDEX('PUMA12 LIMIT Computations'!$A$4:$D$106,'PUMA12-Person-Limits-Fragments'!$B1063,4)</f>
        <v>New Bedford, MA HUD Metro FMR Area</v>
      </c>
      <c r="H1063" cm="1">
        <f t="array" ref="H1063">INDEX('PUMA12 LIMIT Computations'!AI$4:BB$106,'PUMA12-Person-Limits-Fragments'!B1063,'PUMA12-Person-Limits-Fragments'!C1063)</f>
        <v>14.680000000000001</v>
      </c>
      <c r="I1063" cm="1">
        <f t="array" ref="I1063">INDEX('PUMA12 LIMIT Computations'!BC$4:BV$106,'PUMA12-Person-Limits-Fragments'!B1063,'PUMA12-Person-Limits-Fragments'!C1063)</f>
        <v>12.158000000000001</v>
      </c>
      <c r="J1063" cm="1">
        <f t="array" ref="J1063">INDEX('PUMA12 LIMIT Computations'!BW$4:CP$106,'PUMA12-Person-Limits-Fragments'!B1063,'PUMA12-Person-Limits-Fragments'!C1063)</f>
        <v>23.5</v>
      </c>
    </row>
    <row r="1064" spans="1:10" x14ac:dyDescent="0.25">
      <c r="A1064">
        <f t="shared" si="50"/>
        <v>1063</v>
      </c>
      <c r="B1064">
        <f t="shared" si="48"/>
        <v>33</v>
      </c>
      <c r="C1064">
        <f t="shared" si="49"/>
        <v>11</v>
      </c>
      <c r="D1064" cm="1">
        <f t="array" ref="D1064">INDEX('PUMA12 LIMIT Computations'!$A$4:$D$106,'PUMA12-Person-Limits-Fragments'!$B1064,1)</f>
        <v>702</v>
      </c>
      <c r="E1064" t="str" cm="1">
        <f t="array" ref="E1064">INDEX('PUMA12 LIMIT Computations'!$A$4:$D$106,'PUMA12-Person-Limits-Fragments'!$B1064,2)</f>
        <v>Essex County (Central)--Amesbury Town City</v>
      </c>
      <c r="F1064" t="str" cm="1">
        <f t="array" ref="F1064">INDEX('PUMA12 LIMIT Computations'!$A$4:$D$106,'PUMA12-Person-Limits-Fragments'!$B1064,3)</f>
        <v>METRO14460MM1120</v>
      </c>
      <c r="G1064" t="str" cm="1">
        <f t="array" ref="G1064">INDEX('PUMA12 LIMIT Computations'!$A$4:$D$106,'PUMA12-Person-Limits-Fragments'!$B1064,4)</f>
        <v>Boston-Cambridge-Quincy, MA-NH HUD Metro FMR Area</v>
      </c>
      <c r="H1064" cm="1">
        <f t="array" ref="H1064">INDEX('PUMA12 LIMIT Computations'!AI$4:BB$106,'PUMA12-Person-Limits-Fragments'!B1064,'PUMA12-Person-Limits-Fragments'!C1064)</f>
        <v>45860.480000000003</v>
      </c>
      <c r="I1064" cm="1">
        <f t="array" ref="I1064">INDEX('PUMA12 LIMIT Computations'!BC$4:BV$106,'PUMA12-Person-Limits-Fragments'!B1064,'PUMA12-Person-Limits-Fragments'!C1064)</f>
        <v>27499.52</v>
      </c>
      <c r="J1064" cm="1">
        <f t="array" ref="J1064">INDEX('PUMA12 LIMIT Computations'!BW$4:CP$106,'PUMA12-Person-Limits-Fragments'!B1064,'PUMA12-Person-Limits-Fragments'!C1064)</f>
        <v>73150.400000000009</v>
      </c>
    </row>
    <row r="1065" spans="1:10" x14ac:dyDescent="0.25">
      <c r="A1065">
        <f t="shared" si="50"/>
        <v>1064</v>
      </c>
      <c r="B1065">
        <f t="shared" si="48"/>
        <v>34</v>
      </c>
      <c r="C1065">
        <f t="shared" si="49"/>
        <v>11</v>
      </c>
      <c r="D1065" cm="1">
        <f t="array" ref="D1065">INDEX('PUMA12 LIMIT Computations'!$A$4:$D$106,'PUMA12-Person-Limits-Fragments'!$B1065,1)</f>
        <v>702</v>
      </c>
      <c r="E1065" t="str" cm="1">
        <f t="array" ref="E1065">INDEX('PUMA12 LIMIT Computations'!$A$4:$D$106,'PUMA12-Person-Limits-Fragments'!$B1065,2)</f>
        <v>Essex County (Central)--Amesbury Town City</v>
      </c>
      <c r="F1065" t="str" cm="1">
        <f t="array" ref="F1065">INDEX('PUMA12 LIMIT Computations'!$A$4:$D$106,'PUMA12-Person-Limits-Fragments'!$B1065,3)</f>
        <v>METRO14460MM4160</v>
      </c>
      <c r="G1065" t="str" cm="1">
        <f t="array" ref="G1065">INDEX('PUMA12 LIMIT Computations'!$A$4:$D$106,'PUMA12-Person-Limits-Fragments'!$B1065,4)</f>
        <v>Lawrence, MA-NH HUD Metro FMR Area</v>
      </c>
      <c r="H1065" cm="1">
        <f t="array" ref="H1065">INDEX('PUMA12 LIMIT Computations'!AI$4:BB$106,'PUMA12-Person-Limits-Fragments'!B1065,'PUMA12-Person-Limits-Fragments'!C1065)</f>
        <v>52164.82</v>
      </c>
      <c r="I1065" cm="1">
        <f t="array" ref="I1065">INDEX('PUMA12 LIMIT Computations'!BC$4:BV$106,'PUMA12-Person-Limits-Fragments'!B1065,'PUMA12-Person-Limits-Fragments'!C1065)</f>
        <v>35312.911</v>
      </c>
      <c r="J1065" cm="1">
        <f t="array" ref="J1065">INDEX('PUMA12 LIMIT Computations'!BW$4:CP$106,'PUMA12-Person-Limits-Fragments'!B1065,'PUMA12-Person-Limits-Fragments'!C1065)</f>
        <v>81035.55</v>
      </c>
    </row>
    <row r="1066" spans="1:10" x14ac:dyDescent="0.25">
      <c r="A1066">
        <f t="shared" si="50"/>
        <v>1065</v>
      </c>
      <c r="B1066">
        <f t="shared" si="48"/>
        <v>35</v>
      </c>
      <c r="C1066">
        <f t="shared" si="49"/>
        <v>11</v>
      </c>
      <c r="D1066" cm="1">
        <f t="array" ref="D1066">INDEX('PUMA12 LIMIT Computations'!$A$4:$D$106,'PUMA12-Person-Limits-Fragments'!$B1066,1)</f>
        <v>703</v>
      </c>
      <c r="E1066" t="str" cm="1">
        <f t="array" ref="E1066">INDEX('PUMA12 LIMIT Computations'!$A$4:$D$106,'PUMA12-Person-Limits-Fragments'!$B1066,2)</f>
        <v>Essex County (East)--Salem, Beverly, Gloucester &amp; Newburyport Cities</v>
      </c>
      <c r="F1066" t="str" cm="1">
        <f t="array" ref="F1066">INDEX('PUMA12 LIMIT Computations'!$A$4:$D$106,'PUMA12-Person-Limits-Fragments'!$B1066,3)</f>
        <v>METRO14460MM1120</v>
      </c>
      <c r="G1066" t="str" cm="1">
        <f t="array" ref="G1066">INDEX('PUMA12 LIMIT Computations'!$A$4:$D$106,'PUMA12-Person-Limits-Fragments'!$B1066,4)</f>
        <v>Boston-Cambridge-Quincy, MA-NH HUD Metro FMR Area</v>
      </c>
      <c r="H1066" cm="1">
        <f t="array" ref="H1066">INDEX('PUMA12 LIMIT Computations'!AI$4:BB$106,'PUMA12-Person-Limits-Fragments'!B1066,'PUMA12-Person-Limits-Fragments'!C1066)</f>
        <v>109356.24</v>
      </c>
      <c r="I1066" cm="1">
        <f t="array" ref="I1066">INDEX('PUMA12 LIMIT Computations'!BC$4:BV$106,'PUMA12-Person-Limits-Fragments'!B1066,'PUMA12-Person-Limits-Fragments'!C1066)</f>
        <v>65573.760000000009</v>
      </c>
      <c r="J1066" cm="1">
        <f t="array" ref="J1066">INDEX('PUMA12 LIMIT Computations'!BW$4:CP$106,'PUMA12-Person-Limits-Fragments'!B1066,'PUMA12-Person-Limits-Fragments'!C1066)</f>
        <v>174430.2</v>
      </c>
    </row>
    <row r="1067" spans="1:10" x14ac:dyDescent="0.25">
      <c r="A1067">
        <f t="shared" si="50"/>
        <v>1066</v>
      </c>
      <c r="B1067">
        <f t="shared" si="48"/>
        <v>36</v>
      </c>
      <c r="C1067">
        <f t="shared" si="49"/>
        <v>11</v>
      </c>
      <c r="D1067" cm="1">
        <f t="array" ref="D1067">INDEX('PUMA12 LIMIT Computations'!$A$4:$D$106,'PUMA12-Person-Limits-Fragments'!$B1067,1)</f>
        <v>703</v>
      </c>
      <c r="E1067" t="str" cm="1">
        <f t="array" ref="E1067">INDEX('PUMA12 LIMIT Computations'!$A$4:$D$106,'PUMA12-Person-Limits-Fragments'!$B1067,2)</f>
        <v>Essex County (East)--Salem, Beverly, Gloucester &amp; Newburyport Cities</v>
      </c>
      <c r="F1067" t="str" cm="1">
        <f t="array" ref="F1067">INDEX('PUMA12 LIMIT Computations'!$A$4:$D$106,'PUMA12-Person-Limits-Fragments'!$B1067,3)</f>
        <v>METRO14460MM4160</v>
      </c>
      <c r="G1067" t="str" cm="1">
        <f t="array" ref="G1067">INDEX('PUMA12 LIMIT Computations'!$A$4:$D$106,'PUMA12-Person-Limits-Fragments'!$B1067,4)</f>
        <v>Lawrence, MA-NH HUD Metro FMR Area</v>
      </c>
      <c r="H1067" cm="1">
        <f t="array" ref="H1067">INDEX('PUMA12 LIMIT Computations'!AI$4:BB$106,'PUMA12-Person-Limits-Fragments'!B1067,'PUMA12-Person-Limits-Fragments'!C1067)</f>
        <v>17.96</v>
      </c>
      <c r="I1067" cm="1">
        <f t="array" ref="I1067">INDEX('PUMA12 LIMIT Computations'!BC$4:BV$106,'PUMA12-Person-Limits-Fragments'!B1067,'PUMA12-Person-Limits-Fragments'!C1067)</f>
        <v>12.158000000000001</v>
      </c>
      <c r="J1067" cm="1">
        <f t="array" ref="J1067">INDEX('PUMA12 LIMIT Computations'!BW$4:CP$106,'PUMA12-Person-Limits-Fragments'!B1067,'PUMA12-Person-Limits-Fragments'!C1067)</f>
        <v>27.900000000000002</v>
      </c>
    </row>
    <row r="1068" spans="1:10" x14ac:dyDescent="0.25">
      <c r="A1068">
        <f t="shared" si="50"/>
        <v>1067</v>
      </c>
      <c r="B1068">
        <f t="shared" si="48"/>
        <v>37</v>
      </c>
      <c r="C1068">
        <f t="shared" si="49"/>
        <v>11</v>
      </c>
      <c r="D1068" cm="1">
        <f t="array" ref="D1068">INDEX('PUMA12 LIMIT Computations'!$A$4:$D$106,'PUMA12-Person-Limits-Fragments'!$B1068,1)</f>
        <v>701</v>
      </c>
      <c r="E1068" t="str" cm="1">
        <f t="array" ref="E1068">INDEX('PUMA12 LIMIT Computations'!$A$4:$D$106,'PUMA12-Person-Limits-Fragments'!$B1068,2)</f>
        <v>Essex County (Northwest)--Lawrence, Haverhill &amp; Methuen Town Cities</v>
      </c>
      <c r="F1068" t="str" cm="1">
        <f t="array" ref="F1068">INDEX('PUMA12 LIMIT Computations'!$A$4:$D$106,'PUMA12-Person-Limits-Fragments'!$B1068,3)</f>
        <v>METRO14460MM4160</v>
      </c>
      <c r="G1068" t="str" cm="1">
        <f t="array" ref="G1068">INDEX('PUMA12 LIMIT Computations'!$A$4:$D$106,'PUMA12-Person-Limits-Fragments'!$B1068,4)</f>
        <v>Lawrence, MA-NH HUD Metro FMR Area</v>
      </c>
      <c r="H1068" cm="1">
        <f t="array" ref="H1068">INDEX('PUMA12 LIMIT Computations'!AI$4:BB$106,'PUMA12-Person-Limits-Fragments'!B1068,'PUMA12-Person-Limits-Fragments'!C1068)</f>
        <v>89800</v>
      </c>
      <c r="I1068" cm="1">
        <f t="array" ref="I1068">INDEX('PUMA12 LIMIT Computations'!BC$4:BV$106,'PUMA12-Person-Limits-Fragments'!B1068,'PUMA12-Person-Limits-Fragments'!C1068)</f>
        <v>60790</v>
      </c>
      <c r="J1068" cm="1">
        <f t="array" ref="J1068">INDEX('PUMA12 LIMIT Computations'!BW$4:CP$106,'PUMA12-Person-Limits-Fragments'!B1068,'PUMA12-Person-Limits-Fragments'!C1068)</f>
        <v>139500</v>
      </c>
    </row>
    <row r="1069" spans="1:10" x14ac:dyDescent="0.25">
      <c r="A1069">
        <f t="shared" si="50"/>
        <v>1068</v>
      </c>
      <c r="B1069">
        <f t="shared" si="48"/>
        <v>38</v>
      </c>
      <c r="C1069">
        <f t="shared" si="49"/>
        <v>11</v>
      </c>
      <c r="D1069" cm="1">
        <f t="array" ref="D1069">INDEX('PUMA12 LIMIT Computations'!$A$4:$D$106,'PUMA12-Person-Limits-Fragments'!$B1069,1)</f>
        <v>704</v>
      </c>
      <c r="E1069" t="str" cm="1">
        <f t="array" ref="E1069">INDEX('PUMA12 LIMIT Computations'!$A$4:$D$106,'PUMA12-Person-Limits-Fragments'!$B1069,2)</f>
        <v>Essex County (South)--Lynn City, Swampscott &amp; Nahant Towns</v>
      </c>
      <c r="F1069" t="str" cm="1">
        <f t="array" ref="F1069">INDEX('PUMA12 LIMIT Computations'!$A$4:$D$106,'PUMA12-Person-Limits-Fragments'!$B1069,3)</f>
        <v>METRO14460MM1120</v>
      </c>
      <c r="G1069" t="str" cm="1">
        <f t="array" ref="G1069">INDEX('PUMA12 LIMIT Computations'!$A$4:$D$106,'PUMA12-Person-Limits-Fragments'!$B1069,4)</f>
        <v>Boston-Cambridge-Quincy, MA-NH HUD Metro FMR Area</v>
      </c>
      <c r="H1069" cm="1">
        <f t="array" ref="H1069">INDEX('PUMA12 LIMIT Computations'!AI$4:BB$106,'PUMA12-Person-Limits-Fragments'!B1069,'PUMA12-Person-Limits-Fragments'!C1069)</f>
        <v>109400</v>
      </c>
      <c r="I1069" cm="1">
        <f t="array" ref="I1069">INDEX('PUMA12 LIMIT Computations'!BC$4:BV$106,'PUMA12-Person-Limits-Fragments'!B1069,'PUMA12-Person-Limits-Fragments'!C1069)</f>
        <v>65600</v>
      </c>
      <c r="J1069" cm="1">
        <f t="array" ref="J1069">INDEX('PUMA12 LIMIT Computations'!BW$4:CP$106,'PUMA12-Person-Limits-Fragments'!B1069,'PUMA12-Person-Limits-Fragments'!C1069)</f>
        <v>174500</v>
      </c>
    </row>
    <row r="1070" spans="1:10" x14ac:dyDescent="0.25">
      <c r="A1070">
        <f t="shared" si="50"/>
        <v>1069</v>
      </c>
      <c r="B1070">
        <f t="shared" si="48"/>
        <v>39</v>
      </c>
      <c r="C1070">
        <f t="shared" si="49"/>
        <v>11</v>
      </c>
      <c r="D1070" cm="1">
        <f t="array" ref="D1070">INDEX('PUMA12 LIMIT Computations'!$A$4:$D$106,'PUMA12-Person-Limits-Fragments'!$B1070,1)</f>
        <v>200</v>
      </c>
      <c r="E1070" t="str" cm="1">
        <f t="array" ref="E1070">INDEX('PUMA12 LIMIT Computations'!$A$4:$D$106,'PUMA12-Person-Limits-Fragments'!$B1070,2)</f>
        <v>Franklin &amp; Hampshire (North) Counties</v>
      </c>
      <c r="F1070" t="str" cm="1">
        <f t="array" ref="F1070">INDEX('PUMA12 LIMIT Computations'!$A$4:$D$106,'PUMA12-Person-Limits-Fragments'!$B1070,3)</f>
        <v>METRO38340N25003</v>
      </c>
      <c r="G1070" t="str" cm="1">
        <f t="array" ref="G1070">INDEX('PUMA12 LIMIT Computations'!$A$4:$D$106,'PUMA12-Person-Limits-Fragments'!$B1070,4)</f>
        <v>Berkshire County, MA (part) HUD Metro FMR Area</v>
      </c>
      <c r="H1070" cm="1">
        <f t="array" ref="H1070">INDEX('PUMA12 LIMIT Computations'!AI$4:BB$106,'PUMA12-Person-Limits-Fragments'!B1070,'PUMA12-Person-Limits-Fragments'!C1070)</f>
        <v>58.720000000000006</v>
      </c>
      <c r="I1070" cm="1">
        <f t="array" ref="I1070">INDEX('PUMA12 LIMIT Computations'!BC$4:BV$106,'PUMA12-Person-Limits-Fragments'!B1070,'PUMA12-Person-Limits-Fragments'!C1070)</f>
        <v>48.632000000000005</v>
      </c>
      <c r="J1070" cm="1">
        <f t="array" ref="J1070">INDEX('PUMA12 LIMIT Computations'!BW$4:CP$106,'PUMA12-Person-Limits-Fragments'!B1070,'PUMA12-Person-Limits-Fragments'!C1070)</f>
        <v>94</v>
      </c>
    </row>
    <row r="1071" spans="1:10" x14ac:dyDescent="0.25">
      <c r="A1071">
        <f t="shared" si="50"/>
        <v>1070</v>
      </c>
      <c r="B1071">
        <f t="shared" si="48"/>
        <v>40</v>
      </c>
      <c r="C1071">
        <f t="shared" si="49"/>
        <v>11</v>
      </c>
      <c r="D1071" cm="1">
        <f t="array" ref="D1071">INDEX('PUMA12 LIMIT Computations'!$A$4:$D$106,'PUMA12-Person-Limits-Fragments'!$B1071,1)</f>
        <v>200</v>
      </c>
      <c r="E1071" t="str" cm="1">
        <f t="array" ref="E1071">INDEX('PUMA12 LIMIT Computations'!$A$4:$D$106,'PUMA12-Person-Limits-Fragments'!$B1071,2)</f>
        <v>Franklin &amp; Hampshire (North) Counties</v>
      </c>
      <c r="F1071" t="str" cm="1">
        <f t="array" ref="F1071">INDEX('PUMA12 LIMIT Computations'!$A$4:$D$106,'PUMA12-Person-Limits-Fragments'!$B1071,3)</f>
        <v>METRO44140M25011</v>
      </c>
      <c r="G1071" t="str" cm="1">
        <f t="array" ref="G1071">INDEX('PUMA12 LIMIT Computations'!$A$4:$D$106,'PUMA12-Person-Limits-Fragments'!$B1071,4)</f>
        <v>Franklin County, MA HUD Metro FMR Area</v>
      </c>
      <c r="H1071" cm="1">
        <f t="array" ref="H1071">INDEX('PUMA12 LIMIT Computations'!AI$4:BB$106,'PUMA12-Person-Limits-Fragments'!B1071,'PUMA12-Person-Limits-Fragments'!C1071)</f>
        <v>48377.94</v>
      </c>
      <c r="I1071" cm="1">
        <f t="array" ref="I1071">INDEX('PUMA12 LIMIT Computations'!BC$4:BV$106,'PUMA12-Person-Limits-Fragments'!B1071,'PUMA12-Person-Limits-Fragments'!C1071)</f>
        <v>40066.688999999998</v>
      </c>
      <c r="J1071" cm="1">
        <f t="array" ref="J1071">INDEX('PUMA12 LIMIT Computations'!BW$4:CP$106,'PUMA12-Person-Limits-Fragments'!B1071,'PUMA12-Person-Limits-Fragments'!C1071)</f>
        <v>77444.25</v>
      </c>
    </row>
    <row r="1072" spans="1:10" x14ac:dyDescent="0.25">
      <c r="A1072">
        <f t="shared" si="50"/>
        <v>1071</v>
      </c>
      <c r="B1072">
        <f t="shared" si="48"/>
        <v>41</v>
      </c>
      <c r="C1072">
        <f t="shared" si="49"/>
        <v>11</v>
      </c>
      <c r="D1072" cm="1">
        <f t="array" ref="D1072">INDEX('PUMA12 LIMIT Computations'!$A$4:$D$106,'PUMA12-Person-Limits-Fragments'!$B1072,1)</f>
        <v>200</v>
      </c>
      <c r="E1072" t="str" cm="1">
        <f t="array" ref="E1072">INDEX('PUMA12 LIMIT Computations'!$A$4:$D$106,'PUMA12-Person-Limits-Fragments'!$B1072,2)</f>
        <v>Franklin &amp; Hampshire (North) Counties</v>
      </c>
      <c r="F1072" t="str" cm="1">
        <f t="array" ref="F1072">INDEX('PUMA12 LIMIT Computations'!$A$4:$D$106,'PUMA12-Person-Limits-Fragments'!$B1072,3)</f>
        <v>METRO44140M44140</v>
      </c>
      <c r="G1072" t="str" cm="1">
        <f t="array" ref="G1072">INDEX('PUMA12 LIMIT Computations'!$A$4:$D$106,'PUMA12-Person-Limits-Fragments'!$B1072,4)</f>
        <v>Springfield, MA HUD Metro FMR Area</v>
      </c>
      <c r="H1072" cm="1">
        <f t="array" ref="H1072">INDEX('PUMA12 LIMIT Computations'!AI$4:BB$106,'PUMA12-Person-Limits-Fragments'!B1072,'PUMA12-Person-Limits-Fragments'!C1072)</f>
        <v>24713.78</v>
      </c>
      <c r="I1072" cm="1">
        <f t="array" ref="I1072">INDEX('PUMA12 LIMIT Computations'!BC$4:BV$106,'PUMA12-Person-Limits-Fragments'!B1072,'PUMA12-Person-Limits-Fragments'!C1072)</f>
        <v>20467.992999999999</v>
      </c>
      <c r="J1072" cm="1">
        <f t="array" ref="J1072">INDEX('PUMA12 LIMIT Computations'!BW$4:CP$106,'PUMA12-Person-Limits-Fragments'!B1072,'PUMA12-Person-Limits-Fragments'!C1072)</f>
        <v>39562.25</v>
      </c>
    </row>
    <row r="1073" spans="1:10" x14ac:dyDescent="0.25">
      <c r="A1073">
        <f t="shared" si="50"/>
        <v>1072</v>
      </c>
      <c r="B1073">
        <f t="shared" si="48"/>
        <v>42</v>
      </c>
      <c r="C1073">
        <f t="shared" si="49"/>
        <v>11</v>
      </c>
      <c r="D1073" cm="1">
        <f t="array" ref="D1073">INDEX('PUMA12 LIMIT Computations'!$A$4:$D$106,'PUMA12-Person-Limits-Fragments'!$B1073,1)</f>
        <v>200</v>
      </c>
      <c r="E1073" t="str" cm="1">
        <f t="array" ref="E1073">INDEX('PUMA12 LIMIT Computations'!$A$4:$D$106,'PUMA12-Person-Limits-Fragments'!$B1073,2)</f>
        <v>Franklin &amp; Hampshire (North) Counties</v>
      </c>
      <c r="F1073" t="str" cm="1">
        <f t="array" ref="F1073">INDEX('PUMA12 LIMIT Computations'!$A$4:$D$106,'PUMA12-Person-Limits-Fragments'!$B1073,3)</f>
        <v>METRO49340N25027</v>
      </c>
      <c r="G1073" t="str" cm="1">
        <f t="array" ref="G1073">INDEX('PUMA12 LIMIT Computations'!$A$4:$D$106,'PUMA12-Person-Limits-Fragments'!$B1073,4)</f>
        <v>Western Worcester County, MA HUD Metro FMR Area</v>
      </c>
      <c r="H1073" cm="1">
        <f t="array" ref="H1073">INDEX('PUMA12 LIMIT Computations'!AI$4:BB$106,'PUMA12-Person-Limits-Fragments'!B1073,'PUMA12-Person-Limits-Fragments'!C1073)</f>
        <v>244</v>
      </c>
      <c r="I1073" cm="1">
        <f t="array" ref="I1073">INDEX('PUMA12 LIMIT Computations'!BC$4:BV$106,'PUMA12-Person-Limits-Fragments'!B1073,'PUMA12-Person-Limits-Fragments'!C1073)</f>
        <v>194.52800000000002</v>
      </c>
      <c r="J1073" cm="1">
        <f t="array" ref="J1073">INDEX('PUMA12 LIMIT Computations'!BW$4:CP$106,'PUMA12-Person-Limits-Fragments'!B1073,'PUMA12-Person-Limits-Fragments'!C1073)</f>
        <v>390.24</v>
      </c>
    </row>
    <row r="1074" spans="1:10" x14ac:dyDescent="0.25">
      <c r="A1074">
        <f t="shared" si="50"/>
        <v>1073</v>
      </c>
      <c r="B1074">
        <f t="shared" si="48"/>
        <v>43</v>
      </c>
      <c r="C1074">
        <f t="shared" si="49"/>
        <v>11</v>
      </c>
      <c r="D1074" cm="1">
        <f t="array" ref="D1074">INDEX('PUMA12 LIMIT Computations'!$A$4:$D$106,'PUMA12-Person-Limits-Fragments'!$B1074,1)</f>
        <v>1600</v>
      </c>
      <c r="E1074" t="str" cm="1">
        <f t="array" ref="E1074">INDEX('PUMA12 LIMIT Computations'!$A$4:$D$106,'PUMA12-Person-Limits-Fragments'!$B1074,2)</f>
        <v>Hampden (West &amp; East) &amp; Hampshire (South) Counties--Northampton City</v>
      </c>
      <c r="F1074" t="str" cm="1">
        <f t="array" ref="F1074">INDEX('PUMA12 LIMIT Computations'!$A$4:$D$106,'PUMA12-Person-Limits-Fragments'!$B1074,3)</f>
        <v>METRO44140M44140</v>
      </c>
      <c r="G1074" t="str" cm="1">
        <f t="array" ref="G1074">INDEX('PUMA12 LIMIT Computations'!$A$4:$D$106,'PUMA12-Person-Limits-Fragments'!$B1074,4)</f>
        <v>Springfield, MA HUD Metro FMR Area</v>
      </c>
      <c r="H1074" cm="1">
        <f t="array" ref="H1074">INDEX('PUMA12 LIMIT Computations'!AI$4:BB$106,'PUMA12-Person-Limits-Fragments'!B1074,'PUMA12-Person-Limits-Fragments'!C1074)</f>
        <v>73385.320000000007</v>
      </c>
      <c r="I1074" cm="1">
        <f t="array" ref="I1074">INDEX('PUMA12 LIMIT Computations'!BC$4:BV$106,'PUMA12-Person-Limits-Fragments'!B1074,'PUMA12-Person-Limits-Fragments'!C1074)</f>
        <v>60777.842000000004</v>
      </c>
      <c r="J1074" cm="1">
        <f t="array" ref="J1074">INDEX('PUMA12 LIMIT Computations'!BW$4:CP$106,'PUMA12-Person-Limits-Fragments'!B1074,'PUMA12-Person-Limits-Fragments'!C1074)</f>
        <v>117476.5</v>
      </c>
    </row>
    <row r="1075" spans="1:10" x14ac:dyDescent="0.25">
      <c r="A1075">
        <f t="shared" si="50"/>
        <v>1074</v>
      </c>
      <c r="B1075">
        <f t="shared" si="48"/>
        <v>44</v>
      </c>
      <c r="C1075">
        <f t="shared" si="49"/>
        <v>11</v>
      </c>
      <c r="D1075" cm="1">
        <f t="array" ref="D1075">INDEX('PUMA12 LIMIT Computations'!$A$4:$D$106,'PUMA12-Person-Limits-Fragments'!$B1075,1)</f>
        <v>1900</v>
      </c>
      <c r="E1075" t="str" cm="1">
        <f t="array" ref="E1075">INDEX('PUMA12 LIMIT Computations'!$A$4:$D$106,'PUMA12-Person-Limits-Fragments'!$B1075,2)</f>
        <v>Hampden County (Central)--Springfield City</v>
      </c>
      <c r="F1075" t="str" cm="1">
        <f t="array" ref="F1075">INDEX('PUMA12 LIMIT Computations'!$A$4:$D$106,'PUMA12-Person-Limits-Fragments'!$B1075,3)</f>
        <v>METRO44140M44140</v>
      </c>
      <c r="G1075" t="str" cm="1">
        <f t="array" ref="G1075">INDEX('PUMA12 LIMIT Computations'!$A$4:$D$106,'PUMA12-Person-Limits-Fragments'!$B1075,4)</f>
        <v>Springfield, MA HUD Metro FMR Area</v>
      </c>
      <c r="H1075" cm="1">
        <f t="array" ref="H1075">INDEX('PUMA12 LIMIT Computations'!AI$4:BB$106,'PUMA12-Person-Limits-Fragments'!B1075,'PUMA12-Person-Limits-Fragments'!C1075)</f>
        <v>73400</v>
      </c>
      <c r="I1075" cm="1">
        <f t="array" ref="I1075">INDEX('PUMA12 LIMIT Computations'!BC$4:BV$106,'PUMA12-Person-Limits-Fragments'!B1075,'PUMA12-Person-Limits-Fragments'!C1075)</f>
        <v>60790</v>
      </c>
      <c r="J1075" cm="1">
        <f t="array" ref="J1075">INDEX('PUMA12 LIMIT Computations'!BW$4:CP$106,'PUMA12-Person-Limits-Fragments'!B1075,'PUMA12-Person-Limits-Fragments'!C1075)</f>
        <v>117500</v>
      </c>
    </row>
    <row r="1076" spans="1:10" x14ac:dyDescent="0.25">
      <c r="A1076">
        <f t="shared" si="50"/>
        <v>1075</v>
      </c>
      <c r="B1076">
        <f t="shared" si="48"/>
        <v>45</v>
      </c>
      <c r="C1076">
        <f t="shared" si="49"/>
        <v>11</v>
      </c>
      <c r="D1076" cm="1">
        <f t="array" ref="D1076">INDEX('PUMA12 LIMIT Computations'!$A$4:$D$106,'PUMA12-Person-Limits-Fragments'!$B1076,1)</f>
        <v>1902</v>
      </c>
      <c r="E1076" t="str" cm="1">
        <f t="array" ref="E1076">INDEX('PUMA12 LIMIT Computations'!$A$4:$D$106,'PUMA12-Person-Limits-Fragments'!$B1076,2)</f>
        <v>Hampden County (East of Springfield City)--Chicopee City</v>
      </c>
      <c r="F1076" t="str" cm="1">
        <f t="array" ref="F1076">INDEX('PUMA12 LIMIT Computations'!$A$4:$D$106,'PUMA12-Person-Limits-Fragments'!$B1076,3)</f>
        <v>METRO44140M44140</v>
      </c>
      <c r="G1076" t="str" cm="1">
        <f t="array" ref="G1076">INDEX('PUMA12 LIMIT Computations'!$A$4:$D$106,'PUMA12-Person-Limits-Fragments'!$B1076,4)</f>
        <v>Springfield, MA HUD Metro FMR Area</v>
      </c>
      <c r="H1076" cm="1">
        <f t="array" ref="H1076">INDEX('PUMA12 LIMIT Computations'!AI$4:BB$106,'PUMA12-Person-Limits-Fragments'!B1076,'PUMA12-Person-Limits-Fragments'!C1076)</f>
        <v>73400</v>
      </c>
      <c r="I1076" cm="1">
        <f t="array" ref="I1076">INDEX('PUMA12 LIMIT Computations'!BC$4:BV$106,'PUMA12-Person-Limits-Fragments'!B1076,'PUMA12-Person-Limits-Fragments'!C1076)</f>
        <v>60790</v>
      </c>
      <c r="J1076" cm="1">
        <f t="array" ref="J1076">INDEX('PUMA12 LIMIT Computations'!BW$4:CP$106,'PUMA12-Person-Limits-Fragments'!B1076,'PUMA12-Person-Limits-Fragments'!C1076)</f>
        <v>117500</v>
      </c>
    </row>
    <row r="1077" spans="1:10" x14ac:dyDescent="0.25">
      <c r="A1077">
        <f t="shared" si="50"/>
        <v>1076</v>
      </c>
      <c r="B1077">
        <f t="shared" si="48"/>
        <v>46</v>
      </c>
      <c r="C1077">
        <f t="shared" si="49"/>
        <v>11</v>
      </c>
      <c r="D1077" cm="1">
        <f t="array" ref="D1077">INDEX('PUMA12 LIMIT Computations'!$A$4:$D$106,'PUMA12-Person-Limits-Fragments'!$B1077,1)</f>
        <v>1901</v>
      </c>
      <c r="E1077" t="str" cm="1">
        <f t="array" ref="E1077">INDEX('PUMA12 LIMIT Computations'!$A$4:$D$106,'PUMA12-Person-Limits-Fragments'!$B1077,2)</f>
        <v>Hampden County (West of Springfield City)--Westfield &amp; Holyoke Cities</v>
      </c>
      <c r="F1077" t="str" cm="1">
        <f t="array" ref="F1077">INDEX('PUMA12 LIMIT Computations'!$A$4:$D$106,'PUMA12-Person-Limits-Fragments'!$B1077,3)</f>
        <v>METRO44140M44140</v>
      </c>
      <c r="G1077" t="str" cm="1">
        <f t="array" ref="G1077">INDEX('PUMA12 LIMIT Computations'!$A$4:$D$106,'PUMA12-Person-Limits-Fragments'!$B1077,4)</f>
        <v>Springfield, MA HUD Metro FMR Area</v>
      </c>
      <c r="H1077" cm="1">
        <f t="array" ref="H1077">INDEX('PUMA12 LIMIT Computations'!AI$4:BB$106,'PUMA12-Person-Limits-Fragments'!B1077,'PUMA12-Person-Limits-Fragments'!C1077)</f>
        <v>73400</v>
      </c>
      <c r="I1077" cm="1">
        <f t="array" ref="I1077">INDEX('PUMA12 LIMIT Computations'!BC$4:BV$106,'PUMA12-Person-Limits-Fragments'!B1077,'PUMA12-Person-Limits-Fragments'!C1077)</f>
        <v>60790</v>
      </c>
      <c r="J1077" cm="1">
        <f t="array" ref="J1077">INDEX('PUMA12 LIMIT Computations'!BW$4:CP$106,'PUMA12-Person-Limits-Fragments'!B1077,'PUMA12-Person-Limits-Fragments'!C1077)</f>
        <v>117500</v>
      </c>
    </row>
    <row r="1078" spans="1:10" x14ac:dyDescent="0.25">
      <c r="A1078">
        <f t="shared" si="50"/>
        <v>1077</v>
      </c>
      <c r="B1078">
        <f t="shared" si="48"/>
        <v>47</v>
      </c>
      <c r="C1078">
        <f t="shared" si="49"/>
        <v>11</v>
      </c>
      <c r="D1078" cm="1">
        <f t="array" ref="D1078">INDEX('PUMA12 LIMIT Computations'!$A$4:$D$106,'PUMA12-Person-Limits-Fragments'!$B1078,1)</f>
        <v>2400</v>
      </c>
      <c r="E1078" t="str" cm="1">
        <f t="array" ref="E1078">INDEX('PUMA12 LIMIT Computations'!$A$4:$D$106,'PUMA12-Person-Limits-Fragments'!$B1078,2)</f>
        <v>Middlesex (Far Southwest), Norfolk (Northwest) &amp; Worcester (Far East) Counties</v>
      </c>
      <c r="F1078" t="str" cm="1">
        <f t="array" ref="F1078">INDEX('PUMA12 LIMIT Computations'!$A$4:$D$106,'PUMA12-Person-Limits-Fragments'!$B1078,3)</f>
        <v>METRO14460MM1120</v>
      </c>
      <c r="G1078" t="str" cm="1">
        <f t="array" ref="G1078">INDEX('PUMA12 LIMIT Computations'!$A$4:$D$106,'PUMA12-Person-Limits-Fragments'!$B1078,4)</f>
        <v>Boston-Cambridge-Quincy, MA-NH HUD Metro FMR Area</v>
      </c>
      <c r="H1078" cm="1">
        <f t="array" ref="H1078">INDEX('PUMA12 LIMIT Computations'!AI$4:BB$106,'PUMA12-Person-Limits-Fragments'!B1078,'PUMA12-Person-Limits-Fragments'!C1078)</f>
        <v>73768.42</v>
      </c>
      <c r="I1078" cm="1">
        <f t="array" ref="I1078">INDEX('PUMA12 LIMIT Computations'!BC$4:BV$106,'PUMA12-Person-Limits-Fragments'!B1078,'PUMA12-Person-Limits-Fragments'!C1078)</f>
        <v>44234.080000000002</v>
      </c>
      <c r="J1078" cm="1">
        <f t="array" ref="J1078">INDEX('PUMA12 LIMIT Computations'!BW$4:CP$106,'PUMA12-Person-Limits-Fragments'!B1078,'PUMA12-Person-Limits-Fragments'!C1078)</f>
        <v>117665.35</v>
      </c>
    </row>
    <row r="1079" spans="1:10" x14ac:dyDescent="0.25">
      <c r="A1079">
        <f t="shared" si="50"/>
        <v>1078</v>
      </c>
      <c r="B1079">
        <f t="shared" si="48"/>
        <v>48</v>
      </c>
      <c r="C1079">
        <f t="shared" si="49"/>
        <v>11</v>
      </c>
      <c r="D1079" cm="1">
        <f t="array" ref="D1079">INDEX('PUMA12 LIMIT Computations'!$A$4:$D$106,'PUMA12-Person-Limits-Fragments'!$B1079,1)</f>
        <v>2400</v>
      </c>
      <c r="E1079" t="str" cm="1">
        <f t="array" ref="E1079">INDEX('PUMA12 LIMIT Computations'!$A$4:$D$106,'PUMA12-Person-Limits-Fragments'!$B1079,2)</f>
        <v>Middlesex (Far Southwest), Norfolk (Northwest) &amp; Worcester (Far East) Counties</v>
      </c>
      <c r="F1079" t="str" cm="1">
        <f t="array" ref="F1079">INDEX('PUMA12 LIMIT Computations'!$A$4:$D$106,'PUMA12-Person-Limits-Fragments'!$B1079,3)</f>
        <v>METRO49340MM1120</v>
      </c>
      <c r="G1079" t="str" cm="1">
        <f t="array" ref="G1079">INDEX('PUMA12 LIMIT Computations'!$A$4:$D$106,'PUMA12-Person-Limits-Fragments'!$B1079,4)</f>
        <v>Eastern Worcester County, MA HUD Metro FMR Area</v>
      </c>
      <c r="H1079" cm="1">
        <f t="array" ref="H1079">INDEX('PUMA12 LIMIT Computations'!AI$4:BB$106,'PUMA12-Person-Limits-Fragments'!B1079,'PUMA12-Person-Limits-Fragments'!C1079)</f>
        <v>33266.1</v>
      </c>
      <c r="I1079" cm="1">
        <f t="array" ref="I1079">INDEX('PUMA12 LIMIT Computations'!BC$4:BV$106,'PUMA12-Person-Limits-Fragments'!B1079,'PUMA12-Person-Limits-Fragments'!C1079)</f>
        <v>19969.424999999999</v>
      </c>
      <c r="J1079" cm="1">
        <f t="array" ref="J1079">INDEX('PUMA12 LIMIT Computations'!BW$4:CP$106,'PUMA12-Person-Limits-Fragments'!B1079,'PUMA12-Person-Limits-Fragments'!C1079)</f>
        <v>45407.25</v>
      </c>
    </row>
    <row r="1080" spans="1:10" x14ac:dyDescent="0.25">
      <c r="A1080">
        <f t="shared" si="50"/>
        <v>1079</v>
      </c>
      <c r="B1080">
        <f t="shared" si="48"/>
        <v>49</v>
      </c>
      <c r="C1080">
        <f t="shared" si="49"/>
        <v>11</v>
      </c>
      <c r="D1080" cm="1">
        <f t="array" ref="D1080">INDEX('PUMA12 LIMIT Computations'!$A$4:$D$106,'PUMA12-Person-Limits-Fragments'!$B1080,1)</f>
        <v>3400</v>
      </c>
      <c r="E1080" t="str" cm="1">
        <f t="array" ref="E1080">INDEX('PUMA12 LIMIT Computations'!$A$4:$D$106,'PUMA12-Person-Limits-Fragments'!$B1080,2)</f>
        <v>Middlesex (Southeast) &amp; Norfolk (Northeast) Counties--Newton City &amp; Brookline Town</v>
      </c>
      <c r="F1080" t="str" cm="1">
        <f t="array" ref="F1080">INDEX('PUMA12 LIMIT Computations'!$A$4:$D$106,'PUMA12-Person-Limits-Fragments'!$B1080,3)</f>
        <v>METRO14460MM1120</v>
      </c>
      <c r="G1080" t="str" cm="1">
        <f t="array" ref="G1080">INDEX('PUMA12 LIMIT Computations'!$A$4:$D$106,'PUMA12-Person-Limits-Fragments'!$B1080,4)</f>
        <v>Boston-Cambridge-Quincy, MA-NH HUD Metro FMR Area</v>
      </c>
      <c r="H1080" cm="1">
        <f t="array" ref="H1080">INDEX('PUMA12 LIMIT Computations'!AI$4:BB$106,'PUMA12-Person-Limits-Fragments'!B1080,'PUMA12-Person-Limits-Fragments'!C1080)</f>
        <v>109389.06</v>
      </c>
      <c r="I1080" cm="1">
        <f t="array" ref="I1080">INDEX('PUMA12 LIMIT Computations'!BC$4:BV$106,'PUMA12-Person-Limits-Fragments'!B1080,'PUMA12-Person-Limits-Fragments'!C1080)</f>
        <v>65593.440000000002</v>
      </c>
      <c r="J1080" cm="1">
        <f t="array" ref="J1080">INDEX('PUMA12 LIMIT Computations'!BW$4:CP$106,'PUMA12-Person-Limits-Fragments'!B1080,'PUMA12-Person-Limits-Fragments'!C1080)</f>
        <v>174482.55</v>
      </c>
    </row>
    <row r="1081" spans="1:10" x14ac:dyDescent="0.25">
      <c r="A1081">
        <f t="shared" si="50"/>
        <v>1080</v>
      </c>
      <c r="B1081">
        <f t="shared" si="48"/>
        <v>50</v>
      </c>
      <c r="C1081">
        <f t="shared" si="49"/>
        <v>11</v>
      </c>
      <c r="D1081" cm="1">
        <f t="array" ref="D1081">INDEX('PUMA12 LIMIT Computations'!$A$4:$D$106,'PUMA12-Person-Limits-Fragments'!$B1081,1)</f>
        <v>1400</v>
      </c>
      <c r="E1081" t="str" cm="1">
        <f t="array" ref="E1081">INDEX('PUMA12 LIMIT Computations'!$A$4:$D$106,'PUMA12-Person-Limits-Fragments'!$B1081,2)</f>
        <v>Middlesex (West Central) &amp; Worcester (East) Counties</v>
      </c>
      <c r="F1081" t="str" cm="1">
        <f t="array" ref="F1081">INDEX('PUMA12 LIMIT Computations'!$A$4:$D$106,'PUMA12-Person-Limits-Fragments'!$B1081,3)</f>
        <v>METRO14460MM1120</v>
      </c>
      <c r="G1081" t="str" cm="1">
        <f t="array" ref="G1081">INDEX('PUMA12 LIMIT Computations'!$A$4:$D$106,'PUMA12-Person-Limits-Fragments'!$B1081,4)</f>
        <v>Boston-Cambridge-Quincy, MA-NH HUD Metro FMR Area</v>
      </c>
      <c r="H1081" cm="1">
        <f t="array" ref="H1081">INDEX('PUMA12 LIMIT Computations'!AI$4:BB$106,'PUMA12-Person-Limits-Fragments'!B1081,'PUMA12-Person-Limits-Fragments'!C1081)</f>
        <v>104881.78</v>
      </c>
      <c r="I1081" cm="1">
        <f t="array" ref="I1081">INDEX('PUMA12 LIMIT Computations'!BC$4:BV$106,'PUMA12-Person-Limits-Fragments'!B1081,'PUMA12-Person-Limits-Fragments'!C1081)</f>
        <v>62890.720000000001</v>
      </c>
      <c r="J1081" cm="1">
        <f t="array" ref="J1081">INDEX('PUMA12 LIMIT Computations'!BW$4:CP$106,'PUMA12-Person-Limits-Fragments'!B1081,'PUMA12-Person-Limits-Fragments'!C1081)</f>
        <v>167293.15</v>
      </c>
    </row>
    <row r="1082" spans="1:10" x14ac:dyDescent="0.25">
      <c r="A1082">
        <f t="shared" si="50"/>
        <v>1081</v>
      </c>
      <c r="B1082">
        <f t="shared" si="48"/>
        <v>51</v>
      </c>
      <c r="C1082">
        <f t="shared" si="49"/>
        <v>11</v>
      </c>
      <c r="D1082" cm="1">
        <f t="array" ref="D1082">INDEX('PUMA12 LIMIT Computations'!$A$4:$D$106,'PUMA12-Person-Limits-Fragments'!$B1082,1)</f>
        <v>1400</v>
      </c>
      <c r="E1082" t="str" cm="1">
        <f t="array" ref="E1082">INDEX('PUMA12 LIMIT Computations'!$A$4:$D$106,'PUMA12-Person-Limits-Fragments'!$B1082,2)</f>
        <v>Middlesex (West Central) &amp; Worcester (East) Counties</v>
      </c>
      <c r="F1082" t="str" cm="1">
        <f t="array" ref="F1082">INDEX('PUMA12 LIMIT Computations'!$A$4:$D$106,'PUMA12-Person-Limits-Fragments'!$B1082,3)</f>
        <v>METRO14460MM4560</v>
      </c>
      <c r="G1082" t="str" cm="1">
        <f t="array" ref="G1082">INDEX('PUMA12 LIMIT Computations'!$A$4:$D$106,'PUMA12-Person-Limits-Fragments'!$B1082,4)</f>
        <v>Lowell, MA HUD Metro FMR Area</v>
      </c>
      <c r="H1082" cm="1">
        <f t="array" ref="H1082">INDEX('PUMA12 LIMIT Computations'!AI$4:BB$106,'PUMA12-Person-Limits-Fragments'!B1082,'PUMA12-Person-Limits-Fragments'!C1082)</f>
        <v>187.245</v>
      </c>
      <c r="I1082" cm="1">
        <f t="array" ref="I1082">INDEX('PUMA12 LIMIT Computations'!BC$4:BV$106,'PUMA12-Person-Limits-Fragments'!B1082,'PUMA12-Person-Limits-Fragments'!C1082)</f>
        <v>115.501</v>
      </c>
      <c r="J1082" cm="1">
        <f t="array" ref="J1082">INDEX('PUMA12 LIMIT Computations'!BW$4:CP$106,'PUMA12-Person-Limits-Fragments'!B1082,'PUMA12-Person-Limits-Fragments'!C1082)</f>
        <v>265.05</v>
      </c>
    </row>
    <row r="1083" spans="1:10" x14ac:dyDescent="0.25">
      <c r="A1083">
        <f t="shared" si="50"/>
        <v>1082</v>
      </c>
      <c r="B1083">
        <f t="shared" si="48"/>
        <v>52</v>
      </c>
      <c r="C1083">
        <f t="shared" si="49"/>
        <v>11</v>
      </c>
      <c r="D1083" cm="1">
        <f t="array" ref="D1083">INDEX('PUMA12 LIMIT Computations'!$A$4:$D$106,'PUMA12-Person-Limits-Fragments'!$B1083,1)</f>
        <v>1400</v>
      </c>
      <c r="E1083" t="str" cm="1">
        <f t="array" ref="E1083">INDEX('PUMA12 LIMIT Computations'!$A$4:$D$106,'PUMA12-Person-Limits-Fragments'!$B1083,2)</f>
        <v>Middlesex (West Central) &amp; Worcester (East) Counties</v>
      </c>
      <c r="F1083" t="str" cm="1">
        <f t="array" ref="F1083">INDEX('PUMA12 LIMIT Computations'!$A$4:$D$106,'PUMA12-Person-Limits-Fragments'!$B1083,3)</f>
        <v>METRO49340MM1120</v>
      </c>
      <c r="G1083" t="str" cm="1">
        <f t="array" ref="G1083">INDEX('PUMA12 LIMIT Computations'!$A$4:$D$106,'PUMA12-Person-Limits-Fragments'!$B1083,4)</f>
        <v>Eastern Worcester County, MA HUD Metro FMR Area</v>
      </c>
      <c r="H1083" cm="1">
        <f t="array" ref="H1083">INDEX('PUMA12 LIMIT Computations'!AI$4:BB$106,'PUMA12-Person-Limits-Fragments'!B1083,'PUMA12-Person-Limits-Fragments'!C1083)</f>
        <v>4016.46</v>
      </c>
      <c r="I1083" cm="1">
        <f t="array" ref="I1083">INDEX('PUMA12 LIMIT Computations'!BC$4:BV$106,'PUMA12-Person-Limits-Fragments'!B1083,'PUMA12-Person-Limits-Fragments'!C1083)</f>
        <v>2411.0550000000003</v>
      </c>
      <c r="J1083" cm="1">
        <f t="array" ref="J1083">INDEX('PUMA12 LIMIT Computations'!BW$4:CP$106,'PUMA12-Person-Limits-Fragments'!B1083,'PUMA12-Person-Limits-Fragments'!C1083)</f>
        <v>5482.35</v>
      </c>
    </row>
    <row r="1084" spans="1:10" x14ac:dyDescent="0.25">
      <c r="A1084">
        <f t="shared" si="50"/>
        <v>1083</v>
      </c>
      <c r="B1084">
        <f t="shared" si="48"/>
        <v>53</v>
      </c>
      <c r="C1084">
        <f t="shared" si="49"/>
        <v>11</v>
      </c>
      <c r="D1084" cm="1">
        <f t="array" ref="D1084">INDEX('PUMA12 LIMIT Computations'!$A$4:$D$106,'PUMA12-Person-Limits-Fragments'!$B1084,1)</f>
        <v>506</v>
      </c>
      <c r="E1084" t="str" cm="1">
        <f t="array" ref="E1084">INDEX('PUMA12 LIMIT Computations'!$A$4:$D$106,'PUMA12-Person-Limits-Fragments'!$B1084,2)</f>
        <v>Middlesex County (East)--Cambridge City</v>
      </c>
      <c r="F1084" t="str" cm="1">
        <f t="array" ref="F1084">INDEX('PUMA12 LIMIT Computations'!$A$4:$D$106,'PUMA12-Person-Limits-Fragments'!$B1084,3)</f>
        <v>METRO14460MM1120</v>
      </c>
      <c r="G1084" t="str" cm="1">
        <f t="array" ref="G1084">INDEX('PUMA12 LIMIT Computations'!$A$4:$D$106,'PUMA12-Person-Limits-Fragments'!$B1084,4)</f>
        <v>Boston-Cambridge-Quincy, MA-NH HUD Metro FMR Area</v>
      </c>
      <c r="H1084" cm="1">
        <f t="array" ref="H1084">INDEX('PUMA12 LIMIT Computations'!AI$4:BB$106,'PUMA12-Person-Limits-Fragments'!B1084,'PUMA12-Person-Limits-Fragments'!C1084)</f>
        <v>109400</v>
      </c>
      <c r="I1084" cm="1">
        <f t="array" ref="I1084">INDEX('PUMA12 LIMIT Computations'!BC$4:BV$106,'PUMA12-Person-Limits-Fragments'!B1084,'PUMA12-Person-Limits-Fragments'!C1084)</f>
        <v>65600</v>
      </c>
      <c r="J1084" cm="1">
        <f t="array" ref="J1084">INDEX('PUMA12 LIMIT Computations'!BW$4:CP$106,'PUMA12-Person-Limits-Fragments'!B1084,'PUMA12-Person-Limits-Fragments'!C1084)</f>
        <v>174500</v>
      </c>
    </row>
    <row r="1085" spans="1:10" x14ac:dyDescent="0.25">
      <c r="A1085">
        <f t="shared" si="50"/>
        <v>1084</v>
      </c>
      <c r="B1085">
        <f t="shared" si="48"/>
        <v>54</v>
      </c>
      <c r="C1085">
        <f t="shared" si="49"/>
        <v>11</v>
      </c>
      <c r="D1085" cm="1">
        <f t="array" ref="D1085">INDEX('PUMA12 LIMIT Computations'!$A$4:$D$106,'PUMA12-Person-Limits-Fragments'!$B1085,1)</f>
        <v>508</v>
      </c>
      <c r="E1085" t="str" cm="1">
        <f t="array" ref="E1085">INDEX('PUMA12 LIMIT Computations'!$A$4:$D$106,'PUMA12-Person-Limits-Fragments'!$B1085,2)</f>
        <v>Middlesex County (East)--Malden &amp; Medford Cities</v>
      </c>
      <c r="F1085" t="str" cm="1">
        <f t="array" ref="F1085">INDEX('PUMA12 LIMIT Computations'!$A$4:$D$106,'PUMA12-Person-Limits-Fragments'!$B1085,3)</f>
        <v>METRO14460MM1120</v>
      </c>
      <c r="G1085" t="str" cm="1">
        <f t="array" ref="G1085">INDEX('PUMA12 LIMIT Computations'!$A$4:$D$106,'PUMA12-Person-Limits-Fragments'!$B1085,4)</f>
        <v>Boston-Cambridge-Quincy, MA-NH HUD Metro FMR Area</v>
      </c>
      <c r="H1085" cm="1">
        <f t="array" ref="H1085">INDEX('PUMA12 LIMIT Computations'!AI$4:BB$106,'PUMA12-Person-Limits-Fragments'!B1085,'PUMA12-Person-Limits-Fragments'!C1085)</f>
        <v>109410.94</v>
      </c>
      <c r="I1085" cm="1">
        <f t="array" ref="I1085">INDEX('PUMA12 LIMIT Computations'!BC$4:BV$106,'PUMA12-Person-Limits-Fragments'!B1085,'PUMA12-Person-Limits-Fragments'!C1085)</f>
        <v>65606.559999999998</v>
      </c>
      <c r="J1085" cm="1">
        <f t="array" ref="J1085">INDEX('PUMA12 LIMIT Computations'!BW$4:CP$106,'PUMA12-Person-Limits-Fragments'!B1085,'PUMA12-Person-Limits-Fragments'!C1085)</f>
        <v>174517.45</v>
      </c>
    </row>
    <row r="1086" spans="1:10" x14ac:dyDescent="0.25">
      <c r="A1086">
        <f t="shared" si="50"/>
        <v>1085</v>
      </c>
      <c r="B1086">
        <f t="shared" si="48"/>
        <v>55</v>
      </c>
      <c r="C1086">
        <f t="shared" si="49"/>
        <v>11</v>
      </c>
      <c r="D1086" cm="1">
        <f t="array" ref="D1086">INDEX('PUMA12 LIMIT Computations'!$A$4:$D$106,'PUMA12-Person-Limits-Fragments'!$B1086,1)</f>
        <v>507</v>
      </c>
      <c r="E1086" t="str" cm="1">
        <f t="array" ref="E1086">INDEX('PUMA12 LIMIT Computations'!$A$4:$D$106,'PUMA12-Person-Limits-Fragments'!$B1086,2)</f>
        <v>Middlesex County (East)--Somerville &amp; Everett Cities</v>
      </c>
      <c r="F1086" t="str" cm="1">
        <f t="array" ref="F1086">INDEX('PUMA12 LIMIT Computations'!$A$4:$D$106,'PUMA12-Person-Limits-Fragments'!$B1086,3)</f>
        <v>METRO14460MM1120</v>
      </c>
      <c r="G1086" t="str" cm="1">
        <f t="array" ref="G1086">INDEX('PUMA12 LIMIT Computations'!$A$4:$D$106,'PUMA12-Person-Limits-Fragments'!$B1086,4)</f>
        <v>Boston-Cambridge-Quincy, MA-NH HUD Metro FMR Area</v>
      </c>
      <c r="H1086" cm="1">
        <f t="array" ref="H1086">INDEX('PUMA12 LIMIT Computations'!AI$4:BB$106,'PUMA12-Person-Limits-Fragments'!B1086,'PUMA12-Person-Limits-Fragments'!C1086)</f>
        <v>109400</v>
      </c>
      <c r="I1086" cm="1">
        <f t="array" ref="I1086">INDEX('PUMA12 LIMIT Computations'!BC$4:BV$106,'PUMA12-Person-Limits-Fragments'!B1086,'PUMA12-Person-Limits-Fragments'!C1086)</f>
        <v>65600</v>
      </c>
      <c r="J1086" cm="1">
        <f t="array" ref="J1086">INDEX('PUMA12 LIMIT Computations'!BW$4:CP$106,'PUMA12-Person-Limits-Fragments'!B1086,'PUMA12-Person-Limits-Fragments'!C1086)</f>
        <v>174500</v>
      </c>
    </row>
    <row r="1087" spans="1:10" x14ac:dyDescent="0.25">
      <c r="A1087">
        <f t="shared" si="50"/>
        <v>1086</v>
      </c>
      <c r="B1087">
        <f t="shared" si="48"/>
        <v>56</v>
      </c>
      <c r="C1087">
        <f t="shared" si="49"/>
        <v>11</v>
      </c>
      <c r="D1087" cm="1">
        <f t="array" ref="D1087">INDEX('PUMA12 LIMIT Computations'!$A$4:$D$106,'PUMA12-Person-Limits-Fragments'!$B1087,1)</f>
        <v>502</v>
      </c>
      <c r="E1087" t="str" cm="1">
        <f t="array" ref="E1087">INDEX('PUMA12 LIMIT Computations'!$A$4:$D$106,'PUMA12-Person-Limits-Fragments'!$B1087,2)</f>
        <v>Middlesex County (Far Northeast)--Lowell City</v>
      </c>
      <c r="F1087" t="str" cm="1">
        <f t="array" ref="F1087">INDEX('PUMA12 LIMIT Computations'!$A$4:$D$106,'PUMA12-Person-Limits-Fragments'!$B1087,3)</f>
        <v>METRO14460MM4560</v>
      </c>
      <c r="G1087" t="str" cm="1">
        <f t="array" ref="G1087">INDEX('PUMA12 LIMIT Computations'!$A$4:$D$106,'PUMA12-Person-Limits-Fragments'!$B1087,4)</f>
        <v>Lowell, MA HUD Metro FMR Area</v>
      </c>
      <c r="H1087" cm="1">
        <f t="array" ref="H1087">INDEX('PUMA12 LIMIT Computations'!AI$4:BB$106,'PUMA12-Person-Limits-Fragments'!B1087,'PUMA12-Person-Limits-Fragments'!C1087)</f>
        <v>98550</v>
      </c>
      <c r="I1087" cm="1">
        <f t="array" ref="I1087">INDEX('PUMA12 LIMIT Computations'!BC$4:BV$106,'PUMA12-Person-Limits-Fragments'!B1087,'PUMA12-Person-Limits-Fragments'!C1087)</f>
        <v>60790</v>
      </c>
      <c r="J1087" cm="1">
        <f t="array" ref="J1087">INDEX('PUMA12 LIMIT Computations'!BW$4:CP$106,'PUMA12-Person-Limits-Fragments'!B1087,'PUMA12-Person-Limits-Fragments'!C1087)</f>
        <v>139500</v>
      </c>
    </row>
    <row r="1088" spans="1:10" x14ac:dyDescent="0.25">
      <c r="A1088">
        <f t="shared" si="50"/>
        <v>1087</v>
      </c>
      <c r="B1088">
        <f t="shared" si="48"/>
        <v>57</v>
      </c>
      <c r="C1088">
        <f t="shared" si="49"/>
        <v>11</v>
      </c>
      <c r="D1088" cm="1">
        <f t="array" ref="D1088">INDEX('PUMA12 LIMIT Computations'!$A$4:$D$106,'PUMA12-Person-Limits-Fragments'!$B1088,1)</f>
        <v>501</v>
      </c>
      <c r="E1088" t="str" cm="1">
        <f t="array" ref="E1088">INDEX('PUMA12 LIMIT Computations'!$A$4:$D$106,'PUMA12-Person-Limits-Fragments'!$B1088,2)</f>
        <v>Middlesex County (Outside Lowell City)</v>
      </c>
      <c r="F1088" t="str" cm="1">
        <f t="array" ref="F1088">INDEX('PUMA12 LIMIT Computations'!$A$4:$D$106,'PUMA12-Person-Limits-Fragments'!$B1088,3)</f>
        <v>METRO14460MM1120</v>
      </c>
      <c r="G1088" t="str" cm="1">
        <f t="array" ref="G1088">INDEX('PUMA12 LIMIT Computations'!$A$4:$D$106,'PUMA12-Person-Limits-Fragments'!$B1088,4)</f>
        <v>Boston-Cambridge-Quincy, MA-NH HUD Metro FMR Area</v>
      </c>
      <c r="H1088" cm="1">
        <f t="array" ref="H1088">INDEX('PUMA12 LIMIT Computations'!AI$4:BB$106,'PUMA12-Person-Limits-Fragments'!B1088,'PUMA12-Person-Limits-Fragments'!C1088)</f>
        <v>32.82</v>
      </c>
      <c r="I1088" cm="1">
        <f t="array" ref="I1088">INDEX('PUMA12 LIMIT Computations'!BC$4:BV$106,'PUMA12-Person-Limits-Fragments'!B1088,'PUMA12-Person-Limits-Fragments'!C1088)</f>
        <v>19.68</v>
      </c>
      <c r="J1088" cm="1">
        <f t="array" ref="J1088">INDEX('PUMA12 LIMIT Computations'!BW$4:CP$106,'PUMA12-Person-Limits-Fragments'!B1088,'PUMA12-Person-Limits-Fragments'!C1088)</f>
        <v>52.349999999999994</v>
      </c>
    </row>
    <row r="1089" spans="1:10" x14ac:dyDescent="0.25">
      <c r="A1089">
        <f t="shared" si="50"/>
        <v>1088</v>
      </c>
      <c r="B1089">
        <f t="shared" si="48"/>
        <v>58</v>
      </c>
      <c r="C1089">
        <f t="shared" si="49"/>
        <v>11</v>
      </c>
      <c r="D1089" cm="1">
        <f t="array" ref="D1089">INDEX('PUMA12 LIMIT Computations'!$A$4:$D$106,'PUMA12-Person-Limits-Fragments'!$B1089,1)</f>
        <v>501</v>
      </c>
      <c r="E1089" t="str" cm="1">
        <f t="array" ref="E1089">INDEX('PUMA12 LIMIT Computations'!$A$4:$D$106,'PUMA12-Person-Limits-Fragments'!$B1089,2)</f>
        <v>Middlesex County (Outside Lowell City)</v>
      </c>
      <c r="F1089" t="str" cm="1">
        <f t="array" ref="F1089">INDEX('PUMA12 LIMIT Computations'!$A$4:$D$106,'PUMA12-Person-Limits-Fragments'!$B1089,3)</f>
        <v>METRO14460MM4560</v>
      </c>
      <c r="G1089" t="str" cm="1">
        <f t="array" ref="G1089">INDEX('PUMA12 LIMIT Computations'!$A$4:$D$106,'PUMA12-Person-Limits-Fragments'!$B1089,4)</f>
        <v>Lowell, MA HUD Metro FMR Area</v>
      </c>
      <c r="H1089" cm="1">
        <f t="array" ref="H1089">INDEX('PUMA12 LIMIT Computations'!AI$4:BB$106,'PUMA12-Person-Limits-Fragments'!B1089,'PUMA12-Person-Limits-Fragments'!C1089)</f>
        <v>98520.434999999998</v>
      </c>
      <c r="I1089" cm="1">
        <f t="array" ref="I1089">INDEX('PUMA12 LIMIT Computations'!BC$4:BV$106,'PUMA12-Person-Limits-Fragments'!B1089,'PUMA12-Person-Limits-Fragments'!C1089)</f>
        <v>60771.762999999999</v>
      </c>
      <c r="J1089" cm="1">
        <f t="array" ref="J1089">INDEX('PUMA12 LIMIT Computations'!BW$4:CP$106,'PUMA12-Person-Limits-Fragments'!B1089,'PUMA12-Person-Limits-Fragments'!C1089)</f>
        <v>139458.15</v>
      </c>
    </row>
    <row r="1090" spans="1:10" x14ac:dyDescent="0.25">
      <c r="A1090">
        <f t="shared" si="50"/>
        <v>1089</v>
      </c>
      <c r="B1090">
        <f t="shared" si="48"/>
        <v>59</v>
      </c>
      <c r="C1090">
        <f t="shared" si="49"/>
        <v>11</v>
      </c>
      <c r="D1090" cm="1">
        <f t="array" ref="D1090">INDEX('PUMA12 LIMIT Computations'!$A$4:$D$106,'PUMA12-Person-Limits-Fragments'!$B1090,1)</f>
        <v>504</v>
      </c>
      <c r="E1090" t="str" cm="1">
        <f t="array" ref="E1090">INDEX('PUMA12 LIMIT Computations'!$A$4:$D$106,'PUMA12-Person-Limits-Fragments'!$B1090,2)</f>
        <v>Middlesex County (South)--Framingham Town, Marlborough City &amp; Natick Town</v>
      </c>
      <c r="F1090" t="str" cm="1">
        <f t="array" ref="F1090">INDEX('PUMA12 LIMIT Computations'!$A$4:$D$106,'PUMA12-Person-Limits-Fragments'!$B1090,3)</f>
        <v>METRO14460MM1120</v>
      </c>
      <c r="G1090" t="str" cm="1">
        <f t="array" ref="G1090">INDEX('PUMA12 LIMIT Computations'!$A$4:$D$106,'PUMA12-Person-Limits-Fragments'!$B1090,4)</f>
        <v>Boston-Cambridge-Quincy, MA-NH HUD Metro FMR Area</v>
      </c>
      <c r="H1090" cm="1">
        <f t="array" ref="H1090">INDEX('PUMA12 LIMIT Computations'!AI$4:BB$106,'PUMA12-Person-Limits-Fragments'!B1090,'PUMA12-Person-Limits-Fragments'!C1090)</f>
        <v>109301.54</v>
      </c>
      <c r="I1090" cm="1">
        <f t="array" ref="I1090">INDEX('PUMA12 LIMIT Computations'!BC$4:BV$106,'PUMA12-Person-Limits-Fragments'!B1090,'PUMA12-Person-Limits-Fragments'!C1090)</f>
        <v>65540.960000000006</v>
      </c>
      <c r="J1090" cm="1">
        <f t="array" ref="J1090">INDEX('PUMA12 LIMIT Computations'!BW$4:CP$106,'PUMA12-Person-Limits-Fragments'!B1090,'PUMA12-Person-Limits-Fragments'!C1090)</f>
        <v>174342.95</v>
      </c>
    </row>
    <row r="1091" spans="1:10" x14ac:dyDescent="0.25">
      <c r="A1091">
        <f t="shared" si="50"/>
        <v>1090</v>
      </c>
      <c r="B1091">
        <f t="shared" ref="B1091:B1154" si="51">A1091-103*FLOOR((A1091-1)/103,1)</f>
        <v>60</v>
      </c>
      <c r="C1091">
        <f t="shared" ref="C1091:C1154" si="52">FLOOR((A1091-1)/103,1)+1</f>
        <v>11</v>
      </c>
      <c r="D1091" cm="1">
        <f t="array" ref="D1091">INDEX('PUMA12 LIMIT Computations'!$A$4:$D$106,'PUMA12-Person-Limits-Fragments'!$B1091,1)</f>
        <v>504</v>
      </c>
      <c r="E1091" t="str" cm="1">
        <f t="array" ref="E1091">INDEX('PUMA12 LIMIT Computations'!$A$4:$D$106,'PUMA12-Person-Limits-Fragments'!$B1091,2)</f>
        <v>Middlesex County (South)--Framingham Town, Marlborough City &amp; Natick Town</v>
      </c>
      <c r="F1091" t="str" cm="1">
        <f t="array" ref="F1091">INDEX('PUMA12 LIMIT Computations'!$A$4:$D$106,'PUMA12-Person-Limits-Fragments'!$B1091,3)</f>
        <v>METRO49340M49340</v>
      </c>
      <c r="G1091" t="str" cm="1">
        <f t="array" ref="G1091">INDEX('PUMA12 LIMIT Computations'!$A$4:$D$106,'PUMA12-Person-Limits-Fragments'!$B1091,4)</f>
        <v>Worcester, MA HUD Metro FMR Area</v>
      </c>
      <c r="H1091" cm="1">
        <f t="array" ref="H1091">INDEX('PUMA12 LIMIT Computations'!AI$4:BB$106,'PUMA12-Person-Limits-Fragments'!B1091,'PUMA12-Person-Limits-Fragments'!C1091)</f>
        <v>68.960000000000008</v>
      </c>
      <c r="I1091" cm="1">
        <f t="array" ref="I1091">INDEX('PUMA12 LIMIT Computations'!BC$4:BV$106,'PUMA12-Person-Limits-Fragments'!B1091,'PUMA12-Person-Limits-Fragments'!C1091)</f>
        <v>48.632000000000005</v>
      </c>
      <c r="J1091" cm="1">
        <f t="array" ref="J1091">INDEX('PUMA12 LIMIT Computations'!BW$4:CP$106,'PUMA12-Person-Limits-Fragments'!B1091,'PUMA12-Person-Limits-Fragments'!C1091)</f>
        <v>110.36</v>
      </c>
    </row>
    <row r="1092" spans="1:10" x14ac:dyDescent="0.25">
      <c r="A1092">
        <f t="shared" ref="A1092:A1155" si="53">A1091+1</f>
        <v>1091</v>
      </c>
      <c r="B1092">
        <f t="shared" si="51"/>
        <v>61</v>
      </c>
      <c r="C1092">
        <f t="shared" si="52"/>
        <v>11</v>
      </c>
      <c r="D1092" cm="1">
        <f t="array" ref="D1092">INDEX('PUMA12 LIMIT Computations'!$A$4:$D$106,'PUMA12-Person-Limits-Fragments'!$B1092,1)</f>
        <v>503</v>
      </c>
      <c r="E1092" t="str" cm="1">
        <f t="array" ref="E1092">INDEX('PUMA12 LIMIT Computations'!$A$4:$D$106,'PUMA12-Person-Limits-Fragments'!$B1092,2)</f>
        <v>Middlesex County--Waltham City, Lexington, Burlington, Bedford &amp; Lincoln Towns</v>
      </c>
      <c r="F1092" t="str" cm="1">
        <f t="array" ref="F1092">INDEX('PUMA12 LIMIT Computations'!$A$4:$D$106,'PUMA12-Person-Limits-Fragments'!$B1092,3)</f>
        <v>METRO14460MM1120</v>
      </c>
      <c r="G1092" t="str" cm="1">
        <f t="array" ref="G1092">INDEX('PUMA12 LIMIT Computations'!$A$4:$D$106,'PUMA12-Person-Limits-Fragments'!$B1092,4)</f>
        <v>Boston-Cambridge-Quincy, MA-NH HUD Metro FMR Area</v>
      </c>
      <c r="H1092" cm="1">
        <f t="array" ref="H1092">INDEX('PUMA12 LIMIT Computations'!AI$4:BB$106,'PUMA12-Person-Limits-Fragments'!B1092,'PUMA12-Person-Limits-Fragments'!C1092)</f>
        <v>109159.32</v>
      </c>
      <c r="I1092" cm="1">
        <f t="array" ref="I1092">INDEX('PUMA12 LIMIT Computations'!BC$4:BV$106,'PUMA12-Person-Limits-Fragments'!B1092,'PUMA12-Person-Limits-Fragments'!C1092)</f>
        <v>65455.68</v>
      </c>
      <c r="J1092" cm="1">
        <f t="array" ref="J1092">INDEX('PUMA12 LIMIT Computations'!BW$4:CP$106,'PUMA12-Person-Limits-Fragments'!B1092,'PUMA12-Person-Limits-Fragments'!C1092)</f>
        <v>174116.1</v>
      </c>
    </row>
    <row r="1093" spans="1:10" x14ac:dyDescent="0.25">
      <c r="A1093">
        <f t="shared" si="53"/>
        <v>1092</v>
      </c>
      <c r="B1093">
        <f t="shared" si="51"/>
        <v>62</v>
      </c>
      <c r="C1093">
        <f t="shared" si="52"/>
        <v>11</v>
      </c>
      <c r="D1093" cm="1">
        <f t="array" ref="D1093">INDEX('PUMA12 LIMIT Computations'!$A$4:$D$106,'PUMA12-Person-Limits-Fragments'!$B1093,1)</f>
        <v>503</v>
      </c>
      <c r="E1093" t="str" cm="1">
        <f t="array" ref="E1093">INDEX('PUMA12 LIMIT Computations'!$A$4:$D$106,'PUMA12-Person-Limits-Fragments'!$B1093,2)</f>
        <v>Middlesex County--Waltham City, Lexington, Burlington, Bedford &amp; Lincoln Towns</v>
      </c>
      <c r="F1093" t="str" cm="1">
        <f t="array" ref="F1093">INDEX('PUMA12 LIMIT Computations'!$A$4:$D$106,'PUMA12-Person-Limits-Fragments'!$B1093,3)</f>
        <v>METRO14460MM4560</v>
      </c>
      <c r="G1093" t="str" cm="1">
        <f t="array" ref="G1093">INDEX('PUMA12 LIMIT Computations'!$A$4:$D$106,'PUMA12-Person-Limits-Fragments'!$B1093,4)</f>
        <v>Lowell, MA HUD Metro FMR Area</v>
      </c>
      <c r="H1093" cm="1">
        <f t="array" ref="H1093">INDEX('PUMA12 LIMIT Computations'!AI$4:BB$106,'PUMA12-Person-Limits-Fragments'!B1093,'PUMA12-Person-Limits-Fragments'!C1093)</f>
        <v>226.66499999999999</v>
      </c>
      <c r="I1093" cm="1">
        <f t="array" ref="I1093">INDEX('PUMA12 LIMIT Computations'!BC$4:BV$106,'PUMA12-Person-Limits-Fragments'!B1093,'PUMA12-Person-Limits-Fragments'!C1093)</f>
        <v>139.81700000000001</v>
      </c>
      <c r="J1093" cm="1">
        <f t="array" ref="J1093">INDEX('PUMA12 LIMIT Computations'!BW$4:CP$106,'PUMA12-Person-Limits-Fragments'!B1093,'PUMA12-Person-Limits-Fragments'!C1093)</f>
        <v>320.85000000000002</v>
      </c>
    </row>
    <row r="1094" spans="1:10" x14ac:dyDescent="0.25">
      <c r="A1094">
        <f t="shared" si="53"/>
        <v>1093</v>
      </c>
      <c r="B1094">
        <f t="shared" si="51"/>
        <v>63</v>
      </c>
      <c r="C1094">
        <f t="shared" si="52"/>
        <v>11</v>
      </c>
      <c r="D1094" cm="1">
        <f t="array" ref="D1094">INDEX('PUMA12 LIMIT Computations'!$A$4:$D$106,'PUMA12-Person-Limits-Fragments'!$B1094,1)</f>
        <v>505</v>
      </c>
      <c r="E1094" t="str" cm="1">
        <f t="array" ref="E1094">INDEX('PUMA12 LIMIT Computations'!$A$4:$D$106,'PUMA12-Person-Limits-Fragments'!$B1094,2)</f>
        <v>Middlesex County--Watertown Town City, Arlington, Belmont &amp; Winchester Towns</v>
      </c>
      <c r="F1094" t="str" cm="1">
        <f t="array" ref="F1094">INDEX('PUMA12 LIMIT Computations'!$A$4:$D$106,'PUMA12-Person-Limits-Fragments'!$B1094,3)</f>
        <v>METRO14460MM1120</v>
      </c>
      <c r="G1094" t="str" cm="1">
        <f t="array" ref="G1094">INDEX('PUMA12 LIMIT Computations'!$A$4:$D$106,'PUMA12-Person-Limits-Fragments'!$B1094,4)</f>
        <v>Boston-Cambridge-Quincy, MA-NH HUD Metro FMR Area</v>
      </c>
      <c r="H1094" cm="1">
        <f t="array" ref="H1094">INDEX('PUMA12 LIMIT Computations'!AI$4:BB$106,'PUMA12-Person-Limits-Fragments'!B1094,'PUMA12-Person-Limits-Fragments'!C1094)</f>
        <v>109400</v>
      </c>
      <c r="I1094" cm="1">
        <f t="array" ref="I1094">INDEX('PUMA12 LIMIT Computations'!BC$4:BV$106,'PUMA12-Person-Limits-Fragments'!B1094,'PUMA12-Person-Limits-Fragments'!C1094)</f>
        <v>65600</v>
      </c>
      <c r="J1094" cm="1">
        <f t="array" ref="J1094">INDEX('PUMA12 LIMIT Computations'!BW$4:CP$106,'PUMA12-Person-Limits-Fragments'!B1094,'PUMA12-Person-Limits-Fragments'!C1094)</f>
        <v>174500</v>
      </c>
    </row>
    <row r="1095" spans="1:10" x14ac:dyDescent="0.25">
      <c r="A1095">
        <f t="shared" si="53"/>
        <v>1094</v>
      </c>
      <c r="B1095">
        <f t="shared" si="51"/>
        <v>64</v>
      </c>
      <c r="C1095">
        <f t="shared" si="52"/>
        <v>11</v>
      </c>
      <c r="D1095" cm="1">
        <f t="array" ref="D1095">INDEX('PUMA12 LIMIT Computations'!$A$4:$D$106,'PUMA12-Person-Limits-Fragments'!$B1095,1)</f>
        <v>3500</v>
      </c>
      <c r="E1095" t="str" cm="1">
        <f t="array" ref="E1095">INDEX('PUMA12 LIMIT Computations'!$A$4:$D$106,'PUMA12-Person-Limits-Fragments'!$B1095,2)</f>
        <v>Norfolk (Northeast) &amp; Middlesex (Southeast) Counties (West of Boston City)</v>
      </c>
      <c r="F1095" t="str" cm="1">
        <f t="array" ref="F1095">INDEX('PUMA12 LIMIT Computations'!$A$4:$D$106,'PUMA12-Person-Limits-Fragments'!$B1095,3)</f>
        <v>METRO14460MM1120</v>
      </c>
      <c r="G1095" t="str" cm="1">
        <f t="array" ref="G1095">INDEX('PUMA12 LIMIT Computations'!$A$4:$D$106,'PUMA12-Person-Limits-Fragments'!$B1095,4)</f>
        <v>Boston-Cambridge-Quincy, MA-NH HUD Metro FMR Area</v>
      </c>
      <c r="H1095" cm="1">
        <f t="array" ref="H1095">INDEX('PUMA12 LIMIT Computations'!AI$4:BB$106,'PUMA12-Person-Limits-Fragments'!B1095,'PUMA12-Person-Limits-Fragments'!C1095)</f>
        <v>109410.94</v>
      </c>
      <c r="I1095" cm="1">
        <f t="array" ref="I1095">INDEX('PUMA12 LIMIT Computations'!BC$4:BV$106,'PUMA12-Person-Limits-Fragments'!B1095,'PUMA12-Person-Limits-Fragments'!C1095)</f>
        <v>65606.559999999998</v>
      </c>
      <c r="J1095" cm="1">
        <f t="array" ref="J1095">INDEX('PUMA12 LIMIT Computations'!BW$4:CP$106,'PUMA12-Person-Limits-Fragments'!B1095,'PUMA12-Person-Limits-Fragments'!C1095)</f>
        <v>174517.45</v>
      </c>
    </row>
    <row r="1096" spans="1:10" x14ac:dyDescent="0.25">
      <c r="A1096">
        <f t="shared" si="53"/>
        <v>1095</v>
      </c>
      <c r="B1096">
        <f t="shared" si="51"/>
        <v>65</v>
      </c>
      <c r="C1096">
        <f t="shared" si="52"/>
        <v>11</v>
      </c>
      <c r="D1096" cm="1">
        <f t="array" ref="D1096">INDEX('PUMA12 LIMIT Computations'!$A$4:$D$106,'PUMA12-Person-Limits-Fragments'!$B1096,1)</f>
        <v>3602</v>
      </c>
      <c r="E1096" t="str" cm="1">
        <f t="array" ref="E1096">INDEX('PUMA12 LIMIT Computations'!$A$4:$D$106,'PUMA12-Person-Limits-Fragments'!$B1096,2)</f>
        <v>Norfolk County (Central)--Randolph, Norwood, Dedham, Canton &amp; Holbrook Towns</v>
      </c>
      <c r="F1096" t="str" cm="1">
        <f t="array" ref="F1096">INDEX('PUMA12 LIMIT Computations'!$A$4:$D$106,'PUMA12-Person-Limits-Fragments'!$B1096,3)</f>
        <v>METRO14460MM1120</v>
      </c>
      <c r="G1096" t="str" cm="1">
        <f t="array" ref="G1096">INDEX('PUMA12 LIMIT Computations'!$A$4:$D$106,'PUMA12-Person-Limits-Fragments'!$B1096,4)</f>
        <v>Boston-Cambridge-Quincy, MA-NH HUD Metro FMR Area</v>
      </c>
      <c r="H1096" cm="1">
        <f t="array" ref="H1096">INDEX('PUMA12 LIMIT Computations'!AI$4:BB$106,'PUMA12-Person-Limits-Fragments'!B1096,'PUMA12-Person-Limits-Fragments'!C1096)</f>
        <v>109410.94</v>
      </c>
      <c r="I1096" cm="1">
        <f t="array" ref="I1096">INDEX('PUMA12 LIMIT Computations'!BC$4:BV$106,'PUMA12-Person-Limits-Fragments'!B1096,'PUMA12-Person-Limits-Fragments'!C1096)</f>
        <v>65606.559999999998</v>
      </c>
      <c r="J1096" cm="1">
        <f t="array" ref="J1096">INDEX('PUMA12 LIMIT Computations'!BW$4:CP$106,'PUMA12-Person-Limits-Fragments'!B1096,'PUMA12-Person-Limits-Fragments'!C1096)</f>
        <v>174517.45</v>
      </c>
    </row>
    <row r="1097" spans="1:10" x14ac:dyDescent="0.25">
      <c r="A1097">
        <f t="shared" si="53"/>
        <v>1096</v>
      </c>
      <c r="B1097">
        <f t="shared" si="51"/>
        <v>66</v>
      </c>
      <c r="C1097">
        <f t="shared" si="52"/>
        <v>11</v>
      </c>
      <c r="D1097" cm="1">
        <f t="array" ref="D1097">INDEX('PUMA12 LIMIT Computations'!$A$4:$D$106,'PUMA12-Person-Limits-Fragments'!$B1097,1)</f>
        <v>3603</v>
      </c>
      <c r="E1097" t="str" cm="1">
        <f t="array" ref="E1097">INDEX('PUMA12 LIMIT Computations'!$A$4:$D$106,'PUMA12-Person-Limits-Fragments'!$B1097,2)</f>
        <v>Norfolk County (Northeast)--Quincy City &amp; Milton Town</v>
      </c>
      <c r="F1097" t="str" cm="1">
        <f t="array" ref="F1097">INDEX('PUMA12 LIMIT Computations'!$A$4:$D$106,'PUMA12-Person-Limits-Fragments'!$B1097,3)</f>
        <v>METRO14460MM1120</v>
      </c>
      <c r="G1097" t="str" cm="1">
        <f t="array" ref="G1097">INDEX('PUMA12 LIMIT Computations'!$A$4:$D$106,'PUMA12-Person-Limits-Fragments'!$B1097,4)</f>
        <v>Boston-Cambridge-Quincy, MA-NH HUD Metro FMR Area</v>
      </c>
      <c r="H1097" cm="1">
        <f t="array" ref="H1097">INDEX('PUMA12 LIMIT Computations'!AI$4:BB$106,'PUMA12-Person-Limits-Fragments'!B1097,'PUMA12-Person-Limits-Fragments'!C1097)</f>
        <v>109400</v>
      </c>
      <c r="I1097" cm="1">
        <f t="array" ref="I1097">INDEX('PUMA12 LIMIT Computations'!BC$4:BV$106,'PUMA12-Person-Limits-Fragments'!B1097,'PUMA12-Person-Limits-Fragments'!C1097)</f>
        <v>65600</v>
      </c>
      <c r="J1097" cm="1">
        <f t="array" ref="J1097">INDEX('PUMA12 LIMIT Computations'!BW$4:CP$106,'PUMA12-Person-Limits-Fragments'!B1097,'PUMA12-Person-Limits-Fragments'!C1097)</f>
        <v>174500</v>
      </c>
    </row>
    <row r="1098" spans="1:10" x14ac:dyDescent="0.25">
      <c r="A1098">
        <f t="shared" si="53"/>
        <v>1097</v>
      </c>
      <c r="B1098">
        <f t="shared" si="51"/>
        <v>67</v>
      </c>
      <c r="C1098">
        <f t="shared" si="52"/>
        <v>11</v>
      </c>
      <c r="D1098" cm="1">
        <f t="array" ref="D1098">INDEX('PUMA12 LIMIT Computations'!$A$4:$D$106,'PUMA12-Person-Limits-Fragments'!$B1098,1)</f>
        <v>3601</v>
      </c>
      <c r="E1098" t="str" cm="1">
        <f t="array" ref="E1098">INDEX('PUMA12 LIMIT Computations'!$A$4:$D$106,'PUMA12-Person-Limits-Fragments'!$B1098,2)</f>
        <v>Norfolk County (Southwest)--Greater Franklin Town City</v>
      </c>
      <c r="F1098" t="str" cm="1">
        <f t="array" ref="F1098">INDEX('PUMA12 LIMIT Computations'!$A$4:$D$106,'PUMA12-Person-Limits-Fragments'!$B1098,3)</f>
        <v>METRO14460MM1120</v>
      </c>
      <c r="G1098" t="str" cm="1">
        <f t="array" ref="G1098">INDEX('PUMA12 LIMIT Computations'!$A$4:$D$106,'PUMA12-Person-Limits-Fragments'!$B1098,4)</f>
        <v>Boston-Cambridge-Quincy, MA-NH HUD Metro FMR Area</v>
      </c>
      <c r="H1098" cm="1">
        <f t="array" ref="H1098">INDEX('PUMA12 LIMIT Computations'!AI$4:BB$106,'PUMA12-Person-Limits-Fragments'!B1098,'PUMA12-Person-Limits-Fragments'!C1098)</f>
        <v>109137.44</v>
      </c>
      <c r="I1098" cm="1">
        <f t="array" ref="I1098">INDEX('PUMA12 LIMIT Computations'!BC$4:BV$106,'PUMA12-Person-Limits-Fragments'!B1098,'PUMA12-Person-Limits-Fragments'!C1098)</f>
        <v>65442.560000000005</v>
      </c>
      <c r="J1098" cm="1">
        <f t="array" ref="J1098">INDEX('PUMA12 LIMIT Computations'!BW$4:CP$106,'PUMA12-Person-Limits-Fragments'!B1098,'PUMA12-Person-Limits-Fragments'!C1098)</f>
        <v>174081.2</v>
      </c>
    </row>
    <row r="1099" spans="1:10" x14ac:dyDescent="0.25">
      <c r="A1099">
        <f t="shared" si="53"/>
        <v>1098</v>
      </c>
      <c r="B1099">
        <f t="shared" si="51"/>
        <v>68</v>
      </c>
      <c r="C1099">
        <f t="shared" si="52"/>
        <v>11</v>
      </c>
      <c r="D1099" cm="1">
        <f t="array" ref="D1099">INDEX('PUMA12 LIMIT Computations'!$A$4:$D$106,'PUMA12-Person-Limits-Fragments'!$B1099,1)</f>
        <v>3601</v>
      </c>
      <c r="E1099" t="str" cm="1">
        <f t="array" ref="E1099">INDEX('PUMA12 LIMIT Computations'!$A$4:$D$106,'PUMA12-Person-Limits-Fragments'!$B1099,2)</f>
        <v>Norfolk County (Southwest)--Greater Franklin Town City</v>
      </c>
      <c r="F1099" t="str" cm="1">
        <f t="array" ref="F1099">INDEX('PUMA12 LIMIT Computations'!$A$4:$D$106,'PUMA12-Person-Limits-Fragments'!$B1099,3)</f>
        <v>METRO39300MM1200</v>
      </c>
      <c r="G1099" t="str" cm="1">
        <f t="array" ref="G1099">INDEX('PUMA12 LIMIT Computations'!$A$4:$D$106,'PUMA12-Person-Limits-Fragments'!$B1099,4)</f>
        <v>Easton-Raynham, MA HUD Metro FMR Area</v>
      </c>
      <c r="H1099" cm="1">
        <f t="array" ref="H1099">INDEX('PUMA12 LIMIT Computations'!AI$4:BB$106,'PUMA12-Person-Limits-Fragments'!B1099,'PUMA12-Person-Limits-Fragments'!C1099)</f>
        <v>44.440000000000005</v>
      </c>
      <c r="I1099" cm="1">
        <f t="array" ref="I1099">INDEX('PUMA12 LIMIT Computations'!BC$4:BV$106,'PUMA12-Person-Limits-Fragments'!B1099,'PUMA12-Person-Limits-Fragments'!C1099)</f>
        <v>26.66</v>
      </c>
      <c r="J1099" cm="1">
        <f t="array" ref="J1099">INDEX('PUMA12 LIMIT Computations'!BW$4:CP$106,'PUMA12-Person-Limits-Fragments'!B1099,'PUMA12-Person-Limits-Fragments'!C1099)</f>
        <v>55.800000000000004</v>
      </c>
    </row>
    <row r="1100" spans="1:10" x14ac:dyDescent="0.25">
      <c r="A1100">
        <f t="shared" si="53"/>
        <v>1099</v>
      </c>
      <c r="B1100">
        <f t="shared" si="51"/>
        <v>69</v>
      </c>
      <c r="C1100">
        <f t="shared" si="52"/>
        <v>11</v>
      </c>
      <c r="D1100" cm="1">
        <f t="array" ref="D1100">INDEX('PUMA12 LIMIT Computations'!$A$4:$D$106,'PUMA12-Person-Limits-Fragments'!$B1100,1)</f>
        <v>3601</v>
      </c>
      <c r="E1100" t="str" cm="1">
        <f t="array" ref="E1100">INDEX('PUMA12 LIMIT Computations'!$A$4:$D$106,'PUMA12-Person-Limits-Fragments'!$B1100,2)</f>
        <v>Norfolk County (Southwest)--Greater Franklin Town City</v>
      </c>
      <c r="F1100" t="str" cm="1">
        <f t="array" ref="F1100">INDEX('PUMA12 LIMIT Computations'!$A$4:$D$106,'PUMA12-Person-Limits-Fragments'!$B1100,3)</f>
        <v>METRO49340MM1120</v>
      </c>
      <c r="G1100" t="str" cm="1">
        <f t="array" ref="G1100">INDEX('PUMA12 LIMIT Computations'!$A$4:$D$106,'PUMA12-Person-Limits-Fragments'!$B1100,4)</f>
        <v>Eastern Worcester County, MA HUD Metro FMR Area</v>
      </c>
      <c r="H1100" cm="1">
        <f t="array" ref="H1100">INDEX('PUMA12 LIMIT Computations'!AI$4:BB$106,'PUMA12-Person-Limits-Fragments'!B1100,'PUMA12-Person-Limits-Fragments'!C1100)</f>
        <v>194.18</v>
      </c>
      <c r="I1100" cm="1">
        <f t="array" ref="I1100">INDEX('PUMA12 LIMIT Computations'!BC$4:BV$106,'PUMA12-Person-Limits-Fragments'!B1100,'PUMA12-Person-Limits-Fragments'!C1100)</f>
        <v>116.565</v>
      </c>
      <c r="J1100" cm="1">
        <f t="array" ref="J1100">INDEX('PUMA12 LIMIT Computations'!BW$4:CP$106,'PUMA12-Person-Limits-Fragments'!B1100,'PUMA12-Person-Limits-Fragments'!C1100)</f>
        <v>265.05</v>
      </c>
    </row>
    <row r="1101" spans="1:10" x14ac:dyDescent="0.25">
      <c r="A1101">
        <f t="shared" si="53"/>
        <v>1100</v>
      </c>
      <c r="B1101">
        <f t="shared" si="51"/>
        <v>70</v>
      </c>
      <c r="C1101">
        <f t="shared" si="52"/>
        <v>11</v>
      </c>
      <c r="D1101" cm="1">
        <f t="array" ref="D1101">INDEX('PUMA12 LIMIT Computations'!$A$4:$D$106,'PUMA12-Person-Limits-Fragments'!$B1101,1)</f>
        <v>1000</v>
      </c>
      <c r="E1101" t="str" cm="1">
        <f t="array" ref="E1101">INDEX('PUMA12 LIMIT Computations'!$A$4:$D$106,'PUMA12-Person-Limits-Fragments'!$B1101,2)</f>
        <v>Peabody City, Danvers, Reading, North Reading &amp; Lynnfield Towns</v>
      </c>
      <c r="F1101" t="str" cm="1">
        <f t="array" ref="F1101">INDEX('PUMA12 LIMIT Computations'!$A$4:$D$106,'PUMA12-Person-Limits-Fragments'!$B1101,3)</f>
        <v>METRO14460MM1120</v>
      </c>
      <c r="G1101" t="str" cm="1">
        <f t="array" ref="G1101">INDEX('PUMA12 LIMIT Computations'!$A$4:$D$106,'PUMA12-Person-Limits-Fragments'!$B1101,4)</f>
        <v>Boston-Cambridge-Quincy, MA-NH HUD Metro FMR Area</v>
      </c>
      <c r="H1101" cm="1">
        <f t="array" ref="H1101">INDEX('PUMA12 LIMIT Computations'!AI$4:BB$106,'PUMA12-Person-Limits-Fragments'!B1101,'PUMA12-Person-Limits-Fragments'!C1101)</f>
        <v>109400</v>
      </c>
      <c r="I1101" cm="1">
        <f t="array" ref="I1101">INDEX('PUMA12 LIMIT Computations'!BC$4:BV$106,'PUMA12-Person-Limits-Fragments'!B1101,'PUMA12-Person-Limits-Fragments'!C1101)</f>
        <v>65600</v>
      </c>
      <c r="J1101" cm="1">
        <f t="array" ref="J1101">INDEX('PUMA12 LIMIT Computations'!BW$4:CP$106,'PUMA12-Person-Limits-Fragments'!B1101,'PUMA12-Person-Limits-Fragments'!C1101)</f>
        <v>174500</v>
      </c>
    </row>
    <row r="1102" spans="1:10" x14ac:dyDescent="0.25">
      <c r="A1102">
        <f t="shared" si="53"/>
        <v>1101</v>
      </c>
      <c r="B1102">
        <f t="shared" si="51"/>
        <v>71</v>
      </c>
      <c r="C1102">
        <f t="shared" si="52"/>
        <v>11</v>
      </c>
      <c r="D1102" cm="1">
        <f t="array" ref="D1102">INDEX('PUMA12 LIMIT Computations'!$A$4:$D$106,'PUMA12-Person-Limits-Fragments'!$B1102,1)</f>
        <v>4901</v>
      </c>
      <c r="E1102" t="str" cm="1">
        <f t="array" ref="E1102">INDEX('PUMA12 LIMIT Computations'!$A$4:$D$106,'PUMA12-Person-Limits-Fragments'!$B1102,2)</f>
        <v>Plymouth &amp; Bristol Counties (Outside Brockton City)</v>
      </c>
      <c r="F1102" t="str" cm="1">
        <f t="array" ref="F1102">INDEX('PUMA12 LIMIT Computations'!$A$4:$D$106,'PUMA12-Person-Limits-Fragments'!$B1102,3)</f>
        <v>METRO14460MM1120</v>
      </c>
      <c r="G1102" t="str" cm="1">
        <f t="array" ref="G1102">INDEX('PUMA12 LIMIT Computations'!$A$4:$D$106,'PUMA12-Person-Limits-Fragments'!$B1102,4)</f>
        <v>Boston-Cambridge-Quincy, MA-NH HUD Metro FMR Area</v>
      </c>
      <c r="H1102" cm="1">
        <f t="array" ref="H1102">INDEX('PUMA12 LIMIT Computations'!AI$4:BB$106,'PUMA12-Person-Limits-Fragments'!B1102,'PUMA12-Person-Limits-Fragments'!C1102)</f>
        <v>18029.12</v>
      </c>
      <c r="I1102" cm="1">
        <f t="array" ref="I1102">INDEX('PUMA12 LIMIT Computations'!BC$4:BV$106,'PUMA12-Person-Limits-Fragments'!B1102,'PUMA12-Person-Limits-Fragments'!C1102)</f>
        <v>10810.880000000001</v>
      </c>
      <c r="J1102" cm="1">
        <f t="array" ref="J1102">INDEX('PUMA12 LIMIT Computations'!BW$4:CP$106,'PUMA12-Person-Limits-Fragments'!B1102,'PUMA12-Person-Limits-Fragments'!C1102)</f>
        <v>28757.599999999999</v>
      </c>
    </row>
    <row r="1103" spans="1:10" x14ac:dyDescent="0.25">
      <c r="A1103">
        <f t="shared" si="53"/>
        <v>1102</v>
      </c>
      <c r="B1103">
        <f t="shared" si="51"/>
        <v>72</v>
      </c>
      <c r="C1103">
        <f t="shared" si="52"/>
        <v>11</v>
      </c>
      <c r="D1103" cm="1">
        <f t="array" ref="D1103">INDEX('PUMA12 LIMIT Computations'!$A$4:$D$106,'PUMA12-Person-Limits-Fragments'!$B1103,1)</f>
        <v>4901</v>
      </c>
      <c r="E1103" t="str" cm="1">
        <f t="array" ref="E1103">INDEX('PUMA12 LIMIT Computations'!$A$4:$D$106,'PUMA12-Person-Limits-Fragments'!$B1103,2)</f>
        <v>Plymouth &amp; Bristol Counties (Outside Brockton City)</v>
      </c>
      <c r="F1103" t="str" cm="1">
        <f t="array" ref="F1103">INDEX('PUMA12 LIMIT Computations'!$A$4:$D$106,'PUMA12-Person-Limits-Fragments'!$B1103,3)</f>
        <v>METRO14460MM1200</v>
      </c>
      <c r="G1103" t="str" cm="1">
        <f t="array" ref="G1103">INDEX('PUMA12 LIMIT Computations'!$A$4:$D$106,'PUMA12-Person-Limits-Fragments'!$B1103,4)</f>
        <v>Brockton, MA HUD Metro FMR Area</v>
      </c>
      <c r="H1103" cm="1">
        <f t="array" ref="H1103">INDEX('PUMA12 LIMIT Computations'!AI$4:BB$106,'PUMA12-Person-Limits-Fragments'!B1103,'PUMA12-Person-Limits-Fragments'!C1103)</f>
        <v>55845.72</v>
      </c>
      <c r="I1103" cm="1">
        <f t="array" ref="I1103">INDEX('PUMA12 LIMIT Computations'!BC$4:BV$106,'PUMA12-Person-Limits-Fragments'!B1103,'PUMA12-Person-Limits-Fragments'!C1103)</f>
        <v>38954.232000000004</v>
      </c>
      <c r="J1103" cm="1">
        <f t="array" ref="J1103">INDEX('PUMA12 LIMIT Computations'!BW$4:CP$106,'PUMA12-Person-Limits-Fragments'!B1103,'PUMA12-Person-Limits-Fragments'!C1103)</f>
        <v>89327.52</v>
      </c>
    </row>
    <row r="1104" spans="1:10" x14ac:dyDescent="0.25">
      <c r="A1104">
        <f t="shared" si="53"/>
        <v>1103</v>
      </c>
      <c r="B1104">
        <f t="shared" si="51"/>
        <v>73</v>
      </c>
      <c r="C1104">
        <f t="shared" si="52"/>
        <v>11</v>
      </c>
      <c r="D1104" cm="1">
        <f t="array" ref="D1104">INDEX('PUMA12 LIMIT Computations'!$A$4:$D$106,'PUMA12-Person-Limits-Fragments'!$B1104,1)</f>
        <v>4901</v>
      </c>
      <c r="E1104" t="str" cm="1">
        <f t="array" ref="E1104">INDEX('PUMA12 LIMIT Computations'!$A$4:$D$106,'PUMA12-Person-Limits-Fragments'!$B1104,2)</f>
        <v>Plymouth &amp; Bristol Counties (Outside Brockton City)</v>
      </c>
      <c r="F1104" t="str" cm="1">
        <f t="array" ref="F1104">INDEX('PUMA12 LIMIT Computations'!$A$4:$D$106,'PUMA12-Person-Limits-Fragments'!$B1104,3)</f>
        <v>METRO39300MM1200</v>
      </c>
      <c r="G1104" t="str" cm="1">
        <f t="array" ref="G1104">INDEX('PUMA12 LIMIT Computations'!$A$4:$D$106,'PUMA12-Person-Limits-Fragments'!$B1104,4)</f>
        <v>Easton-Raynham, MA HUD Metro FMR Area</v>
      </c>
      <c r="H1104" cm="1">
        <f t="array" ref="H1104">INDEX('PUMA12 LIMIT Computations'!AI$4:BB$106,'PUMA12-Person-Limits-Fragments'!B1104,'PUMA12-Person-Limits-Fragments'!C1104)</f>
        <v>21608.95</v>
      </c>
      <c r="I1104" cm="1">
        <f t="array" ref="I1104">INDEX('PUMA12 LIMIT Computations'!BC$4:BV$106,'PUMA12-Person-Limits-Fragments'!B1104,'PUMA12-Person-Limits-Fragments'!C1104)</f>
        <v>12963.425000000001</v>
      </c>
      <c r="J1104" cm="1">
        <f t="array" ref="J1104">INDEX('PUMA12 LIMIT Computations'!BW$4:CP$106,'PUMA12-Person-Limits-Fragments'!B1104,'PUMA12-Person-Limits-Fragments'!C1104)</f>
        <v>27132.75</v>
      </c>
    </row>
    <row r="1105" spans="1:10" x14ac:dyDescent="0.25">
      <c r="A1105">
        <f t="shared" si="53"/>
        <v>1104</v>
      </c>
      <c r="B1105">
        <f t="shared" si="51"/>
        <v>74</v>
      </c>
      <c r="C1105">
        <f t="shared" si="52"/>
        <v>11</v>
      </c>
      <c r="D1105" cm="1">
        <f t="array" ref="D1105">INDEX('PUMA12 LIMIT Computations'!$A$4:$D$106,'PUMA12-Person-Limits-Fragments'!$B1105,1)</f>
        <v>4000</v>
      </c>
      <c r="E1105" t="str" cm="1">
        <f t="array" ref="E1105">INDEX('PUMA12 LIMIT Computations'!$A$4:$D$106,'PUMA12-Person-Limits-Fragments'!$B1105,2)</f>
        <v>Plymouth &amp; Norfolk Counties--Brockton City, Stoughton &amp; Avon Towns</v>
      </c>
      <c r="F1105" t="str" cm="1">
        <f t="array" ref="F1105">INDEX('PUMA12 LIMIT Computations'!$A$4:$D$106,'PUMA12-Person-Limits-Fragments'!$B1105,3)</f>
        <v>METRO14460MM1120</v>
      </c>
      <c r="G1105" t="str" cm="1">
        <f t="array" ref="G1105">INDEX('PUMA12 LIMIT Computations'!$A$4:$D$106,'PUMA12-Person-Limits-Fragments'!$B1105,4)</f>
        <v>Boston-Cambridge-Quincy, MA-NH HUD Metro FMR Area</v>
      </c>
      <c r="H1105" cm="1">
        <f t="array" ref="H1105">INDEX('PUMA12 LIMIT Computations'!AI$4:BB$106,'PUMA12-Person-Limits-Fragments'!B1105,'PUMA12-Person-Limits-Fragments'!C1105)</f>
        <v>25435.5</v>
      </c>
      <c r="I1105" cm="1">
        <f t="array" ref="I1105">INDEX('PUMA12 LIMIT Computations'!BC$4:BV$106,'PUMA12-Person-Limits-Fragments'!B1105,'PUMA12-Person-Limits-Fragments'!C1105)</f>
        <v>15252</v>
      </c>
      <c r="J1105" cm="1">
        <f t="array" ref="J1105">INDEX('PUMA12 LIMIT Computations'!BW$4:CP$106,'PUMA12-Person-Limits-Fragments'!B1105,'PUMA12-Person-Limits-Fragments'!C1105)</f>
        <v>40571.25</v>
      </c>
    </row>
    <row r="1106" spans="1:10" x14ac:dyDescent="0.25">
      <c r="A1106">
        <f t="shared" si="53"/>
        <v>1105</v>
      </c>
      <c r="B1106">
        <f t="shared" si="51"/>
        <v>75</v>
      </c>
      <c r="C1106">
        <f t="shared" si="52"/>
        <v>11</v>
      </c>
      <c r="D1106" cm="1">
        <f t="array" ref="D1106">INDEX('PUMA12 LIMIT Computations'!$A$4:$D$106,'PUMA12-Person-Limits-Fragments'!$B1106,1)</f>
        <v>4000</v>
      </c>
      <c r="E1106" t="str" cm="1">
        <f t="array" ref="E1106">INDEX('PUMA12 LIMIT Computations'!$A$4:$D$106,'PUMA12-Person-Limits-Fragments'!$B1106,2)</f>
        <v>Plymouth &amp; Norfolk Counties--Brockton City, Stoughton &amp; Avon Towns</v>
      </c>
      <c r="F1106" t="str" cm="1">
        <f t="array" ref="F1106">INDEX('PUMA12 LIMIT Computations'!$A$4:$D$106,'PUMA12-Person-Limits-Fragments'!$B1106,3)</f>
        <v>METRO14460MM1200</v>
      </c>
      <c r="G1106" t="str" cm="1">
        <f t="array" ref="G1106">INDEX('PUMA12 LIMIT Computations'!$A$4:$D$106,'PUMA12-Person-Limits-Fragments'!$B1106,4)</f>
        <v>Brockton, MA HUD Metro FMR Area</v>
      </c>
      <c r="H1106" cm="1">
        <f t="array" ref="H1106">INDEX('PUMA12 LIMIT Computations'!AI$4:BB$106,'PUMA12-Person-Limits-Fragments'!B1106,'PUMA12-Person-Limits-Fragments'!C1106)</f>
        <v>66887.625</v>
      </c>
      <c r="I1106" cm="1">
        <f t="array" ref="I1106">INDEX('PUMA12 LIMIT Computations'!BC$4:BV$106,'PUMA12-Person-Limits-Fragments'!B1106,'PUMA12-Person-Limits-Fragments'!C1106)</f>
        <v>46656.324999999997</v>
      </c>
      <c r="J1106" cm="1">
        <f t="array" ref="J1106">INDEX('PUMA12 LIMIT Computations'!BW$4:CP$106,'PUMA12-Person-Limits-Fragments'!B1106,'PUMA12-Person-Limits-Fragments'!C1106)</f>
        <v>106989.5</v>
      </c>
    </row>
    <row r="1107" spans="1:10" x14ac:dyDescent="0.25">
      <c r="A1107">
        <f t="shared" si="53"/>
        <v>1106</v>
      </c>
      <c r="B1107">
        <f t="shared" si="51"/>
        <v>76</v>
      </c>
      <c r="C1107">
        <f t="shared" si="52"/>
        <v>11</v>
      </c>
      <c r="D1107" cm="1">
        <f t="array" ref="D1107">INDEX('PUMA12 LIMIT Computations'!$A$4:$D$106,'PUMA12-Person-Limits-Fragments'!$B1107,1)</f>
        <v>4902</v>
      </c>
      <c r="E1107" t="str" cm="1">
        <f t="array" ref="E1107">INDEX('PUMA12 LIMIT Computations'!$A$4:$D$106,'PUMA12-Person-Limits-Fragments'!$B1107,2)</f>
        <v>Plymouth County (Central)</v>
      </c>
      <c r="F1107" t="str" cm="1">
        <f t="array" ref="F1107">INDEX('PUMA12 LIMIT Computations'!$A$4:$D$106,'PUMA12-Person-Limits-Fragments'!$B1107,3)</f>
        <v>METRO14460MM1120</v>
      </c>
      <c r="G1107" t="str" cm="1">
        <f t="array" ref="G1107">INDEX('PUMA12 LIMIT Computations'!$A$4:$D$106,'PUMA12-Person-Limits-Fragments'!$B1107,4)</f>
        <v>Boston-Cambridge-Quincy, MA-NH HUD Metro FMR Area</v>
      </c>
      <c r="H1107" cm="1">
        <f t="array" ref="H1107">INDEX('PUMA12 LIMIT Computations'!AI$4:BB$106,'PUMA12-Person-Limits-Fragments'!B1107,'PUMA12-Person-Limits-Fragments'!C1107)</f>
        <v>52730.799999999996</v>
      </c>
      <c r="I1107" cm="1">
        <f t="array" ref="I1107">INDEX('PUMA12 LIMIT Computations'!BC$4:BV$106,'PUMA12-Person-Limits-Fragments'!B1107,'PUMA12-Person-Limits-Fragments'!C1107)</f>
        <v>31619.200000000001</v>
      </c>
      <c r="J1107" cm="1">
        <f t="array" ref="J1107">INDEX('PUMA12 LIMIT Computations'!BW$4:CP$106,'PUMA12-Person-Limits-Fragments'!B1107,'PUMA12-Person-Limits-Fragments'!C1107)</f>
        <v>84109</v>
      </c>
    </row>
    <row r="1108" spans="1:10" x14ac:dyDescent="0.25">
      <c r="A1108">
        <f t="shared" si="53"/>
        <v>1107</v>
      </c>
      <c r="B1108">
        <f t="shared" si="51"/>
        <v>77</v>
      </c>
      <c r="C1108">
        <f t="shared" si="52"/>
        <v>11</v>
      </c>
      <c r="D1108" cm="1">
        <f t="array" ref="D1108">INDEX('PUMA12 LIMIT Computations'!$A$4:$D$106,'PUMA12-Person-Limits-Fragments'!$B1108,1)</f>
        <v>4902</v>
      </c>
      <c r="E1108" t="str" cm="1">
        <f t="array" ref="E1108">INDEX('PUMA12 LIMIT Computations'!$A$4:$D$106,'PUMA12-Person-Limits-Fragments'!$B1108,2)</f>
        <v>Plymouth County (Central)</v>
      </c>
      <c r="F1108" t="str" cm="1">
        <f t="array" ref="F1108">INDEX('PUMA12 LIMIT Computations'!$A$4:$D$106,'PUMA12-Person-Limits-Fragments'!$B1108,3)</f>
        <v>METRO14460MM1200</v>
      </c>
      <c r="G1108" t="str" cm="1">
        <f t="array" ref="G1108">INDEX('PUMA12 LIMIT Computations'!$A$4:$D$106,'PUMA12-Person-Limits-Fragments'!$B1108,4)</f>
        <v>Brockton, MA HUD Metro FMR Area</v>
      </c>
      <c r="H1108" cm="1">
        <f t="array" ref="H1108">INDEX('PUMA12 LIMIT Computations'!AI$4:BB$106,'PUMA12-Person-Limits-Fragments'!B1108,'PUMA12-Person-Limits-Fragments'!C1108)</f>
        <v>45117.555000000008</v>
      </c>
      <c r="I1108" cm="1">
        <f t="array" ref="I1108">INDEX('PUMA12 LIMIT Computations'!BC$4:BV$106,'PUMA12-Person-Limits-Fragments'!B1108,'PUMA12-Person-Limits-Fragments'!C1108)</f>
        <v>31470.983000000004</v>
      </c>
      <c r="J1108" cm="1">
        <f t="array" ref="J1108">INDEX('PUMA12 LIMIT Computations'!BW$4:CP$106,'PUMA12-Person-Limits-Fragments'!B1108,'PUMA12-Person-Limits-Fragments'!C1108)</f>
        <v>72167.38</v>
      </c>
    </row>
    <row r="1109" spans="1:10" x14ac:dyDescent="0.25">
      <c r="A1109">
        <f t="shared" si="53"/>
        <v>1108</v>
      </c>
      <c r="B1109">
        <f t="shared" si="51"/>
        <v>78</v>
      </c>
      <c r="C1109">
        <f t="shared" si="52"/>
        <v>11</v>
      </c>
      <c r="D1109" cm="1">
        <f t="array" ref="D1109">INDEX('PUMA12 LIMIT Computations'!$A$4:$D$106,'PUMA12-Person-Limits-Fragments'!$B1109,1)</f>
        <v>4902</v>
      </c>
      <c r="E1109" t="str" cm="1">
        <f t="array" ref="E1109">INDEX('PUMA12 LIMIT Computations'!$A$4:$D$106,'PUMA12-Person-Limits-Fragments'!$B1109,2)</f>
        <v>Plymouth County (Central)</v>
      </c>
      <c r="F1109" t="str" cm="1">
        <f t="array" ref="F1109">INDEX('PUMA12 LIMIT Computations'!$A$4:$D$106,'PUMA12-Person-Limits-Fragments'!$B1109,3)</f>
        <v>METRO39300MM1120</v>
      </c>
      <c r="G1109" t="str" cm="1">
        <f t="array" ref="G1109">INDEX('PUMA12 LIMIT Computations'!$A$4:$D$106,'PUMA12-Person-Limits-Fragments'!$B1109,4)</f>
        <v>Taunton-Mansfield-Norton, MA HUD Metro FMR Area</v>
      </c>
      <c r="H1109" cm="1">
        <f t="array" ref="H1109">INDEX('PUMA12 LIMIT Computations'!AI$4:BB$106,'PUMA12-Person-Limits-Fragments'!B1109,'PUMA12-Person-Limits-Fragments'!C1109)</f>
        <v>8.7149999999999999</v>
      </c>
      <c r="I1109" cm="1">
        <f t="array" ref="I1109">INDEX('PUMA12 LIMIT Computations'!BC$4:BV$106,'PUMA12-Person-Limits-Fragments'!B1109,'PUMA12-Person-Limits-Fragments'!C1109)</f>
        <v>6.0790000000000006</v>
      </c>
      <c r="J1109" cm="1">
        <f t="array" ref="J1109">INDEX('PUMA12 LIMIT Computations'!BW$4:CP$106,'PUMA12-Person-Limits-Fragments'!B1109,'PUMA12-Person-Limits-Fragments'!C1109)</f>
        <v>13.940000000000001</v>
      </c>
    </row>
    <row r="1110" spans="1:10" x14ac:dyDescent="0.25">
      <c r="A1110">
        <f t="shared" si="53"/>
        <v>1109</v>
      </c>
      <c r="B1110">
        <f t="shared" si="51"/>
        <v>79</v>
      </c>
      <c r="C1110">
        <f t="shared" si="52"/>
        <v>11</v>
      </c>
      <c r="D1110" cm="1">
        <f t="array" ref="D1110">INDEX('PUMA12 LIMIT Computations'!$A$4:$D$106,'PUMA12-Person-Limits-Fragments'!$B1110,1)</f>
        <v>4903</v>
      </c>
      <c r="E1110" t="str" cm="1">
        <f t="array" ref="E1110">INDEX('PUMA12 LIMIT Computations'!$A$4:$D$106,'PUMA12-Person-Limits-Fragments'!$B1110,2)</f>
        <v>Plymouth County (East)--Plymouth, Marshfield, Scituate, Duxbury &amp; Kingston Towns</v>
      </c>
      <c r="F1110" t="str" cm="1">
        <f t="array" ref="F1110">INDEX('PUMA12 LIMIT Computations'!$A$4:$D$106,'PUMA12-Person-Limits-Fragments'!$B1110,3)</f>
        <v>METRO12700M12700</v>
      </c>
      <c r="G1110" t="str" cm="1">
        <f t="array" ref="G1110">INDEX('PUMA12 LIMIT Computations'!$A$4:$D$106,'PUMA12-Person-Limits-Fragments'!$B1110,4)</f>
        <v>Barnstable Town, MA MSA</v>
      </c>
      <c r="H1110" cm="1">
        <f t="array" ref="H1110">INDEX('PUMA12 LIMIT Computations'!AI$4:BB$106,'PUMA12-Person-Limits-Fragments'!B1110,'PUMA12-Person-Limits-Fragments'!C1110)</f>
        <v>525.76</v>
      </c>
      <c r="I1110" cm="1">
        <f t="array" ref="I1110">INDEX('PUMA12 LIMIT Computations'!BC$4:BV$106,'PUMA12-Person-Limits-Fragments'!B1110,'PUMA12-Person-Limits-Fragments'!C1110)</f>
        <v>376.89799999999997</v>
      </c>
      <c r="J1110" cm="1">
        <f t="array" ref="J1110">INDEX('PUMA12 LIMIT Computations'!BW$4:CP$106,'PUMA12-Person-Limits-Fragments'!B1110,'PUMA12-Person-Limits-Fragments'!C1110)</f>
        <v>841.03</v>
      </c>
    </row>
    <row r="1111" spans="1:10" x14ac:dyDescent="0.25">
      <c r="A1111">
        <f t="shared" si="53"/>
        <v>1110</v>
      </c>
      <c r="B1111">
        <f t="shared" si="51"/>
        <v>80</v>
      </c>
      <c r="C1111">
        <f t="shared" si="52"/>
        <v>11</v>
      </c>
      <c r="D1111" cm="1">
        <f t="array" ref="D1111">INDEX('PUMA12 LIMIT Computations'!$A$4:$D$106,'PUMA12-Person-Limits-Fragments'!$B1111,1)</f>
        <v>4903</v>
      </c>
      <c r="E1111" t="str" cm="1">
        <f t="array" ref="E1111">INDEX('PUMA12 LIMIT Computations'!$A$4:$D$106,'PUMA12-Person-Limits-Fragments'!$B1111,2)</f>
        <v>Plymouth County (East)--Plymouth, Marshfield, Scituate, Duxbury &amp; Kingston Towns</v>
      </c>
      <c r="F1111" t="str" cm="1">
        <f t="array" ref="F1111">INDEX('PUMA12 LIMIT Computations'!$A$4:$D$106,'PUMA12-Person-Limits-Fragments'!$B1111,3)</f>
        <v>METRO14460MM1120</v>
      </c>
      <c r="G1111" t="str" cm="1">
        <f t="array" ref="G1111">INDEX('PUMA12 LIMIT Computations'!$A$4:$D$106,'PUMA12-Person-Limits-Fragments'!$B1111,4)</f>
        <v>Boston-Cambridge-Quincy, MA-NH HUD Metro FMR Area</v>
      </c>
      <c r="H1111" cm="1">
        <f t="array" ref="H1111">INDEX('PUMA12 LIMIT Computations'!AI$4:BB$106,'PUMA12-Person-Limits-Fragments'!B1111,'PUMA12-Person-Limits-Fragments'!C1111)</f>
        <v>108721.72</v>
      </c>
      <c r="I1111" cm="1">
        <f t="array" ref="I1111">INDEX('PUMA12 LIMIT Computations'!BC$4:BV$106,'PUMA12-Person-Limits-Fragments'!B1111,'PUMA12-Person-Limits-Fragments'!C1111)</f>
        <v>65193.279999999999</v>
      </c>
      <c r="J1111" cm="1">
        <f t="array" ref="J1111">INDEX('PUMA12 LIMIT Computations'!BW$4:CP$106,'PUMA12-Person-Limits-Fragments'!B1111,'PUMA12-Person-Limits-Fragments'!C1111)</f>
        <v>173418.1</v>
      </c>
    </row>
    <row r="1112" spans="1:10" x14ac:dyDescent="0.25">
      <c r="A1112">
        <f t="shared" si="53"/>
        <v>1111</v>
      </c>
      <c r="B1112">
        <f t="shared" si="51"/>
        <v>81</v>
      </c>
      <c r="C1112">
        <f t="shared" si="52"/>
        <v>11</v>
      </c>
      <c r="D1112" cm="1">
        <f t="array" ref="D1112">INDEX('PUMA12 LIMIT Computations'!$A$4:$D$106,'PUMA12-Person-Limits-Fragments'!$B1112,1)</f>
        <v>3306</v>
      </c>
      <c r="E1112" t="str" cm="1">
        <f t="array" ref="E1112">INDEX('PUMA12 LIMIT Computations'!$A$4:$D$106,'PUMA12-Person-Limits-Fragments'!$B1112,2)</f>
        <v>Suffolk County (North)--Revere, Chelsea &amp; Winthrop Town Cities</v>
      </c>
      <c r="F1112" t="str" cm="1">
        <f t="array" ref="F1112">INDEX('PUMA12 LIMIT Computations'!$A$4:$D$106,'PUMA12-Person-Limits-Fragments'!$B1112,3)</f>
        <v>METRO14460MM1120</v>
      </c>
      <c r="G1112" t="str" cm="1">
        <f t="array" ref="G1112">INDEX('PUMA12 LIMIT Computations'!$A$4:$D$106,'PUMA12-Person-Limits-Fragments'!$B1112,4)</f>
        <v>Boston-Cambridge-Quincy, MA-NH HUD Metro FMR Area</v>
      </c>
      <c r="H1112" cm="1">
        <f t="array" ref="H1112">INDEX('PUMA12 LIMIT Computations'!AI$4:BB$106,'PUMA12-Person-Limits-Fragments'!B1112,'PUMA12-Person-Limits-Fragments'!C1112)</f>
        <v>109410.94</v>
      </c>
      <c r="I1112" cm="1">
        <f t="array" ref="I1112">INDEX('PUMA12 LIMIT Computations'!BC$4:BV$106,'PUMA12-Person-Limits-Fragments'!B1112,'PUMA12-Person-Limits-Fragments'!C1112)</f>
        <v>65606.559999999998</v>
      </c>
      <c r="J1112" cm="1">
        <f t="array" ref="J1112">INDEX('PUMA12 LIMIT Computations'!BW$4:CP$106,'PUMA12-Person-Limits-Fragments'!B1112,'PUMA12-Person-Limits-Fragments'!C1112)</f>
        <v>174517.45</v>
      </c>
    </row>
    <row r="1113" spans="1:10" x14ac:dyDescent="0.25">
      <c r="A1113">
        <f t="shared" si="53"/>
        <v>1112</v>
      </c>
      <c r="B1113">
        <f t="shared" si="51"/>
        <v>82</v>
      </c>
      <c r="C1113">
        <f t="shared" si="52"/>
        <v>11</v>
      </c>
      <c r="D1113" cm="1">
        <f t="array" ref="D1113">INDEX('PUMA12 LIMIT Computations'!$A$4:$D$106,'PUMA12-Person-Limits-Fragments'!$B1113,1)</f>
        <v>3900</v>
      </c>
      <c r="E1113" t="str" cm="1">
        <f t="array" ref="E1113">INDEX('PUMA12 LIMIT Computations'!$A$4:$D$106,'PUMA12-Person-Limits-Fragments'!$B1113,2)</f>
        <v>Weymouth Town, Braintree Town Cities, Hingham, Hull &amp; Cohasset Towns</v>
      </c>
      <c r="F1113" t="str" cm="1">
        <f t="array" ref="F1113">INDEX('PUMA12 LIMIT Computations'!$A$4:$D$106,'PUMA12-Person-Limits-Fragments'!$B1113,3)</f>
        <v>METRO14460MM1120</v>
      </c>
      <c r="G1113" t="str" cm="1">
        <f t="array" ref="G1113">INDEX('PUMA12 LIMIT Computations'!$A$4:$D$106,'PUMA12-Person-Limits-Fragments'!$B1113,4)</f>
        <v>Boston-Cambridge-Quincy, MA-NH HUD Metro FMR Area</v>
      </c>
      <c r="H1113" cm="1">
        <f t="array" ref="H1113">INDEX('PUMA12 LIMIT Computations'!AI$4:BB$106,'PUMA12-Person-Limits-Fragments'!B1113,'PUMA12-Person-Limits-Fragments'!C1113)</f>
        <v>109400</v>
      </c>
      <c r="I1113" cm="1">
        <f t="array" ref="I1113">INDEX('PUMA12 LIMIT Computations'!BC$4:BV$106,'PUMA12-Person-Limits-Fragments'!B1113,'PUMA12-Person-Limits-Fragments'!C1113)</f>
        <v>65600</v>
      </c>
      <c r="J1113" cm="1">
        <f t="array" ref="J1113">INDEX('PUMA12 LIMIT Computations'!BW$4:CP$106,'PUMA12-Person-Limits-Fragments'!B1113,'PUMA12-Person-Limits-Fragments'!C1113)</f>
        <v>174500</v>
      </c>
    </row>
    <row r="1114" spans="1:10" x14ac:dyDescent="0.25">
      <c r="A1114">
        <f t="shared" si="53"/>
        <v>1113</v>
      </c>
      <c r="B1114">
        <f t="shared" si="51"/>
        <v>83</v>
      </c>
      <c r="C1114">
        <f t="shared" si="52"/>
        <v>11</v>
      </c>
      <c r="D1114" cm="1">
        <f t="array" ref="D1114">INDEX('PUMA12 LIMIT Computations'!$A$4:$D$106,'PUMA12-Person-Limits-Fragments'!$B1114,1)</f>
        <v>2800</v>
      </c>
      <c r="E1114" t="str" cm="1">
        <f t="array" ref="E1114">INDEX('PUMA12 LIMIT Computations'!$A$4:$D$106,'PUMA12-Person-Limits-Fragments'!$B1114,2)</f>
        <v>Woburn, Melrose Cities, Saugus, Wakefield &amp; Stoneham Towns</v>
      </c>
      <c r="F1114" t="str" cm="1">
        <f t="array" ref="F1114">INDEX('PUMA12 LIMIT Computations'!$A$4:$D$106,'PUMA12-Person-Limits-Fragments'!$B1114,3)</f>
        <v>METRO14460MM1120</v>
      </c>
      <c r="G1114" t="str" cm="1">
        <f t="array" ref="G1114">INDEX('PUMA12 LIMIT Computations'!$A$4:$D$106,'PUMA12-Person-Limits-Fragments'!$B1114,4)</f>
        <v>Boston-Cambridge-Quincy, MA-NH HUD Metro FMR Area</v>
      </c>
      <c r="H1114" cm="1">
        <f t="array" ref="H1114">INDEX('PUMA12 LIMIT Computations'!AI$4:BB$106,'PUMA12-Person-Limits-Fragments'!B1114,'PUMA12-Person-Limits-Fragments'!C1114)</f>
        <v>109389.06</v>
      </c>
      <c r="I1114" cm="1">
        <f t="array" ref="I1114">INDEX('PUMA12 LIMIT Computations'!BC$4:BV$106,'PUMA12-Person-Limits-Fragments'!B1114,'PUMA12-Person-Limits-Fragments'!C1114)</f>
        <v>65593.440000000002</v>
      </c>
      <c r="J1114" cm="1">
        <f t="array" ref="J1114">INDEX('PUMA12 LIMIT Computations'!BW$4:CP$106,'PUMA12-Person-Limits-Fragments'!B1114,'PUMA12-Person-Limits-Fragments'!C1114)</f>
        <v>174482.55</v>
      </c>
    </row>
    <row r="1115" spans="1:10" x14ac:dyDescent="0.25">
      <c r="A1115">
        <f t="shared" si="53"/>
        <v>1114</v>
      </c>
      <c r="B1115">
        <f t="shared" si="51"/>
        <v>84</v>
      </c>
      <c r="C1115">
        <f t="shared" si="52"/>
        <v>11</v>
      </c>
      <c r="D1115" cm="1">
        <f t="array" ref="D1115">INDEX('PUMA12 LIMIT Computations'!$A$4:$D$106,'PUMA12-Person-Limits-Fragments'!$B1115,1)</f>
        <v>400</v>
      </c>
      <c r="E1115" t="str" cm="1">
        <f t="array" ref="E1115">INDEX('PUMA12 LIMIT Computations'!$A$4:$D$106,'PUMA12-Person-Limits-Fragments'!$B1115,2)</f>
        <v>Worcester &amp; Middlesex Counties (Outside Leominster, Fitchburg &amp; Gardner Cities)</v>
      </c>
      <c r="F1115" t="str" cm="1">
        <f t="array" ref="F1115">INDEX('PUMA12 LIMIT Computations'!$A$4:$D$106,'PUMA12-Person-Limits-Fragments'!$B1115,3)</f>
        <v>METRO14460MM1120</v>
      </c>
      <c r="G1115" t="str" cm="1">
        <f t="array" ref="G1115">INDEX('PUMA12 LIMIT Computations'!$A$4:$D$106,'PUMA12-Person-Limits-Fragments'!$B1115,4)</f>
        <v>Boston-Cambridge-Quincy, MA-NH HUD Metro FMR Area</v>
      </c>
      <c r="H1115" cm="1">
        <f t="array" ref="H1115">INDEX('PUMA12 LIMIT Computations'!AI$4:BB$106,'PUMA12-Person-Limits-Fragments'!B1115,'PUMA12-Person-Limits-Fragments'!C1115)</f>
        <v>27360.94</v>
      </c>
      <c r="I1115" cm="1">
        <f t="array" ref="I1115">INDEX('PUMA12 LIMIT Computations'!BC$4:BV$106,'PUMA12-Person-Limits-Fragments'!B1115,'PUMA12-Person-Limits-Fragments'!C1115)</f>
        <v>16406.559999999998</v>
      </c>
      <c r="J1115" cm="1">
        <f t="array" ref="J1115">INDEX('PUMA12 LIMIT Computations'!BW$4:CP$106,'PUMA12-Person-Limits-Fragments'!B1115,'PUMA12-Person-Limits-Fragments'!C1115)</f>
        <v>43642.45</v>
      </c>
    </row>
    <row r="1116" spans="1:10" x14ac:dyDescent="0.25">
      <c r="A1116">
        <f t="shared" si="53"/>
        <v>1115</v>
      </c>
      <c r="B1116">
        <f t="shared" si="51"/>
        <v>85</v>
      </c>
      <c r="C1116">
        <f t="shared" si="52"/>
        <v>11</v>
      </c>
      <c r="D1116" cm="1">
        <f t="array" ref="D1116">INDEX('PUMA12 LIMIT Computations'!$A$4:$D$106,'PUMA12-Person-Limits-Fragments'!$B1116,1)</f>
        <v>400</v>
      </c>
      <c r="E1116" t="str" cm="1">
        <f t="array" ref="E1116">INDEX('PUMA12 LIMIT Computations'!$A$4:$D$106,'PUMA12-Person-Limits-Fragments'!$B1116,2)</f>
        <v>Worcester &amp; Middlesex Counties (Outside Leominster, Fitchburg &amp; Gardner Cities)</v>
      </c>
      <c r="F1116" t="str" cm="1">
        <f t="array" ref="F1116">INDEX('PUMA12 LIMIT Computations'!$A$4:$D$106,'PUMA12-Person-Limits-Fragments'!$B1116,3)</f>
        <v>METRO14460MM4560</v>
      </c>
      <c r="G1116" t="str" cm="1">
        <f t="array" ref="G1116">INDEX('PUMA12 LIMIT Computations'!$A$4:$D$106,'PUMA12-Person-Limits-Fragments'!$B1116,4)</f>
        <v>Lowell, MA HUD Metro FMR Area</v>
      </c>
      <c r="H1116" cm="1">
        <f t="array" ref="H1116">INDEX('PUMA12 LIMIT Computations'!AI$4:BB$106,'PUMA12-Person-Limits-Fragments'!B1116,'PUMA12-Person-Limits-Fragments'!C1116)</f>
        <v>9125.73</v>
      </c>
      <c r="I1116" cm="1">
        <f t="array" ref="I1116">INDEX('PUMA12 LIMIT Computations'!BC$4:BV$106,'PUMA12-Person-Limits-Fragments'!B1116,'PUMA12-Person-Limits-Fragments'!C1116)</f>
        <v>5629.1540000000005</v>
      </c>
      <c r="J1116" cm="1">
        <f t="array" ref="J1116">INDEX('PUMA12 LIMIT Computations'!BW$4:CP$106,'PUMA12-Person-Limits-Fragments'!B1116,'PUMA12-Person-Limits-Fragments'!C1116)</f>
        <v>12917.7</v>
      </c>
    </row>
    <row r="1117" spans="1:10" x14ac:dyDescent="0.25">
      <c r="A1117">
        <f t="shared" si="53"/>
        <v>1116</v>
      </c>
      <c r="B1117">
        <f t="shared" si="51"/>
        <v>86</v>
      </c>
      <c r="C1117">
        <f t="shared" si="52"/>
        <v>11</v>
      </c>
      <c r="D1117" cm="1">
        <f t="array" ref="D1117">INDEX('PUMA12 LIMIT Computations'!$A$4:$D$106,'PUMA12-Person-Limits-Fragments'!$B1117,1)</f>
        <v>400</v>
      </c>
      <c r="E1117" t="str" cm="1">
        <f t="array" ref="E1117">INDEX('PUMA12 LIMIT Computations'!$A$4:$D$106,'PUMA12-Person-Limits-Fragments'!$B1117,2)</f>
        <v>Worcester &amp; Middlesex Counties (Outside Leominster, Fitchburg &amp; Gardner Cities)</v>
      </c>
      <c r="F1117" t="str" cm="1">
        <f t="array" ref="F1117">INDEX('PUMA12 LIMIT Computations'!$A$4:$D$106,'PUMA12-Person-Limits-Fragments'!$B1117,3)</f>
        <v>METRO44140M25011</v>
      </c>
      <c r="G1117" t="str" cm="1">
        <f t="array" ref="G1117">INDEX('PUMA12 LIMIT Computations'!$A$4:$D$106,'PUMA12-Person-Limits-Fragments'!$B1117,4)</f>
        <v>Franklin County, MA HUD Metro FMR Area</v>
      </c>
      <c r="H1117" cm="1">
        <f t="array" ref="H1117">INDEX('PUMA12 LIMIT Computations'!AI$4:BB$106,'PUMA12-Person-Limits-Fragments'!B1117,'PUMA12-Person-Limits-Fragments'!C1117)</f>
        <v>234.88000000000002</v>
      </c>
      <c r="I1117" cm="1">
        <f t="array" ref="I1117">INDEX('PUMA12 LIMIT Computations'!BC$4:BV$106,'PUMA12-Person-Limits-Fragments'!B1117,'PUMA12-Person-Limits-Fragments'!C1117)</f>
        <v>194.52800000000002</v>
      </c>
      <c r="J1117" cm="1">
        <f t="array" ref="J1117">INDEX('PUMA12 LIMIT Computations'!BW$4:CP$106,'PUMA12-Person-Limits-Fragments'!B1117,'PUMA12-Person-Limits-Fragments'!C1117)</f>
        <v>376</v>
      </c>
    </row>
    <row r="1118" spans="1:10" x14ac:dyDescent="0.25">
      <c r="A1118">
        <f t="shared" si="53"/>
        <v>1117</v>
      </c>
      <c r="B1118">
        <f t="shared" si="51"/>
        <v>87</v>
      </c>
      <c r="C1118">
        <f t="shared" si="52"/>
        <v>11</v>
      </c>
      <c r="D1118" cm="1">
        <f t="array" ref="D1118">INDEX('PUMA12 LIMIT Computations'!$A$4:$D$106,'PUMA12-Person-Limits-Fragments'!$B1118,1)</f>
        <v>400</v>
      </c>
      <c r="E1118" t="str" cm="1">
        <f t="array" ref="E1118">INDEX('PUMA12 LIMIT Computations'!$A$4:$D$106,'PUMA12-Person-Limits-Fragments'!$B1118,2)</f>
        <v>Worcester &amp; Middlesex Counties (Outside Leominster, Fitchburg &amp; Gardner Cities)</v>
      </c>
      <c r="F1118" t="str" cm="1">
        <f t="array" ref="F1118">INDEX('PUMA12 LIMIT Computations'!$A$4:$D$106,'PUMA12-Person-Limits-Fragments'!$B1118,3)</f>
        <v>METRO49340M49340</v>
      </c>
      <c r="G1118" t="str" cm="1">
        <f t="array" ref="G1118">INDEX('PUMA12 LIMIT Computations'!$A$4:$D$106,'PUMA12-Person-Limits-Fragments'!$B1118,4)</f>
        <v>Worcester, MA HUD Metro FMR Area</v>
      </c>
      <c r="H1118" cm="1">
        <f t="array" ref="H1118">INDEX('PUMA12 LIMIT Computations'!AI$4:BB$106,'PUMA12-Person-Limits-Fragments'!B1118,'PUMA12-Person-Limits-Fragments'!C1118)</f>
        <v>8809.64</v>
      </c>
      <c r="I1118" cm="1">
        <f t="array" ref="I1118">INDEX('PUMA12 LIMIT Computations'!BC$4:BV$106,'PUMA12-Person-Limits-Fragments'!B1118,'PUMA12-Person-Limits-Fragments'!C1118)</f>
        <v>6212.7380000000003</v>
      </c>
      <c r="J1118" cm="1">
        <f t="array" ref="J1118">INDEX('PUMA12 LIMIT Computations'!BW$4:CP$106,'PUMA12-Person-Limits-Fragments'!B1118,'PUMA12-Person-Limits-Fragments'!C1118)</f>
        <v>14098.49</v>
      </c>
    </row>
    <row r="1119" spans="1:10" x14ac:dyDescent="0.25">
      <c r="A1119">
        <f t="shared" si="53"/>
        <v>1118</v>
      </c>
      <c r="B1119">
        <f t="shared" si="51"/>
        <v>88</v>
      </c>
      <c r="C1119">
        <f t="shared" si="52"/>
        <v>11</v>
      </c>
      <c r="D1119" cm="1">
        <f t="array" ref="D1119">INDEX('PUMA12 LIMIT Computations'!$A$4:$D$106,'PUMA12-Person-Limits-Fragments'!$B1119,1)</f>
        <v>400</v>
      </c>
      <c r="E1119" t="str" cm="1">
        <f t="array" ref="E1119">INDEX('PUMA12 LIMIT Computations'!$A$4:$D$106,'PUMA12-Person-Limits-Fragments'!$B1119,2)</f>
        <v>Worcester &amp; Middlesex Counties (Outside Leominster, Fitchburg &amp; Gardner Cities)</v>
      </c>
      <c r="F1119" t="str" cm="1">
        <f t="array" ref="F1119">INDEX('PUMA12 LIMIT Computations'!$A$4:$D$106,'PUMA12-Person-Limits-Fragments'!$B1119,3)</f>
        <v>METRO49340MM1120</v>
      </c>
      <c r="G1119" t="str" cm="1">
        <f t="array" ref="G1119">INDEX('PUMA12 LIMIT Computations'!$A$4:$D$106,'PUMA12-Person-Limits-Fragments'!$B1119,4)</f>
        <v>Eastern Worcester County, MA HUD Metro FMR Area</v>
      </c>
      <c r="H1119" cm="1">
        <f t="array" ref="H1119">INDEX('PUMA12 LIMIT Computations'!AI$4:BB$106,'PUMA12-Person-Limits-Fragments'!B1119,'PUMA12-Person-Limits-Fragments'!C1119)</f>
        <v>11701.9</v>
      </c>
      <c r="I1119" cm="1">
        <f t="array" ref="I1119">INDEX('PUMA12 LIMIT Computations'!BC$4:BV$106,'PUMA12-Person-Limits-Fragments'!B1119,'PUMA12-Person-Limits-Fragments'!C1119)</f>
        <v>7024.5750000000007</v>
      </c>
      <c r="J1119" cm="1">
        <f t="array" ref="J1119">INDEX('PUMA12 LIMIT Computations'!BW$4:CP$106,'PUMA12-Person-Limits-Fragments'!B1119,'PUMA12-Person-Limits-Fragments'!C1119)</f>
        <v>15972.75</v>
      </c>
    </row>
    <row r="1120" spans="1:10" x14ac:dyDescent="0.25">
      <c r="A1120">
        <f t="shared" si="53"/>
        <v>1119</v>
      </c>
      <c r="B1120">
        <f t="shared" si="51"/>
        <v>89</v>
      </c>
      <c r="C1120">
        <f t="shared" si="52"/>
        <v>11</v>
      </c>
      <c r="D1120" cm="1">
        <f t="array" ref="D1120">INDEX('PUMA12 LIMIT Computations'!$A$4:$D$106,'PUMA12-Person-Limits-Fragments'!$B1120,1)</f>
        <v>400</v>
      </c>
      <c r="E1120" t="str" cm="1">
        <f t="array" ref="E1120">INDEX('PUMA12 LIMIT Computations'!$A$4:$D$106,'PUMA12-Person-Limits-Fragments'!$B1120,2)</f>
        <v>Worcester &amp; Middlesex Counties (Outside Leominster, Fitchburg &amp; Gardner Cities)</v>
      </c>
      <c r="F1120" t="str" cm="1">
        <f t="array" ref="F1120">INDEX('PUMA12 LIMIT Computations'!$A$4:$D$106,'PUMA12-Person-Limits-Fragments'!$B1120,3)</f>
        <v>METRO49340MM2600</v>
      </c>
      <c r="G1120" t="str" cm="1">
        <f t="array" ref="G1120">INDEX('PUMA12 LIMIT Computations'!$A$4:$D$106,'PUMA12-Person-Limits-Fragments'!$B1120,4)</f>
        <v>Fitchburg-Leominster, MA HUD Metro FMR Area</v>
      </c>
      <c r="H1120" cm="1">
        <f t="array" ref="H1120">INDEX('PUMA12 LIMIT Computations'!AI$4:BB$106,'PUMA12-Person-Limits-Fragments'!B1120,'PUMA12-Person-Limits-Fragments'!C1120)</f>
        <v>18486.48</v>
      </c>
      <c r="I1120" cm="1">
        <f t="array" ref="I1120">INDEX('PUMA12 LIMIT Computations'!BC$4:BV$106,'PUMA12-Person-Limits-Fragments'!B1120,'PUMA12-Person-Limits-Fragments'!C1120)</f>
        <v>14370.755999999999</v>
      </c>
      <c r="J1120" cm="1">
        <f t="array" ref="J1120">INDEX('PUMA12 LIMIT Computations'!BW$4:CP$106,'PUMA12-Person-Limits-Fragments'!B1120,'PUMA12-Person-Limits-Fragments'!C1120)</f>
        <v>29561.82</v>
      </c>
    </row>
    <row r="1121" spans="1:10" x14ac:dyDescent="0.25">
      <c r="A1121">
        <f t="shared" si="53"/>
        <v>1120</v>
      </c>
      <c r="B1121">
        <f t="shared" si="51"/>
        <v>90</v>
      </c>
      <c r="C1121">
        <f t="shared" si="52"/>
        <v>11</v>
      </c>
      <c r="D1121" cm="1">
        <f t="array" ref="D1121">INDEX('PUMA12 LIMIT Computations'!$A$4:$D$106,'PUMA12-Person-Limits-Fragments'!$B1121,1)</f>
        <v>400</v>
      </c>
      <c r="E1121" t="str" cm="1">
        <f t="array" ref="E1121">INDEX('PUMA12 LIMIT Computations'!$A$4:$D$106,'PUMA12-Person-Limits-Fragments'!$B1121,2)</f>
        <v>Worcester &amp; Middlesex Counties (Outside Leominster, Fitchburg &amp; Gardner Cities)</v>
      </c>
      <c r="F1121" t="str" cm="1">
        <f t="array" ref="F1121">INDEX('PUMA12 LIMIT Computations'!$A$4:$D$106,'PUMA12-Person-Limits-Fragments'!$B1121,3)</f>
        <v>METRO49340N25027</v>
      </c>
      <c r="G1121" t="str" cm="1">
        <f t="array" ref="G1121">INDEX('PUMA12 LIMIT Computations'!$A$4:$D$106,'PUMA12-Person-Limits-Fragments'!$B1121,4)</f>
        <v>Western Worcester County, MA HUD Metro FMR Area</v>
      </c>
      <c r="H1121" cm="1">
        <f t="array" ref="H1121">INDEX('PUMA12 LIMIT Computations'!AI$4:BB$106,'PUMA12-Person-Limits-Fragments'!B1121,'PUMA12-Person-Limits-Fragments'!C1121)</f>
        <v>15311</v>
      </c>
      <c r="I1121" cm="1">
        <f t="array" ref="I1121">INDEX('PUMA12 LIMIT Computations'!BC$4:BV$106,'PUMA12-Person-Limits-Fragments'!B1121,'PUMA12-Person-Limits-Fragments'!C1121)</f>
        <v>12206.632</v>
      </c>
      <c r="J1121" cm="1">
        <f t="array" ref="J1121">INDEX('PUMA12 LIMIT Computations'!BW$4:CP$106,'PUMA12-Person-Limits-Fragments'!B1121,'PUMA12-Person-Limits-Fragments'!C1121)</f>
        <v>24487.56</v>
      </c>
    </row>
    <row r="1122" spans="1:10" x14ac:dyDescent="0.25">
      <c r="A1122">
        <f t="shared" si="53"/>
        <v>1121</v>
      </c>
      <c r="B1122">
        <f t="shared" si="51"/>
        <v>91</v>
      </c>
      <c r="C1122">
        <f t="shared" si="52"/>
        <v>11</v>
      </c>
      <c r="D1122" cm="1">
        <f t="array" ref="D1122">INDEX('PUMA12 LIMIT Computations'!$A$4:$D$106,'PUMA12-Person-Limits-Fragments'!$B1122,1)</f>
        <v>300</v>
      </c>
      <c r="E1122" t="str" cm="1">
        <f t="array" ref="E1122">INDEX('PUMA12 LIMIT Computations'!$A$4:$D$106,'PUMA12-Person-Limits-Fragments'!$B1122,2)</f>
        <v>Worcester County (Central)--Worcester City</v>
      </c>
      <c r="F1122" t="str" cm="1">
        <f t="array" ref="F1122">INDEX('PUMA12 LIMIT Computations'!$A$4:$D$106,'PUMA12-Person-Limits-Fragments'!$B1122,3)</f>
        <v>METRO49340M49340</v>
      </c>
      <c r="G1122" t="str" cm="1">
        <f t="array" ref="G1122">INDEX('PUMA12 LIMIT Computations'!$A$4:$D$106,'PUMA12-Person-Limits-Fragments'!$B1122,4)</f>
        <v>Worcester, MA HUD Metro FMR Area</v>
      </c>
      <c r="H1122" cm="1">
        <f t="array" ref="H1122">INDEX('PUMA12 LIMIT Computations'!AI$4:BB$106,'PUMA12-Person-Limits-Fragments'!B1122,'PUMA12-Person-Limits-Fragments'!C1122)</f>
        <v>86200</v>
      </c>
      <c r="I1122" cm="1">
        <f t="array" ref="I1122">INDEX('PUMA12 LIMIT Computations'!BC$4:BV$106,'PUMA12-Person-Limits-Fragments'!B1122,'PUMA12-Person-Limits-Fragments'!C1122)</f>
        <v>60790</v>
      </c>
      <c r="J1122" cm="1">
        <f t="array" ref="J1122">INDEX('PUMA12 LIMIT Computations'!BW$4:CP$106,'PUMA12-Person-Limits-Fragments'!B1122,'PUMA12-Person-Limits-Fragments'!C1122)</f>
        <v>137950</v>
      </c>
    </row>
    <row r="1123" spans="1:10" x14ac:dyDescent="0.25">
      <c r="A1123">
        <f t="shared" si="53"/>
        <v>1122</v>
      </c>
      <c r="B1123">
        <f t="shared" si="51"/>
        <v>92</v>
      </c>
      <c r="C1123">
        <f t="shared" si="52"/>
        <v>11</v>
      </c>
      <c r="D1123" cm="1">
        <f t="array" ref="D1123">INDEX('PUMA12 LIMIT Computations'!$A$4:$D$106,'PUMA12-Person-Limits-Fragments'!$B1123,1)</f>
        <v>303</v>
      </c>
      <c r="E1123" t="str" cm="1">
        <f t="array" ref="E1123">INDEX('PUMA12 LIMIT Computations'!$A$4:$D$106,'PUMA12-Person-Limits-Fragments'!$B1123,2)</f>
        <v>Worcester County (East Central)</v>
      </c>
      <c r="F1123" t="str" cm="1">
        <f t="array" ref="F1123">INDEX('PUMA12 LIMIT Computations'!$A$4:$D$106,'PUMA12-Person-Limits-Fragments'!$B1123,3)</f>
        <v>METRO14460MM1120</v>
      </c>
      <c r="G1123" t="str" cm="1">
        <f t="array" ref="G1123">INDEX('PUMA12 LIMIT Computations'!$A$4:$D$106,'PUMA12-Person-Limits-Fragments'!$B1123,4)</f>
        <v>Boston-Cambridge-Quincy, MA-NH HUD Metro FMR Area</v>
      </c>
      <c r="H1123" cm="1">
        <f t="array" ref="H1123">INDEX('PUMA12 LIMIT Computations'!AI$4:BB$106,'PUMA12-Person-Limits-Fragments'!B1123,'PUMA12-Person-Limits-Fragments'!C1123)</f>
        <v>306.32</v>
      </c>
      <c r="I1123" cm="1">
        <f t="array" ref="I1123">INDEX('PUMA12 LIMIT Computations'!BC$4:BV$106,'PUMA12-Person-Limits-Fragments'!B1123,'PUMA12-Person-Limits-Fragments'!C1123)</f>
        <v>183.68</v>
      </c>
      <c r="J1123" cm="1">
        <f t="array" ref="J1123">INDEX('PUMA12 LIMIT Computations'!BW$4:CP$106,'PUMA12-Person-Limits-Fragments'!B1123,'PUMA12-Person-Limits-Fragments'!C1123)</f>
        <v>488.6</v>
      </c>
    </row>
    <row r="1124" spans="1:10" x14ac:dyDescent="0.25">
      <c r="A1124">
        <f t="shared" si="53"/>
        <v>1123</v>
      </c>
      <c r="B1124">
        <f t="shared" si="51"/>
        <v>93</v>
      </c>
      <c r="C1124">
        <f t="shared" si="52"/>
        <v>11</v>
      </c>
      <c r="D1124" cm="1">
        <f t="array" ref="D1124">INDEX('PUMA12 LIMIT Computations'!$A$4:$D$106,'PUMA12-Person-Limits-Fragments'!$B1124,1)</f>
        <v>303</v>
      </c>
      <c r="E1124" t="str" cm="1">
        <f t="array" ref="E1124">INDEX('PUMA12 LIMIT Computations'!$A$4:$D$106,'PUMA12-Person-Limits-Fragments'!$B1124,2)</f>
        <v>Worcester County (East Central)</v>
      </c>
      <c r="F1124" t="str" cm="1">
        <f t="array" ref="F1124">INDEX('PUMA12 LIMIT Computations'!$A$4:$D$106,'PUMA12-Person-Limits-Fragments'!$B1124,3)</f>
        <v>METRO49340M49340</v>
      </c>
      <c r="G1124" t="str" cm="1">
        <f t="array" ref="G1124">INDEX('PUMA12 LIMIT Computations'!$A$4:$D$106,'PUMA12-Person-Limits-Fragments'!$B1124,4)</f>
        <v>Worcester, MA HUD Metro FMR Area</v>
      </c>
      <c r="H1124" cm="1">
        <f t="array" ref="H1124">INDEX('PUMA12 LIMIT Computations'!AI$4:BB$106,'PUMA12-Person-Limits-Fragments'!B1124,'PUMA12-Person-Limits-Fragments'!C1124)</f>
        <v>78028.240000000005</v>
      </c>
      <c r="I1124" cm="1">
        <f t="array" ref="I1124">INDEX('PUMA12 LIMIT Computations'!BC$4:BV$106,'PUMA12-Person-Limits-Fragments'!B1124,'PUMA12-Person-Limits-Fragments'!C1124)</f>
        <v>55027.108</v>
      </c>
      <c r="J1124" cm="1">
        <f t="array" ref="J1124">INDEX('PUMA12 LIMIT Computations'!BW$4:CP$106,'PUMA12-Person-Limits-Fragments'!B1124,'PUMA12-Person-Limits-Fragments'!C1124)</f>
        <v>124872.34</v>
      </c>
    </row>
    <row r="1125" spans="1:10" x14ac:dyDescent="0.25">
      <c r="A1125">
        <f t="shared" si="53"/>
        <v>1124</v>
      </c>
      <c r="B1125">
        <f t="shared" si="51"/>
        <v>94</v>
      </c>
      <c r="C1125">
        <f t="shared" si="52"/>
        <v>11</v>
      </c>
      <c r="D1125" cm="1">
        <f t="array" ref="D1125">INDEX('PUMA12 LIMIT Computations'!$A$4:$D$106,'PUMA12-Person-Limits-Fragments'!$B1125,1)</f>
        <v>303</v>
      </c>
      <c r="E1125" t="str" cm="1">
        <f t="array" ref="E1125">INDEX('PUMA12 LIMIT Computations'!$A$4:$D$106,'PUMA12-Person-Limits-Fragments'!$B1125,2)</f>
        <v>Worcester County (East Central)</v>
      </c>
      <c r="F1125" t="str" cm="1">
        <f t="array" ref="F1125">INDEX('PUMA12 LIMIT Computations'!$A$4:$D$106,'PUMA12-Person-Limits-Fragments'!$B1125,3)</f>
        <v>METRO49340MM1120</v>
      </c>
      <c r="G1125" t="str" cm="1">
        <f t="array" ref="G1125">INDEX('PUMA12 LIMIT Computations'!$A$4:$D$106,'PUMA12-Person-Limits-Fragments'!$B1125,4)</f>
        <v>Eastern Worcester County, MA HUD Metro FMR Area</v>
      </c>
      <c r="H1125" cm="1">
        <f t="array" ref="H1125">INDEX('PUMA12 LIMIT Computations'!AI$4:BB$106,'PUMA12-Person-Limits-Fragments'!B1125,'PUMA12-Person-Limits-Fragments'!C1125)</f>
        <v>9402.4</v>
      </c>
      <c r="I1125" cm="1">
        <f t="array" ref="I1125">INDEX('PUMA12 LIMIT Computations'!BC$4:BV$106,'PUMA12-Person-Limits-Fragments'!B1125,'PUMA12-Person-Limits-Fragments'!C1125)</f>
        <v>5644.2</v>
      </c>
      <c r="J1125" cm="1">
        <f t="array" ref="J1125">INDEX('PUMA12 LIMIT Computations'!BW$4:CP$106,'PUMA12-Person-Limits-Fragments'!B1125,'PUMA12-Person-Limits-Fragments'!C1125)</f>
        <v>12834</v>
      </c>
    </row>
    <row r="1126" spans="1:10" x14ac:dyDescent="0.25">
      <c r="A1126">
        <f t="shared" si="53"/>
        <v>1125</v>
      </c>
      <c r="B1126">
        <f t="shared" si="51"/>
        <v>95</v>
      </c>
      <c r="C1126">
        <f t="shared" si="52"/>
        <v>11</v>
      </c>
      <c r="D1126" cm="1">
        <f t="array" ref="D1126">INDEX('PUMA12 LIMIT Computations'!$A$4:$D$106,'PUMA12-Person-Limits-Fragments'!$B1126,1)</f>
        <v>301</v>
      </c>
      <c r="E1126" t="str" cm="1">
        <f t="array" ref="E1126">INDEX('PUMA12 LIMIT Computations'!$A$4:$D$106,'PUMA12-Person-Limits-Fragments'!$B1126,2)</f>
        <v>Worcester County (Northeast)--Leominster, Fitchburg &amp; Gardner Cities</v>
      </c>
      <c r="F1126" t="str" cm="1">
        <f t="array" ref="F1126">INDEX('PUMA12 LIMIT Computations'!$A$4:$D$106,'PUMA12-Person-Limits-Fragments'!$B1126,3)</f>
        <v>METRO14460MM1120</v>
      </c>
      <c r="G1126" t="str" cm="1">
        <f t="array" ref="G1126">INDEX('PUMA12 LIMIT Computations'!$A$4:$D$106,'PUMA12-Person-Limits-Fragments'!$B1126,4)</f>
        <v>Boston-Cambridge-Quincy, MA-NH HUD Metro FMR Area</v>
      </c>
      <c r="H1126" cm="1">
        <f t="array" ref="H1126">INDEX('PUMA12 LIMIT Computations'!AI$4:BB$106,'PUMA12-Person-Limits-Fragments'!B1126,'PUMA12-Person-Limits-Fragments'!C1126)</f>
        <v>492.29999999999995</v>
      </c>
      <c r="I1126" cm="1">
        <f t="array" ref="I1126">INDEX('PUMA12 LIMIT Computations'!BC$4:BV$106,'PUMA12-Person-Limits-Fragments'!B1126,'PUMA12-Person-Limits-Fragments'!C1126)</f>
        <v>295.2</v>
      </c>
      <c r="J1126" cm="1">
        <f t="array" ref="J1126">INDEX('PUMA12 LIMIT Computations'!BW$4:CP$106,'PUMA12-Person-Limits-Fragments'!B1126,'PUMA12-Person-Limits-Fragments'!C1126)</f>
        <v>785.24999999999989</v>
      </c>
    </row>
    <row r="1127" spans="1:10" x14ac:dyDescent="0.25">
      <c r="A1127">
        <f t="shared" si="53"/>
        <v>1126</v>
      </c>
      <c r="B1127">
        <f t="shared" si="51"/>
        <v>96</v>
      </c>
      <c r="C1127">
        <f t="shared" si="52"/>
        <v>11</v>
      </c>
      <c r="D1127" cm="1">
        <f t="array" ref="D1127">INDEX('PUMA12 LIMIT Computations'!$A$4:$D$106,'PUMA12-Person-Limits-Fragments'!$B1127,1)</f>
        <v>301</v>
      </c>
      <c r="E1127" t="str" cm="1">
        <f t="array" ref="E1127">INDEX('PUMA12 LIMIT Computations'!$A$4:$D$106,'PUMA12-Person-Limits-Fragments'!$B1127,2)</f>
        <v>Worcester County (Northeast)--Leominster, Fitchburg &amp; Gardner Cities</v>
      </c>
      <c r="F1127" t="str" cm="1">
        <f t="array" ref="F1127">INDEX('PUMA12 LIMIT Computations'!$A$4:$D$106,'PUMA12-Person-Limits-Fragments'!$B1127,3)</f>
        <v>METRO49340MM2600</v>
      </c>
      <c r="G1127" t="str" cm="1">
        <f t="array" ref="G1127">INDEX('PUMA12 LIMIT Computations'!$A$4:$D$106,'PUMA12-Person-Limits-Fragments'!$B1127,4)</f>
        <v>Fitchburg-Leominster, MA HUD Metro FMR Area</v>
      </c>
      <c r="H1127" cm="1">
        <f t="array" ref="H1127">INDEX('PUMA12 LIMIT Computations'!AI$4:BB$106,'PUMA12-Person-Limits-Fragments'!B1127,'PUMA12-Person-Limits-Fragments'!C1127)</f>
        <v>77722.98</v>
      </c>
      <c r="I1127" cm="1">
        <f t="array" ref="I1127">INDEX('PUMA12 LIMIT Computations'!BC$4:BV$106,'PUMA12-Person-Limits-Fragments'!B1127,'PUMA12-Person-Limits-Fragments'!C1127)</f>
        <v>60419.180999999997</v>
      </c>
      <c r="J1127" cm="1">
        <f t="array" ref="J1127">INDEX('PUMA12 LIMIT Computations'!BW$4:CP$106,'PUMA12-Person-Limits-Fragments'!B1127,'PUMA12-Person-Limits-Fragments'!C1127)</f>
        <v>124287.19500000001</v>
      </c>
    </row>
    <row r="1128" spans="1:10" x14ac:dyDescent="0.25">
      <c r="A1128">
        <f t="shared" si="53"/>
        <v>1127</v>
      </c>
      <c r="B1128">
        <f t="shared" si="51"/>
        <v>97</v>
      </c>
      <c r="C1128">
        <f t="shared" si="52"/>
        <v>11</v>
      </c>
      <c r="D1128" cm="1">
        <f t="array" ref="D1128">INDEX('PUMA12 LIMIT Computations'!$A$4:$D$106,'PUMA12-Person-Limits-Fragments'!$B1128,1)</f>
        <v>301</v>
      </c>
      <c r="E1128" t="str" cm="1">
        <f t="array" ref="E1128">INDEX('PUMA12 LIMIT Computations'!$A$4:$D$106,'PUMA12-Person-Limits-Fragments'!$B1128,2)</f>
        <v>Worcester County (Northeast)--Leominster, Fitchburg &amp; Gardner Cities</v>
      </c>
      <c r="F1128" t="str" cm="1">
        <f t="array" ref="F1128">INDEX('PUMA12 LIMIT Computations'!$A$4:$D$106,'PUMA12-Person-Limits-Fragments'!$B1128,3)</f>
        <v>METRO49340N25027</v>
      </c>
      <c r="G1128" t="str" cm="1">
        <f t="array" ref="G1128">INDEX('PUMA12 LIMIT Computations'!$A$4:$D$106,'PUMA12-Person-Limits-Fragments'!$B1128,4)</f>
        <v>Western Worcester County, MA HUD Metro FMR Area</v>
      </c>
      <c r="H1128" cm="1">
        <f t="array" ref="H1128">INDEX('PUMA12 LIMIT Computations'!AI$4:BB$106,'PUMA12-Person-Limits-Fragments'!B1128,'PUMA12-Person-Limits-Fragments'!C1128)</f>
        <v>129.625</v>
      </c>
      <c r="I1128" cm="1">
        <f t="array" ref="I1128">INDEX('PUMA12 LIMIT Computations'!BC$4:BV$106,'PUMA12-Person-Limits-Fragments'!B1128,'PUMA12-Person-Limits-Fragments'!C1128)</f>
        <v>103.34299999999999</v>
      </c>
      <c r="J1128" cm="1">
        <f t="array" ref="J1128">INDEX('PUMA12 LIMIT Computations'!BW$4:CP$106,'PUMA12-Person-Limits-Fragments'!B1128,'PUMA12-Person-Limits-Fragments'!C1128)</f>
        <v>207.315</v>
      </c>
    </row>
    <row r="1129" spans="1:10" x14ac:dyDescent="0.25">
      <c r="A1129">
        <f t="shared" si="53"/>
        <v>1128</v>
      </c>
      <c r="B1129">
        <f t="shared" si="51"/>
        <v>98</v>
      </c>
      <c r="C1129">
        <f t="shared" si="52"/>
        <v>11</v>
      </c>
      <c r="D1129" cm="1">
        <f t="array" ref="D1129">INDEX('PUMA12 LIMIT Computations'!$A$4:$D$106,'PUMA12-Person-Limits-Fragments'!$B1129,1)</f>
        <v>304</v>
      </c>
      <c r="E1129" t="str" cm="1">
        <f t="array" ref="E1129">INDEX('PUMA12 LIMIT Computations'!$A$4:$D$106,'PUMA12-Person-Limits-Fragments'!$B1129,2)</f>
        <v>Worcester County (South)</v>
      </c>
      <c r="F1129" t="str" cm="1">
        <f t="array" ref="F1129">INDEX('PUMA12 LIMIT Computations'!$A$4:$D$106,'PUMA12-Person-Limits-Fragments'!$B1129,3)</f>
        <v>METRO14460MM1120</v>
      </c>
      <c r="G1129" t="str" cm="1">
        <f t="array" ref="G1129">INDEX('PUMA12 LIMIT Computations'!$A$4:$D$106,'PUMA12-Person-Limits-Fragments'!$B1129,4)</f>
        <v>Boston-Cambridge-Quincy, MA-NH HUD Metro FMR Area</v>
      </c>
      <c r="H1129" cm="1">
        <f t="array" ref="H1129">INDEX('PUMA12 LIMIT Computations'!AI$4:BB$106,'PUMA12-Person-Limits-Fragments'!B1129,'PUMA12-Person-Limits-Fragments'!C1129)</f>
        <v>164.1</v>
      </c>
      <c r="I1129" cm="1">
        <f t="array" ref="I1129">INDEX('PUMA12 LIMIT Computations'!BC$4:BV$106,'PUMA12-Person-Limits-Fragments'!B1129,'PUMA12-Person-Limits-Fragments'!C1129)</f>
        <v>98.4</v>
      </c>
      <c r="J1129" cm="1">
        <f t="array" ref="J1129">INDEX('PUMA12 LIMIT Computations'!BW$4:CP$106,'PUMA12-Person-Limits-Fragments'!B1129,'PUMA12-Person-Limits-Fragments'!C1129)</f>
        <v>261.75</v>
      </c>
    </row>
    <row r="1130" spans="1:10" x14ac:dyDescent="0.25">
      <c r="A1130">
        <f t="shared" si="53"/>
        <v>1129</v>
      </c>
      <c r="B1130">
        <f t="shared" si="51"/>
        <v>99</v>
      </c>
      <c r="C1130">
        <f t="shared" si="52"/>
        <v>11</v>
      </c>
      <c r="D1130" cm="1">
        <f t="array" ref="D1130">INDEX('PUMA12 LIMIT Computations'!$A$4:$D$106,'PUMA12-Person-Limits-Fragments'!$B1130,1)</f>
        <v>304</v>
      </c>
      <c r="E1130" t="str" cm="1">
        <f t="array" ref="E1130">INDEX('PUMA12 LIMIT Computations'!$A$4:$D$106,'PUMA12-Person-Limits-Fragments'!$B1130,2)</f>
        <v>Worcester County (South)</v>
      </c>
      <c r="F1130" t="str" cm="1">
        <f t="array" ref="F1130">INDEX('PUMA12 LIMIT Computations'!$A$4:$D$106,'PUMA12-Person-Limits-Fragments'!$B1130,3)</f>
        <v>METRO44140M44140</v>
      </c>
      <c r="G1130" t="str" cm="1">
        <f t="array" ref="G1130">INDEX('PUMA12 LIMIT Computations'!$A$4:$D$106,'PUMA12-Person-Limits-Fragments'!$B1130,4)</f>
        <v>Springfield, MA HUD Metro FMR Area</v>
      </c>
      <c r="H1130" cm="1">
        <f t="array" ref="H1130">INDEX('PUMA12 LIMIT Computations'!AI$4:BB$106,'PUMA12-Person-Limits-Fragments'!B1130,'PUMA12-Person-Limits-Fragments'!C1130)</f>
        <v>22.02</v>
      </c>
      <c r="I1130" cm="1">
        <f t="array" ref="I1130">INDEX('PUMA12 LIMIT Computations'!BC$4:BV$106,'PUMA12-Person-Limits-Fragments'!B1130,'PUMA12-Person-Limits-Fragments'!C1130)</f>
        <v>18.236999999999998</v>
      </c>
      <c r="J1130" cm="1">
        <f t="array" ref="J1130">INDEX('PUMA12 LIMIT Computations'!BW$4:CP$106,'PUMA12-Person-Limits-Fragments'!B1130,'PUMA12-Person-Limits-Fragments'!C1130)</f>
        <v>35.25</v>
      </c>
    </row>
    <row r="1131" spans="1:10" x14ac:dyDescent="0.25">
      <c r="A1131">
        <f t="shared" si="53"/>
        <v>1130</v>
      </c>
      <c r="B1131">
        <f t="shared" si="51"/>
        <v>100</v>
      </c>
      <c r="C1131">
        <f t="shared" si="52"/>
        <v>11</v>
      </c>
      <c r="D1131" cm="1">
        <f t="array" ref="D1131">INDEX('PUMA12 LIMIT Computations'!$A$4:$D$106,'PUMA12-Person-Limits-Fragments'!$B1131,1)</f>
        <v>304</v>
      </c>
      <c r="E1131" t="str" cm="1">
        <f t="array" ref="E1131">INDEX('PUMA12 LIMIT Computations'!$A$4:$D$106,'PUMA12-Person-Limits-Fragments'!$B1131,2)</f>
        <v>Worcester County (South)</v>
      </c>
      <c r="F1131" t="str" cm="1">
        <f t="array" ref="F1131">INDEX('PUMA12 LIMIT Computations'!$A$4:$D$106,'PUMA12-Person-Limits-Fragments'!$B1131,3)</f>
        <v>METRO49340M49340</v>
      </c>
      <c r="G1131" t="str" cm="1">
        <f t="array" ref="G1131">INDEX('PUMA12 LIMIT Computations'!$A$4:$D$106,'PUMA12-Person-Limits-Fragments'!$B1131,4)</f>
        <v>Worcester, MA HUD Metro FMR Area</v>
      </c>
      <c r="H1131" cm="1">
        <f t="array" ref="H1131">INDEX('PUMA12 LIMIT Computations'!AI$4:BB$106,'PUMA12-Person-Limits-Fragments'!B1131,'PUMA12-Person-Limits-Fragments'!C1131)</f>
        <v>73588.94</v>
      </c>
      <c r="I1131" cm="1">
        <f t="array" ref="I1131">INDEX('PUMA12 LIMIT Computations'!BC$4:BV$106,'PUMA12-Person-Limits-Fragments'!B1131,'PUMA12-Person-Limits-Fragments'!C1131)</f>
        <v>51896.423000000003</v>
      </c>
      <c r="J1131" cm="1">
        <f t="array" ref="J1131">INDEX('PUMA12 LIMIT Computations'!BW$4:CP$106,'PUMA12-Person-Limits-Fragments'!B1131,'PUMA12-Person-Limits-Fragments'!C1131)</f>
        <v>117767.91500000001</v>
      </c>
    </row>
    <row r="1132" spans="1:10" x14ac:dyDescent="0.25">
      <c r="A1132">
        <f t="shared" si="53"/>
        <v>1131</v>
      </c>
      <c r="B1132">
        <f t="shared" si="51"/>
        <v>101</v>
      </c>
      <c r="C1132">
        <f t="shared" si="52"/>
        <v>11</v>
      </c>
      <c r="D1132" cm="1">
        <f t="array" ref="D1132">INDEX('PUMA12 LIMIT Computations'!$A$4:$D$106,'PUMA12-Person-Limits-Fragments'!$B1132,1)</f>
        <v>304</v>
      </c>
      <c r="E1132" t="str" cm="1">
        <f t="array" ref="E1132">INDEX('PUMA12 LIMIT Computations'!$A$4:$D$106,'PUMA12-Person-Limits-Fragments'!$B1132,2)</f>
        <v>Worcester County (South)</v>
      </c>
      <c r="F1132" t="str" cm="1">
        <f t="array" ref="F1132">INDEX('PUMA12 LIMIT Computations'!$A$4:$D$106,'PUMA12-Person-Limits-Fragments'!$B1132,3)</f>
        <v>METRO49340MM1120</v>
      </c>
      <c r="G1132" t="str" cm="1">
        <f t="array" ref="G1132">INDEX('PUMA12 LIMIT Computations'!$A$4:$D$106,'PUMA12-Person-Limits-Fragments'!$B1132,4)</f>
        <v>Eastern Worcester County, MA HUD Metro FMR Area</v>
      </c>
      <c r="H1132" cm="1">
        <f t="array" ref="H1132">INDEX('PUMA12 LIMIT Computations'!AI$4:BB$106,'PUMA12-Person-Limits-Fragments'!B1132,'PUMA12-Person-Limits-Fragments'!C1132)</f>
        <v>14767.9</v>
      </c>
      <c r="I1132" cm="1">
        <f t="array" ref="I1132">INDEX('PUMA12 LIMIT Computations'!BC$4:BV$106,'PUMA12-Person-Limits-Fragments'!B1132,'PUMA12-Person-Limits-Fragments'!C1132)</f>
        <v>8865.0749999999989</v>
      </c>
      <c r="J1132" cm="1">
        <f t="array" ref="J1132">INDEX('PUMA12 LIMIT Computations'!BW$4:CP$106,'PUMA12-Person-Limits-Fragments'!B1132,'PUMA12-Person-Limits-Fragments'!C1132)</f>
        <v>20157.75</v>
      </c>
    </row>
    <row r="1133" spans="1:10" x14ac:dyDescent="0.25">
      <c r="A1133">
        <f t="shared" si="53"/>
        <v>1132</v>
      </c>
      <c r="B1133">
        <f t="shared" si="51"/>
        <v>102</v>
      </c>
      <c r="C1133">
        <f t="shared" si="52"/>
        <v>11</v>
      </c>
      <c r="D1133" cm="1">
        <f t="array" ref="D1133">INDEX('PUMA12 LIMIT Computations'!$A$4:$D$106,'PUMA12-Person-Limits-Fragments'!$B1133,1)</f>
        <v>302</v>
      </c>
      <c r="E1133" t="str" cm="1">
        <f t="array" ref="E1133">INDEX('PUMA12 LIMIT Computations'!$A$4:$D$106,'PUMA12-Person-Limits-Fragments'!$B1133,2)</f>
        <v>Worcester County (West Central)</v>
      </c>
      <c r="F1133" t="str" cm="1">
        <f t="array" ref="F1133">INDEX('PUMA12 LIMIT Computations'!$A$4:$D$106,'PUMA12-Person-Limits-Fragments'!$B1133,3)</f>
        <v>METRO49340M49340</v>
      </c>
      <c r="G1133" t="str" cm="1">
        <f t="array" ref="G1133">INDEX('PUMA12 LIMIT Computations'!$A$4:$D$106,'PUMA12-Person-Limits-Fragments'!$B1133,4)</f>
        <v>Worcester, MA HUD Metro FMR Area</v>
      </c>
      <c r="H1133" cm="1">
        <f t="array" ref="H1133">INDEX('PUMA12 LIMIT Computations'!AI$4:BB$106,'PUMA12-Person-Limits-Fragments'!B1133,'PUMA12-Person-Limits-Fragments'!C1133)</f>
        <v>79743.62000000001</v>
      </c>
      <c r="I1133" cm="1">
        <f t="array" ref="I1133">INDEX('PUMA12 LIMIT Computations'!BC$4:BV$106,'PUMA12-Person-Limits-Fragments'!B1133,'PUMA12-Person-Limits-Fragments'!C1133)</f>
        <v>56236.829000000005</v>
      </c>
      <c r="J1133" cm="1">
        <f t="array" ref="J1133">INDEX('PUMA12 LIMIT Computations'!BW$4:CP$106,'PUMA12-Person-Limits-Fragments'!B1133,'PUMA12-Person-Limits-Fragments'!C1133)</f>
        <v>127617.545</v>
      </c>
    </row>
    <row r="1134" spans="1:10" x14ac:dyDescent="0.25">
      <c r="A1134">
        <f t="shared" si="53"/>
        <v>1133</v>
      </c>
      <c r="B1134">
        <f t="shared" si="51"/>
        <v>103</v>
      </c>
      <c r="C1134">
        <f t="shared" si="52"/>
        <v>11</v>
      </c>
      <c r="D1134" cm="1">
        <f t="array" ref="D1134">INDEX('PUMA12 LIMIT Computations'!$A$4:$D$106,'PUMA12-Person-Limits-Fragments'!$B1134,1)</f>
        <v>302</v>
      </c>
      <c r="E1134" t="str" cm="1">
        <f t="array" ref="E1134">INDEX('PUMA12 LIMIT Computations'!$A$4:$D$106,'PUMA12-Person-Limits-Fragments'!$B1134,2)</f>
        <v>Worcester County (West Central)</v>
      </c>
      <c r="F1134" t="str" cm="1">
        <f t="array" ref="F1134">INDEX('PUMA12 LIMIT Computations'!$A$4:$D$106,'PUMA12-Person-Limits-Fragments'!$B1134,3)</f>
        <v>METRO49340N25027</v>
      </c>
      <c r="G1134" t="str" cm="1">
        <f t="array" ref="G1134">INDEX('PUMA12 LIMIT Computations'!$A$4:$D$106,'PUMA12-Person-Limits-Fragments'!$B1134,4)</f>
        <v>Western Worcester County, MA HUD Metro FMR Area</v>
      </c>
      <c r="H1134" cm="1">
        <f t="array" ref="H1134">INDEX('PUMA12 LIMIT Computations'!AI$4:BB$106,'PUMA12-Person-Limits-Fragments'!B1134,'PUMA12-Person-Limits-Fragments'!C1134)</f>
        <v>5718.75</v>
      </c>
      <c r="I1134" cm="1">
        <f t="array" ref="I1134">INDEX('PUMA12 LIMIT Computations'!BC$4:BV$106,'PUMA12-Person-Limits-Fragments'!B1134,'PUMA12-Person-Limits-Fragments'!C1134)</f>
        <v>4559.25</v>
      </c>
      <c r="J1134" cm="1">
        <f t="array" ref="J1134">INDEX('PUMA12 LIMIT Computations'!BW$4:CP$106,'PUMA12-Person-Limits-Fragments'!B1134,'PUMA12-Person-Limits-Fragments'!C1134)</f>
        <v>9146.25</v>
      </c>
    </row>
    <row r="1135" spans="1:10" x14ac:dyDescent="0.25">
      <c r="A1135">
        <f t="shared" si="53"/>
        <v>1134</v>
      </c>
      <c r="B1135">
        <f t="shared" si="51"/>
        <v>1</v>
      </c>
      <c r="C1135">
        <f t="shared" si="52"/>
        <v>12</v>
      </c>
      <c r="D1135" cm="1">
        <f t="array" ref="D1135">INDEX('PUMA12 LIMIT Computations'!$A$4:$D$106,'PUMA12-Person-Limits-Fragments'!$B1135,1)</f>
        <v>4200</v>
      </c>
      <c r="E1135" t="str" cm="1">
        <f t="array" ref="E1135">INDEX('PUMA12 LIMIT Computations'!$A$4:$D$106,'PUMA12-Person-Limits-Fragments'!$B1135,2)</f>
        <v>Attleboro City, North Attleborough, Swansea, Seekonk, Rehoboth &amp; Plainville Towns</v>
      </c>
      <c r="F1135" t="str" cm="1">
        <f t="array" ref="F1135">INDEX('PUMA12 LIMIT Computations'!$A$4:$D$106,'PUMA12-Person-Limits-Fragments'!$B1135,3)</f>
        <v>METRO14460MM1120</v>
      </c>
      <c r="G1135" t="str" cm="1">
        <f t="array" ref="G1135">INDEX('PUMA12 LIMIT Computations'!$A$4:$D$106,'PUMA12-Person-Limits-Fragments'!$B1135,4)</f>
        <v>Boston-Cambridge-Quincy, MA-NH HUD Metro FMR Area</v>
      </c>
      <c r="H1135" cm="1">
        <f t="array" ref="H1135">INDEX('PUMA12 LIMIT Computations'!AI$4:BB$106,'PUMA12-Person-Limits-Fragments'!B1135,'PUMA12-Person-Limits-Fragments'!C1135)</f>
        <v>9395.5</v>
      </c>
      <c r="I1135" cm="1">
        <f t="array" ref="I1135">INDEX('PUMA12 LIMIT Computations'!BC$4:BV$106,'PUMA12-Person-Limits-Fragments'!B1135,'PUMA12-Person-Limits-Fragments'!C1135)</f>
        <v>5637.2999999999993</v>
      </c>
      <c r="J1135" cm="1">
        <f t="array" ref="J1135">INDEX('PUMA12 LIMIT Computations'!BW$4:CP$106,'PUMA12-Person-Limits-Fragments'!B1135,'PUMA12-Person-Limits-Fragments'!C1135)</f>
        <v>14987.865</v>
      </c>
    </row>
    <row r="1136" spans="1:10" x14ac:dyDescent="0.25">
      <c r="A1136">
        <f t="shared" si="53"/>
        <v>1135</v>
      </c>
      <c r="B1136">
        <f t="shared" si="51"/>
        <v>2</v>
      </c>
      <c r="C1136">
        <f t="shared" si="52"/>
        <v>12</v>
      </c>
      <c r="D1136" cm="1">
        <f t="array" ref="D1136">INDEX('PUMA12 LIMIT Computations'!$A$4:$D$106,'PUMA12-Person-Limits-Fragments'!$B1136,1)</f>
        <v>4200</v>
      </c>
      <c r="E1136" t="str" cm="1">
        <f t="array" ref="E1136">INDEX('PUMA12 LIMIT Computations'!$A$4:$D$106,'PUMA12-Person-Limits-Fragments'!$B1136,2)</f>
        <v>Attleboro City, North Attleborough, Swansea, Seekonk, Rehoboth &amp; Plainville Towns</v>
      </c>
      <c r="F1136" t="str" cm="1">
        <f t="array" ref="F1136">INDEX('PUMA12 LIMIT Computations'!$A$4:$D$106,'PUMA12-Person-Limits-Fragments'!$B1136,3)</f>
        <v>METRO39300M39300</v>
      </c>
      <c r="G1136" t="str" cm="1">
        <f t="array" ref="G1136">INDEX('PUMA12 LIMIT Computations'!$A$4:$D$106,'PUMA12-Person-Limits-Fragments'!$B1136,4)</f>
        <v>Providence-Fall River, RI-MA HUD Metro FMR Area</v>
      </c>
      <c r="H1136" cm="1">
        <f t="array" ref="H1136">INDEX('PUMA12 LIMIT Computations'!AI$4:BB$106,'PUMA12-Person-Limits-Fragments'!B1136,'PUMA12-Person-Limits-Fragments'!C1136)</f>
        <v>72726.03</v>
      </c>
      <c r="I1136" cm="1">
        <f t="array" ref="I1136">INDEX('PUMA12 LIMIT Computations'!BC$4:BV$106,'PUMA12-Person-Limits-Fragments'!B1136,'PUMA12-Person-Limits-Fragments'!C1136)</f>
        <v>60079.221000000005</v>
      </c>
      <c r="J1136" cm="1">
        <f t="array" ref="J1136">INDEX('PUMA12 LIMIT Computations'!BW$4:CP$106,'PUMA12-Person-Limits-Fragments'!B1136,'PUMA12-Person-Limits-Fragments'!C1136)</f>
        <v>116379.99</v>
      </c>
    </row>
    <row r="1137" spans="1:10" x14ac:dyDescent="0.25">
      <c r="A1137">
        <f t="shared" si="53"/>
        <v>1136</v>
      </c>
      <c r="B1137">
        <f t="shared" si="51"/>
        <v>3</v>
      </c>
      <c r="C1137">
        <f t="shared" si="52"/>
        <v>12</v>
      </c>
      <c r="D1137" cm="1">
        <f t="array" ref="D1137">INDEX('PUMA12 LIMIT Computations'!$A$4:$D$106,'PUMA12-Person-Limits-Fragments'!$B1137,1)</f>
        <v>4200</v>
      </c>
      <c r="E1137" t="str" cm="1">
        <f t="array" ref="E1137">INDEX('PUMA12 LIMIT Computations'!$A$4:$D$106,'PUMA12-Person-Limits-Fragments'!$B1137,2)</f>
        <v>Attleboro City, North Attleborough, Swansea, Seekonk, Rehoboth &amp; Plainville Towns</v>
      </c>
      <c r="F1137" t="str" cm="1">
        <f t="array" ref="F1137">INDEX('PUMA12 LIMIT Computations'!$A$4:$D$106,'PUMA12-Person-Limits-Fragments'!$B1137,3)</f>
        <v>METRO39300MM1120</v>
      </c>
      <c r="G1137" t="str" cm="1">
        <f t="array" ref="G1137">INDEX('PUMA12 LIMIT Computations'!$A$4:$D$106,'PUMA12-Person-Limits-Fragments'!$B1137,4)</f>
        <v>Taunton-Mansfield-Norton, MA HUD Metro FMR Area</v>
      </c>
      <c r="H1137" cm="1">
        <f t="array" ref="H1137">INDEX('PUMA12 LIMIT Computations'!AI$4:BB$106,'PUMA12-Person-Limits-Fragments'!B1137,'PUMA12-Person-Limits-Fragments'!C1137)</f>
        <v>119.08</v>
      </c>
      <c r="I1137" cm="1">
        <f t="array" ref="I1137">INDEX('PUMA12 LIMIT Computations'!BC$4:BV$106,'PUMA12-Person-Limits-Fragments'!B1137,'PUMA12-Person-Limits-Fragments'!C1137)</f>
        <v>85.162999999999997</v>
      </c>
      <c r="J1137" cm="1">
        <f t="array" ref="J1137">INDEX('PUMA12 LIMIT Computations'!BW$4:CP$106,'PUMA12-Person-Limits-Fragments'!B1137,'PUMA12-Person-Limits-Fragments'!C1137)</f>
        <v>190.51499999999999</v>
      </c>
    </row>
    <row r="1138" spans="1:10" x14ac:dyDescent="0.25">
      <c r="A1138">
        <f t="shared" si="53"/>
        <v>1137</v>
      </c>
      <c r="B1138">
        <f t="shared" si="51"/>
        <v>4</v>
      </c>
      <c r="C1138">
        <f t="shared" si="52"/>
        <v>12</v>
      </c>
      <c r="D1138" cm="1">
        <f t="array" ref="D1138">INDEX('PUMA12 LIMIT Computations'!$A$4:$D$106,'PUMA12-Person-Limits-Fragments'!$B1138,1)</f>
        <v>4800</v>
      </c>
      <c r="E1138" t="str" cm="1">
        <f t="array" ref="E1138">INDEX('PUMA12 LIMIT Computations'!$A$4:$D$106,'PUMA12-Person-Limits-Fragments'!$B1138,2)</f>
        <v>Barnstable (East), Dukes &amp; Nantucket Counties--Outer Cape Cod Towns</v>
      </c>
      <c r="F1138" t="str" cm="1">
        <f t="array" ref="F1138">INDEX('PUMA12 LIMIT Computations'!$A$4:$D$106,'PUMA12-Person-Limits-Fragments'!$B1138,3)</f>
        <v>METRO12700M12700</v>
      </c>
      <c r="G1138" t="str" cm="1">
        <f t="array" ref="G1138">INDEX('PUMA12 LIMIT Computations'!$A$4:$D$106,'PUMA12-Person-Limits-Fragments'!$B1138,4)</f>
        <v>Barnstable Town, MA MSA</v>
      </c>
      <c r="H1138" cm="1">
        <f t="array" ref="H1138">INDEX('PUMA12 LIMIT Computations'!AI$4:BB$106,'PUMA12-Person-Limits-Fragments'!B1138,'PUMA12-Person-Limits-Fragments'!C1138)</f>
        <v>65721.37999999999</v>
      </c>
      <c r="I1138" cm="1">
        <f t="array" ref="I1138">INDEX('PUMA12 LIMIT Computations'!BC$4:BV$106,'PUMA12-Person-Limits-Fragments'!B1138,'PUMA12-Person-Limits-Fragments'!C1138)</f>
        <v>48293.971999999994</v>
      </c>
      <c r="J1138" cm="1">
        <f t="array" ref="J1138">INDEX('PUMA12 LIMIT Computations'!BW$4:CP$106,'PUMA12-Person-Limits-Fragments'!B1138,'PUMA12-Person-Limits-Fragments'!C1138)</f>
        <v>105124.72</v>
      </c>
    </row>
    <row r="1139" spans="1:10" x14ac:dyDescent="0.25">
      <c r="A1139">
        <f t="shared" si="53"/>
        <v>1138</v>
      </c>
      <c r="B1139">
        <f t="shared" si="51"/>
        <v>5</v>
      </c>
      <c r="C1139">
        <f t="shared" si="52"/>
        <v>12</v>
      </c>
      <c r="D1139" cm="1">
        <f t="array" ref="D1139">INDEX('PUMA12 LIMIT Computations'!$A$4:$D$106,'PUMA12-Person-Limits-Fragments'!$B1139,1)</f>
        <v>4800</v>
      </c>
      <c r="E1139" t="str" cm="1">
        <f t="array" ref="E1139">INDEX('PUMA12 LIMIT Computations'!$A$4:$D$106,'PUMA12-Person-Limits-Fragments'!$B1139,2)</f>
        <v>Barnstable (East), Dukes &amp; Nantucket Counties--Outer Cape Cod Towns</v>
      </c>
      <c r="F1139" t="str" cm="1">
        <f t="array" ref="F1139">INDEX('PUMA12 LIMIT Computations'!$A$4:$D$106,'PUMA12-Person-Limits-Fragments'!$B1139,3)</f>
        <v>NCNTY25007N25007</v>
      </c>
      <c r="G1139" t="str" cm="1">
        <f t="array" ref="G1139">INDEX('PUMA12 LIMIT Computations'!$A$4:$D$106,'PUMA12-Person-Limits-Fragments'!$B1139,4)</f>
        <v>Dukes County, MA</v>
      </c>
      <c r="H1139" cm="1">
        <f t="array" ref="H1139">INDEX('PUMA12 LIMIT Computations'!AI$4:BB$106,'PUMA12-Person-Limits-Fragments'!B1139,'PUMA12-Person-Limits-Fragments'!C1139)</f>
        <v>15639.5</v>
      </c>
      <c r="I1139" cm="1">
        <f t="array" ref="I1139">INDEX('PUMA12 LIMIT Computations'!BC$4:BV$106,'PUMA12-Person-Limits-Fragments'!B1139,'PUMA12-Person-Limits-Fragments'!C1139)</f>
        <v>10154.049999999999</v>
      </c>
      <c r="J1139" cm="1">
        <f t="array" ref="J1139">INDEX('PUMA12 LIMIT Computations'!BW$4:CP$106,'PUMA12-Person-Limits-Fragments'!B1139,'PUMA12-Person-Limits-Fragments'!C1139)</f>
        <v>24048.25</v>
      </c>
    </row>
    <row r="1140" spans="1:10" x14ac:dyDescent="0.25">
      <c r="A1140">
        <f t="shared" si="53"/>
        <v>1139</v>
      </c>
      <c r="B1140">
        <f t="shared" si="51"/>
        <v>6</v>
      </c>
      <c r="C1140">
        <f t="shared" si="52"/>
        <v>12</v>
      </c>
      <c r="D1140" cm="1">
        <f t="array" ref="D1140">INDEX('PUMA12 LIMIT Computations'!$A$4:$D$106,'PUMA12-Person-Limits-Fragments'!$B1140,1)</f>
        <v>4800</v>
      </c>
      <c r="E1140" t="str" cm="1">
        <f t="array" ref="E1140">INDEX('PUMA12 LIMIT Computations'!$A$4:$D$106,'PUMA12-Person-Limits-Fragments'!$B1140,2)</f>
        <v>Barnstable (East), Dukes &amp; Nantucket Counties--Outer Cape Cod Towns</v>
      </c>
      <c r="F1140" t="str" cm="1">
        <f t="array" ref="F1140">INDEX('PUMA12 LIMIT Computations'!$A$4:$D$106,'PUMA12-Person-Limits-Fragments'!$B1140,3)</f>
        <v>NCNTY25019N25019</v>
      </c>
      <c r="G1140" t="str" cm="1">
        <f t="array" ref="G1140">INDEX('PUMA12 LIMIT Computations'!$A$4:$D$106,'PUMA12-Person-Limits-Fragments'!$B1140,4)</f>
        <v>Nantucket County, MA</v>
      </c>
      <c r="H1140" cm="1">
        <f t="array" ref="H1140">INDEX('PUMA12 LIMIT Computations'!AI$4:BB$106,'PUMA12-Person-Limits-Fragments'!B1140,'PUMA12-Person-Limits-Fragments'!C1140)</f>
        <v>12100.095000000001</v>
      </c>
      <c r="I1140" cm="1">
        <f t="array" ref="I1140">INDEX('PUMA12 LIMIT Computations'!BC$4:BV$106,'PUMA12-Person-Limits-Fragments'!B1140,'PUMA12-Person-Limits-Fragments'!C1140)</f>
        <v>7264.3650000000007</v>
      </c>
      <c r="J1140" cm="1">
        <f t="array" ref="J1140">INDEX('PUMA12 LIMIT Computations'!BW$4:CP$106,'PUMA12-Person-Limits-Fragments'!B1140,'PUMA12-Person-Limits-Fragments'!C1140)</f>
        <v>16634.264999999999</v>
      </c>
    </row>
    <row r="1141" spans="1:10" x14ac:dyDescent="0.25">
      <c r="A1141">
        <f t="shared" si="53"/>
        <v>1140</v>
      </c>
      <c r="B1141">
        <f t="shared" si="51"/>
        <v>7</v>
      </c>
      <c r="C1141">
        <f t="shared" si="52"/>
        <v>12</v>
      </c>
      <c r="D1141" cm="1">
        <f t="array" ref="D1141">INDEX('PUMA12 LIMIT Computations'!$A$4:$D$106,'PUMA12-Person-Limits-Fragments'!$B1141,1)</f>
        <v>4700</v>
      </c>
      <c r="E1141" t="str" cm="1">
        <f t="array" ref="E1141">INDEX('PUMA12 LIMIT Computations'!$A$4:$D$106,'PUMA12-Person-Limits-Fragments'!$B1141,2)</f>
        <v>Barnstable County (West)--Inner Cape Cod Towns &amp; Barnstable Town City</v>
      </c>
      <c r="F1141" t="str" cm="1">
        <f t="array" ref="F1141">INDEX('PUMA12 LIMIT Computations'!$A$4:$D$106,'PUMA12-Person-Limits-Fragments'!$B1141,3)</f>
        <v>METRO12700M12700</v>
      </c>
      <c r="G1141" t="str" cm="1">
        <f t="array" ref="G1141">INDEX('PUMA12 LIMIT Computations'!$A$4:$D$106,'PUMA12-Person-Limits-Fragments'!$B1141,4)</f>
        <v>Barnstable Town, MA MSA</v>
      </c>
      <c r="H1141" cm="1">
        <f t="array" ref="H1141">INDEX('PUMA12 LIMIT Computations'!AI$4:BB$106,'PUMA12-Person-Limits-Fragments'!B1141,'PUMA12-Person-Limits-Fragments'!C1141)</f>
        <v>89034.104999999996</v>
      </c>
      <c r="I1141" cm="1">
        <f t="array" ref="I1141">INDEX('PUMA12 LIMIT Computations'!BC$4:BV$106,'PUMA12-Person-Limits-Fragments'!B1141,'PUMA12-Person-Limits-Fragments'!C1141)</f>
        <v>65424.837</v>
      </c>
      <c r="J1141" cm="1">
        <f t="array" ref="J1141">INDEX('PUMA12 LIMIT Computations'!BW$4:CP$106,'PUMA12-Person-Limits-Fragments'!B1141,'PUMA12-Person-Limits-Fragments'!C1141)</f>
        <v>142414.62</v>
      </c>
    </row>
    <row r="1142" spans="1:10" x14ac:dyDescent="0.25">
      <c r="A1142">
        <f t="shared" si="53"/>
        <v>1141</v>
      </c>
      <c r="B1142">
        <f t="shared" si="51"/>
        <v>8</v>
      </c>
      <c r="C1142">
        <f t="shared" si="52"/>
        <v>12</v>
      </c>
      <c r="D1142" cm="1">
        <f t="array" ref="D1142">INDEX('PUMA12 LIMIT Computations'!$A$4:$D$106,'PUMA12-Person-Limits-Fragments'!$B1142,1)</f>
        <v>4700</v>
      </c>
      <c r="E1142" t="str" cm="1">
        <f t="array" ref="E1142">INDEX('PUMA12 LIMIT Computations'!$A$4:$D$106,'PUMA12-Person-Limits-Fragments'!$B1142,2)</f>
        <v>Barnstable County (West)--Inner Cape Cod Towns &amp; Barnstable Town City</v>
      </c>
      <c r="F1142" t="str" cm="1">
        <f t="array" ref="F1142">INDEX('PUMA12 LIMIT Computations'!$A$4:$D$106,'PUMA12-Person-Limits-Fragments'!$B1142,3)</f>
        <v>METRO14460MM1120</v>
      </c>
      <c r="G1142" t="str" cm="1">
        <f t="array" ref="G1142">INDEX('PUMA12 LIMIT Computations'!$A$4:$D$106,'PUMA12-Person-Limits-Fragments'!$B1142,4)</f>
        <v>Boston-Cambridge-Quincy, MA-NH HUD Metro FMR Area</v>
      </c>
      <c r="H1142" cm="1">
        <f t="array" ref="H1142">INDEX('PUMA12 LIMIT Computations'!AI$4:BB$106,'PUMA12-Person-Limits-Fragments'!B1142,'PUMA12-Person-Limits-Fragments'!C1142)</f>
        <v>138</v>
      </c>
      <c r="I1142" cm="1">
        <f t="array" ref="I1142">INDEX('PUMA12 LIMIT Computations'!BC$4:BV$106,'PUMA12-Person-Limits-Fragments'!B1142,'PUMA12-Person-Limits-Fragments'!C1142)</f>
        <v>82.8</v>
      </c>
      <c r="J1142" cm="1">
        <f t="array" ref="J1142">INDEX('PUMA12 LIMIT Computations'!BW$4:CP$106,'PUMA12-Person-Limits-Fragments'!B1142,'PUMA12-Person-Limits-Fragments'!C1142)</f>
        <v>220.14</v>
      </c>
    </row>
    <row r="1143" spans="1:10" x14ac:dyDescent="0.25">
      <c r="A1143">
        <f t="shared" si="53"/>
        <v>1142</v>
      </c>
      <c r="B1143">
        <f t="shared" si="51"/>
        <v>9</v>
      </c>
      <c r="C1143">
        <f t="shared" si="52"/>
        <v>12</v>
      </c>
      <c r="D1143" cm="1">
        <f t="array" ref="D1143">INDEX('PUMA12 LIMIT Computations'!$A$4:$D$106,'PUMA12-Person-Limits-Fragments'!$B1143,1)</f>
        <v>100</v>
      </c>
      <c r="E1143" t="str" cm="1">
        <f t="array" ref="E1143">INDEX('PUMA12 LIMIT Computations'!$A$4:$D$106,'PUMA12-Person-Limits-Fragments'!$B1143,2)</f>
        <v>Berkshire County--Pittsfield City</v>
      </c>
      <c r="F1143" t="str" cm="1">
        <f t="array" ref="F1143">INDEX('PUMA12 LIMIT Computations'!$A$4:$D$106,'PUMA12-Person-Limits-Fragments'!$B1143,3)</f>
        <v>METRO38340M38340</v>
      </c>
      <c r="G1143" t="str" cm="1">
        <f t="array" ref="G1143">INDEX('PUMA12 LIMIT Computations'!$A$4:$D$106,'PUMA12-Person-Limits-Fragments'!$B1143,4)</f>
        <v>Pittsfield, MA HUD Metro FMR Area</v>
      </c>
      <c r="H1143" cm="1">
        <f t="array" ref="H1143">INDEX('PUMA12 LIMIT Computations'!AI$4:BB$106,'PUMA12-Person-Limits-Fragments'!B1143,'PUMA12-Person-Limits-Fragments'!C1143)</f>
        <v>48041.35</v>
      </c>
      <c r="I1143" cm="1">
        <f t="array" ref="I1143">INDEX('PUMA12 LIMIT Computations'!BC$4:BV$106,'PUMA12-Person-Limits-Fragments'!B1143,'PUMA12-Person-Limits-Fragments'!C1143)</f>
        <v>39712.161999999997</v>
      </c>
      <c r="J1143" cm="1">
        <f t="array" ref="J1143">INDEX('PUMA12 LIMIT Computations'!BW$4:CP$106,'PUMA12-Person-Limits-Fragments'!B1143,'PUMA12-Person-Limits-Fragments'!C1143)</f>
        <v>76866.159999999989</v>
      </c>
    </row>
    <row r="1144" spans="1:10" x14ac:dyDescent="0.25">
      <c r="A1144">
        <f t="shared" si="53"/>
        <v>1143</v>
      </c>
      <c r="B1144">
        <f t="shared" si="51"/>
        <v>10</v>
      </c>
      <c r="C1144">
        <f t="shared" si="52"/>
        <v>12</v>
      </c>
      <c r="D1144" cm="1">
        <f t="array" ref="D1144">INDEX('PUMA12 LIMIT Computations'!$A$4:$D$106,'PUMA12-Person-Limits-Fragments'!$B1144,1)</f>
        <v>100</v>
      </c>
      <c r="E1144" t="str" cm="1">
        <f t="array" ref="E1144">INDEX('PUMA12 LIMIT Computations'!$A$4:$D$106,'PUMA12-Person-Limits-Fragments'!$B1144,2)</f>
        <v>Berkshire County--Pittsfield City</v>
      </c>
      <c r="F1144" t="str" cm="1">
        <f t="array" ref="F1144">INDEX('PUMA12 LIMIT Computations'!$A$4:$D$106,'PUMA12-Person-Limits-Fragments'!$B1144,3)</f>
        <v>METRO38340N25003</v>
      </c>
      <c r="G1144" t="str" cm="1">
        <f t="array" ref="G1144">INDEX('PUMA12 LIMIT Computations'!$A$4:$D$106,'PUMA12-Person-Limits-Fragments'!$B1144,4)</f>
        <v>Berkshire County, MA (part) HUD Metro FMR Area</v>
      </c>
      <c r="H1144" cm="1">
        <f t="array" ref="H1144">INDEX('PUMA12 LIMIT Computations'!AI$4:BB$106,'PUMA12-Person-Limits-Fragments'!B1144,'PUMA12-Person-Limits-Fragments'!C1144)</f>
        <v>30409.079999999998</v>
      </c>
      <c r="I1144" cm="1">
        <f t="array" ref="I1144">INDEX('PUMA12 LIMIT Computations'!BC$4:BV$106,'PUMA12-Person-Limits-Fragments'!B1144,'PUMA12-Person-Limits-Fragments'!C1144)</f>
        <v>25804.388999999999</v>
      </c>
      <c r="J1144" cm="1">
        <f t="array" ref="J1144">INDEX('PUMA12 LIMIT Computations'!BW$4:CP$106,'PUMA12-Person-Limits-Fragments'!B1144,'PUMA12-Person-Limits-Fragments'!C1144)</f>
        <v>48646.649999999994</v>
      </c>
    </row>
    <row r="1145" spans="1:10" x14ac:dyDescent="0.25">
      <c r="A1145">
        <f t="shared" si="53"/>
        <v>1144</v>
      </c>
      <c r="B1145">
        <f t="shared" si="51"/>
        <v>11</v>
      </c>
      <c r="C1145">
        <f t="shared" si="52"/>
        <v>12</v>
      </c>
      <c r="D1145" cm="1">
        <f t="array" ref="D1145">INDEX('PUMA12 LIMIT Computations'!$A$4:$D$106,'PUMA12-Person-Limits-Fragments'!$B1145,1)</f>
        <v>100</v>
      </c>
      <c r="E1145" t="str" cm="1">
        <f t="array" ref="E1145">INDEX('PUMA12 LIMIT Computations'!$A$4:$D$106,'PUMA12-Person-Limits-Fragments'!$B1145,2)</f>
        <v>Berkshire County--Pittsfield City</v>
      </c>
      <c r="F1145" t="str" cm="1">
        <f t="array" ref="F1145">INDEX('PUMA12 LIMIT Computations'!$A$4:$D$106,'PUMA12-Person-Limits-Fragments'!$B1145,3)</f>
        <v>METRO44140M25011</v>
      </c>
      <c r="G1145" t="str" cm="1">
        <f t="array" ref="G1145">INDEX('PUMA12 LIMIT Computations'!$A$4:$D$106,'PUMA12-Person-Limits-Fragments'!$B1145,4)</f>
        <v>Franklin County, MA HUD Metro FMR Area</v>
      </c>
      <c r="H1145" cm="1">
        <f t="array" ref="H1145">INDEX('PUMA12 LIMIT Computations'!AI$4:BB$106,'PUMA12-Person-Limits-Fragments'!B1145,'PUMA12-Person-Limits-Fragments'!C1145)</f>
        <v>7.7200000000000006</v>
      </c>
      <c r="I1145" cm="1">
        <f t="array" ref="I1145">INDEX('PUMA12 LIMIT Computations'!BC$4:BV$106,'PUMA12-Person-Limits-Fragments'!B1145,'PUMA12-Person-Limits-Fragments'!C1145)</f>
        <v>6.5510000000000002</v>
      </c>
      <c r="J1145" cm="1">
        <f t="array" ref="J1145">INDEX('PUMA12 LIMIT Computations'!BW$4:CP$106,'PUMA12-Person-Limits-Fragments'!B1145,'PUMA12-Person-Limits-Fragments'!C1145)</f>
        <v>12.350000000000001</v>
      </c>
    </row>
    <row r="1146" spans="1:10" x14ac:dyDescent="0.25">
      <c r="A1146">
        <f t="shared" si="53"/>
        <v>1145</v>
      </c>
      <c r="B1146">
        <f t="shared" si="51"/>
        <v>12</v>
      </c>
      <c r="C1146">
        <f t="shared" si="52"/>
        <v>12</v>
      </c>
      <c r="D1146" cm="1">
        <f t="array" ref="D1146">INDEX('PUMA12 LIMIT Computations'!$A$4:$D$106,'PUMA12-Person-Limits-Fragments'!$B1146,1)</f>
        <v>1300</v>
      </c>
      <c r="E1146" t="str" cm="1">
        <f t="array" ref="E1146">INDEX('PUMA12 LIMIT Computations'!$A$4:$D$106,'PUMA12-Person-Limits-Fragments'!$B1146,2)</f>
        <v>Billerica, Andover, Tewksbury &amp; Wilmington Towns</v>
      </c>
      <c r="F1146" t="str" cm="1">
        <f t="array" ref="F1146">INDEX('PUMA12 LIMIT Computations'!$A$4:$D$106,'PUMA12-Person-Limits-Fragments'!$B1146,3)</f>
        <v>METRO14460MM1120</v>
      </c>
      <c r="G1146" t="str" cm="1">
        <f t="array" ref="G1146">INDEX('PUMA12 LIMIT Computations'!$A$4:$D$106,'PUMA12-Person-Limits-Fragments'!$B1146,4)</f>
        <v>Boston-Cambridge-Quincy, MA-NH HUD Metro FMR Area</v>
      </c>
      <c r="H1146" cm="1">
        <f t="array" ref="H1146">INDEX('PUMA12 LIMIT Computations'!AI$4:BB$106,'PUMA12-Person-Limits-Fragments'!B1146,'PUMA12-Person-Limits-Fragments'!C1146)</f>
        <v>19492.5</v>
      </c>
      <c r="I1146" cm="1">
        <f t="array" ref="I1146">INDEX('PUMA12 LIMIT Computations'!BC$4:BV$106,'PUMA12-Person-Limits-Fragments'!B1146,'PUMA12-Person-Limits-Fragments'!C1146)</f>
        <v>11695.5</v>
      </c>
      <c r="J1146" cm="1">
        <f t="array" ref="J1146">INDEX('PUMA12 LIMIT Computations'!BW$4:CP$106,'PUMA12-Person-Limits-Fragments'!B1146,'PUMA12-Person-Limits-Fragments'!C1146)</f>
        <v>31094.775000000001</v>
      </c>
    </row>
    <row r="1147" spans="1:10" x14ac:dyDescent="0.25">
      <c r="A1147">
        <f t="shared" si="53"/>
        <v>1146</v>
      </c>
      <c r="B1147">
        <f t="shared" si="51"/>
        <v>13</v>
      </c>
      <c r="C1147">
        <f t="shared" si="52"/>
        <v>12</v>
      </c>
      <c r="D1147" cm="1">
        <f t="array" ref="D1147">INDEX('PUMA12 LIMIT Computations'!$A$4:$D$106,'PUMA12-Person-Limits-Fragments'!$B1147,1)</f>
        <v>1300</v>
      </c>
      <c r="E1147" t="str" cm="1">
        <f t="array" ref="E1147">INDEX('PUMA12 LIMIT Computations'!$A$4:$D$106,'PUMA12-Person-Limits-Fragments'!$B1147,2)</f>
        <v>Billerica, Andover, Tewksbury &amp; Wilmington Towns</v>
      </c>
      <c r="F1147" t="str" cm="1">
        <f t="array" ref="F1147">INDEX('PUMA12 LIMIT Computations'!$A$4:$D$106,'PUMA12-Person-Limits-Fragments'!$B1147,3)</f>
        <v>METRO14460MM4160</v>
      </c>
      <c r="G1147" t="str" cm="1">
        <f t="array" ref="G1147">INDEX('PUMA12 LIMIT Computations'!$A$4:$D$106,'PUMA12-Person-Limits-Fragments'!$B1147,4)</f>
        <v>Lawrence, MA-NH HUD Metro FMR Area</v>
      </c>
      <c r="H1147" cm="1">
        <f t="array" ref="H1147">INDEX('PUMA12 LIMIT Computations'!AI$4:BB$106,'PUMA12-Person-Limits-Fragments'!B1147,'PUMA12-Person-Limits-Fragments'!C1147)</f>
        <v>25582.400000000001</v>
      </c>
      <c r="I1147" cm="1">
        <f t="array" ref="I1147">INDEX('PUMA12 LIMIT Computations'!BC$4:BV$106,'PUMA12-Person-Limits-Fragments'!B1147,'PUMA12-Person-Limits-Fragments'!C1147)</f>
        <v>17753.210000000003</v>
      </c>
      <c r="J1147" cm="1">
        <f t="array" ref="J1147">INDEX('PUMA12 LIMIT Computations'!BW$4:CP$106,'PUMA12-Person-Limits-Fragments'!B1147,'PUMA12-Person-Limits-Fragments'!C1147)</f>
        <v>39742.15</v>
      </c>
    </row>
    <row r="1148" spans="1:10" x14ac:dyDescent="0.25">
      <c r="A1148">
        <f t="shared" si="53"/>
        <v>1147</v>
      </c>
      <c r="B1148">
        <f t="shared" si="51"/>
        <v>14</v>
      </c>
      <c r="C1148">
        <f t="shared" si="52"/>
        <v>12</v>
      </c>
      <c r="D1148" cm="1">
        <f t="array" ref="D1148">INDEX('PUMA12 LIMIT Computations'!$A$4:$D$106,'PUMA12-Person-Limits-Fragments'!$B1148,1)</f>
        <v>1300</v>
      </c>
      <c r="E1148" t="str" cm="1">
        <f t="array" ref="E1148">INDEX('PUMA12 LIMIT Computations'!$A$4:$D$106,'PUMA12-Person-Limits-Fragments'!$B1148,2)</f>
        <v>Billerica, Andover, Tewksbury &amp; Wilmington Towns</v>
      </c>
      <c r="F1148" t="str" cm="1">
        <f t="array" ref="F1148">INDEX('PUMA12 LIMIT Computations'!$A$4:$D$106,'PUMA12-Person-Limits-Fragments'!$B1148,3)</f>
        <v>METRO14460MM4560</v>
      </c>
      <c r="G1148" t="str" cm="1">
        <f t="array" ref="G1148">INDEX('PUMA12 LIMIT Computations'!$A$4:$D$106,'PUMA12-Person-Limits-Fragments'!$B1148,4)</f>
        <v>Lowell, MA HUD Metro FMR Area</v>
      </c>
      <c r="H1148" cm="1">
        <f t="array" ref="H1148">INDEX('PUMA12 LIMIT Computations'!AI$4:BB$106,'PUMA12-Person-Limits-Fragments'!B1148,'PUMA12-Person-Limits-Fragments'!C1148)</f>
        <v>57974.559999999998</v>
      </c>
      <c r="I1148" cm="1">
        <f t="array" ref="I1148">INDEX('PUMA12 LIMIT Computations'!BC$4:BV$106,'PUMA12-Person-Limits-Fragments'!B1148,'PUMA12-Person-Limits-Fragments'!C1148)</f>
        <v>36659.396000000001</v>
      </c>
      <c r="J1148" cm="1">
        <f t="array" ref="J1148">INDEX('PUMA12 LIMIT Computations'!BW$4:CP$106,'PUMA12-Person-Limits-Fragments'!B1148,'PUMA12-Person-Limits-Fragments'!C1148)</f>
        <v>82065.34</v>
      </c>
    </row>
    <row r="1149" spans="1:10" x14ac:dyDescent="0.25">
      <c r="A1149">
        <f t="shared" si="53"/>
        <v>1148</v>
      </c>
      <c r="B1149">
        <f t="shared" si="51"/>
        <v>15</v>
      </c>
      <c r="C1149">
        <f t="shared" si="52"/>
        <v>12</v>
      </c>
      <c r="D1149" cm="1">
        <f t="array" ref="D1149">INDEX('PUMA12 LIMIT Computations'!$A$4:$D$106,'PUMA12-Person-Limits-Fragments'!$B1149,1)</f>
        <v>3301</v>
      </c>
      <c r="E1149" t="str" cm="1">
        <f t="array" ref="E1149">INDEX('PUMA12 LIMIT Computations'!$A$4:$D$106,'PUMA12-Person-Limits-Fragments'!$B1149,2)</f>
        <v>Boston City--Allston, Brighton &amp; Fenway</v>
      </c>
      <c r="F1149" t="str" cm="1">
        <f t="array" ref="F1149">INDEX('PUMA12 LIMIT Computations'!$A$4:$D$106,'PUMA12-Person-Limits-Fragments'!$B1149,3)</f>
        <v>METRO14460MM1120</v>
      </c>
      <c r="G1149" t="str" cm="1">
        <f t="array" ref="G1149">INDEX('PUMA12 LIMIT Computations'!$A$4:$D$106,'PUMA12-Person-Limits-Fragments'!$B1149,4)</f>
        <v>Boston-Cambridge-Quincy, MA-NH HUD Metro FMR Area</v>
      </c>
      <c r="H1149" cm="1">
        <f t="array" ref="H1149">INDEX('PUMA12 LIMIT Computations'!AI$4:BB$106,'PUMA12-Person-Limits-Fragments'!B1149,'PUMA12-Person-Limits-Fragments'!C1149)</f>
        <v>115000</v>
      </c>
      <c r="I1149" cm="1">
        <f t="array" ref="I1149">INDEX('PUMA12 LIMIT Computations'!BC$4:BV$106,'PUMA12-Person-Limits-Fragments'!B1149,'PUMA12-Person-Limits-Fragments'!C1149)</f>
        <v>69000</v>
      </c>
      <c r="J1149" cm="1">
        <f t="array" ref="J1149">INDEX('PUMA12 LIMIT Computations'!BW$4:CP$106,'PUMA12-Person-Limits-Fragments'!B1149,'PUMA12-Person-Limits-Fragments'!C1149)</f>
        <v>183450</v>
      </c>
    </row>
    <row r="1150" spans="1:10" x14ac:dyDescent="0.25">
      <c r="A1150">
        <f t="shared" si="53"/>
        <v>1149</v>
      </c>
      <c r="B1150">
        <f t="shared" si="51"/>
        <v>16</v>
      </c>
      <c r="C1150">
        <f t="shared" si="52"/>
        <v>12</v>
      </c>
      <c r="D1150" cm="1">
        <f t="array" ref="D1150">INDEX('PUMA12 LIMIT Computations'!$A$4:$D$106,'PUMA12-Person-Limits-Fragments'!$B1150,1)</f>
        <v>3302</v>
      </c>
      <c r="E1150" t="str" cm="1">
        <f t="array" ref="E1150">INDEX('PUMA12 LIMIT Computations'!$A$4:$D$106,'PUMA12-Person-Limits-Fragments'!$B1150,2)</f>
        <v>Boston City--Back Bay, Beacon Hill, Charlestown, East Boston, Central &amp; South End</v>
      </c>
      <c r="F1150" t="str" cm="1">
        <f t="array" ref="F1150">INDEX('PUMA12 LIMIT Computations'!$A$4:$D$106,'PUMA12-Person-Limits-Fragments'!$B1150,3)</f>
        <v>METRO14460MM1120</v>
      </c>
      <c r="G1150" t="str" cm="1">
        <f t="array" ref="G1150">INDEX('PUMA12 LIMIT Computations'!$A$4:$D$106,'PUMA12-Person-Limits-Fragments'!$B1150,4)</f>
        <v>Boston-Cambridge-Quincy, MA-NH HUD Metro FMR Area</v>
      </c>
      <c r="H1150" cm="1">
        <f t="array" ref="H1150">INDEX('PUMA12 LIMIT Computations'!AI$4:BB$106,'PUMA12-Person-Limits-Fragments'!B1150,'PUMA12-Person-Limits-Fragments'!C1150)</f>
        <v>114988.5</v>
      </c>
      <c r="I1150" cm="1">
        <f t="array" ref="I1150">INDEX('PUMA12 LIMIT Computations'!BC$4:BV$106,'PUMA12-Person-Limits-Fragments'!B1150,'PUMA12-Person-Limits-Fragments'!C1150)</f>
        <v>68993.100000000006</v>
      </c>
      <c r="J1150" cm="1">
        <f t="array" ref="J1150">INDEX('PUMA12 LIMIT Computations'!BW$4:CP$106,'PUMA12-Person-Limits-Fragments'!B1150,'PUMA12-Person-Limits-Fragments'!C1150)</f>
        <v>183431.655</v>
      </c>
    </row>
    <row r="1151" spans="1:10" x14ac:dyDescent="0.25">
      <c r="A1151">
        <f t="shared" si="53"/>
        <v>1150</v>
      </c>
      <c r="B1151">
        <f t="shared" si="51"/>
        <v>17</v>
      </c>
      <c r="C1151">
        <f t="shared" si="52"/>
        <v>12</v>
      </c>
      <c r="D1151" cm="1">
        <f t="array" ref="D1151">INDEX('PUMA12 LIMIT Computations'!$A$4:$D$106,'PUMA12-Person-Limits-Fragments'!$B1151,1)</f>
        <v>3303</v>
      </c>
      <c r="E1151" t="str" cm="1">
        <f t="array" ref="E1151">INDEX('PUMA12 LIMIT Computations'!$A$4:$D$106,'PUMA12-Person-Limits-Fragments'!$B1151,2)</f>
        <v>Boston City--Dorchester &amp; South Boston</v>
      </c>
      <c r="F1151" t="str" cm="1">
        <f t="array" ref="F1151">INDEX('PUMA12 LIMIT Computations'!$A$4:$D$106,'PUMA12-Person-Limits-Fragments'!$B1151,3)</f>
        <v>METRO14460MM1120</v>
      </c>
      <c r="G1151" t="str" cm="1">
        <f t="array" ref="G1151">INDEX('PUMA12 LIMIT Computations'!$A$4:$D$106,'PUMA12-Person-Limits-Fragments'!$B1151,4)</f>
        <v>Boston-Cambridge-Quincy, MA-NH HUD Metro FMR Area</v>
      </c>
      <c r="H1151" cm="1">
        <f t="array" ref="H1151">INDEX('PUMA12 LIMIT Computations'!AI$4:BB$106,'PUMA12-Person-Limits-Fragments'!B1151,'PUMA12-Person-Limits-Fragments'!C1151)</f>
        <v>115000</v>
      </c>
      <c r="I1151" cm="1">
        <f t="array" ref="I1151">INDEX('PUMA12 LIMIT Computations'!BC$4:BV$106,'PUMA12-Person-Limits-Fragments'!B1151,'PUMA12-Person-Limits-Fragments'!C1151)</f>
        <v>69000</v>
      </c>
      <c r="J1151" cm="1">
        <f t="array" ref="J1151">INDEX('PUMA12 LIMIT Computations'!BW$4:CP$106,'PUMA12-Person-Limits-Fragments'!B1151,'PUMA12-Person-Limits-Fragments'!C1151)</f>
        <v>183450</v>
      </c>
    </row>
    <row r="1152" spans="1:10" x14ac:dyDescent="0.25">
      <c r="A1152">
        <f t="shared" si="53"/>
        <v>1151</v>
      </c>
      <c r="B1152">
        <f t="shared" si="51"/>
        <v>18</v>
      </c>
      <c r="C1152">
        <f t="shared" si="52"/>
        <v>12</v>
      </c>
      <c r="D1152" cm="1">
        <f t="array" ref="D1152">INDEX('PUMA12 LIMIT Computations'!$A$4:$D$106,'PUMA12-Person-Limits-Fragments'!$B1152,1)</f>
        <v>3305</v>
      </c>
      <c r="E1152" t="str" cm="1">
        <f t="array" ref="E1152">INDEX('PUMA12 LIMIT Computations'!$A$4:$D$106,'PUMA12-Person-Limits-Fragments'!$B1152,2)</f>
        <v>Boston City--Hyde Park, Jamaica Plain, Roslindale &amp; West Roxbury</v>
      </c>
      <c r="F1152" t="str" cm="1">
        <f t="array" ref="F1152">INDEX('PUMA12 LIMIT Computations'!$A$4:$D$106,'PUMA12-Person-Limits-Fragments'!$B1152,3)</f>
        <v>METRO14460MM1120</v>
      </c>
      <c r="G1152" t="str" cm="1">
        <f t="array" ref="G1152">INDEX('PUMA12 LIMIT Computations'!$A$4:$D$106,'PUMA12-Person-Limits-Fragments'!$B1152,4)</f>
        <v>Boston-Cambridge-Quincy, MA-NH HUD Metro FMR Area</v>
      </c>
      <c r="H1152" cm="1">
        <f t="array" ref="H1152">INDEX('PUMA12 LIMIT Computations'!AI$4:BB$106,'PUMA12-Person-Limits-Fragments'!B1152,'PUMA12-Person-Limits-Fragments'!C1152)</f>
        <v>115000</v>
      </c>
      <c r="I1152" cm="1">
        <f t="array" ref="I1152">INDEX('PUMA12 LIMIT Computations'!BC$4:BV$106,'PUMA12-Person-Limits-Fragments'!B1152,'PUMA12-Person-Limits-Fragments'!C1152)</f>
        <v>69000</v>
      </c>
      <c r="J1152" cm="1">
        <f t="array" ref="J1152">INDEX('PUMA12 LIMIT Computations'!BW$4:CP$106,'PUMA12-Person-Limits-Fragments'!B1152,'PUMA12-Person-Limits-Fragments'!C1152)</f>
        <v>183450</v>
      </c>
    </row>
    <row r="1153" spans="1:10" x14ac:dyDescent="0.25">
      <c r="A1153">
        <f t="shared" si="53"/>
        <v>1152</v>
      </c>
      <c r="B1153">
        <f t="shared" si="51"/>
        <v>19</v>
      </c>
      <c r="C1153">
        <f t="shared" si="52"/>
        <v>12</v>
      </c>
      <c r="D1153" cm="1">
        <f t="array" ref="D1153">INDEX('PUMA12 LIMIT Computations'!$A$4:$D$106,'PUMA12-Person-Limits-Fragments'!$B1153,1)</f>
        <v>3304</v>
      </c>
      <c r="E1153" t="str" cm="1">
        <f t="array" ref="E1153">INDEX('PUMA12 LIMIT Computations'!$A$4:$D$106,'PUMA12-Person-Limits-Fragments'!$B1153,2)</f>
        <v>Boston City--Mattapan &amp; Roxbury</v>
      </c>
      <c r="F1153" t="str" cm="1">
        <f t="array" ref="F1153">INDEX('PUMA12 LIMIT Computations'!$A$4:$D$106,'PUMA12-Person-Limits-Fragments'!$B1153,3)</f>
        <v>METRO14460MM1120</v>
      </c>
      <c r="G1153" t="str" cm="1">
        <f t="array" ref="G1153">INDEX('PUMA12 LIMIT Computations'!$A$4:$D$106,'PUMA12-Person-Limits-Fragments'!$B1153,4)</f>
        <v>Boston-Cambridge-Quincy, MA-NH HUD Metro FMR Area</v>
      </c>
      <c r="H1153" cm="1">
        <f t="array" ref="H1153">INDEX('PUMA12 LIMIT Computations'!AI$4:BB$106,'PUMA12-Person-Limits-Fragments'!B1153,'PUMA12-Person-Limits-Fragments'!C1153)</f>
        <v>115000</v>
      </c>
      <c r="I1153" cm="1">
        <f t="array" ref="I1153">INDEX('PUMA12 LIMIT Computations'!BC$4:BV$106,'PUMA12-Person-Limits-Fragments'!B1153,'PUMA12-Person-Limits-Fragments'!C1153)</f>
        <v>69000</v>
      </c>
      <c r="J1153" cm="1">
        <f t="array" ref="J1153">INDEX('PUMA12 LIMIT Computations'!BW$4:CP$106,'PUMA12-Person-Limits-Fragments'!B1153,'PUMA12-Person-Limits-Fragments'!C1153)</f>
        <v>183450</v>
      </c>
    </row>
    <row r="1154" spans="1:10" x14ac:dyDescent="0.25">
      <c r="A1154">
        <f t="shared" si="53"/>
        <v>1153</v>
      </c>
      <c r="B1154">
        <f t="shared" si="51"/>
        <v>20</v>
      </c>
      <c r="C1154">
        <f t="shared" si="52"/>
        <v>12</v>
      </c>
      <c r="D1154" cm="1">
        <f t="array" ref="D1154">INDEX('PUMA12 LIMIT Computations'!$A$4:$D$106,'PUMA12-Person-Limits-Fragments'!$B1154,1)</f>
        <v>4301</v>
      </c>
      <c r="E1154" t="str" cm="1">
        <f t="array" ref="E1154">INDEX('PUMA12 LIMIT Computations'!$A$4:$D$106,'PUMA12-Person-Limits-Fragments'!$B1154,2)</f>
        <v>Bristol (Outside New Bedford City) &amp; Plymouth (South) Counties</v>
      </c>
      <c r="F1154" t="str" cm="1">
        <f t="array" ref="F1154">INDEX('PUMA12 LIMIT Computations'!$A$4:$D$106,'PUMA12-Person-Limits-Fragments'!$B1154,3)</f>
        <v>METRO14460MM1120</v>
      </c>
      <c r="G1154" t="str" cm="1">
        <f t="array" ref="G1154">INDEX('PUMA12 LIMIT Computations'!$A$4:$D$106,'PUMA12-Person-Limits-Fragments'!$B1154,4)</f>
        <v>Boston-Cambridge-Quincy, MA-NH HUD Metro FMR Area</v>
      </c>
      <c r="H1154" cm="1">
        <f t="array" ref="H1154">INDEX('PUMA12 LIMIT Computations'!AI$4:BB$106,'PUMA12-Person-Limits-Fragments'!B1154,'PUMA12-Person-Limits-Fragments'!C1154)</f>
        <v>29405.499999999996</v>
      </c>
      <c r="I1154" cm="1">
        <f t="array" ref="I1154">INDEX('PUMA12 LIMIT Computations'!BC$4:BV$106,'PUMA12-Person-Limits-Fragments'!B1154,'PUMA12-Person-Limits-Fragments'!C1154)</f>
        <v>17643.3</v>
      </c>
      <c r="J1154" cm="1">
        <f t="array" ref="J1154">INDEX('PUMA12 LIMIT Computations'!BW$4:CP$106,'PUMA12-Person-Limits-Fragments'!B1154,'PUMA12-Person-Limits-Fragments'!C1154)</f>
        <v>46908.164999999994</v>
      </c>
    </row>
    <row r="1155" spans="1:10" x14ac:dyDescent="0.25">
      <c r="A1155">
        <f t="shared" si="53"/>
        <v>1154</v>
      </c>
      <c r="B1155">
        <f t="shared" ref="B1155:B1218" si="54">A1155-103*FLOOR((A1155-1)/103,1)</f>
        <v>21</v>
      </c>
      <c r="C1155">
        <f t="shared" ref="C1155:C1218" si="55">FLOOR((A1155-1)/103,1)+1</f>
        <v>12</v>
      </c>
      <c r="D1155" cm="1">
        <f t="array" ref="D1155">INDEX('PUMA12 LIMIT Computations'!$A$4:$D$106,'PUMA12-Person-Limits-Fragments'!$B1155,1)</f>
        <v>4301</v>
      </c>
      <c r="E1155" t="str" cm="1">
        <f t="array" ref="E1155">INDEX('PUMA12 LIMIT Computations'!$A$4:$D$106,'PUMA12-Person-Limits-Fragments'!$B1155,2)</f>
        <v>Bristol (Outside New Bedford City) &amp; Plymouth (South) Counties</v>
      </c>
      <c r="F1155" t="str" cm="1">
        <f t="array" ref="F1155">INDEX('PUMA12 LIMIT Computations'!$A$4:$D$106,'PUMA12-Person-Limits-Fragments'!$B1155,3)</f>
        <v>METRO14460MM1200</v>
      </c>
      <c r="G1155" t="str" cm="1">
        <f t="array" ref="G1155">INDEX('PUMA12 LIMIT Computations'!$A$4:$D$106,'PUMA12-Person-Limits-Fragments'!$B1155,4)</f>
        <v>Brockton, MA HUD Metro FMR Area</v>
      </c>
      <c r="H1155" cm="1">
        <f t="array" ref="H1155">INDEX('PUMA12 LIMIT Computations'!AI$4:BB$106,'PUMA12-Person-Limits-Fragments'!B1155,'PUMA12-Person-Limits-Fragments'!C1155)</f>
        <v>15471.24</v>
      </c>
      <c r="I1155" cm="1">
        <f t="array" ref="I1155">INDEX('PUMA12 LIMIT Computations'!BC$4:BV$106,'PUMA12-Person-Limits-Fragments'!B1155,'PUMA12-Person-Limits-Fragments'!C1155)</f>
        <v>11064.638999999999</v>
      </c>
      <c r="J1155" cm="1">
        <f t="array" ref="J1155">INDEX('PUMA12 LIMIT Computations'!BW$4:CP$106,'PUMA12-Person-Limits-Fragments'!B1155,'PUMA12-Person-Limits-Fragments'!C1155)</f>
        <v>24752.294999999998</v>
      </c>
    </row>
    <row r="1156" spans="1:10" x14ac:dyDescent="0.25">
      <c r="A1156">
        <f t="shared" ref="A1156:A1219" si="56">A1155+1</f>
        <v>1155</v>
      </c>
      <c r="B1156">
        <f t="shared" si="54"/>
        <v>22</v>
      </c>
      <c r="C1156">
        <f t="shared" si="55"/>
        <v>12</v>
      </c>
      <c r="D1156" cm="1">
        <f t="array" ref="D1156">INDEX('PUMA12 LIMIT Computations'!$A$4:$D$106,'PUMA12-Person-Limits-Fragments'!$B1156,1)</f>
        <v>4301</v>
      </c>
      <c r="E1156" t="str" cm="1">
        <f t="array" ref="E1156">INDEX('PUMA12 LIMIT Computations'!$A$4:$D$106,'PUMA12-Person-Limits-Fragments'!$B1156,2)</f>
        <v>Bristol (Outside New Bedford City) &amp; Plymouth (South) Counties</v>
      </c>
      <c r="F1156" t="str" cm="1">
        <f t="array" ref="F1156">INDEX('PUMA12 LIMIT Computations'!$A$4:$D$106,'PUMA12-Person-Limits-Fragments'!$B1156,3)</f>
        <v>METRO39300M39300</v>
      </c>
      <c r="G1156" t="str" cm="1">
        <f t="array" ref="G1156">INDEX('PUMA12 LIMIT Computations'!$A$4:$D$106,'PUMA12-Person-Limits-Fragments'!$B1156,4)</f>
        <v>Providence-Fall River, RI-MA HUD Metro FMR Area</v>
      </c>
      <c r="H1156" cm="1">
        <f t="array" ref="H1156">INDEX('PUMA12 LIMIT Computations'!AI$4:BB$106,'PUMA12-Person-Limits-Fragments'!B1156,'PUMA12-Person-Limits-Fragments'!C1156)</f>
        <v>12791.09</v>
      </c>
      <c r="I1156" cm="1">
        <f t="array" ref="I1156">INDEX('PUMA12 LIMIT Computations'!BC$4:BV$106,'PUMA12-Person-Limits-Fragments'!B1156,'PUMA12-Person-Limits-Fragments'!C1156)</f>
        <v>10566.763000000001</v>
      </c>
      <c r="J1156" cm="1">
        <f t="array" ref="J1156">INDEX('PUMA12 LIMIT Computations'!BW$4:CP$106,'PUMA12-Person-Limits-Fragments'!B1156,'PUMA12-Person-Limits-Fragments'!C1156)</f>
        <v>20468.97</v>
      </c>
    </row>
    <row r="1157" spans="1:10" x14ac:dyDescent="0.25">
      <c r="A1157">
        <f t="shared" si="56"/>
        <v>1156</v>
      </c>
      <c r="B1157">
        <f t="shared" si="54"/>
        <v>23</v>
      </c>
      <c r="C1157">
        <f t="shared" si="55"/>
        <v>12</v>
      </c>
      <c r="D1157" cm="1">
        <f t="array" ref="D1157">INDEX('PUMA12 LIMIT Computations'!$A$4:$D$106,'PUMA12-Person-Limits-Fragments'!$B1157,1)</f>
        <v>4301</v>
      </c>
      <c r="E1157" t="str" cm="1">
        <f t="array" ref="E1157">INDEX('PUMA12 LIMIT Computations'!$A$4:$D$106,'PUMA12-Person-Limits-Fragments'!$B1157,2)</f>
        <v>Bristol (Outside New Bedford City) &amp; Plymouth (South) Counties</v>
      </c>
      <c r="F1157" t="str" cm="1">
        <f t="array" ref="F1157">INDEX('PUMA12 LIMIT Computations'!$A$4:$D$106,'PUMA12-Person-Limits-Fragments'!$B1157,3)</f>
        <v>METRO39300MM5400</v>
      </c>
      <c r="G1157" t="str" cm="1">
        <f t="array" ref="G1157">INDEX('PUMA12 LIMIT Computations'!$A$4:$D$106,'PUMA12-Person-Limits-Fragments'!$B1157,4)</f>
        <v>New Bedford, MA HUD Metro FMR Area</v>
      </c>
      <c r="H1157" cm="1">
        <f t="array" ref="H1157">INDEX('PUMA12 LIMIT Computations'!AI$4:BB$106,'PUMA12-Person-Limits-Fragments'!B1157,'PUMA12-Person-Limits-Fragments'!C1157)</f>
        <v>31976.240000000002</v>
      </c>
      <c r="I1157" cm="1">
        <f t="array" ref="I1157">INDEX('PUMA12 LIMIT Computations'!BC$4:BV$106,'PUMA12-Person-Limits-Fragments'!B1157,'PUMA12-Person-Limits-Fragments'!C1157)</f>
        <v>27134.242000000002</v>
      </c>
      <c r="J1157" cm="1">
        <f t="array" ref="J1157">INDEX('PUMA12 LIMIT Computations'!BW$4:CP$106,'PUMA12-Person-Limits-Fragments'!B1157,'PUMA12-Person-Limits-Fragments'!C1157)</f>
        <v>51153.700000000004</v>
      </c>
    </row>
    <row r="1158" spans="1:10" x14ac:dyDescent="0.25">
      <c r="A1158">
        <f t="shared" si="56"/>
        <v>1157</v>
      </c>
      <c r="B1158">
        <f t="shared" si="54"/>
        <v>24</v>
      </c>
      <c r="C1158">
        <f t="shared" si="55"/>
        <v>12</v>
      </c>
      <c r="D1158" cm="1">
        <f t="array" ref="D1158">INDEX('PUMA12 LIMIT Computations'!$A$4:$D$106,'PUMA12-Person-Limits-Fragments'!$B1158,1)</f>
        <v>4302</v>
      </c>
      <c r="E1158" t="str" cm="1">
        <f t="array" ref="E1158">INDEX('PUMA12 LIMIT Computations'!$A$4:$D$106,'PUMA12-Person-Limits-Fragments'!$B1158,2)</f>
        <v>Bristol County (Central)--Fall River City &amp; Somerset Town</v>
      </c>
      <c r="F1158" t="str" cm="1">
        <f t="array" ref="F1158">INDEX('PUMA12 LIMIT Computations'!$A$4:$D$106,'PUMA12-Person-Limits-Fragments'!$B1158,3)</f>
        <v>METRO39300M39300</v>
      </c>
      <c r="G1158" t="str" cm="1">
        <f t="array" ref="G1158">INDEX('PUMA12 LIMIT Computations'!$A$4:$D$106,'PUMA12-Person-Limits-Fragments'!$B1158,4)</f>
        <v>Providence-Fall River, RI-MA HUD Metro FMR Area</v>
      </c>
      <c r="H1158" cm="1">
        <f t="array" ref="H1158">INDEX('PUMA12 LIMIT Computations'!AI$4:BB$106,'PUMA12-Person-Limits-Fragments'!B1158,'PUMA12-Person-Limits-Fragments'!C1158)</f>
        <v>79212.77</v>
      </c>
      <c r="I1158" cm="1">
        <f t="array" ref="I1158">INDEX('PUMA12 LIMIT Computations'!BC$4:BV$106,'PUMA12-Person-Limits-Fragments'!B1158,'PUMA12-Person-Limits-Fragments'!C1158)</f>
        <v>65437.938999999998</v>
      </c>
      <c r="J1158" cm="1">
        <f t="array" ref="J1158">INDEX('PUMA12 LIMIT Computations'!BW$4:CP$106,'PUMA12-Person-Limits-Fragments'!B1158,'PUMA12-Person-Limits-Fragments'!C1158)</f>
        <v>126760.41</v>
      </c>
    </row>
    <row r="1159" spans="1:10" x14ac:dyDescent="0.25">
      <c r="A1159">
        <f t="shared" si="56"/>
        <v>1158</v>
      </c>
      <c r="B1159">
        <f t="shared" si="54"/>
        <v>25</v>
      </c>
      <c r="C1159">
        <f t="shared" si="55"/>
        <v>12</v>
      </c>
      <c r="D1159" cm="1">
        <f t="array" ref="D1159">INDEX('PUMA12 LIMIT Computations'!$A$4:$D$106,'PUMA12-Person-Limits-Fragments'!$B1159,1)</f>
        <v>4302</v>
      </c>
      <c r="E1159" t="str" cm="1">
        <f t="array" ref="E1159">INDEX('PUMA12 LIMIT Computations'!$A$4:$D$106,'PUMA12-Person-Limits-Fragments'!$B1159,2)</f>
        <v>Bristol County (Central)--Fall River City &amp; Somerset Town</v>
      </c>
      <c r="F1159" t="str" cm="1">
        <f t="array" ref="F1159">INDEX('PUMA12 LIMIT Computations'!$A$4:$D$106,'PUMA12-Person-Limits-Fragments'!$B1159,3)</f>
        <v>METRO39300MM5400</v>
      </c>
      <c r="G1159" t="str" cm="1">
        <f t="array" ref="G1159">INDEX('PUMA12 LIMIT Computations'!$A$4:$D$106,'PUMA12-Person-Limits-Fragments'!$B1159,4)</f>
        <v>New Bedford, MA HUD Metro FMR Area</v>
      </c>
      <c r="H1159" cm="1">
        <f t="array" ref="H1159">INDEX('PUMA12 LIMIT Computations'!AI$4:BB$106,'PUMA12-Person-Limits-Fragments'!B1159,'PUMA12-Person-Limits-Fragments'!C1159)</f>
        <v>84.92</v>
      </c>
      <c r="I1159" cm="1">
        <f t="array" ref="I1159">INDEX('PUMA12 LIMIT Computations'!BC$4:BV$106,'PUMA12-Person-Limits-Fragments'!B1159,'PUMA12-Person-Limits-Fragments'!C1159)</f>
        <v>72.061000000000007</v>
      </c>
      <c r="J1159" cm="1">
        <f t="array" ref="J1159">INDEX('PUMA12 LIMIT Computations'!BW$4:CP$106,'PUMA12-Person-Limits-Fragments'!B1159,'PUMA12-Person-Limits-Fragments'!C1159)</f>
        <v>135.85</v>
      </c>
    </row>
    <row r="1160" spans="1:10" x14ac:dyDescent="0.25">
      <c r="A1160">
        <f t="shared" si="56"/>
        <v>1159</v>
      </c>
      <c r="B1160">
        <f t="shared" si="54"/>
        <v>26</v>
      </c>
      <c r="C1160">
        <f t="shared" si="55"/>
        <v>12</v>
      </c>
      <c r="D1160" cm="1">
        <f t="array" ref="D1160">INDEX('PUMA12 LIMIT Computations'!$A$4:$D$106,'PUMA12-Person-Limits-Fragments'!$B1160,1)</f>
        <v>4500</v>
      </c>
      <c r="E1160" t="str" cm="1">
        <f t="array" ref="E1160">INDEX('PUMA12 LIMIT Computations'!$A$4:$D$106,'PUMA12-Person-Limits-Fragments'!$B1160,2)</f>
        <v>Bristol County (South)--New Bedford City &amp; Fairhaven Town</v>
      </c>
      <c r="F1160" t="str" cm="1">
        <f t="array" ref="F1160">INDEX('PUMA12 LIMIT Computations'!$A$4:$D$106,'PUMA12-Person-Limits-Fragments'!$B1160,3)</f>
        <v>METRO14460MM1200</v>
      </c>
      <c r="G1160" t="str" cm="1">
        <f t="array" ref="G1160">INDEX('PUMA12 LIMIT Computations'!$A$4:$D$106,'PUMA12-Person-Limits-Fragments'!$B1160,4)</f>
        <v>Brockton, MA HUD Metro FMR Area</v>
      </c>
      <c r="H1160" cm="1">
        <f t="array" ref="H1160">INDEX('PUMA12 LIMIT Computations'!AI$4:BB$106,'PUMA12-Person-Limits-Fragments'!B1160,'PUMA12-Person-Limits-Fragments'!C1160)</f>
        <v>27.479999999999997</v>
      </c>
      <c r="I1160" cm="1">
        <f t="array" ref="I1160">INDEX('PUMA12 LIMIT Computations'!BC$4:BV$106,'PUMA12-Person-Limits-Fragments'!B1160,'PUMA12-Person-Limits-Fragments'!C1160)</f>
        <v>19.652999999999999</v>
      </c>
      <c r="J1160" cm="1">
        <f t="array" ref="J1160">INDEX('PUMA12 LIMIT Computations'!BW$4:CP$106,'PUMA12-Person-Limits-Fragments'!B1160,'PUMA12-Person-Limits-Fragments'!C1160)</f>
        <v>43.964999999999996</v>
      </c>
    </row>
    <row r="1161" spans="1:10" x14ac:dyDescent="0.25">
      <c r="A1161">
        <f t="shared" si="56"/>
        <v>1160</v>
      </c>
      <c r="B1161">
        <f t="shared" si="54"/>
        <v>27</v>
      </c>
      <c r="C1161">
        <f t="shared" si="55"/>
        <v>12</v>
      </c>
      <c r="D1161" cm="1">
        <f t="array" ref="D1161">INDEX('PUMA12 LIMIT Computations'!$A$4:$D$106,'PUMA12-Person-Limits-Fragments'!$B1161,1)</f>
        <v>4500</v>
      </c>
      <c r="E1161" t="str" cm="1">
        <f t="array" ref="E1161">INDEX('PUMA12 LIMIT Computations'!$A$4:$D$106,'PUMA12-Person-Limits-Fragments'!$B1161,2)</f>
        <v>Bristol County (South)--New Bedford City &amp; Fairhaven Town</v>
      </c>
      <c r="F1161" t="str" cm="1">
        <f t="array" ref="F1161">INDEX('PUMA12 LIMIT Computations'!$A$4:$D$106,'PUMA12-Person-Limits-Fragments'!$B1161,3)</f>
        <v>METRO39300MM5400</v>
      </c>
      <c r="G1161" t="str" cm="1">
        <f t="array" ref="G1161">INDEX('PUMA12 LIMIT Computations'!$A$4:$D$106,'PUMA12-Person-Limits-Fragments'!$B1161,4)</f>
        <v>New Bedford, MA HUD Metro FMR Area</v>
      </c>
      <c r="H1161" cm="1">
        <f t="array" ref="H1161">INDEX('PUMA12 LIMIT Computations'!AI$4:BB$106,'PUMA12-Person-Limits-Fragments'!B1161,'PUMA12-Person-Limits-Fragments'!C1161)</f>
        <v>77169.12000000001</v>
      </c>
      <c r="I1161" cm="1">
        <f t="array" ref="I1161">INDEX('PUMA12 LIMIT Computations'!BC$4:BV$106,'PUMA12-Person-Limits-Fragments'!B1161,'PUMA12-Person-Limits-Fragments'!C1161)</f>
        <v>65483.796000000002</v>
      </c>
      <c r="J1161" cm="1">
        <f t="array" ref="J1161">INDEX('PUMA12 LIMIT Computations'!BW$4:CP$106,'PUMA12-Person-Limits-Fragments'!B1161,'PUMA12-Person-Limits-Fragments'!C1161)</f>
        <v>123450.6</v>
      </c>
    </row>
    <row r="1162" spans="1:10" x14ac:dyDescent="0.25">
      <c r="A1162">
        <f t="shared" si="56"/>
        <v>1161</v>
      </c>
      <c r="B1162">
        <f t="shared" si="54"/>
        <v>28</v>
      </c>
      <c r="C1162">
        <f t="shared" si="55"/>
        <v>12</v>
      </c>
      <c r="D1162" cm="1">
        <f t="array" ref="D1162">INDEX('PUMA12 LIMIT Computations'!$A$4:$D$106,'PUMA12-Person-Limits-Fragments'!$B1162,1)</f>
        <v>4303</v>
      </c>
      <c r="E1162" t="str" cm="1">
        <f t="array" ref="E1162">INDEX('PUMA12 LIMIT Computations'!$A$4:$D$106,'PUMA12-Person-Limits-Fragments'!$B1162,2)</f>
        <v>Bristol County--Taunton City, Mansfield, Norton, Raynam, Dighton &amp; Berkley Towns</v>
      </c>
      <c r="F1162" t="str" cm="1">
        <f t="array" ref="F1162">INDEX('PUMA12 LIMIT Computations'!$A$4:$D$106,'PUMA12-Person-Limits-Fragments'!$B1162,3)</f>
        <v>METRO14460MM1200</v>
      </c>
      <c r="G1162" t="str" cm="1">
        <f t="array" ref="G1162">INDEX('PUMA12 LIMIT Computations'!$A$4:$D$106,'PUMA12-Person-Limits-Fragments'!$B1162,4)</f>
        <v>Brockton, MA HUD Metro FMR Area</v>
      </c>
      <c r="H1162" cm="1">
        <f t="array" ref="H1162">INDEX('PUMA12 LIMIT Computations'!AI$4:BB$106,'PUMA12-Person-Limits-Fragments'!B1162,'PUMA12-Person-Limits-Fragments'!C1162)</f>
        <v>293.12</v>
      </c>
      <c r="I1162" cm="1">
        <f t="array" ref="I1162">INDEX('PUMA12 LIMIT Computations'!BC$4:BV$106,'PUMA12-Person-Limits-Fragments'!B1162,'PUMA12-Person-Limits-Fragments'!C1162)</f>
        <v>209.63200000000001</v>
      </c>
      <c r="J1162" cm="1">
        <f t="array" ref="J1162">INDEX('PUMA12 LIMIT Computations'!BW$4:CP$106,'PUMA12-Person-Limits-Fragments'!B1162,'PUMA12-Person-Limits-Fragments'!C1162)</f>
        <v>468.96000000000004</v>
      </c>
    </row>
    <row r="1163" spans="1:10" x14ac:dyDescent="0.25">
      <c r="A1163">
        <f t="shared" si="56"/>
        <v>1162</v>
      </c>
      <c r="B1163">
        <f t="shared" si="54"/>
        <v>29</v>
      </c>
      <c r="C1163">
        <f t="shared" si="55"/>
        <v>12</v>
      </c>
      <c r="D1163" cm="1">
        <f t="array" ref="D1163">INDEX('PUMA12 LIMIT Computations'!$A$4:$D$106,'PUMA12-Person-Limits-Fragments'!$B1163,1)</f>
        <v>4303</v>
      </c>
      <c r="E1163" t="str" cm="1">
        <f t="array" ref="E1163">INDEX('PUMA12 LIMIT Computations'!$A$4:$D$106,'PUMA12-Person-Limits-Fragments'!$B1163,2)</f>
        <v>Bristol County--Taunton City, Mansfield, Norton, Raynam, Dighton &amp; Berkley Towns</v>
      </c>
      <c r="F1163" t="str" cm="1">
        <f t="array" ref="F1163">INDEX('PUMA12 LIMIT Computations'!$A$4:$D$106,'PUMA12-Person-Limits-Fragments'!$B1163,3)</f>
        <v>METRO39300M39300</v>
      </c>
      <c r="G1163" t="str" cm="1">
        <f t="array" ref="G1163">INDEX('PUMA12 LIMIT Computations'!$A$4:$D$106,'PUMA12-Person-Limits-Fragments'!$B1163,4)</f>
        <v>Providence-Fall River, RI-MA HUD Metro FMR Area</v>
      </c>
      <c r="H1163" cm="1">
        <f t="array" ref="H1163">INDEX('PUMA12 LIMIT Computations'!AI$4:BB$106,'PUMA12-Person-Limits-Fragments'!B1163,'PUMA12-Person-Limits-Fragments'!C1163)</f>
        <v>142.74</v>
      </c>
      <c r="I1163" cm="1">
        <f t="array" ref="I1163">INDEX('PUMA12 LIMIT Computations'!BC$4:BV$106,'PUMA12-Person-Limits-Fragments'!B1163,'PUMA12-Person-Limits-Fragments'!C1163)</f>
        <v>117.91799999999999</v>
      </c>
      <c r="J1163" cm="1">
        <f t="array" ref="J1163">INDEX('PUMA12 LIMIT Computations'!BW$4:CP$106,'PUMA12-Person-Limits-Fragments'!B1163,'PUMA12-Person-Limits-Fragments'!C1163)</f>
        <v>228.42</v>
      </c>
    </row>
    <row r="1164" spans="1:10" x14ac:dyDescent="0.25">
      <c r="A1164">
        <f t="shared" si="56"/>
        <v>1163</v>
      </c>
      <c r="B1164">
        <f t="shared" si="54"/>
        <v>30</v>
      </c>
      <c r="C1164">
        <f t="shared" si="55"/>
        <v>12</v>
      </c>
      <c r="D1164" cm="1">
        <f t="array" ref="D1164">INDEX('PUMA12 LIMIT Computations'!$A$4:$D$106,'PUMA12-Person-Limits-Fragments'!$B1164,1)</f>
        <v>4303</v>
      </c>
      <c r="E1164" t="str" cm="1">
        <f t="array" ref="E1164">INDEX('PUMA12 LIMIT Computations'!$A$4:$D$106,'PUMA12-Person-Limits-Fragments'!$B1164,2)</f>
        <v>Bristol County--Taunton City, Mansfield, Norton, Raynam, Dighton &amp; Berkley Towns</v>
      </c>
      <c r="F1164" t="str" cm="1">
        <f t="array" ref="F1164">INDEX('PUMA12 LIMIT Computations'!$A$4:$D$106,'PUMA12-Person-Limits-Fragments'!$B1164,3)</f>
        <v>METRO39300MM1120</v>
      </c>
      <c r="G1164" t="str" cm="1">
        <f t="array" ref="G1164">INDEX('PUMA12 LIMIT Computations'!$A$4:$D$106,'PUMA12-Person-Limits-Fragments'!$B1164,4)</f>
        <v>Taunton-Mansfield-Norton, MA HUD Metro FMR Area</v>
      </c>
      <c r="H1164" cm="1">
        <f t="array" ref="H1164">INDEX('PUMA12 LIMIT Computations'!AI$4:BB$106,'PUMA12-Person-Limits-Fragments'!B1164,'PUMA12-Person-Limits-Fragments'!C1164)</f>
        <v>81102.64</v>
      </c>
      <c r="I1164" cm="1">
        <f t="array" ref="I1164">INDEX('PUMA12 LIMIT Computations'!BC$4:BV$106,'PUMA12-Person-Limits-Fragments'!B1164,'PUMA12-Person-Limits-Fragments'!C1164)</f>
        <v>58002.553999999996</v>
      </c>
      <c r="J1164" cm="1">
        <f t="array" ref="J1164">INDEX('PUMA12 LIMIT Computations'!BW$4:CP$106,'PUMA12-Person-Limits-Fragments'!B1164,'PUMA12-Person-Limits-Fragments'!C1164)</f>
        <v>129755.37</v>
      </c>
    </row>
    <row r="1165" spans="1:10" x14ac:dyDescent="0.25">
      <c r="A1165">
        <f t="shared" si="56"/>
        <v>1164</v>
      </c>
      <c r="B1165">
        <f t="shared" si="54"/>
        <v>31</v>
      </c>
      <c r="C1165">
        <f t="shared" si="55"/>
        <v>12</v>
      </c>
      <c r="D1165" cm="1">
        <f t="array" ref="D1165">INDEX('PUMA12 LIMIT Computations'!$A$4:$D$106,'PUMA12-Person-Limits-Fragments'!$B1165,1)</f>
        <v>4303</v>
      </c>
      <c r="E1165" t="str" cm="1">
        <f t="array" ref="E1165">INDEX('PUMA12 LIMIT Computations'!$A$4:$D$106,'PUMA12-Person-Limits-Fragments'!$B1165,2)</f>
        <v>Bristol County--Taunton City, Mansfield, Norton, Raynam, Dighton &amp; Berkley Towns</v>
      </c>
      <c r="F1165" t="str" cm="1">
        <f t="array" ref="F1165">INDEX('PUMA12 LIMIT Computations'!$A$4:$D$106,'PUMA12-Person-Limits-Fragments'!$B1165,3)</f>
        <v>METRO39300MM1200</v>
      </c>
      <c r="G1165" t="str" cm="1">
        <f t="array" ref="G1165">INDEX('PUMA12 LIMIT Computations'!$A$4:$D$106,'PUMA12-Person-Limits-Fragments'!$B1165,4)</f>
        <v>Easton-Raynham, MA HUD Metro FMR Area</v>
      </c>
      <c r="H1165" cm="1">
        <f t="array" ref="H1165">INDEX('PUMA12 LIMIT Computations'!AI$4:BB$106,'PUMA12-Person-Limits-Fragments'!B1165,'PUMA12-Person-Limits-Fragments'!C1165)</f>
        <v>12789.6</v>
      </c>
      <c r="I1165" cm="1">
        <f t="array" ref="I1165">INDEX('PUMA12 LIMIT Computations'!BC$4:BV$106,'PUMA12-Person-Limits-Fragments'!B1165,'PUMA12-Person-Limits-Fragments'!C1165)</f>
        <v>7670.4750000000004</v>
      </c>
      <c r="J1165" cm="1">
        <f t="array" ref="J1165">INDEX('PUMA12 LIMIT Computations'!BW$4:CP$106,'PUMA12-Person-Limits-Fragments'!B1165,'PUMA12-Person-Limits-Fragments'!C1165)</f>
        <v>16058.174999999999</v>
      </c>
    </row>
    <row r="1166" spans="1:10" x14ac:dyDescent="0.25">
      <c r="A1166">
        <f t="shared" si="56"/>
        <v>1165</v>
      </c>
      <c r="B1166">
        <f t="shared" si="54"/>
        <v>32</v>
      </c>
      <c r="C1166">
        <f t="shared" si="55"/>
        <v>12</v>
      </c>
      <c r="D1166" cm="1">
        <f t="array" ref="D1166">INDEX('PUMA12 LIMIT Computations'!$A$4:$D$106,'PUMA12-Person-Limits-Fragments'!$B1166,1)</f>
        <v>4303</v>
      </c>
      <c r="E1166" t="str" cm="1">
        <f t="array" ref="E1166">INDEX('PUMA12 LIMIT Computations'!$A$4:$D$106,'PUMA12-Person-Limits-Fragments'!$B1166,2)</f>
        <v>Bristol County--Taunton City, Mansfield, Norton, Raynam, Dighton &amp; Berkley Towns</v>
      </c>
      <c r="F1166" t="str" cm="1">
        <f t="array" ref="F1166">INDEX('PUMA12 LIMIT Computations'!$A$4:$D$106,'PUMA12-Person-Limits-Fragments'!$B1166,3)</f>
        <v>METRO39300MM5400</v>
      </c>
      <c r="G1166" t="str" cm="1">
        <f t="array" ref="G1166">INDEX('PUMA12 LIMIT Computations'!$A$4:$D$106,'PUMA12-Person-Limits-Fragments'!$B1166,4)</f>
        <v>New Bedford, MA HUD Metro FMR Area</v>
      </c>
      <c r="H1166" cm="1">
        <f t="array" ref="H1166">INDEX('PUMA12 LIMIT Computations'!AI$4:BB$106,'PUMA12-Person-Limits-Fragments'!B1166,'PUMA12-Person-Limits-Fragments'!C1166)</f>
        <v>15.440000000000001</v>
      </c>
      <c r="I1166" cm="1">
        <f t="array" ref="I1166">INDEX('PUMA12 LIMIT Computations'!BC$4:BV$106,'PUMA12-Person-Limits-Fragments'!B1166,'PUMA12-Person-Limits-Fragments'!C1166)</f>
        <v>13.102</v>
      </c>
      <c r="J1166" cm="1">
        <f t="array" ref="J1166">INDEX('PUMA12 LIMIT Computations'!BW$4:CP$106,'PUMA12-Person-Limits-Fragments'!B1166,'PUMA12-Person-Limits-Fragments'!C1166)</f>
        <v>24.700000000000003</v>
      </c>
    </row>
    <row r="1167" spans="1:10" x14ac:dyDescent="0.25">
      <c r="A1167">
        <f t="shared" si="56"/>
        <v>1166</v>
      </c>
      <c r="B1167">
        <f t="shared" si="54"/>
        <v>33</v>
      </c>
      <c r="C1167">
        <f t="shared" si="55"/>
        <v>12</v>
      </c>
      <c r="D1167" cm="1">
        <f t="array" ref="D1167">INDEX('PUMA12 LIMIT Computations'!$A$4:$D$106,'PUMA12-Person-Limits-Fragments'!$B1167,1)</f>
        <v>702</v>
      </c>
      <c r="E1167" t="str" cm="1">
        <f t="array" ref="E1167">INDEX('PUMA12 LIMIT Computations'!$A$4:$D$106,'PUMA12-Person-Limits-Fragments'!$B1167,2)</f>
        <v>Essex County (Central)--Amesbury Town City</v>
      </c>
      <c r="F1167" t="str" cm="1">
        <f t="array" ref="F1167">INDEX('PUMA12 LIMIT Computations'!$A$4:$D$106,'PUMA12-Person-Limits-Fragments'!$B1167,3)</f>
        <v>METRO14460MM1120</v>
      </c>
      <c r="G1167" t="str" cm="1">
        <f t="array" ref="G1167">INDEX('PUMA12 LIMIT Computations'!$A$4:$D$106,'PUMA12-Person-Limits-Fragments'!$B1167,4)</f>
        <v>Boston-Cambridge-Quincy, MA-NH HUD Metro FMR Area</v>
      </c>
      <c r="H1167" cm="1">
        <f t="array" ref="H1167">INDEX('PUMA12 LIMIT Computations'!AI$4:BB$106,'PUMA12-Person-Limits-Fragments'!B1167,'PUMA12-Person-Limits-Fragments'!C1167)</f>
        <v>48208</v>
      </c>
      <c r="I1167" cm="1">
        <f t="array" ref="I1167">INDEX('PUMA12 LIMIT Computations'!BC$4:BV$106,'PUMA12-Person-Limits-Fragments'!B1167,'PUMA12-Person-Limits-Fragments'!C1167)</f>
        <v>28924.800000000003</v>
      </c>
      <c r="J1167" cm="1">
        <f t="array" ref="J1167">INDEX('PUMA12 LIMIT Computations'!BW$4:CP$106,'PUMA12-Person-Limits-Fragments'!B1167,'PUMA12-Person-Limits-Fragments'!C1167)</f>
        <v>76902.240000000005</v>
      </c>
    </row>
    <row r="1168" spans="1:10" x14ac:dyDescent="0.25">
      <c r="A1168">
        <f t="shared" si="56"/>
        <v>1167</v>
      </c>
      <c r="B1168">
        <f t="shared" si="54"/>
        <v>34</v>
      </c>
      <c r="C1168">
        <f t="shared" si="55"/>
        <v>12</v>
      </c>
      <c r="D1168" cm="1">
        <f t="array" ref="D1168">INDEX('PUMA12 LIMIT Computations'!$A$4:$D$106,'PUMA12-Person-Limits-Fragments'!$B1168,1)</f>
        <v>702</v>
      </c>
      <c r="E1168" t="str" cm="1">
        <f t="array" ref="E1168">INDEX('PUMA12 LIMIT Computations'!$A$4:$D$106,'PUMA12-Person-Limits-Fragments'!$B1168,2)</f>
        <v>Essex County (Central)--Amesbury Town City</v>
      </c>
      <c r="F1168" t="str" cm="1">
        <f t="array" ref="F1168">INDEX('PUMA12 LIMIT Computations'!$A$4:$D$106,'PUMA12-Person-Limits-Fragments'!$B1168,3)</f>
        <v>METRO14460MM4160</v>
      </c>
      <c r="G1168" t="str" cm="1">
        <f t="array" ref="G1168">INDEX('PUMA12 LIMIT Computations'!$A$4:$D$106,'PUMA12-Person-Limits-Fragments'!$B1168,4)</f>
        <v>Lawrence, MA-NH HUD Metro FMR Area</v>
      </c>
      <c r="H1168" cm="1">
        <f t="array" ref="H1168">INDEX('PUMA12 LIMIT Computations'!AI$4:BB$106,'PUMA12-Person-Limits-Fragments'!B1168,'PUMA12-Person-Limits-Fragments'!C1168)</f>
        <v>54836.959999999999</v>
      </c>
      <c r="I1168" cm="1">
        <f t="array" ref="I1168">INDEX('PUMA12 LIMIT Computations'!BC$4:BV$106,'PUMA12-Person-Limits-Fragments'!B1168,'PUMA12-Person-Limits-Fragments'!C1168)</f>
        <v>38054.758999999998</v>
      </c>
      <c r="J1168" cm="1">
        <f t="array" ref="J1168">INDEX('PUMA12 LIMIT Computations'!BW$4:CP$106,'PUMA12-Person-Limits-Fragments'!B1168,'PUMA12-Person-Limits-Fragments'!C1168)</f>
        <v>85188.985000000001</v>
      </c>
    </row>
    <row r="1169" spans="1:10" x14ac:dyDescent="0.25">
      <c r="A1169">
        <f t="shared" si="56"/>
        <v>1168</v>
      </c>
      <c r="B1169">
        <f t="shared" si="54"/>
        <v>35</v>
      </c>
      <c r="C1169">
        <f t="shared" si="55"/>
        <v>12</v>
      </c>
      <c r="D1169" cm="1">
        <f t="array" ref="D1169">INDEX('PUMA12 LIMIT Computations'!$A$4:$D$106,'PUMA12-Person-Limits-Fragments'!$B1169,1)</f>
        <v>703</v>
      </c>
      <c r="E1169" t="str" cm="1">
        <f t="array" ref="E1169">INDEX('PUMA12 LIMIT Computations'!$A$4:$D$106,'PUMA12-Person-Limits-Fragments'!$B1169,2)</f>
        <v>Essex County (East)--Salem, Beverly, Gloucester &amp; Newburyport Cities</v>
      </c>
      <c r="F1169" t="str" cm="1">
        <f t="array" ref="F1169">INDEX('PUMA12 LIMIT Computations'!$A$4:$D$106,'PUMA12-Person-Limits-Fragments'!$B1169,3)</f>
        <v>METRO14460MM1120</v>
      </c>
      <c r="G1169" t="str" cm="1">
        <f t="array" ref="G1169">INDEX('PUMA12 LIMIT Computations'!$A$4:$D$106,'PUMA12-Person-Limits-Fragments'!$B1169,4)</f>
        <v>Boston-Cambridge-Quincy, MA-NH HUD Metro FMR Area</v>
      </c>
      <c r="H1169" cm="1">
        <f t="array" ref="H1169">INDEX('PUMA12 LIMIT Computations'!AI$4:BB$106,'PUMA12-Person-Limits-Fragments'!B1169,'PUMA12-Person-Limits-Fragments'!C1169)</f>
        <v>114954</v>
      </c>
      <c r="I1169" cm="1">
        <f t="array" ref="I1169">INDEX('PUMA12 LIMIT Computations'!BC$4:BV$106,'PUMA12-Person-Limits-Fragments'!B1169,'PUMA12-Person-Limits-Fragments'!C1169)</f>
        <v>68972.400000000009</v>
      </c>
      <c r="J1169" cm="1">
        <f t="array" ref="J1169">INDEX('PUMA12 LIMIT Computations'!BW$4:CP$106,'PUMA12-Person-Limits-Fragments'!B1169,'PUMA12-Person-Limits-Fragments'!C1169)</f>
        <v>183376.62</v>
      </c>
    </row>
    <row r="1170" spans="1:10" x14ac:dyDescent="0.25">
      <c r="A1170">
        <f t="shared" si="56"/>
        <v>1169</v>
      </c>
      <c r="B1170">
        <f t="shared" si="54"/>
        <v>36</v>
      </c>
      <c r="C1170">
        <f t="shared" si="55"/>
        <v>12</v>
      </c>
      <c r="D1170" cm="1">
        <f t="array" ref="D1170">INDEX('PUMA12 LIMIT Computations'!$A$4:$D$106,'PUMA12-Person-Limits-Fragments'!$B1170,1)</f>
        <v>703</v>
      </c>
      <c r="E1170" t="str" cm="1">
        <f t="array" ref="E1170">INDEX('PUMA12 LIMIT Computations'!$A$4:$D$106,'PUMA12-Person-Limits-Fragments'!$B1170,2)</f>
        <v>Essex County (East)--Salem, Beverly, Gloucester &amp; Newburyport Cities</v>
      </c>
      <c r="F1170" t="str" cm="1">
        <f t="array" ref="F1170">INDEX('PUMA12 LIMIT Computations'!$A$4:$D$106,'PUMA12-Person-Limits-Fragments'!$B1170,3)</f>
        <v>METRO14460MM4160</v>
      </c>
      <c r="G1170" t="str" cm="1">
        <f t="array" ref="G1170">INDEX('PUMA12 LIMIT Computations'!$A$4:$D$106,'PUMA12-Person-Limits-Fragments'!$B1170,4)</f>
        <v>Lawrence, MA-NH HUD Metro FMR Area</v>
      </c>
      <c r="H1170" cm="1">
        <f t="array" ref="H1170">INDEX('PUMA12 LIMIT Computations'!AI$4:BB$106,'PUMA12-Person-Limits-Fragments'!B1170,'PUMA12-Person-Limits-Fragments'!C1170)</f>
        <v>18.880000000000003</v>
      </c>
      <c r="I1170" cm="1">
        <f t="array" ref="I1170">INDEX('PUMA12 LIMIT Computations'!BC$4:BV$106,'PUMA12-Person-Limits-Fragments'!B1170,'PUMA12-Person-Limits-Fragments'!C1170)</f>
        <v>13.102</v>
      </c>
      <c r="J1170" cm="1">
        <f t="array" ref="J1170">INDEX('PUMA12 LIMIT Computations'!BW$4:CP$106,'PUMA12-Person-Limits-Fragments'!B1170,'PUMA12-Person-Limits-Fragments'!C1170)</f>
        <v>29.330000000000002</v>
      </c>
    </row>
    <row r="1171" spans="1:10" x14ac:dyDescent="0.25">
      <c r="A1171">
        <f t="shared" si="56"/>
        <v>1170</v>
      </c>
      <c r="B1171">
        <f t="shared" si="54"/>
        <v>37</v>
      </c>
      <c r="C1171">
        <f t="shared" si="55"/>
        <v>12</v>
      </c>
      <c r="D1171" cm="1">
        <f t="array" ref="D1171">INDEX('PUMA12 LIMIT Computations'!$A$4:$D$106,'PUMA12-Person-Limits-Fragments'!$B1171,1)</f>
        <v>701</v>
      </c>
      <c r="E1171" t="str" cm="1">
        <f t="array" ref="E1171">INDEX('PUMA12 LIMIT Computations'!$A$4:$D$106,'PUMA12-Person-Limits-Fragments'!$B1171,2)</f>
        <v>Essex County (Northwest)--Lawrence, Haverhill &amp; Methuen Town Cities</v>
      </c>
      <c r="F1171" t="str" cm="1">
        <f t="array" ref="F1171">INDEX('PUMA12 LIMIT Computations'!$A$4:$D$106,'PUMA12-Person-Limits-Fragments'!$B1171,3)</f>
        <v>METRO14460MM4160</v>
      </c>
      <c r="G1171" t="str" cm="1">
        <f t="array" ref="G1171">INDEX('PUMA12 LIMIT Computations'!$A$4:$D$106,'PUMA12-Person-Limits-Fragments'!$B1171,4)</f>
        <v>Lawrence, MA-NH HUD Metro FMR Area</v>
      </c>
      <c r="H1171" cm="1">
        <f t="array" ref="H1171">INDEX('PUMA12 LIMIT Computations'!AI$4:BB$106,'PUMA12-Person-Limits-Fragments'!B1171,'PUMA12-Person-Limits-Fragments'!C1171)</f>
        <v>94400</v>
      </c>
      <c r="I1171" cm="1">
        <f t="array" ref="I1171">INDEX('PUMA12 LIMIT Computations'!BC$4:BV$106,'PUMA12-Person-Limits-Fragments'!B1171,'PUMA12-Person-Limits-Fragments'!C1171)</f>
        <v>65510</v>
      </c>
      <c r="J1171" cm="1">
        <f t="array" ref="J1171">INDEX('PUMA12 LIMIT Computations'!BW$4:CP$106,'PUMA12-Person-Limits-Fragments'!B1171,'PUMA12-Person-Limits-Fragments'!C1171)</f>
        <v>146650</v>
      </c>
    </row>
    <row r="1172" spans="1:10" x14ac:dyDescent="0.25">
      <c r="A1172">
        <f t="shared" si="56"/>
        <v>1171</v>
      </c>
      <c r="B1172">
        <f t="shared" si="54"/>
        <v>38</v>
      </c>
      <c r="C1172">
        <f t="shared" si="55"/>
        <v>12</v>
      </c>
      <c r="D1172" cm="1">
        <f t="array" ref="D1172">INDEX('PUMA12 LIMIT Computations'!$A$4:$D$106,'PUMA12-Person-Limits-Fragments'!$B1172,1)</f>
        <v>704</v>
      </c>
      <c r="E1172" t="str" cm="1">
        <f t="array" ref="E1172">INDEX('PUMA12 LIMIT Computations'!$A$4:$D$106,'PUMA12-Person-Limits-Fragments'!$B1172,2)</f>
        <v>Essex County (South)--Lynn City, Swampscott &amp; Nahant Towns</v>
      </c>
      <c r="F1172" t="str" cm="1">
        <f t="array" ref="F1172">INDEX('PUMA12 LIMIT Computations'!$A$4:$D$106,'PUMA12-Person-Limits-Fragments'!$B1172,3)</f>
        <v>METRO14460MM1120</v>
      </c>
      <c r="G1172" t="str" cm="1">
        <f t="array" ref="G1172">INDEX('PUMA12 LIMIT Computations'!$A$4:$D$106,'PUMA12-Person-Limits-Fragments'!$B1172,4)</f>
        <v>Boston-Cambridge-Quincy, MA-NH HUD Metro FMR Area</v>
      </c>
      <c r="H1172" cm="1">
        <f t="array" ref="H1172">INDEX('PUMA12 LIMIT Computations'!AI$4:BB$106,'PUMA12-Person-Limits-Fragments'!B1172,'PUMA12-Person-Limits-Fragments'!C1172)</f>
        <v>115000</v>
      </c>
      <c r="I1172" cm="1">
        <f t="array" ref="I1172">INDEX('PUMA12 LIMIT Computations'!BC$4:BV$106,'PUMA12-Person-Limits-Fragments'!B1172,'PUMA12-Person-Limits-Fragments'!C1172)</f>
        <v>69000</v>
      </c>
      <c r="J1172" cm="1">
        <f t="array" ref="J1172">INDEX('PUMA12 LIMIT Computations'!BW$4:CP$106,'PUMA12-Person-Limits-Fragments'!B1172,'PUMA12-Person-Limits-Fragments'!C1172)</f>
        <v>183450</v>
      </c>
    </row>
    <row r="1173" spans="1:10" x14ac:dyDescent="0.25">
      <c r="A1173">
        <f t="shared" si="56"/>
        <v>1172</v>
      </c>
      <c r="B1173">
        <f t="shared" si="54"/>
        <v>39</v>
      </c>
      <c r="C1173">
        <f t="shared" si="55"/>
        <v>12</v>
      </c>
      <c r="D1173" cm="1">
        <f t="array" ref="D1173">INDEX('PUMA12 LIMIT Computations'!$A$4:$D$106,'PUMA12-Person-Limits-Fragments'!$B1173,1)</f>
        <v>200</v>
      </c>
      <c r="E1173" t="str" cm="1">
        <f t="array" ref="E1173">INDEX('PUMA12 LIMIT Computations'!$A$4:$D$106,'PUMA12-Person-Limits-Fragments'!$B1173,2)</f>
        <v>Franklin &amp; Hampshire (North) Counties</v>
      </c>
      <c r="F1173" t="str" cm="1">
        <f t="array" ref="F1173">INDEX('PUMA12 LIMIT Computations'!$A$4:$D$106,'PUMA12-Person-Limits-Fragments'!$B1173,3)</f>
        <v>METRO38340N25003</v>
      </c>
      <c r="G1173" t="str" cm="1">
        <f t="array" ref="G1173">INDEX('PUMA12 LIMIT Computations'!$A$4:$D$106,'PUMA12-Person-Limits-Fragments'!$B1173,4)</f>
        <v>Berkshire County, MA (part) HUD Metro FMR Area</v>
      </c>
      <c r="H1173" cm="1">
        <f t="array" ref="H1173">INDEX('PUMA12 LIMIT Computations'!AI$4:BB$106,'PUMA12-Person-Limits-Fragments'!B1173,'PUMA12-Person-Limits-Fragments'!C1173)</f>
        <v>61.760000000000005</v>
      </c>
      <c r="I1173" cm="1">
        <f t="array" ref="I1173">INDEX('PUMA12 LIMIT Computations'!BC$4:BV$106,'PUMA12-Person-Limits-Fragments'!B1173,'PUMA12-Person-Limits-Fragments'!C1173)</f>
        <v>52.408000000000001</v>
      </c>
      <c r="J1173" cm="1">
        <f t="array" ref="J1173">INDEX('PUMA12 LIMIT Computations'!BW$4:CP$106,'PUMA12-Person-Limits-Fragments'!B1173,'PUMA12-Person-Limits-Fragments'!C1173)</f>
        <v>98.800000000000011</v>
      </c>
    </row>
    <row r="1174" spans="1:10" x14ac:dyDescent="0.25">
      <c r="A1174">
        <f t="shared" si="56"/>
        <v>1173</v>
      </c>
      <c r="B1174">
        <f t="shared" si="54"/>
        <v>40</v>
      </c>
      <c r="C1174">
        <f t="shared" si="55"/>
        <v>12</v>
      </c>
      <c r="D1174" cm="1">
        <f t="array" ref="D1174">INDEX('PUMA12 LIMIT Computations'!$A$4:$D$106,'PUMA12-Person-Limits-Fragments'!$B1174,1)</f>
        <v>200</v>
      </c>
      <c r="E1174" t="str" cm="1">
        <f t="array" ref="E1174">INDEX('PUMA12 LIMIT Computations'!$A$4:$D$106,'PUMA12-Person-Limits-Fragments'!$B1174,2)</f>
        <v>Franklin &amp; Hampshire (North) Counties</v>
      </c>
      <c r="F1174" t="str" cm="1">
        <f t="array" ref="F1174">INDEX('PUMA12 LIMIT Computations'!$A$4:$D$106,'PUMA12-Person-Limits-Fragments'!$B1174,3)</f>
        <v>METRO44140M25011</v>
      </c>
      <c r="G1174" t="str" cm="1">
        <f t="array" ref="G1174">INDEX('PUMA12 LIMIT Computations'!$A$4:$D$106,'PUMA12-Person-Limits-Fragments'!$B1174,4)</f>
        <v>Franklin County, MA HUD Metro FMR Area</v>
      </c>
      <c r="H1174" cm="1">
        <f t="array" ref="H1174">INDEX('PUMA12 LIMIT Computations'!AI$4:BB$106,'PUMA12-Person-Limits-Fragments'!B1174,'PUMA12-Person-Limits-Fragments'!C1174)</f>
        <v>50882.520000000004</v>
      </c>
      <c r="I1174" cm="1">
        <f t="array" ref="I1174">INDEX('PUMA12 LIMIT Computations'!BC$4:BV$106,'PUMA12-Person-Limits-Fragments'!B1174,'PUMA12-Person-Limits-Fragments'!C1174)</f>
        <v>43177.641000000003</v>
      </c>
      <c r="J1174" cm="1">
        <f t="array" ref="J1174">INDEX('PUMA12 LIMIT Computations'!BW$4:CP$106,'PUMA12-Person-Limits-Fragments'!B1174,'PUMA12-Person-Limits-Fragments'!C1174)</f>
        <v>81398.850000000006</v>
      </c>
    </row>
    <row r="1175" spans="1:10" x14ac:dyDescent="0.25">
      <c r="A1175">
        <f t="shared" si="56"/>
        <v>1174</v>
      </c>
      <c r="B1175">
        <f t="shared" si="54"/>
        <v>41</v>
      </c>
      <c r="C1175">
        <f t="shared" si="55"/>
        <v>12</v>
      </c>
      <c r="D1175" cm="1">
        <f t="array" ref="D1175">INDEX('PUMA12 LIMIT Computations'!$A$4:$D$106,'PUMA12-Person-Limits-Fragments'!$B1175,1)</f>
        <v>200</v>
      </c>
      <c r="E1175" t="str" cm="1">
        <f t="array" ref="E1175">INDEX('PUMA12 LIMIT Computations'!$A$4:$D$106,'PUMA12-Person-Limits-Fragments'!$B1175,2)</f>
        <v>Franklin &amp; Hampshire (North) Counties</v>
      </c>
      <c r="F1175" t="str" cm="1">
        <f t="array" ref="F1175">INDEX('PUMA12 LIMIT Computations'!$A$4:$D$106,'PUMA12-Person-Limits-Fragments'!$B1175,3)</f>
        <v>METRO44140M44140</v>
      </c>
      <c r="G1175" t="str" cm="1">
        <f t="array" ref="G1175">INDEX('PUMA12 LIMIT Computations'!$A$4:$D$106,'PUMA12-Person-Limits-Fragments'!$B1175,4)</f>
        <v>Springfield, MA HUD Metro FMR Area</v>
      </c>
      <c r="H1175" cm="1">
        <f t="array" ref="H1175">INDEX('PUMA12 LIMIT Computations'!AI$4:BB$106,'PUMA12-Person-Limits-Fragments'!B1175,'PUMA12-Person-Limits-Fragments'!C1175)</f>
        <v>25993.24</v>
      </c>
      <c r="I1175" cm="1">
        <f t="array" ref="I1175">INDEX('PUMA12 LIMIT Computations'!BC$4:BV$106,'PUMA12-Person-Limits-Fragments'!B1175,'PUMA12-Person-Limits-Fragments'!C1175)</f>
        <v>22057.217000000001</v>
      </c>
      <c r="J1175" cm="1">
        <f t="array" ref="J1175">INDEX('PUMA12 LIMIT Computations'!BW$4:CP$106,'PUMA12-Person-Limits-Fragments'!B1175,'PUMA12-Person-Limits-Fragments'!C1175)</f>
        <v>41582.449999999997</v>
      </c>
    </row>
    <row r="1176" spans="1:10" x14ac:dyDescent="0.25">
      <c r="A1176">
        <f t="shared" si="56"/>
        <v>1175</v>
      </c>
      <c r="B1176">
        <f t="shared" si="54"/>
        <v>42</v>
      </c>
      <c r="C1176">
        <f t="shared" si="55"/>
        <v>12</v>
      </c>
      <c r="D1176" cm="1">
        <f t="array" ref="D1176">INDEX('PUMA12 LIMIT Computations'!$A$4:$D$106,'PUMA12-Person-Limits-Fragments'!$B1176,1)</f>
        <v>200</v>
      </c>
      <c r="E1176" t="str" cm="1">
        <f t="array" ref="E1176">INDEX('PUMA12 LIMIT Computations'!$A$4:$D$106,'PUMA12-Person-Limits-Fragments'!$B1176,2)</f>
        <v>Franklin &amp; Hampshire (North) Counties</v>
      </c>
      <c r="F1176" t="str" cm="1">
        <f t="array" ref="F1176">INDEX('PUMA12 LIMIT Computations'!$A$4:$D$106,'PUMA12-Person-Limits-Fragments'!$B1176,3)</f>
        <v>METRO49340N25027</v>
      </c>
      <c r="G1176" t="str" cm="1">
        <f t="array" ref="G1176">INDEX('PUMA12 LIMIT Computations'!$A$4:$D$106,'PUMA12-Person-Limits-Fragments'!$B1176,4)</f>
        <v>Western Worcester County, MA HUD Metro FMR Area</v>
      </c>
      <c r="H1176" cm="1">
        <f t="array" ref="H1176">INDEX('PUMA12 LIMIT Computations'!AI$4:BB$106,'PUMA12-Person-Limits-Fragments'!B1176,'PUMA12-Person-Limits-Fragments'!C1176)</f>
        <v>256.48</v>
      </c>
      <c r="I1176" cm="1">
        <f t="array" ref="I1176">INDEX('PUMA12 LIMIT Computations'!BC$4:BV$106,'PUMA12-Person-Limits-Fragments'!B1176,'PUMA12-Person-Limits-Fragments'!C1176)</f>
        <v>209.63200000000001</v>
      </c>
      <c r="J1176" cm="1">
        <f t="array" ref="J1176">INDEX('PUMA12 LIMIT Computations'!BW$4:CP$106,'PUMA12-Person-Limits-Fragments'!B1176,'PUMA12-Person-Limits-Fragments'!C1176)</f>
        <v>410.24</v>
      </c>
    </row>
    <row r="1177" spans="1:10" x14ac:dyDescent="0.25">
      <c r="A1177">
        <f t="shared" si="56"/>
        <v>1176</v>
      </c>
      <c r="B1177">
        <f t="shared" si="54"/>
        <v>43</v>
      </c>
      <c r="C1177">
        <f t="shared" si="55"/>
        <v>12</v>
      </c>
      <c r="D1177" cm="1">
        <f t="array" ref="D1177">INDEX('PUMA12 LIMIT Computations'!$A$4:$D$106,'PUMA12-Person-Limits-Fragments'!$B1177,1)</f>
        <v>1600</v>
      </c>
      <c r="E1177" t="str" cm="1">
        <f t="array" ref="E1177">INDEX('PUMA12 LIMIT Computations'!$A$4:$D$106,'PUMA12-Person-Limits-Fragments'!$B1177,2)</f>
        <v>Hampden (West &amp; East) &amp; Hampshire (South) Counties--Northampton City</v>
      </c>
      <c r="F1177" t="str" cm="1">
        <f t="array" ref="F1177">INDEX('PUMA12 LIMIT Computations'!$A$4:$D$106,'PUMA12-Person-Limits-Fragments'!$B1177,3)</f>
        <v>METRO44140M44140</v>
      </c>
      <c r="G1177" t="str" cm="1">
        <f t="array" ref="G1177">INDEX('PUMA12 LIMIT Computations'!$A$4:$D$106,'PUMA12-Person-Limits-Fragments'!$B1177,4)</f>
        <v>Springfield, MA HUD Metro FMR Area</v>
      </c>
      <c r="H1177" cm="1">
        <f t="array" ref="H1177">INDEX('PUMA12 LIMIT Computations'!AI$4:BB$106,'PUMA12-Person-Limits-Fragments'!B1177,'PUMA12-Person-Limits-Fragments'!C1177)</f>
        <v>77184.56</v>
      </c>
      <c r="I1177" cm="1">
        <f t="array" ref="I1177">INDEX('PUMA12 LIMIT Computations'!BC$4:BV$106,'PUMA12-Person-Limits-Fragments'!B1177,'PUMA12-Person-Limits-Fragments'!C1177)</f>
        <v>65496.898000000001</v>
      </c>
      <c r="J1177" cm="1">
        <f t="array" ref="J1177">INDEX('PUMA12 LIMIT Computations'!BW$4:CP$106,'PUMA12-Person-Limits-Fragments'!B1177,'PUMA12-Person-Limits-Fragments'!C1177)</f>
        <v>123475.3</v>
      </c>
    </row>
    <row r="1178" spans="1:10" x14ac:dyDescent="0.25">
      <c r="A1178">
        <f t="shared" si="56"/>
        <v>1177</v>
      </c>
      <c r="B1178">
        <f t="shared" si="54"/>
        <v>44</v>
      </c>
      <c r="C1178">
        <f t="shared" si="55"/>
        <v>12</v>
      </c>
      <c r="D1178" cm="1">
        <f t="array" ref="D1178">INDEX('PUMA12 LIMIT Computations'!$A$4:$D$106,'PUMA12-Person-Limits-Fragments'!$B1178,1)</f>
        <v>1900</v>
      </c>
      <c r="E1178" t="str" cm="1">
        <f t="array" ref="E1178">INDEX('PUMA12 LIMIT Computations'!$A$4:$D$106,'PUMA12-Person-Limits-Fragments'!$B1178,2)</f>
        <v>Hampden County (Central)--Springfield City</v>
      </c>
      <c r="F1178" t="str" cm="1">
        <f t="array" ref="F1178">INDEX('PUMA12 LIMIT Computations'!$A$4:$D$106,'PUMA12-Person-Limits-Fragments'!$B1178,3)</f>
        <v>METRO44140M44140</v>
      </c>
      <c r="G1178" t="str" cm="1">
        <f t="array" ref="G1178">INDEX('PUMA12 LIMIT Computations'!$A$4:$D$106,'PUMA12-Person-Limits-Fragments'!$B1178,4)</f>
        <v>Springfield, MA HUD Metro FMR Area</v>
      </c>
      <c r="H1178" cm="1">
        <f t="array" ref="H1178">INDEX('PUMA12 LIMIT Computations'!AI$4:BB$106,'PUMA12-Person-Limits-Fragments'!B1178,'PUMA12-Person-Limits-Fragments'!C1178)</f>
        <v>77200</v>
      </c>
      <c r="I1178" cm="1">
        <f t="array" ref="I1178">INDEX('PUMA12 LIMIT Computations'!BC$4:BV$106,'PUMA12-Person-Limits-Fragments'!B1178,'PUMA12-Person-Limits-Fragments'!C1178)</f>
        <v>65510</v>
      </c>
      <c r="J1178" cm="1">
        <f t="array" ref="J1178">INDEX('PUMA12 LIMIT Computations'!BW$4:CP$106,'PUMA12-Person-Limits-Fragments'!B1178,'PUMA12-Person-Limits-Fragments'!C1178)</f>
        <v>123500</v>
      </c>
    </row>
    <row r="1179" spans="1:10" x14ac:dyDescent="0.25">
      <c r="A1179">
        <f t="shared" si="56"/>
        <v>1178</v>
      </c>
      <c r="B1179">
        <f t="shared" si="54"/>
        <v>45</v>
      </c>
      <c r="C1179">
        <f t="shared" si="55"/>
        <v>12</v>
      </c>
      <c r="D1179" cm="1">
        <f t="array" ref="D1179">INDEX('PUMA12 LIMIT Computations'!$A$4:$D$106,'PUMA12-Person-Limits-Fragments'!$B1179,1)</f>
        <v>1902</v>
      </c>
      <c r="E1179" t="str" cm="1">
        <f t="array" ref="E1179">INDEX('PUMA12 LIMIT Computations'!$A$4:$D$106,'PUMA12-Person-Limits-Fragments'!$B1179,2)</f>
        <v>Hampden County (East of Springfield City)--Chicopee City</v>
      </c>
      <c r="F1179" t="str" cm="1">
        <f t="array" ref="F1179">INDEX('PUMA12 LIMIT Computations'!$A$4:$D$106,'PUMA12-Person-Limits-Fragments'!$B1179,3)</f>
        <v>METRO44140M44140</v>
      </c>
      <c r="G1179" t="str" cm="1">
        <f t="array" ref="G1179">INDEX('PUMA12 LIMIT Computations'!$A$4:$D$106,'PUMA12-Person-Limits-Fragments'!$B1179,4)</f>
        <v>Springfield, MA HUD Metro FMR Area</v>
      </c>
      <c r="H1179" cm="1">
        <f t="array" ref="H1179">INDEX('PUMA12 LIMIT Computations'!AI$4:BB$106,'PUMA12-Person-Limits-Fragments'!B1179,'PUMA12-Person-Limits-Fragments'!C1179)</f>
        <v>77200</v>
      </c>
      <c r="I1179" cm="1">
        <f t="array" ref="I1179">INDEX('PUMA12 LIMIT Computations'!BC$4:BV$106,'PUMA12-Person-Limits-Fragments'!B1179,'PUMA12-Person-Limits-Fragments'!C1179)</f>
        <v>65510</v>
      </c>
      <c r="J1179" cm="1">
        <f t="array" ref="J1179">INDEX('PUMA12 LIMIT Computations'!BW$4:CP$106,'PUMA12-Person-Limits-Fragments'!B1179,'PUMA12-Person-Limits-Fragments'!C1179)</f>
        <v>123500</v>
      </c>
    </row>
    <row r="1180" spans="1:10" x14ac:dyDescent="0.25">
      <c r="A1180">
        <f t="shared" si="56"/>
        <v>1179</v>
      </c>
      <c r="B1180">
        <f t="shared" si="54"/>
        <v>46</v>
      </c>
      <c r="C1180">
        <f t="shared" si="55"/>
        <v>12</v>
      </c>
      <c r="D1180" cm="1">
        <f t="array" ref="D1180">INDEX('PUMA12 LIMIT Computations'!$A$4:$D$106,'PUMA12-Person-Limits-Fragments'!$B1180,1)</f>
        <v>1901</v>
      </c>
      <c r="E1180" t="str" cm="1">
        <f t="array" ref="E1180">INDEX('PUMA12 LIMIT Computations'!$A$4:$D$106,'PUMA12-Person-Limits-Fragments'!$B1180,2)</f>
        <v>Hampden County (West of Springfield City)--Westfield &amp; Holyoke Cities</v>
      </c>
      <c r="F1180" t="str" cm="1">
        <f t="array" ref="F1180">INDEX('PUMA12 LIMIT Computations'!$A$4:$D$106,'PUMA12-Person-Limits-Fragments'!$B1180,3)</f>
        <v>METRO44140M44140</v>
      </c>
      <c r="G1180" t="str" cm="1">
        <f t="array" ref="G1180">INDEX('PUMA12 LIMIT Computations'!$A$4:$D$106,'PUMA12-Person-Limits-Fragments'!$B1180,4)</f>
        <v>Springfield, MA HUD Metro FMR Area</v>
      </c>
      <c r="H1180" cm="1">
        <f t="array" ref="H1180">INDEX('PUMA12 LIMIT Computations'!AI$4:BB$106,'PUMA12-Person-Limits-Fragments'!B1180,'PUMA12-Person-Limits-Fragments'!C1180)</f>
        <v>77200</v>
      </c>
      <c r="I1180" cm="1">
        <f t="array" ref="I1180">INDEX('PUMA12 LIMIT Computations'!BC$4:BV$106,'PUMA12-Person-Limits-Fragments'!B1180,'PUMA12-Person-Limits-Fragments'!C1180)</f>
        <v>65510</v>
      </c>
      <c r="J1180" cm="1">
        <f t="array" ref="J1180">INDEX('PUMA12 LIMIT Computations'!BW$4:CP$106,'PUMA12-Person-Limits-Fragments'!B1180,'PUMA12-Person-Limits-Fragments'!C1180)</f>
        <v>123500</v>
      </c>
    </row>
    <row r="1181" spans="1:10" x14ac:dyDescent="0.25">
      <c r="A1181">
        <f t="shared" si="56"/>
        <v>1180</v>
      </c>
      <c r="B1181">
        <f t="shared" si="54"/>
        <v>47</v>
      </c>
      <c r="C1181">
        <f t="shared" si="55"/>
        <v>12</v>
      </c>
      <c r="D1181" cm="1">
        <f t="array" ref="D1181">INDEX('PUMA12 LIMIT Computations'!$A$4:$D$106,'PUMA12-Person-Limits-Fragments'!$B1181,1)</f>
        <v>2400</v>
      </c>
      <c r="E1181" t="str" cm="1">
        <f t="array" ref="E1181">INDEX('PUMA12 LIMIT Computations'!$A$4:$D$106,'PUMA12-Person-Limits-Fragments'!$B1181,2)</f>
        <v>Middlesex (Far Southwest), Norfolk (Northwest) &amp; Worcester (Far East) Counties</v>
      </c>
      <c r="F1181" t="str" cm="1">
        <f t="array" ref="F1181">INDEX('PUMA12 LIMIT Computations'!$A$4:$D$106,'PUMA12-Person-Limits-Fragments'!$B1181,3)</f>
        <v>METRO14460MM1120</v>
      </c>
      <c r="G1181" t="str" cm="1">
        <f t="array" ref="G1181">INDEX('PUMA12 LIMIT Computations'!$A$4:$D$106,'PUMA12-Person-Limits-Fragments'!$B1181,4)</f>
        <v>Boston-Cambridge-Quincy, MA-NH HUD Metro FMR Area</v>
      </c>
      <c r="H1181" cm="1">
        <f t="array" ref="H1181">INDEX('PUMA12 LIMIT Computations'!AI$4:BB$106,'PUMA12-Person-Limits-Fragments'!B1181,'PUMA12-Person-Limits-Fragments'!C1181)</f>
        <v>77544.5</v>
      </c>
      <c r="I1181" cm="1">
        <f t="array" ref="I1181">INDEX('PUMA12 LIMIT Computations'!BC$4:BV$106,'PUMA12-Person-Limits-Fragments'!B1181,'PUMA12-Person-Limits-Fragments'!C1181)</f>
        <v>46526.7</v>
      </c>
      <c r="J1181" cm="1">
        <f t="array" ref="J1181">INDEX('PUMA12 LIMIT Computations'!BW$4:CP$106,'PUMA12-Person-Limits-Fragments'!B1181,'PUMA12-Person-Limits-Fragments'!C1181)</f>
        <v>123700.33500000001</v>
      </c>
    </row>
    <row r="1182" spans="1:10" x14ac:dyDescent="0.25">
      <c r="A1182">
        <f t="shared" si="56"/>
        <v>1181</v>
      </c>
      <c r="B1182">
        <f t="shared" si="54"/>
        <v>48</v>
      </c>
      <c r="C1182">
        <f t="shared" si="55"/>
        <v>12</v>
      </c>
      <c r="D1182" cm="1">
        <f t="array" ref="D1182">INDEX('PUMA12 LIMIT Computations'!$A$4:$D$106,'PUMA12-Person-Limits-Fragments'!$B1182,1)</f>
        <v>2400</v>
      </c>
      <c r="E1182" t="str" cm="1">
        <f t="array" ref="E1182">INDEX('PUMA12 LIMIT Computations'!$A$4:$D$106,'PUMA12-Person-Limits-Fragments'!$B1182,2)</f>
        <v>Middlesex (Far Southwest), Norfolk (Northwest) &amp; Worcester (Far East) Counties</v>
      </c>
      <c r="F1182" t="str" cm="1">
        <f t="array" ref="F1182">INDEX('PUMA12 LIMIT Computations'!$A$4:$D$106,'PUMA12-Person-Limits-Fragments'!$B1182,3)</f>
        <v>METRO49340MM1120</v>
      </c>
      <c r="G1182" t="str" cm="1">
        <f t="array" ref="G1182">INDEX('PUMA12 LIMIT Computations'!$A$4:$D$106,'PUMA12-Person-Limits-Fragments'!$B1182,4)</f>
        <v>Eastern Worcester County, MA HUD Metro FMR Area</v>
      </c>
      <c r="H1182" cm="1">
        <f t="array" ref="H1182">INDEX('PUMA12 LIMIT Computations'!AI$4:BB$106,'PUMA12-Person-Limits-Fragments'!B1182,'PUMA12-Person-Limits-Fragments'!C1182)</f>
        <v>34974.974999999999</v>
      </c>
      <c r="I1182" cm="1">
        <f t="array" ref="I1182">INDEX('PUMA12 LIMIT Computations'!BC$4:BV$106,'PUMA12-Person-Limits-Fragments'!B1182,'PUMA12-Person-Limits-Fragments'!C1182)</f>
        <v>21323.505000000001</v>
      </c>
      <c r="J1182" cm="1">
        <f t="array" ref="J1182">INDEX('PUMA12 LIMIT Computations'!BW$4:CP$106,'PUMA12-Person-Limits-Fragments'!B1182,'PUMA12-Person-Limits-Fragments'!C1182)</f>
        <v>47734.575000000004</v>
      </c>
    </row>
    <row r="1183" spans="1:10" x14ac:dyDescent="0.25">
      <c r="A1183">
        <f t="shared" si="56"/>
        <v>1182</v>
      </c>
      <c r="B1183">
        <f t="shared" si="54"/>
        <v>49</v>
      </c>
      <c r="C1183">
        <f t="shared" si="55"/>
        <v>12</v>
      </c>
      <c r="D1183" cm="1">
        <f t="array" ref="D1183">INDEX('PUMA12 LIMIT Computations'!$A$4:$D$106,'PUMA12-Person-Limits-Fragments'!$B1183,1)</f>
        <v>3400</v>
      </c>
      <c r="E1183" t="str" cm="1">
        <f t="array" ref="E1183">INDEX('PUMA12 LIMIT Computations'!$A$4:$D$106,'PUMA12-Person-Limits-Fragments'!$B1183,2)</f>
        <v>Middlesex (Southeast) &amp; Norfolk (Northeast) Counties--Newton City &amp; Brookline Town</v>
      </c>
      <c r="F1183" t="str" cm="1">
        <f t="array" ref="F1183">INDEX('PUMA12 LIMIT Computations'!$A$4:$D$106,'PUMA12-Person-Limits-Fragments'!$B1183,3)</f>
        <v>METRO14460MM1120</v>
      </c>
      <c r="G1183" t="str" cm="1">
        <f t="array" ref="G1183">INDEX('PUMA12 LIMIT Computations'!$A$4:$D$106,'PUMA12-Person-Limits-Fragments'!$B1183,4)</f>
        <v>Boston-Cambridge-Quincy, MA-NH HUD Metro FMR Area</v>
      </c>
      <c r="H1183" cm="1">
        <f t="array" ref="H1183">INDEX('PUMA12 LIMIT Computations'!AI$4:BB$106,'PUMA12-Person-Limits-Fragments'!B1183,'PUMA12-Person-Limits-Fragments'!C1183)</f>
        <v>114988.5</v>
      </c>
      <c r="I1183" cm="1">
        <f t="array" ref="I1183">INDEX('PUMA12 LIMIT Computations'!BC$4:BV$106,'PUMA12-Person-Limits-Fragments'!B1183,'PUMA12-Person-Limits-Fragments'!C1183)</f>
        <v>68993.100000000006</v>
      </c>
      <c r="J1183" cm="1">
        <f t="array" ref="J1183">INDEX('PUMA12 LIMIT Computations'!BW$4:CP$106,'PUMA12-Person-Limits-Fragments'!B1183,'PUMA12-Person-Limits-Fragments'!C1183)</f>
        <v>183431.655</v>
      </c>
    </row>
    <row r="1184" spans="1:10" x14ac:dyDescent="0.25">
      <c r="A1184">
        <f t="shared" si="56"/>
        <v>1183</v>
      </c>
      <c r="B1184">
        <f t="shared" si="54"/>
        <v>50</v>
      </c>
      <c r="C1184">
        <f t="shared" si="55"/>
        <v>12</v>
      </c>
      <c r="D1184" cm="1">
        <f t="array" ref="D1184">INDEX('PUMA12 LIMIT Computations'!$A$4:$D$106,'PUMA12-Person-Limits-Fragments'!$B1184,1)</f>
        <v>1400</v>
      </c>
      <c r="E1184" t="str" cm="1">
        <f t="array" ref="E1184">INDEX('PUMA12 LIMIT Computations'!$A$4:$D$106,'PUMA12-Person-Limits-Fragments'!$B1184,2)</f>
        <v>Middlesex (West Central) &amp; Worcester (East) Counties</v>
      </c>
      <c r="F1184" t="str" cm="1">
        <f t="array" ref="F1184">INDEX('PUMA12 LIMIT Computations'!$A$4:$D$106,'PUMA12-Person-Limits-Fragments'!$B1184,3)</f>
        <v>METRO14460MM1120</v>
      </c>
      <c r="G1184" t="str" cm="1">
        <f t="array" ref="G1184">INDEX('PUMA12 LIMIT Computations'!$A$4:$D$106,'PUMA12-Person-Limits-Fragments'!$B1184,4)</f>
        <v>Boston-Cambridge-Quincy, MA-NH HUD Metro FMR Area</v>
      </c>
      <c r="H1184" cm="1">
        <f t="array" ref="H1184">INDEX('PUMA12 LIMIT Computations'!AI$4:BB$106,'PUMA12-Person-Limits-Fragments'!B1184,'PUMA12-Person-Limits-Fragments'!C1184)</f>
        <v>110250.5</v>
      </c>
      <c r="I1184" cm="1">
        <f t="array" ref="I1184">INDEX('PUMA12 LIMIT Computations'!BC$4:BV$106,'PUMA12-Person-Limits-Fragments'!B1184,'PUMA12-Person-Limits-Fragments'!C1184)</f>
        <v>66150.3</v>
      </c>
      <c r="J1184" cm="1">
        <f t="array" ref="J1184">INDEX('PUMA12 LIMIT Computations'!BW$4:CP$106,'PUMA12-Person-Limits-Fragments'!B1184,'PUMA12-Person-Limits-Fragments'!C1184)</f>
        <v>175873.51499999998</v>
      </c>
    </row>
    <row r="1185" spans="1:10" x14ac:dyDescent="0.25">
      <c r="A1185">
        <f t="shared" si="56"/>
        <v>1184</v>
      </c>
      <c r="B1185">
        <f t="shared" si="54"/>
        <v>51</v>
      </c>
      <c r="C1185">
        <f t="shared" si="55"/>
        <v>12</v>
      </c>
      <c r="D1185" cm="1">
        <f t="array" ref="D1185">INDEX('PUMA12 LIMIT Computations'!$A$4:$D$106,'PUMA12-Person-Limits-Fragments'!$B1185,1)</f>
        <v>1400</v>
      </c>
      <c r="E1185" t="str" cm="1">
        <f t="array" ref="E1185">INDEX('PUMA12 LIMIT Computations'!$A$4:$D$106,'PUMA12-Person-Limits-Fragments'!$B1185,2)</f>
        <v>Middlesex (West Central) &amp; Worcester (East) Counties</v>
      </c>
      <c r="F1185" t="str" cm="1">
        <f t="array" ref="F1185">INDEX('PUMA12 LIMIT Computations'!$A$4:$D$106,'PUMA12-Person-Limits-Fragments'!$B1185,3)</f>
        <v>METRO14460MM4560</v>
      </c>
      <c r="G1185" t="str" cm="1">
        <f t="array" ref="G1185">INDEX('PUMA12 LIMIT Computations'!$A$4:$D$106,'PUMA12-Person-Limits-Fragments'!$B1185,4)</f>
        <v>Lowell, MA HUD Metro FMR Area</v>
      </c>
      <c r="H1185" cm="1">
        <f t="array" ref="H1185">INDEX('PUMA12 LIMIT Computations'!AI$4:BB$106,'PUMA12-Person-Limits-Fragments'!B1185,'PUMA12-Person-Limits-Fragments'!C1185)</f>
        <v>196.84</v>
      </c>
      <c r="I1185" cm="1">
        <f t="array" ref="I1185">INDEX('PUMA12 LIMIT Computations'!BC$4:BV$106,'PUMA12-Person-Limits-Fragments'!B1185,'PUMA12-Person-Limits-Fragments'!C1185)</f>
        <v>124.46899999999999</v>
      </c>
      <c r="J1185" cm="1">
        <f t="array" ref="J1185">INDEX('PUMA12 LIMIT Computations'!BW$4:CP$106,'PUMA12-Person-Limits-Fragments'!B1185,'PUMA12-Person-Limits-Fragments'!C1185)</f>
        <v>278.63499999999999</v>
      </c>
    </row>
    <row r="1186" spans="1:10" x14ac:dyDescent="0.25">
      <c r="A1186">
        <f t="shared" si="56"/>
        <v>1185</v>
      </c>
      <c r="B1186">
        <f t="shared" si="54"/>
        <v>52</v>
      </c>
      <c r="C1186">
        <f t="shared" si="55"/>
        <v>12</v>
      </c>
      <c r="D1186" cm="1">
        <f t="array" ref="D1186">INDEX('PUMA12 LIMIT Computations'!$A$4:$D$106,'PUMA12-Person-Limits-Fragments'!$B1186,1)</f>
        <v>1400</v>
      </c>
      <c r="E1186" t="str" cm="1">
        <f t="array" ref="E1186">INDEX('PUMA12 LIMIT Computations'!$A$4:$D$106,'PUMA12-Person-Limits-Fragments'!$B1186,2)</f>
        <v>Middlesex (West Central) &amp; Worcester (East) Counties</v>
      </c>
      <c r="F1186" t="str" cm="1">
        <f t="array" ref="F1186">INDEX('PUMA12 LIMIT Computations'!$A$4:$D$106,'PUMA12-Person-Limits-Fragments'!$B1186,3)</f>
        <v>METRO49340MM1120</v>
      </c>
      <c r="G1186" t="str" cm="1">
        <f t="array" ref="G1186">INDEX('PUMA12 LIMIT Computations'!$A$4:$D$106,'PUMA12-Person-Limits-Fragments'!$B1186,4)</f>
        <v>Eastern Worcester County, MA HUD Metro FMR Area</v>
      </c>
      <c r="H1186" cm="1">
        <f t="array" ref="H1186">INDEX('PUMA12 LIMIT Computations'!AI$4:BB$106,'PUMA12-Person-Limits-Fragments'!B1186,'PUMA12-Person-Limits-Fragments'!C1186)</f>
        <v>4222.7849999999999</v>
      </c>
      <c r="I1186" cm="1">
        <f t="array" ref="I1186">INDEX('PUMA12 LIMIT Computations'!BC$4:BV$106,'PUMA12-Person-Limits-Fragments'!B1186,'PUMA12-Person-Limits-Fragments'!C1186)</f>
        <v>2574.5430000000001</v>
      </c>
      <c r="J1186" cm="1">
        <f t="array" ref="J1186">INDEX('PUMA12 LIMIT Computations'!BW$4:CP$106,'PUMA12-Person-Limits-Fragments'!B1186,'PUMA12-Person-Limits-Fragments'!C1186)</f>
        <v>5763.3450000000003</v>
      </c>
    </row>
    <row r="1187" spans="1:10" x14ac:dyDescent="0.25">
      <c r="A1187">
        <f t="shared" si="56"/>
        <v>1186</v>
      </c>
      <c r="B1187">
        <f t="shared" si="54"/>
        <v>53</v>
      </c>
      <c r="C1187">
        <f t="shared" si="55"/>
        <v>12</v>
      </c>
      <c r="D1187" cm="1">
        <f t="array" ref="D1187">INDEX('PUMA12 LIMIT Computations'!$A$4:$D$106,'PUMA12-Person-Limits-Fragments'!$B1187,1)</f>
        <v>506</v>
      </c>
      <c r="E1187" t="str" cm="1">
        <f t="array" ref="E1187">INDEX('PUMA12 LIMIT Computations'!$A$4:$D$106,'PUMA12-Person-Limits-Fragments'!$B1187,2)</f>
        <v>Middlesex County (East)--Cambridge City</v>
      </c>
      <c r="F1187" t="str" cm="1">
        <f t="array" ref="F1187">INDEX('PUMA12 LIMIT Computations'!$A$4:$D$106,'PUMA12-Person-Limits-Fragments'!$B1187,3)</f>
        <v>METRO14460MM1120</v>
      </c>
      <c r="G1187" t="str" cm="1">
        <f t="array" ref="G1187">INDEX('PUMA12 LIMIT Computations'!$A$4:$D$106,'PUMA12-Person-Limits-Fragments'!$B1187,4)</f>
        <v>Boston-Cambridge-Quincy, MA-NH HUD Metro FMR Area</v>
      </c>
      <c r="H1187" cm="1">
        <f t="array" ref="H1187">INDEX('PUMA12 LIMIT Computations'!AI$4:BB$106,'PUMA12-Person-Limits-Fragments'!B1187,'PUMA12-Person-Limits-Fragments'!C1187)</f>
        <v>115000</v>
      </c>
      <c r="I1187" cm="1">
        <f t="array" ref="I1187">INDEX('PUMA12 LIMIT Computations'!BC$4:BV$106,'PUMA12-Person-Limits-Fragments'!B1187,'PUMA12-Person-Limits-Fragments'!C1187)</f>
        <v>69000</v>
      </c>
      <c r="J1187" cm="1">
        <f t="array" ref="J1187">INDEX('PUMA12 LIMIT Computations'!BW$4:CP$106,'PUMA12-Person-Limits-Fragments'!B1187,'PUMA12-Person-Limits-Fragments'!C1187)</f>
        <v>183450</v>
      </c>
    </row>
    <row r="1188" spans="1:10" x14ac:dyDescent="0.25">
      <c r="A1188">
        <f t="shared" si="56"/>
        <v>1187</v>
      </c>
      <c r="B1188">
        <f t="shared" si="54"/>
        <v>54</v>
      </c>
      <c r="C1188">
        <f t="shared" si="55"/>
        <v>12</v>
      </c>
      <c r="D1188" cm="1">
        <f t="array" ref="D1188">INDEX('PUMA12 LIMIT Computations'!$A$4:$D$106,'PUMA12-Person-Limits-Fragments'!$B1188,1)</f>
        <v>508</v>
      </c>
      <c r="E1188" t="str" cm="1">
        <f t="array" ref="E1188">INDEX('PUMA12 LIMIT Computations'!$A$4:$D$106,'PUMA12-Person-Limits-Fragments'!$B1188,2)</f>
        <v>Middlesex County (East)--Malden &amp; Medford Cities</v>
      </c>
      <c r="F1188" t="str" cm="1">
        <f t="array" ref="F1188">INDEX('PUMA12 LIMIT Computations'!$A$4:$D$106,'PUMA12-Person-Limits-Fragments'!$B1188,3)</f>
        <v>METRO14460MM1120</v>
      </c>
      <c r="G1188" t="str" cm="1">
        <f t="array" ref="G1188">INDEX('PUMA12 LIMIT Computations'!$A$4:$D$106,'PUMA12-Person-Limits-Fragments'!$B1188,4)</f>
        <v>Boston-Cambridge-Quincy, MA-NH HUD Metro FMR Area</v>
      </c>
      <c r="H1188" cm="1">
        <f t="array" ref="H1188">INDEX('PUMA12 LIMIT Computations'!AI$4:BB$106,'PUMA12-Person-Limits-Fragments'!B1188,'PUMA12-Person-Limits-Fragments'!C1188)</f>
        <v>115011.5</v>
      </c>
      <c r="I1188" cm="1">
        <f t="array" ref="I1188">INDEX('PUMA12 LIMIT Computations'!BC$4:BV$106,'PUMA12-Person-Limits-Fragments'!B1188,'PUMA12-Person-Limits-Fragments'!C1188)</f>
        <v>69006.899999999994</v>
      </c>
      <c r="J1188" cm="1">
        <f t="array" ref="J1188">INDEX('PUMA12 LIMIT Computations'!BW$4:CP$106,'PUMA12-Person-Limits-Fragments'!B1188,'PUMA12-Person-Limits-Fragments'!C1188)</f>
        <v>183468.345</v>
      </c>
    </row>
    <row r="1189" spans="1:10" x14ac:dyDescent="0.25">
      <c r="A1189">
        <f t="shared" si="56"/>
        <v>1188</v>
      </c>
      <c r="B1189">
        <f t="shared" si="54"/>
        <v>55</v>
      </c>
      <c r="C1189">
        <f t="shared" si="55"/>
        <v>12</v>
      </c>
      <c r="D1189" cm="1">
        <f t="array" ref="D1189">INDEX('PUMA12 LIMIT Computations'!$A$4:$D$106,'PUMA12-Person-Limits-Fragments'!$B1189,1)</f>
        <v>507</v>
      </c>
      <c r="E1189" t="str" cm="1">
        <f t="array" ref="E1189">INDEX('PUMA12 LIMIT Computations'!$A$4:$D$106,'PUMA12-Person-Limits-Fragments'!$B1189,2)</f>
        <v>Middlesex County (East)--Somerville &amp; Everett Cities</v>
      </c>
      <c r="F1189" t="str" cm="1">
        <f t="array" ref="F1189">INDEX('PUMA12 LIMIT Computations'!$A$4:$D$106,'PUMA12-Person-Limits-Fragments'!$B1189,3)</f>
        <v>METRO14460MM1120</v>
      </c>
      <c r="G1189" t="str" cm="1">
        <f t="array" ref="G1189">INDEX('PUMA12 LIMIT Computations'!$A$4:$D$106,'PUMA12-Person-Limits-Fragments'!$B1189,4)</f>
        <v>Boston-Cambridge-Quincy, MA-NH HUD Metro FMR Area</v>
      </c>
      <c r="H1189" cm="1">
        <f t="array" ref="H1189">INDEX('PUMA12 LIMIT Computations'!AI$4:BB$106,'PUMA12-Person-Limits-Fragments'!B1189,'PUMA12-Person-Limits-Fragments'!C1189)</f>
        <v>115000</v>
      </c>
      <c r="I1189" cm="1">
        <f t="array" ref="I1189">INDEX('PUMA12 LIMIT Computations'!BC$4:BV$106,'PUMA12-Person-Limits-Fragments'!B1189,'PUMA12-Person-Limits-Fragments'!C1189)</f>
        <v>69000</v>
      </c>
      <c r="J1189" cm="1">
        <f t="array" ref="J1189">INDEX('PUMA12 LIMIT Computations'!BW$4:CP$106,'PUMA12-Person-Limits-Fragments'!B1189,'PUMA12-Person-Limits-Fragments'!C1189)</f>
        <v>183450</v>
      </c>
    </row>
    <row r="1190" spans="1:10" x14ac:dyDescent="0.25">
      <c r="A1190">
        <f t="shared" si="56"/>
        <v>1189</v>
      </c>
      <c r="B1190">
        <f t="shared" si="54"/>
        <v>56</v>
      </c>
      <c r="C1190">
        <f t="shared" si="55"/>
        <v>12</v>
      </c>
      <c r="D1190" cm="1">
        <f t="array" ref="D1190">INDEX('PUMA12 LIMIT Computations'!$A$4:$D$106,'PUMA12-Person-Limits-Fragments'!$B1190,1)</f>
        <v>502</v>
      </c>
      <c r="E1190" t="str" cm="1">
        <f t="array" ref="E1190">INDEX('PUMA12 LIMIT Computations'!$A$4:$D$106,'PUMA12-Person-Limits-Fragments'!$B1190,2)</f>
        <v>Middlesex County (Far Northeast)--Lowell City</v>
      </c>
      <c r="F1190" t="str" cm="1">
        <f t="array" ref="F1190">INDEX('PUMA12 LIMIT Computations'!$A$4:$D$106,'PUMA12-Person-Limits-Fragments'!$B1190,3)</f>
        <v>METRO14460MM4560</v>
      </c>
      <c r="G1190" t="str" cm="1">
        <f t="array" ref="G1190">INDEX('PUMA12 LIMIT Computations'!$A$4:$D$106,'PUMA12-Person-Limits-Fragments'!$B1190,4)</f>
        <v>Lowell, MA HUD Metro FMR Area</v>
      </c>
      <c r="H1190" cm="1">
        <f t="array" ref="H1190">INDEX('PUMA12 LIMIT Computations'!AI$4:BB$106,'PUMA12-Person-Limits-Fragments'!B1190,'PUMA12-Person-Limits-Fragments'!C1190)</f>
        <v>103600</v>
      </c>
      <c r="I1190" cm="1">
        <f t="array" ref="I1190">INDEX('PUMA12 LIMIT Computations'!BC$4:BV$106,'PUMA12-Person-Limits-Fragments'!B1190,'PUMA12-Person-Limits-Fragments'!C1190)</f>
        <v>65510</v>
      </c>
      <c r="J1190" cm="1">
        <f t="array" ref="J1190">INDEX('PUMA12 LIMIT Computations'!BW$4:CP$106,'PUMA12-Person-Limits-Fragments'!B1190,'PUMA12-Person-Limits-Fragments'!C1190)</f>
        <v>146650</v>
      </c>
    </row>
    <row r="1191" spans="1:10" x14ac:dyDescent="0.25">
      <c r="A1191">
        <f t="shared" si="56"/>
        <v>1190</v>
      </c>
      <c r="B1191">
        <f t="shared" si="54"/>
        <v>57</v>
      </c>
      <c r="C1191">
        <f t="shared" si="55"/>
        <v>12</v>
      </c>
      <c r="D1191" cm="1">
        <f t="array" ref="D1191">INDEX('PUMA12 LIMIT Computations'!$A$4:$D$106,'PUMA12-Person-Limits-Fragments'!$B1191,1)</f>
        <v>501</v>
      </c>
      <c r="E1191" t="str" cm="1">
        <f t="array" ref="E1191">INDEX('PUMA12 LIMIT Computations'!$A$4:$D$106,'PUMA12-Person-Limits-Fragments'!$B1191,2)</f>
        <v>Middlesex County (Outside Lowell City)</v>
      </c>
      <c r="F1191" t="str" cm="1">
        <f t="array" ref="F1191">INDEX('PUMA12 LIMIT Computations'!$A$4:$D$106,'PUMA12-Person-Limits-Fragments'!$B1191,3)</f>
        <v>METRO14460MM1120</v>
      </c>
      <c r="G1191" t="str" cm="1">
        <f t="array" ref="G1191">INDEX('PUMA12 LIMIT Computations'!$A$4:$D$106,'PUMA12-Person-Limits-Fragments'!$B1191,4)</f>
        <v>Boston-Cambridge-Quincy, MA-NH HUD Metro FMR Area</v>
      </c>
      <c r="H1191" cm="1">
        <f t="array" ref="H1191">INDEX('PUMA12 LIMIT Computations'!AI$4:BB$106,'PUMA12-Person-Limits-Fragments'!B1191,'PUMA12-Person-Limits-Fragments'!C1191)</f>
        <v>34.5</v>
      </c>
      <c r="I1191" cm="1">
        <f t="array" ref="I1191">INDEX('PUMA12 LIMIT Computations'!BC$4:BV$106,'PUMA12-Person-Limits-Fragments'!B1191,'PUMA12-Person-Limits-Fragments'!C1191)</f>
        <v>20.7</v>
      </c>
      <c r="J1191" cm="1">
        <f t="array" ref="J1191">INDEX('PUMA12 LIMIT Computations'!BW$4:CP$106,'PUMA12-Person-Limits-Fragments'!B1191,'PUMA12-Person-Limits-Fragments'!C1191)</f>
        <v>55.034999999999997</v>
      </c>
    </row>
    <row r="1192" spans="1:10" x14ac:dyDescent="0.25">
      <c r="A1192">
        <f t="shared" si="56"/>
        <v>1191</v>
      </c>
      <c r="B1192">
        <f t="shared" si="54"/>
        <v>58</v>
      </c>
      <c r="C1192">
        <f t="shared" si="55"/>
        <v>12</v>
      </c>
      <c r="D1192" cm="1">
        <f t="array" ref="D1192">INDEX('PUMA12 LIMIT Computations'!$A$4:$D$106,'PUMA12-Person-Limits-Fragments'!$B1192,1)</f>
        <v>501</v>
      </c>
      <c r="E1192" t="str" cm="1">
        <f t="array" ref="E1192">INDEX('PUMA12 LIMIT Computations'!$A$4:$D$106,'PUMA12-Person-Limits-Fragments'!$B1192,2)</f>
        <v>Middlesex County (Outside Lowell City)</v>
      </c>
      <c r="F1192" t="str" cm="1">
        <f t="array" ref="F1192">INDEX('PUMA12 LIMIT Computations'!$A$4:$D$106,'PUMA12-Person-Limits-Fragments'!$B1192,3)</f>
        <v>METRO14460MM4560</v>
      </c>
      <c r="G1192" t="str" cm="1">
        <f t="array" ref="G1192">INDEX('PUMA12 LIMIT Computations'!$A$4:$D$106,'PUMA12-Person-Limits-Fragments'!$B1192,4)</f>
        <v>Lowell, MA HUD Metro FMR Area</v>
      </c>
      <c r="H1192" cm="1">
        <f t="array" ref="H1192">INDEX('PUMA12 LIMIT Computations'!AI$4:BB$106,'PUMA12-Person-Limits-Fragments'!B1192,'PUMA12-Person-Limits-Fragments'!C1192)</f>
        <v>103568.92</v>
      </c>
      <c r="I1192" cm="1">
        <f t="array" ref="I1192">INDEX('PUMA12 LIMIT Computations'!BC$4:BV$106,'PUMA12-Person-Limits-Fragments'!B1192,'PUMA12-Person-Limits-Fragments'!C1192)</f>
        <v>65490.347000000002</v>
      </c>
      <c r="J1192" cm="1">
        <f t="array" ref="J1192">INDEX('PUMA12 LIMIT Computations'!BW$4:CP$106,'PUMA12-Person-Limits-Fragments'!B1192,'PUMA12-Person-Limits-Fragments'!C1192)</f>
        <v>146606.005</v>
      </c>
    </row>
    <row r="1193" spans="1:10" x14ac:dyDescent="0.25">
      <c r="A1193">
        <f t="shared" si="56"/>
        <v>1192</v>
      </c>
      <c r="B1193">
        <f t="shared" si="54"/>
        <v>59</v>
      </c>
      <c r="C1193">
        <f t="shared" si="55"/>
        <v>12</v>
      </c>
      <c r="D1193" cm="1">
        <f t="array" ref="D1193">INDEX('PUMA12 LIMIT Computations'!$A$4:$D$106,'PUMA12-Person-Limits-Fragments'!$B1193,1)</f>
        <v>504</v>
      </c>
      <c r="E1193" t="str" cm="1">
        <f t="array" ref="E1193">INDEX('PUMA12 LIMIT Computations'!$A$4:$D$106,'PUMA12-Person-Limits-Fragments'!$B1193,2)</f>
        <v>Middlesex County (South)--Framingham Town, Marlborough City &amp; Natick Town</v>
      </c>
      <c r="F1193" t="str" cm="1">
        <f t="array" ref="F1193">INDEX('PUMA12 LIMIT Computations'!$A$4:$D$106,'PUMA12-Person-Limits-Fragments'!$B1193,3)</f>
        <v>METRO14460MM1120</v>
      </c>
      <c r="G1193" t="str" cm="1">
        <f t="array" ref="G1193">INDEX('PUMA12 LIMIT Computations'!$A$4:$D$106,'PUMA12-Person-Limits-Fragments'!$B1193,4)</f>
        <v>Boston-Cambridge-Quincy, MA-NH HUD Metro FMR Area</v>
      </c>
      <c r="H1193" cm="1">
        <f t="array" ref="H1193">INDEX('PUMA12 LIMIT Computations'!AI$4:BB$106,'PUMA12-Person-Limits-Fragments'!B1193,'PUMA12-Person-Limits-Fragments'!C1193)</f>
        <v>114896.5</v>
      </c>
      <c r="I1193" cm="1">
        <f t="array" ref="I1193">INDEX('PUMA12 LIMIT Computations'!BC$4:BV$106,'PUMA12-Person-Limits-Fragments'!B1193,'PUMA12-Person-Limits-Fragments'!C1193)</f>
        <v>68937.899999999994</v>
      </c>
      <c r="J1193" cm="1">
        <f t="array" ref="J1193">INDEX('PUMA12 LIMIT Computations'!BW$4:CP$106,'PUMA12-Person-Limits-Fragments'!B1193,'PUMA12-Person-Limits-Fragments'!C1193)</f>
        <v>183284.89499999999</v>
      </c>
    </row>
    <row r="1194" spans="1:10" x14ac:dyDescent="0.25">
      <c r="A1194">
        <f t="shared" si="56"/>
        <v>1193</v>
      </c>
      <c r="B1194">
        <f t="shared" si="54"/>
        <v>60</v>
      </c>
      <c r="C1194">
        <f t="shared" si="55"/>
        <v>12</v>
      </c>
      <c r="D1194" cm="1">
        <f t="array" ref="D1194">INDEX('PUMA12 LIMIT Computations'!$A$4:$D$106,'PUMA12-Person-Limits-Fragments'!$B1194,1)</f>
        <v>504</v>
      </c>
      <c r="E1194" t="str" cm="1">
        <f t="array" ref="E1194">INDEX('PUMA12 LIMIT Computations'!$A$4:$D$106,'PUMA12-Person-Limits-Fragments'!$B1194,2)</f>
        <v>Middlesex County (South)--Framingham Town, Marlborough City &amp; Natick Town</v>
      </c>
      <c r="F1194" t="str" cm="1">
        <f t="array" ref="F1194">INDEX('PUMA12 LIMIT Computations'!$A$4:$D$106,'PUMA12-Person-Limits-Fragments'!$B1194,3)</f>
        <v>METRO49340M49340</v>
      </c>
      <c r="G1194" t="str" cm="1">
        <f t="array" ref="G1194">INDEX('PUMA12 LIMIT Computations'!$A$4:$D$106,'PUMA12-Person-Limits-Fragments'!$B1194,4)</f>
        <v>Worcester, MA HUD Metro FMR Area</v>
      </c>
      <c r="H1194" cm="1">
        <f t="array" ref="H1194">INDEX('PUMA12 LIMIT Computations'!AI$4:BB$106,'PUMA12-Person-Limits-Fragments'!B1194,'PUMA12-Person-Limits-Fragments'!C1194)</f>
        <v>72.52000000000001</v>
      </c>
      <c r="I1194" cm="1">
        <f t="array" ref="I1194">INDEX('PUMA12 LIMIT Computations'!BC$4:BV$106,'PUMA12-Person-Limits-Fragments'!B1194,'PUMA12-Person-Limits-Fragments'!C1194)</f>
        <v>52.408000000000001</v>
      </c>
      <c r="J1194" cm="1">
        <f t="array" ref="J1194">INDEX('PUMA12 LIMIT Computations'!BW$4:CP$106,'PUMA12-Person-Limits-Fragments'!B1194,'PUMA12-Person-Limits-Fragments'!C1194)</f>
        <v>116</v>
      </c>
    </row>
    <row r="1195" spans="1:10" x14ac:dyDescent="0.25">
      <c r="A1195">
        <f t="shared" si="56"/>
        <v>1194</v>
      </c>
      <c r="B1195">
        <f t="shared" si="54"/>
        <v>61</v>
      </c>
      <c r="C1195">
        <f t="shared" si="55"/>
        <v>12</v>
      </c>
      <c r="D1195" cm="1">
        <f t="array" ref="D1195">INDEX('PUMA12 LIMIT Computations'!$A$4:$D$106,'PUMA12-Person-Limits-Fragments'!$B1195,1)</f>
        <v>503</v>
      </c>
      <c r="E1195" t="str" cm="1">
        <f t="array" ref="E1195">INDEX('PUMA12 LIMIT Computations'!$A$4:$D$106,'PUMA12-Person-Limits-Fragments'!$B1195,2)</f>
        <v>Middlesex County--Waltham City, Lexington, Burlington, Bedford &amp; Lincoln Towns</v>
      </c>
      <c r="F1195" t="str" cm="1">
        <f t="array" ref="F1195">INDEX('PUMA12 LIMIT Computations'!$A$4:$D$106,'PUMA12-Person-Limits-Fragments'!$B1195,3)</f>
        <v>METRO14460MM1120</v>
      </c>
      <c r="G1195" t="str" cm="1">
        <f t="array" ref="G1195">INDEX('PUMA12 LIMIT Computations'!$A$4:$D$106,'PUMA12-Person-Limits-Fragments'!$B1195,4)</f>
        <v>Boston-Cambridge-Quincy, MA-NH HUD Metro FMR Area</v>
      </c>
      <c r="H1195" cm="1">
        <f t="array" ref="H1195">INDEX('PUMA12 LIMIT Computations'!AI$4:BB$106,'PUMA12-Person-Limits-Fragments'!B1195,'PUMA12-Person-Limits-Fragments'!C1195)</f>
        <v>114747</v>
      </c>
      <c r="I1195" cm="1">
        <f t="array" ref="I1195">INDEX('PUMA12 LIMIT Computations'!BC$4:BV$106,'PUMA12-Person-Limits-Fragments'!B1195,'PUMA12-Person-Limits-Fragments'!C1195)</f>
        <v>68848.2</v>
      </c>
      <c r="J1195" cm="1">
        <f t="array" ref="J1195">INDEX('PUMA12 LIMIT Computations'!BW$4:CP$106,'PUMA12-Person-Limits-Fragments'!B1195,'PUMA12-Person-Limits-Fragments'!C1195)</f>
        <v>183046.41</v>
      </c>
    </row>
    <row r="1196" spans="1:10" x14ac:dyDescent="0.25">
      <c r="A1196">
        <f t="shared" si="56"/>
        <v>1195</v>
      </c>
      <c r="B1196">
        <f t="shared" si="54"/>
        <v>62</v>
      </c>
      <c r="C1196">
        <f t="shared" si="55"/>
        <v>12</v>
      </c>
      <c r="D1196" cm="1">
        <f t="array" ref="D1196">INDEX('PUMA12 LIMIT Computations'!$A$4:$D$106,'PUMA12-Person-Limits-Fragments'!$B1196,1)</f>
        <v>503</v>
      </c>
      <c r="E1196" t="str" cm="1">
        <f t="array" ref="E1196">INDEX('PUMA12 LIMIT Computations'!$A$4:$D$106,'PUMA12-Person-Limits-Fragments'!$B1196,2)</f>
        <v>Middlesex County--Waltham City, Lexington, Burlington, Bedford &amp; Lincoln Towns</v>
      </c>
      <c r="F1196" t="str" cm="1">
        <f t="array" ref="F1196">INDEX('PUMA12 LIMIT Computations'!$A$4:$D$106,'PUMA12-Person-Limits-Fragments'!$B1196,3)</f>
        <v>METRO14460MM4560</v>
      </c>
      <c r="G1196" t="str" cm="1">
        <f t="array" ref="G1196">INDEX('PUMA12 LIMIT Computations'!$A$4:$D$106,'PUMA12-Person-Limits-Fragments'!$B1196,4)</f>
        <v>Lowell, MA HUD Metro FMR Area</v>
      </c>
      <c r="H1196" cm="1">
        <f t="array" ref="H1196">INDEX('PUMA12 LIMIT Computations'!AI$4:BB$106,'PUMA12-Person-Limits-Fragments'!B1196,'PUMA12-Person-Limits-Fragments'!C1196)</f>
        <v>238.28</v>
      </c>
      <c r="I1196" cm="1">
        <f t="array" ref="I1196">INDEX('PUMA12 LIMIT Computations'!BC$4:BV$106,'PUMA12-Person-Limits-Fragments'!B1196,'PUMA12-Person-Limits-Fragments'!C1196)</f>
        <v>150.673</v>
      </c>
      <c r="J1196" cm="1">
        <f t="array" ref="J1196">INDEX('PUMA12 LIMIT Computations'!BW$4:CP$106,'PUMA12-Person-Limits-Fragments'!B1196,'PUMA12-Person-Limits-Fragments'!C1196)</f>
        <v>337.29500000000002</v>
      </c>
    </row>
    <row r="1197" spans="1:10" x14ac:dyDescent="0.25">
      <c r="A1197">
        <f t="shared" si="56"/>
        <v>1196</v>
      </c>
      <c r="B1197">
        <f t="shared" si="54"/>
        <v>63</v>
      </c>
      <c r="C1197">
        <f t="shared" si="55"/>
        <v>12</v>
      </c>
      <c r="D1197" cm="1">
        <f t="array" ref="D1197">INDEX('PUMA12 LIMIT Computations'!$A$4:$D$106,'PUMA12-Person-Limits-Fragments'!$B1197,1)</f>
        <v>505</v>
      </c>
      <c r="E1197" t="str" cm="1">
        <f t="array" ref="E1197">INDEX('PUMA12 LIMIT Computations'!$A$4:$D$106,'PUMA12-Person-Limits-Fragments'!$B1197,2)</f>
        <v>Middlesex County--Watertown Town City, Arlington, Belmont &amp; Winchester Towns</v>
      </c>
      <c r="F1197" t="str" cm="1">
        <f t="array" ref="F1197">INDEX('PUMA12 LIMIT Computations'!$A$4:$D$106,'PUMA12-Person-Limits-Fragments'!$B1197,3)</f>
        <v>METRO14460MM1120</v>
      </c>
      <c r="G1197" t="str" cm="1">
        <f t="array" ref="G1197">INDEX('PUMA12 LIMIT Computations'!$A$4:$D$106,'PUMA12-Person-Limits-Fragments'!$B1197,4)</f>
        <v>Boston-Cambridge-Quincy, MA-NH HUD Metro FMR Area</v>
      </c>
      <c r="H1197" cm="1">
        <f t="array" ref="H1197">INDEX('PUMA12 LIMIT Computations'!AI$4:BB$106,'PUMA12-Person-Limits-Fragments'!B1197,'PUMA12-Person-Limits-Fragments'!C1197)</f>
        <v>115000</v>
      </c>
      <c r="I1197" cm="1">
        <f t="array" ref="I1197">INDEX('PUMA12 LIMIT Computations'!BC$4:BV$106,'PUMA12-Person-Limits-Fragments'!B1197,'PUMA12-Person-Limits-Fragments'!C1197)</f>
        <v>69000</v>
      </c>
      <c r="J1197" cm="1">
        <f t="array" ref="J1197">INDEX('PUMA12 LIMIT Computations'!BW$4:CP$106,'PUMA12-Person-Limits-Fragments'!B1197,'PUMA12-Person-Limits-Fragments'!C1197)</f>
        <v>183450</v>
      </c>
    </row>
    <row r="1198" spans="1:10" x14ac:dyDescent="0.25">
      <c r="A1198">
        <f t="shared" si="56"/>
        <v>1197</v>
      </c>
      <c r="B1198">
        <f t="shared" si="54"/>
        <v>64</v>
      </c>
      <c r="C1198">
        <f t="shared" si="55"/>
        <v>12</v>
      </c>
      <c r="D1198" cm="1">
        <f t="array" ref="D1198">INDEX('PUMA12 LIMIT Computations'!$A$4:$D$106,'PUMA12-Person-Limits-Fragments'!$B1198,1)</f>
        <v>3500</v>
      </c>
      <c r="E1198" t="str" cm="1">
        <f t="array" ref="E1198">INDEX('PUMA12 LIMIT Computations'!$A$4:$D$106,'PUMA12-Person-Limits-Fragments'!$B1198,2)</f>
        <v>Norfolk (Northeast) &amp; Middlesex (Southeast) Counties (West of Boston City)</v>
      </c>
      <c r="F1198" t="str" cm="1">
        <f t="array" ref="F1198">INDEX('PUMA12 LIMIT Computations'!$A$4:$D$106,'PUMA12-Person-Limits-Fragments'!$B1198,3)</f>
        <v>METRO14460MM1120</v>
      </c>
      <c r="G1198" t="str" cm="1">
        <f t="array" ref="G1198">INDEX('PUMA12 LIMIT Computations'!$A$4:$D$106,'PUMA12-Person-Limits-Fragments'!$B1198,4)</f>
        <v>Boston-Cambridge-Quincy, MA-NH HUD Metro FMR Area</v>
      </c>
      <c r="H1198" cm="1">
        <f t="array" ref="H1198">INDEX('PUMA12 LIMIT Computations'!AI$4:BB$106,'PUMA12-Person-Limits-Fragments'!B1198,'PUMA12-Person-Limits-Fragments'!C1198)</f>
        <v>115011.5</v>
      </c>
      <c r="I1198" cm="1">
        <f t="array" ref="I1198">INDEX('PUMA12 LIMIT Computations'!BC$4:BV$106,'PUMA12-Person-Limits-Fragments'!B1198,'PUMA12-Person-Limits-Fragments'!C1198)</f>
        <v>69006.899999999994</v>
      </c>
      <c r="J1198" cm="1">
        <f t="array" ref="J1198">INDEX('PUMA12 LIMIT Computations'!BW$4:CP$106,'PUMA12-Person-Limits-Fragments'!B1198,'PUMA12-Person-Limits-Fragments'!C1198)</f>
        <v>183468.345</v>
      </c>
    </row>
    <row r="1199" spans="1:10" x14ac:dyDescent="0.25">
      <c r="A1199">
        <f t="shared" si="56"/>
        <v>1198</v>
      </c>
      <c r="B1199">
        <f t="shared" si="54"/>
        <v>65</v>
      </c>
      <c r="C1199">
        <f t="shared" si="55"/>
        <v>12</v>
      </c>
      <c r="D1199" cm="1">
        <f t="array" ref="D1199">INDEX('PUMA12 LIMIT Computations'!$A$4:$D$106,'PUMA12-Person-Limits-Fragments'!$B1199,1)</f>
        <v>3602</v>
      </c>
      <c r="E1199" t="str" cm="1">
        <f t="array" ref="E1199">INDEX('PUMA12 LIMIT Computations'!$A$4:$D$106,'PUMA12-Person-Limits-Fragments'!$B1199,2)</f>
        <v>Norfolk County (Central)--Randolph, Norwood, Dedham, Canton &amp; Holbrook Towns</v>
      </c>
      <c r="F1199" t="str" cm="1">
        <f t="array" ref="F1199">INDEX('PUMA12 LIMIT Computations'!$A$4:$D$106,'PUMA12-Person-Limits-Fragments'!$B1199,3)</f>
        <v>METRO14460MM1120</v>
      </c>
      <c r="G1199" t="str" cm="1">
        <f t="array" ref="G1199">INDEX('PUMA12 LIMIT Computations'!$A$4:$D$106,'PUMA12-Person-Limits-Fragments'!$B1199,4)</f>
        <v>Boston-Cambridge-Quincy, MA-NH HUD Metro FMR Area</v>
      </c>
      <c r="H1199" cm="1">
        <f t="array" ref="H1199">INDEX('PUMA12 LIMIT Computations'!AI$4:BB$106,'PUMA12-Person-Limits-Fragments'!B1199,'PUMA12-Person-Limits-Fragments'!C1199)</f>
        <v>115011.5</v>
      </c>
      <c r="I1199" cm="1">
        <f t="array" ref="I1199">INDEX('PUMA12 LIMIT Computations'!BC$4:BV$106,'PUMA12-Person-Limits-Fragments'!B1199,'PUMA12-Person-Limits-Fragments'!C1199)</f>
        <v>69006.899999999994</v>
      </c>
      <c r="J1199" cm="1">
        <f t="array" ref="J1199">INDEX('PUMA12 LIMIT Computations'!BW$4:CP$106,'PUMA12-Person-Limits-Fragments'!B1199,'PUMA12-Person-Limits-Fragments'!C1199)</f>
        <v>183468.345</v>
      </c>
    </row>
    <row r="1200" spans="1:10" x14ac:dyDescent="0.25">
      <c r="A1200">
        <f t="shared" si="56"/>
        <v>1199</v>
      </c>
      <c r="B1200">
        <f t="shared" si="54"/>
        <v>66</v>
      </c>
      <c r="C1200">
        <f t="shared" si="55"/>
        <v>12</v>
      </c>
      <c r="D1200" cm="1">
        <f t="array" ref="D1200">INDEX('PUMA12 LIMIT Computations'!$A$4:$D$106,'PUMA12-Person-Limits-Fragments'!$B1200,1)</f>
        <v>3603</v>
      </c>
      <c r="E1200" t="str" cm="1">
        <f t="array" ref="E1200">INDEX('PUMA12 LIMIT Computations'!$A$4:$D$106,'PUMA12-Person-Limits-Fragments'!$B1200,2)</f>
        <v>Norfolk County (Northeast)--Quincy City &amp; Milton Town</v>
      </c>
      <c r="F1200" t="str" cm="1">
        <f t="array" ref="F1200">INDEX('PUMA12 LIMIT Computations'!$A$4:$D$106,'PUMA12-Person-Limits-Fragments'!$B1200,3)</f>
        <v>METRO14460MM1120</v>
      </c>
      <c r="G1200" t="str" cm="1">
        <f t="array" ref="G1200">INDEX('PUMA12 LIMIT Computations'!$A$4:$D$106,'PUMA12-Person-Limits-Fragments'!$B1200,4)</f>
        <v>Boston-Cambridge-Quincy, MA-NH HUD Metro FMR Area</v>
      </c>
      <c r="H1200" cm="1">
        <f t="array" ref="H1200">INDEX('PUMA12 LIMIT Computations'!AI$4:BB$106,'PUMA12-Person-Limits-Fragments'!B1200,'PUMA12-Person-Limits-Fragments'!C1200)</f>
        <v>115000</v>
      </c>
      <c r="I1200" cm="1">
        <f t="array" ref="I1200">INDEX('PUMA12 LIMIT Computations'!BC$4:BV$106,'PUMA12-Person-Limits-Fragments'!B1200,'PUMA12-Person-Limits-Fragments'!C1200)</f>
        <v>69000</v>
      </c>
      <c r="J1200" cm="1">
        <f t="array" ref="J1200">INDEX('PUMA12 LIMIT Computations'!BW$4:CP$106,'PUMA12-Person-Limits-Fragments'!B1200,'PUMA12-Person-Limits-Fragments'!C1200)</f>
        <v>183450</v>
      </c>
    </row>
    <row r="1201" spans="1:10" x14ac:dyDescent="0.25">
      <c r="A1201">
        <f t="shared" si="56"/>
        <v>1200</v>
      </c>
      <c r="B1201">
        <f t="shared" si="54"/>
        <v>67</v>
      </c>
      <c r="C1201">
        <f t="shared" si="55"/>
        <v>12</v>
      </c>
      <c r="D1201" cm="1">
        <f t="array" ref="D1201">INDEX('PUMA12 LIMIT Computations'!$A$4:$D$106,'PUMA12-Person-Limits-Fragments'!$B1201,1)</f>
        <v>3601</v>
      </c>
      <c r="E1201" t="str" cm="1">
        <f t="array" ref="E1201">INDEX('PUMA12 LIMIT Computations'!$A$4:$D$106,'PUMA12-Person-Limits-Fragments'!$B1201,2)</f>
        <v>Norfolk County (Southwest)--Greater Franklin Town City</v>
      </c>
      <c r="F1201" t="str" cm="1">
        <f t="array" ref="F1201">INDEX('PUMA12 LIMIT Computations'!$A$4:$D$106,'PUMA12-Person-Limits-Fragments'!$B1201,3)</f>
        <v>METRO14460MM1120</v>
      </c>
      <c r="G1201" t="str" cm="1">
        <f t="array" ref="G1201">INDEX('PUMA12 LIMIT Computations'!$A$4:$D$106,'PUMA12-Person-Limits-Fragments'!$B1201,4)</f>
        <v>Boston-Cambridge-Quincy, MA-NH HUD Metro FMR Area</v>
      </c>
      <c r="H1201" cm="1">
        <f t="array" ref="H1201">INDEX('PUMA12 LIMIT Computations'!AI$4:BB$106,'PUMA12-Person-Limits-Fragments'!B1201,'PUMA12-Person-Limits-Fragments'!C1201)</f>
        <v>114724</v>
      </c>
      <c r="I1201" cm="1">
        <f t="array" ref="I1201">INDEX('PUMA12 LIMIT Computations'!BC$4:BV$106,'PUMA12-Person-Limits-Fragments'!B1201,'PUMA12-Person-Limits-Fragments'!C1201)</f>
        <v>68834.400000000009</v>
      </c>
      <c r="J1201" cm="1">
        <f t="array" ref="J1201">INDEX('PUMA12 LIMIT Computations'!BW$4:CP$106,'PUMA12-Person-Limits-Fragments'!B1201,'PUMA12-Person-Limits-Fragments'!C1201)</f>
        <v>183009.72</v>
      </c>
    </row>
    <row r="1202" spans="1:10" x14ac:dyDescent="0.25">
      <c r="A1202">
        <f t="shared" si="56"/>
        <v>1201</v>
      </c>
      <c r="B1202">
        <f t="shared" si="54"/>
        <v>68</v>
      </c>
      <c r="C1202">
        <f t="shared" si="55"/>
        <v>12</v>
      </c>
      <c r="D1202" cm="1">
        <f t="array" ref="D1202">INDEX('PUMA12 LIMIT Computations'!$A$4:$D$106,'PUMA12-Person-Limits-Fragments'!$B1202,1)</f>
        <v>3601</v>
      </c>
      <c r="E1202" t="str" cm="1">
        <f t="array" ref="E1202">INDEX('PUMA12 LIMIT Computations'!$A$4:$D$106,'PUMA12-Person-Limits-Fragments'!$B1202,2)</f>
        <v>Norfolk County (Southwest)--Greater Franklin Town City</v>
      </c>
      <c r="F1202" t="str" cm="1">
        <f t="array" ref="F1202">INDEX('PUMA12 LIMIT Computations'!$A$4:$D$106,'PUMA12-Person-Limits-Fragments'!$B1202,3)</f>
        <v>METRO39300MM1200</v>
      </c>
      <c r="G1202" t="str" cm="1">
        <f t="array" ref="G1202">INDEX('PUMA12 LIMIT Computations'!$A$4:$D$106,'PUMA12-Person-Limits-Fragments'!$B1202,4)</f>
        <v>Easton-Raynham, MA HUD Metro FMR Area</v>
      </c>
      <c r="H1202" cm="1">
        <f t="array" ref="H1202">INDEX('PUMA12 LIMIT Computations'!AI$4:BB$106,'PUMA12-Person-Limits-Fragments'!B1202,'PUMA12-Person-Limits-Fragments'!C1202)</f>
        <v>46.72</v>
      </c>
      <c r="I1202" cm="1">
        <f t="array" ref="I1202">INDEX('PUMA12 LIMIT Computations'!BC$4:BV$106,'PUMA12-Person-Limits-Fragments'!B1202,'PUMA12-Person-Limits-Fragments'!C1202)</f>
        <v>28.02</v>
      </c>
      <c r="J1202" cm="1">
        <f t="array" ref="J1202">INDEX('PUMA12 LIMIT Computations'!BW$4:CP$106,'PUMA12-Person-Limits-Fragments'!B1202,'PUMA12-Person-Limits-Fragments'!C1202)</f>
        <v>58.660000000000004</v>
      </c>
    </row>
    <row r="1203" spans="1:10" x14ac:dyDescent="0.25">
      <c r="A1203">
        <f t="shared" si="56"/>
        <v>1202</v>
      </c>
      <c r="B1203">
        <f t="shared" si="54"/>
        <v>69</v>
      </c>
      <c r="C1203">
        <f t="shared" si="55"/>
        <v>12</v>
      </c>
      <c r="D1203" cm="1">
        <f t="array" ref="D1203">INDEX('PUMA12 LIMIT Computations'!$A$4:$D$106,'PUMA12-Person-Limits-Fragments'!$B1203,1)</f>
        <v>3601</v>
      </c>
      <c r="E1203" t="str" cm="1">
        <f t="array" ref="E1203">INDEX('PUMA12 LIMIT Computations'!$A$4:$D$106,'PUMA12-Person-Limits-Fragments'!$B1203,2)</f>
        <v>Norfolk County (Southwest)--Greater Franklin Town City</v>
      </c>
      <c r="F1203" t="str" cm="1">
        <f t="array" ref="F1203">INDEX('PUMA12 LIMIT Computations'!$A$4:$D$106,'PUMA12-Person-Limits-Fragments'!$B1203,3)</f>
        <v>METRO49340MM1120</v>
      </c>
      <c r="G1203" t="str" cm="1">
        <f t="array" ref="G1203">INDEX('PUMA12 LIMIT Computations'!$A$4:$D$106,'PUMA12-Person-Limits-Fragments'!$B1203,4)</f>
        <v>Eastern Worcester County, MA HUD Metro FMR Area</v>
      </c>
      <c r="H1203" cm="1">
        <f t="array" ref="H1203">INDEX('PUMA12 LIMIT Computations'!AI$4:BB$106,'PUMA12-Person-Limits-Fragments'!B1203,'PUMA12-Person-Limits-Fragments'!C1203)</f>
        <v>204.155</v>
      </c>
      <c r="I1203" cm="1">
        <f t="array" ref="I1203">INDEX('PUMA12 LIMIT Computations'!BC$4:BV$106,'PUMA12-Person-Limits-Fragments'!B1203,'PUMA12-Person-Limits-Fragments'!C1203)</f>
        <v>124.46899999999999</v>
      </c>
      <c r="J1203" cm="1">
        <f t="array" ref="J1203">INDEX('PUMA12 LIMIT Computations'!BW$4:CP$106,'PUMA12-Person-Limits-Fragments'!B1203,'PUMA12-Person-Limits-Fragments'!C1203)</f>
        <v>278.63499999999999</v>
      </c>
    </row>
    <row r="1204" spans="1:10" x14ac:dyDescent="0.25">
      <c r="A1204">
        <f t="shared" si="56"/>
        <v>1203</v>
      </c>
      <c r="B1204">
        <f t="shared" si="54"/>
        <v>70</v>
      </c>
      <c r="C1204">
        <f t="shared" si="55"/>
        <v>12</v>
      </c>
      <c r="D1204" cm="1">
        <f t="array" ref="D1204">INDEX('PUMA12 LIMIT Computations'!$A$4:$D$106,'PUMA12-Person-Limits-Fragments'!$B1204,1)</f>
        <v>1000</v>
      </c>
      <c r="E1204" t="str" cm="1">
        <f t="array" ref="E1204">INDEX('PUMA12 LIMIT Computations'!$A$4:$D$106,'PUMA12-Person-Limits-Fragments'!$B1204,2)</f>
        <v>Peabody City, Danvers, Reading, North Reading &amp; Lynnfield Towns</v>
      </c>
      <c r="F1204" t="str" cm="1">
        <f t="array" ref="F1204">INDEX('PUMA12 LIMIT Computations'!$A$4:$D$106,'PUMA12-Person-Limits-Fragments'!$B1204,3)</f>
        <v>METRO14460MM1120</v>
      </c>
      <c r="G1204" t="str" cm="1">
        <f t="array" ref="G1204">INDEX('PUMA12 LIMIT Computations'!$A$4:$D$106,'PUMA12-Person-Limits-Fragments'!$B1204,4)</f>
        <v>Boston-Cambridge-Quincy, MA-NH HUD Metro FMR Area</v>
      </c>
      <c r="H1204" cm="1">
        <f t="array" ref="H1204">INDEX('PUMA12 LIMIT Computations'!AI$4:BB$106,'PUMA12-Person-Limits-Fragments'!B1204,'PUMA12-Person-Limits-Fragments'!C1204)</f>
        <v>115000</v>
      </c>
      <c r="I1204" cm="1">
        <f t="array" ref="I1204">INDEX('PUMA12 LIMIT Computations'!BC$4:BV$106,'PUMA12-Person-Limits-Fragments'!B1204,'PUMA12-Person-Limits-Fragments'!C1204)</f>
        <v>69000</v>
      </c>
      <c r="J1204" cm="1">
        <f t="array" ref="J1204">INDEX('PUMA12 LIMIT Computations'!BW$4:CP$106,'PUMA12-Person-Limits-Fragments'!B1204,'PUMA12-Person-Limits-Fragments'!C1204)</f>
        <v>183450</v>
      </c>
    </row>
    <row r="1205" spans="1:10" x14ac:dyDescent="0.25">
      <c r="A1205">
        <f t="shared" si="56"/>
        <v>1204</v>
      </c>
      <c r="B1205">
        <f t="shared" si="54"/>
        <v>71</v>
      </c>
      <c r="C1205">
        <f t="shared" si="55"/>
        <v>12</v>
      </c>
      <c r="D1205" cm="1">
        <f t="array" ref="D1205">INDEX('PUMA12 LIMIT Computations'!$A$4:$D$106,'PUMA12-Person-Limits-Fragments'!$B1205,1)</f>
        <v>4901</v>
      </c>
      <c r="E1205" t="str" cm="1">
        <f t="array" ref="E1205">INDEX('PUMA12 LIMIT Computations'!$A$4:$D$106,'PUMA12-Person-Limits-Fragments'!$B1205,2)</f>
        <v>Plymouth &amp; Bristol Counties (Outside Brockton City)</v>
      </c>
      <c r="F1205" t="str" cm="1">
        <f t="array" ref="F1205">INDEX('PUMA12 LIMIT Computations'!$A$4:$D$106,'PUMA12-Person-Limits-Fragments'!$B1205,3)</f>
        <v>METRO14460MM1120</v>
      </c>
      <c r="G1205" t="str" cm="1">
        <f t="array" ref="G1205">INDEX('PUMA12 LIMIT Computations'!$A$4:$D$106,'PUMA12-Person-Limits-Fragments'!$B1205,4)</f>
        <v>Boston-Cambridge-Quincy, MA-NH HUD Metro FMR Area</v>
      </c>
      <c r="H1205" cm="1">
        <f t="array" ref="H1205">INDEX('PUMA12 LIMIT Computations'!AI$4:BB$106,'PUMA12-Person-Limits-Fragments'!B1205,'PUMA12-Person-Limits-Fragments'!C1205)</f>
        <v>18952</v>
      </c>
      <c r="I1205" cm="1">
        <f t="array" ref="I1205">INDEX('PUMA12 LIMIT Computations'!BC$4:BV$106,'PUMA12-Person-Limits-Fragments'!B1205,'PUMA12-Person-Limits-Fragments'!C1205)</f>
        <v>11371.2</v>
      </c>
      <c r="J1205" cm="1">
        <f t="array" ref="J1205">INDEX('PUMA12 LIMIT Computations'!BW$4:CP$106,'PUMA12-Person-Limits-Fragments'!B1205,'PUMA12-Person-Limits-Fragments'!C1205)</f>
        <v>30232.560000000001</v>
      </c>
    </row>
    <row r="1206" spans="1:10" x14ac:dyDescent="0.25">
      <c r="A1206">
        <f t="shared" si="56"/>
        <v>1205</v>
      </c>
      <c r="B1206">
        <f t="shared" si="54"/>
        <v>72</v>
      </c>
      <c r="C1206">
        <f t="shared" si="55"/>
        <v>12</v>
      </c>
      <c r="D1206" cm="1">
        <f t="array" ref="D1206">INDEX('PUMA12 LIMIT Computations'!$A$4:$D$106,'PUMA12-Person-Limits-Fragments'!$B1206,1)</f>
        <v>4901</v>
      </c>
      <c r="E1206" t="str" cm="1">
        <f t="array" ref="E1206">INDEX('PUMA12 LIMIT Computations'!$A$4:$D$106,'PUMA12-Person-Limits-Fragments'!$B1206,2)</f>
        <v>Plymouth &amp; Bristol Counties (Outside Brockton City)</v>
      </c>
      <c r="F1206" t="str" cm="1">
        <f t="array" ref="F1206">INDEX('PUMA12 LIMIT Computations'!$A$4:$D$106,'PUMA12-Person-Limits-Fragments'!$B1206,3)</f>
        <v>METRO14460MM1200</v>
      </c>
      <c r="G1206" t="str" cm="1">
        <f t="array" ref="G1206">INDEX('PUMA12 LIMIT Computations'!$A$4:$D$106,'PUMA12-Person-Limits-Fragments'!$B1206,4)</f>
        <v>Brockton, MA HUD Metro FMR Area</v>
      </c>
      <c r="H1206" cm="1">
        <f t="array" ref="H1206">INDEX('PUMA12 LIMIT Computations'!AI$4:BB$106,'PUMA12-Person-Limits-Fragments'!B1206,'PUMA12-Person-Limits-Fragments'!C1206)</f>
        <v>58697.280000000006</v>
      </c>
      <c r="I1206" cm="1">
        <f t="array" ref="I1206">INDEX('PUMA12 LIMIT Computations'!BC$4:BV$106,'PUMA12-Person-Limits-Fragments'!B1206,'PUMA12-Person-Limits-Fragments'!C1206)</f>
        <v>41978.808000000005</v>
      </c>
      <c r="J1206" cm="1">
        <f t="array" ref="J1206">INDEX('PUMA12 LIMIT Computations'!BW$4:CP$106,'PUMA12-Person-Limits-Fragments'!B1206,'PUMA12-Person-Limits-Fragments'!C1206)</f>
        <v>93909.24</v>
      </c>
    </row>
    <row r="1207" spans="1:10" x14ac:dyDescent="0.25">
      <c r="A1207">
        <f t="shared" si="56"/>
        <v>1206</v>
      </c>
      <c r="B1207">
        <f t="shared" si="54"/>
        <v>73</v>
      </c>
      <c r="C1207">
        <f t="shared" si="55"/>
        <v>12</v>
      </c>
      <c r="D1207" cm="1">
        <f t="array" ref="D1207">INDEX('PUMA12 LIMIT Computations'!$A$4:$D$106,'PUMA12-Person-Limits-Fragments'!$B1207,1)</f>
        <v>4901</v>
      </c>
      <c r="E1207" t="str" cm="1">
        <f t="array" ref="E1207">INDEX('PUMA12 LIMIT Computations'!$A$4:$D$106,'PUMA12-Person-Limits-Fragments'!$B1207,2)</f>
        <v>Plymouth &amp; Bristol Counties (Outside Brockton City)</v>
      </c>
      <c r="F1207" t="str" cm="1">
        <f t="array" ref="F1207">INDEX('PUMA12 LIMIT Computations'!$A$4:$D$106,'PUMA12-Person-Limits-Fragments'!$B1207,3)</f>
        <v>METRO39300MM1200</v>
      </c>
      <c r="G1207" t="str" cm="1">
        <f t="array" ref="G1207">INDEX('PUMA12 LIMIT Computations'!$A$4:$D$106,'PUMA12-Person-Limits-Fragments'!$B1207,4)</f>
        <v>Easton-Raynham, MA HUD Metro FMR Area</v>
      </c>
      <c r="H1207" cm="1">
        <f t="array" ref="H1207">INDEX('PUMA12 LIMIT Computations'!AI$4:BB$106,'PUMA12-Person-Limits-Fragments'!B1207,'PUMA12-Person-Limits-Fragments'!C1207)</f>
        <v>22717.600000000002</v>
      </c>
      <c r="I1207" cm="1">
        <f t="array" ref="I1207">INDEX('PUMA12 LIMIT Computations'!BC$4:BV$106,'PUMA12-Person-Limits-Fragments'!B1207,'PUMA12-Person-Limits-Fragments'!C1207)</f>
        <v>13624.725</v>
      </c>
      <c r="J1207" cm="1">
        <f t="array" ref="J1207">INDEX('PUMA12 LIMIT Computations'!BW$4:CP$106,'PUMA12-Person-Limits-Fragments'!B1207,'PUMA12-Person-Limits-Fragments'!C1207)</f>
        <v>28523.424999999999</v>
      </c>
    </row>
    <row r="1208" spans="1:10" x14ac:dyDescent="0.25">
      <c r="A1208">
        <f t="shared" si="56"/>
        <v>1207</v>
      </c>
      <c r="B1208">
        <f t="shared" si="54"/>
        <v>74</v>
      </c>
      <c r="C1208">
        <f t="shared" si="55"/>
        <v>12</v>
      </c>
      <c r="D1208" cm="1">
        <f t="array" ref="D1208">INDEX('PUMA12 LIMIT Computations'!$A$4:$D$106,'PUMA12-Person-Limits-Fragments'!$B1208,1)</f>
        <v>4000</v>
      </c>
      <c r="E1208" t="str" cm="1">
        <f t="array" ref="E1208">INDEX('PUMA12 LIMIT Computations'!$A$4:$D$106,'PUMA12-Person-Limits-Fragments'!$B1208,2)</f>
        <v>Plymouth &amp; Norfolk Counties--Brockton City, Stoughton &amp; Avon Towns</v>
      </c>
      <c r="F1208" t="str" cm="1">
        <f t="array" ref="F1208">INDEX('PUMA12 LIMIT Computations'!$A$4:$D$106,'PUMA12-Person-Limits-Fragments'!$B1208,3)</f>
        <v>METRO14460MM1120</v>
      </c>
      <c r="G1208" t="str" cm="1">
        <f t="array" ref="G1208">INDEX('PUMA12 LIMIT Computations'!$A$4:$D$106,'PUMA12-Person-Limits-Fragments'!$B1208,4)</f>
        <v>Boston-Cambridge-Quincy, MA-NH HUD Metro FMR Area</v>
      </c>
      <c r="H1208" cm="1">
        <f t="array" ref="H1208">INDEX('PUMA12 LIMIT Computations'!AI$4:BB$106,'PUMA12-Person-Limits-Fragments'!B1208,'PUMA12-Person-Limits-Fragments'!C1208)</f>
        <v>26737.5</v>
      </c>
      <c r="I1208" cm="1">
        <f t="array" ref="I1208">INDEX('PUMA12 LIMIT Computations'!BC$4:BV$106,'PUMA12-Person-Limits-Fragments'!B1208,'PUMA12-Person-Limits-Fragments'!C1208)</f>
        <v>16042.5</v>
      </c>
      <c r="J1208" cm="1">
        <f t="array" ref="J1208">INDEX('PUMA12 LIMIT Computations'!BW$4:CP$106,'PUMA12-Person-Limits-Fragments'!B1208,'PUMA12-Person-Limits-Fragments'!C1208)</f>
        <v>42652.125</v>
      </c>
    </row>
    <row r="1209" spans="1:10" x14ac:dyDescent="0.25">
      <c r="A1209">
        <f t="shared" si="56"/>
        <v>1208</v>
      </c>
      <c r="B1209">
        <f t="shared" si="54"/>
        <v>75</v>
      </c>
      <c r="C1209">
        <f t="shared" si="55"/>
        <v>12</v>
      </c>
      <c r="D1209" cm="1">
        <f t="array" ref="D1209">INDEX('PUMA12 LIMIT Computations'!$A$4:$D$106,'PUMA12-Person-Limits-Fragments'!$B1209,1)</f>
        <v>4000</v>
      </c>
      <c r="E1209" t="str" cm="1">
        <f t="array" ref="E1209">INDEX('PUMA12 LIMIT Computations'!$A$4:$D$106,'PUMA12-Person-Limits-Fragments'!$B1209,2)</f>
        <v>Plymouth &amp; Norfolk Counties--Brockton City, Stoughton &amp; Avon Towns</v>
      </c>
      <c r="F1209" t="str" cm="1">
        <f t="array" ref="F1209">INDEX('PUMA12 LIMIT Computations'!$A$4:$D$106,'PUMA12-Person-Limits-Fragments'!$B1209,3)</f>
        <v>METRO14460MM1200</v>
      </c>
      <c r="G1209" t="str" cm="1">
        <f t="array" ref="G1209">INDEX('PUMA12 LIMIT Computations'!$A$4:$D$106,'PUMA12-Person-Limits-Fragments'!$B1209,4)</f>
        <v>Brockton, MA HUD Metro FMR Area</v>
      </c>
      <c r="H1209" cm="1">
        <f t="array" ref="H1209">INDEX('PUMA12 LIMIT Computations'!AI$4:BB$106,'PUMA12-Person-Limits-Fragments'!B1209,'PUMA12-Person-Limits-Fragments'!C1209)</f>
        <v>70303</v>
      </c>
      <c r="I1209" cm="1">
        <f t="array" ref="I1209">INDEX('PUMA12 LIMIT Computations'!BC$4:BV$106,'PUMA12-Person-Limits-Fragments'!B1209,'PUMA12-Person-Limits-Fragments'!C1209)</f>
        <v>50278.924999999996</v>
      </c>
      <c r="J1209" cm="1">
        <f t="array" ref="J1209">INDEX('PUMA12 LIMIT Computations'!BW$4:CP$106,'PUMA12-Person-Limits-Fragments'!B1209,'PUMA12-Person-Limits-Fragments'!C1209)</f>
        <v>112477.125</v>
      </c>
    </row>
    <row r="1210" spans="1:10" x14ac:dyDescent="0.25">
      <c r="A1210">
        <f t="shared" si="56"/>
        <v>1209</v>
      </c>
      <c r="B1210">
        <f t="shared" si="54"/>
        <v>76</v>
      </c>
      <c r="C1210">
        <f t="shared" si="55"/>
        <v>12</v>
      </c>
      <c r="D1210" cm="1">
        <f t="array" ref="D1210">INDEX('PUMA12 LIMIT Computations'!$A$4:$D$106,'PUMA12-Person-Limits-Fragments'!$B1210,1)</f>
        <v>4902</v>
      </c>
      <c r="E1210" t="str" cm="1">
        <f t="array" ref="E1210">INDEX('PUMA12 LIMIT Computations'!$A$4:$D$106,'PUMA12-Person-Limits-Fragments'!$B1210,2)</f>
        <v>Plymouth County (Central)</v>
      </c>
      <c r="F1210" t="str" cm="1">
        <f t="array" ref="F1210">INDEX('PUMA12 LIMIT Computations'!$A$4:$D$106,'PUMA12-Person-Limits-Fragments'!$B1210,3)</f>
        <v>METRO14460MM1120</v>
      </c>
      <c r="G1210" t="str" cm="1">
        <f t="array" ref="G1210">INDEX('PUMA12 LIMIT Computations'!$A$4:$D$106,'PUMA12-Person-Limits-Fragments'!$B1210,4)</f>
        <v>Boston-Cambridge-Quincy, MA-NH HUD Metro FMR Area</v>
      </c>
      <c r="H1210" cm="1">
        <f t="array" ref="H1210">INDEX('PUMA12 LIMIT Computations'!AI$4:BB$106,'PUMA12-Person-Limits-Fragments'!B1210,'PUMA12-Person-Limits-Fragments'!C1210)</f>
        <v>55430</v>
      </c>
      <c r="I1210" cm="1">
        <f t="array" ref="I1210">INDEX('PUMA12 LIMIT Computations'!BC$4:BV$106,'PUMA12-Person-Limits-Fragments'!B1210,'PUMA12-Person-Limits-Fragments'!C1210)</f>
        <v>33258</v>
      </c>
      <c r="J1210" cm="1">
        <f t="array" ref="J1210">INDEX('PUMA12 LIMIT Computations'!BW$4:CP$106,'PUMA12-Person-Limits-Fragments'!B1210,'PUMA12-Person-Limits-Fragments'!C1210)</f>
        <v>88422.9</v>
      </c>
    </row>
    <row r="1211" spans="1:10" x14ac:dyDescent="0.25">
      <c r="A1211">
        <f t="shared" si="56"/>
        <v>1210</v>
      </c>
      <c r="B1211">
        <f t="shared" si="54"/>
        <v>77</v>
      </c>
      <c r="C1211">
        <f t="shared" si="55"/>
        <v>12</v>
      </c>
      <c r="D1211" cm="1">
        <f t="array" ref="D1211">INDEX('PUMA12 LIMIT Computations'!$A$4:$D$106,'PUMA12-Person-Limits-Fragments'!$B1211,1)</f>
        <v>4902</v>
      </c>
      <c r="E1211" t="str" cm="1">
        <f t="array" ref="E1211">INDEX('PUMA12 LIMIT Computations'!$A$4:$D$106,'PUMA12-Person-Limits-Fragments'!$B1211,2)</f>
        <v>Plymouth County (Central)</v>
      </c>
      <c r="F1211" t="str" cm="1">
        <f t="array" ref="F1211">INDEX('PUMA12 LIMIT Computations'!$A$4:$D$106,'PUMA12-Person-Limits-Fragments'!$B1211,3)</f>
        <v>METRO14460MM1200</v>
      </c>
      <c r="G1211" t="str" cm="1">
        <f t="array" ref="G1211">INDEX('PUMA12 LIMIT Computations'!$A$4:$D$106,'PUMA12-Person-Limits-Fragments'!$B1211,4)</f>
        <v>Brockton, MA HUD Metro FMR Area</v>
      </c>
      <c r="H1211" cm="1">
        <f t="array" ref="H1211">INDEX('PUMA12 LIMIT Computations'!AI$4:BB$106,'PUMA12-Person-Limits-Fragments'!B1211,'PUMA12-Person-Limits-Fragments'!C1211)</f>
        <v>47421.320000000007</v>
      </c>
      <c r="I1211" cm="1">
        <f t="array" ref="I1211">INDEX('PUMA12 LIMIT Computations'!BC$4:BV$106,'PUMA12-Person-Limits-Fragments'!B1211,'PUMA12-Person-Limits-Fragments'!C1211)</f>
        <v>33914.527000000002</v>
      </c>
      <c r="J1211" cm="1">
        <f t="array" ref="J1211">INDEX('PUMA12 LIMIT Computations'!BW$4:CP$106,'PUMA12-Person-Limits-Fragments'!B1211,'PUMA12-Person-Limits-Fragments'!C1211)</f>
        <v>75868.935000000012</v>
      </c>
    </row>
    <row r="1212" spans="1:10" x14ac:dyDescent="0.25">
      <c r="A1212">
        <f t="shared" si="56"/>
        <v>1211</v>
      </c>
      <c r="B1212">
        <f t="shared" si="54"/>
        <v>78</v>
      </c>
      <c r="C1212">
        <f t="shared" si="55"/>
        <v>12</v>
      </c>
      <c r="D1212" cm="1">
        <f t="array" ref="D1212">INDEX('PUMA12 LIMIT Computations'!$A$4:$D$106,'PUMA12-Person-Limits-Fragments'!$B1212,1)</f>
        <v>4902</v>
      </c>
      <c r="E1212" t="str" cm="1">
        <f t="array" ref="E1212">INDEX('PUMA12 LIMIT Computations'!$A$4:$D$106,'PUMA12-Person-Limits-Fragments'!$B1212,2)</f>
        <v>Plymouth County (Central)</v>
      </c>
      <c r="F1212" t="str" cm="1">
        <f t="array" ref="F1212">INDEX('PUMA12 LIMIT Computations'!$A$4:$D$106,'PUMA12-Person-Limits-Fragments'!$B1212,3)</f>
        <v>METRO39300MM1120</v>
      </c>
      <c r="G1212" t="str" cm="1">
        <f t="array" ref="G1212">INDEX('PUMA12 LIMIT Computations'!$A$4:$D$106,'PUMA12-Person-Limits-Fragments'!$B1212,4)</f>
        <v>Taunton-Mansfield-Norton, MA HUD Metro FMR Area</v>
      </c>
      <c r="H1212" cm="1">
        <f t="array" ref="H1212">INDEX('PUMA12 LIMIT Computations'!AI$4:BB$106,'PUMA12-Person-Limits-Fragments'!B1212,'PUMA12-Person-Limits-Fragments'!C1212)</f>
        <v>9.16</v>
      </c>
      <c r="I1212" cm="1">
        <f t="array" ref="I1212">INDEX('PUMA12 LIMIT Computations'!BC$4:BV$106,'PUMA12-Person-Limits-Fragments'!B1212,'PUMA12-Person-Limits-Fragments'!C1212)</f>
        <v>6.5510000000000002</v>
      </c>
      <c r="J1212" cm="1">
        <f t="array" ref="J1212">INDEX('PUMA12 LIMIT Computations'!BW$4:CP$106,'PUMA12-Person-Limits-Fragments'!B1212,'PUMA12-Person-Limits-Fragments'!C1212)</f>
        <v>14.655000000000001</v>
      </c>
    </row>
    <row r="1213" spans="1:10" x14ac:dyDescent="0.25">
      <c r="A1213">
        <f t="shared" si="56"/>
        <v>1212</v>
      </c>
      <c r="B1213">
        <f t="shared" si="54"/>
        <v>79</v>
      </c>
      <c r="C1213">
        <f t="shared" si="55"/>
        <v>12</v>
      </c>
      <c r="D1213" cm="1">
        <f t="array" ref="D1213">INDEX('PUMA12 LIMIT Computations'!$A$4:$D$106,'PUMA12-Person-Limits-Fragments'!$B1213,1)</f>
        <v>4903</v>
      </c>
      <c r="E1213" t="str" cm="1">
        <f t="array" ref="E1213">INDEX('PUMA12 LIMIT Computations'!$A$4:$D$106,'PUMA12-Person-Limits-Fragments'!$B1213,2)</f>
        <v>Plymouth County (East)--Plymouth, Marshfield, Scituate, Duxbury &amp; Kingston Towns</v>
      </c>
      <c r="F1213" t="str" cm="1">
        <f t="array" ref="F1213">INDEX('PUMA12 LIMIT Computations'!$A$4:$D$106,'PUMA12-Person-Limits-Fragments'!$B1213,3)</f>
        <v>METRO12700M12700</v>
      </c>
      <c r="G1213" t="str" cm="1">
        <f t="array" ref="G1213">INDEX('PUMA12 LIMIT Computations'!$A$4:$D$106,'PUMA12-Person-Limits-Fragments'!$B1213,4)</f>
        <v>Barnstable Town, MA MSA</v>
      </c>
      <c r="H1213" cm="1">
        <f t="array" ref="H1213">INDEX('PUMA12 LIMIT Computations'!AI$4:BB$106,'PUMA12-Person-Limits-Fragments'!B1213,'PUMA12-Person-Limits-Fragments'!C1213)</f>
        <v>552.73</v>
      </c>
      <c r="I1213" cm="1">
        <f t="array" ref="I1213">INDEX('PUMA12 LIMIT Computations'!BC$4:BV$106,'PUMA12-Person-Limits-Fragments'!B1213,'PUMA12-Person-Limits-Fragments'!C1213)</f>
        <v>406.16199999999998</v>
      </c>
      <c r="J1213" cm="1">
        <f t="array" ref="J1213">INDEX('PUMA12 LIMIT Computations'!BW$4:CP$106,'PUMA12-Person-Limits-Fragments'!B1213,'PUMA12-Person-Limits-Fragments'!C1213)</f>
        <v>884.12</v>
      </c>
    </row>
    <row r="1214" spans="1:10" x14ac:dyDescent="0.25">
      <c r="A1214">
        <f t="shared" si="56"/>
        <v>1213</v>
      </c>
      <c r="B1214">
        <f t="shared" si="54"/>
        <v>80</v>
      </c>
      <c r="C1214">
        <f t="shared" si="55"/>
        <v>12</v>
      </c>
      <c r="D1214" cm="1">
        <f t="array" ref="D1214">INDEX('PUMA12 LIMIT Computations'!$A$4:$D$106,'PUMA12-Person-Limits-Fragments'!$B1214,1)</f>
        <v>4903</v>
      </c>
      <c r="E1214" t="str" cm="1">
        <f t="array" ref="E1214">INDEX('PUMA12 LIMIT Computations'!$A$4:$D$106,'PUMA12-Person-Limits-Fragments'!$B1214,2)</f>
        <v>Plymouth County (East)--Plymouth, Marshfield, Scituate, Duxbury &amp; Kingston Towns</v>
      </c>
      <c r="F1214" t="str" cm="1">
        <f t="array" ref="F1214">INDEX('PUMA12 LIMIT Computations'!$A$4:$D$106,'PUMA12-Person-Limits-Fragments'!$B1214,3)</f>
        <v>METRO14460MM1120</v>
      </c>
      <c r="G1214" t="str" cm="1">
        <f t="array" ref="G1214">INDEX('PUMA12 LIMIT Computations'!$A$4:$D$106,'PUMA12-Person-Limits-Fragments'!$B1214,4)</f>
        <v>Boston-Cambridge-Quincy, MA-NH HUD Metro FMR Area</v>
      </c>
      <c r="H1214" cm="1">
        <f t="array" ref="H1214">INDEX('PUMA12 LIMIT Computations'!AI$4:BB$106,'PUMA12-Person-Limits-Fragments'!B1214,'PUMA12-Person-Limits-Fragments'!C1214)</f>
        <v>114287</v>
      </c>
      <c r="I1214" cm="1">
        <f t="array" ref="I1214">INDEX('PUMA12 LIMIT Computations'!BC$4:BV$106,'PUMA12-Person-Limits-Fragments'!B1214,'PUMA12-Person-Limits-Fragments'!C1214)</f>
        <v>68572.2</v>
      </c>
      <c r="J1214" cm="1">
        <f t="array" ref="J1214">INDEX('PUMA12 LIMIT Computations'!BW$4:CP$106,'PUMA12-Person-Limits-Fragments'!B1214,'PUMA12-Person-Limits-Fragments'!C1214)</f>
        <v>182312.61000000002</v>
      </c>
    </row>
    <row r="1215" spans="1:10" x14ac:dyDescent="0.25">
      <c r="A1215">
        <f t="shared" si="56"/>
        <v>1214</v>
      </c>
      <c r="B1215">
        <f t="shared" si="54"/>
        <v>81</v>
      </c>
      <c r="C1215">
        <f t="shared" si="55"/>
        <v>12</v>
      </c>
      <c r="D1215" cm="1">
        <f t="array" ref="D1215">INDEX('PUMA12 LIMIT Computations'!$A$4:$D$106,'PUMA12-Person-Limits-Fragments'!$B1215,1)</f>
        <v>3306</v>
      </c>
      <c r="E1215" t="str" cm="1">
        <f t="array" ref="E1215">INDEX('PUMA12 LIMIT Computations'!$A$4:$D$106,'PUMA12-Person-Limits-Fragments'!$B1215,2)</f>
        <v>Suffolk County (North)--Revere, Chelsea &amp; Winthrop Town Cities</v>
      </c>
      <c r="F1215" t="str" cm="1">
        <f t="array" ref="F1215">INDEX('PUMA12 LIMIT Computations'!$A$4:$D$106,'PUMA12-Person-Limits-Fragments'!$B1215,3)</f>
        <v>METRO14460MM1120</v>
      </c>
      <c r="G1215" t="str" cm="1">
        <f t="array" ref="G1215">INDEX('PUMA12 LIMIT Computations'!$A$4:$D$106,'PUMA12-Person-Limits-Fragments'!$B1215,4)</f>
        <v>Boston-Cambridge-Quincy, MA-NH HUD Metro FMR Area</v>
      </c>
      <c r="H1215" cm="1">
        <f t="array" ref="H1215">INDEX('PUMA12 LIMIT Computations'!AI$4:BB$106,'PUMA12-Person-Limits-Fragments'!B1215,'PUMA12-Person-Limits-Fragments'!C1215)</f>
        <v>115011.5</v>
      </c>
      <c r="I1215" cm="1">
        <f t="array" ref="I1215">INDEX('PUMA12 LIMIT Computations'!BC$4:BV$106,'PUMA12-Person-Limits-Fragments'!B1215,'PUMA12-Person-Limits-Fragments'!C1215)</f>
        <v>69006.899999999994</v>
      </c>
      <c r="J1215" cm="1">
        <f t="array" ref="J1215">INDEX('PUMA12 LIMIT Computations'!BW$4:CP$106,'PUMA12-Person-Limits-Fragments'!B1215,'PUMA12-Person-Limits-Fragments'!C1215)</f>
        <v>183468.345</v>
      </c>
    </row>
    <row r="1216" spans="1:10" x14ac:dyDescent="0.25">
      <c r="A1216">
        <f t="shared" si="56"/>
        <v>1215</v>
      </c>
      <c r="B1216">
        <f t="shared" si="54"/>
        <v>82</v>
      </c>
      <c r="C1216">
        <f t="shared" si="55"/>
        <v>12</v>
      </c>
      <c r="D1216" cm="1">
        <f t="array" ref="D1216">INDEX('PUMA12 LIMIT Computations'!$A$4:$D$106,'PUMA12-Person-Limits-Fragments'!$B1216,1)</f>
        <v>3900</v>
      </c>
      <c r="E1216" t="str" cm="1">
        <f t="array" ref="E1216">INDEX('PUMA12 LIMIT Computations'!$A$4:$D$106,'PUMA12-Person-Limits-Fragments'!$B1216,2)</f>
        <v>Weymouth Town, Braintree Town Cities, Hingham, Hull &amp; Cohasset Towns</v>
      </c>
      <c r="F1216" t="str" cm="1">
        <f t="array" ref="F1216">INDEX('PUMA12 LIMIT Computations'!$A$4:$D$106,'PUMA12-Person-Limits-Fragments'!$B1216,3)</f>
        <v>METRO14460MM1120</v>
      </c>
      <c r="G1216" t="str" cm="1">
        <f t="array" ref="G1216">INDEX('PUMA12 LIMIT Computations'!$A$4:$D$106,'PUMA12-Person-Limits-Fragments'!$B1216,4)</f>
        <v>Boston-Cambridge-Quincy, MA-NH HUD Metro FMR Area</v>
      </c>
      <c r="H1216" cm="1">
        <f t="array" ref="H1216">INDEX('PUMA12 LIMIT Computations'!AI$4:BB$106,'PUMA12-Person-Limits-Fragments'!B1216,'PUMA12-Person-Limits-Fragments'!C1216)</f>
        <v>115000</v>
      </c>
      <c r="I1216" cm="1">
        <f t="array" ref="I1216">INDEX('PUMA12 LIMIT Computations'!BC$4:BV$106,'PUMA12-Person-Limits-Fragments'!B1216,'PUMA12-Person-Limits-Fragments'!C1216)</f>
        <v>69000</v>
      </c>
      <c r="J1216" cm="1">
        <f t="array" ref="J1216">INDEX('PUMA12 LIMIT Computations'!BW$4:CP$106,'PUMA12-Person-Limits-Fragments'!B1216,'PUMA12-Person-Limits-Fragments'!C1216)</f>
        <v>183450</v>
      </c>
    </row>
    <row r="1217" spans="1:10" x14ac:dyDescent="0.25">
      <c r="A1217">
        <f t="shared" si="56"/>
        <v>1216</v>
      </c>
      <c r="B1217">
        <f t="shared" si="54"/>
        <v>83</v>
      </c>
      <c r="C1217">
        <f t="shared" si="55"/>
        <v>12</v>
      </c>
      <c r="D1217" cm="1">
        <f t="array" ref="D1217">INDEX('PUMA12 LIMIT Computations'!$A$4:$D$106,'PUMA12-Person-Limits-Fragments'!$B1217,1)</f>
        <v>2800</v>
      </c>
      <c r="E1217" t="str" cm="1">
        <f t="array" ref="E1217">INDEX('PUMA12 LIMIT Computations'!$A$4:$D$106,'PUMA12-Person-Limits-Fragments'!$B1217,2)</f>
        <v>Woburn, Melrose Cities, Saugus, Wakefield &amp; Stoneham Towns</v>
      </c>
      <c r="F1217" t="str" cm="1">
        <f t="array" ref="F1217">INDEX('PUMA12 LIMIT Computations'!$A$4:$D$106,'PUMA12-Person-Limits-Fragments'!$B1217,3)</f>
        <v>METRO14460MM1120</v>
      </c>
      <c r="G1217" t="str" cm="1">
        <f t="array" ref="G1217">INDEX('PUMA12 LIMIT Computations'!$A$4:$D$106,'PUMA12-Person-Limits-Fragments'!$B1217,4)</f>
        <v>Boston-Cambridge-Quincy, MA-NH HUD Metro FMR Area</v>
      </c>
      <c r="H1217" cm="1">
        <f t="array" ref="H1217">INDEX('PUMA12 LIMIT Computations'!AI$4:BB$106,'PUMA12-Person-Limits-Fragments'!B1217,'PUMA12-Person-Limits-Fragments'!C1217)</f>
        <v>114988.5</v>
      </c>
      <c r="I1217" cm="1">
        <f t="array" ref="I1217">INDEX('PUMA12 LIMIT Computations'!BC$4:BV$106,'PUMA12-Person-Limits-Fragments'!B1217,'PUMA12-Person-Limits-Fragments'!C1217)</f>
        <v>68993.100000000006</v>
      </c>
      <c r="J1217" cm="1">
        <f t="array" ref="J1217">INDEX('PUMA12 LIMIT Computations'!BW$4:CP$106,'PUMA12-Person-Limits-Fragments'!B1217,'PUMA12-Person-Limits-Fragments'!C1217)</f>
        <v>183431.655</v>
      </c>
    </row>
    <row r="1218" spans="1:10" x14ac:dyDescent="0.25">
      <c r="A1218">
        <f t="shared" si="56"/>
        <v>1217</v>
      </c>
      <c r="B1218">
        <f t="shared" si="54"/>
        <v>84</v>
      </c>
      <c r="C1218">
        <f t="shared" si="55"/>
        <v>12</v>
      </c>
      <c r="D1218" cm="1">
        <f t="array" ref="D1218">INDEX('PUMA12 LIMIT Computations'!$A$4:$D$106,'PUMA12-Person-Limits-Fragments'!$B1218,1)</f>
        <v>400</v>
      </c>
      <c r="E1218" t="str" cm="1">
        <f t="array" ref="E1218">INDEX('PUMA12 LIMIT Computations'!$A$4:$D$106,'PUMA12-Person-Limits-Fragments'!$B1218,2)</f>
        <v>Worcester &amp; Middlesex Counties (Outside Leominster, Fitchburg &amp; Gardner Cities)</v>
      </c>
      <c r="F1218" t="str" cm="1">
        <f t="array" ref="F1218">INDEX('PUMA12 LIMIT Computations'!$A$4:$D$106,'PUMA12-Person-Limits-Fragments'!$B1218,3)</f>
        <v>METRO14460MM1120</v>
      </c>
      <c r="G1218" t="str" cm="1">
        <f t="array" ref="G1218">INDEX('PUMA12 LIMIT Computations'!$A$4:$D$106,'PUMA12-Person-Limits-Fragments'!$B1218,4)</f>
        <v>Boston-Cambridge-Quincy, MA-NH HUD Metro FMR Area</v>
      </c>
      <c r="H1218" cm="1">
        <f t="array" ref="H1218">INDEX('PUMA12 LIMIT Computations'!AI$4:BB$106,'PUMA12-Person-Limits-Fragments'!B1218,'PUMA12-Person-Limits-Fragments'!C1218)</f>
        <v>28761.5</v>
      </c>
      <c r="I1218" cm="1">
        <f t="array" ref="I1218">INDEX('PUMA12 LIMIT Computations'!BC$4:BV$106,'PUMA12-Person-Limits-Fragments'!B1218,'PUMA12-Person-Limits-Fragments'!C1218)</f>
        <v>17256.899999999998</v>
      </c>
      <c r="J1218" cm="1">
        <f t="array" ref="J1218">INDEX('PUMA12 LIMIT Computations'!BW$4:CP$106,'PUMA12-Person-Limits-Fragments'!B1218,'PUMA12-Person-Limits-Fragments'!C1218)</f>
        <v>45880.845000000001</v>
      </c>
    </row>
    <row r="1219" spans="1:10" x14ac:dyDescent="0.25">
      <c r="A1219">
        <f t="shared" si="56"/>
        <v>1218</v>
      </c>
      <c r="B1219">
        <f t="shared" ref="B1219:B1282" si="57">A1219-103*FLOOR((A1219-1)/103,1)</f>
        <v>85</v>
      </c>
      <c r="C1219">
        <f t="shared" ref="C1219:C1282" si="58">FLOOR((A1219-1)/103,1)+1</f>
        <v>12</v>
      </c>
      <c r="D1219" cm="1">
        <f t="array" ref="D1219">INDEX('PUMA12 LIMIT Computations'!$A$4:$D$106,'PUMA12-Person-Limits-Fragments'!$B1219,1)</f>
        <v>400</v>
      </c>
      <c r="E1219" t="str" cm="1">
        <f t="array" ref="E1219">INDEX('PUMA12 LIMIT Computations'!$A$4:$D$106,'PUMA12-Person-Limits-Fragments'!$B1219,2)</f>
        <v>Worcester &amp; Middlesex Counties (Outside Leominster, Fitchburg &amp; Gardner Cities)</v>
      </c>
      <c r="F1219" t="str" cm="1">
        <f t="array" ref="F1219">INDEX('PUMA12 LIMIT Computations'!$A$4:$D$106,'PUMA12-Person-Limits-Fragments'!$B1219,3)</f>
        <v>METRO14460MM4560</v>
      </c>
      <c r="G1219" t="str" cm="1">
        <f t="array" ref="G1219">INDEX('PUMA12 LIMIT Computations'!$A$4:$D$106,'PUMA12-Person-Limits-Fragments'!$B1219,4)</f>
        <v>Lowell, MA HUD Metro FMR Area</v>
      </c>
      <c r="H1219" cm="1">
        <f t="array" ref="H1219">INDEX('PUMA12 LIMIT Computations'!AI$4:BB$106,'PUMA12-Person-Limits-Fragments'!B1219,'PUMA12-Person-Limits-Fragments'!C1219)</f>
        <v>9593.36</v>
      </c>
      <c r="I1219" cm="1">
        <f t="array" ref="I1219">INDEX('PUMA12 LIMIT Computations'!BC$4:BV$106,'PUMA12-Person-Limits-Fragments'!B1219,'PUMA12-Person-Limits-Fragments'!C1219)</f>
        <v>6066.2260000000006</v>
      </c>
      <c r="J1219" cm="1">
        <f t="array" ref="J1219">INDEX('PUMA12 LIMIT Computations'!BW$4:CP$106,'PUMA12-Person-Limits-Fragments'!B1219,'PUMA12-Person-Limits-Fragments'!C1219)</f>
        <v>13579.79</v>
      </c>
    </row>
    <row r="1220" spans="1:10" x14ac:dyDescent="0.25">
      <c r="A1220">
        <f t="shared" ref="A1220:A1283" si="59">A1219+1</f>
        <v>1219</v>
      </c>
      <c r="B1220">
        <f t="shared" si="57"/>
        <v>86</v>
      </c>
      <c r="C1220">
        <f t="shared" si="58"/>
        <v>12</v>
      </c>
      <c r="D1220" cm="1">
        <f t="array" ref="D1220">INDEX('PUMA12 LIMIT Computations'!$A$4:$D$106,'PUMA12-Person-Limits-Fragments'!$B1220,1)</f>
        <v>400</v>
      </c>
      <c r="E1220" t="str" cm="1">
        <f t="array" ref="E1220">INDEX('PUMA12 LIMIT Computations'!$A$4:$D$106,'PUMA12-Person-Limits-Fragments'!$B1220,2)</f>
        <v>Worcester &amp; Middlesex Counties (Outside Leominster, Fitchburg &amp; Gardner Cities)</v>
      </c>
      <c r="F1220" t="str" cm="1">
        <f t="array" ref="F1220">INDEX('PUMA12 LIMIT Computations'!$A$4:$D$106,'PUMA12-Person-Limits-Fragments'!$B1220,3)</f>
        <v>METRO44140M25011</v>
      </c>
      <c r="G1220" t="str" cm="1">
        <f t="array" ref="G1220">INDEX('PUMA12 LIMIT Computations'!$A$4:$D$106,'PUMA12-Person-Limits-Fragments'!$B1220,4)</f>
        <v>Franklin County, MA HUD Metro FMR Area</v>
      </c>
      <c r="H1220" cm="1">
        <f t="array" ref="H1220">INDEX('PUMA12 LIMIT Computations'!AI$4:BB$106,'PUMA12-Person-Limits-Fragments'!B1220,'PUMA12-Person-Limits-Fragments'!C1220)</f>
        <v>247.04000000000002</v>
      </c>
      <c r="I1220" cm="1">
        <f t="array" ref="I1220">INDEX('PUMA12 LIMIT Computations'!BC$4:BV$106,'PUMA12-Person-Limits-Fragments'!B1220,'PUMA12-Person-Limits-Fragments'!C1220)</f>
        <v>209.63200000000001</v>
      </c>
      <c r="J1220" cm="1">
        <f t="array" ref="J1220">INDEX('PUMA12 LIMIT Computations'!BW$4:CP$106,'PUMA12-Person-Limits-Fragments'!B1220,'PUMA12-Person-Limits-Fragments'!C1220)</f>
        <v>395.20000000000005</v>
      </c>
    </row>
    <row r="1221" spans="1:10" x14ac:dyDescent="0.25">
      <c r="A1221">
        <f t="shared" si="59"/>
        <v>1220</v>
      </c>
      <c r="B1221">
        <f t="shared" si="57"/>
        <v>87</v>
      </c>
      <c r="C1221">
        <f t="shared" si="58"/>
        <v>12</v>
      </c>
      <c r="D1221" cm="1">
        <f t="array" ref="D1221">INDEX('PUMA12 LIMIT Computations'!$A$4:$D$106,'PUMA12-Person-Limits-Fragments'!$B1221,1)</f>
        <v>400</v>
      </c>
      <c r="E1221" t="str" cm="1">
        <f t="array" ref="E1221">INDEX('PUMA12 LIMIT Computations'!$A$4:$D$106,'PUMA12-Person-Limits-Fragments'!$B1221,2)</f>
        <v>Worcester &amp; Middlesex Counties (Outside Leominster, Fitchburg &amp; Gardner Cities)</v>
      </c>
      <c r="F1221" t="str" cm="1">
        <f t="array" ref="F1221">INDEX('PUMA12 LIMIT Computations'!$A$4:$D$106,'PUMA12-Person-Limits-Fragments'!$B1221,3)</f>
        <v>METRO49340M49340</v>
      </c>
      <c r="G1221" t="str" cm="1">
        <f t="array" ref="G1221">INDEX('PUMA12 LIMIT Computations'!$A$4:$D$106,'PUMA12-Person-Limits-Fragments'!$B1221,4)</f>
        <v>Worcester, MA HUD Metro FMR Area</v>
      </c>
      <c r="H1221" cm="1">
        <f t="array" ref="H1221">INDEX('PUMA12 LIMIT Computations'!AI$4:BB$106,'PUMA12-Person-Limits-Fragments'!B1221,'PUMA12-Person-Limits-Fragments'!C1221)</f>
        <v>9264.43</v>
      </c>
      <c r="I1221" cm="1">
        <f t="array" ref="I1221">INDEX('PUMA12 LIMIT Computations'!BC$4:BV$106,'PUMA12-Person-Limits-Fragments'!B1221,'PUMA12-Person-Limits-Fragments'!C1221)</f>
        <v>6695.1220000000003</v>
      </c>
      <c r="J1221" cm="1">
        <f t="array" ref="J1221">INDEX('PUMA12 LIMIT Computations'!BW$4:CP$106,'PUMA12-Person-Limits-Fragments'!B1221,'PUMA12-Person-Limits-Fragments'!C1221)</f>
        <v>14819</v>
      </c>
    </row>
    <row r="1222" spans="1:10" x14ac:dyDescent="0.25">
      <c r="A1222">
        <f t="shared" si="59"/>
        <v>1221</v>
      </c>
      <c r="B1222">
        <f t="shared" si="57"/>
        <v>88</v>
      </c>
      <c r="C1222">
        <f t="shared" si="58"/>
        <v>12</v>
      </c>
      <c r="D1222" cm="1">
        <f t="array" ref="D1222">INDEX('PUMA12 LIMIT Computations'!$A$4:$D$106,'PUMA12-Person-Limits-Fragments'!$B1222,1)</f>
        <v>400</v>
      </c>
      <c r="E1222" t="str" cm="1">
        <f t="array" ref="E1222">INDEX('PUMA12 LIMIT Computations'!$A$4:$D$106,'PUMA12-Person-Limits-Fragments'!$B1222,2)</f>
        <v>Worcester &amp; Middlesex Counties (Outside Leominster, Fitchburg &amp; Gardner Cities)</v>
      </c>
      <c r="F1222" t="str" cm="1">
        <f t="array" ref="F1222">INDEX('PUMA12 LIMIT Computations'!$A$4:$D$106,'PUMA12-Person-Limits-Fragments'!$B1222,3)</f>
        <v>METRO49340MM1120</v>
      </c>
      <c r="G1222" t="str" cm="1">
        <f t="array" ref="G1222">INDEX('PUMA12 LIMIT Computations'!$A$4:$D$106,'PUMA12-Person-Limits-Fragments'!$B1222,4)</f>
        <v>Eastern Worcester County, MA HUD Metro FMR Area</v>
      </c>
      <c r="H1222" cm="1">
        <f t="array" ref="H1222">INDEX('PUMA12 LIMIT Computations'!AI$4:BB$106,'PUMA12-Person-Limits-Fragments'!B1222,'PUMA12-Person-Limits-Fragments'!C1222)</f>
        <v>12303.025</v>
      </c>
      <c r="I1222" cm="1">
        <f t="array" ref="I1222">INDEX('PUMA12 LIMIT Computations'!BC$4:BV$106,'PUMA12-Person-Limits-Fragments'!B1222,'PUMA12-Person-Limits-Fragments'!C1222)</f>
        <v>7500.8950000000004</v>
      </c>
      <c r="J1222" cm="1">
        <f t="array" ref="J1222">INDEX('PUMA12 LIMIT Computations'!BW$4:CP$106,'PUMA12-Person-Limits-Fragments'!B1222,'PUMA12-Person-Limits-Fragments'!C1222)</f>
        <v>16791.424999999999</v>
      </c>
    </row>
    <row r="1223" spans="1:10" x14ac:dyDescent="0.25">
      <c r="A1223">
        <f t="shared" si="59"/>
        <v>1222</v>
      </c>
      <c r="B1223">
        <f t="shared" si="57"/>
        <v>89</v>
      </c>
      <c r="C1223">
        <f t="shared" si="58"/>
        <v>12</v>
      </c>
      <c r="D1223" cm="1">
        <f t="array" ref="D1223">INDEX('PUMA12 LIMIT Computations'!$A$4:$D$106,'PUMA12-Person-Limits-Fragments'!$B1223,1)</f>
        <v>400</v>
      </c>
      <c r="E1223" t="str" cm="1">
        <f t="array" ref="E1223">INDEX('PUMA12 LIMIT Computations'!$A$4:$D$106,'PUMA12-Person-Limits-Fragments'!$B1223,2)</f>
        <v>Worcester &amp; Middlesex Counties (Outside Leominster, Fitchburg &amp; Gardner Cities)</v>
      </c>
      <c r="F1223" t="str" cm="1">
        <f t="array" ref="F1223">INDEX('PUMA12 LIMIT Computations'!$A$4:$D$106,'PUMA12-Person-Limits-Fragments'!$B1223,3)</f>
        <v>METRO49340MM2600</v>
      </c>
      <c r="G1223" t="str" cm="1">
        <f t="array" ref="G1223">INDEX('PUMA12 LIMIT Computations'!$A$4:$D$106,'PUMA12-Person-Limits-Fragments'!$B1223,4)</f>
        <v>Fitchburg-Leominster, MA HUD Metro FMR Area</v>
      </c>
      <c r="H1223" cm="1">
        <f t="array" ref="H1223">INDEX('PUMA12 LIMIT Computations'!AI$4:BB$106,'PUMA12-Person-Limits-Fragments'!B1223,'PUMA12-Person-Limits-Fragments'!C1223)</f>
        <v>19432.079999999998</v>
      </c>
      <c r="I1223" cm="1">
        <f t="array" ref="I1223">INDEX('PUMA12 LIMIT Computations'!BC$4:BV$106,'PUMA12-Person-Limits-Fragments'!B1223,'PUMA12-Person-Limits-Fragments'!C1223)</f>
        <v>15486.564</v>
      </c>
      <c r="J1223" cm="1">
        <f t="array" ref="J1223">INDEX('PUMA12 LIMIT Computations'!BW$4:CP$106,'PUMA12-Person-Limits-Fragments'!B1223,'PUMA12-Person-Limits-Fragments'!C1223)</f>
        <v>31074.78</v>
      </c>
    </row>
    <row r="1224" spans="1:10" x14ac:dyDescent="0.25">
      <c r="A1224">
        <f t="shared" si="59"/>
        <v>1223</v>
      </c>
      <c r="B1224">
        <f t="shared" si="57"/>
        <v>90</v>
      </c>
      <c r="C1224">
        <f t="shared" si="58"/>
        <v>12</v>
      </c>
      <c r="D1224" cm="1">
        <f t="array" ref="D1224">INDEX('PUMA12 LIMIT Computations'!$A$4:$D$106,'PUMA12-Person-Limits-Fragments'!$B1224,1)</f>
        <v>400</v>
      </c>
      <c r="E1224" t="str" cm="1">
        <f t="array" ref="E1224">INDEX('PUMA12 LIMIT Computations'!$A$4:$D$106,'PUMA12-Person-Limits-Fragments'!$B1224,2)</f>
        <v>Worcester &amp; Middlesex Counties (Outside Leominster, Fitchburg &amp; Gardner Cities)</v>
      </c>
      <c r="F1224" t="str" cm="1">
        <f t="array" ref="F1224">INDEX('PUMA12 LIMIT Computations'!$A$4:$D$106,'PUMA12-Person-Limits-Fragments'!$B1224,3)</f>
        <v>METRO49340N25027</v>
      </c>
      <c r="G1224" t="str" cm="1">
        <f t="array" ref="G1224">INDEX('PUMA12 LIMIT Computations'!$A$4:$D$106,'PUMA12-Person-Limits-Fragments'!$B1224,4)</f>
        <v>Western Worcester County, MA HUD Metro FMR Area</v>
      </c>
      <c r="H1224" cm="1">
        <f t="array" ref="H1224">INDEX('PUMA12 LIMIT Computations'!AI$4:BB$106,'PUMA12-Person-Limits-Fragments'!B1224,'PUMA12-Person-Limits-Fragments'!C1224)</f>
        <v>16094.12</v>
      </c>
      <c r="I1224" cm="1">
        <f t="array" ref="I1224">INDEX('PUMA12 LIMIT Computations'!BC$4:BV$106,'PUMA12-Person-Limits-Fragments'!B1224,'PUMA12-Person-Limits-Fragments'!C1224)</f>
        <v>13154.408000000001</v>
      </c>
      <c r="J1224" cm="1">
        <f t="array" ref="J1224">INDEX('PUMA12 LIMIT Computations'!BW$4:CP$106,'PUMA12-Person-Limits-Fragments'!B1224,'PUMA12-Person-Limits-Fragments'!C1224)</f>
        <v>25742.560000000001</v>
      </c>
    </row>
    <row r="1225" spans="1:10" x14ac:dyDescent="0.25">
      <c r="A1225">
        <f t="shared" si="59"/>
        <v>1224</v>
      </c>
      <c r="B1225">
        <f t="shared" si="57"/>
        <v>91</v>
      </c>
      <c r="C1225">
        <f t="shared" si="58"/>
        <v>12</v>
      </c>
      <c r="D1225" cm="1">
        <f t="array" ref="D1225">INDEX('PUMA12 LIMIT Computations'!$A$4:$D$106,'PUMA12-Person-Limits-Fragments'!$B1225,1)</f>
        <v>300</v>
      </c>
      <c r="E1225" t="str" cm="1">
        <f t="array" ref="E1225">INDEX('PUMA12 LIMIT Computations'!$A$4:$D$106,'PUMA12-Person-Limits-Fragments'!$B1225,2)</f>
        <v>Worcester County (Central)--Worcester City</v>
      </c>
      <c r="F1225" t="str" cm="1">
        <f t="array" ref="F1225">INDEX('PUMA12 LIMIT Computations'!$A$4:$D$106,'PUMA12-Person-Limits-Fragments'!$B1225,3)</f>
        <v>METRO49340M49340</v>
      </c>
      <c r="G1225" t="str" cm="1">
        <f t="array" ref="G1225">INDEX('PUMA12 LIMIT Computations'!$A$4:$D$106,'PUMA12-Person-Limits-Fragments'!$B1225,4)</f>
        <v>Worcester, MA HUD Metro FMR Area</v>
      </c>
      <c r="H1225" cm="1">
        <f t="array" ref="H1225">INDEX('PUMA12 LIMIT Computations'!AI$4:BB$106,'PUMA12-Person-Limits-Fragments'!B1225,'PUMA12-Person-Limits-Fragments'!C1225)</f>
        <v>90650</v>
      </c>
      <c r="I1225" cm="1">
        <f t="array" ref="I1225">INDEX('PUMA12 LIMIT Computations'!BC$4:BV$106,'PUMA12-Person-Limits-Fragments'!B1225,'PUMA12-Person-Limits-Fragments'!C1225)</f>
        <v>65510</v>
      </c>
      <c r="J1225" cm="1">
        <f t="array" ref="J1225">INDEX('PUMA12 LIMIT Computations'!BW$4:CP$106,'PUMA12-Person-Limits-Fragments'!B1225,'PUMA12-Person-Limits-Fragments'!C1225)</f>
        <v>145000</v>
      </c>
    </row>
    <row r="1226" spans="1:10" x14ac:dyDescent="0.25">
      <c r="A1226">
        <f t="shared" si="59"/>
        <v>1225</v>
      </c>
      <c r="B1226">
        <f t="shared" si="57"/>
        <v>92</v>
      </c>
      <c r="C1226">
        <f t="shared" si="58"/>
        <v>12</v>
      </c>
      <c r="D1226" cm="1">
        <f t="array" ref="D1226">INDEX('PUMA12 LIMIT Computations'!$A$4:$D$106,'PUMA12-Person-Limits-Fragments'!$B1226,1)</f>
        <v>303</v>
      </c>
      <c r="E1226" t="str" cm="1">
        <f t="array" ref="E1226">INDEX('PUMA12 LIMIT Computations'!$A$4:$D$106,'PUMA12-Person-Limits-Fragments'!$B1226,2)</f>
        <v>Worcester County (East Central)</v>
      </c>
      <c r="F1226" t="str" cm="1">
        <f t="array" ref="F1226">INDEX('PUMA12 LIMIT Computations'!$A$4:$D$106,'PUMA12-Person-Limits-Fragments'!$B1226,3)</f>
        <v>METRO14460MM1120</v>
      </c>
      <c r="G1226" t="str" cm="1">
        <f t="array" ref="G1226">INDEX('PUMA12 LIMIT Computations'!$A$4:$D$106,'PUMA12-Person-Limits-Fragments'!$B1226,4)</f>
        <v>Boston-Cambridge-Quincy, MA-NH HUD Metro FMR Area</v>
      </c>
      <c r="H1226" cm="1">
        <f t="array" ref="H1226">INDEX('PUMA12 LIMIT Computations'!AI$4:BB$106,'PUMA12-Person-Limits-Fragments'!B1226,'PUMA12-Person-Limits-Fragments'!C1226)</f>
        <v>322</v>
      </c>
      <c r="I1226" cm="1">
        <f t="array" ref="I1226">INDEX('PUMA12 LIMIT Computations'!BC$4:BV$106,'PUMA12-Person-Limits-Fragments'!B1226,'PUMA12-Person-Limits-Fragments'!C1226)</f>
        <v>193.2</v>
      </c>
      <c r="J1226" cm="1">
        <f t="array" ref="J1226">INDEX('PUMA12 LIMIT Computations'!BW$4:CP$106,'PUMA12-Person-Limits-Fragments'!B1226,'PUMA12-Person-Limits-Fragments'!C1226)</f>
        <v>513.66</v>
      </c>
    </row>
    <row r="1227" spans="1:10" x14ac:dyDescent="0.25">
      <c r="A1227">
        <f t="shared" si="59"/>
        <v>1226</v>
      </c>
      <c r="B1227">
        <f t="shared" si="57"/>
        <v>93</v>
      </c>
      <c r="C1227">
        <f t="shared" si="58"/>
        <v>12</v>
      </c>
      <c r="D1227" cm="1">
        <f t="array" ref="D1227">INDEX('PUMA12 LIMIT Computations'!$A$4:$D$106,'PUMA12-Person-Limits-Fragments'!$B1227,1)</f>
        <v>303</v>
      </c>
      <c r="E1227" t="str" cm="1">
        <f t="array" ref="E1227">INDEX('PUMA12 LIMIT Computations'!$A$4:$D$106,'PUMA12-Person-Limits-Fragments'!$B1227,2)</f>
        <v>Worcester County (East Central)</v>
      </c>
      <c r="F1227" t="str" cm="1">
        <f t="array" ref="F1227">INDEX('PUMA12 LIMIT Computations'!$A$4:$D$106,'PUMA12-Person-Limits-Fragments'!$B1227,3)</f>
        <v>METRO49340M49340</v>
      </c>
      <c r="G1227" t="str" cm="1">
        <f t="array" ref="G1227">INDEX('PUMA12 LIMIT Computations'!$A$4:$D$106,'PUMA12-Person-Limits-Fragments'!$B1227,4)</f>
        <v>Worcester, MA HUD Metro FMR Area</v>
      </c>
      <c r="H1227" cm="1">
        <f t="array" ref="H1227">INDEX('PUMA12 LIMIT Computations'!AI$4:BB$106,'PUMA12-Person-Limits-Fragments'!B1227,'PUMA12-Person-Limits-Fragments'!C1227)</f>
        <v>82056.38</v>
      </c>
      <c r="I1227" cm="1">
        <f t="array" ref="I1227">INDEX('PUMA12 LIMIT Computations'!BC$4:BV$106,'PUMA12-Person-Limits-Fragments'!B1227,'PUMA12-Person-Limits-Fragments'!C1227)</f>
        <v>59299.652000000002</v>
      </c>
      <c r="J1227" cm="1">
        <f t="array" ref="J1227">INDEX('PUMA12 LIMIT Computations'!BW$4:CP$106,'PUMA12-Person-Limits-Fragments'!B1227,'PUMA12-Person-Limits-Fragments'!C1227)</f>
        <v>131254</v>
      </c>
    </row>
    <row r="1228" spans="1:10" x14ac:dyDescent="0.25">
      <c r="A1228">
        <f t="shared" si="59"/>
        <v>1227</v>
      </c>
      <c r="B1228">
        <f t="shared" si="57"/>
        <v>94</v>
      </c>
      <c r="C1228">
        <f t="shared" si="58"/>
        <v>12</v>
      </c>
      <c r="D1228" cm="1">
        <f t="array" ref="D1228">INDEX('PUMA12 LIMIT Computations'!$A$4:$D$106,'PUMA12-Person-Limits-Fragments'!$B1228,1)</f>
        <v>303</v>
      </c>
      <c r="E1228" t="str" cm="1">
        <f t="array" ref="E1228">INDEX('PUMA12 LIMIT Computations'!$A$4:$D$106,'PUMA12-Person-Limits-Fragments'!$B1228,2)</f>
        <v>Worcester County (East Central)</v>
      </c>
      <c r="F1228" t="str" cm="1">
        <f t="array" ref="F1228">INDEX('PUMA12 LIMIT Computations'!$A$4:$D$106,'PUMA12-Person-Limits-Fragments'!$B1228,3)</f>
        <v>METRO49340MM1120</v>
      </c>
      <c r="G1228" t="str" cm="1">
        <f t="array" ref="G1228">INDEX('PUMA12 LIMIT Computations'!$A$4:$D$106,'PUMA12-Person-Limits-Fragments'!$B1228,4)</f>
        <v>Eastern Worcester County, MA HUD Metro FMR Area</v>
      </c>
      <c r="H1228" cm="1">
        <f t="array" ref="H1228">INDEX('PUMA12 LIMIT Computations'!AI$4:BB$106,'PUMA12-Person-Limits-Fragments'!B1228,'PUMA12-Person-Limits-Fragments'!C1228)</f>
        <v>9885.4</v>
      </c>
      <c r="I1228" cm="1">
        <f t="array" ref="I1228">INDEX('PUMA12 LIMIT Computations'!BC$4:BV$106,'PUMA12-Person-Limits-Fragments'!B1228,'PUMA12-Person-Limits-Fragments'!C1228)</f>
        <v>6026.92</v>
      </c>
      <c r="J1228" cm="1">
        <f t="array" ref="J1228">INDEX('PUMA12 LIMIT Computations'!BW$4:CP$106,'PUMA12-Person-Limits-Fragments'!B1228,'PUMA12-Person-Limits-Fragments'!C1228)</f>
        <v>13491.8</v>
      </c>
    </row>
    <row r="1229" spans="1:10" x14ac:dyDescent="0.25">
      <c r="A1229">
        <f t="shared" si="59"/>
        <v>1228</v>
      </c>
      <c r="B1229">
        <f t="shared" si="57"/>
        <v>95</v>
      </c>
      <c r="C1229">
        <f t="shared" si="58"/>
        <v>12</v>
      </c>
      <c r="D1229" cm="1">
        <f t="array" ref="D1229">INDEX('PUMA12 LIMIT Computations'!$A$4:$D$106,'PUMA12-Person-Limits-Fragments'!$B1229,1)</f>
        <v>301</v>
      </c>
      <c r="E1229" t="str" cm="1">
        <f t="array" ref="E1229">INDEX('PUMA12 LIMIT Computations'!$A$4:$D$106,'PUMA12-Person-Limits-Fragments'!$B1229,2)</f>
        <v>Worcester County (Northeast)--Leominster, Fitchburg &amp; Gardner Cities</v>
      </c>
      <c r="F1229" t="str" cm="1">
        <f t="array" ref="F1229">INDEX('PUMA12 LIMIT Computations'!$A$4:$D$106,'PUMA12-Person-Limits-Fragments'!$B1229,3)</f>
        <v>METRO14460MM1120</v>
      </c>
      <c r="G1229" t="str" cm="1">
        <f t="array" ref="G1229">INDEX('PUMA12 LIMIT Computations'!$A$4:$D$106,'PUMA12-Person-Limits-Fragments'!$B1229,4)</f>
        <v>Boston-Cambridge-Quincy, MA-NH HUD Metro FMR Area</v>
      </c>
      <c r="H1229" cm="1">
        <f t="array" ref="H1229">INDEX('PUMA12 LIMIT Computations'!AI$4:BB$106,'PUMA12-Person-Limits-Fragments'!B1229,'PUMA12-Person-Limits-Fragments'!C1229)</f>
        <v>517.5</v>
      </c>
      <c r="I1229" cm="1">
        <f t="array" ref="I1229">INDEX('PUMA12 LIMIT Computations'!BC$4:BV$106,'PUMA12-Person-Limits-Fragments'!B1229,'PUMA12-Person-Limits-Fragments'!C1229)</f>
        <v>310.5</v>
      </c>
      <c r="J1229" cm="1">
        <f t="array" ref="J1229">INDEX('PUMA12 LIMIT Computations'!BW$4:CP$106,'PUMA12-Person-Limits-Fragments'!B1229,'PUMA12-Person-Limits-Fragments'!C1229)</f>
        <v>825.52499999999998</v>
      </c>
    </row>
    <row r="1230" spans="1:10" x14ac:dyDescent="0.25">
      <c r="A1230">
        <f t="shared" si="59"/>
        <v>1229</v>
      </c>
      <c r="B1230">
        <f t="shared" si="57"/>
        <v>96</v>
      </c>
      <c r="C1230">
        <f t="shared" si="58"/>
        <v>12</v>
      </c>
      <c r="D1230" cm="1">
        <f t="array" ref="D1230">INDEX('PUMA12 LIMIT Computations'!$A$4:$D$106,'PUMA12-Person-Limits-Fragments'!$B1230,1)</f>
        <v>301</v>
      </c>
      <c r="E1230" t="str" cm="1">
        <f t="array" ref="E1230">INDEX('PUMA12 LIMIT Computations'!$A$4:$D$106,'PUMA12-Person-Limits-Fragments'!$B1230,2)</f>
        <v>Worcester County (Northeast)--Leominster, Fitchburg &amp; Gardner Cities</v>
      </c>
      <c r="F1230" t="str" cm="1">
        <f t="array" ref="F1230">INDEX('PUMA12 LIMIT Computations'!$A$4:$D$106,'PUMA12-Person-Limits-Fragments'!$B1230,3)</f>
        <v>METRO49340MM2600</v>
      </c>
      <c r="G1230" t="str" cm="1">
        <f t="array" ref="G1230">INDEX('PUMA12 LIMIT Computations'!$A$4:$D$106,'PUMA12-Person-Limits-Fragments'!$B1230,4)</f>
        <v>Fitchburg-Leominster, MA HUD Metro FMR Area</v>
      </c>
      <c r="H1230" cm="1">
        <f t="array" ref="H1230">INDEX('PUMA12 LIMIT Computations'!AI$4:BB$106,'PUMA12-Person-Limits-Fragments'!B1230,'PUMA12-Person-Limits-Fragments'!C1230)</f>
        <v>81698.58</v>
      </c>
      <c r="I1230" cm="1">
        <f t="array" ref="I1230">INDEX('PUMA12 LIMIT Computations'!BC$4:BV$106,'PUMA12-Person-Limits-Fragments'!B1230,'PUMA12-Person-Limits-Fragments'!C1230)</f>
        <v>65110.389000000003</v>
      </c>
      <c r="J1230" cm="1">
        <f t="array" ref="J1230">INDEX('PUMA12 LIMIT Computations'!BW$4:CP$106,'PUMA12-Person-Limits-Fragments'!B1230,'PUMA12-Person-Limits-Fragments'!C1230)</f>
        <v>130648.155</v>
      </c>
    </row>
    <row r="1231" spans="1:10" x14ac:dyDescent="0.25">
      <c r="A1231">
        <f t="shared" si="59"/>
        <v>1230</v>
      </c>
      <c r="B1231">
        <f t="shared" si="57"/>
        <v>97</v>
      </c>
      <c r="C1231">
        <f t="shared" si="58"/>
        <v>12</v>
      </c>
      <c r="D1231" cm="1">
        <f t="array" ref="D1231">INDEX('PUMA12 LIMIT Computations'!$A$4:$D$106,'PUMA12-Person-Limits-Fragments'!$B1231,1)</f>
        <v>301</v>
      </c>
      <c r="E1231" t="str" cm="1">
        <f t="array" ref="E1231">INDEX('PUMA12 LIMIT Computations'!$A$4:$D$106,'PUMA12-Person-Limits-Fragments'!$B1231,2)</f>
        <v>Worcester County (Northeast)--Leominster, Fitchburg &amp; Gardner Cities</v>
      </c>
      <c r="F1231" t="str" cm="1">
        <f t="array" ref="F1231">INDEX('PUMA12 LIMIT Computations'!$A$4:$D$106,'PUMA12-Person-Limits-Fragments'!$B1231,3)</f>
        <v>METRO49340N25027</v>
      </c>
      <c r="G1231" t="str" cm="1">
        <f t="array" ref="G1231">INDEX('PUMA12 LIMIT Computations'!$A$4:$D$106,'PUMA12-Person-Limits-Fragments'!$B1231,4)</f>
        <v>Western Worcester County, MA HUD Metro FMR Area</v>
      </c>
      <c r="H1231" cm="1">
        <f t="array" ref="H1231">INDEX('PUMA12 LIMIT Computations'!AI$4:BB$106,'PUMA12-Person-Limits-Fragments'!B1231,'PUMA12-Person-Limits-Fragments'!C1231)</f>
        <v>136.255</v>
      </c>
      <c r="I1231" cm="1">
        <f t="array" ref="I1231">INDEX('PUMA12 LIMIT Computations'!BC$4:BV$106,'PUMA12-Person-Limits-Fragments'!B1231,'PUMA12-Person-Limits-Fragments'!C1231)</f>
        <v>111.36699999999999</v>
      </c>
      <c r="J1231" cm="1">
        <f t="array" ref="J1231">INDEX('PUMA12 LIMIT Computations'!BW$4:CP$106,'PUMA12-Person-Limits-Fragments'!B1231,'PUMA12-Person-Limits-Fragments'!C1231)</f>
        <v>217.94</v>
      </c>
    </row>
    <row r="1232" spans="1:10" x14ac:dyDescent="0.25">
      <c r="A1232">
        <f t="shared" si="59"/>
        <v>1231</v>
      </c>
      <c r="B1232">
        <f t="shared" si="57"/>
        <v>98</v>
      </c>
      <c r="C1232">
        <f t="shared" si="58"/>
        <v>12</v>
      </c>
      <c r="D1232" cm="1">
        <f t="array" ref="D1232">INDEX('PUMA12 LIMIT Computations'!$A$4:$D$106,'PUMA12-Person-Limits-Fragments'!$B1232,1)</f>
        <v>304</v>
      </c>
      <c r="E1232" t="str" cm="1">
        <f t="array" ref="E1232">INDEX('PUMA12 LIMIT Computations'!$A$4:$D$106,'PUMA12-Person-Limits-Fragments'!$B1232,2)</f>
        <v>Worcester County (South)</v>
      </c>
      <c r="F1232" t="str" cm="1">
        <f t="array" ref="F1232">INDEX('PUMA12 LIMIT Computations'!$A$4:$D$106,'PUMA12-Person-Limits-Fragments'!$B1232,3)</f>
        <v>METRO14460MM1120</v>
      </c>
      <c r="G1232" t="str" cm="1">
        <f t="array" ref="G1232">INDEX('PUMA12 LIMIT Computations'!$A$4:$D$106,'PUMA12-Person-Limits-Fragments'!$B1232,4)</f>
        <v>Boston-Cambridge-Quincy, MA-NH HUD Metro FMR Area</v>
      </c>
      <c r="H1232" cm="1">
        <f t="array" ref="H1232">INDEX('PUMA12 LIMIT Computations'!AI$4:BB$106,'PUMA12-Person-Limits-Fragments'!B1232,'PUMA12-Person-Limits-Fragments'!C1232)</f>
        <v>172.5</v>
      </c>
      <c r="I1232" cm="1">
        <f t="array" ref="I1232">INDEX('PUMA12 LIMIT Computations'!BC$4:BV$106,'PUMA12-Person-Limits-Fragments'!B1232,'PUMA12-Person-Limits-Fragments'!C1232)</f>
        <v>103.5</v>
      </c>
      <c r="J1232" cm="1">
        <f t="array" ref="J1232">INDEX('PUMA12 LIMIT Computations'!BW$4:CP$106,'PUMA12-Person-Limits-Fragments'!B1232,'PUMA12-Person-Limits-Fragments'!C1232)</f>
        <v>275.17500000000001</v>
      </c>
    </row>
    <row r="1233" spans="1:10" x14ac:dyDescent="0.25">
      <c r="A1233">
        <f t="shared" si="59"/>
        <v>1232</v>
      </c>
      <c r="B1233">
        <f t="shared" si="57"/>
        <v>99</v>
      </c>
      <c r="C1233">
        <f t="shared" si="58"/>
        <v>12</v>
      </c>
      <c r="D1233" cm="1">
        <f t="array" ref="D1233">INDEX('PUMA12 LIMIT Computations'!$A$4:$D$106,'PUMA12-Person-Limits-Fragments'!$B1233,1)</f>
        <v>304</v>
      </c>
      <c r="E1233" t="str" cm="1">
        <f t="array" ref="E1233">INDEX('PUMA12 LIMIT Computations'!$A$4:$D$106,'PUMA12-Person-Limits-Fragments'!$B1233,2)</f>
        <v>Worcester County (South)</v>
      </c>
      <c r="F1233" t="str" cm="1">
        <f t="array" ref="F1233">INDEX('PUMA12 LIMIT Computations'!$A$4:$D$106,'PUMA12-Person-Limits-Fragments'!$B1233,3)</f>
        <v>METRO44140M44140</v>
      </c>
      <c r="G1233" t="str" cm="1">
        <f t="array" ref="G1233">INDEX('PUMA12 LIMIT Computations'!$A$4:$D$106,'PUMA12-Person-Limits-Fragments'!$B1233,4)</f>
        <v>Springfield, MA HUD Metro FMR Area</v>
      </c>
      <c r="H1233" cm="1">
        <f t="array" ref="H1233">INDEX('PUMA12 LIMIT Computations'!AI$4:BB$106,'PUMA12-Person-Limits-Fragments'!B1233,'PUMA12-Person-Limits-Fragments'!C1233)</f>
        <v>23.159999999999997</v>
      </c>
      <c r="I1233" cm="1">
        <f t="array" ref="I1233">INDEX('PUMA12 LIMIT Computations'!BC$4:BV$106,'PUMA12-Person-Limits-Fragments'!B1233,'PUMA12-Person-Limits-Fragments'!C1233)</f>
        <v>19.652999999999999</v>
      </c>
      <c r="J1233" cm="1">
        <f t="array" ref="J1233">INDEX('PUMA12 LIMIT Computations'!BW$4:CP$106,'PUMA12-Person-Limits-Fragments'!B1233,'PUMA12-Person-Limits-Fragments'!C1233)</f>
        <v>37.049999999999997</v>
      </c>
    </row>
    <row r="1234" spans="1:10" x14ac:dyDescent="0.25">
      <c r="A1234">
        <f t="shared" si="59"/>
        <v>1233</v>
      </c>
      <c r="B1234">
        <f t="shared" si="57"/>
        <v>100</v>
      </c>
      <c r="C1234">
        <f t="shared" si="58"/>
        <v>12</v>
      </c>
      <c r="D1234" cm="1">
        <f t="array" ref="D1234">INDEX('PUMA12 LIMIT Computations'!$A$4:$D$106,'PUMA12-Person-Limits-Fragments'!$B1234,1)</f>
        <v>304</v>
      </c>
      <c r="E1234" t="str" cm="1">
        <f t="array" ref="E1234">INDEX('PUMA12 LIMIT Computations'!$A$4:$D$106,'PUMA12-Person-Limits-Fragments'!$B1234,2)</f>
        <v>Worcester County (South)</v>
      </c>
      <c r="F1234" t="str" cm="1">
        <f t="array" ref="F1234">INDEX('PUMA12 LIMIT Computations'!$A$4:$D$106,'PUMA12-Person-Limits-Fragments'!$B1234,3)</f>
        <v>METRO49340M49340</v>
      </c>
      <c r="G1234" t="str" cm="1">
        <f t="array" ref="G1234">INDEX('PUMA12 LIMIT Computations'!$A$4:$D$106,'PUMA12-Person-Limits-Fragments'!$B1234,4)</f>
        <v>Worcester, MA HUD Metro FMR Area</v>
      </c>
      <c r="H1234" cm="1">
        <f t="array" ref="H1234">INDEX('PUMA12 LIMIT Computations'!AI$4:BB$106,'PUMA12-Person-Limits-Fragments'!B1234,'PUMA12-Person-Limits-Fragments'!C1234)</f>
        <v>77387.904999999999</v>
      </c>
      <c r="I1234" cm="1">
        <f t="array" ref="I1234">INDEX('PUMA12 LIMIT Computations'!BC$4:BV$106,'PUMA12-Person-Limits-Fragments'!B1234,'PUMA12-Person-Limits-Fragments'!C1234)</f>
        <v>55925.887000000002</v>
      </c>
      <c r="J1234" cm="1">
        <f t="array" ref="J1234">INDEX('PUMA12 LIMIT Computations'!BW$4:CP$106,'PUMA12-Person-Limits-Fragments'!B1234,'PUMA12-Person-Limits-Fragments'!C1234)</f>
        <v>123786.5</v>
      </c>
    </row>
    <row r="1235" spans="1:10" x14ac:dyDescent="0.25">
      <c r="A1235">
        <f t="shared" si="59"/>
        <v>1234</v>
      </c>
      <c r="B1235">
        <f t="shared" si="57"/>
        <v>101</v>
      </c>
      <c r="C1235">
        <f t="shared" si="58"/>
        <v>12</v>
      </c>
      <c r="D1235" cm="1">
        <f t="array" ref="D1235">INDEX('PUMA12 LIMIT Computations'!$A$4:$D$106,'PUMA12-Person-Limits-Fragments'!$B1235,1)</f>
        <v>304</v>
      </c>
      <c r="E1235" t="str" cm="1">
        <f t="array" ref="E1235">INDEX('PUMA12 LIMIT Computations'!$A$4:$D$106,'PUMA12-Person-Limits-Fragments'!$B1235,2)</f>
        <v>Worcester County (South)</v>
      </c>
      <c r="F1235" t="str" cm="1">
        <f t="array" ref="F1235">INDEX('PUMA12 LIMIT Computations'!$A$4:$D$106,'PUMA12-Person-Limits-Fragments'!$B1235,3)</f>
        <v>METRO49340MM1120</v>
      </c>
      <c r="G1235" t="str" cm="1">
        <f t="array" ref="G1235">INDEX('PUMA12 LIMIT Computations'!$A$4:$D$106,'PUMA12-Person-Limits-Fragments'!$B1235,4)</f>
        <v>Eastern Worcester County, MA HUD Metro FMR Area</v>
      </c>
      <c r="H1235" cm="1">
        <f t="array" ref="H1235">INDEX('PUMA12 LIMIT Computations'!AI$4:BB$106,'PUMA12-Person-Limits-Fragments'!B1235,'PUMA12-Person-Limits-Fragments'!C1235)</f>
        <v>15526.525</v>
      </c>
      <c r="I1235" cm="1">
        <f t="array" ref="I1235">INDEX('PUMA12 LIMIT Computations'!BC$4:BV$106,'PUMA12-Person-Limits-Fragments'!B1235,'PUMA12-Person-Limits-Fragments'!C1235)</f>
        <v>9466.1949999999997</v>
      </c>
      <c r="J1235" cm="1">
        <f t="array" ref="J1235">INDEX('PUMA12 LIMIT Computations'!BW$4:CP$106,'PUMA12-Person-Limits-Fragments'!B1235,'PUMA12-Person-Limits-Fragments'!C1235)</f>
        <v>21190.924999999999</v>
      </c>
    </row>
    <row r="1236" spans="1:10" x14ac:dyDescent="0.25">
      <c r="A1236">
        <f t="shared" si="59"/>
        <v>1235</v>
      </c>
      <c r="B1236">
        <f t="shared" si="57"/>
        <v>102</v>
      </c>
      <c r="C1236">
        <f t="shared" si="58"/>
        <v>12</v>
      </c>
      <c r="D1236" cm="1">
        <f t="array" ref="D1236">INDEX('PUMA12 LIMIT Computations'!$A$4:$D$106,'PUMA12-Person-Limits-Fragments'!$B1236,1)</f>
        <v>302</v>
      </c>
      <c r="E1236" t="str" cm="1">
        <f t="array" ref="E1236">INDEX('PUMA12 LIMIT Computations'!$A$4:$D$106,'PUMA12-Person-Limits-Fragments'!$B1236,2)</f>
        <v>Worcester County (West Central)</v>
      </c>
      <c r="F1236" t="str" cm="1">
        <f t="array" ref="F1236">INDEX('PUMA12 LIMIT Computations'!$A$4:$D$106,'PUMA12-Person-Limits-Fragments'!$B1236,3)</f>
        <v>METRO49340M49340</v>
      </c>
      <c r="G1236" t="str" cm="1">
        <f t="array" ref="G1236">INDEX('PUMA12 LIMIT Computations'!$A$4:$D$106,'PUMA12-Person-Limits-Fragments'!$B1236,4)</f>
        <v>Worcester, MA HUD Metro FMR Area</v>
      </c>
      <c r="H1236" cm="1">
        <f t="array" ref="H1236">INDEX('PUMA12 LIMIT Computations'!AI$4:BB$106,'PUMA12-Person-Limits-Fragments'!B1236,'PUMA12-Person-Limits-Fragments'!C1236)</f>
        <v>83860.315000000002</v>
      </c>
      <c r="I1236" cm="1">
        <f t="array" ref="I1236">INDEX('PUMA12 LIMIT Computations'!BC$4:BV$106,'PUMA12-Person-Limits-Fragments'!B1236,'PUMA12-Person-Limits-Fragments'!C1236)</f>
        <v>60603.300999999999</v>
      </c>
      <c r="J1236" cm="1">
        <f t="array" ref="J1236">INDEX('PUMA12 LIMIT Computations'!BW$4:CP$106,'PUMA12-Person-Limits-Fragments'!B1236,'PUMA12-Person-Limits-Fragments'!C1236)</f>
        <v>134139.5</v>
      </c>
    </row>
    <row r="1237" spans="1:10" x14ac:dyDescent="0.25">
      <c r="A1237">
        <f t="shared" si="59"/>
        <v>1236</v>
      </c>
      <c r="B1237">
        <f t="shared" si="57"/>
        <v>103</v>
      </c>
      <c r="C1237">
        <f t="shared" si="58"/>
        <v>12</v>
      </c>
      <c r="D1237" cm="1">
        <f t="array" ref="D1237">INDEX('PUMA12 LIMIT Computations'!$A$4:$D$106,'PUMA12-Person-Limits-Fragments'!$B1237,1)</f>
        <v>302</v>
      </c>
      <c r="E1237" t="str" cm="1">
        <f t="array" ref="E1237">INDEX('PUMA12 LIMIT Computations'!$A$4:$D$106,'PUMA12-Person-Limits-Fragments'!$B1237,2)</f>
        <v>Worcester County (West Central)</v>
      </c>
      <c r="F1237" t="str" cm="1">
        <f t="array" ref="F1237">INDEX('PUMA12 LIMIT Computations'!$A$4:$D$106,'PUMA12-Person-Limits-Fragments'!$B1237,3)</f>
        <v>METRO49340N25027</v>
      </c>
      <c r="G1237" t="str" cm="1">
        <f t="array" ref="G1237">INDEX('PUMA12 LIMIT Computations'!$A$4:$D$106,'PUMA12-Person-Limits-Fragments'!$B1237,4)</f>
        <v>Western Worcester County, MA HUD Metro FMR Area</v>
      </c>
      <c r="H1237" cm="1">
        <f t="array" ref="H1237">INDEX('PUMA12 LIMIT Computations'!AI$4:BB$106,'PUMA12-Person-Limits-Fragments'!B1237,'PUMA12-Person-Limits-Fragments'!C1237)</f>
        <v>6011.25</v>
      </c>
      <c r="I1237" cm="1">
        <f t="array" ref="I1237">INDEX('PUMA12 LIMIT Computations'!BC$4:BV$106,'PUMA12-Person-Limits-Fragments'!B1237,'PUMA12-Person-Limits-Fragments'!C1237)</f>
        <v>4913.25</v>
      </c>
      <c r="J1237" cm="1">
        <f t="array" ref="J1237">INDEX('PUMA12 LIMIT Computations'!BW$4:CP$106,'PUMA12-Person-Limits-Fragments'!B1237,'PUMA12-Person-Limits-Fragments'!C1237)</f>
        <v>9615</v>
      </c>
    </row>
    <row r="1238" spans="1:10" x14ac:dyDescent="0.25">
      <c r="A1238">
        <f t="shared" si="59"/>
        <v>1237</v>
      </c>
      <c r="B1238">
        <f t="shared" si="57"/>
        <v>1</v>
      </c>
      <c r="C1238">
        <f t="shared" si="58"/>
        <v>13</v>
      </c>
      <c r="D1238" cm="1">
        <f t="array" ref="D1238">INDEX('PUMA12 LIMIT Computations'!$A$4:$D$106,'PUMA12-Person-Limits-Fragments'!$B1238,1)</f>
        <v>4200</v>
      </c>
      <c r="E1238" t="str" cm="1">
        <f t="array" ref="E1238">INDEX('PUMA12 LIMIT Computations'!$A$4:$D$106,'PUMA12-Person-Limits-Fragments'!$B1238,2)</f>
        <v>Attleboro City, North Attleborough, Swansea, Seekonk, Rehoboth &amp; Plainville Towns</v>
      </c>
      <c r="F1238" t="str" cm="1">
        <f t="array" ref="F1238">INDEX('PUMA12 LIMIT Computations'!$A$4:$D$106,'PUMA12-Person-Limits-Fragments'!$B1238,3)</f>
        <v>METRO14460MM1120</v>
      </c>
      <c r="G1238" t="str" cm="1">
        <f t="array" ref="G1238">INDEX('PUMA12 LIMIT Computations'!$A$4:$D$106,'PUMA12-Person-Limits-Fragments'!$B1238,4)</f>
        <v>Boston-Cambridge-Quincy, MA-NH HUD Metro FMR Area</v>
      </c>
      <c r="H1238" cm="1">
        <f t="array" ref="H1238">INDEX('PUMA12 LIMIT Computations'!AI$4:BB$106,'PUMA12-Person-Limits-Fragments'!B1238,'PUMA12-Person-Limits-Fragments'!C1238)</f>
        <v>9853.0199999999986</v>
      </c>
      <c r="I1238" cm="1">
        <f t="array" ref="I1238">INDEX('PUMA12 LIMIT Computations'!BC$4:BV$106,'PUMA12-Person-Limits-Fragments'!B1238,'PUMA12-Person-Limits-Fragments'!C1238)</f>
        <v>5910.9949999999999</v>
      </c>
      <c r="J1238" cm="1">
        <f t="array" ref="J1238">INDEX('PUMA12 LIMIT Computations'!BW$4:CP$106,'PUMA12-Person-Limits-Fragments'!B1238,'PUMA12-Person-Limits-Fragments'!C1238)</f>
        <v>15719.079999999998</v>
      </c>
    </row>
    <row r="1239" spans="1:10" x14ac:dyDescent="0.25">
      <c r="A1239">
        <f t="shared" si="59"/>
        <v>1238</v>
      </c>
      <c r="B1239">
        <f t="shared" si="57"/>
        <v>2</v>
      </c>
      <c r="C1239">
        <f t="shared" si="58"/>
        <v>13</v>
      </c>
      <c r="D1239" cm="1">
        <f t="array" ref="D1239">INDEX('PUMA12 LIMIT Computations'!$A$4:$D$106,'PUMA12-Person-Limits-Fragments'!$B1239,1)</f>
        <v>4200</v>
      </c>
      <c r="E1239" t="str" cm="1">
        <f t="array" ref="E1239">INDEX('PUMA12 LIMIT Computations'!$A$4:$D$106,'PUMA12-Person-Limits-Fragments'!$B1239,2)</f>
        <v>Attleboro City, North Attleborough, Swansea, Seekonk, Rehoboth &amp; Plainville Towns</v>
      </c>
      <c r="F1239" t="str" cm="1">
        <f t="array" ref="F1239">INDEX('PUMA12 LIMIT Computations'!$A$4:$D$106,'PUMA12-Person-Limits-Fragments'!$B1239,3)</f>
        <v>METRO39300M39300</v>
      </c>
      <c r="G1239" t="str" cm="1">
        <f t="array" ref="G1239">INDEX('PUMA12 LIMIT Computations'!$A$4:$D$106,'PUMA12-Person-Limits-Fragments'!$B1239,4)</f>
        <v>Providence-Fall River, RI-MA HUD Metro FMR Area</v>
      </c>
      <c r="H1239" cm="1">
        <f t="array" ref="H1239">INDEX('PUMA12 LIMIT Computations'!AI$4:BB$106,'PUMA12-Person-Limits-Fragments'!B1239,'PUMA12-Person-Limits-Fragments'!C1239)</f>
        <v>76302.720000000001</v>
      </c>
      <c r="I1239" cm="1">
        <f t="array" ref="I1239">INDEX('PUMA12 LIMIT Computations'!BC$4:BV$106,'PUMA12-Person-Limits-Fragments'!B1239,'PUMA12-Person-Limits-Fragments'!C1239)</f>
        <v>64407.933000000005</v>
      </c>
      <c r="J1239" cm="1">
        <f t="array" ref="J1239">INDEX('PUMA12 LIMIT Computations'!BW$4:CP$106,'PUMA12-Person-Limits-Fragments'!B1239,'PUMA12-Person-Limits-Fragments'!C1239)</f>
        <v>122020.155</v>
      </c>
    </row>
    <row r="1240" spans="1:10" x14ac:dyDescent="0.25">
      <c r="A1240">
        <f t="shared" si="59"/>
        <v>1239</v>
      </c>
      <c r="B1240">
        <f t="shared" si="57"/>
        <v>3</v>
      </c>
      <c r="C1240">
        <f t="shared" si="58"/>
        <v>13</v>
      </c>
      <c r="D1240" cm="1">
        <f t="array" ref="D1240">INDEX('PUMA12 LIMIT Computations'!$A$4:$D$106,'PUMA12-Person-Limits-Fragments'!$B1240,1)</f>
        <v>4200</v>
      </c>
      <c r="E1240" t="str" cm="1">
        <f t="array" ref="E1240">INDEX('PUMA12 LIMIT Computations'!$A$4:$D$106,'PUMA12-Person-Limits-Fragments'!$B1240,2)</f>
        <v>Attleboro City, North Attleborough, Swansea, Seekonk, Rehoboth &amp; Plainville Towns</v>
      </c>
      <c r="F1240" t="str" cm="1">
        <f t="array" ref="F1240">INDEX('PUMA12 LIMIT Computations'!$A$4:$D$106,'PUMA12-Person-Limits-Fragments'!$B1240,3)</f>
        <v>METRO39300MM1120</v>
      </c>
      <c r="G1240" t="str" cm="1">
        <f t="array" ref="G1240">INDEX('PUMA12 LIMIT Computations'!$A$4:$D$106,'PUMA12-Person-Limits-Fragments'!$B1240,4)</f>
        <v>Taunton-Mansfield-Norton, MA HUD Metro FMR Area</v>
      </c>
      <c r="H1240" cm="1">
        <f t="array" ref="H1240">INDEX('PUMA12 LIMIT Computations'!AI$4:BB$106,'PUMA12-Person-Limits-Fragments'!B1240,'PUMA12-Person-Limits-Fragments'!C1240)</f>
        <v>124.92999999999999</v>
      </c>
      <c r="I1240" cm="1">
        <f t="array" ref="I1240">INDEX('PUMA12 LIMIT Computations'!BC$4:BV$106,'PUMA12-Person-Limits-Fragments'!B1240,'PUMA12-Person-Limits-Fragments'!C1240)</f>
        <v>91.298999999999992</v>
      </c>
      <c r="J1240" cm="1">
        <f t="array" ref="J1240">INDEX('PUMA12 LIMIT Computations'!BW$4:CP$106,'PUMA12-Person-Limits-Fragments'!B1240,'PUMA12-Person-Limits-Fragments'!C1240)</f>
        <v>199.81</v>
      </c>
    </row>
    <row r="1241" spans="1:10" x14ac:dyDescent="0.25">
      <c r="A1241">
        <f t="shared" si="59"/>
        <v>1240</v>
      </c>
      <c r="B1241">
        <f t="shared" si="57"/>
        <v>4</v>
      </c>
      <c r="C1241">
        <f t="shared" si="58"/>
        <v>13</v>
      </c>
      <c r="D1241" cm="1">
        <f t="array" ref="D1241">INDEX('PUMA12 LIMIT Computations'!$A$4:$D$106,'PUMA12-Person-Limits-Fragments'!$B1241,1)</f>
        <v>4800</v>
      </c>
      <c r="E1241" t="str" cm="1">
        <f t="array" ref="E1241">INDEX('PUMA12 LIMIT Computations'!$A$4:$D$106,'PUMA12-Person-Limits-Fragments'!$B1241,2)</f>
        <v>Barnstable (East), Dukes &amp; Nantucket Counties--Outer Cape Cod Towns</v>
      </c>
      <c r="F1241" t="str" cm="1">
        <f t="array" ref="F1241">INDEX('PUMA12 LIMIT Computations'!$A$4:$D$106,'PUMA12-Person-Limits-Fragments'!$B1241,3)</f>
        <v>METRO12700M12700</v>
      </c>
      <c r="G1241" t="str" cm="1">
        <f t="array" ref="G1241">INDEX('PUMA12 LIMIT Computations'!$A$4:$D$106,'PUMA12-Person-Limits-Fragments'!$B1241,4)</f>
        <v>Barnstable Town, MA MSA</v>
      </c>
      <c r="H1241" cm="1">
        <f t="array" ref="H1241">INDEX('PUMA12 LIMIT Computations'!AI$4:BB$106,'PUMA12-Person-Limits-Fragments'!B1241,'PUMA12-Person-Limits-Fragments'!C1241)</f>
        <v>68928.2</v>
      </c>
      <c r="I1241" cm="1">
        <f t="array" ref="I1241">INDEX('PUMA12 LIMIT Computations'!BC$4:BV$106,'PUMA12-Person-Limits-Fragments'!B1241,'PUMA12-Person-Limits-Fragments'!C1241)</f>
        <v>51773.555999999997</v>
      </c>
      <c r="J1241" cm="1">
        <f t="array" ref="J1241">INDEX('PUMA12 LIMIT Computations'!BW$4:CP$106,'PUMA12-Person-Limits-Fragments'!B1241,'PUMA12-Person-Limits-Fragments'!C1241)</f>
        <v>110285.12</v>
      </c>
    </row>
    <row r="1242" spans="1:10" x14ac:dyDescent="0.25">
      <c r="A1242">
        <f t="shared" si="59"/>
        <v>1241</v>
      </c>
      <c r="B1242">
        <f t="shared" si="57"/>
        <v>5</v>
      </c>
      <c r="C1242">
        <f t="shared" si="58"/>
        <v>13</v>
      </c>
      <c r="D1242" cm="1">
        <f t="array" ref="D1242">INDEX('PUMA12 LIMIT Computations'!$A$4:$D$106,'PUMA12-Person-Limits-Fragments'!$B1242,1)</f>
        <v>4800</v>
      </c>
      <c r="E1242" t="str" cm="1">
        <f t="array" ref="E1242">INDEX('PUMA12 LIMIT Computations'!$A$4:$D$106,'PUMA12-Person-Limits-Fragments'!$B1242,2)</f>
        <v>Barnstable (East), Dukes &amp; Nantucket Counties--Outer Cape Cod Towns</v>
      </c>
      <c r="F1242" t="str" cm="1">
        <f t="array" ref="F1242">INDEX('PUMA12 LIMIT Computations'!$A$4:$D$106,'PUMA12-Person-Limits-Fragments'!$B1242,3)</f>
        <v>NCNTY25007N25007</v>
      </c>
      <c r="G1242" t="str" cm="1">
        <f t="array" ref="G1242">INDEX('PUMA12 LIMIT Computations'!$A$4:$D$106,'PUMA12-Person-Limits-Fragments'!$B1242,4)</f>
        <v>Dukes County, MA</v>
      </c>
      <c r="H1242" cm="1">
        <f t="array" ref="H1242">INDEX('PUMA12 LIMIT Computations'!AI$4:BB$106,'PUMA12-Person-Limits-Fragments'!B1242,'PUMA12-Person-Limits-Fragments'!C1242)</f>
        <v>16399</v>
      </c>
      <c r="I1242" cm="1">
        <f t="array" ref="I1242">INDEX('PUMA12 LIMIT Computations'!BC$4:BV$106,'PUMA12-Person-Limits-Fragments'!B1242,'PUMA12-Person-Limits-Fragments'!C1242)</f>
        <v>10885.65</v>
      </c>
      <c r="J1242" cm="1">
        <f t="array" ref="J1242">INDEX('PUMA12 LIMIT Computations'!BW$4:CP$106,'PUMA12-Person-Limits-Fragments'!B1242,'PUMA12-Person-Limits-Fragments'!C1242)</f>
        <v>25226.25</v>
      </c>
    </row>
    <row r="1243" spans="1:10" x14ac:dyDescent="0.25">
      <c r="A1243">
        <f t="shared" si="59"/>
        <v>1242</v>
      </c>
      <c r="B1243">
        <f t="shared" si="57"/>
        <v>6</v>
      </c>
      <c r="C1243">
        <f t="shared" si="58"/>
        <v>13</v>
      </c>
      <c r="D1243" cm="1">
        <f t="array" ref="D1243">INDEX('PUMA12 LIMIT Computations'!$A$4:$D$106,'PUMA12-Person-Limits-Fragments'!$B1243,1)</f>
        <v>4800</v>
      </c>
      <c r="E1243" t="str" cm="1">
        <f t="array" ref="E1243">INDEX('PUMA12 LIMIT Computations'!$A$4:$D$106,'PUMA12-Person-Limits-Fragments'!$B1243,2)</f>
        <v>Barnstable (East), Dukes &amp; Nantucket Counties--Outer Cape Cod Towns</v>
      </c>
      <c r="F1243" t="str" cm="1">
        <f t="array" ref="F1243">INDEX('PUMA12 LIMIT Computations'!$A$4:$D$106,'PUMA12-Person-Limits-Fragments'!$B1243,3)</f>
        <v>NCNTY25019N25019</v>
      </c>
      <c r="G1243" t="str" cm="1">
        <f t="array" ref="G1243">INDEX('PUMA12 LIMIT Computations'!$A$4:$D$106,'PUMA12-Person-Limits-Fragments'!$B1243,4)</f>
        <v>Nantucket County, MA</v>
      </c>
      <c r="H1243" cm="1">
        <f t="array" ref="H1243">INDEX('PUMA12 LIMIT Computations'!AI$4:BB$106,'PUMA12-Person-Limits-Fragments'!B1243,'PUMA12-Person-Limits-Fragments'!C1243)</f>
        <v>12692.445</v>
      </c>
      <c r="I1243" cm="1">
        <f t="array" ref="I1243">INDEX('PUMA12 LIMIT Computations'!BC$4:BV$106,'PUMA12-Person-Limits-Fragments'!B1243,'PUMA12-Person-Limits-Fragments'!C1243)</f>
        <v>7614.39</v>
      </c>
      <c r="J1243" cm="1">
        <f t="array" ref="J1243">INDEX('PUMA12 LIMIT Computations'!BW$4:CP$106,'PUMA12-Person-Limits-Fragments'!B1243,'PUMA12-Person-Limits-Fragments'!C1243)</f>
        <v>17442.014999999999</v>
      </c>
    </row>
    <row r="1244" spans="1:10" x14ac:dyDescent="0.25">
      <c r="A1244">
        <f t="shared" si="59"/>
        <v>1243</v>
      </c>
      <c r="B1244">
        <f t="shared" si="57"/>
        <v>7</v>
      </c>
      <c r="C1244">
        <f t="shared" si="58"/>
        <v>13</v>
      </c>
      <c r="D1244" cm="1">
        <f t="array" ref="D1244">INDEX('PUMA12 LIMIT Computations'!$A$4:$D$106,'PUMA12-Person-Limits-Fragments'!$B1244,1)</f>
        <v>4700</v>
      </c>
      <c r="E1244" t="str" cm="1">
        <f t="array" ref="E1244">INDEX('PUMA12 LIMIT Computations'!$A$4:$D$106,'PUMA12-Person-Limits-Fragments'!$B1244,2)</f>
        <v>Barnstable County (West)--Inner Cape Cod Towns &amp; Barnstable Town City</v>
      </c>
      <c r="F1244" t="str" cm="1">
        <f t="array" ref="F1244">INDEX('PUMA12 LIMIT Computations'!$A$4:$D$106,'PUMA12-Person-Limits-Fragments'!$B1244,3)</f>
        <v>METRO12700M12700</v>
      </c>
      <c r="G1244" t="str" cm="1">
        <f t="array" ref="G1244">INDEX('PUMA12 LIMIT Computations'!$A$4:$D$106,'PUMA12-Person-Limits-Fragments'!$B1244,4)</f>
        <v>Barnstable Town, MA MSA</v>
      </c>
      <c r="H1244" cm="1">
        <f t="array" ref="H1244">INDEX('PUMA12 LIMIT Computations'!AI$4:BB$106,'PUMA12-Person-Limits-Fragments'!B1244,'PUMA12-Person-Limits-Fragments'!C1244)</f>
        <v>93378.45</v>
      </c>
      <c r="I1244" cm="1">
        <f t="array" ref="I1244">INDEX('PUMA12 LIMIT Computations'!BC$4:BV$106,'PUMA12-Person-Limits-Fragments'!B1244,'PUMA12-Person-Limits-Fragments'!C1244)</f>
        <v>70138.701000000001</v>
      </c>
      <c r="J1244" cm="1">
        <f t="array" ref="J1244">INDEX('PUMA12 LIMIT Computations'!BW$4:CP$106,'PUMA12-Person-Limits-Fragments'!B1244,'PUMA12-Person-Limits-Fragments'!C1244)</f>
        <v>149405.52000000002</v>
      </c>
    </row>
    <row r="1245" spans="1:10" x14ac:dyDescent="0.25">
      <c r="A1245">
        <f t="shared" si="59"/>
        <v>1244</v>
      </c>
      <c r="B1245">
        <f t="shared" si="57"/>
        <v>8</v>
      </c>
      <c r="C1245">
        <f t="shared" si="58"/>
        <v>13</v>
      </c>
      <c r="D1245" cm="1">
        <f t="array" ref="D1245">INDEX('PUMA12 LIMIT Computations'!$A$4:$D$106,'PUMA12-Person-Limits-Fragments'!$B1245,1)</f>
        <v>4700</v>
      </c>
      <c r="E1245" t="str" cm="1">
        <f t="array" ref="E1245">INDEX('PUMA12 LIMIT Computations'!$A$4:$D$106,'PUMA12-Person-Limits-Fragments'!$B1245,2)</f>
        <v>Barnstable County (West)--Inner Cape Cod Towns &amp; Barnstable Town City</v>
      </c>
      <c r="F1245" t="str" cm="1">
        <f t="array" ref="F1245">INDEX('PUMA12 LIMIT Computations'!$A$4:$D$106,'PUMA12-Person-Limits-Fragments'!$B1245,3)</f>
        <v>METRO14460MM1120</v>
      </c>
      <c r="G1245" t="str" cm="1">
        <f t="array" ref="G1245">INDEX('PUMA12 LIMIT Computations'!$A$4:$D$106,'PUMA12-Person-Limits-Fragments'!$B1245,4)</f>
        <v>Boston-Cambridge-Quincy, MA-NH HUD Metro FMR Area</v>
      </c>
      <c r="H1245" cm="1">
        <f t="array" ref="H1245">INDEX('PUMA12 LIMIT Computations'!AI$4:BB$106,'PUMA12-Person-Limits-Fragments'!B1245,'PUMA12-Person-Limits-Fragments'!C1245)</f>
        <v>144.72</v>
      </c>
      <c r="I1245" cm="1">
        <f t="array" ref="I1245">INDEX('PUMA12 LIMIT Computations'!BC$4:BV$106,'PUMA12-Person-Limits-Fragments'!B1245,'PUMA12-Person-Limits-Fragments'!C1245)</f>
        <v>86.82</v>
      </c>
      <c r="J1245" cm="1">
        <f t="array" ref="J1245">INDEX('PUMA12 LIMIT Computations'!BW$4:CP$106,'PUMA12-Person-Limits-Fragments'!B1245,'PUMA12-Person-Limits-Fragments'!C1245)</f>
        <v>230.87999999999997</v>
      </c>
    </row>
    <row r="1246" spans="1:10" x14ac:dyDescent="0.25">
      <c r="A1246">
        <f t="shared" si="59"/>
        <v>1245</v>
      </c>
      <c r="B1246">
        <f t="shared" si="57"/>
        <v>9</v>
      </c>
      <c r="C1246">
        <f t="shared" si="58"/>
        <v>13</v>
      </c>
      <c r="D1246" cm="1">
        <f t="array" ref="D1246">INDEX('PUMA12 LIMIT Computations'!$A$4:$D$106,'PUMA12-Person-Limits-Fragments'!$B1246,1)</f>
        <v>100</v>
      </c>
      <c r="E1246" t="str" cm="1">
        <f t="array" ref="E1246">INDEX('PUMA12 LIMIT Computations'!$A$4:$D$106,'PUMA12-Person-Limits-Fragments'!$B1246,2)</f>
        <v>Berkshire County--Pittsfield City</v>
      </c>
      <c r="F1246" t="str" cm="1">
        <f t="array" ref="F1246">INDEX('PUMA12 LIMIT Computations'!$A$4:$D$106,'PUMA12-Person-Limits-Fragments'!$B1246,3)</f>
        <v>METRO38340M38340</v>
      </c>
      <c r="G1246" t="str" cm="1">
        <f t="array" ref="G1246">INDEX('PUMA12 LIMIT Computations'!$A$4:$D$106,'PUMA12-Person-Limits-Fragments'!$B1246,4)</f>
        <v>Pittsfield, MA HUD Metro FMR Area</v>
      </c>
      <c r="H1246" cm="1">
        <f t="array" ref="H1246">INDEX('PUMA12 LIMIT Computations'!AI$4:BB$106,'PUMA12-Person-Limits-Fragments'!B1246,'PUMA12-Person-Limits-Fragments'!C1246)</f>
        <v>50375.219999999994</v>
      </c>
      <c r="I1246" cm="1">
        <f t="array" ref="I1246">INDEX('PUMA12 LIMIT Computations'!BC$4:BV$106,'PUMA12-Person-Limits-Fragments'!B1246,'PUMA12-Person-Limits-Fragments'!C1246)</f>
        <v>42573.425999999999</v>
      </c>
      <c r="J1246" cm="1">
        <f t="array" ref="J1246">INDEX('PUMA12 LIMIT Computations'!BW$4:CP$106,'PUMA12-Person-Limits-Fragments'!B1246,'PUMA12-Person-Limits-Fragments'!C1246)</f>
        <v>80624.599999999991</v>
      </c>
    </row>
    <row r="1247" spans="1:10" x14ac:dyDescent="0.25">
      <c r="A1247">
        <f t="shared" si="59"/>
        <v>1246</v>
      </c>
      <c r="B1247">
        <f t="shared" si="57"/>
        <v>10</v>
      </c>
      <c r="C1247">
        <f t="shared" si="58"/>
        <v>13</v>
      </c>
      <c r="D1247" cm="1">
        <f t="array" ref="D1247">INDEX('PUMA12 LIMIT Computations'!$A$4:$D$106,'PUMA12-Person-Limits-Fragments'!$B1247,1)</f>
        <v>100</v>
      </c>
      <c r="E1247" t="str" cm="1">
        <f t="array" ref="E1247">INDEX('PUMA12 LIMIT Computations'!$A$4:$D$106,'PUMA12-Person-Limits-Fragments'!$B1247,2)</f>
        <v>Berkshire County--Pittsfield City</v>
      </c>
      <c r="F1247" t="str" cm="1">
        <f t="array" ref="F1247">INDEX('PUMA12 LIMIT Computations'!$A$4:$D$106,'PUMA12-Person-Limits-Fragments'!$B1247,3)</f>
        <v>METRO38340N25003</v>
      </c>
      <c r="G1247" t="str" cm="1">
        <f t="array" ref="G1247">INDEX('PUMA12 LIMIT Computations'!$A$4:$D$106,'PUMA12-Person-Limits-Fragments'!$B1247,4)</f>
        <v>Berkshire County, MA (part) HUD Metro FMR Area</v>
      </c>
      <c r="H1247" cm="1">
        <f t="array" ref="H1247">INDEX('PUMA12 LIMIT Computations'!AI$4:BB$106,'PUMA12-Person-Limits-Fragments'!B1247,'PUMA12-Person-Limits-Fragments'!C1247)</f>
        <v>31886.204999999998</v>
      </c>
      <c r="I1247" cm="1">
        <f t="array" ref="I1247">INDEX('PUMA12 LIMIT Computations'!BC$4:BV$106,'PUMA12-Person-Limits-Fragments'!B1247,'PUMA12-Person-Limits-Fragments'!C1247)</f>
        <v>27663.596999999998</v>
      </c>
      <c r="J1247" cm="1">
        <f t="array" ref="J1247">INDEX('PUMA12 LIMIT Computations'!BW$4:CP$106,'PUMA12-Person-Limits-Fragments'!B1247,'PUMA12-Person-Limits-Fragments'!C1247)</f>
        <v>51029.744999999995</v>
      </c>
    </row>
    <row r="1248" spans="1:10" x14ac:dyDescent="0.25">
      <c r="A1248">
        <f t="shared" si="59"/>
        <v>1247</v>
      </c>
      <c r="B1248">
        <f t="shared" si="57"/>
        <v>11</v>
      </c>
      <c r="C1248">
        <f t="shared" si="58"/>
        <v>13</v>
      </c>
      <c r="D1248" cm="1">
        <f t="array" ref="D1248">INDEX('PUMA12 LIMIT Computations'!$A$4:$D$106,'PUMA12-Person-Limits-Fragments'!$B1248,1)</f>
        <v>100</v>
      </c>
      <c r="E1248" t="str" cm="1">
        <f t="array" ref="E1248">INDEX('PUMA12 LIMIT Computations'!$A$4:$D$106,'PUMA12-Person-Limits-Fragments'!$B1248,2)</f>
        <v>Berkshire County--Pittsfield City</v>
      </c>
      <c r="F1248" t="str" cm="1">
        <f t="array" ref="F1248">INDEX('PUMA12 LIMIT Computations'!$A$4:$D$106,'PUMA12-Person-Limits-Fragments'!$B1248,3)</f>
        <v>METRO44140M25011</v>
      </c>
      <c r="G1248" t="str" cm="1">
        <f t="array" ref="G1248">INDEX('PUMA12 LIMIT Computations'!$A$4:$D$106,'PUMA12-Person-Limits-Fragments'!$B1248,4)</f>
        <v>Franklin County, MA HUD Metro FMR Area</v>
      </c>
      <c r="H1248" cm="1">
        <f t="array" ref="H1248">INDEX('PUMA12 LIMIT Computations'!AI$4:BB$106,'PUMA12-Person-Limits-Fragments'!B1248,'PUMA12-Person-Limits-Fragments'!C1248)</f>
        <v>8.0950000000000006</v>
      </c>
      <c r="I1248" cm="1">
        <f t="array" ref="I1248">INDEX('PUMA12 LIMIT Computations'!BC$4:BV$106,'PUMA12-Person-Limits-Fragments'!B1248,'PUMA12-Person-Limits-Fragments'!C1248)</f>
        <v>7.0230000000000006</v>
      </c>
      <c r="J1248" cm="1">
        <f t="array" ref="J1248">INDEX('PUMA12 LIMIT Computations'!BW$4:CP$106,'PUMA12-Person-Limits-Fragments'!B1248,'PUMA12-Person-Limits-Fragments'!C1248)</f>
        <v>12.955</v>
      </c>
    </row>
    <row r="1249" spans="1:10" x14ac:dyDescent="0.25">
      <c r="A1249">
        <f t="shared" si="59"/>
        <v>1248</v>
      </c>
      <c r="B1249">
        <f t="shared" si="57"/>
        <v>12</v>
      </c>
      <c r="C1249">
        <f t="shared" si="58"/>
        <v>13</v>
      </c>
      <c r="D1249" cm="1">
        <f t="array" ref="D1249">INDEX('PUMA12 LIMIT Computations'!$A$4:$D$106,'PUMA12-Person-Limits-Fragments'!$B1249,1)</f>
        <v>1300</v>
      </c>
      <c r="E1249" t="str" cm="1">
        <f t="array" ref="E1249">INDEX('PUMA12 LIMIT Computations'!$A$4:$D$106,'PUMA12-Person-Limits-Fragments'!$B1249,2)</f>
        <v>Billerica, Andover, Tewksbury &amp; Wilmington Towns</v>
      </c>
      <c r="F1249" t="str" cm="1">
        <f t="array" ref="F1249">INDEX('PUMA12 LIMIT Computations'!$A$4:$D$106,'PUMA12-Person-Limits-Fragments'!$B1249,3)</f>
        <v>METRO14460MM1120</v>
      </c>
      <c r="G1249" t="str" cm="1">
        <f t="array" ref="G1249">INDEX('PUMA12 LIMIT Computations'!$A$4:$D$106,'PUMA12-Person-Limits-Fragments'!$B1249,4)</f>
        <v>Boston-Cambridge-Quincy, MA-NH HUD Metro FMR Area</v>
      </c>
      <c r="H1249" cm="1">
        <f t="array" ref="H1249">INDEX('PUMA12 LIMIT Computations'!AI$4:BB$106,'PUMA12-Person-Limits-Fragments'!B1249,'PUMA12-Person-Limits-Fragments'!C1249)</f>
        <v>20441.7</v>
      </c>
      <c r="I1249" cm="1">
        <f t="array" ref="I1249">INDEX('PUMA12 LIMIT Computations'!BC$4:BV$106,'PUMA12-Person-Limits-Fragments'!B1249,'PUMA12-Person-Limits-Fragments'!C1249)</f>
        <v>12263.325000000001</v>
      </c>
      <c r="J1249" cm="1">
        <f t="array" ref="J1249">INDEX('PUMA12 LIMIT Computations'!BW$4:CP$106,'PUMA12-Person-Limits-Fragments'!B1249,'PUMA12-Person-Limits-Fragments'!C1249)</f>
        <v>32611.800000000003</v>
      </c>
    </row>
    <row r="1250" spans="1:10" x14ac:dyDescent="0.25">
      <c r="A1250">
        <f t="shared" si="59"/>
        <v>1249</v>
      </c>
      <c r="B1250">
        <f t="shared" si="57"/>
        <v>13</v>
      </c>
      <c r="C1250">
        <f t="shared" si="58"/>
        <v>13</v>
      </c>
      <c r="D1250" cm="1">
        <f t="array" ref="D1250">INDEX('PUMA12 LIMIT Computations'!$A$4:$D$106,'PUMA12-Person-Limits-Fragments'!$B1250,1)</f>
        <v>1300</v>
      </c>
      <c r="E1250" t="str" cm="1">
        <f t="array" ref="E1250">INDEX('PUMA12 LIMIT Computations'!$A$4:$D$106,'PUMA12-Person-Limits-Fragments'!$B1250,2)</f>
        <v>Billerica, Andover, Tewksbury &amp; Wilmington Towns</v>
      </c>
      <c r="F1250" t="str" cm="1">
        <f t="array" ref="F1250">INDEX('PUMA12 LIMIT Computations'!$A$4:$D$106,'PUMA12-Person-Limits-Fragments'!$B1250,3)</f>
        <v>METRO14460MM4160</v>
      </c>
      <c r="G1250" t="str" cm="1">
        <f t="array" ref="G1250">INDEX('PUMA12 LIMIT Computations'!$A$4:$D$106,'PUMA12-Person-Limits-Fragments'!$B1250,4)</f>
        <v>Lawrence, MA-NH HUD Metro FMR Area</v>
      </c>
      <c r="H1250" cm="1">
        <f t="array" ref="H1250">INDEX('PUMA12 LIMIT Computations'!AI$4:BB$106,'PUMA12-Person-Limits-Fragments'!B1250,'PUMA12-Person-Limits-Fragments'!C1250)</f>
        <v>26829.000000000004</v>
      </c>
      <c r="I1250" cm="1">
        <f t="array" ref="I1250">INDEX('PUMA12 LIMIT Computations'!BC$4:BV$106,'PUMA12-Person-Limits-Fragments'!B1250,'PUMA12-Person-Limits-Fragments'!C1250)</f>
        <v>19032.330000000002</v>
      </c>
      <c r="J1250" cm="1">
        <f t="array" ref="J1250">INDEX('PUMA12 LIMIT Computations'!BW$4:CP$106,'PUMA12-Person-Limits-Fragments'!B1250,'PUMA12-Person-Limits-Fragments'!C1250)</f>
        <v>41679.800000000003</v>
      </c>
    </row>
    <row r="1251" spans="1:10" x14ac:dyDescent="0.25">
      <c r="A1251">
        <f t="shared" si="59"/>
        <v>1250</v>
      </c>
      <c r="B1251">
        <f t="shared" si="57"/>
        <v>14</v>
      </c>
      <c r="C1251">
        <f t="shared" si="58"/>
        <v>13</v>
      </c>
      <c r="D1251" cm="1">
        <f t="array" ref="D1251">INDEX('PUMA12 LIMIT Computations'!$A$4:$D$106,'PUMA12-Person-Limits-Fragments'!$B1251,1)</f>
        <v>1300</v>
      </c>
      <c r="E1251" t="str" cm="1">
        <f t="array" ref="E1251">INDEX('PUMA12 LIMIT Computations'!$A$4:$D$106,'PUMA12-Person-Limits-Fragments'!$B1251,2)</f>
        <v>Billerica, Andover, Tewksbury &amp; Wilmington Towns</v>
      </c>
      <c r="F1251" t="str" cm="1">
        <f t="array" ref="F1251">INDEX('PUMA12 LIMIT Computations'!$A$4:$D$106,'PUMA12-Person-Limits-Fragments'!$B1251,3)</f>
        <v>METRO14460MM4560</v>
      </c>
      <c r="G1251" t="str" cm="1">
        <f t="array" ref="G1251">INDEX('PUMA12 LIMIT Computations'!$A$4:$D$106,'PUMA12-Person-Limits-Fragments'!$B1251,4)</f>
        <v>Lowell, MA HUD Metro FMR Area</v>
      </c>
      <c r="H1251" cm="1">
        <f t="array" ref="H1251">INDEX('PUMA12 LIMIT Computations'!AI$4:BB$106,'PUMA12-Person-Limits-Fragments'!B1251,'PUMA12-Person-Limits-Fragments'!C1251)</f>
        <v>60800.54</v>
      </c>
      <c r="I1251" cm="1">
        <f t="array" ref="I1251">INDEX('PUMA12 LIMIT Computations'!BC$4:BV$106,'PUMA12-Person-Limits-Fragments'!B1251,'PUMA12-Person-Limits-Fragments'!C1251)</f>
        <v>39300.707999999999</v>
      </c>
      <c r="J1251" cm="1">
        <f t="array" ref="J1251">INDEX('PUMA12 LIMIT Computations'!BW$4:CP$106,'PUMA12-Person-Limits-Fragments'!B1251,'PUMA12-Person-Limits-Fragments'!C1251)</f>
        <v>86066.48</v>
      </c>
    </row>
    <row r="1252" spans="1:10" x14ac:dyDescent="0.25">
      <c r="A1252">
        <f t="shared" si="59"/>
        <v>1251</v>
      </c>
      <c r="B1252">
        <f t="shared" si="57"/>
        <v>15</v>
      </c>
      <c r="C1252">
        <f t="shared" si="58"/>
        <v>13</v>
      </c>
      <c r="D1252" cm="1">
        <f t="array" ref="D1252">INDEX('PUMA12 LIMIT Computations'!$A$4:$D$106,'PUMA12-Person-Limits-Fragments'!$B1252,1)</f>
        <v>3301</v>
      </c>
      <c r="E1252" t="str" cm="1">
        <f t="array" ref="E1252">INDEX('PUMA12 LIMIT Computations'!$A$4:$D$106,'PUMA12-Person-Limits-Fragments'!$B1252,2)</f>
        <v>Boston City--Allston, Brighton &amp; Fenway</v>
      </c>
      <c r="F1252" t="str" cm="1">
        <f t="array" ref="F1252">INDEX('PUMA12 LIMIT Computations'!$A$4:$D$106,'PUMA12-Person-Limits-Fragments'!$B1252,3)</f>
        <v>METRO14460MM1120</v>
      </c>
      <c r="G1252" t="str" cm="1">
        <f t="array" ref="G1252">INDEX('PUMA12 LIMIT Computations'!$A$4:$D$106,'PUMA12-Person-Limits-Fragments'!$B1252,4)</f>
        <v>Boston-Cambridge-Quincy, MA-NH HUD Metro FMR Area</v>
      </c>
      <c r="H1252" cm="1">
        <f t="array" ref="H1252">INDEX('PUMA12 LIMIT Computations'!AI$4:BB$106,'PUMA12-Person-Limits-Fragments'!B1252,'PUMA12-Person-Limits-Fragments'!C1252)</f>
        <v>120600</v>
      </c>
      <c r="I1252" cm="1">
        <f t="array" ref="I1252">INDEX('PUMA12 LIMIT Computations'!BC$4:BV$106,'PUMA12-Person-Limits-Fragments'!B1252,'PUMA12-Person-Limits-Fragments'!C1252)</f>
        <v>72350</v>
      </c>
      <c r="J1252" cm="1">
        <f t="array" ref="J1252">INDEX('PUMA12 LIMIT Computations'!BW$4:CP$106,'PUMA12-Person-Limits-Fragments'!B1252,'PUMA12-Person-Limits-Fragments'!C1252)</f>
        <v>192400</v>
      </c>
    </row>
    <row r="1253" spans="1:10" x14ac:dyDescent="0.25">
      <c r="A1253">
        <f t="shared" si="59"/>
        <v>1252</v>
      </c>
      <c r="B1253">
        <f t="shared" si="57"/>
        <v>16</v>
      </c>
      <c r="C1253">
        <f t="shared" si="58"/>
        <v>13</v>
      </c>
      <c r="D1253" cm="1">
        <f t="array" ref="D1253">INDEX('PUMA12 LIMIT Computations'!$A$4:$D$106,'PUMA12-Person-Limits-Fragments'!$B1253,1)</f>
        <v>3302</v>
      </c>
      <c r="E1253" t="str" cm="1">
        <f t="array" ref="E1253">INDEX('PUMA12 LIMIT Computations'!$A$4:$D$106,'PUMA12-Person-Limits-Fragments'!$B1253,2)</f>
        <v>Boston City--Back Bay, Beacon Hill, Charlestown, East Boston, Central &amp; South End</v>
      </c>
      <c r="F1253" t="str" cm="1">
        <f t="array" ref="F1253">INDEX('PUMA12 LIMIT Computations'!$A$4:$D$106,'PUMA12-Person-Limits-Fragments'!$B1253,3)</f>
        <v>METRO14460MM1120</v>
      </c>
      <c r="G1253" t="str" cm="1">
        <f t="array" ref="G1253">INDEX('PUMA12 LIMIT Computations'!$A$4:$D$106,'PUMA12-Person-Limits-Fragments'!$B1253,4)</f>
        <v>Boston-Cambridge-Quincy, MA-NH HUD Metro FMR Area</v>
      </c>
      <c r="H1253" cm="1">
        <f t="array" ref="H1253">INDEX('PUMA12 LIMIT Computations'!AI$4:BB$106,'PUMA12-Person-Limits-Fragments'!B1253,'PUMA12-Person-Limits-Fragments'!C1253)</f>
        <v>120587.94</v>
      </c>
      <c r="I1253" cm="1">
        <f t="array" ref="I1253">INDEX('PUMA12 LIMIT Computations'!BC$4:BV$106,'PUMA12-Person-Limits-Fragments'!B1253,'PUMA12-Person-Limits-Fragments'!C1253)</f>
        <v>72342.764999999999</v>
      </c>
      <c r="J1253" cm="1">
        <f t="array" ref="J1253">INDEX('PUMA12 LIMIT Computations'!BW$4:CP$106,'PUMA12-Person-Limits-Fragments'!B1253,'PUMA12-Person-Limits-Fragments'!C1253)</f>
        <v>192380.76</v>
      </c>
    </row>
    <row r="1254" spans="1:10" x14ac:dyDescent="0.25">
      <c r="A1254">
        <f t="shared" si="59"/>
        <v>1253</v>
      </c>
      <c r="B1254">
        <f t="shared" si="57"/>
        <v>17</v>
      </c>
      <c r="C1254">
        <f t="shared" si="58"/>
        <v>13</v>
      </c>
      <c r="D1254" cm="1">
        <f t="array" ref="D1254">INDEX('PUMA12 LIMIT Computations'!$A$4:$D$106,'PUMA12-Person-Limits-Fragments'!$B1254,1)</f>
        <v>3303</v>
      </c>
      <c r="E1254" t="str" cm="1">
        <f t="array" ref="E1254">INDEX('PUMA12 LIMIT Computations'!$A$4:$D$106,'PUMA12-Person-Limits-Fragments'!$B1254,2)</f>
        <v>Boston City--Dorchester &amp; South Boston</v>
      </c>
      <c r="F1254" t="str" cm="1">
        <f t="array" ref="F1254">INDEX('PUMA12 LIMIT Computations'!$A$4:$D$106,'PUMA12-Person-Limits-Fragments'!$B1254,3)</f>
        <v>METRO14460MM1120</v>
      </c>
      <c r="G1254" t="str" cm="1">
        <f t="array" ref="G1254">INDEX('PUMA12 LIMIT Computations'!$A$4:$D$106,'PUMA12-Person-Limits-Fragments'!$B1254,4)</f>
        <v>Boston-Cambridge-Quincy, MA-NH HUD Metro FMR Area</v>
      </c>
      <c r="H1254" cm="1">
        <f t="array" ref="H1254">INDEX('PUMA12 LIMIT Computations'!AI$4:BB$106,'PUMA12-Person-Limits-Fragments'!B1254,'PUMA12-Person-Limits-Fragments'!C1254)</f>
        <v>120600</v>
      </c>
      <c r="I1254" cm="1">
        <f t="array" ref="I1254">INDEX('PUMA12 LIMIT Computations'!BC$4:BV$106,'PUMA12-Person-Limits-Fragments'!B1254,'PUMA12-Person-Limits-Fragments'!C1254)</f>
        <v>72350</v>
      </c>
      <c r="J1254" cm="1">
        <f t="array" ref="J1254">INDEX('PUMA12 LIMIT Computations'!BW$4:CP$106,'PUMA12-Person-Limits-Fragments'!B1254,'PUMA12-Person-Limits-Fragments'!C1254)</f>
        <v>192400</v>
      </c>
    </row>
    <row r="1255" spans="1:10" x14ac:dyDescent="0.25">
      <c r="A1255">
        <f t="shared" si="59"/>
        <v>1254</v>
      </c>
      <c r="B1255">
        <f t="shared" si="57"/>
        <v>18</v>
      </c>
      <c r="C1255">
        <f t="shared" si="58"/>
        <v>13</v>
      </c>
      <c r="D1255" cm="1">
        <f t="array" ref="D1255">INDEX('PUMA12 LIMIT Computations'!$A$4:$D$106,'PUMA12-Person-Limits-Fragments'!$B1255,1)</f>
        <v>3305</v>
      </c>
      <c r="E1255" t="str" cm="1">
        <f t="array" ref="E1255">INDEX('PUMA12 LIMIT Computations'!$A$4:$D$106,'PUMA12-Person-Limits-Fragments'!$B1255,2)</f>
        <v>Boston City--Hyde Park, Jamaica Plain, Roslindale &amp; West Roxbury</v>
      </c>
      <c r="F1255" t="str" cm="1">
        <f t="array" ref="F1255">INDEX('PUMA12 LIMIT Computations'!$A$4:$D$106,'PUMA12-Person-Limits-Fragments'!$B1255,3)</f>
        <v>METRO14460MM1120</v>
      </c>
      <c r="G1255" t="str" cm="1">
        <f t="array" ref="G1255">INDEX('PUMA12 LIMIT Computations'!$A$4:$D$106,'PUMA12-Person-Limits-Fragments'!$B1255,4)</f>
        <v>Boston-Cambridge-Quincy, MA-NH HUD Metro FMR Area</v>
      </c>
      <c r="H1255" cm="1">
        <f t="array" ref="H1255">INDEX('PUMA12 LIMIT Computations'!AI$4:BB$106,'PUMA12-Person-Limits-Fragments'!B1255,'PUMA12-Person-Limits-Fragments'!C1255)</f>
        <v>120600</v>
      </c>
      <c r="I1255" cm="1">
        <f t="array" ref="I1255">INDEX('PUMA12 LIMIT Computations'!BC$4:BV$106,'PUMA12-Person-Limits-Fragments'!B1255,'PUMA12-Person-Limits-Fragments'!C1255)</f>
        <v>72350</v>
      </c>
      <c r="J1255" cm="1">
        <f t="array" ref="J1255">INDEX('PUMA12 LIMIT Computations'!BW$4:CP$106,'PUMA12-Person-Limits-Fragments'!B1255,'PUMA12-Person-Limits-Fragments'!C1255)</f>
        <v>192400</v>
      </c>
    </row>
    <row r="1256" spans="1:10" x14ac:dyDescent="0.25">
      <c r="A1256">
        <f t="shared" si="59"/>
        <v>1255</v>
      </c>
      <c r="B1256">
        <f t="shared" si="57"/>
        <v>19</v>
      </c>
      <c r="C1256">
        <f t="shared" si="58"/>
        <v>13</v>
      </c>
      <c r="D1256" cm="1">
        <f t="array" ref="D1256">INDEX('PUMA12 LIMIT Computations'!$A$4:$D$106,'PUMA12-Person-Limits-Fragments'!$B1256,1)</f>
        <v>3304</v>
      </c>
      <c r="E1256" t="str" cm="1">
        <f t="array" ref="E1256">INDEX('PUMA12 LIMIT Computations'!$A$4:$D$106,'PUMA12-Person-Limits-Fragments'!$B1256,2)</f>
        <v>Boston City--Mattapan &amp; Roxbury</v>
      </c>
      <c r="F1256" t="str" cm="1">
        <f t="array" ref="F1256">INDEX('PUMA12 LIMIT Computations'!$A$4:$D$106,'PUMA12-Person-Limits-Fragments'!$B1256,3)</f>
        <v>METRO14460MM1120</v>
      </c>
      <c r="G1256" t="str" cm="1">
        <f t="array" ref="G1256">INDEX('PUMA12 LIMIT Computations'!$A$4:$D$106,'PUMA12-Person-Limits-Fragments'!$B1256,4)</f>
        <v>Boston-Cambridge-Quincy, MA-NH HUD Metro FMR Area</v>
      </c>
      <c r="H1256" cm="1">
        <f t="array" ref="H1256">INDEX('PUMA12 LIMIT Computations'!AI$4:BB$106,'PUMA12-Person-Limits-Fragments'!B1256,'PUMA12-Person-Limits-Fragments'!C1256)</f>
        <v>120600</v>
      </c>
      <c r="I1256" cm="1">
        <f t="array" ref="I1256">INDEX('PUMA12 LIMIT Computations'!BC$4:BV$106,'PUMA12-Person-Limits-Fragments'!B1256,'PUMA12-Person-Limits-Fragments'!C1256)</f>
        <v>72350</v>
      </c>
      <c r="J1256" cm="1">
        <f t="array" ref="J1256">INDEX('PUMA12 LIMIT Computations'!BW$4:CP$106,'PUMA12-Person-Limits-Fragments'!B1256,'PUMA12-Person-Limits-Fragments'!C1256)</f>
        <v>192400</v>
      </c>
    </row>
    <row r="1257" spans="1:10" x14ac:dyDescent="0.25">
      <c r="A1257">
        <f t="shared" si="59"/>
        <v>1256</v>
      </c>
      <c r="B1257">
        <f t="shared" si="57"/>
        <v>20</v>
      </c>
      <c r="C1257">
        <f t="shared" si="58"/>
        <v>13</v>
      </c>
      <c r="D1257" cm="1">
        <f t="array" ref="D1257">INDEX('PUMA12 LIMIT Computations'!$A$4:$D$106,'PUMA12-Person-Limits-Fragments'!$B1257,1)</f>
        <v>4301</v>
      </c>
      <c r="E1257" t="str" cm="1">
        <f t="array" ref="E1257">INDEX('PUMA12 LIMIT Computations'!$A$4:$D$106,'PUMA12-Person-Limits-Fragments'!$B1257,2)</f>
        <v>Bristol (Outside New Bedford City) &amp; Plymouth (South) Counties</v>
      </c>
      <c r="F1257" t="str" cm="1">
        <f t="array" ref="F1257">INDEX('PUMA12 LIMIT Computations'!$A$4:$D$106,'PUMA12-Person-Limits-Fragments'!$B1257,3)</f>
        <v>METRO14460MM1120</v>
      </c>
      <c r="G1257" t="str" cm="1">
        <f t="array" ref="G1257">INDEX('PUMA12 LIMIT Computations'!$A$4:$D$106,'PUMA12-Person-Limits-Fragments'!$B1257,4)</f>
        <v>Boston-Cambridge-Quincy, MA-NH HUD Metro FMR Area</v>
      </c>
      <c r="H1257" cm="1">
        <f t="array" ref="H1257">INDEX('PUMA12 LIMIT Computations'!AI$4:BB$106,'PUMA12-Person-Limits-Fragments'!B1257,'PUMA12-Person-Limits-Fragments'!C1257)</f>
        <v>30837.42</v>
      </c>
      <c r="I1257" cm="1">
        <f t="array" ref="I1257">INDEX('PUMA12 LIMIT Computations'!BC$4:BV$106,'PUMA12-Person-Limits-Fragments'!B1257,'PUMA12-Person-Limits-Fragments'!C1257)</f>
        <v>18499.895</v>
      </c>
      <c r="J1257" cm="1">
        <f t="array" ref="J1257">INDEX('PUMA12 LIMIT Computations'!BW$4:CP$106,'PUMA12-Person-Limits-Fragments'!B1257,'PUMA12-Person-Limits-Fragments'!C1257)</f>
        <v>49196.68</v>
      </c>
    </row>
    <row r="1258" spans="1:10" x14ac:dyDescent="0.25">
      <c r="A1258">
        <f t="shared" si="59"/>
        <v>1257</v>
      </c>
      <c r="B1258">
        <f t="shared" si="57"/>
        <v>21</v>
      </c>
      <c r="C1258">
        <f t="shared" si="58"/>
        <v>13</v>
      </c>
      <c r="D1258" cm="1">
        <f t="array" ref="D1258">INDEX('PUMA12 LIMIT Computations'!$A$4:$D$106,'PUMA12-Person-Limits-Fragments'!$B1258,1)</f>
        <v>4301</v>
      </c>
      <c r="E1258" t="str" cm="1">
        <f t="array" ref="E1258">INDEX('PUMA12 LIMIT Computations'!$A$4:$D$106,'PUMA12-Person-Limits-Fragments'!$B1258,2)</f>
        <v>Bristol (Outside New Bedford City) &amp; Plymouth (South) Counties</v>
      </c>
      <c r="F1258" t="str" cm="1">
        <f t="array" ref="F1258">INDEX('PUMA12 LIMIT Computations'!$A$4:$D$106,'PUMA12-Person-Limits-Fragments'!$B1258,3)</f>
        <v>METRO14460MM1200</v>
      </c>
      <c r="G1258" t="str" cm="1">
        <f t="array" ref="G1258">INDEX('PUMA12 LIMIT Computations'!$A$4:$D$106,'PUMA12-Person-Limits-Fragments'!$B1258,4)</f>
        <v>Brockton, MA HUD Metro FMR Area</v>
      </c>
      <c r="H1258" cm="1">
        <f t="array" ref="H1258">INDEX('PUMA12 LIMIT Computations'!AI$4:BB$106,'PUMA12-Person-Limits-Fragments'!B1258,'PUMA12-Person-Limits-Fragments'!C1258)</f>
        <v>16231.289999999999</v>
      </c>
      <c r="I1258" cm="1">
        <f t="array" ref="I1258">INDEX('PUMA12 LIMIT Computations'!BC$4:BV$106,'PUMA12-Person-Limits-Fragments'!B1258,'PUMA12-Person-Limits-Fragments'!C1258)</f>
        <v>11861.847</v>
      </c>
      <c r="J1258" cm="1">
        <f t="array" ref="J1258">INDEX('PUMA12 LIMIT Computations'!BW$4:CP$106,'PUMA12-Person-Limits-Fragments'!B1258,'PUMA12-Person-Limits-Fragments'!C1258)</f>
        <v>25959.93</v>
      </c>
    </row>
    <row r="1259" spans="1:10" x14ac:dyDescent="0.25">
      <c r="A1259">
        <f t="shared" si="59"/>
        <v>1258</v>
      </c>
      <c r="B1259">
        <f t="shared" si="57"/>
        <v>22</v>
      </c>
      <c r="C1259">
        <f t="shared" si="58"/>
        <v>13</v>
      </c>
      <c r="D1259" cm="1">
        <f t="array" ref="D1259">INDEX('PUMA12 LIMIT Computations'!$A$4:$D$106,'PUMA12-Person-Limits-Fragments'!$B1259,1)</f>
        <v>4301</v>
      </c>
      <c r="E1259" t="str" cm="1">
        <f t="array" ref="E1259">INDEX('PUMA12 LIMIT Computations'!$A$4:$D$106,'PUMA12-Person-Limits-Fragments'!$B1259,2)</f>
        <v>Bristol (Outside New Bedford City) &amp; Plymouth (South) Counties</v>
      </c>
      <c r="F1259" t="str" cm="1">
        <f t="array" ref="F1259">INDEX('PUMA12 LIMIT Computations'!$A$4:$D$106,'PUMA12-Person-Limits-Fragments'!$B1259,3)</f>
        <v>METRO39300M39300</v>
      </c>
      <c r="G1259" t="str" cm="1">
        <f t="array" ref="G1259">INDEX('PUMA12 LIMIT Computations'!$A$4:$D$106,'PUMA12-Person-Limits-Fragments'!$B1259,4)</f>
        <v>Providence-Fall River, RI-MA HUD Metro FMR Area</v>
      </c>
      <c r="H1259" cm="1">
        <f t="array" ref="H1259">INDEX('PUMA12 LIMIT Computations'!AI$4:BB$106,'PUMA12-Person-Limits-Fragments'!B1259,'PUMA12-Person-Limits-Fragments'!C1259)</f>
        <v>13420.16</v>
      </c>
      <c r="I1259" cm="1">
        <f t="array" ref="I1259">INDEX('PUMA12 LIMIT Computations'!BC$4:BV$106,'PUMA12-Person-Limits-Fragments'!B1259,'PUMA12-Person-Limits-Fragments'!C1259)</f>
        <v>11328.099</v>
      </c>
      <c r="J1259" cm="1">
        <f t="array" ref="J1259">INDEX('PUMA12 LIMIT Computations'!BW$4:CP$106,'PUMA12-Person-Limits-Fragments'!B1259,'PUMA12-Person-Limits-Fragments'!C1259)</f>
        <v>21460.965</v>
      </c>
    </row>
    <row r="1260" spans="1:10" x14ac:dyDescent="0.25">
      <c r="A1260">
        <f t="shared" si="59"/>
        <v>1259</v>
      </c>
      <c r="B1260">
        <f t="shared" si="57"/>
        <v>23</v>
      </c>
      <c r="C1260">
        <f t="shared" si="58"/>
        <v>13</v>
      </c>
      <c r="D1260" cm="1">
        <f t="array" ref="D1260">INDEX('PUMA12 LIMIT Computations'!$A$4:$D$106,'PUMA12-Person-Limits-Fragments'!$B1260,1)</f>
        <v>4301</v>
      </c>
      <c r="E1260" t="str" cm="1">
        <f t="array" ref="E1260">INDEX('PUMA12 LIMIT Computations'!$A$4:$D$106,'PUMA12-Person-Limits-Fragments'!$B1260,2)</f>
        <v>Bristol (Outside New Bedford City) &amp; Plymouth (South) Counties</v>
      </c>
      <c r="F1260" t="str" cm="1">
        <f t="array" ref="F1260">INDEX('PUMA12 LIMIT Computations'!$A$4:$D$106,'PUMA12-Person-Limits-Fragments'!$B1260,3)</f>
        <v>METRO39300MM5400</v>
      </c>
      <c r="G1260" t="str" cm="1">
        <f t="array" ref="G1260">INDEX('PUMA12 LIMIT Computations'!$A$4:$D$106,'PUMA12-Person-Limits-Fragments'!$B1260,4)</f>
        <v>New Bedford, MA HUD Metro FMR Area</v>
      </c>
      <c r="H1260" cm="1">
        <f t="array" ref="H1260">INDEX('PUMA12 LIMIT Computations'!AI$4:BB$106,'PUMA12-Person-Limits-Fragments'!B1260,'PUMA12-Person-Limits-Fragments'!C1260)</f>
        <v>33529.49</v>
      </c>
      <c r="I1260" cm="1">
        <f t="array" ref="I1260">INDEX('PUMA12 LIMIT Computations'!BC$4:BV$106,'PUMA12-Person-Limits-Fragments'!B1260,'PUMA12-Person-Limits-Fragments'!C1260)</f>
        <v>29089.266</v>
      </c>
      <c r="J1260" cm="1">
        <f t="array" ref="J1260">INDEX('PUMA12 LIMIT Computations'!BW$4:CP$106,'PUMA12-Person-Limits-Fragments'!B1260,'PUMA12-Person-Limits-Fragments'!C1260)</f>
        <v>53659.61</v>
      </c>
    </row>
    <row r="1261" spans="1:10" x14ac:dyDescent="0.25">
      <c r="A1261">
        <f t="shared" si="59"/>
        <v>1260</v>
      </c>
      <c r="B1261">
        <f t="shared" si="57"/>
        <v>24</v>
      </c>
      <c r="C1261">
        <f t="shared" si="58"/>
        <v>13</v>
      </c>
      <c r="D1261" cm="1">
        <f t="array" ref="D1261">INDEX('PUMA12 LIMIT Computations'!$A$4:$D$106,'PUMA12-Person-Limits-Fragments'!$B1261,1)</f>
        <v>4302</v>
      </c>
      <c r="E1261" t="str" cm="1">
        <f t="array" ref="E1261">INDEX('PUMA12 LIMIT Computations'!$A$4:$D$106,'PUMA12-Person-Limits-Fragments'!$B1261,2)</f>
        <v>Bristol County (Central)--Fall River City &amp; Somerset Town</v>
      </c>
      <c r="F1261" t="str" cm="1">
        <f t="array" ref="F1261">INDEX('PUMA12 LIMIT Computations'!$A$4:$D$106,'PUMA12-Person-Limits-Fragments'!$B1261,3)</f>
        <v>METRO39300M39300</v>
      </c>
      <c r="G1261" t="str" cm="1">
        <f t="array" ref="G1261">INDEX('PUMA12 LIMIT Computations'!$A$4:$D$106,'PUMA12-Person-Limits-Fragments'!$B1261,4)</f>
        <v>Providence-Fall River, RI-MA HUD Metro FMR Area</v>
      </c>
      <c r="H1261" cm="1">
        <f t="array" ref="H1261">INDEX('PUMA12 LIMIT Computations'!AI$4:BB$106,'PUMA12-Person-Limits-Fragments'!B1261,'PUMA12-Person-Limits-Fragments'!C1261)</f>
        <v>83108.479999999996</v>
      </c>
      <c r="I1261" cm="1">
        <f t="array" ref="I1261">INDEX('PUMA12 LIMIT Computations'!BC$4:BV$106,'PUMA12-Person-Limits-Fragments'!B1261,'PUMA12-Person-Limits-Fragments'!C1261)</f>
        <v>70152.747000000003</v>
      </c>
      <c r="J1261" cm="1">
        <f t="array" ref="J1261">INDEX('PUMA12 LIMIT Computations'!BW$4:CP$106,'PUMA12-Person-Limits-Fragments'!B1261,'PUMA12-Person-Limits-Fragments'!C1261)</f>
        <v>132903.64499999999</v>
      </c>
    </row>
    <row r="1262" spans="1:10" x14ac:dyDescent="0.25">
      <c r="A1262">
        <f t="shared" si="59"/>
        <v>1261</v>
      </c>
      <c r="B1262">
        <f t="shared" si="57"/>
        <v>25</v>
      </c>
      <c r="C1262">
        <f t="shared" si="58"/>
        <v>13</v>
      </c>
      <c r="D1262" cm="1">
        <f t="array" ref="D1262">INDEX('PUMA12 LIMIT Computations'!$A$4:$D$106,'PUMA12-Person-Limits-Fragments'!$B1262,1)</f>
        <v>4302</v>
      </c>
      <c r="E1262" t="str" cm="1">
        <f t="array" ref="E1262">INDEX('PUMA12 LIMIT Computations'!$A$4:$D$106,'PUMA12-Person-Limits-Fragments'!$B1262,2)</f>
        <v>Bristol County (Central)--Fall River City &amp; Somerset Town</v>
      </c>
      <c r="F1262" t="str" cm="1">
        <f t="array" ref="F1262">INDEX('PUMA12 LIMIT Computations'!$A$4:$D$106,'PUMA12-Person-Limits-Fragments'!$B1262,3)</f>
        <v>METRO39300MM5400</v>
      </c>
      <c r="G1262" t="str" cm="1">
        <f t="array" ref="G1262">INDEX('PUMA12 LIMIT Computations'!$A$4:$D$106,'PUMA12-Person-Limits-Fragments'!$B1262,4)</f>
        <v>New Bedford, MA HUD Metro FMR Area</v>
      </c>
      <c r="H1262" cm="1">
        <f t="array" ref="H1262">INDEX('PUMA12 LIMIT Computations'!AI$4:BB$106,'PUMA12-Person-Limits-Fragments'!B1262,'PUMA12-Person-Limits-Fragments'!C1262)</f>
        <v>89.045000000000002</v>
      </c>
      <c r="I1262" cm="1">
        <f t="array" ref="I1262">INDEX('PUMA12 LIMIT Computations'!BC$4:BV$106,'PUMA12-Person-Limits-Fragments'!B1262,'PUMA12-Person-Limits-Fragments'!C1262)</f>
        <v>77.253</v>
      </c>
      <c r="J1262" cm="1">
        <f t="array" ref="J1262">INDEX('PUMA12 LIMIT Computations'!BW$4:CP$106,'PUMA12-Person-Limits-Fragments'!B1262,'PUMA12-Person-Limits-Fragments'!C1262)</f>
        <v>142.505</v>
      </c>
    </row>
    <row r="1263" spans="1:10" x14ac:dyDescent="0.25">
      <c r="A1263">
        <f t="shared" si="59"/>
        <v>1262</v>
      </c>
      <c r="B1263">
        <f t="shared" si="57"/>
        <v>26</v>
      </c>
      <c r="C1263">
        <f t="shared" si="58"/>
        <v>13</v>
      </c>
      <c r="D1263" cm="1">
        <f t="array" ref="D1263">INDEX('PUMA12 LIMIT Computations'!$A$4:$D$106,'PUMA12-Person-Limits-Fragments'!$B1263,1)</f>
        <v>4500</v>
      </c>
      <c r="E1263" t="str" cm="1">
        <f t="array" ref="E1263">INDEX('PUMA12 LIMIT Computations'!$A$4:$D$106,'PUMA12-Person-Limits-Fragments'!$B1263,2)</f>
        <v>Bristol County (South)--New Bedford City &amp; Fairhaven Town</v>
      </c>
      <c r="F1263" t="str" cm="1">
        <f t="array" ref="F1263">INDEX('PUMA12 LIMIT Computations'!$A$4:$D$106,'PUMA12-Person-Limits-Fragments'!$B1263,3)</f>
        <v>METRO14460MM1200</v>
      </c>
      <c r="G1263" t="str" cm="1">
        <f t="array" ref="G1263">INDEX('PUMA12 LIMIT Computations'!$A$4:$D$106,'PUMA12-Person-Limits-Fragments'!$B1263,4)</f>
        <v>Brockton, MA HUD Metro FMR Area</v>
      </c>
      <c r="H1263" cm="1">
        <f t="array" ref="H1263">INDEX('PUMA12 LIMIT Computations'!AI$4:BB$106,'PUMA12-Person-Limits-Fragments'!B1263,'PUMA12-Person-Limits-Fragments'!C1263)</f>
        <v>28.83</v>
      </c>
      <c r="I1263" cm="1">
        <f t="array" ref="I1263">INDEX('PUMA12 LIMIT Computations'!BC$4:BV$106,'PUMA12-Person-Limits-Fragments'!B1263,'PUMA12-Person-Limits-Fragments'!C1263)</f>
        <v>21.068999999999999</v>
      </c>
      <c r="J1263" cm="1">
        <f t="array" ref="J1263">INDEX('PUMA12 LIMIT Computations'!BW$4:CP$106,'PUMA12-Person-Limits-Fragments'!B1263,'PUMA12-Person-Limits-Fragments'!C1263)</f>
        <v>46.11</v>
      </c>
    </row>
    <row r="1264" spans="1:10" x14ac:dyDescent="0.25">
      <c r="A1264">
        <f t="shared" si="59"/>
        <v>1263</v>
      </c>
      <c r="B1264">
        <f t="shared" si="57"/>
        <v>27</v>
      </c>
      <c r="C1264">
        <f t="shared" si="58"/>
        <v>13</v>
      </c>
      <c r="D1264" cm="1">
        <f t="array" ref="D1264">INDEX('PUMA12 LIMIT Computations'!$A$4:$D$106,'PUMA12-Person-Limits-Fragments'!$B1264,1)</f>
        <v>4500</v>
      </c>
      <c r="E1264" t="str" cm="1">
        <f t="array" ref="E1264">INDEX('PUMA12 LIMIT Computations'!$A$4:$D$106,'PUMA12-Person-Limits-Fragments'!$B1264,2)</f>
        <v>Bristol County (South)--New Bedford City &amp; Fairhaven Town</v>
      </c>
      <c r="F1264" t="str" cm="1">
        <f t="array" ref="F1264">INDEX('PUMA12 LIMIT Computations'!$A$4:$D$106,'PUMA12-Person-Limits-Fragments'!$B1264,3)</f>
        <v>METRO39300MM5400</v>
      </c>
      <c r="G1264" t="str" cm="1">
        <f t="array" ref="G1264">INDEX('PUMA12 LIMIT Computations'!$A$4:$D$106,'PUMA12-Person-Limits-Fragments'!$B1264,4)</f>
        <v>New Bedford, MA HUD Metro FMR Area</v>
      </c>
      <c r="H1264" cm="1">
        <f t="array" ref="H1264">INDEX('PUMA12 LIMIT Computations'!AI$4:BB$106,'PUMA12-Person-Limits-Fragments'!B1264,'PUMA12-Person-Limits-Fragments'!C1264)</f>
        <v>80917.62000000001</v>
      </c>
      <c r="I1264" cm="1">
        <f t="array" ref="I1264">INDEX('PUMA12 LIMIT Computations'!BC$4:BV$106,'PUMA12-Person-Limits-Fragments'!B1264,'PUMA12-Person-Limits-Fragments'!C1264)</f>
        <v>70201.90800000001</v>
      </c>
      <c r="J1264" cm="1">
        <f t="array" ref="J1264">INDEX('PUMA12 LIMIT Computations'!BW$4:CP$106,'PUMA12-Person-Limits-Fragments'!B1264,'PUMA12-Person-Limits-Fragments'!C1264)</f>
        <v>129498.18000000001</v>
      </c>
    </row>
    <row r="1265" spans="1:10" x14ac:dyDescent="0.25">
      <c r="A1265">
        <f t="shared" si="59"/>
        <v>1264</v>
      </c>
      <c r="B1265">
        <f t="shared" si="57"/>
        <v>28</v>
      </c>
      <c r="C1265">
        <f t="shared" si="58"/>
        <v>13</v>
      </c>
      <c r="D1265" cm="1">
        <f t="array" ref="D1265">INDEX('PUMA12 LIMIT Computations'!$A$4:$D$106,'PUMA12-Person-Limits-Fragments'!$B1265,1)</f>
        <v>4303</v>
      </c>
      <c r="E1265" t="str" cm="1">
        <f t="array" ref="E1265">INDEX('PUMA12 LIMIT Computations'!$A$4:$D$106,'PUMA12-Person-Limits-Fragments'!$B1265,2)</f>
        <v>Bristol County--Taunton City, Mansfield, Norton, Raynam, Dighton &amp; Berkley Towns</v>
      </c>
      <c r="F1265" t="str" cm="1">
        <f t="array" ref="F1265">INDEX('PUMA12 LIMIT Computations'!$A$4:$D$106,'PUMA12-Person-Limits-Fragments'!$B1265,3)</f>
        <v>METRO14460MM1200</v>
      </c>
      <c r="G1265" t="str" cm="1">
        <f t="array" ref="G1265">INDEX('PUMA12 LIMIT Computations'!$A$4:$D$106,'PUMA12-Person-Limits-Fragments'!$B1265,4)</f>
        <v>Brockton, MA HUD Metro FMR Area</v>
      </c>
      <c r="H1265" cm="1">
        <f t="array" ref="H1265">INDEX('PUMA12 LIMIT Computations'!AI$4:BB$106,'PUMA12-Person-Limits-Fragments'!B1265,'PUMA12-Person-Limits-Fragments'!C1265)</f>
        <v>307.52000000000004</v>
      </c>
      <c r="I1265" cm="1">
        <f t="array" ref="I1265">INDEX('PUMA12 LIMIT Computations'!BC$4:BV$106,'PUMA12-Person-Limits-Fragments'!B1265,'PUMA12-Person-Limits-Fragments'!C1265)</f>
        <v>224.73600000000002</v>
      </c>
      <c r="J1265" cm="1">
        <f t="array" ref="J1265">INDEX('PUMA12 LIMIT Computations'!BW$4:CP$106,'PUMA12-Person-Limits-Fragments'!B1265,'PUMA12-Person-Limits-Fragments'!C1265)</f>
        <v>491.84000000000003</v>
      </c>
    </row>
    <row r="1266" spans="1:10" x14ac:dyDescent="0.25">
      <c r="A1266">
        <f t="shared" si="59"/>
        <v>1265</v>
      </c>
      <c r="B1266">
        <f t="shared" si="57"/>
        <v>29</v>
      </c>
      <c r="C1266">
        <f t="shared" si="58"/>
        <v>13</v>
      </c>
      <c r="D1266" cm="1">
        <f t="array" ref="D1266">INDEX('PUMA12 LIMIT Computations'!$A$4:$D$106,'PUMA12-Person-Limits-Fragments'!$B1266,1)</f>
        <v>4303</v>
      </c>
      <c r="E1266" t="str" cm="1">
        <f t="array" ref="E1266">INDEX('PUMA12 LIMIT Computations'!$A$4:$D$106,'PUMA12-Person-Limits-Fragments'!$B1266,2)</f>
        <v>Bristol County--Taunton City, Mansfield, Norton, Raynam, Dighton &amp; Berkley Towns</v>
      </c>
      <c r="F1266" t="str" cm="1">
        <f t="array" ref="F1266">INDEX('PUMA12 LIMIT Computations'!$A$4:$D$106,'PUMA12-Person-Limits-Fragments'!$B1266,3)</f>
        <v>METRO39300M39300</v>
      </c>
      <c r="G1266" t="str" cm="1">
        <f t="array" ref="G1266">INDEX('PUMA12 LIMIT Computations'!$A$4:$D$106,'PUMA12-Person-Limits-Fragments'!$B1266,4)</f>
        <v>Providence-Fall River, RI-MA HUD Metro FMR Area</v>
      </c>
      <c r="H1266" cm="1">
        <f t="array" ref="H1266">INDEX('PUMA12 LIMIT Computations'!AI$4:BB$106,'PUMA12-Person-Limits-Fragments'!B1266,'PUMA12-Person-Limits-Fragments'!C1266)</f>
        <v>149.76</v>
      </c>
      <c r="I1266" cm="1">
        <f t="array" ref="I1266">INDEX('PUMA12 LIMIT Computations'!BC$4:BV$106,'PUMA12-Person-Limits-Fragments'!B1266,'PUMA12-Person-Limits-Fragments'!C1266)</f>
        <v>126.414</v>
      </c>
      <c r="J1266" cm="1">
        <f t="array" ref="J1266">INDEX('PUMA12 LIMIT Computations'!BW$4:CP$106,'PUMA12-Person-Limits-Fragments'!B1266,'PUMA12-Person-Limits-Fragments'!C1266)</f>
        <v>239.48999999999998</v>
      </c>
    </row>
    <row r="1267" spans="1:10" x14ac:dyDescent="0.25">
      <c r="A1267">
        <f t="shared" si="59"/>
        <v>1266</v>
      </c>
      <c r="B1267">
        <f t="shared" si="57"/>
        <v>30</v>
      </c>
      <c r="C1267">
        <f t="shared" si="58"/>
        <v>13</v>
      </c>
      <c r="D1267" cm="1">
        <f t="array" ref="D1267">INDEX('PUMA12 LIMIT Computations'!$A$4:$D$106,'PUMA12-Person-Limits-Fragments'!$B1267,1)</f>
        <v>4303</v>
      </c>
      <c r="E1267" t="str" cm="1">
        <f t="array" ref="E1267">INDEX('PUMA12 LIMIT Computations'!$A$4:$D$106,'PUMA12-Person-Limits-Fragments'!$B1267,2)</f>
        <v>Bristol County--Taunton City, Mansfield, Norton, Raynam, Dighton &amp; Berkley Towns</v>
      </c>
      <c r="F1267" t="str" cm="1">
        <f t="array" ref="F1267">INDEX('PUMA12 LIMIT Computations'!$A$4:$D$106,'PUMA12-Person-Limits-Fragments'!$B1267,3)</f>
        <v>METRO39300MM1120</v>
      </c>
      <c r="G1267" t="str" cm="1">
        <f t="array" ref="G1267">INDEX('PUMA12 LIMIT Computations'!$A$4:$D$106,'PUMA12-Person-Limits-Fragments'!$B1267,4)</f>
        <v>Taunton-Mansfield-Norton, MA HUD Metro FMR Area</v>
      </c>
      <c r="H1267" cm="1">
        <f t="array" ref="H1267">INDEX('PUMA12 LIMIT Computations'!AI$4:BB$106,'PUMA12-Person-Limits-Fragments'!B1267,'PUMA12-Person-Limits-Fragments'!C1267)</f>
        <v>85086.94</v>
      </c>
      <c r="I1267" cm="1">
        <f t="array" ref="I1267">INDEX('PUMA12 LIMIT Computations'!BC$4:BV$106,'PUMA12-Person-Limits-Fragments'!B1267,'PUMA12-Person-Limits-Fragments'!C1267)</f>
        <v>62181.642</v>
      </c>
      <c r="J1267" cm="1">
        <f t="array" ref="J1267">INDEX('PUMA12 LIMIT Computations'!BW$4:CP$106,'PUMA12-Person-Limits-Fragments'!B1267,'PUMA12-Person-Limits-Fragments'!C1267)</f>
        <v>136085.97999999998</v>
      </c>
    </row>
    <row r="1268" spans="1:10" x14ac:dyDescent="0.25">
      <c r="A1268">
        <f t="shared" si="59"/>
        <v>1267</v>
      </c>
      <c r="B1268">
        <f t="shared" si="57"/>
        <v>31</v>
      </c>
      <c r="C1268">
        <f t="shared" si="58"/>
        <v>13</v>
      </c>
      <c r="D1268" cm="1">
        <f t="array" ref="D1268">INDEX('PUMA12 LIMIT Computations'!$A$4:$D$106,'PUMA12-Person-Limits-Fragments'!$B1268,1)</f>
        <v>4303</v>
      </c>
      <c r="E1268" t="str" cm="1">
        <f t="array" ref="E1268">INDEX('PUMA12 LIMIT Computations'!$A$4:$D$106,'PUMA12-Person-Limits-Fragments'!$B1268,2)</f>
        <v>Bristol County--Taunton City, Mansfield, Norton, Raynam, Dighton &amp; Berkley Towns</v>
      </c>
      <c r="F1268" t="str" cm="1">
        <f t="array" ref="F1268">INDEX('PUMA12 LIMIT Computations'!$A$4:$D$106,'PUMA12-Person-Limits-Fragments'!$B1268,3)</f>
        <v>METRO39300MM1200</v>
      </c>
      <c r="G1268" t="str" cm="1">
        <f t="array" ref="G1268">INDEX('PUMA12 LIMIT Computations'!$A$4:$D$106,'PUMA12-Person-Limits-Fragments'!$B1268,4)</f>
        <v>Easton-Raynham, MA HUD Metro FMR Area</v>
      </c>
      <c r="H1268" cm="1">
        <f t="array" ref="H1268">INDEX('PUMA12 LIMIT Computations'!AI$4:BB$106,'PUMA12-Person-Limits-Fragments'!B1268,'PUMA12-Person-Limits-Fragments'!C1268)</f>
        <v>13413.75</v>
      </c>
      <c r="I1268" cm="1">
        <f t="array" ref="I1268">INDEX('PUMA12 LIMIT Computations'!BC$4:BV$106,'PUMA12-Person-Limits-Fragments'!B1268,'PUMA12-Person-Limits-Fragments'!C1268)</f>
        <v>8042.7749999999996</v>
      </c>
      <c r="J1268" cm="1">
        <f t="array" ref="J1268">INDEX('PUMA12 LIMIT Computations'!BW$4:CP$106,'PUMA12-Person-Limits-Fragments'!B1268,'PUMA12-Person-Limits-Fragments'!C1268)</f>
        <v>16841.099999999999</v>
      </c>
    </row>
    <row r="1269" spans="1:10" x14ac:dyDescent="0.25">
      <c r="A1269">
        <f t="shared" si="59"/>
        <v>1268</v>
      </c>
      <c r="B1269">
        <f t="shared" si="57"/>
        <v>32</v>
      </c>
      <c r="C1269">
        <f t="shared" si="58"/>
        <v>13</v>
      </c>
      <c r="D1269" cm="1">
        <f t="array" ref="D1269">INDEX('PUMA12 LIMIT Computations'!$A$4:$D$106,'PUMA12-Person-Limits-Fragments'!$B1269,1)</f>
        <v>4303</v>
      </c>
      <c r="E1269" t="str" cm="1">
        <f t="array" ref="E1269">INDEX('PUMA12 LIMIT Computations'!$A$4:$D$106,'PUMA12-Person-Limits-Fragments'!$B1269,2)</f>
        <v>Bristol County--Taunton City, Mansfield, Norton, Raynam, Dighton &amp; Berkley Towns</v>
      </c>
      <c r="F1269" t="str" cm="1">
        <f t="array" ref="F1269">INDEX('PUMA12 LIMIT Computations'!$A$4:$D$106,'PUMA12-Person-Limits-Fragments'!$B1269,3)</f>
        <v>METRO39300MM5400</v>
      </c>
      <c r="G1269" t="str" cm="1">
        <f t="array" ref="G1269">INDEX('PUMA12 LIMIT Computations'!$A$4:$D$106,'PUMA12-Person-Limits-Fragments'!$B1269,4)</f>
        <v>New Bedford, MA HUD Metro FMR Area</v>
      </c>
      <c r="H1269" cm="1">
        <f t="array" ref="H1269">INDEX('PUMA12 LIMIT Computations'!AI$4:BB$106,'PUMA12-Person-Limits-Fragments'!B1269,'PUMA12-Person-Limits-Fragments'!C1269)</f>
        <v>16.190000000000001</v>
      </c>
      <c r="I1269" cm="1">
        <f t="array" ref="I1269">INDEX('PUMA12 LIMIT Computations'!BC$4:BV$106,'PUMA12-Person-Limits-Fragments'!B1269,'PUMA12-Person-Limits-Fragments'!C1269)</f>
        <v>14.046000000000001</v>
      </c>
      <c r="J1269" cm="1">
        <f t="array" ref="J1269">INDEX('PUMA12 LIMIT Computations'!BW$4:CP$106,'PUMA12-Person-Limits-Fragments'!B1269,'PUMA12-Person-Limits-Fragments'!C1269)</f>
        <v>25.91</v>
      </c>
    </row>
    <row r="1270" spans="1:10" x14ac:dyDescent="0.25">
      <c r="A1270">
        <f t="shared" si="59"/>
        <v>1269</v>
      </c>
      <c r="B1270">
        <f t="shared" si="57"/>
        <v>33</v>
      </c>
      <c r="C1270">
        <f t="shared" si="58"/>
        <v>13</v>
      </c>
      <c r="D1270" cm="1">
        <f t="array" ref="D1270">INDEX('PUMA12 LIMIT Computations'!$A$4:$D$106,'PUMA12-Person-Limits-Fragments'!$B1270,1)</f>
        <v>702</v>
      </c>
      <c r="E1270" t="str" cm="1">
        <f t="array" ref="E1270">INDEX('PUMA12 LIMIT Computations'!$A$4:$D$106,'PUMA12-Person-Limits-Fragments'!$B1270,2)</f>
        <v>Essex County (Central)--Amesbury Town City</v>
      </c>
      <c r="F1270" t="str" cm="1">
        <f t="array" ref="F1270">INDEX('PUMA12 LIMIT Computations'!$A$4:$D$106,'PUMA12-Person-Limits-Fragments'!$B1270,3)</f>
        <v>METRO14460MM1120</v>
      </c>
      <c r="G1270" t="str" cm="1">
        <f t="array" ref="G1270">INDEX('PUMA12 LIMIT Computations'!$A$4:$D$106,'PUMA12-Person-Limits-Fragments'!$B1270,4)</f>
        <v>Boston-Cambridge-Quincy, MA-NH HUD Metro FMR Area</v>
      </c>
      <c r="H1270" cm="1">
        <f t="array" ref="H1270">INDEX('PUMA12 LIMIT Computations'!AI$4:BB$106,'PUMA12-Person-Limits-Fragments'!B1270,'PUMA12-Person-Limits-Fragments'!C1270)</f>
        <v>50555.520000000004</v>
      </c>
      <c r="I1270" cm="1">
        <f t="array" ref="I1270">INDEX('PUMA12 LIMIT Computations'!BC$4:BV$106,'PUMA12-Person-Limits-Fragments'!B1270,'PUMA12-Person-Limits-Fragments'!C1270)</f>
        <v>30329.120000000003</v>
      </c>
      <c r="J1270" cm="1">
        <f t="array" ref="J1270">INDEX('PUMA12 LIMIT Computations'!BW$4:CP$106,'PUMA12-Person-Limits-Fragments'!B1270,'PUMA12-Person-Limits-Fragments'!C1270)</f>
        <v>80654.080000000002</v>
      </c>
    </row>
    <row r="1271" spans="1:10" x14ac:dyDescent="0.25">
      <c r="A1271">
        <f t="shared" si="59"/>
        <v>1270</v>
      </c>
      <c r="B1271">
        <f t="shared" si="57"/>
        <v>34</v>
      </c>
      <c r="C1271">
        <f t="shared" si="58"/>
        <v>13</v>
      </c>
      <c r="D1271" cm="1">
        <f t="array" ref="D1271">INDEX('PUMA12 LIMIT Computations'!$A$4:$D$106,'PUMA12-Person-Limits-Fragments'!$B1271,1)</f>
        <v>702</v>
      </c>
      <c r="E1271" t="str" cm="1">
        <f t="array" ref="E1271">INDEX('PUMA12 LIMIT Computations'!$A$4:$D$106,'PUMA12-Person-Limits-Fragments'!$B1271,2)</f>
        <v>Essex County (Central)--Amesbury Town City</v>
      </c>
      <c r="F1271" t="str" cm="1">
        <f t="array" ref="F1271">INDEX('PUMA12 LIMIT Computations'!$A$4:$D$106,'PUMA12-Person-Limits-Fragments'!$B1271,3)</f>
        <v>METRO14460MM4160</v>
      </c>
      <c r="G1271" t="str" cm="1">
        <f t="array" ref="G1271">INDEX('PUMA12 LIMIT Computations'!$A$4:$D$106,'PUMA12-Person-Limits-Fragments'!$B1271,4)</f>
        <v>Lawrence, MA-NH HUD Metro FMR Area</v>
      </c>
      <c r="H1271" cm="1">
        <f t="array" ref="H1271">INDEX('PUMA12 LIMIT Computations'!AI$4:BB$106,'PUMA12-Person-Limits-Fragments'!B1271,'PUMA12-Person-Limits-Fragments'!C1271)</f>
        <v>57509.1</v>
      </c>
      <c r="I1271" cm="1">
        <f t="array" ref="I1271">INDEX('PUMA12 LIMIT Computations'!BC$4:BV$106,'PUMA12-Person-Limits-Fragments'!B1271,'PUMA12-Person-Limits-Fragments'!C1271)</f>
        <v>40796.606999999996</v>
      </c>
      <c r="J1271" cm="1">
        <f t="array" ref="J1271">INDEX('PUMA12 LIMIT Computations'!BW$4:CP$106,'PUMA12-Person-Limits-Fragments'!B1271,'PUMA12-Person-Limits-Fragments'!C1271)</f>
        <v>89342.42</v>
      </c>
    </row>
    <row r="1272" spans="1:10" x14ac:dyDescent="0.25">
      <c r="A1272">
        <f t="shared" si="59"/>
        <v>1271</v>
      </c>
      <c r="B1272">
        <f t="shared" si="57"/>
        <v>35</v>
      </c>
      <c r="C1272">
        <f t="shared" si="58"/>
        <v>13</v>
      </c>
      <c r="D1272" cm="1">
        <f t="array" ref="D1272">INDEX('PUMA12 LIMIT Computations'!$A$4:$D$106,'PUMA12-Person-Limits-Fragments'!$B1272,1)</f>
        <v>703</v>
      </c>
      <c r="E1272" t="str" cm="1">
        <f t="array" ref="E1272">INDEX('PUMA12 LIMIT Computations'!$A$4:$D$106,'PUMA12-Person-Limits-Fragments'!$B1272,2)</f>
        <v>Essex County (East)--Salem, Beverly, Gloucester &amp; Newburyport Cities</v>
      </c>
      <c r="F1272" t="str" cm="1">
        <f t="array" ref="F1272">INDEX('PUMA12 LIMIT Computations'!$A$4:$D$106,'PUMA12-Person-Limits-Fragments'!$B1272,3)</f>
        <v>METRO14460MM1120</v>
      </c>
      <c r="G1272" t="str" cm="1">
        <f t="array" ref="G1272">INDEX('PUMA12 LIMIT Computations'!$A$4:$D$106,'PUMA12-Person-Limits-Fragments'!$B1272,4)</f>
        <v>Boston-Cambridge-Quincy, MA-NH HUD Metro FMR Area</v>
      </c>
      <c r="H1272" cm="1">
        <f t="array" ref="H1272">INDEX('PUMA12 LIMIT Computations'!AI$4:BB$106,'PUMA12-Person-Limits-Fragments'!B1272,'PUMA12-Person-Limits-Fragments'!C1272)</f>
        <v>120551.76000000001</v>
      </c>
      <c r="I1272" cm="1">
        <f t="array" ref="I1272">INDEX('PUMA12 LIMIT Computations'!BC$4:BV$106,'PUMA12-Person-Limits-Fragments'!B1272,'PUMA12-Person-Limits-Fragments'!C1272)</f>
        <v>72321.06</v>
      </c>
      <c r="J1272" cm="1">
        <f t="array" ref="J1272">INDEX('PUMA12 LIMIT Computations'!BW$4:CP$106,'PUMA12-Person-Limits-Fragments'!B1272,'PUMA12-Person-Limits-Fragments'!C1272)</f>
        <v>192323.04</v>
      </c>
    </row>
    <row r="1273" spans="1:10" x14ac:dyDescent="0.25">
      <c r="A1273">
        <f t="shared" si="59"/>
        <v>1272</v>
      </c>
      <c r="B1273">
        <f t="shared" si="57"/>
        <v>36</v>
      </c>
      <c r="C1273">
        <f t="shared" si="58"/>
        <v>13</v>
      </c>
      <c r="D1273" cm="1">
        <f t="array" ref="D1273">INDEX('PUMA12 LIMIT Computations'!$A$4:$D$106,'PUMA12-Person-Limits-Fragments'!$B1273,1)</f>
        <v>703</v>
      </c>
      <c r="E1273" t="str" cm="1">
        <f t="array" ref="E1273">INDEX('PUMA12 LIMIT Computations'!$A$4:$D$106,'PUMA12-Person-Limits-Fragments'!$B1273,2)</f>
        <v>Essex County (East)--Salem, Beverly, Gloucester &amp; Newburyport Cities</v>
      </c>
      <c r="F1273" t="str" cm="1">
        <f t="array" ref="F1273">INDEX('PUMA12 LIMIT Computations'!$A$4:$D$106,'PUMA12-Person-Limits-Fragments'!$B1273,3)</f>
        <v>METRO14460MM4160</v>
      </c>
      <c r="G1273" t="str" cm="1">
        <f t="array" ref="G1273">INDEX('PUMA12 LIMIT Computations'!$A$4:$D$106,'PUMA12-Person-Limits-Fragments'!$B1273,4)</f>
        <v>Lawrence, MA-NH HUD Metro FMR Area</v>
      </c>
      <c r="H1273" cm="1">
        <f t="array" ref="H1273">INDEX('PUMA12 LIMIT Computations'!AI$4:BB$106,'PUMA12-Person-Limits-Fragments'!B1273,'PUMA12-Person-Limits-Fragments'!C1273)</f>
        <v>19.8</v>
      </c>
      <c r="I1273" cm="1">
        <f t="array" ref="I1273">INDEX('PUMA12 LIMIT Computations'!BC$4:BV$106,'PUMA12-Person-Limits-Fragments'!B1273,'PUMA12-Person-Limits-Fragments'!C1273)</f>
        <v>14.046000000000001</v>
      </c>
      <c r="J1273" cm="1">
        <f t="array" ref="J1273">INDEX('PUMA12 LIMIT Computations'!BW$4:CP$106,'PUMA12-Person-Limits-Fragments'!B1273,'PUMA12-Person-Limits-Fragments'!C1273)</f>
        <v>30.76</v>
      </c>
    </row>
    <row r="1274" spans="1:10" x14ac:dyDescent="0.25">
      <c r="A1274">
        <f t="shared" si="59"/>
        <v>1273</v>
      </c>
      <c r="B1274">
        <f t="shared" si="57"/>
        <v>37</v>
      </c>
      <c r="C1274">
        <f t="shared" si="58"/>
        <v>13</v>
      </c>
      <c r="D1274" cm="1">
        <f t="array" ref="D1274">INDEX('PUMA12 LIMIT Computations'!$A$4:$D$106,'PUMA12-Person-Limits-Fragments'!$B1274,1)</f>
        <v>701</v>
      </c>
      <c r="E1274" t="str" cm="1">
        <f t="array" ref="E1274">INDEX('PUMA12 LIMIT Computations'!$A$4:$D$106,'PUMA12-Person-Limits-Fragments'!$B1274,2)</f>
        <v>Essex County (Northwest)--Lawrence, Haverhill &amp; Methuen Town Cities</v>
      </c>
      <c r="F1274" t="str" cm="1">
        <f t="array" ref="F1274">INDEX('PUMA12 LIMIT Computations'!$A$4:$D$106,'PUMA12-Person-Limits-Fragments'!$B1274,3)</f>
        <v>METRO14460MM4160</v>
      </c>
      <c r="G1274" t="str" cm="1">
        <f t="array" ref="G1274">INDEX('PUMA12 LIMIT Computations'!$A$4:$D$106,'PUMA12-Person-Limits-Fragments'!$B1274,4)</f>
        <v>Lawrence, MA-NH HUD Metro FMR Area</v>
      </c>
      <c r="H1274" cm="1">
        <f t="array" ref="H1274">INDEX('PUMA12 LIMIT Computations'!AI$4:BB$106,'PUMA12-Person-Limits-Fragments'!B1274,'PUMA12-Person-Limits-Fragments'!C1274)</f>
        <v>99000</v>
      </c>
      <c r="I1274" cm="1">
        <f t="array" ref="I1274">INDEX('PUMA12 LIMIT Computations'!BC$4:BV$106,'PUMA12-Person-Limits-Fragments'!B1274,'PUMA12-Person-Limits-Fragments'!C1274)</f>
        <v>70230</v>
      </c>
      <c r="J1274" cm="1">
        <f t="array" ref="J1274">INDEX('PUMA12 LIMIT Computations'!BW$4:CP$106,'PUMA12-Person-Limits-Fragments'!B1274,'PUMA12-Person-Limits-Fragments'!C1274)</f>
        <v>153800</v>
      </c>
    </row>
    <row r="1275" spans="1:10" x14ac:dyDescent="0.25">
      <c r="A1275">
        <f t="shared" si="59"/>
        <v>1274</v>
      </c>
      <c r="B1275">
        <f t="shared" si="57"/>
        <v>38</v>
      </c>
      <c r="C1275">
        <f t="shared" si="58"/>
        <v>13</v>
      </c>
      <c r="D1275" cm="1">
        <f t="array" ref="D1275">INDEX('PUMA12 LIMIT Computations'!$A$4:$D$106,'PUMA12-Person-Limits-Fragments'!$B1275,1)</f>
        <v>704</v>
      </c>
      <c r="E1275" t="str" cm="1">
        <f t="array" ref="E1275">INDEX('PUMA12 LIMIT Computations'!$A$4:$D$106,'PUMA12-Person-Limits-Fragments'!$B1275,2)</f>
        <v>Essex County (South)--Lynn City, Swampscott &amp; Nahant Towns</v>
      </c>
      <c r="F1275" t="str" cm="1">
        <f t="array" ref="F1275">INDEX('PUMA12 LIMIT Computations'!$A$4:$D$106,'PUMA12-Person-Limits-Fragments'!$B1275,3)</f>
        <v>METRO14460MM1120</v>
      </c>
      <c r="G1275" t="str" cm="1">
        <f t="array" ref="G1275">INDEX('PUMA12 LIMIT Computations'!$A$4:$D$106,'PUMA12-Person-Limits-Fragments'!$B1275,4)</f>
        <v>Boston-Cambridge-Quincy, MA-NH HUD Metro FMR Area</v>
      </c>
      <c r="H1275" cm="1">
        <f t="array" ref="H1275">INDEX('PUMA12 LIMIT Computations'!AI$4:BB$106,'PUMA12-Person-Limits-Fragments'!B1275,'PUMA12-Person-Limits-Fragments'!C1275)</f>
        <v>120600</v>
      </c>
      <c r="I1275" cm="1">
        <f t="array" ref="I1275">INDEX('PUMA12 LIMIT Computations'!BC$4:BV$106,'PUMA12-Person-Limits-Fragments'!B1275,'PUMA12-Person-Limits-Fragments'!C1275)</f>
        <v>72350</v>
      </c>
      <c r="J1275" cm="1">
        <f t="array" ref="J1275">INDEX('PUMA12 LIMIT Computations'!BW$4:CP$106,'PUMA12-Person-Limits-Fragments'!B1275,'PUMA12-Person-Limits-Fragments'!C1275)</f>
        <v>192400</v>
      </c>
    </row>
    <row r="1276" spans="1:10" x14ac:dyDescent="0.25">
      <c r="A1276">
        <f t="shared" si="59"/>
        <v>1275</v>
      </c>
      <c r="B1276">
        <f t="shared" si="57"/>
        <v>39</v>
      </c>
      <c r="C1276">
        <f t="shared" si="58"/>
        <v>13</v>
      </c>
      <c r="D1276" cm="1">
        <f t="array" ref="D1276">INDEX('PUMA12 LIMIT Computations'!$A$4:$D$106,'PUMA12-Person-Limits-Fragments'!$B1276,1)</f>
        <v>200</v>
      </c>
      <c r="E1276" t="str" cm="1">
        <f t="array" ref="E1276">INDEX('PUMA12 LIMIT Computations'!$A$4:$D$106,'PUMA12-Person-Limits-Fragments'!$B1276,2)</f>
        <v>Franklin &amp; Hampshire (North) Counties</v>
      </c>
      <c r="F1276" t="str" cm="1">
        <f t="array" ref="F1276">INDEX('PUMA12 LIMIT Computations'!$A$4:$D$106,'PUMA12-Person-Limits-Fragments'!$B1276,3)</f>
        <v>METRO38340N25003</v>
      </c>
      <c r="G1276" t="str" cm="1">
        <f t="array" ref="G1276">INDEX('PUMA12 LIMIT Computations'!$A$4:$D$106,'PUMA12-Person-Limits-Fragments'!$B1276,4)</f>
        <v>Berkshire County, MA (part) HUD Metro FMR Area</v>
      </c>
      <c r="H1276" cm="1">
        <f t="array" ref="H1276">INDEX('PUMA12 LIMIT Computations'!AI$4:BB$106,'PUMA12-Person-Limits-Fragments'!B1276,'PUMA12-Person-Limits-Fragments'!C1276)</f>
        <v>64.760000000000005</v>
      </c>
      <c r="I1276" cm="1">
        <f t="array" ref="I1276">INDEX('PUMA12 LIMIT Computations'!BC$4:BV$106,'PUMA12-Person-Limits-Fragments'!B1276,'PUMA12-Person-Limits-Fragments'!C1276)</f>
        <v>56.184000000000005</v>
      </c>
      <c r="J1276" cm="1">
        <f t="array" ref="J1276">INDEX('PUMA12 LIMIT Computations'!BW$4:CP$106,'PUMA12-Person-Limits-Fragments'!B1276,'PUMA12-Person-Limits-Fragments'!C1276)</f>
        <v>103.64</v>
      </c>
    </row>
    <row r="1277" spans="1:10" x14ac:dyDescent="0.25">
      <c r="A1277">
        <f t="shared" si="59"/>
        <v>1276</v>
      </c>
      <c r="B1277">
        <f t="shared" si="57"/>
        <v>40</v>
      </c>
      <c r="C1277">
        <f t="shared" si="58"/>
        <v>13</v>
      </c>
      <c r="D1277" cm="1">
        <f t="array" ref="D1277">INDEX('PUMA12 LIMIT Computations'!$A$4:$D$106,'PUMA12-Person-Limits-Fragments'!$B1277,1)</f>
        <v>200</v>
      </c>
      <c r="E1277" t="str" cm="1">
        <f t="array" ref="E1277">INDEX('PUMA12 LIMIT Computations'!$A$4:$D$106,'PUMA12-Person-Limits-Fragments'!$B1277,2)</f>
        <v>Franklin &amp; Hampshire (North) Counties</v>
      </c>
      <c r="F1277" t="str" cm="1">
        <f t="array" ref="F1277">INDEX('PUMA12 LIMIT Computations'!$A$4:$D$106,'PUMA12-Person-Limits-Fragments'!$B1277,3)</f>
        <v>METRO44140M25011</v>
      </c>
      <c r="G1277" t="str" cm="1">
        <f t="array" ref="G1277">INDEX('PUMA12 LIMIT Computations'!$A$4:$D$106,'PUMA12-Person-Limits-Fragments'!$B1277,4)</f>
        <v>Franklin County, MA HUD Metro FMR Area</v>
      </c>
      <c r="H1277" cm="1">
        <f t="array" ref="H1277">INDEX('PUMA12 LIMIT Computations'!AI$4:BB$106,'PUMA12-Person-Limits-Fragments'!B1277,'PUMA12-Person-Limits-Fragments'!C1277)</f>
        <v>53354.145000000004</v>
      </c>
      <c r="I1277" cm="1">
        <f t="array" ref="I1277">INDEX('PUMA12 LIMIT Computations'!BC$4:BV$106,'PUMA12-Person-Limits-Fragments'!B1277,'PUMA12-Person-Limits-Fragments'!C1277)</f>
        <v>46288.593000000001</v>
      </c>
      <c r="J1277" cm="1">
        <f t="array" ref="J1277">INDEX('PUMA12 LIMIT Computations'!BW$4:CP$106,'PUMA12-Person-Limits-Fragments'!B1277,'PUMA12-Person-Limits-Fragments'!C1277)</f>
        <v>85386.404999999999</v>
      </c>
    </row>
    <row r="1278" spans="1:10" x14ac:dyDescent="0.25">
      <c r="A1278">
        <f t="shared" si="59"/>
        <v>1277</v>
      </c>
      <c r="B1278">
        <f t="shared" si="57"/>
        <v>41</v>
      </c>
      <c r="C1278">
        <f t="shared" si="58"/>
        <v>13</v>
      </c>
      <c r="D1278" cm="1">
        <f t="array" ref="D1278">INDEX('PUMA12 LIMIT Computations'!$A$4:$D$106,'PUMA12-Person-Limits-Fragments'!$B1278,1)</f>
        <v>200</v>
      </c>
      <c r="E1278" t="str" cm="1">
        <f t="array" ref="E1278">INDEX('PUMA12 LIMIT Computations'!$A$4:$D$106,'PUMA12-Person-Limits-Fragments'!$B1278,2)</f>
        <v>Franklin &amp; Hampshire (North) Counties</v>
      </c>
      <c r="F1278" t="str" cm="1">
        <f t="array" ref="F1278">INDEX('PUMA12 LIMIT Computations'!$A$4:$D$106,'PUMA12-Person-Limits-Fragments'!$B1278,3)</f>
        <v>METRO44140M44140</v>
      </c>
      <c r="G1278" t="str" cm="1">
        <f t="array" ref="G1278">INDEX('PUMA12 LIMIT Computations'!$A$4:$D$106,'PUMA12-Person-Limits-Fragments'!$B1278,4)</f>
        <v>Springfield, MA HUD Metro FMR Area</v>
      </c>
      <c r="H1278" cm="1">
        <f t="array" ref="H1278">INDEX('PUMA12 LIMIT Computations'!AI$4:BB$106,'PUMA12-Person-Limits-Fragments'!B1278,'PUMA12-Person-Limits-Fragments'!C1278)</f>
        <v>27255.865000000002</v>
      </c>
      <c r="I1278" cm="1">
        <f t="array" ref="I1278">INDEX('PUMA12 LIMIT Computations'!BC$4:BV$106,'PUMA12-Person-Limits-Fragments'!B1278,'PUMA12-Person-Limits-Fragments'!C1278)</f>
        <v>23646.440999999999</v>
      </c>
      <c r="J1278" cm="1">
        <f t="array" ref="J1278">INDEX('PUMA12 LIMIT Computations'!BW$4:CP$106,'PUMA12-Person-Limits-Fragments'!B1278,'PUMA12-Person-Limits-Fragments'!C1278)</f>
        <v>43619.485000000001</v>
      </c>
    </row>
    <row r="1279" spans="1:10" x14ac:dyDescent="0.25">
      <c r="A1279">
        <f t="shared" si="59"/>
        <v>1278</v>
      </c>
      <c r="B1279">
        <f t="shared" si="57"/>
        <v>42</v>
      </c>
      <c r="C1279">
        <f t="shared" si="58"/>
        <v>13</v>
      </c>
      <c r="D1279" cm="1">
        <f t="array" ref="D1279">INDEX('PUMA12 LIMIT Computations'!$A$4:$D$106,'PUMA12-Person-Limits-Fragments'!$B1279,1)</f>
        <v>200</v>
      </c>
      <c r="E1279" t="str" cm="1">
        <f t="array" ref="E1279">INDEX('PUMA12 LIMIT Computations'!$A$4:$D$106,'PUMA12-Person-Limits-Fragments'!$B1279,2)</f>
        <v>Franklin &amp; Hampshire (North) Counties</v>
      </c>
      <c r="F1279" t="str" cm="1">
        <f t="array" ref="F1279">INDEX('PUMA12 LIMIT Computations'!$A$4:$D$106,'PUMA12-Person-Limits-Fragments'!$B1279,3)</f>
        <v>METRO49340N25027</v>
      </c>
      <c r="G1279" t="str" cm="1">
        <f t="array" ref="G1279">INDEX('PUMA12 LIMIT Computations'!$A$4:$D$106,'PUMA12-Person-Limits-Fragments'!$B1279,4)</f>
        <v>Western Worcester County, MA HUD Metro FMR Area</v>
      </c>
      <c r="H1279" cm="1">
        <f t="array" ref="H1279">INDEX('PUMA12 LIMIT Computations'!AI$4:BB$106,'PUMA12-Person-Limits-Fragments'!B1279,'PUMA12-Person-Limits-Fragments'!C1279)</f>
        <v>268.96000000000004</v>
      </c>
      <c r="I1279" cm="1">
        <f t="array" ref="I1279">INDEX('PUMA12 LIMIT Computations'!BC$4:BV$106,'PUMA12-Person-Limits-Fragments'!B1279,'PUMA12-Person-Limits-Fragments'!C1279)</f>
        <v>224.73600000000002</v>
      </c>
      <c r="J1279" cm="1">
        <f t="array" ref="J1279">INDEX('PUMA12 LIMIT Computations'!BW$4:CP$106,'PUMA12-Person-Limits-Fragments'!B1279,'PUMA12-Person-Limits-Fragments'!C1279)</f>
        <v>430.24</v>
      </c>
    </row>
    <row r="1280" spans="1:10" x14ac:dyDescent="0.25">
      <c r="A1280">
        <f t="shared" si="59"/>
        <v>1279</v>
      </c>
      <c r="B1280">
        <f t="shared" si="57"/>
        <v>43</v>
      </c>
      <c r="C1280">
        <f t="shared" si="58"/>
        <v>13</v>
      </c>
      <c r="D1280" cm="1">
        <f t="array" ref="D1280">INDEX('PUMA12 LIMIT Computations'!$A$4:$D$106,'PUMA12-Person-Limits-Fragments'!$B1280,1)</f>
        <v>1600</v>
      </c>
      <c r="E1280" t="str" cm="1">
        <f t="array" ref="E1280">INDEX('PUMA12 LIMIT Computations'!$A$4:$D$106,'PUMA12-Person-Limits-Fragments'!$B1280,2)</f>
        <v>Hampden (West &amp; East) &amp; Hampshire (South) Counties--Northampton City</v>
      </c>
      <c r="F1280" t="str" cm="1">
        <f t="array" ref="F1280">INDEX('PUMA12 LIMIT Computations'!$A$4:$D$106,'PUMA12-Person-Limits-Fragments'!$B1280,3)</f>
        <v>METRO44140M44140</v>
      </c>
      <c r="G1280" t="str" cm="1">
        <f t="array" ref="G1280">INDEX('PUMA12 LIMIT Computations'!$A$4:$D$106,'PUMA12-Person-Limits-Fragments'!$B1280,4)</f>
        <v>Springfield, MA HUD Metro FMR Area</v>
      </c>
      <c r="H1280" cm="1">
        <f t="array" ref="H1280">INDEX('PUMA12 LIMIT Computations'!AI$4:BB$106,'PUMA12-Person-Limits-Fragments'!B1280,'PUMA12-Person-Limits-Fragments'!C1280)</f>
        <v>80933.81</v>
      </c>
      <c r="I1280" cm="1">
        <f t="array" ref="I1280">INDEX('PUMA12 LIMIT Computations'!BC$4:BV$106,'PUMA12-Person-Limits-Fragments'!B1280,'PUMA12-Person-Limits-Fragments'!C1280)</f>
        <v>70215.953999999998</v>
      </c>
      <c r="J1280" cm="1">
        <f t="array" ref="J1280">INDEX('PUMA12 LIMIT Computations'!BW$4:CP$106,'PUMA12-Person-Limits-Fragments'!B1280,'PUMA12-Person-Limits-Fragments'!C1280)</f>
        <v>129524.09</v>
      </c>
    </row>
    <row r="1281" spans="1:10" x14ac:dyDescent="0.25">
      <c r="A1281">
        <f t="shared" si="59"/>
        <v>1280</v>
      </c>
      <c r="B1281">
        <f t="shared" si="57"/>
        <v>44</v>
      </c>
      <c r="C1281">
        <f t="shared" si="58"/>
        <v>13</v>
      </c>
      <c r="D1281" cm="1">
        <f t="array" ref="D1281">INDEX('PUMA12 LIMIT Computations'!$A$4:$D$106,'PUMA12-Person-Limits-Fragments'!$B1281,1)</f>
        <v>1900</v>
      </c>
      <c r="E1281" t="str" cm="1">
        <f t="array" ref="E1281">INDEX('PUMA12 LIMIT Computations'!$A$4:$D$106,'PUMA12-Person-Limits-Fragments'!$B1281,2)</f>
        <v>Hampden County (Central)--Springfield City</v>
      </c>
      <c r="F1281" t="str" cm="1">
        <f t="array" ref="F1281">INDEX('PUMA12 LIMIT Computations'!$A$4:$D$106,'PUMA12-Person-Limits-Fragments'!$B1281,3)</f>
        <v>METRO44140M44140</v>
      </c>
      <c r="G1281" t="str" cm="1">
        <f t="array" ref="G1281">INDEX('PUMA12 LIMIT Computations'!$A$4:$D$106,'PUMA12-Person-Limits-Fragments'!$B1281,4)</f>
        <v>Springfield, MA HUD Metro FMR Area</v>
      </c>
      <c r="H1281" cm="1">
        <f t="array" ref="H1281">INDEX('PUMA12 LIMIT Computations'!AI$4:BB$106,'PUMA12-Person-Limits-Fragments'!B1281,'PUMA12-Person-Limits-Fragments'!C1281)</f>
        <v>80950</v>
      </c>
      <c r="I1281" cm="1">
        <f t="array" ref="I1281">INDEX('PUMA12 LIMIT Computations'!BC$4:BV$106,'PUMA12-Person-Limits-Fragments'!B1281,'PUMA12-Person-Limits-Fragments'!C1281)</f>
        <v>70230</v>
      </c>
      <c r="J1281" cm="1">
        <f t="array" ref="J1281">INDEX('PUMA12 LIMIT Computations'!BW$4:CP$106,'PUMA12-Person-Limits-Fragments'!B1281,'PUMA12-Person-Limits-Fragments'!C1281)</f>
        <v>129550</v>
      </c>
    </row>
    <row r="1282" spans="1:10" x14ac:dyDescent="0.25">
      <c r="A1282">
        <f t="shared" si="59"/>
        <v>1281</v>
      </c>
      <c r="B1282">
        <f t="shared" si="57"/>
        <v>45</v>
      </c>
      <c r="C1282">
        <f t="shared" si="58"/>
        <v>13</v>
      </c>
      <c r="D1282" cm="1">
        <f t="array" ref="D1282">INDEX('PUMA12 LIMIT Computations'!$A$4:$D$106,'PUMA12-Person-Limits-Fragments'!$B1282,1)</f>
        <v>1902</v>
      </c>
      <c r="E1282" t="str" cm="1">
        <f t="array" ref="E1282">INDEX('PUMA12 LIMIT Computations'!$A$4:$D$106,'PUMA12-Person-Limits-Fragments'!$B1282,2)</f>
        <v>Hampden County (East of Springfield City)--Chicopee City</v>
      </c>
      <c r="F1282" t="str" cm="1">
        <f t="array" ref="F1282">INDEX('PUMA12 LIMIT Computations'!$A$4:$D$106,'PUMA12-Person-Limits-Fragments'!$B1282,3)</f>
        <v>METRO44140M44140</v>
      </c>
      <c r="G1282" t="str" cm="1">
        <f t="array" ref="G1282">INDEX('PUMA12 LIMIT Computations'!$A$4:$D$106,'PUMA12-Person-Limits-Fragments'!$B1282,4)</f>
        <v>Springfield, MA HUD Metro FMR Area</v>
      </c>
      <c r="H1282" cm="1">
        <f t="array" ref="H1282">INDEX('PUMA12 LIMIT Computations'!AI$4:BB$106,'PUMA12-Person-Limits-Fragments'!B1282,'PUMA12-Person-Limits-Fragments'!C1282)</f>
        <v>80950</v>
      </c>
      <c r="I1282" cm="1">
        <f t="array" ref="I1282">INDEX('PUMA12 LIMIT Computations'!BC$4:BV$106,'PUMA12-Person-Limits-Fragments'!B1282,'PUMA12-Person-Limits-Fragments'!C1282)</f>
        <v>70230</v>
      </c>
      <c r="J1282" cm="1">
        <f t="array" ref="J1282">INDEX('PUMA12 LIMIT Computations'!BW$4:CP$106,'PUMA12-Person-Limits-Fragments'!B1282,'PUMA12-Person-Limits-Fragments'!C1282)</f>
        <v>129550</v>
      </c>
    </row>
    <row r="1283" spans="1:10" x14ac:dyDescent="0.25">
      <c r="A1283">
        <f t="shared" si="59"/>
        <v>1282</v>
      </c>
      <c r="B1283">
        <f t="shared" ref="B1283:B1346" si="60">A1283-103*FLOOR((A1283-1)/103,1)</f>
        <v>46</v>
      </c>
      <c r="C1283">
        <f t="shared" ref="C1283:C1346" si="61">FLOOR((A1283-1)/103,1)+1</f>
        <v>13</v>
      </c>
      <c r="D1283" cm="1">
        <f t="array" ref="D1283">INDEX('PUMA12 LIMIT Computations'!$A$4:$D$106,'PUMA12-Person-Limits-Fragments'!$B1283,1)</f>
        <v>1901</v>
      </c>
      <c r="E1283" t="str" cm="1">
        <f t="array" ref="E1283">INDEX('PUMA12 LIMIT Computations'!$A$4:$D$106,'PUMA12-Person-Limits-Fragments'!$B1283,2)</f>
        <v>Hampden County (West of Springfield City)--Westfield &amp; Holyoke Cities</v>
      </c>
      <c r="F1283" t="str" cm="1">
        <f t="array" ref="F1283">INDEX('PUMA12 LIMIT Computations'!$A$4:$D$106,'PUMA12-Person-Limits-Fragments'!$B1283,3)</f>
        <v>METRO44140M44140</v>
      </c>
      <c r="G1283" t="str" cm="1">
        <f t="array" ref="G1283">INDEX('PUMA12 LIMIT Computations'!$A$4:$D$106,'PUMA12-Person-Limits-Fragments'!$B1283,4)</f>
        <v>Springfield, MA HUD Metro FMR Area</v>
      </c>
      <c r="H1283" cm="1">
        <f t="array" ref="H1283">INDEX('PUMA12 LIMIT Computations'!AI$4:BB$106,'PUMA12-Person-Limits-Fragments'!B1283,'PUMA12-Person-Limits-Fragments'!C1283)</f>
        <v>80950</v>
      </c>
      <c r="I1283" cm="1">
        <f t="array" ref="I1283">INDEX('PUMA12 LIMIT Computations'!BC$4:BV$106,'PUMA12-Person-Limits-Fragments'!B1283,'PUMA12-Person-Limits-Fragments'!C1283)</f>
        <v>70230</v>
      </c>
      <c r="J1283" cm="1">
        <f t="array" ref="J1283">INDEX('PUMA12 LIMIT Computations'!BW$4:CP$106,'PUMA12-Person-Limits-Fragments'!B1283,'PUMA12-Person-Limits-Fragments'!C1283)</f>
        <v>129550</v>
      </c>
    </row>
    <row r="1284" spans="1:10" x14ac:dyDescent="0.25">
      <c r="A1284">
        <f t="shared" ref="A1284:A1347" si="62">A1283+1</f>
        <v>1283</v>
      </c>
      <c r="B1284">
        <f t="shared" si="60"/>
        <v>47</v>
      </c>
      <c r="C1284">
        <f t="shared" si="61"/>
        <v>13</v>
      </c>
      <c r="D1284" cm="1">
        <f t="array" ref="D1284">INDEX('PUMA12 LIMIT Computations'!$A$4:$D$106,'PUMA12-Person-Limits-Fragments'!$B1284,1)</f>
        <v>2400</v>
      </c>
      <c r="E1284" t="str" cm="1">
        <f t="array" ref="E1284">INDEX('PUMA12 LIMIT Computations'!$A$4:$D$106,'PUMA12-Person-Limits-Fragments'!$B1284,2)</f>
        <v>Middlesex (Far Southwest), Norfolk (Northwest) &amp; Worcester (Far East) Counties</v>
      </c>
      <c r="F1284" t="str" cm="1">
        <f t="array" ref="F1284">INDEX('PUMA12 LIMIT Computations'!$A$4:$D$106,'PUMA12-Person-Limits-Fragments'!$B1284,3)</f>
        <v>METRO14460MM1120</v>
      </c>
      <c r="G1284" t="str" cm="1">
        <f t="array" ref="G1284">INDEX('PUMA12 LIMIT Computations'!$A$4:$D$106,'PUMA12-Person-Limits-Fragments'!$B1284,4)</f>
        <v>Boston-Cambridge-Quincy, MA-NH HUD Metro FMR Area</v>
      </c>
      <c r="H1284" cm="1">
        <f t="array" ref="H1284">INDEX('PUMA12 LIMIT Computations'!AI$4:BB$106,'PUMA12-Person-Limits-Fragments'!B1284,'PUMA12-Person-Limits-Fragments'!C1284)</f>
        <v>81320.58</v>
      </c>
      <c r="I1284" cm="1">
        <f t="array" ref="I1284">INDEX('PUMA12 LIMIT Computations'!BC$4:BV$106,'PUMA12-Person-Limits-Fragments'!B1284,'PUMA12-Person-Limits-Fragments'!C1284)</f>
        <v>48785.605000000003</v>
      </c>
      <c r="J1284" cm="1">
        <f t="array" ref="J1284">INDEX('PUMA12 LIMIT Computations'!BW$4:CP$106,'PUMA12-Person-Limits-Fragments'!B1284,'PUMA12-Person-Limits-Fragments'!C1284)</f>
        <v>129735.32</v>
      </c>
    </row>
    <row r="1285" spans="1:10" x14ac:dyDescent="0.25">
      <c r="A1285">
        <f t="shared" si="62"/>
        <v>1284</v>
      </c>
      <c r="B1285">
        <f t="shared" si="60"/>
        <v>48</v>
      </c>
      <c r="C1285">
        <f t="shared" si="61"/>
        <v>13</v>
      </c>
      <c r="D1285" cm="1">
        <f t="array" ref="D1285">INDEX('PUMA12 LIMIT Computations'!$A$4:$D$106,'PUMA12-Person-Limits-Fragments'!$B1285,1)</f>
        <v>2400</v>
      </c>
      <c r="E1285" t="str" cm="1">
        <f t="array" ref="E1285">INDEX('PUMA12 LIMIT Computations'!$A$4:$D$106,'PUMA12-Person-Limits-Fragments'!$B1285,2)</f>
        <v>Middlesex (Far Southwest), Norfolk (Northwest) &amp; Worcester (Far East) Counties</v>
      </c>
      <c r="F1285" t="str" cm="1">
        <f t="array" ref="F1285">INDEX('PUMA12 LIMIT Computations'!$A$4:$D$106,'PUMA12-Person-Limits-Fragments'!$B1285,3)</f>
        <v>METRO49340MM1120</v>
      </c>
      <c r="G1285" t="str" cm="1">
        <f t="array" ref="G1285">INDEX('PUMA12 LIMIT Computations'!$A$4:$D$106,'PUMA12-Person-Limits-Fragments'!$B1285,4)</f>
        <v>Eastern Worcester County, MA HUD Metro FMR Area</v>
      </c>
      <c r="H1285" cm="1">
        <f t="array" ref="H1285">INDEX('PUMA12 LIMIT Computations'!AI$4:BB$106,'PUMA12-Person-Limits-Fragments'!B1285,'PUMA12-Person-Limits-Fragments'!C1285)</f>
        <v>36683.85</v>
      </c>
      <c r="I1285" cm="1">
        <f t="array" ref="I1285">INDEX('PUMA12 LIMIT Computations'!BC$4:BV$106,'PUMA12-Person-Limits-Fragments'!B1285,'PUMA12-Person-Limits-Fragments'!C1285)</f>
        <v>22859.865000000002</v>
      </c>
      <c r="J1285" cm="1">
        <f t="array" ref="J1285">INDEX('PUMA12 LIMIT Computations'!BW$4:CP$106,'PUMA12-Person-Limits-Fragments'!B1285,'PUMA12-Person-Limits-Fragments'!C1285)</f>
        <v>50061.9</v>
      </c>
    </row>
    <row r="1286" spans="1:10" x14ac:dyDescent="0.25">
      <c r="A1286">
        <f t="shared" si="62"/>
        <v>1285</v>
      </c>
      <c r="B1286">
        <f t="shared" si="60"/>
        <v>49</v>
      </c>
      <c r="C1286">
        <f t="shared" si="61"/>
        <v>13</v>
      </c>
      <c r="D1286" cm="1">
        <f t="array" ref="D1286">INDEX('PUMA12 LIMIT Computations'!$A$4:$D$106,'PUMA12-Person-Limits-Fragments'!$B1286,1)</f>
        <v>3400</v>
      </c>
      <c r="E1286" t="str" cm="1">
        <f t="array" ref="E1286">INDEX('PUMA12 LIMIT Computations'!$A$4:$D$106,'PUMA12-Person-Limits-Fragments'!$B1286,2)</f>
        <v>Middlesex (Southeast) &amp; Norfolk (Northeast) Counties--Newton City &amp; Brookline Town</v>
      </c>
      <c r="F1286" t="str" cm="1">
        <f t="array" ref="F1286">INDEX('PUMA12 LIMIT Computations'!$A$4:$D$106,'PUMA12-Person-Limits-Fragments'!$B1286,3)</f>
        <v>METRO14460MM1120</v>
      </c>
      <c r="G1286" t="str" cm="1">
        <f t="array" ref="G1286">INDEX('PUMA12 LIMIT Computations'!$A$4:$D$106,'PUMA12-Person-Limits-Fragments'!$B1286,4)</f>
        <v>Boston-Cambridge-Quincy, MA-NH HUD Metro FMR Area</v>
      </c>
      <c r="H1286" cm="1">
        <f t="array" ref="H1286">INDEX('PUMA12 LIMIT Computations'!AI$4:BB$106,'PUMA12-Person-Limits-Fragments'!B1286,'PUMA12-Person-Limits-Fragments'!C1286)</f>
        <v>120587.94</v>
      </c>
      <c r="I1286" cm="1">
        <f t="array" ref="I1286">INDEX('PUMA12 LIMIT Computations'!BC$4:BV$106,'PUMA12-Person-Limits-Fragments'!B1286,'PUMA12-Person-Limits-Fragments'!C1286)</f>
        <v>72342.764999999999</v>
      </c>
      <c r="J1286" cm="1">
        <f t="array" ref="J1286">INDEX('PUMA12 LIMIT Computations'!BW$4:CP$106,'PUMA12-Person-Limits-Fragments'!B1286,'PUMA12-Person-Limits-Fragments'!C1286)</f>
        <v>192380.76</v>
      </c>
    </row>
    <row r="1287" spans="1:10" x14ac:dyDescent="0.25">
      <c r="A1287">
        <f t="shared" si="62"/>
        <v>1286</v>
      </c>
      <c r="B1287">
        <f t="shared" si="60"/>
        <v>50</v>
      </c>
      <c r="C1287">
        <f t="shared" si="61"/>
        <v>13</v>
      </c>
      <c r="D1287" cm="1">
        <f t="array" ref="D1287">INDEX('PUMA12 LIMIT Computations'!$A$4:$D$106,'PUMA12-Person-Limits-Fragments'!$B1287,1)</f>
        <v>1400</v>
      </c>
      <c r="E1287" t="str" cm="1">
        <f t="array" ref="E1287">INDEX('PUMA12 LIMIT Computations'!$A$4:$D$106,'PUMA12-Person-Limits-Fragments'!$B1287,2)</f>
        <v>Middlesex (West Central) &amp; Worcester (East) Counties</v>
      </c>
      <c r="F1287" t="str" cm="1">
        <f t="array" ref="F1287">INDEX('PUMA12 LIMIT Computations'!$A$4:$D$106,'PUMA12-Person-Limits-Fragments'!$B1287,3)</f>
        <v>METRO14460MM1120</v>
      </c>
      <c r="G1287" t="str" cm="1">
        <f t="array" ref="G1287">INDEX('PUMA12 LIMIT Computations'!$A$4:$D$106,'PUMA12-Person-Limits-Fragments'!$B1287,4)</f>
        <v>Boston-Cambridge-Quincy, MA-NH HUD Metro FMR Area</v>
      </c>
      <c r="H1287" cm="1">
        <f t="array" ref="H1287">INDEX('PUMA12 LIMIT Computations'!AI$4:BB$106,'PUMA12-Person-Limits-Fragments'!B1287,'PUMA12-Person-Limits-Fragments'!C1287)</f>
        <v>115619.22</v>
      </c>
      <c r="I1287" cm="1">
        <f t="array" ref="I1287">INDEX('PUMA12 LIMIT Computations'!BC$4:BV$106,'PUMA12-Person-Limits-Fragments'!B1287,'PUMA12-Person-Limits-Fragments'!C1287)</f>
        <v>69361.945000000007</v>
      </c>
      <c r="J1287" cm="1">
        <f t="array" ref="J1287">INDEX('PUMA12 LIMIT Computations'!BW$4:CP$106,'PUMA12-Person-Limits-Fragments'!B1287,'PUMA12-Person-Limits-Fragments'!C1287)</f>
        <v>184453.88</v>
      </c>
    </row>
    <row r="1288" spans="1:10" x14ac:dyDescent="0.25">
      <c r="A1288">
        <f t="shared" si="62"/>
        <v>1287</v>
      </c>
      <c r="B1288">
        <f t="shared" si="60"/>
        <v>51</v>
      </c>
      <c r="C1288">
        <f t="shared" si="61"/>
        <v>13</v>
      </c>
      <c r="D1288" cm="1">
        <f t="array" ref="D1288">INDEX('PUMA12 LIMIT Computations'!$A$4:$D$106,'PUMA12-Person-Limits-Fragments'!$B1288,1)</f>
        <v>1400</v>
      </c>
      <c r="E1288" t="str" cm="1">
        <f t="array" ref="E1288">INDEX('PUMA12 LIMIT Computations'!$A$4:$D$106,'PUMA12-Person-Limits-Fragments'!$B1288,2)</f>
        <v>Middlesex (West Central) &amp; Worcester (East) Counties</v>
      </c>
      <c r="F1288" t="str" cm="1">
        <f t="array" ref="F1288">INDEX('PUMA12 LIMIT Computations'!$A$4:$D$106,'PUMA12-Person-Limits-Fragments'!$B1288,3)</f>
        <v>METRO14460MM4560</v>
      </c>
      <c r="G1288" t="str" cm="1">
        <f t="array" ref="G1288">INDEX('PUMA12 LIMIT Computations'!$A$4:$D$106,'PUMA12-Person-Limits-Fragments'!$B1288,4)</f>
        <v>Lowell, MA HUD Metro FMR Area</v>
      </c>
      <c r="H1288" cm="1">
        <f t="array" ref="H1288">INDEX('PUMA12 LIMIT Computations'!AI$4:BB$106,'PUMA12-Person-Limits-Fragments'!B1288,'PUMA12-Person-Limits-Fragments'!C1288)</f>
        <v>206.435</v>
      </c>
      <c r="I1288" cm="1">
        <f t="array" ref="I1288">INDEX('PUMA12 LIMIT Computations'!BC$4:BV$106,'PUMA12-Person-Limits-Fragments'!B1288,'PUMA12-Person-Limits-Fragments'!C1288)</f>
        <v>133.43700000000001</v>
      </c>
      <c r="J1288" cm="1">
        <f t="array" ref="J1288">INDEX('PUMA12 LIMIT Computations'!BW$4:CP$106,'PUMA12-Person-Limits-Fragments'!B1288,'PUMA12-Person-Limits-Fragments'!C1288)</f>
        <v>292.22000000000003</v>
      </c>
    </row>
    <row r="1289" spans="1:10" x14ac:dyDescent="0.25">
      <c r="A1289">
        <f t="shared" si="62"/>
        <v>1288</v>
      </c>
      <c r="B1289">
        <f t="shared" si="60"/>
        <v>52</v>
      </c>
      <c r="C1289">
        <f t="shared" si="61"/>
        <v>13</v>
      </c>
      <c r="D1289" cm="1">
        <f t="array" ref="D1289">INDEX('PUMA12 LIMIT Computations'!$A$4:$D$106,'PUMA12-Person-Limits-Fragments'!$B1289,1)</f>
        <v>1400</v>
      </c>
      <c r="E1289" t="str" cm="1">
        <f t="array" ref="E1289">INDEX('PUMA12 LIMIT Computations'!$A$4:$D$106,'PUMA12-Person-Limits-Fragments'!$B1289,2)</f>
        <v>Middlesex (West Central) &amp; Worcester (East) Counties</v>
      </c>
      <c r="F1289" t="str" cm="1">
        <f t="array" ref="F1289">INDEX('PUMA12 LIMIT Computations'!$A$4:$D$106,'PUMA12-Person-Limits-Fragments'!$B1289,3)</f>
        <v>METRO49340MM1120</v>
      </c>
      <c r="G1289" t="str" cm="1">
        <f t="array" ref="G1289">INDEX('PUMA12 LIMIT Computations'!$A$4:$D$106,'PUMA12-Person-Limits-Fragments'!$B1289,4)</f>
        <v>Eastern Worcester County, MA HUD Metro FMR Area</v>
      </c>
      <c r="H1289" cm="1">
        <f t="array" ref="H1289">INDEX('PUMA12 LIMIT Computations'!AI$4:BB$106,'PUMA12-Person-Limits-Fragments'!B1289,'PUMA12-Person-Limits-Fragments'!C1289)</f>
        <v>4429.1100000000006</v>
      </c>
      <c r="I1289" cm="1">
        <f t="array" ref="I1289">INDEX('PUMA12 LIMIT Computations'!BC$4:BV$106,'PUMA12-Person-Limits-Fragments'!B1289,'PUMA12-Person-Limits-Fragments'!C1289)</f>
        <v>2760.0390000000002</v>
      </c>
      <c r="J1289" cm="1">
        <f t="array" ref="J1289">INDEX('PUMA12 LIMIT Computations'!BW$4:CP$106,'PUMA12-Person-Limits-Fragments'!B1289,'PUMA12-Person-Limits-Fragments'!C1289)</f>
        <v>6044.34</v>
      </c>
    </row>
    <row r="1290" spans="1:10" x14ac:dyDescent="0.25">
      <c r="A1290">
        <f t="shared" si="62"/>
        <v>1289</v>
      </c>
      <c r="B1290">
        <f t="shared" si="60"/>
        <v>53</v>
      </c>
      <c r="C1290">
        <f t="shared" si="61"/>
        <v>13</v>
      </c>
      <c r="D1290" cm="1">
        <f t="array" ref="D1290">INDEX('PUMA12 LIMIT Computations'!$A$4:$D$106,'PUMA12-Person-Limits-Fragments'!$B1290,1)</f>
        <v>506</v>
      </c>
      <c r="E1290" t="str" cm="1">
        <f t="array" ref="E1290">INDEX('PUMA12 LIMIT Computations'!$A$4:$D$106,'PUMA12-Person-Limits-Fragments'!$B1290,2)</f>
        <v>Middlesex County (East)--Cambridge City</v>
      </c>
      <c r="F1290" t="str" cm="1">
        <f t="array" ref="F1290">INDEX('PUMA12 LIMIT Computations'!$A$4:$D$106,'PUMA12-Person-Limits-Fragments'!$B1290,3)</f>
        <v>METRO14460MM1120</v>
      </c>
      <c r="G1290" t="str" cm="1">
        <f t="array" ref="G1290">INDEX('PUMA12 LIMIT Computations'!$A$4:$D$106,'PUMA12-Person-Limits-Fragments'!$B1290,4)</f>
        <v>Boston-Cambridge-Quincy, MA-NH HUD Metro FMR Area</v>
      </c>
      <c r="H1290" cm="1">
        <f t="array" ref="H1290">INDEX('PUMA12 LIMIT Computations'!AI$4:BB$106,'PUMA12-Person-Limits-Fragments'!B1290,'PUMA12-Person-Limits-Fragments'!C1290)</f>
        <v>120600</v>
      </c>
      <c r="I1290" cm="1">
        <f t="array" ref="I1290">INDEX('PUMA12 LIMIT Computations'!BC$4:BV$106,'PUMA12-Person-Limits-Fragments'!B1290,'PUMA12-Person-Limits-Fragments'!C1290)</f>
        <v>72350</v>
      </c>
      <c r="J1290" cm="1">
        <f t="array" ref="J1290">INDEX('PUMA12 LIMIT Computations'!BW$4:CP$106,'PUMA12-Person-Limits-Fragments'!B1290,'PUMA12-Person-Limits-Fragments'!C1290)</f>
        <v>192400</v>
      </c>
    </row>
    <row r="1291" spans="1:10" x14ac:dyDescent="0.25">
      <c r="A1291">
        <f t="shared" si="62"/>
        <v>1290</v>
      </c>
      <c r="B1291">
        <f t="shared" si="60"/>
        <v>54</v>
      </c>
      <c r="C1291">
        <f t="shared" si="61"/>
        <v>13</v>
      </c>
      <c r="D1291" cm="1">
        <f t="array" ref="D1291">INDEX('PUMA12 LIMIT Computations'!$A$4:$D$106,'PUMA12-Person-Limits-Fragments'!$B1291,1)</f>
        <v>508</v>
      </c>
      <c r="E1291" t="str" cm="1">
        <f t="array" ref="E1291">INDEX('PUMA12 LIMIT Computations'!$A$4:$D$106,'PUMA12-Person-Limits-Fragments'!$B1291,2)</f>
        <v>Middlesex County (East)--Malden &amp; Medford Cities</v>
      </c>
      <c r="F1291" t="str" cm="1">
        <f t="array" ref="F1291">INDEX('PUMA12 LIMIT Computations'!$A$4:$D$106,'PUMA12-Person-Limits-Fragments'!$B1291,3)</f>
        <v>METRO14460MM1120</v>
      </c>
      <c r="G1291" t="str" cm="1">
        <f t="array" ref="G1291">INDEX('PUMA12 LIMIT Computations'!$A$4:$D$106,'PUMA12-Person-Limits-Fragments'!$B1291,4)</f>
        <v>Boston-Cambridge-Quincy, MA-NH HUD Metro FMR Area</v>
      </c>
      <c r="H1291" cm="1">
        <f t="array" ref="H1291">INDEX('PUMA12 LIMIT Computations'!AI$4:BB$106,'PUMA12-Person-Limits-Fragments'!B1291,'PUMA12-Person-Limits-Fragments'!C1291)</f>
        <v>120612.06</v>
      </c>
      <c r="I1291" cm="1">
        <f t="array" ref="I1291">INDEX('PUMA12 LIMIT Computations'!BC$4:BV$106,'PUMA12-Person-Limits-Fragments'!B1291,'PUMA12-Person-Limits-Fragments'!C1291)</f>
        <v>72357.235000000001</v>
      </c>
      <c r="J1291" cm="1">
        <f t="array" ref="J1291">INDEX('PUMA12 LIMIT Computations'!BW$4:CP$106,'PUMA12-Person-Limits-Fragments'!B1291,'PUMA12-Person-Limits-Fragments'!C1291)</f>
        <v>192419.24</v>
      </c>
    </row>
    <row r="1292" spans="1:10" x14ac:dyDescent="0.25">
      <c r="A1292">
        <f t="shared" si="62"/>
        <v>1291</v>
      </c>
      <c r="B1292">
        <f t="shared" si="60"/>
        <v>55</v>
      </c>
      <c r="C1292">
        <f t="shared" si="61"/>
        <v>13</v>
      </c>
      <c r="D1292" cm="1">
        <f t="array" ref="D1292">INDEX('PUMA12 LIMIT Computations'!$A$4:$D$106,'PUMA12-Person-Limits-Fragments'!$B1292,1)</f>
        <v>507</v>
      </c>
      <c r="E1292" t="str" cm="1">
        <f t="array" ref="E1292">INDEX('PUMA12 LIMIT Computations'!$A$4:$D$106,'PUMA12-Person-Limits-Fragments'!$B1292,2)</f>
        <v>Middlesex County (East)--Somerville &amp; Everett Cities</v>
      </c>
      <c r="F1292" t="str" cm="1">
        <f t="array" ref="F1292">INDEX('PUMA12 LIMIT Computations'!$A$4:$D$106,'PUMA12-Person-Limits-Fragments'!$B1292,3)</f>
        <v>METRO14460MM1120</v>
      </c>
      <c r="G1292" t="str" cm="1">
        <f t="array" ref="G1292">INDEX('PUMA12 LIMIT Computations'!$A$4:$D$106,'PUMA12-Person-Limits-Fragments'!$B1292,4)</f>
        <v>Boston-Cambridge-Quincy, MA-NH HUD Metro FMR Area</v>
      </c>
      <c r="H1292" cm="1">
        <f t="array" ref="H1292">INDEX('PUMA12 LIMIT Computations'!AI$4:BB$106,'PUMA12-Person-Limits-Fragments'!B1292,'PUMA12-Person-Limits-Fragments'!C1292)</f>
        <v>120600</v>
      </c>
      <c r="I1292" cm="1">
        <f t="array" ref="I1292">INDEX('PUMA12 LIMIT Computations'!BC$4:BV$106,'PUMA12-Person-Limits-Fragments'!B1292,'PUMA12-Person-Limits-Fragments'!C1292)</f>
        <v>72350</v>
      </c>
      <c r="J1292" cm="1">
        <f t="array" ref="J1292">INDEX('PUMA12 LIMIT Computations'!BW$4:CP$106,'PUMA12-Person-Limits-Fragments'!B1292,'PUMA12-Person-Limits-Fragments'!C1292)</f>
        <v>192400</v>
      </c>
    </row>
    <row r="1293" spans="1:10" x14ac:dyDescent="0.25">
      <c r="A1293">
        <f t="shared" si="62"/>
        <v>1292</v>
      </c>
      <c r="B1293">
        <f t="shared" si="60"/>
        <v>56</v>
      </c>
      <c r="C1293">
        <f t="shared" si="61"/>
        <v>13</v>
      </c>
      <c r="D1293" cm="1">
        <f t="array" ref="D1293">INDEX('PUMA12 LIMIT Computations'!$A$4:$D$106,'PUMA12-Person-Limits-Fragments'!$B1293,1)</f>
        <v>502</v>
      </c>
      <c r="E1293" t="str" cm="1">
        <f t="array" ref="E1293">INDEX('PUMA12 LIMIT Computations'!$A$4:$D$106,'PUMA12-Person-Limits-Fragments'!$B1293,2)</f>
        <v>Middlesex County (Far Northeast)--Lowell City</v>
      </c>
      <c r="F1293" t="str" cm="1">
        <f t="array" ref="F1293">INDEX('PUMA12 LIMIT Computations'!$A$4:$D$106,'PUMA12-Person-Limits-Fragments'!$B1293,3)</f>
        <v>METRO14460MM4560</v>
      </c>
      <c r="G1293" t="str" cm="1">
        <f t="array" ref="G1293">INDEX('PUMA12 LIMIT Computations'!$A$4:$D$106,'PUMA12-Person-Limits-Fragments'!$B1293,4)</f>
        <v>Lowell, MA HUD Metro FMR Area</v>
      </c>
      <c r="H1293" cm="1">
        <f t="array" ref="H1293">INDEX('PUMA12 LIMIT Computations'!AI$4:BB$106,'PUMA12-Person-Limits-Fragments'!B1293,'PUMA12-Person-Limits-Fragments'!C1293)</f>
        <v>108650</v>
      </c>
      <c r="I1293" cm="1">
        <f t="array" ref="I1293">INDEX('PUMA12 LIMIT Computations'!BC$4:BV$106,'PUMA12-Person-Limits-Fragments'!B1293,'PUMA12-Person-Limits-Fragments'!C1293)</f>
        <v>70230</v>
      </c>
      <c r="J1293" cm="1">
        <f t="array" ref="J1293">INDEX('PUMA12 LIMIT Computations'!BW$4:CP$106,'PUMA12-Person-Limits-Fragments'!B1293,'PUMA12-Person-Limits-Fragments'!C1293)</f>
        <v>153800</v>
      </c>
    </row>
    <row r="1294" spans="1:10" x14ac:dyDescent="0.25">
      <c r="A1294">
        <f t="shared" si="62"/>
        <v>1293</v>
      </c>
      <c r="B1294">
        <f t="shared" si="60"/>
        <v>57</v>
      </c>
      <c r="C1294">
        <f t="shared" si="61"/>
        <v>13</v>
      </c>
      <c r="D1294" cm="1">
        <f t="array" ref="D1294">INDEX('PUMA12 LIMIT Computations'!$A$4:$D$106,'PUMA12-Person-Limits-Fragments'!$B1294,1)</f>
        <v>501</v>
      </c>
      <c r="E1294" t="str" cm="1">
        <f t="array" ref="E1294">INDEX('PUMA12 LIMIT Computations'!$A$4:$D$106,'PUMA12-Person-Limits-Fragments'!$B1294,2)</f>
        <v>Middlesex County (Outside Lowell City)</v>
      </c>
      <c r="F1294" t="str" cm="1">
        <f t="array" ref="F1294">INDEX('PUMA12 LIMIT Computations'!$A$4:$D$106,'PUMA12-Person-Limits-Fragments'!$B1294,3)</f>
        <v>METRO14460MM1120</v>
      </c>
      <c r="G1294" t="str" cm="1">
        <f t="array" ref="G1294">INDEX('PUMA12 LIMIT Computations'!$A$4:$D$106,'PUMA12-Person-Limits-Fragments'!$B1294,4)</f>
        <v>Boston-Cambridge-Quincy, MA-NH HUD Metro FMR Area</v>
      </c>
      <c r="H1294" cm="1">
        <f t="array" ref="H1294">INDEX('PUMA12 LIMIT Computations'!AI$4:BB$106,'PUMA12-Person-Limits-Fragments'!B1294,'PUMA12-Person-Limits-Fragments'!C1294)</f>
        <v>36.18</v>
      </c>
      <c r="I1294" cm="1">
        <f t="array" ref="I1294">INDEX('PUMA12 LIMIT Computations'!BC$4:BV$106,'PUMA12-Person-Limits-Fragments'!B1294,'PUMA12-Person-Limits-Fragments'!C1294)</f>
        <v>21.704999999999998</v>
      </c>
      <c r="J1294" cm="1">
        <f t="array" ref="J1294">INDEX('PUMA12 LIMIT Computations'!BW$4:CP$106,'PUMA12-Person-Limits-Fragments'!B1294,'PUMA12-Person-Limits-Fragments'!C1294)</f>
        <v>57.719999999999992</v>
      </c>
    </row>
    <row r="1295" spans="1:10" x14ac:dyDescent="0.25">
      <c r="A1295">
        <f t="shared" si="62"/>
        <v>1294</v>
      </c>
      <c r="B1295">
        <f t="shared" si="60"/>
        <v>58</v>
      </c>
      <c r="C1295">
        <f t="shared" si="61"/>
        <v>13</v>
      </c>
      <c r="D1295" cm="1">
        <f t="array" ref="D1295">INDEX('PUMA12 LIMIT Computations'!$A$4:$D$106,'PUMA12-Person-Limits-Fragments'!$B1295,1)</f>
        <v>501</v>
      </c>
      <c r="E1295" t="str" cm="1">
        <f t="array" ref="E1295">INDEX('PUMA12 LIMIT Computations'!$A$4:$D$106,'PUMA12-Person-Limits-Fragments'!$B1295,2)</f>
        <v>Middlesex County (Outside Lowell City)</v>
      </c>
      <c r="F1295" t="str" cm="1">
        <f t="array" ref="F1295">INDEX('PUMA12 LIMIT Computations'!$A$4:$D$106,'PUMA12-Person-Limits-Fragments'!$B1295,3)</f>
        <v>METRO14460MM4560</v>
      </c>
      <c r="G1295" t="str" cm="1">
        <f t="array" ref="G1295">INDEX('PUMA12 LIMIT Computations'!$A$4:$D$106,'PUMA12-Person-Limits-Fragments'!$B1295,4)</f>
        <v>Lowell, MA HUD Metro FMR Area</v>
      </c>
      <c r="H1295" cm="1">
        <f t="array" ref="H1295">INDEX('PUMA12 LIMIT Computations'!AI$4:BB$106,'PUMA12-Person-Limits-Fragments'!B1295,'PUMA12-Person-Limits-Fragments'!C1295)</f>
        <v>108617.405</v>
      </c>
      <c r="I1295" cm="1">
        <f t="array" ref="I1295">INDEX('PUMA12 LIMIT Computations'!BC$4:BV$106,'PUMA12-Person-Limits-Fragments'!B1295,'PUMA12-Person-Limits-Fragments'!C1295)</f>
        <v>70208.930999999997</v>
      </c>
      <c r="J1295" cm="1">
        <f t="array" ref="J1295">INDEX('PUMA12 LIMIT Computations'!BW$4:CP$106,'PUMA12-Person-Limits-Fragments'!B1295,'PUMA12-Person-Limits-Fragments'!C1295)</f>
        <v>153753.86000000002</v>
      </c>
    </row>
    <row r="1296" spans="1:10" x14ac:dyDescent="0.25">
      <c r="A1296">
        <f t="shared" si="62"/>
        <v>1295</v>
      </c>
      <c r="B1296">
        <f t="shared" si="60"/>
        <v>59</v>
      </c>
      <c r="C1296">
        <f t="shared" si="61"/>
        <v>13</v>
      </c>
      <c r="D1296" cm="1">
        <f t="array" ref="D1296">INDEX('PUMA12 LIMIT Computations'!$A$4:$D$106,'PUMA12-Person-Limits-Fragments'!$B1296,1)</f>
        <v>504</v>
      </c>
      <c r="E1296" t="str" cm="1">
        <f t="array" ref="E1296">INDEX('PUMA12 LIMIT Computations'!$A$4:$D$106,'PUMA12-Person-Limits-Fragments'!$B1296,2)</f>
        <v>Middlesex County (South)--Framingham Town, Marlborough City &amp; Natick Town</v>
      </c>
      <c r="F1296" t="str" cm="1">
        <f t="array" ref="F1296">INDEX('PUMA12 LIMIT Computations'!$A$4:$D$106,'PUMA12-Person-Limits-Fragments'!$B1296,3)</f>
        <v>METRO14460MM1120</v>
      </c>
      <c r="G1296" t="str" cm="1">
        <f t="array" ref="G1296">INDEX('PUMA12 LIMIT Computations'!$A$4:$D$106,'PUMA12-Person-Limits-Fragments'!$B1296,4)</f>
        <v>Boston-Cambridge-Quincy, MA-NH HUD Metro FMR Area</v>
      </c>
      <c r="H1296" cm="1">
        <f t="array" ref="H1296">INDEX('PUMA12 LIMIT Computations'!AI$4:BB$106,'PUMA12-Person-Limits-Fragments'!B1296,'PUMA12-Person-Limits-Fragments'!C1296)</f>
        <v>120491.45999999999</v>
      </c>
      <c r="I1296" cm="1">
        <f t="array" ref="I1296">INDEX('PUMA12 LIMIT Computations'!BC$4:BV$106,'PUMA12-Person-Limits-Fragments'!B1296,'PUMA12-Person-Limits-Fragments'!C1296)</f>
        <v>72284.884999999995</v>
      </c>
      <c r="J1296" cm="1">
        <f t="array" ref="J1296">INDEX('PUMA12 LIMIT Computations'!BW$4:CP$106,'PUMA12-Person-Limits-Fragments'!B1296,'PUMA12-Person-Limits-Fragments'!C1296)</f>
        <v>192226.84</v>
      </c>
    </row>
    <row r="1297" spans="1:10" x14ac:dyDescent="0.25">
      <c r="A1297">
        <f t="shared" si="62"/>
        <v>1296</v>
      </c>
      <c r="B1297">
        <f t="shared" si="60"/>
        <v>60</v>
      </c>
      <c r="C1297">
        <f t="shared" si="61"/>
        <v>13</v>
      </c>
      <c r="D1297" cm="1">
        <f t="array" ref="D1297">INDEX('PUMA12 LIMIT Computations'!$A$4:$D$106,'PUMA12-Person-Limits-Fragments'!$B1297,1)</f>
        <v>504</v>
      </c>
      <c r="E1297" t="str" cm="1">
        <f t="array" ref="E1297">INDEX('PUMA12 LIMIT Computations'!$A$4:$D$106,'PUMA12-Person-Limits-Fragments'!$B1297,2)</f>
        <v>Middlesex County (South)--Framingham Town, Marlborough City &amp; Natick Town</v>
      </c>
      <c r="F1297" t="str" cm="1">
        <f t="array" ref="F1297">INDEX('PUMA12 LIMIT Computations'!$A$4:$D$106,'PUMA12-Person-Limits-Fragments'!$B1297,3)</f>
        <v>METRO49340M49340</v>
      </c>
      <c r="G1297" t="str" cm="1">
        <f t="array" ref="G1297">INDEX('PUMA12 LIMIT Computations'!$A$4:$D$106,'PUMA12-Person-Limits-Fragments'!$B1297,4)</f>
        <v>Worcester, MA HUD Metro FMR Area</v>
      </c>
      <c r="H1297" cm="1">
        <f t="array" ref="H1297">INDEX('PUMA12 LIMIT Computations'!AI$4:BB$106,'PUMA12-Person-Limits-Fragments'!B1297,'PUMA12-Person-Limits-Fragments'!C1297)</f>
        <v>76.040000000000006</v>
      </c>
      <c r="I1297" cm="1">
        <f t="array" ref="I1297">INDEX('PUMA12 LIMIT Computations'!BC$4:BV$106,'PUMA12-Person-Limits-Fragments'!B1297,'PUMA12-Person-Limits-Fragments'!C1297)</f>
        <v>56.184000000000005</v>
      </c>
      <c r="J1297" cm="1">
        <f t="array" ref="J1297">INDEX('PUMA12 LIMIT Computations'!BW$4:CP$106,'PUMA12-Person-Limits-Fragments'!B1297,'PUMA12-Person-Limits-Fragments'!C1297)</f>
        <v>121.64</v>
      </c>
    </row>
    <row r="1298" spans="1:10" x14ac:dyDescent="0.25">
      <c r="A1298">
        <f t="shared" si="62"/>
        <v>1297</v>
      </c>
      <c r="B1298">
        <f t="shared" si="60"/>
        <v>61</v>
      </c>
      <c r="C1298">
        <f t="shared" si="61"/>
        <v>13</v>
      </c>
      <c r="D1298" cm="1">
        <f t="array" ref="D1298">INDEX('PUMA12 LIMIT Computations'!$A$4:$D$106,'PUMA12-Person-Limits-Fragments'!$B1298,1)</f>
        <v>503</v>
      </c>
      <c r="E1298" t="str" cm="1">
        <f t="array" ref="E1298">INDEX('PUMA12 LIMIT Computations'!$A$4:$D$106,'PUMA12-Person-Limits-Fragments'!$B1298,2)</f>
        <v>Middlesex County--Waltham City, Lexington, Burlington, Bedford &amp; Lincoln Towns</v>
      </c>
      <c r="F1298" t="str" cm="1">
        <f t="array" ref="F1298">INDEX('PUMA12 LIMIT Computations'!$A$4:$D$106,'PUMA12-Person-Limits-Fragments'!$B1298,3)</f>
        <v>METRO14460MM1120</v>
      </c>
      <c r="G1298" t="str" cm="1">
        <f t="array" ref="G1298">INDEX('PUMA12 LIMIT Computations'!$A$4:$D$106,'PUMA12-Person-Limits-Fragments'!$B1298,4)</f>
        <v>Boston-Cambridge-Quincy, MA-NH HUD Metro FMR Area</v>
      </c>
      <c r="H1298" cm="1">
        <f t="array" ref="H1298">INDEX('PUMA12 LIMIT Computations'!AI$4:BB$106,'PUMA12-Person-Limits-Fragments'!B1298,'PUMA12-Person-Limits-Fragments'!C1298)</f>
        <v>120334.68000000001</v>
      </c>
      <c r="I1298" cm="1">
        <f t="array" ref="I1298">INDEX('PUMA12 LIMIT Computations'!BC$4:BV$106,'PUMA12-Person-Limits-Fragments'!B1298,'PUMA12-Person-Limits-Fragments'!C1298)</f>
        <v>72190.83</v>
      </c>
      <c r="J1298" cm="1">
        <f t="array" ref="J1298">INDEX('PUMA12 LIMIT Computations'!BW$4:CP$106,'PUMA12-Person-Limits-Fragments'!B1298,'PUMA12-Person-Limits-Fragments'!C1298)</f>
        <v>191976.72</v>
      </c>
    </row>
    <row r="1299" spans="1:10" x14ac:dyDescent="0.25">
      <c r="A1299">
        <f t="shared" si="62"/>
        <v>1298</v>
      </c>
      <c r="B1299">
        <f t="shared" si="60"/>
        <v>62</v>
      </c>
      <c r="C1299">
        <f t="shared" si="61"/>
        <v>13</v>
      </c>
      <c r="D1299" cm="1">
        <f t="array" ref="D1299">INDEX('PUMA12 LIMIT Computations'!$A$4:$D$106,'PUMA12-Person-Limits-Fragments'!$B1299,1)</f>
        <v>503</v>
      </c>
      <c r="E1299" t="str" cm="1">
        <f t="array" ref="E1299">INDEX('PUMA12 LIMIT Computations'!$A$4:$D$106,'PUMA12-Person-Limits-Fragments'!$B1299,2)</f>
        <v>Middlesex County--Waltham City, Lexington, Burlington, Bedford &amp; Lincoln Towns</v>
      </c>
      <c r="F1299" t="str" cm="1">
        <f t="array" ref="F1299">INDEX('PUMA12 LIMIT Computations'!$A$4:$D$106,'PUMA12-Person-Limits-Fragments'!$B1299,3)</f>
        <v>METRO14460MM4560</v>
      </c>
      <c r="G1299" t="str" cm="1">
        <f t="array" ref="G1299">INDEX('PUMA12 LIMIT Computations'!$A$4:$D$106,'PUMA12-Person-Limits-Fragments'!$B1299,4)</f>
        <v>Lowell, MA HUD Metro FMR Area</v>
      </c>
      <c r="H1299" cm="1">
        <f t="array" ref="H1299">INDEX('PUMA12 LIMIT Computations'!AI$4:BB$106,'PUMA12-Person-Limits-Fragments'!B1299,'PUMA12-Person-Limits-Fragments'!C1299)</f>
        <v>249.89499999999998</v>
      </c>
      <c r="I1299" cm="1">
        <f t="array" ref="I1299">INDEX('PUMA12 LIMIT Computations'!BC$4:BV$106,'PUMA12-Person-Limits-Fragments'!B1299,'PUMA12-Person-Limits-Fragments'!C1299)</f>
        <v>161.529</v>
      </c>
      <c r="J1299" cm="1">
        <f t="array" ref="J1299">INDEX('PUMA12 LIMIT Computations'!BW$4:CP$106,'PUMA12-Person-Limits-Fragments'!B1299,'PUMA12-Person-Limits-Fragments'!C1299)</f>
        <v>353.74</v>
      </c>
    </row>
    <row r="1300" spans="1:10" x14ac:dyDescent="0.25">
      <c r="A1300">
        <f t="shared" si="62"/>
        <v>1299</v>
      </c>
      <c r="B1300">
        <f t="shared" si="60"/>
        <v>63</v>
      </c>
      <c r="C1300">
        <f t="shared" si="61"/>
        <v>13</v>
      </c>
      <c r="D1300" cm="1">
        <f t="array" ref="D1300">INDEX('PUMA12 LIMIT Computations'!$A$4:$D$106,'PUMA12-Person-Limits-Fragments'!$B1300,1)</f>
        <v>505</v>
      </c>
      <c r="E1300" t="str" cm="1">
        <f t="array" ref="E1300">INDEX('PUMA12 LIMIT Computations'!$A$4:$D$106,'PUMA12-Person-Limits-Fragments'!$B1300,2)</f>
        <v>Middlesex County--Watertown Town City, Arlington, Belmont &amp; Winchester Towns</v>
      </c>
      <c r="F1300" t="str" cm="1">
        <f t="array" ref="F1300">INDEX('PUMA12 LIMIT Computations'!$A$4:$D$106,'PUMA12-Person-Limits-Fragments'!$B1300,3)</f>
        <v>METRO14460MM1120</v>
      </c>
      <c r="G1300" t="str" cm="1">
        <f t="array" ref="G1300">INDEX('PUMA12 LIMIT Computations'!$A$4:$D$106,'PUMA12-Person-Limits-Fragments'!$B1300,4)</f>
        <v>Boston-Cambridge-Quincy, MA-NH HUD Metro FMR Area</v>
      </c>
      <c r="H1300" cm="1">
        <f t="array" ref="H1300">INDEX('PUMA12 LIMIT Computations'!AI$4:BB$106,'PUMA12-Person-Limits-Fragments'!B1300,'PUMA12-Person-Limits-Fragments'!C1300)</f>
        <v>120600</v>
      </c>
      <c r="I1300" cm="1">
        <f t="array" ref="I1300">INDEX('PUMA12 LIMIT Computations'!BC$4:BV$106,'PUMA12-Person-Limits-Fragments'!B1300,'PUMA12-Person-Limits-Fragments'!C1300)</f>
        <v>72350</v>
      </c>
      <c r="J1300" cm="1">
        <f t="array" ref="J1300">INDEX('PUMA12 LIMIT Computations'!BW$4:CP$106,'PUMA12-Person-Limits-Fragments'!B1300,'PUMA12-Person-Limits-Fragments'!C1300)</f>
        <v>192400</v>
      </c>
    </row>
    <row r="1301" spans="1:10" x14ac:dyDescent="0.25">
      <c r="A1301">
        <f t="shared" si="62"/>
        <v>1300</v>
      </c>
      <c r="B1301">
        <f t="shared" si="60"/>
        <v>64</v>
      </c>
      <c r="C1301">
        <f t="shared" si="61"/>
        <v>13</v>
      </c>
      <c r="D1301" cm="1">
        <f t="array" ref="D1301">INDEX('PUMA12 LIMIT Computations'!$A$4:$D$106,'PUMA12-Person-Limits-Fragments'!$B1301,1)</f>
        <v>3500</v>
      </c>
      <c r="E1301" t="str" cm="1">
        <f t="array" ref="E1301">INDEX('PUMA12 LIMIT Computations'!$A$4:$D$106,'PUMA12-Person-Limits-Fragments'!$B1301,2)</f>
        <v>Norfolk (Northeast) &amp; Middlesex (Southeast) Counties (West of Boston City)</v>
      </c>
      <c r="F1301" t="str" cm="1">
        <f t="array" ref="F1301">INDEX('PUMA12 LIMIT Computations'!$A$4:$D$106,'PUMA12-Person-Limits-Fragments'!$B1301,3)</f>
        <v>METRO14460MM1120</v>
      </c>
      <c r="G1301" t="str" cm="1">
        <f t="array" ref="G1301">INDEX('PUMA12 LIMIT Computations'!$A$4:$D$106,'PUMA12-Person-Limits-Fragments'!$B1301,4)</f>
        <v>Boston-Cambridge-Quincy, MA-NH HUD Metro FMR Area</v>
      </c>
      <c r="H1301" cm="1">
        <f t="array" ref="H1301">INDEX('PUMA12 LIMIT Computations'!AI$4:BB$106,'PUMA12-Person-Limits-Fragments'!B1301,'PUMA12-Person-Limits-Fragments'!C1301)</f>
        <v>120612.06</v>
      </c>
      <c r="I1301" cm="1">
        <f t="array" ref="I1301">INDEX('PUMA12 LIMIT Computations'!BC$4:BV$106,'PUMA12-Person-Limits-Fragments'!B1301,'PUMA12-Person-Limits-Fragments'!C1301)</f>
        <v>72357.235000000001</v>
      </c>
      <c r="J1301" cm="1">
        <f t="array" ref="J1301">INDEX('PUMA12 LIMIT Computations'!BW$4:CP$106,'PUMA12-Person-Limits-Fragments'!B1301,'PUMA12-Person-Limits-Fragments'!C1301)</f>
        <v>192419.24</v>
      </c>
    </row>
    <row r="1302" spans="1:10" x14ac:dyDescent="0.25">
      <c r="A1302">
        <f t="shared" si="62"/>
        <v>1301</v>
      </c>
      <c r="B1302">
        <f t="shared" si="60"/>
        <v>65</v>
      </c>
      <c r="C1302">
        <f t="shared" si="61"/>
        <v>13</v>
      </c>
      <c r="D1302" cm="1">
        <f t="array" ref="D1302">INDEX('PUMA12 LIMIT Computations'!$A$4:$D$106,'PUMA12-Person-Limits-Fragments'!$B1302,1)</f>
        <v>3602</v>
      </c>
      <c r="E1302" t="str" cm="1">
        <f t="array" ref="E1302">INDEX('PUMA12 LIMIT Computations'!$A$4:$D$106,'PUMA12-Person-Limits-Fragments'!$B1302,2)</f>
        <v>Norfolk County (Central)--Randolph, Norwood, Dedham, Canton &amp; Holbrook Towns</v>
      </c>
      <c r="F1302" t="str" cm="1">
        <f t="array" ref="F1302">INDEX('PUMA12 LIMIT Computations'!$A$4:$D$106,'PUMA12-Person-Limits-Fragments'!$B1302,3)</f>
        <v>METRO14460MM1120</v>
      </c>
      <c r="G1302" t="str" cm="1">
        <f t="array" ref="G1302">INDEX('PUMA12 LIMIT Computations'!$A$4:$D$106,'PUMA12-Person-Limits-Fragments'!$B1302,4)</f>
        <v>Boston-Cambridge-Quincy, MA-NH HUD Metro FMR Area</v>
      </c>
      <c r="H1302" cm="1">
        <f t="array" ref="H1302">INDEX('PUMA12 LIMIT Computations'!AI$4:BB$106,'PUMA12-Person-Limits-Fragments'!B1302,'PUMA12-Person-Limits-Fragments'!C1302)</f>
        <v>120612.06</v>
      </c>
      <c r="I1302" cm="1">
        <f t="array" ref="I1302">INDEX('PUMA12 LIMIT Computations'!BC$4:BV$106,'PUMA12-Person-Limits-Fragments'!B1302,'PUMA12-Person-Limits-Fragments'!C1302)</f>
        <v>72357.235000000001</v>
      </c>
      <c r="J1302" cm="1">
        <f t="array" ref="J1302">INDEX('PUMA12 LIMIT Computations'!BW$4:CP$106,'PUMA12-Person-Limits-Fragments'!B1302,'PUMA12-Person-Limits-Fragments'!C1302)</f>
        <v>192419.24</v>
      </c>
    </row>
    <row r="1303" spans="1:10" x14ac:dyDescent="0.25">
      <c r="A1303">
        <f t="shared" si="62"/>
        <v>1302</v>
      </c>
      <c r="B1303">
        <f t="shared" si="60"/>
        <v>66</v>
      </c>
      <c r="C1303">
        <f t="shared" si="61"/>
        <v>13</v>
      </c>
      <c r="D1303" cm="1">
        <f t="array" ref="D1303">INDEX('PUMA12 LIMIT Computations'!$A$4:$D$106,'PUMA12-Person-Limits-Fragments'!$B1303,1)</f>
        <v>3603</v>
      </c>
      <c r="E1303" t="str" cm="1">
        <f t="array" ref="E1303">INDEX('PUMA12 LIMIT Computations'!$A$4:$D$106,'PUMA12-Person-Limits-Fragments'!$B1303,2)</f>
        <v>Norfolk County (Northeast)--Quincy City &amp; Milton Town</v>
      </c>
      <c r="F1303" t="str" cm="1">
        <f t="array" ref="F1303">INDEX('PUMA12 LIMIT Computations'!$A$4:$D$106,'PUMA12-Person-Limits-Fragments'!$B1303,3)</f>
        <v>METRO14460MM1120</v>
      </c>
      <c r="G1303" t="str" cm="1">
        <f t="array" ref="G1303">INDEX('PUMA12 LIMIT Computations'!$A$4:$D$106,'PUMA12-Person-Limits-Fragments'!$B1303,4)</f>
        <v>Boston-Cambridge-Quincy, MA-NH HUD Metro FMR Area</v>
      </c>
      <c r="H1303" cm="1">
        <f t="array" ref="H1303">INDEX('PUMA12 LIMIT Computations'!AI$4:BB$106,'PUMA12-Person-Limits-Fragments'!B1303,'PUMA12-Person-Limits-Fragments'!C1303)</f>
        <v>120600</v>
      </c>
      <c r="I1303" cm="1">
        <f t="array" ref="I1303">INDEX('PUMA12 LIMIT Computations'!BC$4:BV$106,'PUMA12-Person-Limits-Fragments'!B1303,'PUMA12-Person-Limits-Fragments'!C1303)</f>
        <v>72350</v>
      </c>
      <c r="J1303" cm="1">
        <f t="array" ref="J1303">INDEX('PUMA12 LIMIT Computations'!BW$4:CP$106,'PUMA12-Person-Limits-Fragments'!B1303,'PUMA12-Person-Limits-Fragments'!C1303)</f>
        <v>192400</v>
      </c>
    </row>
    <row r="1304" spans="1:10" x14ac:dyDescent="0.25">
      <c r="A1304">
        <f t="shared" si="62"/>
        <v>1303</v>
      </c>
      <c r="B1304">
        <f t="shared" si="60"/>
        <v>67</v>
      </c>
      <c r="C1304">
        <f t="shared" si="61"/>
        <v>13</v>
      </c>
      <c r="D1304" cm="1">
        <f t="array" ref="D1304">INDEX('PUMA12 LIMIT Computations'!$A$4:$D$106,'PUMA12-Person-Limits-Fragments'!$B1304,1)</f>
        <v>3601</v>
      </c>
      <c r="E1304" t="str" cm="1">
        <f t="array" ref="E1304">INDEX('PUMA12 LIMIT Computations'!$A$4:$D$106,'PUMA12-Person-Limits-Fragments'!$B1304,2)</f>
        <v>Norfolk County (Southwest)--Greater Franklin Town City</v>
      </c>
      <c r="F1304" t="str" cm="1">
        <f t="array" ref="F1304">INDEX('PUMA12 LIMIT Computations'!$A$4:$D$106,'PUMA12-Person-Limits-Fragments'!$B1304,3)</f>
        <v>METRO14460MM1120</v>
      </c>
      <c r="G1304" t="str" cm="1">
        <f t="array" ref="G1304">INDEX('PUMA12 LIMIT Computations'!$A$4:$D$106,'PUMA12-Person-Limits-Fragments'!$B1304,4)</f>
        <v>Boston-Cambridge-Quincy, MA-NH HUD Metro FMR Area</v>
      </c>
      <c r="H1304" cm="1">
        <f t="array" ref="H1304">INDEX('PUMA12 LIMIT Computations'!AI$4:BB$106,'PUMA12-Person-Limits-Fragments'!B1304,'PUMA12-Person-Limits-Fragments'!C1304)</f>
        <v>120310.56000000001</v>
      </c>
      <c r="I1304" cm="1">
        <f t="array" ref="I1304">INDEX('PUMA12 LIMIT Computations'!BC$4:BV$106,'PUMA12-Person-Limits-Fragments'!B1304,'PUMA12-Person-Limits-Fragments'!C1304)</f>
        <v>72176.36</v>
      </c>
      <c r="J1304" cm="1">
        <f t="array" ref="J1304">INDEX('PUMA12 LIMIT Computations'!BW$4:CP$106,'PUMA12-Person-Limits-Fragments'!B1304,'PUMA12-Person-Limits-Fragments'!C1304)</f>
        <v>191938.24000000002</v>
      </c>
    </row>
    <row r="1305" spans="1:10" x14ac:dyDescent="0.25">
      <c r="A1305">
        <f t="shared" si="62"/>
        <v>1304</v>
      </c>
      <c r="B1305">
        <f t="shared" si="60"/>
        <v>68</v>
      </c>
      <c r="C1305">
        <f t="shared" si="61"/>
        <v>13</v>
      </c>
      <c r="D1305" cm="1">
        <f t="array" ref="D1305">INDEX('PUMA12 LIMIT Computations'!$A$4:$D$106,'PUMA12-Person-Limits-Fragments'!$B1305,1)</f>
        <v>3601</v>
      </c>
      <c r="E1305" t="str" cm="1">
        <f t="array" ref="E1305">INDEX('PUMA12 LIMIT Computations'!$A$4:$D$106,'PUMA12-Person-Limits-Fragments'!$B1305,2)</f>
        <v>Norfolk County (Southwest)--Greater Franklin Town City</v>
      </c>
      <c r="F1305" t="str" cm="1">
        <f t="array" ref="F1305">INDEX('PUMA12 LIMIT Computations'!$A$4:$D$106,'PUMA12-Person-Limits-Fragments'!$B1305,3)</f>
        <v>METRO39300MM1200</v>
      </c>
      <c r="G1305" t="str" cm="1">
        <f t="array" ref="G1305">INDEX('PUMA12 LIMIT Computations'!$A$4:$D$106,'PUMA12-Person-Limits-Fragments'!$B1305,4)</f>
        <v>Easton-Raynham, MA HUD Metro FMR Area</v>
      </c>
      <c r="H1305" cm="1">
        <f t="array" ref="H1305">INDEX('PUMA12 LIMIT Computations'!AI$4:BB$106,'PUMA12-Person-Limits-Fragments'!B1305,'PUMA12-Person-Limits-Fragments'!C1305)</f>
        <v>49</v>
      </c>
      <c r="I1305" cm="1">
        <f t="array" ref="I1305">INDEX('PUMA12 LIMIT Computations'!BC$4:BV$106,'PUMA12-Person-Limits-Fragments'!B1305,'PUMA12-Person-Limits-Fragments'!C1305)</f>
        <v>29.380000000000003</v>
      </c>
      <c r="J1305" cm="1">
        <f t="array" ref="J1305">INDEX('PUMA12 LIMIT Computations'!BW$4:CP$106,'PUMA12-Person-Limits-Fragments'!B1305,'PUMA12-Person-Limits-Fragments'!C1305)</f>
        <v>61.52</v>
      </c>
    </row>
    <row r="1306" spans="1:10" x14ac:dyDescent="0.25">
      <c r="A1306">
        <f t="shared" si="62"/>
        <v>1305</v>
      </c>
      <c r="B1306">
        <f t="shared" si="60"/>
        <v>69</v>
      </c>
      <c r="C1306">
        <f t="shared" si="61"/>
        <v>13</v>
      </c>
      <c r="D1306" cm="1">
        <f t="array" ref="D1306">INDEX('PUMA12 LIMIT Computations'!$A$4:$D$106,'PUMA12-Person-Limits-Fragments'!$B1306,1)</f>
        <v>3601</v>
      </c>
      <c r="E1306" t="str" cm="1">
        <f t="array" ref="E1306">INDEX('PUMA12 LIMIT Computations'!$A$4:$D$106,'PUMA12-Person-Limits-Fragments'!$B1306,2)</f>
        <v>Norfolk County (Southwest)--Greater Franklin Town City</v>
      </c>
      <c r="F1306" t="str" cm="1">
        <f t="array" ref="F1306">INDEX('PUMA12 LIMIT Computations'!$A$4:$D$106,'PUMA12-Person-Limits-Fragments'!$B1306,3)</f>
        <v>METRO49340MM1120</v>
      </c>
      <c r="G1306" t="str" cm="1">
        <f t="array" ref="G1306">INDEX('PUMA12 LIMIT Computations'!$A$4:$D$106,'PUMA12-Person-Limits-Fragments'!$B1306,4)</f>
        <v>Eastern Worcester County, MA HUD Metro FMR Area</v>
      </c>
      <c r="H1306" cm="1">
        <f t="array" ref="H1306">INDEX('PUMA12 LIMIT Computations'!AI$4:BB$106,'PUMA12-Person-Limits-Fragments'!B1306,'PUMA12-Person-Limits-Fragments'!C1306)</f>
        <v>214.13</v>
      </c>
      <c r="I1306" cm="1">
        <f t="array" ref="I1306">INDEX('PUMA12 LIMIT Computations'!BC$4:BV$106,'PUMA12-Person-Limits-Fragments'!B1306,'PUMA12-Person-Limits-Fragments'!C1306)</f>
        <v>133.43700000000001</v>
      </c>
      <c r="J1306" cm="1">
        <f t="array" ref="J1306">INDEX('PUMA12 LIMIT Computations'!BW$4:CP$106,'PUMA12-Person-Limits-Fragments'!B1306,'PUMA12-Person-Limits-Fragments'!C1306)</f>
        <v>292.22000000000003</v>
      </c>
    </row>
    <row r="1307" spans="1:10" x14ac:dyDescent="0.25">
      <c r="A1307">
        <f t="shared" si="62"/>
        <v>1306</v>
      </c>
      <c r="B1307">
        <f t="shared" si="60"/>
        <v>70</v>
      </c>
      <c r="C1307">
        <f t="shared" si="61"/>
        <v>13</v>
      </c>
      <c r="D1307" cm="1">
        <f t="array" ref="D1307">INDEX('PUMA12 LIMIT Computations'!$A$4:$D$106,'PUMA12-Person-Limits-Fragments'!$B1307,1)</f>
        <v>1000</v>
      </c>
      <c r="E1307" t="str" cm="1">
        <f t="array" ref="E1307">INDEX('PUMA12 LIMIT Computations'!$A$4:$D$106,'PUMA12-Person-Limits-Fragments'!$B1307,2)</f>
        <v>Peabody City, Danvers, Reading, North Reading &amp; Lynnfield Towns</v>
      </c>
      <c r="F1307" t="str" cm="1">
        <f t="array" ref="F1307">INDEX('PUMA12 LIMIT Computations'!$A$4:$D$106,'PUMA12-Person-Limits-Fragments'!$B1307,3)</f>
        <v>METRO14460MM1120</v>
      </c>
      <c r="G1307" t="str" cm="1">
        <f t="array" ref="G1307">INDEX('PUMA12 LIMIT Computations'!$A$4:$D$106,'PUMA12-Person-Limits-Fragments'!$B1307,4)</f>
        <v>Boston-Cambridge-Quincy, MA-NH HUD Metro FMR Area</v>
      </c>
      <c r="H1307" cm="1">
        <f t="array" ref="H1307">INDEX('PUMA12 LIMIT Computations'!AI$4:BB$106,'PUMA12-Person-Limits-Fragments'!B1307,'PUMA12-Person-Limits-Fragments'!C1307)</f>
        <v>120600</v>
      </c>
      <c r="I1307" cm="1">
        <f t="array" ref="I1307">INDEX('PUMA12 LIMIT Computations'!BC$4:BV$106,'PUMA12-Person-Limits-Fragments'!B1307,'PUMA12-Person-Limits-Fragments'!C1307)</f>
        <v>72350</v>
      </c>
      <c r="J1307" cm="1">
        <f t="array" ref="J1307">INDEX('PUMA12 LIMIT Computations'!BW$4:CP$106,'PUMA12-Person-Limits-Fragments'!B1307,'PUMA12-Person-Limits-Fragments'!C1307)</f>
        <v>192400</v>
      </c>
    </row>
    <row r="1308" spans="1:10" x14ac:dyDescent="0.25">
      <c r="A1308">
        <f t="shared" si="62"/>
        <v>1307</v>
      </c>
      <c r="B1308">
        <f t="shared" si="60"/>
        <v>71</v>
      </c>
      <c r="C1308">
        <f t="shared" si="61"/>
        <v>13</v>
      </c>
      <c r="D1308" cm="1">
        <f t="array" ref="D1308">INDEX('PUMA12 LIMIT Computations'!$A$4:$D$106,'PUMA12-Person-Limits-Fragments'!$B1308,1)</f>
        <v>4901</v>
      </c>
      <c r="E1308" t="str" cm="1">
        <f t="array" ref="E1308">INDEX('PUMA12 LIMIT Computations'!$A$4:$D$106,'PUMA12-Person-Limits-Fragments'!$B1308,2)</f>
        <v>Plymouth &amp; Bristol Counties (Outside Brockton City)</v>
      </c>
      <c r="F1308" t="str" cm="1">
        <f t="array" ref="F1308">INDEX('PUMA12 LIMIT Computations'!$A$4:$D$106,'PUMA12-Person-Limits-Fragments'!$B1308,3)</f>
        <v>METRO14460MM1120</v>
      </c>
      <c r="G1308" t="str" cm="1">
        <f t="array" ref="G1308">INDEX('PUMA12 LIMIT Computations'!$A$4:$D$106,'PUMA12-Person-Limits-Fragments'!$B1308,4)</f>
        <v>Boston-Cambridge-Quincy, MA-NH HUD Metro FMR Area</v>
      </c>
      <c r="H1308" cm="1">
        <f t="array" ref="H1308">INDEX('PUMA12 LIMIT Computations'!AI$4:BB$106,'PUMA12-Person-Limits-Fragments'!B1308,'PUMA12-Person-Limits-Fragments'!C1308)</f>
        <v>19874.88</v>
      </c>
      <c r="I1308" cm="1">
        <f t="array" ref="I1308">INDEX('PUMA12 LIMIT Computations'!BC$4:BV$106,'PUMA12-Person-Limits-Fragments'!B1308,'PUMA12-Person-Limits-Fragments'!C1308)</f>
        <v>11923.28</v>
      </c>
      <c r="J1308" cm="1">
        <f t="array" ref="J1308">INDEX('PUMA12 LIMIT Computations'!BW$4:CP$106,'PUMA12-Person-Limits-Fragments'!B1308,'PUMA12-Person-Limits-Fragments'!C1308)</f>
        <v>31707.52</v>
      </c>
    </row>
    <row r="1309" spans="1:10" x14ac:dyDescent="0.25">
      <c r="A1309">
        <f t="shared" si="62"/>
        <v>1308</v>
      </c>
      <c r="B1309">
        <f t="shared" si="60"/>
        <v>72</v>
      </c>
      <c r="C1309">
        <f t="shared" si="61"/>
        <v>13</v>
      </c>
      <c r="D1309" cm="1">
        <f t="array" ref="D1309">INDEX('PUMA12 LIMIT Computations'!$A$4:$D$106,'PUMA12-Person-Limits-Fragments'!$B1309,1)</f>
        <v>4901</v>
      </c>
      <c r="E1309" t="str" cm="1">
        <f t="array" ref="E1309">INDEX('PUMA12 LIMIT Computations'!$A$4:$D$106,'PUMA12-Person-Limits-Fragments'!$B1309,2)</f>
        <v>Plymouth &amp; Bristol Counties (Outside Brockton City)</v>
      </c>
      <c r="F1309" t="str" cm="1">
        <f t="array" ref="F1309">INDEX('PUMA12 LIMIT Computations'!$A$4:$D$106,'PUMA12-Person-Limits-Fragments'!$B1309,3)</f>
        <v>METRO14460MM1200</v>
      </c>
      <c r="G1309" t="str" cm="1">
        <f t="array" ref="G1309">INDEX('PUMA12 LIMIT Computations'!$A$4:$D$106,'PUMA12-Person-Limits-Fragments'!$B1309,4)</f>
        <v>Brockton, MA HUD Metro FMR Area</v>
      </c>
      <c r="H1309" cm="1">
        <f t="array" ref="H1309">INDEX('PUMA12 LIMIT Computations'!AI$4:BB$106,'PUMA12-Person-Limits-Fragments'!B1309,'PUMA12-Person-Limits-Fragments'!C1309)</f>
        <v>61580.880000000005</v>
      </c>
      <c r="I1309" cm="1">
        <f t="array" ref="I1309">INDEX('PUMA12 LIMIT Computations'!BC$4:BV$106,'PUMA12-Person-Limits-Fragments'!B1309,'PUMA12-Person-Limits-Fragments'!C1309)</f>
        <v>45003.384000000005</v>
      </c>
      <c r="J1309" cm="1">
        <f t="array" ref="J1309">INDEX('PUMA12 LIMIT Computations'!BW$4:CP$106,'PUMA12-Person-Limits-Fragments'!B1309,'PUMA12-Person-Limits-Fragments'!C1309)</f>
        <v>98490.96</v>
      </c>
    </row>
    <row r="1310" spans="1:10" x14ac:dyDescent="0.25">
      <c r="A1310">
        <f t="shared" si="62"/>
        <v>1309</v>
      </c>
      <c r="B1310">
        <f t="shared" si="60"/>
        <v>73</v>
      </c>
      <c r="C1310">
        <f t="shared" si="61"/>
        <v>13</v>
      </c>
      <c r="D1310" cm="1">
        <f t="array" ref="D1310">INDEX('PUMA12 LIMIT Computations'!$A$4:$D$106,'PUMA12-Person-Limits-Fragments'!$B1310,1)</f>
        <v>4901</v>
      </c>
      <c r="E1310" t="str" cm="1">
        <f t="array" ref="E1310">INDEX('PUMA12 LIMIT Computations'!$A$4:$D$106,'PUMA12-Person-Limits-Fragments'!$B1310,2)</f>
        <v>Plymouth &amp; Bristol Counties (Outside Brockton City)</v>
      </c>
      <c r="F1310" t="str" cm="1">
        <f t="array" ref="F1310">INDEX('PUMA12 LIMIT Computations'!$A$4:$D$106,'PUMA12-Person-Limits-Fragments'!$B1310,3)</f>
        <v>METRO39300MM1200</v>
      </c>
      <c r="G1310" t="str" cm="1">
        <f t="array" ref="G1310">INDEX('PUMA12 LIMIT Computations'!$A$4:$D$106,'PUMA12-Person-Limits-Fragments'!$B1310,4)</f>
        <v>Easton-Raynham, MA HUD Metro FMR Area</v>
      </c>
      <c r="H1310" cm="1">
        <f t="array" ref="H1310">INDEX('PUMA12 LIMIT Computations'!AI$4:BB$106,'PUMA12-Person-Limits-Fragments'!B1310,'PUMA12-Person-Limits-Fragments'!C1310)</f>
        <v>23826.25</v>
      </c>
      <c r="I1310" cm="1">
        <f t="array" ref="I1310">INDEX('PUMA12 LIMIT Computations'!BC$4:BV$106,'PUMA12-Person-Limits-Fragments'!B1310,'PUMA12-Person-Limits-Fragments'!C1310)</f>
        <v>14286.025</v>
      </c>
      <c r="J1310" cm="1">
        <f t="array" ref="J1310">INDEX('PUMA12 LIMIT Computations'!BW$4:CP$106,'PUMA12-Person-Limits-Fragments'!B1310,'PUMA12-Person-Limits-Fragments'!C1310)</f>
        <v>29914.100000000002</v>
      </c>
    </row>
    <row r="1311" spans="1:10" x14ac:dyDescent="0.25">
      <c r="A1311">
        <f t="shared" si="62"/>
        <v>1310</v>
      </c>
      <c r="B1311">
        <f t="shared" si="60"/>
        <v>74</v>
      </c>
      <c r="C1311">
        <f t="shared" si="61"/>
        <v>13</v>
      </c>
      <c r="D1311" cm="1">
        <f t="array" ref="D1311">INDEX('PUMA12 LIMIT Computations'!$A$4:$D$106,'PUMA12-Person-Limits-Fragments'!$B1311,1)</f>
        <v>4000</v>
      </c>
      <c r="E1311" t="str" cm="1">
        <f t="array" ref="E1311">INDEX('PUMA12 LIMIT Computations'!$A$4:$D$106,'PUMA12-Person-Limits-Fragments'!$B1311,2)</f>
        <v>Plymouth &amp; Norfolk Counties--Brockton City, Stoughton &amp; Avon Towns</v>
      </c>
      <c r="F1311" t="str" cm="1">
        <f t="array" ref="F1311">INDEX('PUMA12 LIMIT Computations'!$A$4:$D$106,'PUMA12-Person-Limits-Fragments'!$B1311,3)</f>
        <v>METRO14460MM1120</v>
      </c>
      <c r="G1311" t="str" cm="1">
        <f t="array" ref="G1311">INDEX('PUMA12 LIMIT Computations'!$A$4:$D$106,'PUMA12-Person-Limits-Fragments'!$B1311,4)</f>
        <v>Boston-Cambridge-Quincy, MA-NH HUD Metro FMR Area</v>
      </c>
      <c r="H1311" cm="1">
        <f t="array" ref="H1311">INDEX('PUMA12 LIMIT Computations'!AI$4:BB$106,'PUMA12-Person-Limits-Fragments'!B1311,'PUMA12-Person-Limits-Fragments'!C1311)</f>
        <v>28039.5</v>
      </c>
      <c r="I1311" cm="1">
        <f t="array" ref="I1311">INDEX('PUMA12 LIMIT Computations'!BC$4:BV$106,'PUMA12-Person-Limits-Fragments'!B1311,'PUMA12-Person-Limits-Fragments'!C1311)</f>
        <v>16821.375</v>
      </c>
      <c r="J1311" cm="1">
        <f t="array" ref="J1311">INDEX('PUMA12 LIMIT Computations'!BW$4:CP$106,'PUMA12-Person-Limits-Fragments'!B1311,'PUMA12-Person-Limits-Fragments'!C1311)</f>
        <v>44733</v>
      </c>
    </row>
    <row r="1312" spans="1:10" x14ac:dyDescent="0.25">
      <c r="A1312">
        <f t="shared" si="62"/>
        <v>1311</v>
      </c>
      <c r="B1312">
        <f t="shared" si="60"/>
        <v>75</v>
      </c>
      <c r="C1312">
        <f t="shared" si="61"/>
        <v>13</v>
      </c>
      <c r="D1312" cm="1">
        <f t="array" ref="D1312">INDEX('PUMA12 LIMIT Computations'!$A$4:$D$106,'PUMA12-Person-Limits-Fragments'!$B1312,1)</f>
        <v>4000</v>
      </c>
      <c r="E1312" t="str" cm="1">
        <f t="array" ref="E1312">INDEX('PUMA12 LIMIT Computations'!$A$4:$D$106,'PUMA12-Person-Limits-Fragments'!$B1312,2)</f>
        <v>Plymouth &amp; Norfolk Counties--Brockton City, Stoughton &amp; Avon Towns</v>
      </c>
      <c r="F1312" t="str" cm="1">
        <f t="array" ref="F1312">INDEX('PUMA12 LIMIT Computations'!$A$4:$D$106,'PUMA12-Person-Limits-Fragments'!$B1312,3)</f>
        <v>METRO14460MM1200</v>
      </c>
      <c r="G1312" t="str" cm="1">
        <f t="array" ref="G1312">INDEX('PUMA12 LIMIT Computations'!$A$4:$D$106,'PUMA12-Person-Limits-Fragments'!$B1312,4)</f>
        <v>Brockton, MA HUD Metro FMR Area</v>
      </c>
      <c r="H1312" cm="1">
        <f t="array" ref="H1312">INDEX('PUMA12 LIMIT Computations'!AI$4:BB$106,'PUMA12-Person-Limits-Fragments'!B1312,'PUMA12-Person-Limits-Fragments'!C1312)</f>
        <v>73756.75</v>
      </c>
      <c r="I1312" cm="1">
        <f t="array" ref="I1312">INDEX('PUMA12 LIMIT Computations'!BC$4:BV$106,'PUMA12-Person-Limits-Fragments'!B1312,'PUMA12-Person-Limits-Fragments'!C1312)</f>
        <v>53901.524999999994</v>
      </c>
      <c r="J1312" cm="1">
        <f t="array" ref="J1312">INDEX('PUMA12 LIMIT Computations'!BW$4:CP$106,'PUMA12-Person-Limits-Fragments'!B1312,'PUMA12-Person-Limits-Fragments'!C1312)</f>
        <v>117964.75</v>
      </c>
    </row>
    <row r="1313" spans="1:10" x14ac:dyDescent="0.25">
      <c r="A1313">
        <f t="shared" si="62"/>
        <v>1312</v>
      </c>
      <c r="B1313">
        <f t="shared" si="60"/>
        <v>76</v>
      </c>
      <c r="C1313">
        <f t="shared" si="61"/>
        <v>13</v>
      </c>
      <c r="D1313" cm="1">
        <f t="array" ref="D1313">INDEX('PUMA12 LIMIT Computations'!$A$4:$D$106,'PUMA12-Person-Limits-Fragments'!$B1313,1)</f>
        <v>4902</v>
      </c>
      <c r="E1313" t="str" cm="1">
        <f t="array" ref="E1313">INDEX('PUMA12 LIMIT Computations'!$A$4:$D$106,'PUMA12-Person-Limits-Fragments'!$B1313,2)</f>
        <v>Plymouth County (Central)</v>
      </c>
      <c r="F1313" t="str" cm="1">
        <f t="array" ref="F1313">INDEX('PUMA12 LIMIT Computations'!$A$4:$D$106,'PUMA12-Person-Limits-Fragments'!$B1313,3)</f>
        <v>METRO14460MM1120</v>
      </c>
      <c r="G1313" t="str" cm="1">
        <f t="array" ref="G1313">INDEX('PUMA12 LIMIT Computations'!$A$4:$D$106,'PUMA12-Person-Limits-Fragments'!$B1313,4)</f>
        <v>Boston-Cambridge-Quincy, MA-NH HUD Metro FMR Area</v>
      </c>
      <c r="H1313" cm="1">
        <f t="array" ref="H1313">INDEX('PUMA12 LIMIT Computations'!AI$4:BB$106,'PUMA12-Person-Limits-Fragments'!B1313,'PUMA12-Person-Limits-Fragments'!C1313)</f>
        <v>58129.2</v>
      </c>
      <c r="I1313" cm="1">
        <f t="array" ref="I1313">INDEX('PUMA12 LIMIT Computations'!BC$4:BV$106,'PUMA12-Person-Limits-Fragments'!B1313,'PUMA12-Person-Limits-Fragments'!C1313)</f>
        <v>34872.699999999997</v>
      </c>
      <c r="J1313" cm="1">
        <f t="array" ref="J1313">INDEX('PUMA12 LIMIT Computations'!BW$4:CP$106,'PUMA12-Person-Limits-Fragments'!B1313,'PUMA12-Person-Limits-Fragments'!C1313)</f>
        <v>92736.8</v>
      </c>
    </row>
    <row r="1314" spans="1:10" x14ac:dyDescent="0.25">
      <c r="A1314">
        <f t="shared" si="62"/>
        <v>1313</v>
      </c>
      <c r="B1314">
        <f t="shared" si="60"/>
        <v>77</v>
      </c>
      <c r="C1314">
        <f t="shared" si="61"/>
        <v>13</v>
      </c>
      <c r="D1314" cm="1">
        <f t="array" ref="D1314">INDEX('PUMA12 LIMIT Computations'!$A$4:$D$106,'PUMA12-Person-Limits-Fragments'!$B1314,1)</f>
        <v>4902</v>
      </c>
      <c r="E1314" t="str" cm="1">
        <f t="array" ref="E1314">INDEX('PUMA12 LIMIT Computations'!$A$4:$D$106,'PUMA12-Person-Limits-Fragments'!$B1314,2)</f>
        <v>Plymouth County (Central)</v>
      </c>
      <c r="F1314" t="str" cm="1">
        <f t="array" ref="F1314">INDEX('PUMA12 LIMIT Computations'!$A$4:$D$106,'PUMA12-Person-Limits-Fragments'!$B1314,3)</f>
        <v>METRO14460MM1200</v>
      </c>
      <c r="G1314" t="str" cm="1">
        <f t="array" ref="G1314">INDEX('PUMA12 LIMIT Computations'!$A$4:$D$106,'PUMA12-Person-Limits-Fragments'!$B1314,4)</f>
        <v>Brockton, MA HUD Metro FMR Area</v>
      </c>
      <c r="H1314" cm="1">
        <f t="array" ref="H1314">INDEX('PUMA12 LIMIT Computations'!AI$4:BB$106,'PUMA12-Person-Limits-Fragments'!B1314,'PUMA12-Person-Limits-Fragments'!C1314)</f>
        <v>49750.97</v>
      </c>
      <c r="I1314" cm="1">
        <f t="array" ref="I1314">INDEX('PUMA12 LIMIT Computations'!BC$4:BV$106,'PUMA12-Person-Limits-Fragments'!B1314,'PUMA12-Person-Limits-Fragments'!C1314)</f>
        <v>36358.071000000004</v>
      </c>
      <c r="J1314" cm="1">
        <f t="array" ref="J1314">INDEX('PUMA12 LIMIT Computations'!BW$4:CP$106,'PUMA12-Person-Limits-Fragments'!B1314,'PUMA12-Person-Limits-Fragments'!C1314)</f>
        <v>79570.490000000005</v>
      </c>
    </row>
    <row r="1315" spans="1:10" x14ac:dyDescent="0.25">
      <c r="A1315">
        <f t="shared" si="62"/>
        <v>1314</v>
      </c>
      <c r="B1315">
        <f t="shared" si="60"/>
        <v>78</v>
      </c>
      <c r="C1315">
        <f t="shared" si="61"/>
        <v>13</v>
      </c>
      <c r="D1315" cm="1">
        <f t="array" ref="D1315">INDEX('PUMA12 LIMIT Computations'!$A$4:$D$106,'PUMA12-Person-Limits-Fragments'!$B1315,1)</f>
        <v>4902</v>
      </c>
      <c r="E1315" t="str" cm="1">
        <f t="array" ref="E1315">INDEX('PUMA12 LIMIT Computations'!$A$4:$D$106,'PUMA12-Person-Limits-Fragments'!$B1315,2)</f>
        <v>Plymouth County (Central)</v>
      </c>
      <c r="F1315" t="str" cm="1">
        <f t="array" ref="F1315">INDEX('PUMA12 LIMIT Computations'!$A$4:$D$106,'PUMA12-Person-Limits-Fragments'!$B1315,3)</f>
        <v>METRO39300MM1120</v>
      </c>
      <c r="G1315" t="str" cm="1">
        <f t="array" ref="G1315">INDEX('PUMA12 LIMIT Computations'!$A$4:$D$106,'PUMA12-Person-Limits-Fragments'!$B1315,4)</f>
        <v>Taunton-Mansfield-Norton, MA HUD Metro FMR Area</v>
      </c>
      <c r="H1315" cm="1">
        <f t="array" ref="H1315">INDEX('PUMA12 LIMIT Computations'!AI$4:BB$106,'PUMA12-Person-Limits-Fragments'!B1315,'PUMA12-Person-Limits-Fragments'!C1315)</f>
        <v>9.6100000000000012</v>
      </c>
      <c r="I1315" cm="1">
        <f t="array" ref="I1315">INDEX('PUMA12 LIMIT Computations'!BC$4:BV$106,'PUMA12-Person-Limits-Fragments'!B1315,'PUMA12-Person-Limits-Fragments'!C1315)</f>
        <v>7.0230000000000006</v>
      </c>
      <c r="J1315" cm="1">
        <f t="array" ref="J1315">INDEX('PUMA12 LIMIT Computations'!BW$4:CP$106,'PUMA12-Person-Limits-Fragments'!B1315,'PUMA12-Person-Limits-Fragments'!C1315)</f>
        <v>15.370000000000001</v>
      </c>
    </row>
    <row r="1316" spans="1:10" x14ac:dyDescent="0.25">
      <c r="A1316">
        <f t="shared" si="62"/>
        <v>1315</v>
      </c>
      <c r="B1316">
        <f t="shared" si="60"/>
        <v>79</v>
      </c>
      <c r="C1316">
        <f t="shared" si="61"/>
        <v>13</v>
      </c>
      <c r="D1316" cm="1">
        <f t="array" ref="D1316">INDEX('PUMA12 LIMIT Computations'!$A$4:$D$106,'PUMA12-Person-Limits-Fragments'!$B1316,1)</f>
        <v>4903</v>
      </c>
      <c r="E1316" t="str" cm="1">
        <f t="array" ref="E1316">INDEX('PUMA12 LIMIT Computations'!$A$4:$D$106,'PUMA12-Person-Limits-Fragments'!$B1316,2)</f>
        <v>Plymouth County (East)--Plymouth, Marshfield, Scituate, Duxbury &amp; Kingston Towns</v>
      </c>
      <c r="F1316" t="str" cm="1">
        <f t="array" ref="F1316">INDEX('PUMA12 LIMIT Computations'!$A$4:$D$106,'PUMA12-Person-Limits-Fragments'!$B1316,3)</f>
        <v>METRO12700M12700</v>
      </c>
      <c r="G1316" t="str" cm="1">
        <f t="array" ref="G1316">INDEX('PUMA12 LIMIT Computations'!$A$4:$D$106,'PUMA12-Person-Limits-Fragments'!$B1316,4)</f>
        <v>Barnstable Town, MA MSA</v>
      </c>
      <c r="H1316" cm="1">
        <f t="array" ref="H1316">INDEX('PUMA12 LIMIT Computations'!AI$4:BB$106,'PUMA12-Person-Limits-Fragments'!B1316,'PUMA12-Person-Limits-Fragments'!C1316)</f>
        <v>579.69999999999993</v>
      </c>
      <c r="I1316" cm="1">
        <f t="array" ref="I1316">INDEX('PUMA12 LIMIT Computations'!BC$4:BV$106,'PUMA12-Person-Limits-Fragments'!B1316,'PUMA12-Person-Limits-Fragments'!C1316)</f>
        <v>435.42599999999999</v>
      </c>
      <c r="J1316" cm="1">
        <f t="array" ref="J1316">INDEX('PUMA12 LIMIT Computations'!BW$4:CP$106,'PUMA12-Person-Limits-Fragments'!B1316,'PUMA12-Person-Limits-Fragments'!C1316)</f>
        <v>927.52</v>
      </c>
    </row>
    <row r="1317" spans="1:10" x14ac:dyDescent="0.25">
      <c r="A1317">
        <f t="shared" si="62"/>
        <v>1316</v>
      </c>
      <c r="B1317">
        <f t="shared" si="60"/>
        <v>80</v>
      </c>
      <c r="C1317">
        <f t="shared" si="61"/>
        <v>13</v>
      </c>
      <c r="D1317" cm="1">
        <f t="array" ref="D1317">INDEX('PUMA12 LIMIT Computations'!$A$4:$D$106,'PUMA12-Person-Limits-Fragments'!$B1317,1)</f>
        <v>4903</v>
      </c>
      <c r="E1317" t="str" cm="1">
        <f t="array" ref="E1317">INDEX('PUMA12 LIMIT Computations'!$A$4:$D$106,'PUMA12-Person-Limits-Fragments'!$B1317,2)</f>
        <v>Plymouth County (East)--Plymouth, Marshfield, Scituate, Duxbury &amp; Kingston Towns</v>
      </c>
      <c r="F1317" t="str" cm="1">
        <f t="array" ref="F1317">INDEX('PUMA12 LIMIT Computations'!$A$4:$D$106,'PUMA12-Person-Limits-Fragments'!$B1317,3)</f>
        <v>METRO14460MM1120</v>
      </c>
      <c r="G1317" t="str" cm="1">
        <f t="array" ref="G1317">INDEX('PUMA12 LIMIT Computations'!$A$4:$D$106,'PUMA12-Person-Limits-Fragments'!$B1317,4)</f>
        <v>Boston-Cambridge-Quincy, MA-NH HUD Metro FMR Area</v>
      </c>
      <c r="H1317" cm="1">
        <f t="array" ref="H1317">INDEX('PUMA12 LIMIT Computations'!AI$4:BB$106,'PUMA12-Person-Limits-Fragments'!B1317,'PUMA12-Person-Limits-Fragments'!C1317)</f>
        <v>119852.28</v>
      </c>
      <c r="I1317" cm="1">
        <f t="array" ref="I1317">INDEX('PUMA12 LIMIT Computations'!BC$4:BV$106,'PUMA12-Person-Limits-Fragments'!B1317,'PUMA12-Person-Limits-Fragments'!C1317)</f>
        <v>71901.430000000008</v>
      </c>
      <c r="J1317" cm="1">
        <f t="array" ref="J1317">INDEX('PUMA12 LIMIT Computations'!BW$4:CP$106,'PUMA12-Person-Limits-Fragments'!B1317,'PUMA12-Person-Limits-Fragments'!C1317)</f>
        <v>191207.12</v>
      </c>
    </row>
    <row r="1318" spans="1:10" x14ac:dyDescent="0.25">
      <c r="A1318">
        <f t="shared" si="62"/>
        <v>1317</v>
      </c>
      <c r="B1318">
        <f t="shared" si="60"/>
        <v>81</v>
      </c>
      <c r="C1318">
        <f t="shared" si="61"/>
        <v>13</v>
      </c>
      <c r="D1318" cm="1">
        <f t="array" ref="D1318">INDEX('PUMA12 LIMIT Computations'!$A$4:$D$106,'PUMA12-Person-Limits-Fragments'!$B1318,1)</f>
        <v>3306</v>
      </c>
      <c r="E1318" t="str" cm="1">
        <f t="array" ref="E1318">INDEX('PUMA12 LIMIT Computations'!$A$4:$D$106,'PUMA12-Person-Limits-Fragments'!$B1318,2)</f>
        <v>Suffolk County (North)--Revere, Chelsea &amp; Winthrop Town Cities</v>
      </c>
      <c r="F1318" t="str" cm="1">
        <f t="array" ref="F1318">INDEX('PUMA12 LIMIT Computations'!$A$4:$D$106,'PUMA12-Person-Limits-Fragments'!$B1318,3)</f>
        <v>METRO14460MM1120</v>
      </c>
      <c r="G1318" t="str" cm="1">
        <f t="array" ref="G1318">INDEX('PUMA12 LIMIT Computations'!$A$4:$D$106,'PUMA12-Person-Limits-Fragments'!$B1318,4)</f>
        <v>Boston-Cambridge-Quincy, MA-NH HUD Metro FMR Area</v>
      </c>
      <c r="H1318" cm="1">
        <f t="array" ref="H1318">INDEX('PUMA12 LIMIT Computations'!AI$4:BB$106,'PUMA12-Person-Limits-Fragments'!B1318,'PUMA12-Person-Limits-Fragments'!C1318)</f>
        <v>120612.06</v>
      </c>
      <c r="I1318" cm="1">
        <f t="array" ref="I1318">INDEX('PUMA12 LIMIT Computations'!BC$4:BV$106,'PUMA12-Person-Limits-Fragments'!B1318,'PUMA12-Person-Limits-Fragments'!C1318)</f>
        <v>72357.235000000001</v>
      </c>
      <c r="J1318" cm="1">
        <f t="array" ref="J1318">INDEX('PUMA12 LIMIT Computations'!BW$4:CP$106,'PUMA12-Person-Limits-Fragments'!B1318,'PUMA12-Person-Limits-Fragments'!C1318)</f>
        <v>192419.24</v>
      </c>
    </row>
    <row r="1319" spans="1:10" x14ac:dyDescent="0.25">
      <c r="A1319">
        <f t="shared" si="62"/>
        <v>1318</v>
      </c>
      <c r="B1319">
        <f t="shared" si="60"/>
        <v>82</v>
      </c>
      <c r="C1319">
        <f t="shared" si="61"/>
        <v>13</v>
      </c>
      <c r="D1319" cm="1">
        <f t="array" ref="D1319">INDEX('PUMA12 LIMIT Computations'!$A$4:$D$106,'PUMA12-Person-Limits-Fragments'!$B1319,1)</f>
        <v>3900</v>
      </c>
      <c r="E1319" t="str" cm="1">
        <f t="array" ref="E1319">INDEX('PUMA12 LIMIT Computations'!$A$4:$D$106,'PUMA12-Person-Limits-Fragments'!$B1319,2)</f>
        <v>Weymouth Town, Braintree Town Cities, Hingham, Hull &amp; Cohasset Towns</v>
      </c>
      <c r="F1319" t="str" cm="1">
        <f t="array" ref="F1319">INDEX('PUMA12 LIMIT Computations'!$A$4:$D$106,'PUMA12-Person-Limits-Fragments'!$B1319,3)</f>
        <v>METRO14460MM1120</v>
      </c>
      <c r="G1319" t="str" cm="1">
        <f t="array" ref="G1319">INDEX('PUMA12 LIMIT Computations'!$A$4:$D$106,'PUMA12-Person-Limits-Fragments'!$B1319,4)</f>
        <v>Boston-Cambridge-Quincy, MA-NH HUD Metro FMR Area</v>
      </c>
      <c r="H1319" cm="1">
        <f t="array" ref="H1319">INDEX('PUMA12 LIMIT Computations'!AI$4:BB$106,'PUMA12-Person-Limits-Fragments'!B1319,'PUMA12-Person-Limits-Fragments'!C1319)</f>
        <v>120600</v>
      </c>
      <c r="I1319" cm="1">
        <f t="array" ref="I1319">INDEX('PUMA12 LIMIT Computations'!BC$4:BV$106,'PUMA12-Person-Limits-Fragments'!B1319,'PUMA12-Person-Limits-Fragments'!C1319)</f>
        <v>72350</v>
      </c>
      <c r="J1319" cm="1">
        <f t="array" ref="J1319">INDEX('PUMA12 LIMIT Computations'!BW$4:CP$106,'PUMA12-Person-Limits-Fragments'!B1319,'PUMA12-Person-Limits-Fragments'!C1319)</f>
        <v>192400</v>
      </c>
    </row>
    <row r="1320" spans="1:10" x14ac:dyDescent="0.25">
      <c r="A1320">
        <f t="shared" si="62"/>
        <v>1319</v>
      </c>
      <c r="B1320">
        <f t="shared" si="60"/>
        <v>83</v>
      </c>
      <c r="C1320">
        <f t="shared" si="61"/>
        <v>13</v>
      </c>
      <c r="D1320" cm="1">
        <f t="array" ref="D1320">INDEX('PUMA12 LIMIT Computations'!$A$4:$D$106,'PUMA12-Person-Limits-Fragments'!$B1320,1)</f>
        <v>2800</v>
      </c>
      <c r="E1320" t="str" cm="1">
        <f t="array" ref="E1320">INDEX('PUMA12 LIMIT Computations'!$A$4:$D$106,'PUMA12-Person-Limits-Fragments'!$B1320,2)</f>
        <v>Woburn, Melrose Cities, Saugus, Wakefield &amp; Stoneham Towns</v>
      </c>
      <c r="F1320" t="str" cm="1">
        <f t="array" ref="F1320">INDEX('PUMA12 LIMIT Computations'!$A$4:$D$106,'PUMA12-Person-Limits-Fragments'!$B1320,3)</f>
        <v>METRO14460MM1120</v>
      </c>
      <c r="G1320" t="str" cm="1">
        <f t="array" ref="G1320">INDEX('PUMA12 LIMIT Computations'!$A$4:$D$106,'PUMA12-Person-Limits-Fragments'!$B1320,4)</f>
        <v>Boston-Cambridge-Quincy, MA-NH HUD Metro FMR Area</v>
      </c>
      <c r="H1320" cm="1">
        <f t="array" ref="H1320">INDEX('PUMA12 LIMIT Computations'!AI$4:BB$106,'PUMA12-Person-Limits-Fragments'!B1320,'PUMA12-Person-Limits-Fragments'!C1320)</f>
        <v>120587.94</v>
      </c>
      <c r="I1320" cm="1">
        <f t="array" ref="I1320">INDEX('PUMA12 LIMIT Computations'!BC$4:BV$106,'PUMA12-Person-Limits-Fragments'!B1320,'PUMA12-Person-Limits-Fragments'!C1320)</f>
        <v>72342.764999999999</v>
      </c>
      <c r="J1320" cm="1">
        <f t="array" ref="J1320">INDEX('PUMA12 LIMIT Computations'!BW$4:CP$106,'PUMA12-Person-Limits-Fragments'!B1320,'PUMA12-Person-Limits-Fragments'!C1320)</f>
        <v>192380.76</v>
      </c>
    </row>
    <row r="1321" spans="1:10" x14ac:dyDescent="0.25">
      <c r="A1321">
        <f t="shared" si="62"/>
        <v>1320</v>
      </c>
      <c r="B1321">
        <f t="shared" si="60"/>
        <v>84</v>
      </c>
      <c r="C1321">
        <f t="shared" si="61"/>
        <v>13</v>
      </c>
      <c r="D1321" cm="1">
        <f t="array" ref="D1321">INDEX('PUMA12 LIMIT Computations'!$A$4:$D$106,'PUMA12-Person-Limits-Fragments'!$B1321,1)</f>
        <v>400</v>
      </c>
      <c r="E1321" t="str" cm="1">
        <f t="array" ref="E1321">INDEX('PUMA12 LIMIT Computations'!$A$4:$D$106,'PUMA12-Person-Limits-Fragments'!$B1321,2)</f>
        <v>Worcester &amp; Middlesex Counties (Outside Leominster, Fitchburg &amp; Gardner Cities)</v>
      </c>
      <c r="F1321" t="str" cm="1">
        <f t="array" ref="F1321">INDEX('PUMA12 LIMIT Computations'!$A$4:$D$106,'PUMA12-Person-Limits-Fragments'!$B1321,3)</f>
        <v>METRO14460MM1120</v>
      </c>
      <c r="G1321" t="str" cm="1">
        <f t="array" ref="G1321">INDEX('PUMA12 LIMIT Computations'!$A$4:$D$106,'PUMA12-Person-Limits-Fragments'!$B1321,4)</f>
        <v>Boston-Cambridge-Quincy, MA-NH HUD Metro FMR Area</v>
      </c>
      <c r="H1321" cm="1">
        <f t="array" ref="H1321">INDEX('PUMA12 LIMIT Computations'!AI$4:BB$106,'PUMA12-Person-Limits-Fragments'!B1321,'PUMA12-Person-Limits-Fragments'!C1321)</f>
        <v>30162.059999999998</v>
      </c>
      <c r="I1321" cm="1">
        <f t="array" ref="I1321">INDEX('PUMA12 LIMIT Computations'!BC$4:BV$106,'PUMA12-Person-Limits-Fragments'!B1321,'PUMA12-Person-Limits-Fragments'!C1321)</f>
        <v>18094.735000000001</v>
      </c>
      <c r="J1321" cm="1">
        <f t="array" ref="J1321">INDEX('PUMA12 LIMIT Computations'!BW$4:CP$106,'PUMA12-Person-Limits-Fragments'!B1321,'PUMA12-Person-Limits-Fragments'!C1321)</f>
        <v>48119.24</v>
      </c>
    </row>
    <row r="1322" spans="1:10" x14ac:dyDescent="0.25">
      <c r="A1322">
        <f t="shared" si="62"/>
        <v>1321</v>
      </c>
      <c r="B1322">
        <f t="shared" si="60"/>
        <v>85</v>
      </c>
      <c r="C1322">
        <f t="shared" si="61"/>
        <v>13</v>
      </c>
      <c r="D1322" cm="1">
        <f t="array" ref="D1322">INDEX('PUMA12 LIMIT Computations'!$A$4:$D$106,'PUMA12-Person-Limits-Fragments'!$B1322,1)</f>
        <v>400</v>
      </c>
      <c r="E1322" t="str" cm="1">
        <f t="array" ref="E1322">INDEX('PUMA12 LIMIT Computations'!$A$4:$D$106,'PUMA12-Person-Limits-Fragments'!$B1322,2)</f>
        <v>Worcester &amp; Middlesex Counties (Outside Leominster, Fitchburg &amp; Gardner Cities)</v>
      </c>
      <c r="F1322" t="str" cm="1">
        <f t="array" ref="F1322">INDEX('PUMA12 LIMIT Computations'!$A$4:$D$106,'PUMA12-Person-Limits-Fragments'!$B1322,3)</f>
        <v>METRO14460MM4560</v>
      </c>
      <c r="G1322" t="str" cm="1">
        <f t="array" ref="G1322">INDEX('PUMA12 LIMIT Computations'!$A$4:$D$106,'PUMA12-Person-Limits-Fragments'!$B1322,4)</f>
        <v>Lowell, MA HUD Metro FMR Area</v>
      </c>
      <c r="H1322" cm="1">
        <f t="array" ref="H1322">INDEX('PUMA12 LIMIT Computations'!AI$4:BB$106,'PUMA12-Person-Limits-Fragments'!B1322,'PUMA12-Person-Limits-Fragments'!C1322)</f>
        <v>10060.99</v>
      </c>
      <c r="I1322" cm="1">
        <f t="array" ref="I1322">INDEX('PUMA12 LIMIT Computations'!BC$4:BV$106,'PUMA12-Person-Limits-Fragments'!B1322,'PUMA12-Person-Limits-Fragments'!C1322)</f>
        <v>6503.2979999999998</v>
      </c>
      <c r="J1322" cm="1">
        <f t="array" ref="J1322">INDEX('PUMA12 LIMIT Computations'!BW$4:CP$106,'PUMA12-Person-Limits-Fragments'!B1322,'PUMA12-Person-Limits-Fragments'!C1322)</f>
        <v>14241.880000000001</v>
      </c>
    </row>
    <row r="1323" spans="1:10" x14ac:dyDescent="0.25">
      <c r="A1323">
        <f t="shared" si="62"/>
        <v>1322</v>
      </c>
      <c r="B1323">
        <f t="shared" si="60"/>
        <v>86</v>
      </c>
      <c r="C1323">
        <f t="shared" si="61"/>
        <v>13</v>
      </c>
      <c r="D1323" cm="1">
        <f t="array" ref="D1323">INDEX('PUMA12 LIMIT Computations'!$A$4:$D$106,'PUMA12-Person-Limits-Fragments'!$B1323,1)</f>
        <v>400</v>
      </c>
      <c r="E1323" t="str" cm="1">
        <f t="array" ref="E1323">INDEX('PUMA12 LIMIT Computations'!$A$4:$D$106,'PUMA12-Person-Limits-Fragments'!$B1323,2)</f>
        <v>Worcester &amp; Middlesex Counties (Outside Leominster, Fitchburg &amp; Gardner Cities)</v>
      </c>
      <c r="F1323" t="str" cm="1">
        <f t="array" ref="F1323">INDEX('PUMA12 LIMIT Computations'!$A$4:$D$106,'PUMA12-Person-Limits-Fragments'!$B1323,3)</f>
        <v>METRO44140M25011</v>
      </c>
      <c r="G1323" t="str" cm="1">
        <f t="array" ref="G1323">INDEX('PUMA12 LIMIT Computations'!$A$4:$D$106,'PUMA12-Person-Limits-Fragments'!$B1323,4)</f>
        <v>Franklin County, MA HUD Metro FMR Area</v>
      </c>
      <c r="H1323" cm="1">
        <f t="array" ref="H1323">INDEX('PUMA12 LIMIT Computations'!AI$4:BB$106,'PUMA12-Person-Limits-Fragments'!B1323,'PUMA12-Person-Limits-Fragments'!C1323)</f>
        <v>259.04000000000002</v>
      </c>
      <c r="I1323" cm="1">
        <f t="array" ref="I1323">INDEX('PUMA12 LIMIT Computations'!BC$4:BV$106,'PUMA12-Person-Limits-Fragments'!B1323,'PUMA12-Person-Limits-Fragments'!C1323)</f>
        <v>224.73600000000002</v>
      </c>
      <c r="J1323" cm="1">
        <f t="array" ref="J1323">INDEX('PUMA12 LIMIT Computations'!BW$4:CP$106,'PUMA12-Person-Limits-Fragments'!B1323,'PUMA12-Person-Limits-Fragments'!C1323)</f>
        <v>414.56</v>
      </c>
    </row>
    <row r="1324" spans="1:10" x14ac:dyDescent="0.25">
      <c r="A1324">
        <f t="shared" si="62"/>
        <v>1323</v>
      </c>
      <c r="B1324">
        <f t="shared" si="60"/>
        <v>87</v>
      </c>
      <c r="C1324">
        <f t="shared" si="61"/>
        <v>13</v>
      </c>
      <c r="D1324" cm="1">
        <f t="array" ref="D1324">INDEX('PUMA12 LIMIT Computations'!$A$4:$D$106,'PUMA12-Person-Limits-Fragments'!$B1324,1)</f>
        <v>400</v>
      </c>
      <c r="E1324" t="str" cm="1">
        <f t="array" ref="E1324">INDEX('PUMA12 LIMIT Computations'!$A$4:$D$106,'PUMA12-Person-Limits-Fragments'!$B1324,2)</f>
        <v>Worcester &amp; Middlesex Counties (Outside Leominster, Fitchburg &amp; Gardner Cities)</v>
      </c>
      <c r="F1324" t="str" cm="1">
        <f t="array" ref="F1324">INDEX('PUMA12 LIMIT Computations'!$A$4:$D$106,'PUMA12-Person-Limits-Fragments'!$B1324,3)</f>
        <v>METRO49340M49340</v>
      </c>
      <c r="G1324" t="str" cm="1">
        <f t="array" ref="G1324">INDEX('PUMA12 LIMIT Computations'!$A$4:$D$106,'PUMA12-Person-Limits-Fragments'!$B1324,4)</f>
        <v>Worcester, MA HUD Metro FMR Area</v>
      </c>
      <c r="H1324" cm="1">
        <f t="array" ref="H1324">INDEX('PUMA12 LIMIT Computations'!AI$4:BB$106,'PUMA12-Person-Limits-Fragments'!B1324,'PUMA12-Person-Limits-Fragments'!C1324)</f>
        <v>9714.11</v>
      </c>
      <c r="I1324" cm="1">
        <f t="array" ref="I1324">INDEX('PUMA12 LIMIT Computations'!BC$4:BV$106,'PUMA12-Person-Limits-Fragments'!B1324,'PUMA12-Person-Limits-Fragments'!C1324)</f>
        <v>7177.5060000000003</v>
      </c>
      <c r="J1324" cm="1">
        <f t="array" ref="J1324">INDEX('PUMA12 LIMIT Computations'!BW$4:CP$106,'PUMA12-Person-Limits-Fragments'!B1324,'PUMA12-Person-Limits-Fragments'!C1324)</f>
        <v>15539.51</v>
      </c>
    </row>
    <row r="1325" spans="1:10" x14ac:dyDescent="0.25">
      <c r="A1325">
        <f t="shared" si="62"/>
        <v>1324</v>
      </c>
      <c r="B1325">
        <f t="shared" si="60"/>
        <v>88</v>
      </c>
      <c r="C1325">
        <f t="shared" si="61"/>
        <v>13</v>
      </c>
      <c r="D1325" cm="1">
        <f t="array" ref="D1325">INDEX('PUMA12 LIMIT Computations'!$A$4:$D$106,'PUMA12-Person-Limits-Fragments'!$B1325,1)</f>
        <v>400</v>
      </c>
      <c r="E1325" t="str" cm="1">
        <f t="array" ref="E1325">INDEX('PUMA12 LIMIT Computations'!$A$4:$D$106,'PUMA12-Person-Limits-Fragments'!$B1325,2)</f>
        <v>Worcester &amp; Middlesex Counties (Outside Leominster, Fitchburg &amp; Gardner Cities)</v>
      </c>
      <c r="F1325" t="str" cm="1">
        <f t="array" ref="F1325">INDEX('PUMA12 LIMIT Computations'!$A$4:$D$106,'PUMA12-Person-Limits-Fragments'!$B1325,3)</f>
        <v>METRO49340MM1120</v>
      </c>
      <c r="G1325" t="str" cm="1">
        <f t="array" ref="G1325">INDEX('PUMA12 LIMIT Computations'!$A$4:$D$106,'PUMA12-Person-Limits-Fragments'!$B1325,4)</f>
        <v>Eastern Worcester County, MA HUD Metro FMR Area</v>
      </c>
      <c r="H1325" cm="1">
        <f t="array" ref="H1325">INDEX('PUMA12 LIMIT Computations'!AI$4:BB$106,'PUMA12-Person-Limits-Fragments'!B1325,'PUMA12-Person-Limits-Fragments'!C1325)</f>
        <v>12904.15</v>
      </c>
      <c r="I1325" cm="1">
        <f t="array" ref="I1325">INDEX('PUMA12 LIMIT Computations'!BC$4:BV$106,'PUMA12-Person-Limits-Fragments'!B1325,'PUMA12-Person-Limits-Fragments'!C1325)</f>
        <v>8041.335</v>
      </c>
      <c r="J1325" cm="1">
        <f t="array" ref="J1325">INDEX('PUMA12 LIMIT Computations'!BW$4:CP$106,'PUMA12-Person-Limits-Fragments'!B1325,'PUMA12-Person-Limits-Fragments'!C1325)</f>
        <v>17610.100000000002</v>
      </c>
    </row>
    <row r="1326" spans="1:10" x14ac:dyDescent="0.25">
      <c r="A1326">
        <f t="shared" si="62"/>
        <v>1325</v>
      </c>
      <c r="B1326">
        <f t="shared" si="60"/>
        <v>89</v>
      </c>
      <c r="C1326">
        <f t="shared" si="61"/>
        <v>13</v>
      </c>
      <c r="D1326" cm="1">
        <f t="array" ref="D1326">INDEX('PUMA12 LIMIT Computations'!$A$4:$D$106,'PUMA12-Person-Limits-Fragments'!$B1326,1)</f>
        <v>400</v>
      </c>
      <c r="E1326" t="str" cm="1">
        <f t="array" ref="E1326">INDEX('PUMA12 LIMIT Computations'!$A$4:$D$106,'PUMA12-Person-Limits-Fragments'!$B1326,2)</f>
        <v>Worcester &amp; Middlesex Counties (Outside Leominster, Fitchburg &amp; Gardner Cities)</v>
      </c>
      <c r="F1326" t="str" cm="1">
        <f t="array" ref="F1326">INDEX('PUMA12 LIMIT Computations'!$A$4:$D$106,'PUMA12-Person-Limits-Fragments'!$B1326,3)</f>
        <v>METRO49340MM2600</v>
      </c>
      <c r="G1326" t="str" cm="1">
        <f t="array" ref="G1326">INDEX('PUMA12 LIMIT Computations'!$A$4:$D$106,'PUMA12-Person-Limits-Fragments'!$B1326,4)</f>
        <v>Fitchburg-Leominster, MA HUD Metro FMR Area</v>
      </c>
      <c r="H1326" cm="1">
        <f t="array" ref="H1326">INDEX('PUMA12 LIMIT Computations'!AI$4:BB$106,'PUMA12-Person-Limits-Fragments'!B1326,'PUMA12-Person-Limits-Fragments'!C1326)</f>
        <v>20377.68</v>
      </c>
      <c r="I1326" cm="1">
        <f t="array" ref="I1326">INDEX('PUMA12 LIMIT Computations'!BC$4:BV$106,'PUMA12-Person-Limits-Fragments'!B1326,'PUMA12-Person-Limits-Fragments'!C1326)</f>
        <v>16602.371999999999</v>
      </c>
      <c r="J1326" cm="1">
        <f t="array" ref="J1326">INDEX('PUMA12 LIMIT Computations'!BW$4:CP$106,'PUMA12-Person-Limits-Fragments'!B1326,'PUMA12-Person-Limits-Fragments'!C1326)</f>
        <v>32599.56</v>
      </c>
    </row>
    <row r="1327" spans="1:10" x14ac:dyDescent="0.25">
      <c r="A1327">
        <f t="shared" si="62"/>
        <v>1326</v>
      </c>
      <c r="B1327">
        <f t="shared" si="60"/>
        <v>90</v>
      </c>
      <c r="C1327">
        <f t="shared" si="61"/>
        <v>13</v>
      </c>
      <c r="D1327" cm="1">
        <f t="array" ref="D1327">INDEX('PUMA12 LIMIT Computations'!$A$4:$D$106,'PUMA12-Person-Limits-Fragments'!$B1327,1)</f>
        <v>400</v>
      </c>
      <c r="E1327" t="str" cm="1">
        <f t="array" ref="E1327">INDEX('PUMA12 LIMIT Computations'!$A$4:$D$106,'PUMA12-Person-Limits-Fragments'!$B1327,2)</f>
        <v>Worcester &amp; Middlesex Counties (Outside Leominster, Fitchburg &amp; Gardner Cities)</v>
      </c>
      <c r="F1327" t="str" cm="1">
        <f t="array" ref="F1327">INDEX('PUMA12 LIMIT Computations'!$A$4:$D$106,'PUMA12-Person-Limits-Fragments'!$B1327,3)</f>
        <v>METRO49340N25027</v>
      </c>
      <c r="G1327" t="str" cm="1">
        <f t="array" ref="G1327">INDEX('PUMA12 LIMIT Computations'!$A$4:$D$106,'PUMA12-Person-Limits-Fragments'!$B1327,4)</f>
        <v>Western Worcester County, MA HUD Metro FMR Area</v>
      </c>
      <c r="H1327" cm="1">
        <f t="array" ref="H1327">INDEX('PUMA12 LIMIT Computations'!AI$4:BB$106,'PUMA12-Person-Limits-Fragments'!B1327,'PUMA12-Person-Limits-Fragments'!C1327)</f>
        <v>16877.240000000002</v>
      </c>
      <c r="I1327" cm="1">
        <f t="array" ref="I1327">INDEX('PUMA12 LIMIT Computations'!BC$4:BV$106,'PUMA12-Person-Limits-Fragments'!B1327,'PUMA12-Person-Limits-Fragments'!C1327)</f>
        <v>14102.184000000001</v>
      </c>
      <c r="J1327" cm="1">
        <f t="array" ref="J1327">INDEX('PUMA12 LIMIT Computations'!BW$4:CP$106,'PUMA12-Person-Limits-Fragments'!B1327,'PUMA12-Person-Limits-Fragments'!C1327)</f>
        <v>26997.56</v>
      </c>
    </row>
    <row r="1328" spans="1:10" x14ac:dyDescent="0.25">
      <c r="A1328">
        <f t="shared" si="62"/>
        <v>1327</v>
      </c>
      <c r="B1328">
        <f t="shared" si="60"/>
        <v>91</v>
      </c>
      <c r="C1328">
        <f t="shared" si="61"/>
        <v>13</v>
      </c>
      <c r="D1328" cm="1">
        <f t="array" ref="D1328">INDEX('PUMA12 LIMIT Computations'!$A$4:$D$106,'PUMA12-Person-Limits-Fragments'!$B1328,1)</f>
        <v>300</v>
      </c>
      <c r="E1328" t="str" cm="1">
        <f t="array" ref="E1328">INDEX('PUMA12 LIMIT Computations'!$A$4:$D$106,'PUMA12-Person-Limits-Fragments'!$B1328,2)</f>
        <v>Worcester County (Central)--Worcester City</v>
      </c>
      <c r="F1328" t="str" cm="1">
        <f t="array" ref="F1328">INDEX('PUMA12 LIMIT Computations'!$A$4:$D$106,'PUMA12-Person-Limits-Fragments'!$B1328,3)</f>
        <v>METRO49340M49340</v>
      </c>
      <c r="G1328" t="str" cm="1">
        <f t="array" ref="G1328">INDEX('PUMA12 LIMIT Computations'!$A$4:$D$106,'PUMA12-Person-Limits-Fragments'!$B1328,4)</f>
        <v>Worcester, MA HUD Metro FMR Area</v>
      </c>
      <c r="H1328" cm="1">
        <f t="array" ref="H1328">INDEX('PUMA12 LIMIT Computations'!AI$4:BB$106,'PUMA12-Person-Limits-Fragments'!B1328,'PUMA12-Person-Limits-Fragments'!C1328)</f>
        <v>95050</v>
      </c>
      <c r="I1328" cm="1">
        <f t="array" ref="I1328">INDEX('PUMA12 LIMIT Computations'!BC$4:BV$106,'PUMA12-Person-Limits-Fragments'!B1328,'PUMA12-Person-Limits-Fragments'!C1328)</f>
        <v>70230</v>
      </c>
      <c r="J1328" cm="1">
        <f t="array" ref="J1328">INDEX('PUMA12 LIMIT Computations'!BW$4:CP$106,'PUMA12-Person-Limits-Fragments'!B1328,'PUMA12-Person-Limits-Fragments'!C1328)</f>
        <v>152050</v>
      </c>
    </row>
    <row r="1329" spans="1:10" x14ac:dyDescent="0.25">
      <c r="A1329">
        <f t="shared" si="62"/>
        <v>1328</v>
      </c>
      <c r="B1329">
        <f t="shared" si="60"/>
        <v>92</v>
      </c>
      <c r="C1329">
        <f t="shared" si="61"/>
        <v>13</v>
      </c>
      <c r="D1329" cm="1">
        <f t="array" ref="D1329">INDEX('PUMA12 LIMIT Computations'!$A$4:$D$106,'PUMA12-Person-Limits-Fragments'!$B1329,1)</f>
        <v>303</v>
      </c>
      <c r="E1329" t="str" cm="1">
        <f t="array" ref="E1329">INDEX('PUMA12 LIMIT Computations'!$A$4:$D$106,'PUMA12-Person-Limits-Fragments'!$B1329,2)</f>
        <v>Worcester County (East Central)</v>
      </c>
      <c r="F1329" t="str" cm="1">
        <f t="array" ref="F1329">INDEX('PUMA12 LIMIT Computations'!$A$4:$D$106,'PUMA12-Person-Limits-Fragments'!$B1329,3)</f>
        <v>METRO14460MM1120</v>
      </c>
      <c r="G1329" t="str" cm="1">
        <f t="array" ref="G1329">INDEX('PUMA12 LIMIT Computations'!$A$4:$D$106,'PUMA12-Person-Limits-Fragments'!$B1329,4)</f>
        <v>Boston-Cambridge-Quincy, MA-NH HUD Metro FMR Area</v>
      </c>
      <c r="H1329" cm="1">
        <f t="array" ref="H1329">INDEX('PUMA12 LIMIT Computations'!AI$4:BB$106,'PUMA12-Person-Limits-Fragments'!B1329,'PUMA12-Person-Limits-Fragments'!C1329)</f>
        <v>337.68</v>
      </c>
      <c r="I1329" cm="1">
        <f t="array" ref="I1329">INDEX('PUMA12 LIMIT Computations'!BC$4:BV$106,'PUMA12-Person-Limits-Fragments'!B1329,'PUMA12-Person-Limits-Fragments'!C1329)</f>
        <v>202.57999999999998</v>
      </c>
      <c r="J1329" cm="1">
        <f t="array" ref="J1329">INDEX('PUMA12 LIMIT Computations'!BW$4:CP$106,'PUMA12-Person-Limits-Fragments'!B1329,'PUMA12-Person-Limits-Fragments'!C1329)</f>
        <v>538.72</v>
      </c>
    </row>
    <row r="1330" spans="1:10" x14ac:dyDescent="0.25">
      <c r="A1330">
        <f t="shared" si="62"/>
        <v>1329</v>
      </c>
      <c r="B1330">
        <f t="shared" si="60"/>
        <v>93</v>
      </c>
      <c r="C1330">
        <f t="shared" si="61"/>
        <v>13</v>
      </c>
      <c r="D1330" cm="1">
        <f t="array" ref="D1330">INDEX('PUMA12 LIMIT Computations'!$A$4:$D$106,'PUMA12-Person-Limits-Fragments'!$B1330,1)</f>
        <v>303</v>
      </c>
      <c r="E1330" t="str" cm="1">
        <f t="array" ref="E1330">INDEX('PUMA12 LIMIT Computations'!$A$4:$D$106,'PUMA12-Person-Limits-Fragments'!$B1330,2)</f>
        <v>Worcester County (East Central)</v>
      </c>
      <c r="F1330" t="str" cm="1">
        <f t="array" ref="F1330">INDEX('PUMA12 LIMIT Computations'!$A$4:$D$106,'PUMA12-Person-Limits-Fragments'!$B1330,3)</f>
        <v>METRO49340M49340</v>
      </c>
      <c r="G1330" t="str" cm="1">
        <f t="array" ref="G1330">INDEX('PUMA12 LIMIT Computations'!$A$4:$D$106,'PUMA12-Person-Limits-Fragments'!$B1330,4)</f>
        <v>Worcester, MA HUD Metro FMR Area</v>
      </c>
      <c r="H1330" cm="1">
        <f t="array" ref="H1330">INDEX('PUMA12 LIMIT Computations'!AI$4:BB$106,'PUMA12-Person-Limits-Fragments'!B1330,'PUMA12-Person-Limits-Fragments'!C1330)</f>
        <v>86039.26</v>
      </c>
      <c r="I1330" cm="1">
        <f t="array" ref="I1330">INDEX('PUMA12 LIMIT Computations'!BC$4:BV$106,'PUMA12-Person-Limits-Fragments'!B1330,'PUMA12-Person-Limits-Fragments'!C1330)</f>
        <v>63572.196000000004</v>
      </c>
      <c r="J1330" cm="1">
        <f t="array" ref="J1330">INDEX('PUMA12 LIMIT Computations'!BW$4:CP$106,'PUMA12-Person-Limits-Fragments'!B1330,'PUMA12-Person-Limits-Fragments'!C1330)</f>
        <v>137635.66</v>
      </c>
    </row>
    <row r="1331" spans="1:10" x14ac:dyDescent="0.25">
      <c r="A1331">
        <f t="shared" si="62"/>
        <v>1330</v>
      </c>
      <c r="B1331">
        <f t="shared" si="60"/>
        <v>94</v>
      </c>
      <c r="C1331">
        <f t="shared" si="61"/>
        <v>13</v>
      </c>
      <c r="D1331" cm="1">
        <f t="array" ref="D1331">INDEX('PUMA12 LIMIT Computations'!$A$4:$D$106,'PUMA12-Person-Limits-Fragments'!$B1331,1)</f>
        <v>303</v>
      </c>
      <c r="E1331" t="str" cm="1">
        <f t="array" ref="E1331">INDEX('PUMA12 LIMIT Computations'!$A$4:$D$106,'PUMA12-Person-Limits-Fragments'!$B1331,2)</f>
        <v>Worcester County (East Central)</v>
      </c>
      <c r="F1331" t="str" cm="1">
        <f t="array" ref="F1331">INDEX('PUMA12 LIMIT Computations'!$A$4:$D$106,'PUMA12-Person-Limits-Fragments'!$B1331,3)</f>
        <v>METRO49340MM1120</v>
      </c>
      <c r="G1331" t="str" cm="1">
        <f t="array" ref="G1331">INDEX('PUMA12 LIMIT Computations'!$A$4:$D$106,'PUMA12-Person-Limits-Fragments'!$B1331,4)</f>
        <v>Eastern Worcester County, MA HUD Metro FMR Area</v>
      </c>
      <c r="H1331" cm="1">
        <f t="array" ref="H1331">INDEX('PUMA12 LIMIT Computations'!AI$4:BB$106,'PUMA12-Person-Limits-Fragments'!B1331,'PUMA12-Person-Limits-Fragments'!C1331)</f>
        <v>10368.4</v>
      </c>
      <c r="I1331" cm="1">
        <f t="array" ref="I1331">INDEX('PUMA12 LIMIT Computations'!BC$4:BV$106,'PUMA12-Person-Limits-Fragments'!B1331,'PUMA12-Person-Limits-Fragments'!C1331)</f>
        <v>6461.16</v>
      </c>
      <c r="J1331" cm="1">
        <f t="array" ref="J1331">INDEX('PUMA12 LIMIT Computations'!BW$4:CP$106,'PUMA12-Person-Limits-Fragments'!B1331,'PUMA12-Person-Limits-Fragments'!C1331)</f>
        <v>14149.6</v>
      </c>
    </row>
    <row r="1332" spans="1:10" x14ac:dyDescent="0.25">
      <c r="A1332">
        <f t="shared" si="62"/>
        <v>1331</v>
      </c>
      <c r="B1332">
        <f t="shared" si="60"/>
        <v>95</v>
      </c>
      <c r="C1332">
        <f t="shared" si="61"/>
        <v>13</v>
      </c>
      <c r="D1332" cm="1">
        <f t="array" ref="D1332">INDEX('PUMA12 LIMIT Computations'!$A$4:$D$106,'PUMA12-Person-Limits-Fragments'!$B1332,1)</f>
        <v>301</v>
      </c>
      <c r="E1332" t="str" cm="1">
        <f t="array" ref="E1332">INDEX('PUMA12 LIMIT Computations'!$A$4:$D$106,'PUMA12-Person-Limits-Fragments'!$B1332,2)</f>
        <v>Worcester County (Northeast)--Leominster, Fitchburg &amp; Gardner Cities</v>
      </c>
      <c r="F1332" t="str" cm="1">
        <f t="array" ref="F1332">INDEX('PUMA12 LIMIT Computations'!$A$4:$D$106,'PUMA12-Person-Limits-Fragments'!$B1332,3)</f>
        <v>METRO14460MM1120</v>
      </c>
      <c r="G1332" t="str" cm="1">
        <f t="array" ref="G1332">INDEX('PUMA12 LIMIT Computations'!$A$4:$D$106,'PUMA12-Person-Limits-Fragments'!$B1332,4)</f>
        <v>Boston-Cambridge-Quincy, MA-NH HUD Metro FMR Area</v>
      </c>
      <c r="H1332" cm="1">
        <f t="array" ref="H1332">INDEX('PUMA12 LIMIT Computations'!AI$4:BB$106,'PUMA12-Person-Limits-Fragments'!B1332,'PUMA12-Person-Limits-Fragments'!C1332)</f>
        <v>542.69999999999993</v>
      </c>
      <c r="I1332" cm="1">
        <f t="array" ref="I1332">INDEX('PUMA12 LIMIT Computations'!BC$4:BV$106,'PUMA12-Person-Limits-Fragments'!B1332,'PUMA12-Person-Limits-Fragments'!C1332)</f>
        <v>325.57499999999999</v>
      </c>
      <c r="J1332" cm="1">
        <f t="array" ref="J1332">INDEX('PUMA12 LIMIT Computations'!BW$4:CP$106,'PUMA12-Person-Limits-Fragments'!B1332,'PUMA12-Person-Limits-Fragments'!C1332)</f>
        <v>865.8</v>
      </c>
    </row>
    <row r="1333" spans="1:10" x14ac:dyDescent="0.25">
      <c r="A1333">
        <f t="shared" si="62"/>
        <v>1332</v>
      </c>
      <c r="B1333">
        <f t="shared" si="60"/>
        <v>96</v>
      </c>
      <c r="C1333">
        <f t="shared" si="61"/>
        <v>13</v>
      </c>
      <c r="D1333" cm="1">
        <f t="array" ref="D1333">INDEX('PUMA12 LIMIT Computations'!$A$4:$D$106,'PUMA12-Person-Limits-Fragments'!$B1333,1)</f>
        <v>301</v>
      </c>
      <c r="E1333" t="str" cm="1">
        <f t="array" ref="E1333">INDEX('PUMA12 LIMIT Computations'!$A$4:$D$106,'PUMA12-Person-Limits-Fragments'!$B1333,2)</f>
        <v>Worcester County (Northeast)--Leominster, Fitchburg &amp; Gardner Cities</v>
      </c>
      <c r="F1333" t="str" cm="1">
        <f t="array" ref="F1333">INDEX('PUMA12 LIMIT Computations'!$A$4:$D$106,'PUMA12-Person-Limits-Fragments'!$B1333,3)</f>
        <v>METRO49340MM2600</v>
      </c>
      <c r="G1333" t="str" cm="1">
        <f t="array" ref="G1333">INDEX('PUMA12 LIMIT Computations'!$A$4:$D$106,'PUMA12-Person-Limits-Fragments'!$B1333,4)</f>
        <v>Fitchburg-Leominster, MA HUD Metro FMR Area</v>
      </c>
      <c r="H1333" cm="1">
        <f t="array" ref="H1333">INDEX('PUMA12 LIMIT Computations'!AI$4:BB$106,'PUMA12-Person-Limits-Fragments'!B1333,'PUMA12-Person-Limits-Fragments'!C1333)</f>
        <v>85674.180000000008</v>
      </c>
      <c r="I1333" cm="1">
        <f t="array" ref="I1333">INDEX('PUMA12 LIMIT Computations'!BC$4:BV$106,'PUMA12-Person-Limits-Fragments'!B1333,'PUMA12-Person-Limits-Fragments'!C1333)</f>
        <v>69801.596999999994</v>
      </c>
      <c r="J1333" cm="1">
        <f t="array" ref="J1333">INDEX('PUMA12 LIMIT Computations'!BW$4:CP$106,'PUMA12-Person-Limits-Fragments'!B1333,'PUMA12-Person-Limits-Fragments'!C1333)</f>
        <v>137058.81</v>
      </c>
    </row>
    <row r="1334" spans="1:10" x14ac:dyDescent="0.25">
      <c r="A1334">
        <f t="shared" si="62"/>
        <v>1333</v>
      </c>
      <c r="B1334">
        <f t="shared" si="60"/>
        <v>97</v>
      </c>
      <c r="C1334">
        <f t="shared" si="61"/>
        <v>13</v>
      </c>
      <c r="D1334" cm="1">
        <f t="array" ref="D1334">INDEX('PUMA12 LIMIT Computations'!$A$4:$D$106,'PUMA12-Person-Limits-Fragments'!$B1334,1)</f>
        <v>301</v>
      </c>
      <c r="E1334" t="str" cm="1">
        <f t="array" ref="E1334">INDEX('PUMA12 LIMIT Computations'!$A$4:$D$106,'PUMA12-Person-Limits-Fragments'!$B1334,2)</f>
        <v>Worcester County (Northeast)--Leominster, Fitchburg &amp; Gardner Cities</v>
      </c>
      <c r="F1334" t="str" cm="1">
        <f t="array" ref="F1334">INDEX('PUMA12 LIMIT Computations'!$A$4:$D$106,'PUMA12-Person-Limits-Fragments'!$B1334,3)</f>
        <v>METRO49340N25027</v>
      </c>
      <c r="G1334" t="str" cm="1">
        <f t="array" ref="G1334">INDEX('PUMA12 LIMIT Computations'!$A$4:$D$106,'PUMA12-Person-Limits-Fragments'!$B1334,4)</f>
        <v>Western Worcester County, MA HUD Metro FMR Area</v>
      </c>
      <c r="H1334" cm="1">
        <f t="array" ref="H1334">INDEX('PUMA12 LIMIT Computations'!AI$4:BB$106,'PUMA12-Person-Limits-Fragments'!B1334,'PUMA12-Person-Limits-Fragments'!C1334)</f>
        <v>142.88499999999999</v>
      </c>
      <c r="I1334" cm="1">
        <f t="array" ref="I1334">INDEX('PUMA12 LIMIT Computations'!BC$4:BV$106,'PUMA12-Person-Limits-Fragments'!B1334,'PUMA12-Person-Limits-Fragments'!C1334)</f>
        <v>119.39099999999999</v>
      </c>
      <c r="J1334" cm="1">
        <f t="array" ref="J1334">INDEX('PUMA12 LIMIT Computations'!BW$4:CP$106,'PUMA12-Person-Limits-Fragments'!B1334,'PUMA12-Person-Limits-Fragments'!C1334)</f>
        <v>228.565</v>
      </c>
    </row>
    <row r="1335" spans="1:10" x14ac:dyDescent="0.25">
      <c r="A1335">
        <f t="shared" si="62"/>
        <v>1334</v>
      </c>
      <c r="B1335">
        <f t="shared" si="60"/>
        <v>98</v>
      </c>
      <c r="C1335">
        <f t="shared" si="61"/>
        <v>13</v>
      </c>
      <c r="D1335" cm="1">
        <f t="array" ref="D1335">INDEX('PUMA12 LIMIT Computations'!$A$4:$D$106,'PUMA12-Person-Limits-Fragments'!$B1335,1)</f>
        <v>304</v>
      </c>
      <c r="E1335" t="str" cm="1">
        <f t="array" ref="E1335">INDEX('PUMA12 LIMIT Computations'!$A$4:$D$106,'PUMA12-Person-Limits-Fragments'!$B1335,2)</f>
        <v>Worcester County (South)</v>
      </c>
      <c r="F1335" t="str" cm="1">
        <f t="array" ref="F1335">INDEX('PUMA12 LIMIT Computations'!$A$4:$D$106,'PUMA12-Person-Limits-Fragments'!$B1335,3)</f>
        <v>METRO14460MM1120</v>
      </c>
      <c r="G1335" t="str" cm="1">
        <f t="array" ref="G1335">INDEX('PUMA12 LIMIT Computations'!$A$4:$D$106,'PUMA12-Person-Limits-Fragments'!$B1335,4)</f>
        <v>Boston-Cambridge-Quincy, MA-NH HUD Metro FMR Area</v>
      </c>
      <c r="H1335" cm="1">
        <f t="array" ref="H1335">INDEX('PUMA12 LIMIT Computations'!AI$4:BB$106,'PUMA12-Person-Limits-Fragments'!B1335,'PUMA12-Person-Limits-Fragments'!C1335)</f>
        <v>180.9</v>
      </c>
      <c r="I1335" cm="1">
        <f t="array" ref="I1335">INDEX('PUMA12 LIMIT Computations'!BC$4:BV$106,'PUMA12-Person-Limits-Fragments'!B1335,'PUMA12-Person-Limits-Fragments'!C1335)</f>
        <v>108.52500000000001</v>
      </c>
      <c r="J1335" cm="1">
        <f t="array" ref="J1335">INDEX('PUMA12 LIMIT Computations'!BW$4:CP$106,'PUMA12-Person-Limits-Fragments'!B1335,'PUMA12-Person-Limits-Fragments'!C1335)</f>
        <v>288.60000000000002</v>
      </c>
    </row>
    <row r="1336" spans="1:10" x14ac:dyDescent="0.25">
      <c r="A1336">
        <f t="shared" si="62"/>
        <v>1335</v>
      </c>
      <c r="B1336">
        <f t="shared" si="60"/>
        <v>99</v>
      </c>
      <c r="C1336">
        <f t="shared" si="61"/>
        <v>13</v>
      </c>
      <c r="D1336" cm="1">
        <f t="array" ref="D1336">INDEX('PUMA12 LIMIT Computations'!$A$4:$D$106,'PUMA12-Person-Limits-Fragments'!$B1336,1)</f>
        <v>304</v>
      </c>
      <c r="E1336" t="str" cm="1">
        <f t="array" ref="E1336">INDEX('PUMA12 LIMIT Computations'!$A$4:$D$106,'PUMA12-Person-Limits-Fragments'!$B1336,2)</f>
        <v>Worcester County (South)</v>
      </c>
      <c r="F1336" t="str" cm="1">
        <f t="array" ref="F1336">INDEX('PUMA12 LIMIT Computations'!$A$4:$D$106,'PUMA12-Person-Limits-Fragments'!$B1336,3)</f>
        <v>METRO44140M44140</v>
      </c>
      <c r="G1336" t="str" cm="1">
        <f t="array" ref="G1336">INDEX('PUMA12 LIMIT Computations'!$A$4:$D$106,'PUMA12-Person-Limits-Fragments'!$B1336,4)</f>
        <v>Springfield, MA HUD Metro FMR Area</v>
      </c>
      <c r="H1336" cm="1">
        <f t="array" ref="H1336">INDEX('PUMA12 LIMIT Computations'!AI$4:BB$106,'PUMA12-Person-Limits-Fragments'!B1336,'PUMA12-Person-Limits-Fragments'!C1336)</f>
        <v>24.284999999999997</v>
      </c>
      <c r="I1336" cm="1">
        <f t="array" ref="I1336">INDEX('PUMA12 LIMIT Computations'!BC$4:BV$106,'PUMA12-Person-Limits-Fragments'!B1336,'PUMA12-Person-Limits-Fragments'!C1336)</f>
        <v>21.068999999999999</v>
      </c>
      <c r="J1336" cm="1">
        <f t="array" ref="J1336">INDEX('PUMA12 LIMIT Computations'!BW$4:CP$106,'PUMA12-Person-Limits-Fragments'!B1336,'PUMA12-Person-Limits-Fragments'!C1336)</f>
        <v>38.864999999999995</v>
      </c>
    </row>
    <row r="1337" spans="1:10" x14ac:dyDescent="0.25">
      <c r="A1337">
        <f t="shared" si="62"/>
        <v>1336</v>
      </c>
      <c r="B1337">
        <f t="shared" si="60"/>
        <v>100</v>
      </c>
      <c r="C1337">
        <f t="shared" si="61"/>
        <v>13</v>
      </c>
      <c r="D1337" cm="1">
        <f t="array" ref="D1337">INDEX('PUMA12 LIMIT Computations'!$A$4:$D$106,'PUMA12-Person-Limits-Fragments'!$B1337,1)</f>
        <v>304</v>
      </c>
      <c r="E1337" t="str" cm="1">
        <f t="array" ref="E1337">INDEX('PUMA12 LIMIT Computations'!$A$4:$D$106,'PUMA12-Person-Limits-Fragments'!$B1337,2)</f>
        <v>Worcester County (South)</v>
      </c>
      <c r="F1337" t="str" cm="1">
        <f t="array" ref="F1337">INDEX('PUMA12 LIMIT Computations'!$A$4:$D$106,'PUMA12-Person-Limits-Fragments'!$B1337,3)</f>
        <v>METRO49340M49340</v>
      </c>
      <c r="G1337" t="str" cm="1">
        <f t="array" ref="G1337">INDEX('PUMA12 LIMIT Computations'!$A$4:$D$106,'PUMA12-Person-Limits-Fragments'!$B1337,4)</f>
        <v>Worcester, MA HUD Metro FMR Area</v>
      </c>
      <c r="H1337" cm="1">
        <f t="array" ref="H1337">INDEX('PUMA12 LIMIT Computations'!AI$4:BB$106,'PUMA12-Person-Limits-Fragments'!B1337,'PUMA12-Person-Limits-Fragments'!C1337)</f>
        <v>81144.184999999998</v>
      </c>
      <c r="I1337" cm="1">
        <f t="array" ref="I1337">INDEX('PUMA12 LIMIT Computations'!BC$4:BV$106,'PUMA12-Person-Limits-Fragments'!B1337,'PUMA12-Person-Limits-Fragments'!C1337)</f>
        <v>59955.351000000002</v>
      </c>
      <c r="J1337" cm="1">
        <f t="array" ref="J1337">INDEX('PUMA12 LIMIT Computations'!BW$4:CP$106,'PUMA12-Person-Limits-Fragments'!B1337,'PUMA12-Person-Limits-Fragments'!C1337)</f>
        <v>129805.08500000001</v>
      </c>
    </row>
    <row r="1338" spans="1:10" x14ac:dyDescent="0.25">
      <c r="A1338">
        <f t="shared" si="62"/>
        <v>1337</v>
      </c>
      <c r="B1338">
        <f t="shared" si="60"/>
        <v>101</v>
      </c>
      <c r="C1338">
        <f t="shared" si="61"/>
        <v>13</v>
      </c>
      <c r="D1338" cm="1">
        <f t="array" ref="D1338">INDEX('PUMA12 LIMIT Computations'!$A$4:$D$106,'PUMA12-Person-Limits-Fragments'!$B1338,1)</f>
        <v>304</v>
      </c>
      <c r="E1338" t="str" cm="1">
        <f t="array" ref="E1338">INDEX('PUMA12 LIMIT Computations'!$A$4:$D$106,'PUMA12-Person-Limits-Fragments'!$B1338,2)</f>
        <v>Worcester County (South)</v>
      </c>
      <c r="F1338" t="str" cm="1">
        <f t="array" ref="F1338">INDEX('PUMA12 LIMIT Computations'!$A$4:$D$106,'PUMA12-Person-Limits-Fragments'!$B1338,3)</f>
        <v>METRO49340MM1120</v>
      </c>
      <c r="G1338" t="str" cm="1">
        <f t="array" ref="G1338">INDEX('PUMA12 LIMIT Computations'!$A$4:$D$106,'PUMA12-Person-Limits-Fragments'!$B1338,4)</f>
        <v>Eastern Worcester County, MA HUD Metro FMR Area</v>
      </c>
      <c r="H1338" cm="1">
        <f t="array" ref="H1338">INDEX('PUMA12 LIMIT Computations'!AI$4:BB$106,'PUMA12-Person-Limits-Fragments'!B1338,'PUMA12-Person-Limits-Fragments'!C1338)</f>
        <v>16285.15</v>
      </c>
      <c r="I1338" cm="1">
        <f t="array" ref="I1338">INDEX('PUMA12 LIMIT Computations'!BC$4:BV$106,'PUMA12-Person-Limits-Fragments'!B1338,'PUMA12-Person-Limits-Fragments'!C1338)</f>
        <v>10148.234999999999</v>
      </c>
      <c r="J1338" cm="1">
        <f t="array" ref="J1338">INDEX('PUMA12 LIMIT Computations'!BW$4:CP$106,'PUMA12-Person-Limits-Fragments'!B1338,'PUMA12-Person-Limits-Fragments'!C1338)</f>
        <v>22224.1</v>
      </c>
    </row>
    <row r="1339" spans="1:10" x14ac:dyDescent="0.25">
      <c r="A1339">
        <f t="shared" si="62"/>
        <v>1338</v>
      </c>
      <c r="B1339">
        <f t="shared" si="60"/>
        <v>102</v>
      </c>
      <c r="C1339">
        <f t="shared" si="61"/>
        <v>13</v>
      </c>
      <c r="D1339" cm="1">
        <f t="array" ref="D1339">INDEX('PUMA12 LIMIT Computations'!$A$4:$D$106,'PUMA12-Person-Limits-Fragments'!$B1339,1)</f>
        <v>302</v>
      </c>
      <c r="E1339" t="str" cm="1">
        <f t="array" ref="E1339">INDEX('PUMA12 LIMIT Computations'!$A$4:$D$106,'PUMA12-Person-Limits-Fragments'!$B1339,2)</f>
        <v>Worcester County (West Central)</v>
      </c>
      <c r="F1339" t="str" cm="1">
        <f t="array" ref="F1339">INDEX('PUMA12 LIMIT Computations'!$A$4:$D$106,'PUMA12-Person-Limits-Fragments'!$B1339,3)</f>
        <v>METRO49340M49340</v>
      </c>
      <c r="G1339" t="str" cm="1">
        <f t="array" ref="G1339">INDEX('PUMA12 LIMIT Computations'!$A$4:$D$106,'PUMA12-Person-Limits-Fragments'!$B1339,4)</f>
        <v>Worcester, MA HUD Metro FMR Area</v>
      </c>
      <c r="H1339" cm="1">
        <f t="array" ref="H1339">INDEX('PUMA12 LIMIT Computations'!AI$4:BB$106,'PUMA12-Person-Limits-Fragments'!B1339,'PUMA12-Person-Limits-Fragments'!C1339)</f>
        <v>87930.755000000005</v>
      </c>
      <c r="I1339" cm="1">
        <f t="array" ref="I1339">INDEX('PUMA12 LIMIT Computations'!BC$4:BV$106,'PUMA12-Person-Limits-Fragments'!B1339,'PUMA12-Person-Limits-Fragments'!C1339)</f>
        <v>64969.773000000001</v>
      </c>
      <c r="J1339" cm="1">
        <f t="array" ref="J1339">INDEX('PUMA12 LIMIT Computations'!BW$4:CP$106,'PUMA12-Person-Limits-Fragments'!B1339,'PUMA12-Person-Limits-Fragments'!C1339)</f>
        <v>140661.45500000002</v>
      </c>
    </row>
    <row r="1340" spans="1:10" x14ac:dyDescent="0.25">
      <c r="A1340">
        <f t="shared" si="62"/>
        <v>1339</v>
      </c>
      <c r="B1340">
        <f t="shared" si="60"/>
        <v>103</v>
      </c>
      <c r="C1340">
        <f t="shared" si="61"/>
        <v>13</v>
      </c>
      <c r="D1340" cm="1">
        <f t="array" ref="D1340">INDEX('PUMA12 LIMIT Computations'!$A$4:$D$106,'PUMA12-Person-Limits-Fragments'!$B1340,1)</f>
        <v>302</v>
      </c>
      <c r="E1340" t="str" cm="1">
        <f t="array" ref="E1340">INDEX('PUMA12 LIMIT Computations'!$A$4:$D$106,'PUMA12-Person-Limits-Fragments'!$B1340,2)</f>
        <v>Worcester County (West Central)</v>
      </c>
      <c r="F1340" t="str" cm="1">
        <f t="array" ref="F1340">INDEX('PUMA12 LIMIT Computations'!$A$4:$D$106,'PUMA12-Person-Limits-Fragments'!$B1340,3)</f>
        <v>METRO49340N25027</v>
      </c>
      <c r="G1340" t="str" cm="1">
        <f t="array" ref="G1340">INDEX('PUMA12 LIMIT Computations'!$A$4:$D$106,'PUMA12-Person-Limits-Fragments'!$B1340,4)</f>
        <v>Western Worcester County, MA HUD Metro FMR Area</v>
      </c>
      <c r="H1340" cm="1">
        <f t="array" ref="H1340">INDEX('PUMA12 LIMIT Computations'!AI$4:BB$106,'PUMA12-Person-Limits-Fragments'!B1340,'PUMA12-Person-Limits-Fragments'!C1340)</f>
        <v>6303.75</v>
      </c>
      <c r="I1340" cm="1">
        <f t="array" ref="I1340">INDEX('PUMA12 LIMIT Computations'!BC$4:BV$106,'PUMA12-Person-Limits-Fragments'!B1340,'PUMA12-Person-Limits-Fragments'!C1340)</f>
        <v>5267.25</v>
      </c>
      <c r="J1340" cm="1">
        <f t="array" ref="J1340">INDEX('PUMA12 LIMIT Computations'!BW$4:CP$106,'PUMA12-Person-Limits-Fragments'!B1340,'PUMA12-Person-Limits-Fragments'!C1340)</f>
        <v>10083.75</v>
      </c>
    </row>
    <row r="1341" spans="1:10" x14ac:dyDescent="0.25">
      <c r="A1341">
        <f t="shared" si="62"/>
        <v>1340</v>
      </c>
      <c r="B1341">
        <f t="shared" si="60"/>
        <v>1</v>
      </c>
      <c r="C1341">
        <f t="shared" si="61"/>
        <v>14</v>
      </c>
      <c r="D1341" cm="1">
        <f t="array" ref="D1341">INDEX('PUMA12 LIMIT Computations'!$A$4:$D$106,'PUMA12-Person-Limits-Fragments'!$B1341,1)</f>
        <v>4200</v>
      </c>
      <c r="E1341" t="str" cm="1">
        <f t="array" ref="E1341">INDEX('PUMA12 LIMIT Computations'!$A$4:$D$106,'PUMA12-Person-Limits-Fragments'!$B1341,2)</f>
        <v>Attleboro City, North Attleborough, Swansea, Seekonk, Rehoboth &amp; Plainville Towns</v>
      </c>
      <c r="F1341" t="str" cm="1">
        <f t="array" ref="F1341">INDEX('PUMA12 LIMIT Computations'!$A$4:$D$106,'PUMA12-Person-Limits-Fragments'!$B1341,3)</f>
        <v>METRO14460MM1120</v>
      </c>
      <c r="G1341" t="str" cm="1">
        <f t="array" ref="G1341">INDEX('PUMA12 LIMIT Computations'!$A$4:$D$106,'PUMA12-Person-Limits-Fragments'!$B1341,4)</f>
        <v>Boston-Cambridge-Quincy, MA-NH HUD Metro FMR Area</v>
      </c>
      <c r="H1341" cm="1">
        <f t="array" ref="H1341">INDEX('PUMA12 LIMIT Computations'!AI$4:BB$106,'PUMA12-Person-Limits-Fragments'!B1341,'PUMA12-Person-Limits-Fragments'!C1341)</f>
        <v>10310.539999999999</v>
      </c>
      <c r="I1341" cm="1">
        <f t="array" ref="I1341">INDEX('PUMA12 LIMIT Computations'!BC$4:BV$106,'PUMA12-Person-Limits-Fragments'!B1341,'PUMA12-Person-Limits-Fragments'!C1341)</f>
        <v>6184.69</v>
      </c>
      <c r="J1341" cm="1">
        <f t="array" ref="J1341">INDEX('PUMA12 LIMIT Computations'!BW$4:CP$106,'PUMA12-Person-Limits-Fragments'!B1341,'PUMA12-Person-Limits-Fragments'!C1341)</f>
        <v>16450.294999999998</v>
      </c>
    </row>
    <row r="1342" spans="1:10" x14ac:dyDescent="0.25">
      <c r="A1342">
        <f t="shared" si="62"/>
        <v>1341</v>
      </c>
      <c r="B1342">
        <f t="shared" si="60"/>
        <v>2</v>
      </c>
      <c r="C1342">
        <f t="shared" si="61"/>
        <v>14</v>
      </c>
      <c r="D1342" cm="1">
        <f t="array" ref="D1342">INDEX('PUMA12 LIMIT Computations'!$A$4:$D$106,'PUMA12-Person-Limits-Fragments'!$B1342,1)</f>
        <v>4200</v>
      </c>
      <c r="E1342" t="str" cm="1">
        <f t="array" ref="E1342">INDEX('PUMA12 LIMIT Computations'!$A$4:$D$106,'PUMA12-Person-Limits-Fragments'!$B1342,2)</f>
        <v>Attleboro City, North Attleborough, Swansea, Seekonk, Rehoboth &amp; Plainville Towns</v>
      </c>
      <c r="F1342" t="str" cm="1">
        <f t="array" ref="F1342">INDEX('PUMA12 LIMIT Computations'!$A$4:$D$106,'PUMA12-Person-Limits-Fragments'!$B1342,3)</f>
        <v>METRO39300M39300</v>
      </c>
      <c r="G1342" t="str" cm="1">
        <f t="array" ref="G1342">INDEX('PUMA12 LIMIT Computations'!$A$4:$D$106,'PUMA12-Person-Limits-Fragments'!$B1342,4)</f>
        <v>Providence-Fall River, RI-MA HUD Metro FMR Area</v>
      </c>
      <c r="H1342" cm="1">
        <f t="array" ref="H1342">INDEX('PUMA12 LIMIT Computations'!AI$4:BB$106,'PUMA12-Person-Limits-Fragments'!B1342,'PUMA12-Person-Limits-Fragments'!C1342)</f>
        <v>79833.555000000008</v>
      </c>
      <c r="I1342" cm="1">
        <f t="array" ref="I1342">INDEX('PUMA12 LIMIT Computations'!BC$4:BV$106,'PUMA12-Person-Limits-Fragments'!B1342,'PUMA12-Person-Limits-Fragments'!C1342)</f>
        <v>68736.645000000004</v>
      </c>
      <c r="J1342" cm="1">
        <f t="array" ref="J1342">INDEX('PUMA12 LIMIT Computations'!BW$4:CP$106,'PUMA12-Person-Limits-Fragments'!B1342,'PUMA12-Person-Limits-Fragments'!C1342)</f>
        <v>127706.175</v>
      </c>
    </row>
    <row r="1343" spans="1:10" x14ac:dyDescent="0.25">
      <c r="A1343">
        <f t="shared" si="62"/>
        <v>1342</v>
      </c>
      <c r="B1343">
        <f t="shared" si="60"/>
        <v>3</v>
      </c>
      <c r="C1343">
        <f t="shared" si="61"/>
        <v>14</v>
      </c>
      <c r="D1343" cm="1">
        <f t="array" ref="D1343">INDEX('PUMA12 LIMIT Computations'!$A$4:$D$106,'PUMA12-Person-Limits-Fragments'!$B1343,1)</f>
        <v>4200</v>
      </c>
      <c r="E1343" t="str" cm="1">
        <f t="array" ref="E1343">INDEX('PUMA12 LIMIT Computations'!$A$4:$D$106,'PUMA12-Person-Limits-Fragments'!$B1343,2)</f>
        <v>Attleboro City, North Attleborough, Swansea, Seekonk, Rehoboth &amp; Plainville Towns</v>
      </c>
      <c r="F1343" t="str" cm="1">
        <f t="array" ref="F1343">INDEX('PUMA12 LIMIT Computations'!$A$4:$D$106,'PUMA12-Person-Limits-Fragments'!$B1343,3)</f>
        <v>METRO39300MM1120</v>
      </c>
      <c r="G1343" t="str" cm="1">
        <f t="array" ref="G1343">INDEX('PUMA12 LIMIT Computations'!$A$4:$D$106,'PUMA12-Person-Limits-Fragments'!$B1343,4)</f>
        <v>Taunton-Mansfield-Norton, MA HUD Metro FMR Area</v>
      </c>
      <c r="H1343" cm="1">
        <f t="array" ref="H1343">INDEX('PUMA12 LIMIT Computations'!AI$4:BB$106,'PUMA12-Person-Limits-Fragments'!B1343,'PUMA12-Person-Limits-Fragments'!C1343)</f>
        <v>130.715</v>
      </c>
      <c r="I1343" cm="1">
        <f t="array" ref="I1343">INDEX('PUMA12 LIMIT Computations'!BC$4:BV$106,'PUMA12-Person-Limits-Fragments'!B1343,'PUMA12-Person-Limits-Fragments'!C1343)</f>
        <v>97.435000000000002</v>
      </c>
      <c r="J1343" cm="1">
        <f t="array" ref="J1343">INDEX('PUMA12 LIMIT Computations'!BW$4:CP$106,'PUMA12-Person-Limits-Fragments'!B1343,'PUMA12-Person-Limits-Fragments'!C1343)</f>
        <v>209.10499999999999</v>
      </c>
    </row>
    <row r="1344" spans="1:10" x14ac:dyDescent="0.25">
      <c r="A1344">
        <f t="shared" si="62"/>
        <v>1343</v>
      </c>
      <c r="B1344">
        <f t="shared" si="60"/>
        <v>4</v>
      </c>
      <c r="C1344">
        <f t="shared" si="61"/>
        <v>14</v>
      </c>
      <c r="D1344" cm="1">
        <f t="array" ref="D1344">INDEX('PUMA12 LIMIT Computations'!$A$4:$D$106,'PUMA12-Person-Limits-Fragments'!$B1344,1)</f>
        <v>4800</v>
      </c>
      <c r="E1344" t="str" cm="1">
        <f t="array" ref="E1344">INDEX('PUMA12 LIMIT Computations'!$A$4:$D$106,'PUMA12-Person-Limits-Fragments'!$B1344,2)</f>
        <v>Barnstable (East), Dukes &amp; Nantucket Counties--Outer Cape Cod Towns</v>
      </c>
      <c r="F1344" t="str" cm="1">
        <f t="array" ref="F1344">INDEX('PUMA12 LIMIT Computations'!$A$4:$D$106,'PUMA12-Person-Limits-Fragments'!$B1344,3)</f>
        <v>METRO12700M12700</v>
      </c>
      <c r="G1344" t="str" cm="1">
        <f t="array" ref="G1344">INDEX('PUMA12 LIMIT Computations'!$A$4:$D$106,'PUMA12-Person-Limits-Fragments'!$B1344,4)</f>
        <v>Barnstable Town, MA MSA</v>
      </c>
      <c r="H1344" cm="1">
        <f t="array" ref="H1344">INDEX('PUMA12 LIMIT Computations'!AI$4:BB$106,'PUMA12-Person-Limits-Fragments'!B1344,'PUMA12-Person-Limits-Fragments'!C1344)</f>
        <v>72135.01999999999</v>
      </c>
      <c r="I1344" cm="1">
        <f t="array" ref="I1344">INDEX('PUMA12 LIMIT Computations'!BC$4:BV$106,'PUMA12-Person-Limits-Fragments'!B1344,'PUMA12-Person-Limits-Fragments'!C1344)</f>
        <v>55253.14</v>
      </c>
      <c r="J1344" cm="1">
        <f t="array" ref="J1344">INDEX('PUMA12 LIMIT Computations'!BW$4:CP$106,'PUMA12-Person-Limits-Fragments'!B1344,'PUMA12-Person-Limits-Fragments'!C1344)</f>
        <v>115408.65999999999</v>
      </c>
    </row>
    <row r="1345" spans="1:10" x14ac:dyDescent="0.25">
      <c r="A1345">
        <f t="shared" si="62"/>
        <v>1344</v>
      </c>
      <c r="B1345">
        <f t="shared" si="60"/>
        <v>5</v>
      </c>
      <c r="C1345">
        <f t="shared" si="61"/>
        <v>14</v>
      </c>
      <c r="D1345" cm="1">
        <f t="array" ref="D1345">INDEX('PUMA12 LIMIT Computations'!$A$4:$D$106,'PUMA12-Person-Limits-Fragments'!$B1345,1)</f>
        <v>4800</v>
      </c>
      <c r="E1345" t="str" cm="1">
        <f t="array" ref="E1345">INDEX('PUMA12 LIMIT Computations'!$A$4:$D$106,'PUMA12-Person-Limits-Fragments'!$B1345,2)</f>
        <v>Barnstable (East), Dukes &amp; Nantucket Counties--Outer Cape Cod Towns</v>
      </c>
      <c r="F1345" t="str" cm="1">
        <f t="array" ref="F1345">INDEX('PUMA12 LIMIT Computations'!$A$4:$D$106,'PUMA12-Person-Limits-Fragments'!$B1345,3)</f>
        <v>NCNTY25007N25007</v>
      </c>
      <c r="G1345" t="str" cm="1">
        <f t="array" ref="G1345">INDEX('PUMA12 LIMIT Computations'!$A$4:$D$106,'PUMA12-Person-Limits-Fragments'!$B1345,4)</f>
        <v>Dukes County, MA</v>
      </c>
      <c r="H1345" cm="1">
        <f t="array" ref="H1345">INDEX('PUMA12 LIMIT Computations'!AI$4:BB$106,'PUMA12-Person-Limits-Fragments'!B1345,'PUMA12-Person-Limits-Fragments'!C1345)</f>
        <v>17158.5</v>
      </c>
      <c r="I1345" cm="1">
        <f t="array" ref="I1345">INDEX('PUMA12 LIMIT Computations'!BC$4:BV$106,'PUMA12-Person-Limits-Fragments'!B1345,'PUMA12-Person-Limits-Fragments'!C1345)</f>
        <v>11617.25</v>
      </c>
      <c r="J1345" cm="1">
        <f t="array" ref="J1345">INDEX('PUMA12 LIMIT Computations'!BW$4:CP$106,'PUMA12-Person-Limits-Fragments'!B1345,'PUMA12-Person-Limits-Fragments'!C1345)</f>
        <v>26396.5</v>
      </c>
    </row>
    <row r="1346" spans="1:10" x14ac:dyDescent="0.25">
      <c r="A1346">
        <f t="shared" si="62"/>
        <v>1345</v>
      </c>
      <c r="B1346">
        <f t="shared" si="60"/>
        <v>6</v>
      </c>
      <c r="C1346">
        <f t="shared" si="61"/>
        <v>14</v>
      </c>
      <c r="D1346" cm="1">
        <f t="array" ref="D1346">INDEX('PUMA12 LIMIT Computations'!$A$4:$D$106,'PUMA12-Person-Limits-Fragments'!$B1346,1)</f>
        <v>4800</v>
      </c>
      <c r="E1346" t="str" cm="1">
        <f t="array" ref="E1346">INDEX('PUMA12 LIMIT Computations'!$A$4:$D$106,'PUMA12-Person-Limits-Fragments'!$B1346,2)</f>
        <v>Barnstable (East), Dukes &amp; Nantucket Counties--Outer Cape Cod Towns</v>
      </c>
      <c r="F1346" t="str" cm="1">
        <f t="array" ref="F1346">INDEX('PUMA12 LIMIT Computations'!$A$4:$D$106,'PUMA12-Person-Limits-Fragments'!$B1346,3)</f>
        <v>NCNTY25019N25019</v>
      </c>
      <c r="G1346" t="str" cm="1">
        <f t="array" ref="G1346">INDEX('PUMA12 LIMIT Computations'!$A$4:$D$106,'PUMA12-Person-Limits-Fragments'!$B1346,4)</f>
        <v>Nantucket County, MA</v>
      </c>
      <c r="H1346" cm="1">
        <f t="array" ref="H1346">INDEX('PUMA12 LIMIT Computations'!AI$4:BB$106,'PUMA12-Person-Limits-Fragments'!B1346,'PUMA12-Person-Limits-Fragments'!C1346)</f>
        <v>13279.41</v>
      </c>
      <c r="I1346" cm="1">
        <f t="array" ref="I1346">INDEX('PUMA12 LIMIT Computations'!BC$4:BV$106,'PUMA12-Person-Limits-Fragments'!B1346,'PUMA12-Person-Limits-Fragments'!C1346)</f>
        <v>8072.1150000000007</v>
      </c>
      <c r="J1346" cm="1">
        <f t="array" ref="J1346">INDEX('PUMA12 LIMIT Computations'!BW$4:CP$106,'PUMA12-Person-Limits-Fragments'!B1346,'PUMA12-Person-Limits-Fragments'!C1346)</f>
        <v>18255.150000000001</v>
      </c>
    </row>
    <row r="1347" spans="1:10" x14ac:dyDescent="0.25">
      <c r="A1347">
        <f t="shared" si="62"/>
        <v>1346</v>
      </c>
      <c r="B1347">
        <f t="shared" ref="B1347:B1410" si="63">A1347-103*FLOOR((A1347-1)/103,1)</f>
        <v>7</v>
      </c>
      <c r="C1347">
        <f t="shared" ref="C1347:C1410" si="64">FLOOR((A1347-1)/103,1)+1</f>
        <v>14</v>
      </c>
      <c r="D1347" cm="1">
        <f t="array" ref="D1347">INDEX('PUMA12 LIMIT Computations'!$A$4:$D$106,'PUMA12-Person-Limits-Fragments'!$B1347,1)</f>
        <v>4700</v>
      </c>
      <c r="E1347" t="str" cm="1">
        <f t="array" ref="E1347">INDEX('PUMA12 LIMIT Computations'!$A$4:$D$106,'PUMA12-Person-Limits-Fragments'!$B1347,2)</f>
        <v>Barnstable County (West)--Inner Cape Cod Towns &amp; Barnstable Town City</v>
      </c>
      <c r="F1347" t="str" cm="1">
        <f t="array" ref="F1347">INDEX('PUMA12 LIMIT Computations'!$A$4:$D$106,'PUMA12-Person-Limits-Fragments'!$B1347,3)</f>
        <v>METRO12700M12700</v>
      </c>
      <c r="G1347" t="str" cm="1">
        <f t="array" ref="G1347">INDEX('PUMA12 LIMIT Computations'!$A$4:$D$106,'PUMA12-Person-Limits-Fragments'!$B1347,4)</f>
        <v>Barnstable Town, MA MSA</v>
      </c>
      <c r="H1347" cm="1">
        <f t="array" ref="H1347">INDEX('PUMA12 LIMIT Computations'!AI$4:BB$106,'PUMA12-Person-Limits-Fragments'!B1347,'PUMA12-Person-Limits-Fragments'!C1347)</f>
        <v>97722.794999999998</v>
      </c>
      <c r="I1347" cm="1">
        <f t="array" ref="I1347">INDEX('PUMA12 LIMIT Computations'!BC$4:BV$106,'PUMA12-Person-Limits-Fragments'!B1347,'PUMA12-Person-Limits-Fragments'!C1347)</f>
        <v>74852.565000000002</v>
      </c>
      <c r="J1347" cm="1">
        <f t="array" ref="J1347">INDEX('PUMA12 LIMIT Computations'!BW$4:CP$106,'PUMA12-Person-Limits-Fragments'!B1347,'PUMA12-Person-Limits-Fragments'!C1347)</f>
        <v>156346.48500000002</v>
      </c>
    </row>
    <row r="1348" spans="1:10" x14ac:dyDescent="0.25">
      <c r="A1348">
        <f t="shared" ref="A1348:A1411" si="65">A1347+1</f>
        <v>1347</v>
      </c>
      <c r="B1348">
        <f t="shared" si="63"/>
        <v>8</v>
      </c>
      <c r="C1348">
        <f t="shared" si="64"/>
        <v>14</v>
      </c>
      <c r="D1348" cm="1">
        <f t="array" ref="D1348">INDEX('PUMA12 LIMIT Computations'!$A$4:$D$106,'PUMA12-Person-Limits-Fragments'!$B1348,1)</f>
        <v>4700</v>
      </c>
      <c r="E1348" t="str" cm="1">
        <f t="array" ref="E1348">INDEX('PUMA12 LIMIT Computations'!$A$4:$D$106,'PUMA12-Person-Limits-Fragments'!$B1348,2)</f>
        <v>Barnstable County (West)--Inner Cape Cod Towns &amp; Barnstable Town City</v>
      </c>
      <c r="F1348" t="str" cm="1">
        <f t="array" ref="F1348">INDEX('PUMA12 LIMIT Computations'!$A$4:$D$106,'PUMA12-Person-Limits-Fragments'!$B1348,3)</f>
        <v>METRO14460MM1120</v>
      </c>
      <c r="G1348" t="str" cm="1">
        <f t="array" ref="G1348">INDEX('PUMA12 LIMIT Computations'!$A$4:$D$106,'PUMA12-Person-Limits-Fragments'!$B1348,4)</f>
        <v>Boston-Cambridge-Quincy, MA-NH HUD Metro FMR Area</v>
      </c>
      <c r="H1348" cm="1">
        <f t="array" ref="H1348">INDEX('PUMA12 LIMIT Computations'!AI$4:BB$106,'PUMA12-Person-Limits-Fragments'!B1348,'PUMA12-Person-Limits-Fragments'!C1348)</f>
        <v>151.44</v>
      </c>
      <c r="I1348" cm="1">
        <f t="array" ref="I1348">INDEX('PUMA12 LIMIT Computations'!BC$4:BV$106,'PUMA12-Person-Limits-Fragments'!B1348,'PUMA12-Person-Limits-Fragments'!C1348)</f>
        <v>90.839999999999989</v>
      </c>
      <c r="J1348" cm="1">
        <f t="array" ref="J1348">INDEX('PUMA12 LIMIT Computations'!BW$4:CP$106,'PUMA12-Person-Limits-Fragments'!B1348,'PUMA12-Person-Limits-Fragments'!C1348)</f>
        <v>241.61999999999998</v>
      </c>
    </row>
    <row r="1349" spans="1:10" x14ac:dyDescent="0.25">
      <c r="A1349">
        <f t="shared" si="65"/>
        <v>1348</v>
      </c>
      <c r="B1349">
        <f t="shared" si="63"/>
        <v>9</v>
      </c>
      <c r="C1349">
        <f t="shared" si="64"/>
        <v>14</v>
      </c>
      <c r="D1349" cm="1">
        <f t="array" ref="D1349">INDEX('PUMA12 LIMIT Computations'!$A$4:$D$106,'PUMA12-Person-Limits-Fragments'!$B1349,1)</f>
        <v>100</v>
      </c>
      <c r="E1349" t="str" cm="1">
        <f t="array" ref="E1349">INDEX('PUMA12 LIMIT Computations'!$A$4:$D$106,'PUMA12-Person-Limits-Fragments'!$B1349,2)</f>
        <v>Berkshire County--Pittsfield City</v>
      </c>
      <c r="F1349" t="str" cm="1">
        <f t="array" ref="F1349">INDEX('PUMA12 LIMIT Computations'!$A$4:$D$106,'PUMA12-Person-Limits-Fragments'!$B1349,3)</f>
        <v>METRO38340M38340</v>
      </c>
      <c r="G1349" t="str" cm="1">
        <f t="array" ref="G1349">INDEX('PUMA12 LIMIT Computations'!$A$4:$D$106,'PUMA12-Person-Limits-Fragments'!$B1349,4)</f>
        <v>Pittsfield, MA HUD Metro FMR Area</v>
      </c>
      <c r="H1349" cm="1">
        <f t="array" ref="H1349">INDEX('PUMA12 LIMIT Computations'!AI$4:BB$106,'PUMA12-Person-Limits-Fragments'!B1349,'PUMA12-Person-Limits-Fragments'!C1349)</f>
        <v>52709.09</v>
      </c>
      <c r="I1349" cm="1">
        <f t="array" ref="I1349">INDEX('PUMA12 LIMIT Computations'!BC$4:BV$106,'PUMA12-Person-Limits-Fragments'!B1349,'PUMA12-Person-Limits-Fragments'!C1349)</f>
        <v>45434.689999999995</v>
      </c>
      <c r="J1349" cm="1">
        <f t="array" ref="J1349">INDEX('PUMA12 LIMIT Computations'!BW$4:CP$106,'PUMA12-Person-Limits-Fragments'!B1349,'PUMA12-Person-Limits-Fragments'!C1349)</f>
        <v>84352.73</v>
      </c>
    </row>
    <row r="1350" spans="1:10" x14ac:dyDescent="0.25">
      <c r="A1350">
        <f t="shared" si="65"/>
        <v>1349</v>
      </c>
      <c r="B1350">
        <f t="shared" si="63"/>
        <v>10</v>
      </c>
      <c r="C1350">
        <f t="shared" si="64"/>
        <v>14</v>
      </c>
      <c r="D1350" cm="1">
        <f t="array" ref="D1350">INDEX('PUMA12 LIMIT Computations'!$A$4:$D$106,'PUMA12-Person-Limits-Fragments'!$B1350,1)</f>
        <v>100</v>
      </c>
      <c r="E1350" t="str" cm="1">
        <f t="array" ref="E1350">INDEX('PUMA12 LIMIT Computations'!$A$4:$D$106,'PUMA12-Person-Limits-Fragments'!$B1350,2)</f>
        <v>Berkshire County--Pittsfield City</v>
      </c>
      <c r="F1350" t="str" cm="1">
        <f t="array" ref="F1350">INDEX('PUMA12 LIMIT Computations'!$A$4:$D$106,'PUMA12-Person-Limits-Fragments'!$B1350,3)</f>
        <v>METRO38340N25003</v>
      </c>
      <c r="G1350" t="str" cm="1">
        <f t="array" ref="G1350">INDEX('PUMA12 LIMIT Computations'!$A$4:$D$106,'PUMA12-Person-Limits-Fragments'!$B1350,4)</f>
        <v>Berkshire County, MA (part) HUD Metro FMR Area</v>
      </c>
      <c r="H1350" cm="1">
        <f t="array" ref="H1350">INDEX('PUMA12 LIMIT Computations'!AI$4:BB$106,'PUMA12-Person-Limits-Fragments'!B1350,'PUMA12-Person-Limits-Fragments'!C1350)</f>
        <v>33363.329999999994</v>
      </c>
      <c r="I1350" cm="1">
        <f t="array" ref="I1350">INDEX('PUMA12 LIMIT Computations'!BC$4:BV$106,'PUMA12-Person-Limits-Fragments'!B1350,'PUMA12-Person-Limits-Fragments'!C1350)</f>
        <v>29522.804999999997</v>
      </c>
      <c r="J1350" cm="1">
        <f t="array" ref="J1350">INDEX('PUMA12 LIMIT Computations'!BW$4:CP$106,'PUMA12-Person-Limits-Fragments'!B1350,'PUMA12-Person-Limits-Fragments'!C1350)</f>
        <v>53393.144999999997</v>
      </c>
    </row>
    <row r="1351" spans="1:10" x14ac:dyDescent="0.25">
      <c r="A1351">
        <f t="shared" si="65"/>
        <v>1350</v>
      </c>
      <c r="B1351">
        <f t="shared" si="63"/>
        <v>11</v>
      </c>
      <c r="C1351">
        <f t="shared" si="64"/>
        <v>14</v>
      </c>
      <c r="D1351" cm="1">
        <f t="array" ref="D1351">INDEX('PUMA12 LIMIT Computations'!$A$4:$D$106,'PUMA12-Person-Limits-Fragments'!$B1351,1)</f>
        <v>100</v>
      </c>
      <c r="E1351" t="str" cm="1">
        <f t="array" ref="E1351">INDEX('PUMA12 LIMIT Computations'!$A$4:$D$106,'PUMA12-Person-Limits-Fragments'!$B1351,2)</f>
        <v>Berkshire County--Pittsfield City</v>
      </c>
      <c r="F1351" t="str" cm="1">
        <f t="array" ref="F1351">INDEX('PUMA12 LIMIT Computations'!$A$4:$D$106,'PUMA12-Person-Limits-Fragments'!$B1351,3)</f>
        <v>METRO44140M25011</v>
      </c>
      <c r="G1351" t="str" cm="1">
        <f t="array" ref="G1351">INDEX('PUMA12 LIMIT Computations'!$A$4:$D$106,'PUMA12-Person-Limits-Fragments'!$B1351,4)</f>
        <v>Franklin County, MA HUD Metro FMR Area</v>
      </c>
      <c r="H1351" cm="1">
        <f t="array" ref="H1351">INDEX('PUMA12 LIMIT Computations'!AI$4:BB$106,'PUMA12-Person-Limits-Fragments'!B1351,'PUMA12-Person-Limits-Fragments'!C1351)</f>
        <v>8.4700000000000006</v>
      </c>
      <c r="I1351" cm="1">
        <f t="array" ref="I1351">INDEX('PUMA12 LIMIT Computations'!BC$4:BV$106,'PUMA12-Person-Limits-Fragments'!B1351,'PUMA12-Person-Limits-Fragments'!C1351)</f>
        <v>7.4950000000000001</v>
      </c>
      <c r="J1351" cm="1">
        <f t="array" ref="J1351">INDEX('PUMA12 LIMIT Computations'!BW$4:CP$106,'PUMA12-Person-Limits-Fragments'!B1351,'PUMA12-Person-Limits-Fragments'!C1351)</f>
        <v>13.555000000000001</v>
      </c>
    </row>
    <row r="1352" spans="1:10" x14ac:dyDescent="0.25">
      <c r="A1352">
        <f t="shared" si="65"/>
        <v>1351</v>
      </c>
      <c r="B1352">
        <f t="shared" si="63"/>
        <v>12</v>
      </c>
      <c r="C1352">
        <f t="shared" si="64"/>
        <v>14</v>
      </c>
      <c r="D1352" cm="1">
        <f t="array" ref="D1352">INDEX('PUMA12 LIMIT Computations'!$A$4:$D$106,'PUMA12-Person-Limits-Fragments'!$B1352,1)</f>
        <v>1300</v>
      </c>
      <c r="E1352" t="str" cm="1">
        <f t="array" ref="E1352">INDEX('PUMA12 LIMIT Computations'!$A$4:$D$106,'PUMA12-Person-Limits-Fragments'!$B1352,2)</f>
        <v>Billerica, Andover, Tewksbury &amp; Wilmington Towns</v>
      </c>
      <c r="F1352" t="str" cm="1">
        <f t="array" ref="F1352">INDEX('PUMA12 LIMIT Computations'!$A$4:$D$106,'PUMA12-Person-Limits-Fragments'!$B1352,3)</f>
        <v>METRO14460MM1120</v>
      </c>
      <c r="G1352" t="str" cm="1">
        <f t="array" ref="G1352">INDEX('PUMA12 LIMIT Computations'!$A$4:$D$106,'PUMA12-Person-Limits-Fragments'!$B1352,4)</f>
        <v>Boston-Cambridge-Quincy, MA-NH HUD Metro FMR Area</v>
      </c>
      <c r="H1352" cm="1">
        <f t="array" ref="H1352">INDEX('PUMA12 LIMIT Computations'!AI$4:BB$106,'PUMA12-Person-Limits-Fragments'!B1352,'PUMA12-Person-Limits-Fragments'!C1352)</f>
        <v>21390.9</v>
      </c>
      <c r="I1352" cm="1">
        <f t="array" ref="I1352">INDEX('PUMA12 LIMIT Computations'!BC$4:BV$106,'PUMA12-Person-Limits-Fragments'!B1352,'PUMA12-Person-Limits-Fragments'!C1352)</f>
        <v>12831.150000000001</v>
      </c>
      <c r="J1352" cm="1">
        <f t="array" ref="J1352">INDEX('PUMA12 LIMIT Computations'!BW$4:CP$106,'PUMA12-Person-Limits-Fragments'!B1352,'PUMA12-Person-Limits-Fragments'!C1352)</f>
        <v>34128.825000000004</v>
      </c>
    </row>
    <row r="1353" spans="1:10" x14ac:dyDescent="0.25">
      <c r="A1353">
        <f t="shared" si="65"/>
        <v>1352</v>
      </c>
      <c r="B1353">
        <f t="shared" si="63"/>
        <v>13</v>
      </c>
      <c r="C1353">
        <f t="shared" si="64"/>
        <v>14</v>
      </c>
      <c r="D1353" cm="1">
        <f t="array" ref="D1353">INDEX('PUMA12 LIMIT Computations'!$A$4:$D$106,'PUMA12-Person-Limits-Fragments'!$B1353,1)</f>
        <v>1300</v>
      </c>
      <c r="E1353" t="str" cm="1">
        <f t="array" ref="E1353">INDEX('PUMA12 LIMIT Computations'!$A$4:$D$106,'PUMA12-Person-Limits-Fragments'!$B1353,2)</f>
        <v>Billerica, Andover, Tewksbury &amp; Wilmington Towns</v>
      </c>
      <c r="F1353" t="str" cm="1">
        <f t="array" ref="F1353">INDEX('PUMA12 LIMIT Computations'!$A$4:$D$106,'PUMA12-Person-Limits-Fragments'!$B1353,3)</f>
        <v>METRO14460MM4160</v>
      </c>
      <c r="G1353" t="str" cm="1">
        <f t="array" ref="G1353">INDEX('PUMA12 LIMIT Computations'!$A$4:$D$106,'PUMA12-Person-Limits-Fragments'!$B1353,4)</f>
        <v>Lawrence, MA-NH HUD Metro FMR Area</v>
      </c>
      <c r="H1353" cm="1">
        <f t="array" ref="H1353">INDEX('PUMA12 LIMIT Computations'!AI$4:BB$106,'PUMA12-Person-Limits-Fragments'!B1353,'PUMA12-Person-Limits-Fragments'!C1353)</f>
        <v>28075.600000000002</v>
      </c>
      <c r="I1353" cm="1">
        <f t="array" ref="I1353">INDEX('PUMA12 LIMIT Computations'!BC$4:BV$106,'PUMA12-Person-Limits-Fragments'!B1353,'PUMA12-Person-Limits-Fragments'!C1353)</f>
        <v>20311.45</v>
      </c>
      <c r="J1353" cm="1">
        <f t="array" ref="J1353">INDEX('PUMA12 LIMIT Computations'!BW$4:CP$106,'PUMA12-Person-Limits-Fragments'!B1353,'PUMA12-Person-Limits-Fragments'!C1353)</f>
        <v>43617.450000000004</v>
      </c>
    </row>
    <row r="1354" spans="1:10" x14ac:dyDescent="0.25">
      <c r="A1354">
        <f t="shared" si="65"/>
        <v>1353</v>
      </c>
      <c r="B1354">
        <f t="shared" si="63"/>
        <v>14</v>
      </c>
      <c r="C1354">
        <f t="shared" si="64"/>
        <v>14</v>
      </c>
      <c r="D1354" cm="1">
        <f t="array" ref="D1354">INDEX('PUMA12 LIMIT Computations'!$A$4:$D$106,'PUMA12-Person-Limits-Fragments'!$B1354,1)</f>
        <v>1300</v>
      </c>
      <c r="E1354" t="str" cm="1">
        <f t="array" ref="E1354">INDEX('PUMA12 LIMIT Computations'!$A$4:$D$106,'PUMA12-Person-Limits-Fragments'!$B1354,2)</f>
        <v>Billerica, Andover, Tewksbury &amp; Wilmington Towns</v>
      </c>
      <c r="F1354" t="str" cm="1">
        <f t="array" ref="F1354">INDEX('PUMA12 LIMIT Computations'!$A$4:$D$106,'PUMA12-Person-Limits-Fragments'!$B1354,3)</f>
        <v>METRO14460MM4560</v>
      </c>
      <c r="G1354" t="str" cm="1">
        <f t="array" ref="G1354">INDEX('PUMA12 LIMIT Computations'!$A$4:$D$106,'PUMA12-Person-Limits-Fragments'!$B1354,4)</f>
        <v>Lowell, MA HUD Metro FMR Area</v>
      </c>
      <c r="H1354" cm="1">
        <f t="array" ref="H1354">INDEX('PUMA12 LIMIT Computations'!AI$4:BB$106,'PUMA12-Person-Limits-Fragments'!B1354,'PUMA12-Person-Limits-Fragments'!C1354)</f>
        <v>63626.52</v>
      </c>
      <c r="I1354" cm="1">
        <f t="array" ref="I1354">INDEX('PUMA12 LIMIT Computations'!BC$4:BV$106,'PUMA12-Person-Limits-Fragments'!B1354,'PUMA12-Person-Limits-Fragments'!C1354)</f>
        <v>41942.019999999997</v>
      </c>
      <c r="J1354" cm="1">
        <f t="array" ref="J1354">INDEX('PUMA12 LIMIT Computations'!BW$4:CP$106,'PUMA12-Person-Limits-Fragments'!B1354,'PUMA12-Person-Limits-Fragments'!C1354)</f>
        <v>90067.62</v>
      </c>
    </row>
    <row r="1355" spans="1:10" x14ac:dyDescent="0.25">
      <c r="A1355">
        <f t="shared" si="65"/>
        <v>1354</v>
      </c>
      <c r="B1355">
        <f t="shared" si="63"/>
        <v>15</v>
      </c>
      <c r="C1355">
        <f t="shared" si="64"/>
        <v>14</v>
      </c>
      <c r="D1355" cm="1">
        <f t="array" ref="D1355">INDEX('PUMA12 LIMIT Computations'!$A$4:$D$106,'PUMA12-Person-Limits-Fragments'!$B1355,1)</f>
        <v>3301</v>
      </c>
      <c r="E1355" t="str" cm="1">
        <f t="array" ref="E1355">INDEX('PUMA12 LIMIT Computations'!$A$4:$D$106,'PUMA12-Person-Limits-Fragments'!$B1355,2)</f>
        <v>Boston City--Allston, Brighton &amp; Fenway</v>
      </c>
      <c r="F1355" t="str" cm="1">
        <f t="array" ref="F1355">INDEX('PUMA12 LIMIT Computations'!$A$4:$D$106,'PUMA12-Person-Limits-Fragments'!$B1355,3)</f>
        <v>METRO14460MM1120</v>
      </c>
      <c r="G1355" t="str" cm="1">
        <f t="array" ref="G1355">INDEX('PUMA12 LIMIT Computations'!$A$4:$D$106,'PUMA12-Person-Limits-Fragments'!$B1355,4)</f>
        <v>Boston-Cambridge-Quincy, MA-NH HUD Metro FMR Area</v>
      </c>
      <c r="H1355" cm="1">
        <f t="array" ref="H1355">INDEX('PUMA12 LIMIT Computations'!AI$4:BB$106,'PUMA12-Person-Limits-Fragments'!B1355,'PUMA12-Person-Limits-Fragments'!C1355)</f>
        <v>126200</v>
      </c>
      <c r="I1355" cm="1">
        <f t="array" ref="I1355">INDEX('PUMA12 LIMIT Computations'!BC$4:BV$106,'PUMA12-Person-Limits-Fragments'!B1355,'PUMA12-Person-Limits-Fragments'!C1355)</f>
        <v>75700</v>
      </c>
      <c r="J1355" cm="1">
        <f t="array" ref="J1355">INDEX('PUMA12 LIMIT Computations'!BW$4:CP$106,'PUMA12-Person-Limits-Fragments'!B1355,'PUMA12-Person-Limits-Fragments'!C1355)</f>
        <v>201350</v>
      </c>
    </row>
    <row r="1356" spans="1:10" x14ac:dyDescent="0.25">
      <c r="A1356">
        <f t="shared" si="65"/>
        <v>1355</v>
      </c>
      <c r="B1356">
        <f t="shared" si="63"/>
        <v>16</v>
      </c>
      <c r="C1356">
        <f t="shared" si="64"/>
        <v>14</v>
      </c>
      <c r="D1356" cm="1">
        <f t="array" ref="D1356">INDEX('PUMA12 LIMIT Computations'!$A$4:$D$106,'PUMA12-Person-Limits-Fragments'!$B1356,1)</f>
        <v>3302</v>
      </c>
      <c r="E1356" t="str" cm="1">
        <f t="array" ref="E1356">INDEX('PUMA12 LIMIT Computations'!$A$4:$D$106,'PUMA12-Person-Limits-Fragments'!$B1356,2)</f>
        <v>Boston City--Back Bay, Beacon Hill, Charlestown, East Boston, Central &amp; South End</v>
      </c>
      <c r="F1356" t="str" cm="1">
        <f t="array" ref="F1356">INDEX('PUMA12 LIMIT Computations'!$A$4:$D$106,'PUMA12-Person-Limits-Fragments'!$B1356,3)</f>
        <v>METRO14460MM1120</v>
      </c>
      <c r="G1356" t="str" cm="1">
        <f t="array" ref="G1356">INDEX('PUMA12 LIMIT Computations'!$A$4:$D$106,'PUMA12-Person-Limits-Fragments'!$B1356,4)</f>
        <v>Boston-Cambridge-Quincy, MA-NH HUD Metro FMR Area</v>
      </c>
      <c r="H1356" cm="1">
        <f t="array" ref="H1356">INDEX('PUMA12 LIMIT Computations'!AI$4:BB$106,'PUMA12-Person-Limits-Fragments'!B1356,'PUMA12-Person-Limits-Fragments'!C1356)</f>
        <v>126187.38</v>
      </c>
      <c r="I1356" cm="1">
        <f t="array" ref="I1356">INDEX('PUMA12 LIMIT Computations'!BC$4:BV$106,'PUMA12-Person-Limits-Fragments'!B1356,'PUMA12-Person-Limits-Fragments'!C1356)</f>
        <v>75692.430000000008</v>
      </c>
      <c r="J1356" cm="1">
        <f t="array" ref="J1356">INDEX('PUMA12 LIMIT Computations'!BW$4:CP$106,'PUMA12-Person-Limits-Fragments'!B1356,'PUMA12-Person-Limits-Fragments'!C1356)</f>
        <v>201329.86499999999</v>
      </c>
    </row>
    <row r="1357" spans="1:10" x14ac:dyDescent="0.25">
      <c r="A1357">
        <f t="shared" si="65"/>
        <v>1356</v>
      </c>
      <c r="B1357">
        <f t="shared" si="63"/>
        <v>17</v>
      </c>
      <c r="C1357">
        <f t="shared" si="64"/>
        <v>14</v>
      </c>
      <c r="D1357" cm="1">
        <f t="array" ref="D1357">INDEX('PUMA12 LIMIT Computations'!$A$4:$D$106,'PUMA12-Person-Limits-Fragments'!$B1357,1)</f>
        <v>3303</v>
      </c>
      <c r="E1357" t="str" cm="1">
        <f t="array" ref="E1357">INDEX('PUMA12 LIMIT Computations'!$A$4:$D$106,'PUMA12-Person-Limits-Fragments'!$B1357,2)</f>
        <v>Boston City--Dorchester &amp; South Boston</v>
      </c>
      <c r="F1357" t="str" cm="1">
        <f t="array" ref="F1357">INDEX('PUMA12 LIMIT Computations'!$A$4:$D$106,'PUMA12-Person-Limits-Fragments'!$B1357,3)</f>
        <v>METRO14460MM1120</v>
      </c>
      <c r="G1357" t="str" cm="1">
        <f t="array" ref="G1357">INDEX('PUMA12 LIMIT Computations'!$A$4:$D$106,'PUMA12-Person-Limits-Fragments'!$B1357,4)</f>
        <v>Boston-Cambridge-Quincy, MA-NH HUD Metro FMR Area</v>
      </c>
      <c r="H1357" cm="1">
        <f t="array" ref="H1357">INDEX('PUMA12 LIMIT Computations'!AI$4:BB$106,'PUMA12-Person-Limits-Fragments'!B1357,'PUMA12-Person-Limits-Fragments'!C1357)</f>
        <v>126200</v>
      </c>
      <c r="I1357" cm="1">
        <f t="array" ref="I1357">INDEX('PUMA12 LIMIT Computations'!BC$4:BV$106,'PUMA12-Person-Limits-Fragments'!B1357,'PUMA12-Person-Limits-Fragments'!C1357)</f>
        <v>75700</v>
      </c>
      <c r="J1357" cm="1">
        <f t="array" ref="J1357">INDEX('PUMA12 LIMIT Computations'!BW$4:CP$106,'PUMA12-Person-Limits-Fragments'!B1357,'PUMA12-Person-Limits-Fragments'!C1357)</f>
        <v>201350</v>
      </c>
    </row>
    <row r="1358" spans="1:10" x14ac:dyDescent="0.25">
      <c r="A1358">
        <f t="shared" si="65"/>
        <v>1357</v>
      </c>
      <c r="B1358">
        <f t="shared" si="63"/>
        <v>18</v>
      </c>
      <c r="C1358">
        <f t="shared" si="64"/>
        <v>14</v>
      </c>
      <c r="D1358" cm="1">
        <f t="array" ref="D1358">INDEX('PUMA12 LIMIT Computations'!$A$4:$D$106,'PUMA12-Person-Limits-Fragments'!$B1358,1)</f>
        <v>3305</v>
      </c>
      <c r="E1358" t="str" cm="1">
        <f t="array" ref="E1358">INDEX('PUMA12 LIMIT Computations'!$A$4:$D$106,'PUMA12-Person-Limits-Fragments'!$B1358,2)</f>
        <v>Boston City--Hyde Park, Jamaica Plain, Roslindale &amp; West Roxbury</v>
      </c>
      <c r="F1358" t="str" cm="1">
        <f t="array" ref="F1358">INDEX('PUMA12 LIMIT Computations'!$A$4:$D$106,'PUMA12-Person-Limits-Fragments'!$B1358,3)</f>
        <v>METRO14460MM1120</v>
      </c>
      <c r="G1358" t="str" cm="1">
        <f t="array" ref="G1358">INDEX('PUMA12 LIMIT Computations'!$A$4:$D$106,'PUMA12-Person-Limits-Fragments'!$B1358,4)</f>
        <v>Boston-Cambridge-Quincy, MA-NH HUD Metro FMR Area</v>
      </c>
      <c r="H1358" cm="1">
        <f t="array" ref="H1358">INDEX('PUMA12 LIMIT Computations'!AI$4:BB$106,'PUMA12-Person-Limits-Fragments'!B1358,'PUMA12-Person-Limits-Fragments'!C1358)</f>
        <v>126200</v>
      </c>
      <c r="I1358" cm="1">
        <f t="array" ref="I1358">INDEX('PUMA12 LIMIT Computations'!BC$4:BV$106,'PUMA12-Person-Limits-Fragments'!B1358,'PUMA12-Person-Limits-Fragments'!C1358)</f>
        <v>75700</v>
      </c>
      <c r="J1358" cm="1">
        <f t="array" ref="J1358">INDEX('PUMA12 LIMIT Computations'!BW$4:CP$106,'PUMA12-Person-Limits-Fragments'!B1358,'PUMA12-Person-Limits-Fragments'!C1358)</f>
        <v>201350</v>
      </c>
    </row>
    <row r="1359" spans="1:10" x14ac:dyDescent="0.25">
      <c r="A1359">
        <f t="shared" si="65"/>
        <v>1358</v>
      </c>
      <c r="B1359">
        <f t="shared" si="63"/>
        <v>19</v>
      </c>
      <c r="C1359">
        <f t="shared" si="64"/>
        <v>14</v>
      </c>
      <c r="D1359" cm="1">
        <f t="array" ref="D1359">INDEX('PUMA12 LIMIT Computations'!$A$4:$D$106,'PUMA12-Person-Limits-Fragments'!$B1359,1)</f>
        <v>3304</v>
      </c>
      <c r="E1359" t="str" cm="1">
        <f t="array" ref="E1359">INDEX('PUMA12 LIMIT Computations'!$A$4:$D$106,'PUMA12-Person-Limits-Fragments'!$B1359,2)</f>
        <v>Boston City--Mattapan &amp; Roxbury</v>
      </c>
      <c r="F1359" t="str" cm="1">
        <f t="array" ref="F1359">INDEX('PUMA12 LIMIT Computations'!$A$4:$D$106,'PUMA12-Person-Limits-Fragments'!$B1359,3)</f>
        <v>METRO14460MM1120</v>
      </c>
      <c r="G1359" t="str" cm="1">
        <f t="array" ref="G1359">INDEX('PUMA12 LIMIT Computations'!$A$4:$D$106,'PUMA12-Person-Limits-Fragments'!$B1359,4)</f>
        <v>Boston-Cambridge-Quincy, MA-NH HUD Metro FMR Area</v>
      </c>
      <c r="H1359" cm="1">
        <f t="array" ref="H1359">INDEX('PUMA12 LIMIT Computations'!AI$4:BB$106,'PUMA12-Person-Limits-Fragments'!B1359,'PUMA12-Person-Limits-Fragments'!C1359)</f>
        <v>126200</v>
      </c>
      <c r="I1359" cm="1">
        <f t="array" ref="I1359">INDEX('PUMA12 LIMIT Computations'!BC$4:BV$106,'PUMA12-Person-Limits-Fragments'!B1359,'PUMA12-Person-Limits-Fragments'!C1359)</f>
        <v>75700</v>
      </c>
      <c r="J1359" cm="1">
        <f t="array" ref="J1359">INDEX('PUMA12 LIMIT Computations'!BW$4:CP$106,'PUMA12-Person-Limits-Fragments'!B1359,'PUMA12-Person-Limits-Fragments'!C1359)</f>
        <v>201350</v>
      </c>
    </row>
    <row r="1360" spans="1:10" x14ac:dyDescent="0.25">
      <c r="A1360">
        <f t="shared" si="65"/>
        <v>1359</v>
      </c>
      <c r="B1360">
        <f t="shared" si="63"/>
        <v>20</v>
      </c>
      <c r="C1360">
        <f t="shared" si="64"/>
        <v>14</v>
      </c>
      <c r="D1360" cm="1">
        <f t="array" ref="D1360">INDEX('PUMA12 LIMIT Computations'!$A$4:$D$106,'PUMA12-Person-Limits-Fragments'!$B1360,1)</f>
        <v>4301</v>
      </c>
      <c r="E1360" t="str" cm="1">
        <f t="array" ref="E1360">INDEX('PUMA12 LIMIT Computations'!$A$4:$D$106,'PUMA12-Person-Limits-Fragments'!$B1360,2)</f>
        <v>Bristol (Outside New Bedford City) &amp; Plymouth (South) Counties</v>
      </c>
      <c r="F1360" t="str" cm="1">
        <f t="array" ref="F1360">INDEX('PUMA12 LIMIT Computations'!$A$4:$D$106,'PUMA12-Person-Limits-Fragments'!$B1360,3)</f>
        <v>METRO14460MM1120</v>
      </c>
      <c r="G1360" t="str" cm="1">
        <f t="array" ref="G1360">INDEX('PUMA12 LIMIT Computations'!$A$4:$D$106,'PUMA12-Person-Limits-Fragments'!$B1360,4)</f>
        <v>Boston-Cambridge-Quincy, MA-NH HUD Metro FMR Area</v>
      </c>
      <c r="H1360" cm="1">
        <f t="array" ref="H1360">INDEX('PUMA12 LIMIT Computations'!AI$4:BB$106,'PUMA12-Person-Limits-Fragments'!B1360,'PUMA12-Person-Limits-Fragments'!C1360)</f>
        <v>32269.339999999997</v>
      </c>
      <c r="I1360" cm="1">
        <f t="array" ref="I1360">INDEX('PUMA12 LIMIT Computations'!BC$4:BV$106,'PUMA12-Person-Limits-Fragments'!B1360,'PUMA12-Person-Limits-Fragments'!C1360)</f>
        <v>19356.489999999998</v>
      </c>
      <c r="J1360" cm="1">
        <f t="array" ref="J1360">INDEX('PUMA12 LIMIT Computations'!BW$4:CP$106,'PUMA12-Person-Limits-Fragments'!B1360,'PUMA12-Person-Limits-Fragments'!C1360)</f>
        <v>51485.195</v>
      </c>
    </row>
    <row r="1361" spans="1:10" x14ac:dyDescent="0.25">
      <c r="A1361">
        <f t="shared" si="65"/>
        <v>1360</v>
      </c>
      <c r="B1361">
        <f t="shared" si="63"/>
        <v>21</v>
      </c>
      <c r="C1361">
        <f t="shared" si="64"/>
        <v>14</v>
      </c>
      <c r="D1361" cm="1">
        <f t="array" ref="D1361">INDEX('PUMA12 LIMIT Computations'!$A$4:$D$106,'PUMA12-Person-Limits-Fragments'!$B1361,1)</f>
        <v>4301</v>
      </c>
      <c r="E1361" t="str" cm="1">
        <f t="array" ref="E1361">INDEX('PUMA12 LIMIT Computations'!$A$4:$D$106,'PUMA12-Person-Limits-Fragments'!$B1361,2)</f>
        <v>Bristol (Outside New Bedford City) &amp; Plymouth (South) Counties</v>
      </c>
      <c r="F1361" t="str" cm="1">
        <f t="array" ref="F1361">INDEX('PUMA12 LIMIT Computations'!$A$4:$D$106,'PUMA12-Person-Limits-Fragments'!$B1361,3)</f>
        <v>METRO14460MM1200</v>
      </c>
      <c r="G1361" t="str" cm="1">
        <f t="array" ref="G1361">INDEX('PUMA12 LIMIT Computations'!$A$4:$D$106,'PUMA12-Person-Limits-Fragments'!$B1361,4)</f>
        <v>Brockton, MA HUD Metro FMR Area</v>
      </c>
      <c r="H1361" cm="1">
        <f t="array" ref="H1361">INDEX('PUMA12 LIMIT Computations'!AI$4:BB$106,'PUMA12-Person-Limits-Fragments'!B1361,'PUMA12-Person-Limits-Fragments'!C1361)</f>
        <v>16982.895</v>
      </c>
      <c r="I1361" cm="1">
        <f t="array" ref="I1361">INDEX('PUMA12 LIMIT Computations'!BC$4:BV$106,'PUMA12-Person-Limits-Fragments'!B1361,'PUMA12-Person-Limits-Fragments'!C1361)</f>
        <v>12659.055</v>
      </c>
      <c r="J1361" cm="1">
        <f t="array" ref="J1361">INDEX('PUMA12 LIMIT Computations'!BW$4:CP$106,'PUMA12-Person-Limits-Fragments'!B1361,'PUMA12-Person-Limits-Fragments'!C1361)</f>
        <v>27167.564999999999</v>
      </c>
    </row>
    <row r="1362" spans="1:10" x14ac:dyDescent="0.25">
      <c r="A1362">
        <f t="shared" si="65"/>
        <v>1361</v>
      </c>
      <c r="B1362">
        <f t="shared" si="63"/>
        <v>22</v>
      </c>
      <c r="C1362">
        <f t="shared" si="64"/>
        <v>14</v>
      </c>
      <c r="D1362" cm="1">
        <f t="array" ref="D1362">INDEX('PUMA12 LIMIT Computations'!$A$4:$D$106,'PUMA12-Person-Limits-Fragments'!$B1362,1)</f>
        <v>4301</v>
      </c>
      <c r="E1362" t="str" cm="1">
        <f t="array" ref="E1362">INDEX('PUMA12 LIMIT Computations'!$A$4:$D$106,'PUMA12-Person-Limits-Fragments'!$B1362,2)</f>
        <v>Bristol (Outside New Bedford City) &amp; Plymouth (South) Counties</v>
      </c>
      <c r="F1362" t="str" cm="1">
        <f t="array" ref="F1362">INDEX('PUMA12 LIMIT Computations'!$A$4:$D$106,'PUMA12-Person-Limits-Fragments'!$B1362,3)</f>
        <v>METRO39300M39300</v>
      </c>
      <c r="G1362" t="str" cm="1">
        <f t="array" ref="G1362">INDEX('PUMA12 LIMIT Computations'!$A$4:$D$106,'PUMA12-Person-Limits-Fragments'!$B1362,4)</f>
        <v>Providence-Fall River, RI-MA HUD Metro FMR Area</v>
      </c>
      <c r="H1362" cm="1">
        <f t="array" ref="H1362">INDEX('PUMA12 LIMIT Computations'!AI$4:BB$106,'PUMA12-Person-Limits-Fragments'!B1362,'PUMA12-Person-Limits-Fragments'!C1362)</f>
        <v>14041.164999999999</v>
      </c>
      <c r="I1362" cm="1">
        <f t="array" ref="I1362">INDEX('PUMA12 LIMIT Computations'!BC$4:BV$106,'PUMA12-Person-Limits-Fragments'!B1362,'PUMA12-Person-Limits-Fragments'!C1362)</f>
        <v>12089.434999999999</v>
      </c>
      <c r="J1362" cm="1">
        <f t="array" ref="J1362">INDEX('PUMA12 LIMIT Computations'!BW$4:CP$106,'PUMA12-Person-Limits-Fragments'!B1362,'PUMA12-Person-Limits-Fragments'!C1362)</f>
        <v>22461.025000000001</v>
      </c>
    </row>
    <row r="1363" spans="1:10" x14ac:dyDescent="0.25">
      <c r="A1363">
        <f t="shared" si="65"/>
        <v>1362</v>
      </c>
      <c r="B1363">
        <f t="shared" si="63"/>
        <v>23</v>
      </c>
      <c r="C1363">
        <f t="shared" si="64"/>
        <v>14</v>
      </c>
      <c r="D1363" cm="1">
        <f t="array" ref="D1363">INDEX('PUMA12 LIMIT Computations'!$A$4:$D$106,'PUMA12-Person-Limits-Fragments'!$B1363,1)</f>
        <v>4301</v>
      </c>
      <c r="E1363" t="str" cm="1">
        <f t="array" ref="E1363">INDEX('PUMA12 LIMIT Computations'!$A$4:$D$106,'PUMA12-Person-Limits-Fragments'!$B1363,2)</f>
        <v>Bristol (Outside New Bedford City) &amp; Plymouth (South) Counties</v>
      </c>
      <c r="F1363" t="str" cm="1">
        <f t="array" ref="F1363">INDEX('PUMA12 LIMIT Computations'!$A$4:$D$106,'PUMA12-Person-Limits-Fragments'!$B1363,3)</f>
        <v>METRO39300MM5400</v>
      </c>
      <c r="G1363" t="str" cm="1">
        <f t="array" ref="G1363">INDEX('PUMA12 LIMIT Computations'!$A$4:$D$106,'PUMA12-Person-Limits-Fragments'!$B1363,4)</f>
        <v>New Bedford, MA HUD Metro FMR Area</v>
      </c>
      <c r="H1363" cm="1">
        <f t="array" ref="H1363">INDEX('PUMA12 LIMIT Computations'!AI$4:BB$106,'PUMA12-Person-Limits-Fragments'!B1363,'PUMA12-Person-Limits-Fragments'!C1363)</f>
        <v>35082.74</v>
      </c>
      <c r="I1363" cm="1">
        <f t="array" ref="I1363">INDEX('PUMA12 LIMIT Computations'!BC$4:BV$106,'PUMA12-Person-Limits-Fragments'!B1363,'PUMA12-Person-Limits-Fragments'!C1363)</f>
        <v>31044.29</v>
      </c>
      <c r="J1363" cm="1">
        <f t="array" ref="J1363">INDEX('PUMA12 LIMIT Computations'!BW$4:CP$106,'PUMA12-Person-Limits-Fragments'!B1363,'PUMA12-Person-Limits-Fragments'!C1363)</f>
        <v>56144.810000000005</v>
      </c>
    </row>
    <row r="1364" spans="1:10" x14ac:dyDescent="0.25">
      <c r="A1364">
        <f t="shared" si="65"/>
        <v>1363</v>
      </c>
      <c r="B1364">
        <f t="shared" si="63"/>
        <v>24</v>
      </c>
      <c r="C1364">
        <f t="shared" si="64"/>
        <v>14</v>
      </c>
      <c r="D1364" cm="1">
        <f t="array" ref="D1364">INDEX('PUMA12 LIMIT Computations'!$A$4:$D$106,'PUMA12-Person-Limits-Fragments'!$B1364,1)</f>
        <v>4302</v>
      </c>
      <c r="E1364" t="str" cm="1">
        <f t="array" ref="E1364">INDEX('PUMA12 LIMIT Computations'!$A$4:$D$106,'PUMA12-Person-Limits-Fragments'!$B1364,2)</f>
        <v>Bristol County (Central)--Fall River City &amp; Somerset Town</v>
      </c>
      <c r="F1364" t="str" cm="1">
        <f t="array" ref="F1364">INDEX('PUMA12 LIMIT Computations'!$A$4:$D$106,'PUMA12-Person-Limits-Fragments'!$B1364,3)</f>
        <v>METRO39300M39300</v>
      </c>
      <c r="G1364" t="str" cm="1">
        <f t="array" ref="G1364">INDEX('PUMA12 LIMIT Computations'!$A$4:$D$106,'PUMA12-Person-Limits-Fragments'!$B1364,4)</f>
        <v>Providence-Fall River, RI-MA HUD Metro FMR Area</v>
      </c>
      <c r="H1364" cm="1">
        <f t="array" ref="H1364">INDEX('PUMA12 LIMIT Computations'!AI$4:BB$106,'PUMA12-Person-Limits-Fragments'!B1364,'PUMA12-Person-Limits-Fragments'!C1364)</f>
        <v>86954.244999999995</v>
      </c>
      <c r="I1364" cm="1">
        <f t="array" ref="I1364">INDEX('PUMA12 LIMIT Computations'!BC$4:BV$106,'PUMA12-Person-Limits-Fragments'!B1364,'PUMA12-Person-Limits-Fragments'!C1364)</f>
        <v>74867.555000000008</v>
      </c>
      <c r="J1364" cm="1">
        <f t="array" ref="J1364">INDEX('PUMA12 LIMIT Computations'!BW$4:CP$106,'PUMA12-Person-Limits-Fragments'!B1364,'PUMA12-Person-Limits-Fragments'!C1364)</f>
        <v>139096.82500000001</v>
      </c>
    </row>
    <row r="1365" spans="1:10" x14ac:dyDescent="0.25">
      <c r="A1365">
        <f t="shared" si="65"/>
        <v>1364</v>
      </c>
      <c r="B1365">
        <f t="shared" si="63"/>
        <v>25</v>
      </c>
      <c r="C1365">
        <f t="shared" si="64"/>
        <v>14</v>
      </c>
      <c r="D1365" cm="1">
        <f t="array" ref="D1365">INDEX('PUMA12 LIMIT Computations'!$A$4:$D$106,'PUMA12-Person-Limits-Fragments'!$B1365,1)</f>
        <v>4302</v>
      </c>
      <c r="E1365" t="str" cm="1">
        <f t="array" ref="E1365">INDEX('PUMA12 LIMIT Computations'!$A$4:$D$106,'PUMA12-Person-Limits-Fragments'!$B1365,2)</f>
        <v>Bristol County (Central)--Fall River City &amp; Somerset Town</v>
      </c>
      <c r="F1365" t="str" cm="1">
        <f t="array" ref="F1365">INDEX('PUMA12 LIMIT Computations'!$A$4:$D$106,'PUMA12-Person-Limits-Fragments'!$B1365,3)</f>
        <v>METRO39300MM5400</v>
      </c>
      <c r="G1365" t="str" cm="1">
        <f t="array" ref="G1365">INDEX('PUMA12 LIMIT Computations'!$A$4:$D$106,'PUMA12-Person-Limits-Fragments'!$B1365,4)</f>
        <v>New Bedford, MA HUD Metro FMR Area</v>
      </c>
      <c r="H1365" cm="1">
        <f t="array" ref="H1365">INDEX('PUMA12 LIMIT Computations'!AI$4:BB$106,'PUMA12-Person-Limits-Fragments'!B1365,'PUMA12-Person-Limits-Fragments'!C1365)</f>
        <v>93.17</v>
      </c>
      <c r="I1365" cm="1">
        <f t="array" ref="I1365">INDEX('PUMA12 LIMIT Computations'!BC$4:BV$106,'PUMA12-Person-Limits-Fragments'!B1365,'PUMA12-Person-Limits-Fragments'!C1365)</f>
        <v>82.445000000000007</v>
      </c>
      <c r="J1365" cm="1">
        <f t="array" ref="J1365">INDEX('PUMA12 LIMIT Computations'!BW$4:CP$106,'PUMA12-Person-Limits-Fragments'!B1365,'PUMA12-Person-Limits-Fragments'!C1365)</f>
        <v>149.10500000000002</v>
      </c>
    </row>
    <row r="1366" spans="1:10" x14ac:dyDescent="0.25">
      <c r="A1366">
        <f t="shared" si="65"/>
        <v>1365</v>
      </c>
      <c r="B1366">
        <f t="shared" si="63"/>
        <v>26</v>
      </c>
      <c r="C1366">
        <f t="shared" si="64"/>
        <v>14</v>
      </c>
      <c r="D1366" cm="1">
        <f t="array" ref="D1366">INDEX('PUMA12 LIMIT Computations'!$A$4:$D$106,'PUMA12-Person-Limits-Fragments'!$B1366,1)</f>
        <v>4500</v>
      </c>
      <c r="E1366" t="str" cm="1">
        <f t="array" ref="E1366">INDEX('PUMA12 LIMIT Computations'!$A$4:$D$106,'PUMA12-Person-Limits-Fragments'!$B1366,2)</f>
        <v>Bristol County (South)--New Bedford City &amp; Fairhaven Town</v>
      </c>
      <c r="F1366" t="str" cm="1">
        <f t="array" ref="F1366">INDEX('PUMA12 LIMIT Computations'!$A$4:$D$106,'PUMA12-Person-Limits-Fragments'!$B1366,3)</f>
        <v>METRO14460MM1200</v>
      </c>
      <c r="G1366" t="str" cm="1">
        <f t="array" ref="G1366">INDEX('PUMA12 LIMIT Computations'!$A$4:$D$106,'PUMA12-Person-Limits-Fragments'!$B1366,4)</f>
        <v>Brockton, MA HUD Metro FMR Area</v>
      </c>
      <c r="H1366" cm="1">
        <f t="array" ref="H1366">INDEX('PUMA12 LIMIT Computations'!AI$4:BB$106,'PUMA12-Person-Limits-Fragments'!B1366,'PUMA12-Person-Limits-Fragments'!C1366)</f>
        <v>30.164999999999996</v>
      </c>
      <c r="I1366" cm="1">
        <f t="array" ref="I1366">INDEX('PUMA12 LIMIT Computations'!BC$4:BV$106,'PUMA12-Person-Limits-Fragments'!B1366,'PUMA12-Person-Limits-Fragments'!C1366)</f>
        <v>22.484999999999999</v>
      </c>
      <c r="J1366" cm="1">
        <f t="array" ref="J1366">INDEX('PUMA12 LIMIT Computations'!BW$4:CP$106,'PUMA12-Person-Limits-Fragments'!B1366,'PUMA12-Person-Limits-Fragments'!C1366)</f>
        <v>48.254999999999995</v>
      </c>
    </row>
    <row r="1367" spans="1:10" x14ac:dyDescent="0.25">
      <c r="A1367">
        <f t="shared" si="65"/>
        <v>1366</v>
      </c>
      <c r="B1367">
        <f t="shared" si="63"/>
        <v>27</v>
      </c>
      <c r="C1367">
        <f t="shared" si="64"/>
        <v>14</v>
      </c>
      <c r="D1367" cm="1">
        <f t="array" ref="D1367">INDEX('PUMA12 LIMIT Computations'!$A$4:$D$106,'PUMA12-Person-Limits-Fragments'!$B1367,1)</f>
        <v>4500</v>
      </c>
      <c r="E1367" t="str" cm="1">
        <f t="array" ref="E1367">INDEX('PUMA12 LIMIT Computations'!$A$4:$D$106,'PUMA12-Person-Limits-Fragments'!$B1367,2)</f>
        <v>Bristol County (South)--New Bedford City &amp; Fairhaven Town</v>
      </c>
      <c r="F1367" t="str" cm="1">
        <f t="array" ref="F1367">INDEX('PUMA12 LIMIT Computations'!$A$4:$D$106,'PUMA12-Person-Limits-Fragments'!$B1367,3)</f>
        <v>METRO39300MM5400</v>
      </c>
      <c r="G1367" t="str" cm="1">
        <f t="array" ref="G1367">INDEX('PUMA12 LIMIT Computations'!$A$4:$D$106,'PUMA12-Person-Limits-Fragments'!$B1367,4)</f>
        <v>New Bedford, MA HUD Metro FMR Area</v>
      </c>
      <c r="H1367" cm="1">
        <f t="array" ref="H1367">INDEX('PUMA12 LIMIT Computations'!AI$4:BB$106,'PUMA12-Person-Limits-Fragments'!B1367,'PUMA12-Person-Limits-Fragments'!C1367)</f>
        <v>84666.12000000001</v>
      </c>
      <c r="I1367" cm="1">
        <f t="array" ref="I1367">INDEX('PUMA12 LIMIT Computations'!BC$4:BV$106,'PUMA12-Person-Limits-Fragments'!B1367,'PUMA12-Person-Limits-Fragments'!C1367)</f>
        <v>74920.02</v>
      </c>
      <c r="J1367" cm="1">
        <f t="array" ref="J1367">INDEX('PUMA12 LIMIT Computations'!BW$4:CP$106,'PUMA12-Person-Limits-Fragments'!B1367,'PUMA12-Person-Limits-Fragments'!C1367)</f>
        <v>135495.78</v>
      </c>
    </row>
    <row r="1368" spans="1:10" x14ac:dyDescent="0.25">
      <c r="A1368">
        <f t="shared" si="65"/>
        <v>1367</v>
      </c>
      <c r="B1368">
        <f t="shared" si="63"/>
        <v>28</v>
      </c>
      <c r="C1368">
        <f t="shared" si="64"/>
        <v>14</v>
      </c>
      <c r="D1368" cm="1">
        <f t="array" ref="D1368">INDEX('PUMA12 LIMIT Computations'!$A$4:$D$106,'PUMA12-Person-Limits-Fragments'!$B1368,1)</f>
        <v>4303</v>
      </c>
      <c r="E1368" t="str" cm="1">
        <f t="array" ref="E1368">INDEX('PUMA12 LIMIT Computations'!$A$4:$D$106,'PUMA12-Person-Limits-Fragments'!$B1368,2)</f>
        <v>Bristol County--Taunton City, Mansfield, Norton, Raynam, Dighton &amp; Berkley Towns</v>
      </c>
      <c r="F1368" t="str" cm="1">
        <f t="array" ref="F1368">INDEX('PUMA12 LIMIT Computations'!$A$4:$D$106,'PUMA12-Person-Limits-Fragments'!$B1368,3)</f>
        <v>METRO14460MM1200</v>
      </c>
      <c r="G1368" t="str" cm="1">
        <f t="array" ref="G1368">INDEX('PUMA12 LIMIT Computations'!$A$4:$D$106,'PUMA12-Person-Limits-Fragments'!$B1368,4)</f>
        <v>Brockton, MA HUD Metro FMR Area</v>
      </c>
      <c r="H1368" cm="1">
        <f t="array" ref="H1368">INDEX('PUMA12 LIMIT Computations'!AI$4:BB$106,'PUMA12-Person-Limits-Fragments'!B1368,'PUMA12-Person-Limits-Fragments'!C1368)</f>
        <v>321.76</v>
      </c>
      <c r="I1368" cm="1">
        <f t="array" ref="I1368">INDEX('PUMA12 LIMIT Computations'!BC$4:BV$106,'PUMA12-Person-Limits-Fragments'!B1368,'PUMA12-Person-Limits-Fragments'!C1368)</f>
        <v>239.84</v>
      </c>
      <c r="J1368" cm="1">
        <f t="array" ref="J1368">INDEX('PUMA12 LIMIT Computations'!BW$4:CP$106,'PUMA12-Person-Limits-Fragments'!B1368,'PUMA12-Person-Limits-Fragments'!C1368)</f>
        <v>514.72</v>
      </c>
    </row>
    <row r="1369" spans="1:10" x14ac:dyDescent="0.25">
      <c r="A1369">
        <f t="shared" si="65"/>
        <v>1368</v>
      </c>
      <c r="B1369">
        <f t="shared" si="63"/>
        <v>29</v>
      </c>
      <c r="C1369">
        <f t="shared" si="64"/>
        <v>14</v>
      </c>
      <c r="D1369" cm="1">
        <f t="array" ref="D1369">INDEX('PUMA12 LIMIT Computations'!$A$4:$D$106,'PUMA12-Person-Limits-Fragments'!$B1369,1)</f>
        <v>4303</v>
      </c>
      <c r="E1369" t="str" cm="1">
        <f t="array" ref="E1369">INDEX('PUMA12 LIMIT Computations'!$A$4:$D$106,'PUMA12-Person-Limits-Fragments'!$B1369,2)</f>
        <v>Bristol County--Taunton City, Mansfield, Norton, Raynam, Dighton &amp; Berkley Towns</v>
      </c>
      <c r="F1369" t="str" cm="1">
        <f t="array" ref="F1369">INDEX('PUMA12 LIMIT Computations'!$A$4:$D$106,'PUMA12-Person-Limits-Fragments'!$B1369,3)</f>
        <v>METRO39300M39300</v>
      </c>
      <c r="G1369" t="str" cm="1">
        <f t="array" ref="G1369">INDEX('PUMA12 LIMIT Computations'!$A$4:$D$106,'PUMA12-Person-Limits-Fragments'!$B1369,4)</f>
        <v>Providence-Fall River, RI-MA HUD Metro FMR Area</v>
      </c>
      <c r="H1369" cm="1">
        <f t="array" ref="H1369">INDEX('PUMA12 LIMIT Computations'!AI$4:BB$106,'PUMA12-Person-Limits-Fragments'!B1369,'PUMA12-Person-Limits-Fragments'!C1369)</f>
        <v>156.69</v>
      </c>
      <c r="I1369" cm="1">
        <f t="array" ref="I1369">INDEX('PUMA12 LIMIT Computations'!BC$4:BV$106,'PUMA12-Person-Limits-Fragments'!B1369,'PUMA12-Person-Limits-Fragments'!C1369)</f>
        <v>134.91</v>
      </c>
      <c r="J1369" cm="1">
        <f t="array" ref="J1369">INDEX('PUMA12 LIMIT Computations'!BW$4:CP$106,'PUMA12-Person-Limits-Fragments'!B1369,'PUMA12-Person-Limits-Fragments'!C1369)</f>
        <v>250.65</v>
      </c>
    </row>
    <row r="1370" spans="1:10" x14ac:dyDescent="0.25">
      <c r="A1370">
        <f t="shared" si="65"/>
        <v>1369</v>
      </c>
      <c r="B1370">
        <f t="shared" si="63"/>
        <v>30</v>
      </c>
      <c r="C1370">
        <f t="shared" si="64"/>
        <v>14</v>
      </c>
      <c r="D1370" cm="1">
        <f t="array" ref="D1370">INDEX('PUMA12 LIMIT Computations'!$A$4:$D$106,'PUMA12-Person-Limits-Fragments'!$B1370,1)</f>
        <v>4303</v>
      </c>
      <c r="E1370" t="str" cm="1">
        <f t="array" ref="E1370">INDEX('PUMA12 LIMIT Computations'!$A$4:$D$106,'PUMA12-Person-Limits-Fragments'!$B1370,2)</f>
        <v>Bristol County--Taunton City, Mansfield, Norton, Raynam, Dighton &amp; Berkley Towns</v>
      </c>
      <c r="F1370" t="str" cm="1">
        <f t="array" ref="F1370">INDEX('PUMA12 LIMIT Computations'!$A$4:$D$106,'PUMA12-Person-Limits-Fragments'!$B1370,3)</f>
        <v>METRO39300MM1120</v>
      </c>
      <c r="G1370" t="str" cm="1">
        <f t="array" ref="G1370">INDEX('PUMA12 LIMIT Computations'!$A$4:$D$106,'PUMA12-Person-Limits-Fragments'!$B1370,4)</f>
        <v>Taunton-Mansfield-Norton, MA HUD Metro FMR Area</v>
      </c>
      <c r="H1370" cm="1">
        <f t="array" ref="H1370">INDEX('PUMA12 LIMIT Computations'!AI$4:BB$106,'PUMA12-Person-Limits-Fragments'!B1370,'PUMA12-Person-Limits-Fragments'!C1370)</f>
        <v>89026.97</v>
      </c>
      <c r="I1370" cm="1">
        <f t="array" ref="I1370">INDEX('PUMA12 LIMIT Computations'!BC$4:BV$106,'PUMA12-Person-Limits-Fragments'!B1370,'PUMA12-Person-Limits-Fragments'!C1370)</f>
        <v>66360.73</v>
      </c>
      <c r="J1370" cm="1">
        <f t="array" ref="J1370">INDEX('PUMA12 LIMIT Computations'!BW$4:CP$106,'PUMA12-Person-Limits-Fragments'!B1370,'PUMA12-Person-Limits-Fragments'!C1370)</f>
        <v>142416.59</v>
      </c>
    </row>
    <row r="1371" spans="1:10" x14ac:dyDescent="0.25">
      <c r="A1371">
        <f t="shared" si="65"/>
        <v>1370</v>
      </c>
      <c r="B1371">
        <f t="shared" si="63"/>
        <v>31</v>
      </c>
      <c r="C1371">
        <f t="shared" si="64"/>
        <v>14</v>
      </c>
      <c r="D1371" cm="1">
        <f t="array" ref="D1371">INDEX('PUMA12 LIMIT Computations'!$A$4:$D$106,'PUMA12-Person-Limits-Fragments'!$B1371,1)</f>
        <v>4303</v>
      </c>
      <c r="E1371" t="str" cm="1">
        <f t="array" ref="E1371">INDEX('PUMA12 LIMIT Computations'!$A$4:$D$106,'PUMA12-Person-Limits-Fragments'!$B1371,2)</f>
        <v>Bristol County--Taunton City, Mansfield, Norton, Raynam, Dighton &amp; Berkley Towns</v>
      </c>
      <c r="F1371" t="str" cm="1">
        <f t="array" ref="F1371">INDEX('PUMA12 LIMIT Computations'!$A$4:$D$106,'PUMA12-Person-Limits-Fragments'!$B1371,3)</f>
        <v>METRO39300MM1200</v>
      </c>
      <c r="G1371" t="str" cm="1">
        <f t="array" ref="G1371">INDEX('PUMA12 LIMIT Computations'!$A$4:$D$106,'PUMA12-Person-Limits-Fragments'!$B1371,4)</f>
        <v>Easton-Raynham, MA HUD Metro FMR Area</v>
      </c>
      <c r="H1371" cm="1">
        <f t="array" ref="H1371">INDEX('PUMA12 LIMIT Computations'!AI$4:BB$106,'PUMA12-Person-Limits-Fragments'!B1371,'PUMA12-Person-Limits-Fragments'!C1371)</f>
        <v>14037.9</v>
      </c>
      <c r="I1371" cm="1">
        <f t="array" ref="I1371">INDEX('PUMA12 LIMIT Computations'!BC$4:BV$106,'PUMA12-Person-Limits-Fragments'!B1371,'PUMA12-Person-Limits-Fragments'!C1371)</f>
        <v>8420.5499999999993</v>
      </c>
      <c r="J1371" cm="1">
        <f t="array" ref="J1371">INDEX('PUMA12 LIMIT Computations'!BW$4:CP$106,'PUMA12-Person-Limits-Fragments'!B1371,'PUMA12-Person-Limits-Fragments'!C1371)</f>
        <v>17624.025000000001</v>
      </c>
    </row>
    <row r="1372" spans="1:10" x14ac:dyDescent="0.25">
      <c r="A1372">
        <f t="shared" si="65"/>
        <v>1371</v>
      </c>
      <c r="B1372">
        <f t="shared" si="63"/>
        <v>32</v>
      </c>
      <c r="C1372">
        <f t="shared" si="64"/>
        <v>14</v>
      </c>
      <c r="D1372" cm="1">
        <f t="array" ref="D1372">INDEX('PUMA12 LIMIT Computations'!$A$4:$D$106,'PUMA12-Person-Limits-Fragments'!$B1372,1)</f>
        <v>4303</v>
      </c>
      <c r="E1372" t="str" cm="1">
        <f t="array" ref="E1372">INDEX('PUMA12 LIMIT Computations'!$A$4:$D$106,'PUMA12-Person-Limits-Fragments'!$B1372,2)</f>
        <v>Bristol County--Taunton City, Mansfield, Norton, Raynam, Dighton &amp; Berkley Towns</v>
      </c>
      <c r="F1372" t="str" cm="1">
        <f t="array" ref="F1372">INDEX('PUMA12 LIMIT Computations'!$A$4:$D$106,'PUMA12-Person-Limits-Fragments'!$B1372,3)</f>
        <v>METRO39300MM5400</v>
      </c>
      <c r="G1372" t="str" cm="1">
        <f t="array" ref="G1372">INDEX('PUMA12 LIMIT Computations'!$A$4:$D$106,'PUMA12-Person-Limits-Fragments'!$B1372,4)</f>
        <v>New Bedford, MA HUD Metro FMR Area</v>
      </c>
      <c r="H1372" cm="1">
        <f t="array" ref="H1372">INDEX('PUMA12 LIMIT Computations'!AI$4:BB$106,'PUMA12-Person-Limits-Fragments'!B1372,'PUMA12-Person-Limits-Fragments'!C1372)</f>
        <v>16.940000000000001</v>
      </c>
      <c r="I1372" cm="1">
        <f t="array" ref="I1372">INDEX('PUMA12 LIMIT Computations'!BC$4:BV$106,'PUMA12-Person-Limits-Fragments'!B1372,'PUMA12-Person-Limits-Fragments'!C1372)</f>
        <v>14.99</v>
      </c>
      <c r="J1372" cm="1">
        <f t="array" ref="J1372">INDEX('PUMA12 LIMIT Computations'!BW$4:CP$106,'PUMA12-Person-Limits-Fragments'!B1372,'PUMA12-Person-Limits-Fragments'!C1372)</f>
        <v>27.110000000000003</v>
      </c>
    </row>
    <row r="1373" spans="1:10" x14ac:dyDescent="0.25">
      <c r="A1373">
        <f t="shared" si="65"/>
        <v>1372</v>
      </c>
      <c r="B1373">
        <f t="shared" si="63"/>
        <v>33</v>
      </c>
      <c r="C1373">
        <f t="shared" si="64"/>
        <v>14</v>
      </c>
      <c r="D1373" cm="1">
        <f t="array" ref="D1373">INDEX('PUMA12 LIMIT Computations'!$A$4:$D$106,'PUMA12-Person-Limits-Fragments'!$B1373,1)</f>
        <v>702</v>
      </c>
      <c r="E1373" t="str" cm="1">
        <f t="array" ref="E1373">INDEX('PUMA12 LIMIT Computations'!$A$4:$D$106,'PUMA12-Person-Limits-Fragments'!$B1373,2)</f>
        <v>Essex County (Central)--Amesbury Town City</v>
      </c>
      <c r="F1373" t="str" cm="1">
        <f t="array" ref="F1373">INDEX('PUMA12 LIMIT Computations'!$A$4:$D$106,'PUMA12-Person-Limits-Fragments'!$B1373,3)</f>
        <v>METRO14460MM1120</v>
      </c>
      <c r="G1373" t="str" cm="1">
        <f t="array" ref="G1373">INDEX('PUMA12 LIMIT Computations'!$A$4:$D$106,'PUMA12-Person-Limits-Fragments'!$B1373,4)</f>
        <v>Boston-Cambridge-Quincy, MA-NH HUD Metro FMR Area</v>
      </c>
      <c r="H1373" cm="1">
        <f t="array" ref="H1373">INDEX('PUMA12 LIMIT Computations'!AI$4:BB$106,'PUMA12-Person-Limits-Fragments'!B1373,'PUMA12-Person-Limits-Fragments'!C1373)</f>
        <v>52903.040000000001</v>
      </c>
      <c r="I1373" cm="1">
        <f t="array" ref="I1373">INDEX('PUMA12 LIMIT Computations'!BC$4:BV$106,'PUMA12-Person-Limits-Fragments'!B1373,'PUMA12-Person-Limits-Fragments'!C1373)</f>
        <v>31733.440000000002</v>
      </c>
      <c r="J1373" cm="1">
        <f t="array" ref="J1373">INDEX('PUMA12 LIMIT Computations'!BW$4:CP$106,'PUMA12-Person-Limits-Fragments'!B1373,'PUMA12-Person-Limits-Fragments'!C1373)</f>
        <v>84405.92</v>
      </c>
    </row>
    <row r="1374" spans="1:10" x14ac:dyDescent="0.25">
      <c r="A1374">
        <f t="shared" si="65"/>
        <v>1373</v>
      </c>
      <c r="B1374">
        <f t="shared" si="63"/>
        <v>34</v>
      </c>
      <c r="C1374">
        <f t="shared" si="64"/>
        <v>14</v>
      </c>
      <c r="D1374" cm="1">
        <f t="array" ref="D1374">INDEX('PUMA12 LIMIT Computations'!$A$4:$D$106,'PUMA12-Person-Limits-Fragments'!$B1374,1)</f>
        <v>702</v>
      </c>
      <c r="E1374" t="str" cm="1">
        <f t="array" ref="E1374">INDEX('PUMA12 LIMIT Computations'!$A$4:$D$106,'PUMA12-Person-Limits-Fragments'!$B1374,2)</f>
        <v>Essex County (Central)--Amesbury Town City</v>
      </c>
      <c r="F1374" t="str" cm="1">
        <f t="array" ref="F1374">INDEX('PUMA12 LIMIT Computations'!$A$4:$D$106,'PUMA12-Person-Limits-Fragments'!$B1374,3)</f>
        <v>METRO14460MM4160</v>
      </c>
      <c r="G1374" t="str" cm="1">
        <f t="array" ref="G1374">INDEX('PUMA12 LIMIT Computations'!$A$4:$D$106,'PUMA12-Person-Limits-Fragments'!$B1374,4)</f>
        <v>Lawrence, MA-NH HUD Metro FMR Area</v>
      </c>
      <c r="H1374" cm="1">
        <f t="array" ref="H1374">INDEX('PUMA12 LIMIT Computations'!AI$4:BB$106,'PUMA12-Person-Limits-Fragments'!B1374,'PUMA12-Person-Limits-Fragments'!C1374)</f>
        <v>60181.24</v>
      </c>
      <c r="I1374" cm="1">
        <f t="array" ref="I1374">INDEX('PUMA12 LIMIT Computations'!BC$4:BV$106,'PUMA12-Person-Limits-Fragments'!B1374,'PUMA12-Person-Limits-Fragments'!C1374)</f>
        <v>43538.454999999994</v>
      </c>
      <c r="J1374" cm="1">
        <f t="array" ref="J1374">INDEX('PUMA12 LIMIT Computations'!BW$4:CP$106,'PUMA12-Person-Limits-Fragments'!B1374,'PUMA12-Person-Limits-Fragments'!C1374)</f>
        <v>93495.854999999996</v>
      </c>
    </row>
    <row r="1375" spans="1:10" x14ac:dyDescent="0.25">
      <c r="A1375">
        <f t="shared" si="65"/>
        <v>1374</v>
      </c>
      <c r="B1375">
        <f t="shared" si="63"/>
        <v>35</v>
      </c>
      <c r="C1375">
        <f t="shared" si="64"/>
        <v>14</v>
      </c>
      <c r="D1375" cm="1">
        <f t="array" ref="D1375">INDEX('PUMA12 LIMIT Computations'!$A$4:$D$106,'PUMA12-Person-Limits-Fragments'!$B1375,1)</f>
        <v>703</v>
      </c>
      <c r="E1375" t="str" cm="1">
        <f t="array" ref="E1375">INDEX('PUMA12 LIMIT Computations'!$A$4:$D$106,'PUMA12-Person-Limits-Fragments'!$B1375,2)</f>
        <v>Essex County (East)--Salem, Beverly, Gloucester &amp; Newburyport Cities</v>
      </c>
      <c r="F1375" t="str" cm="1">
        <f t="array" ref="F1375">INDEX('PUMA12 LIMIT Computations'!$A$4:$D$106,'PUMA12-Person-Limits-Fragments'!$B1375,3)</f>
        <v>METRO14460MM1120</v>
      </c>
      <c r="G1375" t="str" cm="1">
        <f t="array" ref="G1375">INDEX('PUMA12 LIMIT Computations'!$A$4:$D$106,'PUMA12-Person-Limits-Fragments'!$B1375,4)</f>
        <v>Boston-Cambridge-Quincy, MA-NH HUD Metro FMR Area</v>
      </c>
      <c r="H1375" cm="1">
        <f t="array" ref="H1375">INDEX('PUMA12 LIMIT Computations'!AI$4:BB$106,'PUMA12-Person-Limits-Fragments'!B1375,'PUMA12-Person-Limits-Fragments'!C1375)</f>
        <v>126149.52</v>
      </c>
      <c r="I1375" cm="1">
        <f t="array" ref="I1375">INDEX('PUMA12 LIMIT Computations'!BC$4:BV$106,'PUMA12-Person-Limits-Fragments'!B1375,'PUMA12-Person-Limits-Fragments'!C1375)</f>
        <v>75669.72</v>
      </c>
      <c r="J1375" cm="1">
        <f t="array" ref="J1375">INDEX('PUMA12 LIMIT Computations'!BW$4:CP$106,'PUMA12-Person-Limits-Fragments'!B1375,'PUMA12-Person-Limits-Fragments'!C1375)</f>
        <v>201269.46000000002</v>
      </c>
    </row>
    <row r="1376" spans="1:10" x14ac:dyDescent="0.25">
      <c r="A1376">
        <f t="shared" si="65"/>
        <v>1375</v>
      </c>
      <c r="B1376">
        <f t="shared" si="63"/>
        <v>36</v>
      </c>
      <c r="C1376">
        <f t="shared" si="64"/>
        <v>14</v>
      </c>
      <c r="D1376" cm="1">
        <f t="array" ref="D1376">INDEX('PUMA12 LIMIT Computations'!$A$4:$D$106,'PUMA12-Person-Limits-Fragments'!$B1376,1)</f>
        <v>703</v>
      </c>
      <c r="E1376" t="str" cm="1">
        <f t="array" ref="E1376">INDEX('PUMA12 LIMIT Computations'!$A$4:$D$106,'PUMA12-Person-Limits-Fragments'!$B1376,2)</f>
        <v>Essex County (East)--Salem, Beverly, Gloucester &amp; Newburyport Cities</v>
      </c>
      <c r="F1376" t="str" cm="1">
        <f t="array" ref="F1376">INDEX('PUMA12 LIMIT Computations'!$A$4:$D$106,'PUMA12-Person-Limits-Fragments'!$B1376,3)</f>
        <v>METRO14460MM4160</v>
      </c>
      <c r="G1376" t="str" cm="1">
        <f t="array" ref="G1376">INDEX('PUMA12 LIMIT Computations'!$A$4:$D$106,'PUMA12-Person-Limits-Fragments'!$B1376,4)</f>
        <v>Lawrence, MA-NH HUD Metro FMR Area</v>
      </c>
      <c r="H1376" cm="1">
        <f t="array" ref="H1376">INDEX('PUMA12 LIMIT Computations'!AI$4:BB$106,'PUMA12-Person-Limits-Fragments'!B1376,'PUMA12-Person-Limits-Fragments'!C1376)</f>
        <v>20.720000000000002</v>
      </c>
      <c r="I1376" cm="1">
        <f t="array" ref="I1376">INDEX('PUMA12 LIMIT Computations'!BC$4:BV$106,'PUMA12-Person-Limits-Fragments'!B1376,'PUMA12-Person-Limits-Fragments'!C1376)</f>
        <v>14.99</v>
      </c>
      <c r="J1376" cm="1">
        <f t="array" ref="J1376">INDEX('PUMA12 LIMIT Computations'!BW$4:CP$106,'PUMA12-Person-Limits-Fragments'!B1376,'PUMA12-Person-Limits-Fragments'!C1376)</f>
        <v>32.190000000000005</v>
      </c>
    </row>
    <row r="1377" spans="1:10" x14ac:dyDescent="0.25">
      <c r="A1377">
        <f t="shared" si="65"/>
        <v>1376</v>
      </c>
      <c r="B1377">
        <f t="shared" si="63"/>
        <v>37</v>
      </c>
      <c r="C1377">
        <f t="shared" si="64"/>
        <v>14</v>
      </c>
      <c r="D1377" cm="1">
        <f t="array" ref="D1377">INDEX('PUMA12 LIMIT Computations'!$A$4:$D$106,'PUMA12-Person-Limits-Fragments'!$B1377,1)</f>
        <v>701</v>
      </c>
      <c r="E1377" t="str" cm="1">
        <f t="array" ref="E1377">INDEX('PUMA12 LIMIT Computations'!$A$4:$D$106,'PUMA12-Person-Limits-Fragments'!$B1377,2)</f>
        <v>Essex County (Northwest)--Lawrence, Haverhill &amp; Methuen Town Cities</v>
      </c>
      <c r="F1377" t="str" cm="1">
        <f t="array" ref="F1377">INDEX('PUMA12 LIMIT Computations'!$A$4:$D$106,'PUMA12-Person-Limits-Fragments'!$B1377,3)</f>
        <v>METRO14460MM4160</v>
      </c>
      <c r="G1377" t="str" cm="1">
        <f t="array" ref="G1377">INDEX('PUMA12 LIMIT Computations'!$A$4:$D$106,'PUMA12-Person-Limits-Fragments'!$B1377,4)</f>
        <v>Lawrence, MA-NH HUD Metro FMR Area</v>
      </c>
      <c r="H1377" cm="1">
        <f t="array" ref="H1377">INDEX('PUMA12 LIMIT Computations'!AI$4:BB$106,'PUMA12-Person-Limits-Fragments'!B1377,'PUMA12-Person-Limits-Fragments'!C1377)</f>
        <v>103600</v>
      </c>
      <c r="I1377" cm="1">
        <f t="array" ref="I1377">INDEX('PUMA12 LIMIT Computations'!BC$4:BV$106,'PUMA12-Person-Limits-Fragments'!B1377,'PUMA12-Person-Limits-Fragments'!C1377)</f>
        <v>74950</v>
      </c>
      <c r="J1377" cm="1">
        <f t="array" ref="J1377">INDEX('PUMA12 LIMIT Computations'!BW$4:CP$106,'PUMA12-Person-Limits-Fragments'!B1377,'PUMA12-Person-Limits-Fragments'!C1377)</f>
        <v>160950</v>
      </c>
    </row>
    <row r="1378" spans="1:10" x14ac:dyDescent="0.25">
      <c r="A1378">
        <f t="shared" si="65"/>
        <v>1377</v>
      </c>
      <c r="B1378">
        <f t="shared" si="63"/>
        <v>38</v>
      </c>
      <c r="C1378">
        <f t="shared" si="64"/>
        <v>14</v>
      </c>
      <c r="D1378" cm="1">
        <f t="array" ref="D1378">INDEX('PUMA12 LIMIT Computations'!$A$4:$D$106,'PUMA12-Person-Limits-Fragments'!$B1378,1)</f>
        <v>704</v>
      </c>
      <c r="E1378" t="str" cm="1">
        <f t="array" ref="E1378">INDEX('PUMA12 LIMIT Computations'!$A$4:$D$106,'PUMA12-Person-Limits-Fragments'!$B1378,2)</f>
        <v>Essex County (South)--Lynn City, Swampscott &amp; Nahant Towns</v>
      </c>
      <c r="F1378" t="str" cm="1">
        <f t="array" ref="F1378">INDEX('PUMA12 LIMIT Computations'!$A$4:$D$106,'PUMA12-Person-Limits-Fragments'!$B1378,3)</f>
        <v>METRO14460MM1120</v>
      </c>
      <c r="G1378" t="str" cm="1">
        <f t="array" ref="G1378">INDEX('PUMA12 LIMIT Computations'!$A$4:$D$106,'PUMA12-Person-Limits-Fragments'!$B1378,4)</f>
        <v>Boston-Cambridge-Quincy, MA-NH HUD Metro FMR Area</v>
      </c>
      <c r="H1378" cm="1">
        <f t="array" ref="H1378">INDEX('PUMA12 LIMIT Computations'!AI$4:BB$106,'PUMA12-Person-Limits-Fragments'!B1378,'PUMA12-Person-Limits-Fragments'!C1378)</f>
        <v>126200</v>
      </c>
      <c r="I1378" cm="1">
        <f t="array" ref="I1378">INDEX('PUMA12 LIMIT Computations'!BC$4:BV$106,'PUMA12-Person-Limits-Fragments'!B1378,'PUMA12-Person-Limits-Fragments'!C1378)</f>
        <v>75700</v>
      </c>
      <c r="J1378" cm="1">
        <f t="array" ref="J1378">INDEX('PUMA12 LIMIT Computations'!BW$4:CP$106,'PUMA12-Person-Limits-Fragments'!B1378,'PUMA12-Person-Limits-Fragments'!C1378)</f>
        <v>201350</v>
      </c>
    </row>
    <row r="1379" spans="1:10" x14ac:dyDescent="0.25">
      <c r="A1379">
        <f t="shared" si="65"/>
        <v>1378</v>
      </c>
      <c r="B1379">
        <f t="shared" si="63"/>
        <v>39</v>
      </c>
      <c r="C1379">
        <f t="shared" si="64"/>
        <v>14</v>
      </c>
      <c r="D1379" cm="1">
        <f t="array" ref="D1379">INDEX('PUMA12 LIMIT Computations'!$A$4:$D$106,'PUMA12-Person-Limits-Fragments'!$B1379,1)</f>
        <v>200</v>
      </c>
      <c r="E1379" t="str" cm="1">
        <f t="array" ref="E1379">INDEX('PUMA12 LIMIT Computations'!$A$4:$D$106,'PUMA12-Person-Limits-Fragments'!$B1379,2)</f>
        <v>Franklin &amp; Hampshire (North) Counties</v>
      </c>
      <c r="F1379" t="str" cm="1">
        <f t="array" ref="F1379">INDEX('PUMA12 LIMIT Computations'!$A$4:$D$106,'PUMA12-Person-Limits-Fragments'!$B1379,3)</f>
        <v>METRO38340N25003</v>
      </c>
      <c r="G1379" t="str" cm="1">
        <f t="array" ref="G1379">INDEX('PUMA12 LIMIT Computations'!$A$4:$D$106,'PUMA12-Person-Limits-Fragments'!$B1379,4)</f>
        <v>Berkshire County, MA (part) HUD Metro FMR Area</v>
      </c>
      <c r="H1379" cm="1">
        <f t="array" ref="H1379">INDEX('PUMA12 LIMIT Computations'!AI$4:BB$106,'PUMA12-Person-Limits-Fragments'!B1379,'PUMA12-Person-Limits-Fragments'!C1379)</f>
        <v>67.760000000000005</v>
      </c>
      <c r="I1379" cm="1">
        <f t="array" ref="I1379">INDEX('PUMA12 LIMIT Computations'!BC$4:BV$106,'PUMA12-Person-Limits-Fragments'!B1379,'PUMA12-Person-Limits-Fragments'!C1379)</f>
        <v>59.96</v>
      </c>
      <c r="J1379" cm="1">
        <f t="array" ref="J1379">INDEX('PUMA12 LIMIT Computations'!BW$4:CP$106,'PUMA12-Person-Limits-Fragments'!B1379,'PUMA12-Person-Limits-Fragments'!C1379)</f>
        <v>108.44000000000001</v>
      </c>
    </row>
    <row r="1380" spans="1:10" x14ac:dyDescent="0.25">
      <c r="A1380">
        <f t="shared" si="65"/>
        <v>1379</v>
      </c>
      <c r="B1380">
        <f t="shared" si="63"/>
        <v>40</v>
      </c>
      <c r="C1380">
        <f t="shared" si="64"/>
        <v>14</v>
      </c>
      <c r="D1380" cm="1">
        <f t="array" ref="D1380">INDEX('PUMA12 LIMIT Computations'!$A$4:$D$106,'PUMA12-Person-Limits-Fragments'!$B1380,1)</f>
        <v>200</v>
      </c>
      <c r="E1380" t="str" cm="1">
        <f t="array" ref="E1380">INDEX('PUMA12 LIMIT Computations'!$A$4:$D$106,'PUMA12-Person-Limits-Fragments'!$B1380,2)</f>
        <v>Franklin &amp; Hampshire (North) Counties</v>
      </c>
      <c r="F1380" t="str" cm="1">
        <f t="array" ref="F1380">INDEX('PUMA12 LIMIT Computations'!$A$4:$D$106,'PUMA12-Person-Limits-Fragments'!$B1380,3)</f>
        <v>METRO44140M25011</v>
      </c>
      <c r="G1380" t="str" cm="1">
        <f t="array" ref="G1380">INDEX('PUMA12 LIMIT Computations'!$A$4:$D$106,'PUMA12-Person-Limits-Fragments'!$B1380,4)</f>
        <v>Franklin County, MA HUD Metro FMR Area</v>
      </c>
      <c r="H1380" cm="1">
        <f t="array" ref="H1380">INDEX('PUMA12 LIMIT Computations'!AI$4:BB$106,'PUMA12-Person-Limits-Fragments'!B1380,'PUMA12-Person-Limits-Fragments'!C1380)</f>
        <v>55825.770000000004</v>
      </c>
      <c r="I1380" cm="1">
        <f t="array" ref="I1380">INDEX('PUMA12 LIMIT Computations'!BC$4:BV$106,'PUMA12-Person-Limits-Fragments'!B1380,'PUMA12-Person-Limits-Fragments'!C1380)</f>
        <v>49399.544999999998</v>
      </c>
      <c r="J1380" cm="1">
        <f t="array" ref="J1380">INDEX('PUMA12 LIMIT Computations'!BW$4:CP$106,'PUMA12-Person-Limits-Fragments'!B1380,'PUMA12-Person-Limits-Fragments'!C1380)</f>
        <v>89341.005000000005</v>
      </c>
    </row>
    <row r="1381" spans="1:10" x14ac:dyDescent="0.25">
      <c r="A1381">
        <f t="shared" si="65"/>
        <v>1380</v>
      </c>
      <c r="B1381">
        <f t="shared" si="63"/>
        <v>41</v>
      </c>
      <c r="C1381">
        <f t="shared" si="64"/>
        <v>14</v>
      </c>
      <c r="D1381" cm="1">
        <f t="array" ref="D1381">INDEX('PUMA12 LIMIT Computations'!$A$4:$D$106,'PUMA12-Person-Limits-Fragments'!$B1381,1)</f>
        <v>200</v>
      </c>
      <c r="E1381" t="str" cm="1">
        <f t="array" ref="E1381">INDEX('PUMA12 LIMIT Computations'!$A$4:$D$106,'PUMA12-Person-Limits-Fragments'!$B1381,2)</f>
        <v>Franklin &amp; Hampshire (North) Counties</v>
      </c>
      <c r="F1381" t="str" cm="1">
        <f t="array" ref="F1381">INDEX('PUMA12 LIMIT Computations'!$A$4:$D$106,'PUMA12-Person-Limits-Fragments'!$B1381,3)</f>
        <v>METRO44140M44140</v>
      </c>
      <c r="G1381" t="str" cm="1">
        <f t="array" ref="G1381">INDEX('PUMA12 LIMIT Computations'!$A$4:$D$106,'PUMA12-Person-Limits-Fragments'!$B1381,4)</f>
        <v>Springfield, MA HUD Metro FMR Area</v>
      </c>
      <c r="H1381" cm="1">
        <f t="array" ref="H1381">INDEX('PUMA12 LIMIT Computations'!AI$4:BB$106,'PUMA12-Person-Limits-Fragments'!B1381,'PUMA12-Person-Limits-Fragments'!C1381)</f>
        <v>28518.49</v>
      </c>
      <c r="I1381" cm="1">
        <f t="array" ref="I1381">INDEX('PUMA12 LIMIT Computations'!BC$4:BV$106,'PUMA12-Person-Limits-Fragments'!B1381,'PUMA12-Person-Limits-Fragments'!C1381)</f>
        <v>25235.665000000001</v>
      </c>
      <c r="J1381" cm="1">
        <f t="array" ref="J1381">INDEX('PUMA12 LIMIT Computations'!BW$4:CP$106,'PUMA12-Person-Limits-Fragments'!B1381,'PUMA12-Person-Limits-Fragments'!C1381)</f>
        <v>45639.684999999998</v>
      </c>
    </row>
    <row r="1382" spans="1:10" x14ac:dyDescent="0.25">
      <c r="A1382">
        <f t="shared" si="65"/>
        <v>1381</v>
      </c>
      <c r="B1382">
        <f t="shared" si="63"/>
        <v>42</v>
      </c>
      <c r="C1382">
        <f t="shared" si="64"/>
        <v>14</v>
      </c>
      <c r="D1382" cm="1">
        <f t="array" ref="D1382">INDEX('PUMA12 LIMIT Computations'!$A$4:$D$106,'PUMA12-Person-Limits-Fragments'!$B1382,1)</f>
        <v>200</v>
      </c>
      <c r="E1382" t="str" cm="1">
        <f t="array" ref="E1382">INDEX('PUMA12 LIMIT Computations'!$A$4:$D$106,'PUMA12-Person-Limits-Fragments'!$B1382,2)</f>
        <v>Franklin &amp; Hampshire (North) Counties</v>
      </c>
      <c r="F1382" t="str" cm="1">
        <f t="array" ref="F1382">INDEX('PUMA12 LIMIT Computations'!$A$4:$D$106,'PUMA12-Person-Limits-Fragments'!$B1382,3)</f>
        <v>METRO49340N25027</v>
      </c>
      <c r="G1382" t="str" cm="1">
        <f t="array" ref="G1382">INDEX('PUMA12 LIMIT Computations'!$A$4:$D$106,'PUMA12-Person-Limits-Fragments'!$B1382,4)</f>
        <v>Western Worcester County, MA HUD Metro FMR Area</v>
      </c>
      <c r="H1382" cm="1">
        <f t="array" ref="H1382">INDEX('PUMA12 LIMIT Computations'!AI$4:BB$106,'PUMA12-Person-Limits-Fragments'!B1382,'PUMA12-Person-Limits-Fragments'!C1382)</f>
        <v>281.44</v>
      </c>
      <c r="I1382" cm="1">
        <f t="array" ref="I1382">INDEX('PUMA12 LIMIT Computations'!BC$4:BV$106,'PUMA12-Person-Limits-Fragments'!B1382,'PUMA12-Person-Limits-Fragments'!C1382)</f>
        <v>239.84</v>
      </c>
      <c r="J1382" cm="1">
        <f t="array" ref="J1382">INDEX('PUMA12 LIMIT Computations'!BW$4:CP$106,'PUMA12-Person-Limits-Fragments'!B1382,'PUMA12-Person-Limits-Fragments'!C1382)</f>
        <v>450.24</v>
      </c>
    </row>
    <row r="1383" spans="1:10" x14ac:dyDescent="0.25">
      <c r="A1383">
        <f t="shared" si="65"/>
        <v>1382</v>
      </c>
      <c r="B1383">
        <f t="shared" si="63"/>
        <v>43</v>
      </c>
      <c r="C1383">
        <f t="shared" si="64"/>
        <v>14</v>
      </c>
      <c r="D1383" cm="1">
        <f t="array" ref="D1383">INDEX('PUMA12 LIMIT Computations'!$A$4:$D$106,'PUMA12-Person-Limits-Fragments'!$B1383,1)</f>
        <v>1600</v>
      </c>
      <c r="E1383" t="str" cm="1">
        <f t="array" ref="E1383">INDEX('PUMA12 LIMIT Computations'!$A$4:$D$106,'PUMA12-Person-Limits-Fragments'!$B1383,2)</f>
        <v>Hampden (West &amp; East) &amp; Hampshire (South) Counties--Northampton City</v>
      </c>
      <c r="F1383" t="str" cm="1">
        <f t="array" ref="F1383">INDEX('PUMA12 LIMIT Computations'!$A$4:$D$106,'PUMA12-Person-Limits-Fragments'!$B1383,3)</f>
        <v>METRO44140M44140</v>
      </c>
      <c r="G1383" t="str" cm="1">
        <f t="array" ref="G1383">INDEX('PUMA12 LIMIT Computations'!$A$4:$D$106,'PUMA12-Person-Limits-Fragments'!$B1383,4)</f>
        <v>Springfield, MA HUD Metro FMR Area</v>
      </c>
      <c r="H1383" cm="1">
        <f t="array" ref="H1383">INDEX('PUMA12 LIMIT Computations'!AI$4:BB$106,'PUMA12-Person-Limits-Fragments'!B1383,'PUMA12-Person-Limits-Fragments'!C1383)</f>
        <v>84683.06</v>
      </c>
      <c r="I1383" cm="1">
        <f t="array" ref="I1383">INDEX('PUMA12 LIMIT Computations'!BC$4:BV$106,'PUMA12-Person-Limits-Fragments'!B1383,'PUMA12-Person-Limits-Fragments'!C1383)</f>
        <v>74935.009999999995</v>
      </c>
      <c r="J1383" cm="1">
        <f t="array" ref="J1383">INDEX('PUMA12 LIMIT Computations'!BW$4:CP$106,'PUMA12-Person-Limits-Fragments'!B1383,'PUMA12-Person-Limits-Fragments'!C1383)</f>
        <v>135522.89000000001</v>
      </c>
    </row>
    <row r="1384" spans="1:10" x14ac:dyDescent="0.25">
      <c r="A1384">
        <f t="shared" si="65"/>
        <v>1383</v>
      </c>
      <c r="B1384">
        <f t="shared" si="63"/>
        <v>44</v>
      </c>
      <c r="C1384">
        <f t="shared" si="64"/>
        <v>14</v>
      </c>
      <c r="D1384" cm="1">
        <f t="array" ref="D1384">INDEX('PUMA12 LIMIT Computations'!$A$4:$D$106,'PUMA12-Person-Limits-Fragments'!$B1384,1)</f>
        <v>1900</v>
      </c>
      <c r="E1384" t="str" cm="1">
        <f t="array" ref="E1384">INDEX('PUMA12 LIMIT Computations'!$A$4:$D$106,'PUMA12-Person-Limits-Fragments'!$B1384,2)</f>
        <v>Hampden County (Central)--Springfield City</v>
      </c>
      <c r="F1384" t="str" cm="1">
        <f t="array" ref="F1384">INDEX('PUMA12 LIMIT Computations'!$A$4:$D$106,'PUMA12-Person-Limits-Fragments'!$B1384,3)</f>
        <v>METRO44140M44140</v>
      </c>
      <c r="G1384" t="str" cm="1">
        <f t="array" ref="G1384">INDEX('PUMA12 LIMIT Computations'!$A$4:$D$106,'PUMA12-Person-Limits-Fragments'!$B1384,4)</f>
        <v>Springfield, MA HUD Metro FMR Area</v>
      </c>
      <c r="H1384" cm="1">
        <f t="array" ref="H1384">INDEX('PUMA12 LIMIT Computations'!AI$4:BB$106,'PUMA12-Person-Limits-Fragments'!B1384,'PUMA12-Person-Limits-Fragments'!C1384)</f>
        <v>84700</v>
      </c>
      <c r="I1384" cm="1">
        <f t="array" ref="I1384">INDEX('PUMA12 LIMIT Computations'!BC$4:BV$106,'PUMA12-Person-Limits-Fragments'!B1384,'PUMA12-Person-Limits-Fragments'!C1384)</f>
        <v>74950</v>
      </c>
      <c r="J1384" cm="1">
        <f t="array" ref="J1384">INDEX('PUMA12 LIMIT Computations'!BW$4:CP$106,'PUMA12-Person-Limits-Fragments'!B1384,'PUMA12-Person-Limits-Fragments'!C1384)</f>
        <v>135550</v>
      </c>
    </row>
    <row r="1385" spans="1:10" x14ac:dyDescent="0.25">
      <c r="A1385">
        <f t="shared" si="65"/>
        <v>1384</v>
      </c>
      <c r="B1385">
        <f t="shared" si="63"/>
        <v>45</v>
      </c>
      <c r="C1385">
        <f t="shared" si="64"/>
        <v>14</v>
      </c>
      <c r="D1385" cm="1">
        <f t="array" ref="D1385">INDEX('PUMA12 LIMIT Computations'!$A$4:$D$106,'PUMA12-Person-Limits-Fragments'!$B1385,1)</f>
        <v>1902</v>
      </c>
      <c r="E1385" t="str" cm="1">
        <f t="array" ref="E1385">INDEX('PUMA12 LIMIT Computations'!$A$4:$D$106,'PUMA12-Person-Limits-Fragments'!$B1385,2)</f>
        <v>Hampden County (East of Springfield City)--Chicopee City</v>
      </c>
      <c r="F1385" t="str" cm="1">
        <f t="array" ref="F1385">INDEX('PUMA12 LIMIT Computations'!$A$4:$D$106,'PUMA12-Person-Limits-Fragments'!$B1385,3)</f>
        <v>METRO44140M44140</v>
      </c>
      <c r="G1385" t="str" cm="1">
        <f t="array" ref="G1385">INDEX('PUMA12 LIMIT Computations'!$A$4:$D$106,'PUMA12-Person-Limits-Fragments'!$B1385,4)</f>
        <v>Springfield, MA HUD Metro FMR Area</v>
      </c>
      <c r="H1385" cm="1">
        <f t="array" ref="H1385">INDEX('PUMA12 LIMIT Computations'!AI$4:BB$106,'PUMA12-Person-Limits-Fragments'!B1385,'PUMA12-Person-Limits-Fragments'!C1385)</f>
        <v>84700</v>
      </c>
      <c r="I1385" cm="1">
        <f t="array" ref="I1385">INDEX('PUMA12 LIMIT Computations'!BC$4:BV$106,'PUMA12-Person-Limits-Fragments'!B1385,'PUMA12-Person-Limits-Fragments'!C1385)</f>
        <v>74950</v>
      </c>
      <c r="J1385" cm="1">
        <f t="array" ref="J1385">INDEX('PUMA12 LIMIT Computations'!BW$4:CP$106,'PUMA12-Person-Limits-Fragments'!B1385,'PUMA12-Person-Limits-Fragments'!C1385)</f>
        <v>135550</v>
      </c>
    </row>
    <row r="1386" spans="1:10" x14ac:dyDescent="0.25">
      <c r="A1386">
        <f t="shared" si="65"/>
        <v>1385</v>
      </c>
      <c r="B1386">
        <f t="shared" si="63"/>
        <v>46</v>
      </c>
      <c r="C1386">
        <f t="shared" si="64"/>
        <v>14</v>
      </c>
      <c r="D1386" cm="1">
        <f t="array" ref="D1386">INDEX('PUMA12 LIMIT Computations'!$A$4:$D$106,'PUMA12-Person-Limits-Fragments'!$B1386,1)</f>
        <v>1901</v>
      </c>
      <c r="E1386" t="str" cm="1">
        <f t="array" ref="E1386">INDEX('PUMA12 LIMIT Computations'!$A$4:$D$106,'PUMA12-Person-Limits-Fragments'!$B1386,2)</f>
        <v>Hampden County (West of Springfield City)--Westfield &amp; Holyoke Cities</v>
      </c>
      <c r="F1386" t="str" cm="1">
        <f t="array" ref="F1386">INDEX('PUMA12 LIMIT Computations'!$A$4:$D$106,'PUMA12-Person-Limits-Fragments'!$B1386,3)</f>
        <v>METRO44140M44140</v>
      </c>
      <c r="G1386" t="str" cm="1">
        <f t="array" ref="G1386">INDEX('PUMA12 LIMIT Computations'!$A$4:$D$106,'PUMA12-Person-Limits-Fragments'!$B1386,4)</f>
        <v>Springfield, MA HUD Metro FMR Area</v>
      </c>
      <c r="H1386" cm="1">
        <f t="array" ref="H1386">INDEX('PUMA12 LIMIT Computations'!AI$4:BB$106,'PUMA12-Person-Limits-Fragments'!B1386,'PUMA12-Person-Limits-Fragments'!C1386)</f>
        <v>84700</v>
      </c>
      <c r="I1386" cm="1">
        <f t="array" ref="I1386">INDEX('PUMA12 LIMIT Computations'!BC$4:BV$106,'PUMA12-Person-Limits-Fragments'!B1386,'PUMA12-Person-Limits-Fragments'!C1386)</f>
        <v>74950</v>
      </c>
      <c r="J1386" cm="1">
        <f t="array" ref="J1386">INDEX('PUMA12 LIMIT Computations'!BW$4:CP$106,'PUMA12-Person-Limits-Fragments'!B1386,'PUMA12-Person-Limits-Fragments'!C1386)</f>
        <v>135550</v>
      </c>
    </row>
    <row r="1387" spans="1:10" x14ac:dyDescent="0.25">
      <c r="A1387">
        <f t="shared" si="65"/>
        <v>1386</v>
      </c>
      <c r="B1387">
        <f t="shared" si="63"/>
        <v>47</v>
      </c>
      <c r="C1387">
        <f t="shared" si="64"/>
        <v>14</v>
      </c>
      <c r="D1387" cm="1">
        <f t="array" ref="D1387">INDEX('PUMA12 LIMIT Computations'!$A$4:$D$106,'PUMA12-Person-Limits-Fragments'!$B1387,1)</f>
        <v>2400</v>
      </c>
      <c r="E1387" t="str" cm="1">
        <f t="array" ref="E1387">INDEX('PUMA12 LIMIT Computations'!$A$4:$D$106,'PUMA12-Person-Limits-Fragments'!$B1387,2)</f>
        <v>Middlesex (Far Southwest), Norfolk (Northwest) &amp; Worcester (Far East) Counties</v>
      </c>
      <c r="F1387" t="str" cm="1">
        <f t="array" ref="F1387">INDEX('PUMA12 LIMIT Computations'!$A$4:$D$106,'PUMA12-Person-Limits-Fragments'!$B1387,3)</f>
        <v>METRO14460MM1120</v>
      </c>
      <c r="G1387" t="str" cm="1">
        <f t="array" ref="G1387">INDEX('PUMA12 LIMIT Computations'!$A$4:$D$106,'PUMA12-Person-Limits-Fragments'!$B1387,4)</f>
        <v>Boston-Cambridge-Quincy, MA-NH HUD Metro FMR Area</v>
      </c>
      <c r="H1387" cm="1">
        <f t="array" ref="H1387">INDEX('PUMA12 LIMIT Computations'!AI$4:BB$106,'PUMA12-Person-Limits-Fragments'!B1387,'PUMA12-Person-Limits-Fragments'!C1387)</f>
        <v>85096.66</v>
      </c>
      <c r="I1387" cm="1">
        <f t="array" ref="I1387">INDEX('PUMA12 LIMIT Computations'!BC$4:BV$106,'PUMA12-Person-Limits-Fragments'!B1387,'PUMA12-Person-Limits-Fragments'!C1387)</f>
        <v>51044.51</v>
      </c>
      <c r="J1387" cm="1">
        <f t="array" ref="J1387">INDEX('PUMA12 LIMIT Computations'!BW$4:CP$106,'PUMA12-Person-Limits-Fragments'!B1387,'PUMA12-Person-Limits-Fragments'!C1387)</f>
        <v>135770.30499999999</v>
      </c>
    </row>
    <row r="1388" spans="1:10" x14ac:dyDescent="0.25">
      <c r="A1388">
        <f t="shared" si="65"/>
        <v>1387</v>
      </c>
      <c r="B1388">
        <f t="shared" si="63"/>
        <v>48</v>
      </c>
      <c r="C1388">
        <f t="shared" si="64"/>
        <v>14</v>
      </c>
      <c r="D1388" cm="1">
        <f t="array" ref="D1388">INDEX('PUMA12 LIMIT Computations'!$A$4:$D$106,'PUMA12-Person-Limits-Fragments'!$B1388,1)</f>
        <v>2400</v>
      </c>
      <c r="E1388" t="str" cm="1">
        <f t="array" ref="E1388">INDEX('PUMA12 LIMIT Computations'!$A$4:$D$106,'PUMA12-Person-Limits-Fragments'!$B1388,2)</f>
        <v>Middlesex (Far Southwest), Norfolk (Northwest) &amp; Worcester (Far East) Counties</v>
      </c>
      <c r="F1388" t="str" cm="1">
        <f t="array" ref="F1388">INDEX('PUMA12 LIMIT Computations'!$A$4:$D$106,'PUMA12-Person-Limits-Fragments'!$B1388,3)</f>
        <v>METRO49340MM1120</v>
      </c>
      <c r="G1388" t="str" cm="1">
        <f t="array" ref="G1388">INDEX('PUMA12 LIMIT Computations'!$A$4:$D$106,'PUMA12-Person-Limits-Fragments'!$B1388,4)</f>
        <v>Eastern Worcester County, MA HUD Metro FMR Area</v>
      </c>
      <c r="H1388" cm="1">
        <f t="array" ref="H1388">INDEX('PUMA12 LIMIT Computations'!AI$4:BB$106,'PUMA12-Person-Limits-Fragments'!B1388,'PUMA12-Person-Limits-Fragments'!C1388)</f>
        <v>38376.450000000004</v>
      </c>
      <c r="I1388" cm="1">
        <f t="array" ref="I1388">INDEX('PUMA12 LIMIT Computations'!BC$4:BV$106,'PUMA12-Person-Limits-Fragments'!B1388,'PUMA12-Person-Limits-Fragments'!C1388)</f>
        <v>24396.225000000002</v>
      </c>
      <c r="J1388" cm="1">
        <f t="array" ref="J1388">INDEX('PUMA12 LIMIT Computations'!BW$4:CP$106,'PUMA12-Person-Limits-Fragments'!B1388,'PUMA12-Person-Limits-Fragments'!C1388)</f>
        <v>52389.224999999999</v>
      </c>
    </row>
    <row r="1389" spans="1:10" x14ac:dyDescent="0.25">
      <c r="A1389">
        <f t="shared" si="65"/>
        <v>1388</v>
      </c>
      <c r="B1389">
        <f t="shared" si="63"/>
        <v>49</v>
      </c>
      <c r="C1389">
        <f t="shared" si="64"/>
        <v>14</v>
      </c>
      <c r="D1389" cm="1">
        <f t="array" ref="D1389">INDEX('PUMA12 LIMIT Computations'!$A$4:$D$106,'PUMA12-Person-Limits-Fragments'!$B1389,1)</f>
        <v>3400</v>
      </c>
      <c r="E1389" t="str" cm="1">
        <f t="array" ref="E1389">INDEX('PUMA12 LIMIT Computations'!$A$4:$D$106,'PUMA12-Person-Limits-Fragments'!$B1389,2)</f>
        <v>Middlesex (Southeast) &amp; Norfolk (Northeast) Counties--Newton City &amp; Brookline Town</v>
      </c>
      <c r="F1389" t="str" cm="1">
        <f t="array" ref="F1389">INDEX('PUMA12 LIMIT Computations'!$A$4:$D$106,'PUMA12-Person-Limits-Fragments'!$B1389,3)</f>
        <v>METRO14460MM1120</v>
      </c>
      <c r="G1389" t="str" cm="1">
        <f t="array" ref="G1389">INDEX('PUMA12 LIMIT Computations'!$A$4:$D$106,'PUMA12-Person-Limits-Fragments'!$B1389,4)</f>
        <v>Boston-Cambridge-Quincy, MA-NH HUD Metro FMR Area</v>
      </c>
      <c r="H1389" cm="1">
        <f t="array" ref="H1389">INDEX('PUMA12 LIMIT Computations'!AI$4:BB$106,'PUMA12-Person-Limits-Fragments'!B1389,'PUMA12-Person-Limits-Fragments'!C1389)</f>
        <v>126187.38</v>
      </c>
      <c r="I1389" cm="1">
        <f t="array" ref="I1389">INDEX('PUMA12 LIMIT Computations'!BC$4:BV$106,'PUMA12-Person-Limits-Fragments'!B1389,'PUMA12-Person-Limits-Fragments'!C1389)</f>
        <v>75692.430000000008</v>
      </c>
      <c r="J1389" cm="1">
        <f t="array" ref="J1389">INDEX('PUMA12 LIMIT Computations'!BW$4:CP$106,'PUMA12-Person-Limits-Fragments'!B1389,'PUMA12-Person-Limits-Fragments'!C1389)</f>
        <v>201329.86499999999</v>
      </c>
    </row>
    <row r="1390" spans="1:10" x14ac:dyDescent="0.25">
      <c r="A1390">
        <f t="shared" si="65"/>
        <v>1389</v>
      </c>
      <c r="B1390">
        <f t="shared" si="63"/>
        <v>50</v>
      </c>
      <c r="C1390">
        <f t="shared" si="64"/>
        <v>14</v>
      </c>
      <c r="D1390" cm="1">
        <f t="array" ref="D1390">INDEX('PUMA12 LIMIT Computations'!$A$4:$D$106,'PUMA12-Person-Limits-Fragments'!$B1390,1)</f>
        <v>1400</v>
      </c>
      <c r="E1390" t="str" cm="1">
        <f t="array" ref="E1390">INDEX('PUMA12 LIMIT Computations'!$A$4:$D$106,'PUMA12-Person-Limits-Fragments'!$B1390,2)</f>
        <v>Middlesex (West Central) &amp; Worcester (East) Counties</v>
      </c>
      <c r="F1390" t="str" cm="1">
        <f t="array" ref="F1390">INDEX('PUMA12 LIMIT Computations'!$A$4:$D$106,'PUMA12-Person-Limits-Fragments'!$B1390,3)</f>
        <v>METRO14460MM1120</v>
      </c>
      <c r="G1390" t="str" cm="1">
        <f t="array" ref="G1390">INDEX('PUMA12 LIMIT Computations'!$A$4:$D$106,'PUMA12-Person-Limits-Fragments'!$B1390,4)</f>
        <v>Boston-Cambridge-Quincy, MA-NH HUD Metro FMR Area</v>
      </c>
      <c r="H1390" cm="1">
        <f t="array" ref="H1390">INDEX('PUMA12 LIMIT Computations'!AI$4:BB$106,'PUMA12-Person-Limits-Fragments'!B1390,'PUMA12-Person-Limits-Fragments'!C1390)</f>
        <v>120987.94</v>
      </c>
      <c r="I1390" cm="1">
        <f t="array" ref="I1390">INDEX('PUMA12 LIMIT Computations'!BC$4:BV$106,'PUMA12-Person-Limits-Fragments'!B1390,'PUMA12-Person-Limits-Fragments'!C1390)</f>
        <v>72573.59</v>
      </c>
      <c r="J1390" cm="1">
        <f t="array" ref="J1390">INDEX('PUMA12 LIMIT Computations'!BW$4:CP$106,'PUMA12-Person-Limits-Fragments'!B1390,'PUMA12-Person-Limits-Fragments'!C1390)</f>
        <v>193034.245</v>
      </c>
    </row>
    <row r="1391" spans="1:10" x14ac:dyDescent="0.25">
      <c r="A1391">
        <f t="shared" si="65"/>
        <v>1390</v>
      </c>
      <c r="B1391">
        <f t="shared" si="63"/>
        <v>51</v>
      </c>
      <c r="C1391">
        <f t="shared" si="64"/>
        <v>14</v>
      </c>
      <c r="D1391" cm="1">
        <f t="array" ref="D1391">INDEX('PUMA12 LIMIT Computations'!$A$4:$D$106,'PUMA12-Person-Limits-Fragments'!$B1391,1)</f>
        <v>1400</v>
      </c>
      <c r="E1391" t="str" cm="1">
        <f t="array" ref="E1391">INDEX('PUMA12 LIMIT Computations'!$A$4:$D$106,'PUMA12-Person-Limits-Fragments'!$B1391,2)</f>
        <v>Middlesex (West Central) &amp; Worcester (East) Counties</v>
      </c>
      <c r="F1391" t="str" cm="1">
        <f t="array" ref="F1391">INDEX('PUMA12 LIMIT Computations'!$A$4:$D$106,'PUMA12-Person-Limits-Fragments'!$B1391,3)</f>
        <v>METRO14460MM4560</v>
      </c>
      <c r="G1391" t="str" cm="1">
        <f t="array" ref="G1391">INDEX('PUMA12 LIMIT Computations'!$A$4:$D$106,'PUMA12-Person-Limits-Fragments'!$B1391,4)</f>
        <v>Lowell, MA HUD Metro FMR Area</v>
      </c>
      <c r="H1391" cm="1">
        <f t="array" ref="H1391">INDEX('PUMA12 LIMIT Computations'!AI$4:BB$106,'PUMA12-Person-Limits-Fragments'!B1391,'PUMA12-Person-Limits-Fragments'!C1391)</f>
        <v>216.03</v>
      </c>
      <c r="I1391" cm="1">
        <f t="array" ref="I1391">INDEX('PUMA12 LIMIT Computations'!BC$4:BV$106,'PUMA12-Person-Limits-Fragments'!B1391,'PUMA12-Person-Limits-Fragments'!C1391)</f>
        <v>142.405</v>
      </c>
      <c r="J1391" cm="1">
        <f t="array" ref="J1391">INDEX('PUMA12 LIMIT Computations'!BW$4:CP$106,'PUMA12-Person-Limits-Fragments'!B1391,'PUMA12-Person-Limits-Fragments'!C1391)</f>
        <v>305.80500000000001</v>
      </c>
    </row>
    <row r="1392" spans="1:10" x14ac:dyDescent="0.25">
      <c r="A1392">
        <f t="shared" si="65"/>
        <v>1391</v>
      </c>
      <c r="B1392">
        <f t="shared" si="63"/>
        <v>52</v>
      </c>
      <c r="C1392">
        <f t="shared" si="64"/>
        <v>14</v>
      </c>
      <c r="D1392" cm="1">
        <f t="array" ref="D1392">INDEX('PUMA12 LIMIT Computations'!$A$4:$D$106,'PUMA12-Person-Limits-Fragments'!$B1392,1)</f>
        <v>1400</v>
      </c>
      <c r="E1392" t="str" cm="1">
        <f t="array" ref="E1392">INDEX('PUMA12 LIMIT Computations'!$A$4:$D$106,'PUMA12-Person-Limits-Fragments'!$B1392,2)</f>
        <v>Middlesex (West Central) &amp; Worcester (East) Counties</v>
      </c>
      <c r="F1392" t="str" cm="1">
        <f t="array" ref="F1392">INDEX('PUMA12 LIMIT Computations'!$A$4:$D$106,'PUMA12-Person-Limits-Fragments'!$B1392,3)</f>
        <v>METRO49340MM1120</v>
      </c>
      <c r="G1392" t="str" cm="1">
        <f t="array" ref="G1392">INDEX('PUMA12 LIMIT Computations'!$A$4:$D$106,'PUMA12-Person-Limits-Fragments'!$B1392,4)</f>
        <v>Eastern Worcester County, MA HUD Metro FMR Area</v>
      </c>
      <c r="H1392" cm="1">
        <f t="array" ref="H1392">INDEX('PUMA12 LIMIT Computations'!AI$4:BB$106,'PUMA12-Person-Limits-Fragments'!B1392,'PUMA12-Person-Limits-Fragments'!C1392)</f>
        <v>4633.47</v>
      </c>
      <c r="I1392" cm="1">
        <f t="array" ref="I1392">INDEX('PUMA12 LIMIT Computations'!BC$4:BV$106,'PUMA12-Person-Limits-Fragments'!B1392,'PUMA12-Person-Limits-Fragments'!C1392)</f>
        <v>2945.5350000000003</v>
      </c>
      <c r="J1392" cm="1">
        <f t="array" ref="J1392">INDEX('PUMA12 LIMIT Computations'!BW$4:CP$106,'PUMA12-Person-Limits-Fragments'!B1392,'PUMA12-Person-Limits-Fragments'!C1392)</f>
        <v>6325.335</v>
      </c>
    </row>
    <row r="1393" spans="1:10" x14ac:dyDescent="0.25">
      <c r="A1393">
        <f t="shared" si="65"/>
        <v>1392</v>
      </c>
      <c r="B1393">
        <f t="shared" si="63"/>
        <v>53</v>
      </c>
      <c r="C1393">
        <f t="shared" si="64"/>
        <v>14</v>
      </c>
      <c r="D1393" cm="1">
        <f t="array" ref="D1393">INDEX('PUMA12 LIMIT Computations'!$A$4:$D$106,'PUMA12-Person-Limits-Fragments'!$B1393,1)</f>
        <v>506</v>
      </c>
      <c r="E1393" t="str" cm="1">
        <f t="array" ref="E1393">INDEX('PUMA12 LIMIT Computations'!$A$4:$D$106,'PUMA12-Person-Limits-Fragments'!$B1393,2)</f>
        <v>Middlesex County (East)--Cambridge City</v>
      </c>
      <c r="F1393" t="str" cm="1">
        <f t="array" ref="F1393">INDEX('PUMA12 LIMIT Computations'!$A$4:$D$106,'PUMA12-Person-Limits-Fragments'!$B1393,3)</f>
        <v>METRO14460MM1120</v>
      </c>
      <c r="G1393" t="str" cm="1">
        <f t="array" ref="G1393">INDEX('PUMA12 LIMIT Computations'!$A$4:$D$106,'PUMA12-Person-Limits-Fragments'!$B1393,4)</f>
        <v>Boston-Cambridge-Quincy, MA-NH HUD Metro FMR Area</v>
      </c>
      <c r="H1393" cm="1">
        <f t="array" ref="H1393">INDEX('PUMA12 LIMIT Computations'!AI$4:BB$106,'PUMA12-Person-Limits-Fragments'!B1393,'PUMA12-Person-Limits-Fragments'!C1393)</f>
        <v>126200</v>
      </c>
      <c r="I1393" cm="1">
        <f t="array" ref="I1393">INDEX('PUMA12 LIMIT Computations'!BC$4:BV$106,'PUMA12-Person-Limits-Fragments'!B1393,'PUMA12-Person-Limits-Fragments'!C1393)</f>
        <v>75700</v>
      </c>
      <c r="J1393" cm="1">
        <f t="array" ref="J1393">INDEX('PUMA12 LIMIT Computations'!BW$4:CP$106,'PUMA12-Person-Limits-Fragments'!B1393,'PUMA12-Person-Limits-Fragments'!C1393)</f>
        <v>201350</v>
      </c>
    </row>
    <row r="1394" spans="1:10" x14ac:dyDescent="0.25">
      <c r="A1394">
        <f t="shared" si="65"/>
        <v>1393</v>
      </c>
      <c r="B1394">
        <f t="shared" si="63"/>
        <v>54</v>
      </c>
      <c r="C1394">
        <f t="shared" si="64"/>
        <v>14</v>
      </c>
      <c r="D1394" cm="1">
        <f t="array" ref="D1394">INDEX('PUMA12 LIMIT Computations'!$A$4:$D$106,'PUMA12-Person-Limits-Fragments'!$B1394,1)</f>
        <v>508</v>
      </c>
      <c r="E1394" t="str" cm="1">
        <f t="array" ref="E1394">INDEX('PUMA12 LIMIT Computations'!$A$4:$D$106,'PUMA12-Person-Limits-Fragments'!$B1394,2)</f>
        <v>Middlesex County (East)--Malden &amp; Medford Cities</v>
      </c>
      <c r="F1394" t="str" cm="1">
        <f t="array" ref="F1394">INDEX('PUMA12 LIMIT Computations'!$A$4:$D$106,'PUMA12-Person-Limits-Fragments'!$B1394,3)</f>
        <v>METRO14460MM1120</v>
      </c>
      <c r="G1394" t="str" cm="1">
        <f t="array" ref="G1394">INDEX('PUMA12 LIMIT Computations'!$A$4:$D$106,'PUMA12-Person-Limits-Fragments'!$B1394,4)</f>
        <v>Boston-Cambridge-Quincy, MA-NH HUD Metro FMR Area</v>
      </c>
      <c r="H1394" cm="1">
        <f t="array" ref="H1394">INDEX('PUMA12 LIMIT Computations'!AI$4:BB$106,'PUMA12-Person-Limits-Fragments'!B1394,'PUMA12-Person-Limits-Fragments'!C1394)</f>
        <v>126212.62</v>
      </c>
      <c r="I1394" cm="1">
        <f t="array" ref="I1394">INDEX('PUMA12 LIMIT Computations'!BC$4:BV$106,'PUMA12-Person-Limits-Fragments'!B1394,'PUMA12-Person-Limits-Fragments'!C1394)</f>
        <v>75707.569999999992</v>
      </c>
      <c r="J1394" cm="1">
        <f t="array" ref="J1394">INDEX('PUMA12 LIMIT Computations'!BW$4:CP$106,'PUMA12-Person-Limits-Fragments'!B1394,'PUMA12-Person-Limits-Fragments'!C1394)</f>
        <v>201370.13500000001</v>
      </c>
    </row>
    <row r="1395" spans="1:10" x14ac:dyDescent="0.25">
      <c r="A1395">
        <f t="shared" si="65"/>
        <v>1394</v>
      </c>
      <c r="B1395">
        <f t="shared" si="63"/>
        <v>55</v>
      </c>
      <c r="C1395">
        <f t="shared" si="64"/>
        <v>14</v>
      </c>
      <c r="D1395" cm="1">
        <f t="array" ref="D1395">INDEX('PUMA12 LIMIT Computations'!$A$4:$D$106,'PUMA12-Person-Limits-Fragments'!$B1395,1)</f>
        <v>507</v>
      </c>
      <c r="E1395" t="str" cm="1">
        <f t="array" ref="E1395">INDEX('PUMA12 LIMIT Computations'!$A$4:$D$106,'PUMA12-Person-Limits-Fragments'!$B1395,2)</f>
        <v>Middlesex County (East)--Somerville &amp; Everett Cities</v>
      </c>
      <c r="F1395" t="str" cm="1">
        <f t="array" ref="F1395">INDEX('PUMA12 LIMIT Computations'!$A$4:$D$106,'PUMA12-Person-Limits-Fragments'!$B1395,3)</f>
        <v>METRO14460MM1120</v>
      </c>
      <c r="G1395" t="str" cm="1">
        <f t="array" ref="G1395">INDEX('PUMA12 LIMIT Computations'!$A$4:$D$106,'PUMA12-Person-Limits-Fragments'!$B1395,4)</f>
        <v>Boston-Cambridge-Quincy, MA-NH HUD Metro FMR Area</v>
      </c>
      <c r="H1395" cm="1">
        <f t="array" ref="H1395">INDEX('PUMA12 LIMIT Computations'!AI$4:BB$106,'PUMA12-Person-Limits-Fragments'!B1395,'PUMA12-Person-Limits-Fragments'!C1395)</f>
        <v>126200</v>
      </c>
      <c r="I1395" cm="1">
        <f t="array" ref="I1395">INDEX('PUMA12 LIMIT Computations'!BC$4:BV$106,'PUMA12-Person-Limits-Fragments'!B1395,'PUMA12-Person-Limits-Fragments'!C1395)</f>
        <v>75700</v>
      </c>
      <c r="J1395" cm="1">
        <f t="array" ref="J1395">INDEX('PUMA12 LIMIT Computations'!BW$4:CP$106,'PUMA12-Person-Limits-Fragments'!B1395,'PUMA12-Person-Limits-Fragments'!C1395)</f>
        <v>201350</v>
      </c>
    </row>
    <row r="1396" spans="1:10" x14ac:dyDescent="0.25">
      <c r="A1396">
        <f t="shared" si="65"/>
        <v>1395</v>
      </c>
      <c r="B1396">
        <f t="shared" si="63"/>
        <v>56</v>
      </c>
      <c r="C1396">
        <f t="shared" si="64"/>
        <v>14</v>
      </c>
      <c r="D1396" cm="1">
        <f t="array" ref="D1396">INDEX('PUMA12 LIMIT Computations'!$A$4:$D$106,'PUMA12-Person-Limits-Fragments'!$B1396,1)</f>
        <v>502</v>
      </c>
      <c r="E1396" t="str" cm="1">
        <f t="array" ref="E1396">INDEX('PUMA12 LIMIT Computations'!$A$4:$D$106,'PUMA12-Person-Limits-Fragments'!$B1396,2)</f>
        <v>Middlesex County (Far Northeast)--Lowell City</v>
      </c>
      <c r="F1396" t="str" cm="1">
        <f t="array" ref="F1396">INDEX('PUMA12 LIMIT Computations'!$A$4:$D$106,'PUMA12-Person-Limits-Fragments'!$B1396,3)</f>
        <v>METRO14460MM4560</v>
      </c>
      <c r="G1396" t="str" cm="1">
        <f t="array" ref="G1396">INDEX('PUMA12 LIMIT Computations'!$A$4:$D$106,'PUMA12-Person-Limits-Fragments'!$B1396,4)</f>
        <v>Lowell, MA HUD Metro FMR Area</v>
      </c>
      <c r="H1396" cm="1">
        <f t="array" ref="H1396">INDEX('PUMA12 LIMIT Computations'!AI$4:BB$106,'PUMA12-Person-Limits-Fragments'!B1396,'PUMA12-Person-Limits-Fragments'!C1396)</f>
        <v>113700</v>
      </c>
      <c r="I1396" cm="1">
        <f t="array" ref="I1396">INDEX('PUMA12 LIMIT Computations'!BC$4:BV$106,'PUMA12-Person-Limits-Fragments'!B1396,'PUMA12-Person-Limits-Fragments'!C1396)</f>
        <v>74950</v>
      </c>
      <c r="J1396" cm="1">
        <f t="array" ref="J1396">INDEX('PUMA12 LIMIT Computations'!BW$4:CP$106,'PUMA12-Person-Limits-Fragments'!B1396,'PUMA12-Person-Limits-Fragments'!C1396)</f>
        <v>160950</v>
      </c>
    </row>
    <row r="1397" spans="1:10" x14ac:dyDescent="0.25">
      <c r="A1397">
        <f t="shared" si="65"/>
        <v>1396</v>
      </c>
      <c r="B1397">
        <f t="shared" si="63"/>
        <v>57</v>
      </c>
      <c r="C1397">
        <f t="shared" si="64"/>
        <v>14</v>
      </c>
      <c r="D1397" cm="1">
        <f t="array" ref="D1397">INDEX('PUMA12 LIMIT Computations'!$A$4:$D$106,'PUMA12-Person-Limits-Fragments'!$B1397,1)</f>
        <v>501</v>
      </c>
      <c r="E1397" t="str" cm="1">
        <f t="array" ref="E1397">INDEX('PUMA12 LIMIT Computations'!$A$4:$D$106,'PUMA12-Person-Limits-Fragments'!$B1397,2)</f>
        <v>Middlesex County (Outside Lowell City)</v>
      </c>
      <c r="F1397" t="str" cm="1">
        <f t="array" ref="F1397">INDEX('PUMA12 LIMIT Computations'!$A$4:$D$106,'PUMA12-Person-Limits-Fragments'!$B1397,3)</f>
        <v>METRO14460MM1120</v>
      </c>
      <c r="G1397" t="str" cm="1">
        <f t="array" ref="G1397">INDEX('PUMA12 LIMIT Computations'!$A$4:$D$106,'PUMA12-Person-Limits-Fragments'!$B1397,4)</f>
        <v>Boston-Cambridge-Quincy, MA-NH HUD Metro FMR Area</v>
      </c>
      <c r="H1397" cm="1">
        <f t="array" ref="H1397">INDEX('PUMA12 LIMIT Computations'!AI$4:BB$106,'PUMA12-Person-Limits-Fragments'!B1397,'PUMA12-Person-Limits-Fragments'!C1397)</f>
        <v>37.86</v>
      </c>
      <c r="I1397" cm="1">
        <f t="array" ref="I1397">INDEX('PUMA12 LIMIT Computations'!BC$4:BV$106,'PUMA12-Person-Limits-Fragments'!B1397,'PUMA12-Person-Limits-Fragments'!C1397)</f>
        <v>22.709999999999997</v>
      </c>
      <c r="J1397" cm="1">
        <f t="array" ref="J1397">INDEX('PUMA12 LIMIT Computations'!BW$4:CP$106,'PUMA12-Person-Limits-Fragments'!B1397,'PUMA12-Person-Limits-Fragments'!C1397)</f>
        <v>60.404999999999994</v>
      </c>
    </row>
    <row r="1398" spans="1:10" x14ac:dyDescent="0.25">
      <c r="A1398">
        <f t="shared" si="65"/>
        <v>1397</v>
      </c>
      <c r="B1398">
        <f t="shared" si="63"/>
        <v>58</v>
      </c>
      <c r="C1398">
        <f t="shared" si="64"/>
        <v>14</v>
      </c>
      <c r="D1398" cm="1">
        <f t="array" ref="D1398">INDEX('PUMA12 LIMIT Computations'!$A$4:$D$106,'PUMA12-Person-Limits-Fragments'!$B1398,1)</f>
        <v>501</v>
      </c>
      <c r="E1398" t="str" cm="1">
        <f t="array" ref="E1398">INDEX('PUMA12 LIMIT Computations'!$A$4:$D$106,'PUMA12-Person-Limits-Fragments'!$B1398,2)</f>
        <v>Middlesex County (Outside Lowell City)</v>
      </c>
      <c r="F1398" t="str" cm="1">
        <f t="array" ref="F1398">INDEX('PUMA12 LIMIT Computations'!$A$4:$D$106,'PUMA12-Person-Limits-Fragments'!$B1398,3)</f>
        <v>METRO14460MM4560</v>
      </c>
      <c r="G1398" t="str" cm="1">
        <f t="array" ref="G1398">INDEX('PUMA12 LIMIT Computations'!$A$4:$D$106,'PUMA12-Person-Limits-Fragments'!$B1398,4)</f>
        <v>Lowell, MA HUD Metro FMR Area</v>
      </c>
      <c r="H1398" cm="1">
        <f t="array" ref="H1398">INDEX('PUMA12 LIMIT Computations'!AI$4:BB$106,'PUMA12-Person-Limits-Fragments'!B1398,'PUMA12-Person-Limits-Fragments'!C1398)</f>
        <v>113665.89</v>
      </c>
      <c r="I1398" cm="1">
        <f t="array" ref="I1398">INDEX('PUMA12 LIMIT Computations'!BC$4:BV$106,'PUMA12-Person-Limits-Fragments'!B1398,'PUMA12-Person-Limits-Fragments'!C1398)</f>
        <v>74927.514999999999</v>
      </c>
      <c r="J1398" cm="1">
        <f t="array" ref="J1398">INDEX('PUMA12 LIMIT Computations'!BW$4:CP$106,'PUMA12-Person-Limits-Fragments'!B1398,'PUMA12-Person-Limits-Fragments'!C1398)</f>
        <v>160901.715</v>
      </c>
    </row>
    <row r="1399" spans="1:10" x14ac:dyDescent="0.25">
      <c r="A1399">
        <f t="shared" si="65"/>
        <v>1398</v>
      </c>
      <c r="B1399">
        <f t="shared" si="63"/>
        <v>59</v>
      </c>
      <c r="C1399">
        <f t="shared" si="64"/>
        <v>14</v>
      </c>
      <c r="D1399" cm="1">
        <f t="array" ref="D1399">INDEX('PUMA12 LIMIT Computations'!$A$4:$D$106,'PUMA12-Person-Limits-Fragments'!$B1399,1)</f>
        <v>504</v>
      </c>
      <c r="E1399" t="str" cm="1">
        <f t="array" ref="E1399">INDEX('PUMA12 LIMIT Computations'!$A$4:$D$106,'PUMA12-Person-Limits-Fragments'!$B1399,2)</f>
        <v>Middlesex County (South)--Framingham Town, Marlborough City &amp; Natick Town</v>
      </c>
      <c r="F1399" t="str" cm="1">
        <f t="array" ref="F1399">INDEX('PUMA12 LIMIT Computations'!$A$4:$D$106,'PUMA12-Person-Limits-Fragments'!$B1399,3)</f>
        <v>METRO14460MM1120</v>
      </c>
      <c r="G1399" t="str" cm="1">
        <f t="array" ref="G1399">INDEX('PUMA12 LIMIT Computations'!$A$4:$D$106,'PUMA12-Person-Limits-Fragments'!$B1399,4)</f>
        <v>Boston-Cambridge-Quincy, MA-NH HUD Metro FMR Area</v>
      </c>
      <c r="H1399" cm="1">
        <f t="array" ref="H1399">INDEX('PUMA12 LIMIT Computations'!AI$4:BB$106,'PUMA12-Person-Limits-Fragments'!B1399,'PUMA12-Person-Limits-Fragments'!C1399)</f>
        <v>126086.42</v>
      </c>
      <c r="I1399" cm="1">
        <f t="array" ref="I1399">INDEX('PUMA12 LIMIT Computations'!BC$4:BV$106,'PUMA12-Person-Limits-Fragments'!B1399,'PUMA12-Person-Limits-Fragments'!C1399)</f>
        <v>75631.87</v>
      </c>
      <c r="J1399" cm="1">
        <f t="array" ref="J1399">INDEX('PUMA12 LIMIT Computations'!BW$4:CP$106,'PUMA12-Person-Limits-Fragments'!B1399,'PUMA12-Person-Limits-Fragments'!C1399)</f>
        <v>201168.785</v>
      </c>
    </row>
    <row r="1400" spans="1:10" x14ac:dyDescent="0.25">
      <c r="A1400">
        <f t="shared" si="65"/>
        <v>1399</v>
      </c>
      <c r="B1400">
        <f t="shared" si="63"/>
        <v>60</v>
      </c>
      <c r="C1400">
        <f t="shared" si="64"/>
        <v>14</v>
      </c>
      <c r="D1400" cm="1">
        <f t="array" ref="D1400">INDEX('PUMA12 LIMIT Computations'!$A$4:$D$106,'PUMA12-Person-Limits-Fragments'!$B1400,1)</f>
        <v>504</v>
      </c>
      <c r="E1400" t="str" cm="1">
        <f t="array" ref="E1400">INDEX('PUMA12 LIMIT Computations'!$A$4:$D$106,'PUMA12-Person-Limits-Fragments'!$B1400,2)</f>
        <v>Middlesex County (South)--Framingham Town, Marlborough City &amp; Natick Town</v>
      </c>
      <c r="F1400" t="str" cm="1">
        <f t="array" ref="F1400">INDEX('PUMA12 LIMIT Computations'!$A$4:$D$106,'PUMA12-Person-Limits-Fragments'!$B1400,3)</f>
        <v>METRO49340M49340</v>
      </c>
      <c r="G1400" t="str" cm="1">
        <f t="array" ref="G1400">INDEX('PUMA12 LIMIT Computations'!$A$4:$D$106,'PUMA12-Person-Limits-Fragments'!$B1400,4)</f>
        <v>Worcester, MA HUD Metro FMR Area</v>
      </c>
      <c r="H1400" cm="1">
        <f t="array" ref="H1400">INDEX('PUMA12 LIMIT Computations'!AI$4:BB$106,'PUMA12-Person-Limits-Fragments'!B1400,'PUMA12-Person-Limits-Fragments'!C1400)</f>
        <v>79.56</v>
      </c>
      <c r="I1400" cm="1">
        <f t="array" ref="I1400">INDEX('PUMA12 LIMIT Computations'!BC$4:BV$106,'PUMA12-Person-Limits-Fragments'!B1400,'PUMA12-Person-Limits-Fragments'!C1400)</f>
        <v>59.96</v>
      </c>
      <c r="J1400" cm="1">
        <f t="array" ref="J1400">INDEX('PUMA12 LIMIT Computations'!BW$4:CP$106,'PUMA12-Person-Limits-Fragments'!B1400,'PUMA12-Person-Limits-Fragments'!C1400)</f>
        <v>127.32000000000001</v>
      </c>
    </row>
    <row r="1401" spans="1:10" x14ac:dyDescent="0.25">
      <c r="A1401">
        <f t="shared" si="65"/>
        <v>1400</v>
      </c>
      <c r="B1401">
        <f t="shared" si="63"/>
        <v>61</v>
      </c>
      <c r="C1401">
        <f t="shared" si="64"/>
        <v>14</v>
      </c>
      <c r="D1401" cm="1">
        <f t="array" ref="D1401">INDEX('PUMA12 LIMIT Computations'!$A$4:$D$106,'PUMA12-Person-Limits-Fragments'!$B1401,1)</f>
        <v>503</v>
      </c>
      <c r="E1401" t="str" cm="1">
        <f t="array" ref="E1401">INDEX('PUMA12 LIMIT Computations'!$A$4:$D$106,'PUMA12-Person-Limits-Fragments'!$B1401,2)</f>
        <v>Middlesex County--Waltham City, Lexington, Burlington, Bedford &amp; Lincoln Towns</v>
      </c>
      <c r="F1401" t="str" cm="1">
        <f t="array" ref="F1401">INDEX('PUMA12 LIMIT Computations'!$A$4:$D$106,'PUMA12-Person-Limits-Fragments'!$B1401,3)</f>
        <v>METRO14460MM1120</v>
      </c>
      <c r="G1401" t="str" cm="1">
        <f t="array" ref="G1401">INDEX('PUMA12 LIMIT Computations'!$A$4:$D$106,'PUMA12-Person-Limits-Fragments'!$B1401,4)</f>
        <v>Boston-Cambridge-Quincy, MA-NH HUD Metro FMR Area</v>
      </c>
      <c r="H1401" cm="1">
        <f t="array" ref="H1401">INDEX('PUMA12 LIMIT Computations'!AI$4:BB$106,'PUMA12-Person-Limits-Fragments'!B1401,'PUMA12-Person-Limits-Fragments'!C1401)</f>
        <v>125922.36</v>
      </c>
      <c r="I1401" cm="1">
        <f t="array" ref="I1401">INDEX('PUMA12 LIMIT Computations'!BC$4:BV$106,'PUMA12-Person-Limits-Fragments'!B1401,'PUMA12-Person-Limits-Fragments'!C1401)</f>
        <v>75533.460000000006</v>
      </c>
      <c r="J1401" cm="1">
        <f t="array" ref="J1401">INDEX('PUMA12 LIMIT Computations'!BW$4:CP$106,'PUMA12-Person-Limits-Fragments'!B1401,'PUMA12-Person-Limits-Fragments'!C1401)</f>
        <v>200907.03</v>
      </c>
    </row>
    <row r="1402" spans="1:10" x14ac:dyDescent="0.25">
      <c r="A1402">
        <f t="shared" si="65"/>
        <v>1401</v>
      </c>
      <c r="B1402">
        <f t="shared" si="63"/>
        <v>62</v>
      </c>
      <c r="C1402">
        <f t="shared" si="64"/>
        <v>14</v>
      </c>
      <c r="D1402" cm="1">
        <f t="array" ref="D1402">INDEX('PUMA12 LIMIT Computations'!$A$4:$D$106,'PUMA12-Person-Limits-Fragments'!$B1402,1)</f>
        <v>503</v>
      </c>
      <c r="E1402" t="str" cm="1">
        <f t="array" ref="E1402">INDEX('PUMA12 LIMIT Computations'!$A$4:$D$106,'PUMA12-Person-Limits-Fragments'!$B1402,2)</f>
        <v>Middlesex County--Waltham City, Lexington, Burlington, Bedford &amp; Lincoln Towns</v>
      </c>
      <c r="F1402" t="str" cm="1">
        <f t="array" ref="F1402">INDEX('PUMA12 LIMIT Computations'!$A$4:$D$106,'PUMA12-Person-Limits-Fragments'!$B1402,3)</f>
        <v>METRO14460MM4560</v>
      </c>
      <c r="G1402" t="str" cm="1">
        <f t="array" ref="G1402">INDEX('PUMA12 LIMIT Computations'!$A$4:$D$106,'PUMA12-Person-Limits-Fragments'!$B1402,4)</f>
        <v>Lowell, MA HUD Metro FMR Area</v>
      </c>
      <c r="H1402" cm="1">
        <f t="array" ref="H1402">INDEX('PUMA12 LIMIT Computations'!AI$4:BB$106,'PUMA12-Person-Limits-Fragments'!B1402,'PUMA12-Person-Limits-Fragments'!C1402)</f>
        <v>261.51</v>
      </c>
      <c r="I1402" cm="1">
        <f t="array" ref="I1402">INDEX('PUMA12 LIMIT Computations'!BC$4:BV$106,'PUMA12-Person-Limits-Fragments'!B1402,'PUMA12-Person-Limits-Fragments'!C1402)</f>
        <v>172.38499999999999</v>
      </c>
      <c r="J1402" cm="1">
        <f t="array" ref="J1402">INDEX('PUMA12 LIMIT Computations'!BW$4:CP$106,'PUMA12-Person-Limits-Fragments'!B1402,'PUMA12-Person-Limits-Fragments'!C1402)</f>
        <v>370.185</v>
      </c>
    </row>
    <row r="1403" spans="1:10" x14ac:dyDescent="0.25">
      <c r="A1403">
        <f t="shared" si="65"/>
        <v>1402</v>
      </c>
      <c r="B1403">
        <f t="shared" si="63"/>
        <v>63</v>
      </c>
      <c r="C1403">
        <f t="shared" si="64"/>
        <v>14</v>
      </c>
      <c r="D1403" cm="1">
        <f t="array" ref="D1403">INDEX('PUMA12 LIMIT Computations'!$A$4:$D$106,'PUMA12-Person-Limits-Fragments'!$B1403,1)</f>
        <v>505</v>
      </c>
      <c r="E1403" t="str" cm="1">
        <f t="array" ref="E1403">INDEX('PUMA12 LIMIT Computations'!$A$4:$D$106,'PUMA12-Person-Limits-Fragments'!$B1403,2)</f>
        <v>Middlesex County--Watertown Town City, Arlington, Belmont &amp; Winchester Towns</v>
      </c>
      <c r="F1403" t="str" cm="1">
        <f t="array" ref="F1403">INDEX('PUMA12 LIMIT Computations'!$A$4:$D$106,'PUMA12-Person-Limits-Fragments'!$B1403,3)</f>
        <v>METRO14460MM1120</v>
      </c>
      <c r="G1403" t="str" cm="1">
        <f t="array" ref="G1403">INDEX('PUMA12 LIMIT Computations'!$A$4:$D$106,'PUMA12-Person-Limits-Fragments'!$B1403,4)</f>
        <v>Boston-Cambridge-Quincy, MA-NH HUD Metro FMR Area</v>
      </c>
      <c r="H1403" cm="1">
        <f t="array" ref="H1403">INDEX('PUMA12 LIMIT Computations'!AI$4:BB$106,'PUMA12-Person-Limits-Fragments'!B1403,'PUMA12-Person-Limits-Fragments'!C1403)</f>
        <v>126200</v>
      </c>
      <c r="I1403" cm="1">
        <f t="array" ref="I1403">INDEX('PUMA12 LIMIT Computations'!BC$4:BV$106,'PUMA12-Person-Limits-Fragments'!B1403,'PUMA12-Person-Limits-Fragments'!C1403)</f>
        <v>75700</v>
      </c>
      <c r="J1403" cm="1">
        <f t="array" ref="J1403">INDEX('PUMA12 LIMIT Computations'!BW$4:CP$106,'PUMA12-Person-Limits-Fragments'!B1403,'PUMA12-Person-Limits-Fragments'!C1403)</f>
        <v>201350</v>
      </c>
    </row>
    <row r="1404" spans="1:10" x14ac:dyDescent="0.25">
      <c r="A1404">
        <f t="shared" si="65"/>
        <v>1403</v>
      </c>
      <c r="B1404">
        <f t="shared" si="63"/>
        <v>64</v>
      </c>
      <c r="C1404">
        <f t="shared" si="64"/>
        <v>14</v>
      </c>
      <c r="D1404" cm="1">
        <f t="array" ref="D1404">INDEX('PUMA12 LIMIT Computations'!$A$4:$D$106,'PUMA12-Person-Limits-Fragments'!$B1404,1)</f>
        <v>3500</v>
      </c>
      <c r="E1404" t="str" cm="1">
        <f t="array" ref="E1404">INDEX('PUMA12 LIMIT Computations'!$A$4:$D$106,'PUMA12-Person-Limits-Fragments'!$B1404,2)</f>
        <v>Norfolk (Northeast) &amp; Middlesex (Southeast) Counties (West of Boston City)</v>
      </c>
      <c r="F1404" t="str" cm="1">
        <f t="array" ref="F1404">INDEX('PUMA12 LIMIT Computations'!$A$4:$D$106,'PUMA12-Person-Limits-Fragments'!$B1404,3)</f>
        <v>METRO14460MM1120</v>
      </c>
      <c r="G1404" t="str" cm="1">
        <f t="array" ref="G1404">INDEX('PUMA12 LIMIT Computations'!$A$4:$D$106,'PUMA12-Person-Limits-Fragments'!$B1404,4)</f>
        <v>Boston-Cambridge-Quincy, MA-NH HUD Metro FMR Area</v>
      </c>
      <c r="H1404" cm="1">
        <f t="array" ref="H1404">INDEX('PUMA12 LIMIT Computations'!AI$4:BB$106,'PUMA12-Person-Limits-Fragments'!B1404,'PUMA12-Person-Limits-Fragments'!C1404)</f>
        <v>126212.62</v>
      </c>
      <c r="I1404" cm="1">
        <f t="array" ref="I1404">INDEX('PUMA12 LIMIT Computations'!BC$4:BV$106,'PUMA12-Person-Limits-Fragments'!B1404,'PUMA12-Person-Limits-Fragments'!C1404)</f>
        <v>75707.569999999992</v>
      </c>
      <c r="J1404" cm="1">
        <f t="array" ref="J1404">INDEX('PUMA12 LIMIT Computations'!BW$4:CP$106,'PUMA12-Person-Limits-Fragments'!B1404,'PUMA12-Person-Limits-Fragments'!C1404)</f>
        <v>201370.13500000001</v>
      </c>
    </row>
    <row r="1405" spans="1:10" x14ac:dyDescent="0.25">
      <c r="A1405">
        <f t="shared" si="65"/>
        <v>1404</v>
      </c>
      <c r="B1405">
        <f t="shared" si="63"/>
        <v>65</v>
      </c>
      <c r="C1405">
        <f t="shared" si="64"/>
        <v>14</v>
      </c>
      <c r="D1405" cm="1">
        <f t="array" ref="D1405">INDEX('PUMA12 LIMIT Computations'!$A$4:$D$106,'PUMA12-Person-Limits-Fragments'!$B1405,1)</f>
        <v>3602</v>
      </c>
      <c r="E1405" t="str" cm="1">
        <f t="array" ref="E1405">INDEX('PUMA12 LIMIT Computations'!$A$4:$D$106,'PUMA12-Person-Limits-Fragments'!$B1405,2)</f>
        <v>Norfolk County (Central)--Randolph, Norwood, Dedham, Canton &amp; Holbrook Towns</v>
      </c>
      <c r="F1405" t="str" cm="1">
        <f t="array" ref="F1405">INDEX('PUMA12 LIMIT Computations'!$A$4:$D$106,'PUMA12-Person-Limits-Fragments'!$B1405,3)</f>
        <v>METRO14460MM1120</v>
      </c>
      <c r="G1405" t="str" cm="1">
        <f t="array" ref="G1405">INDEX('PUMA12 LIMIT Computations'!$A$4:$D$106,'PUMA12-Person-Limits-Fragments'!$B1405,4)</f>
        <v>Boston-Cambridge-Quincy, MA-NH HUD Metro FMR Area</v>
      </c>
      <c r="H1405" cm="1">
        <f t="array" ref="H1405">INDEX('PUMA12 LIMIT Computations'!AI$4:BB$106,'PUMA12-Person-Limits-Fragments'!B1405,'PUMA12-Person-Limits-Fragments'!C1405)</f>
        <v>126212.62</v>
      </c>
      <c r="I1405" cm="1">
        <f t="array" ref="I1405">INDEX('PUMA12 LIMIT Computations'!BC$4:BV$106,'PUMA12-Person-Limits-Fragments'!B1405,'PUMA12-Person-Limits-Fragments'!C1405)</f>
        <v>75707.569999999992</v>
      </c>
      <c r="J1405" cm="1">
        <f t="array" ref="J1405">INDEX('PUMA12 LIMIT Computations'!BW$4:CP$106,'PUMA12-Person-Limits-Fragments'!B1405,'PUMA12-Person-Limits-Fragments'!C1405)</f>
        <v>201370.13500000001</v>
      </c>
    </row>
    <row r="1406" spans="1:10" x14ac:dyDescent="0.25">
      <c r="A1406">
        <f t="shared" si="65"/>
        <v>1405</v>
      </c>
      <c r="B1406">
        <f t="shared" si="63"/>
        <v>66</v>
      </c>
      <c r="C1406">
        <f t="shared" si="64"/>
        <v>14</v>
      </c>
      <c r="D1406" cm="1">
        <f t="array" ref="D1406">INDEX('PUMA12 LIMIT Computations'!$A$4:$D$106,'PUMA12-Person-Limits-Fragments'!$B1406,1)</f>
        <v>3603</v>
      </c>
      <c r="E1406" t="str" cm="1">
        <f t="array" ref="E1406">INDEX('PUMA12 LIMIT Computations'!$A$4:$D$106,'PUMA12-Person-Limits-Fragments'!$B1406,2)</f>
        <v>Norfolk County (Northeast)--Quincy City &amp; Milton Town</v>
      </c>
      <c r="F1406" t="str" cm="1">
        <f t="array" ref="F1406">INDEX('PUMA12 LIMIT Computations'!$A$4:$D$106,'PUMA12-Person-Limits-Fragments'!$B1406,3)</f>
        <v>METRO14460MM1120</v>
      </c>
      <c r="G1406" t="str" cm="1">
        <f t="array" ref="G1406">INDEX('PUMA12 LIMIT Computations'!$A$4:$D$106,'PUMA12-Person-Limits-Fragments'!$B1406,4)</f>
        <v>Boston-Cambridge-Quincy, MA-NH HUD Metro FMR Area</v>
      </c>
      <c r="H1406" cm="1">
        <f t="array" ref="H1406">INDEX('PUMA12 LIMIT Computations'!AI$4:BB$106,'PUMA12-Person-Limits-Fragments'!B1406,'PUMA12-Person-Limits-Fragments'!C1406)</f>
        <v>126200</v>
      </c>
      <c r="I1406" cm="1">
        <f t="array" ref="I1406">INDEX('PUMA12 LIMIT Computations'!BC$4:BV$106,'PUMA12-Person-Limits-Fragments'!B1406,'PUMA12-Person-Limits-Fragments'!C1406)</f>
        <v>75700</v>
      </c>
      <c r="J1406" cm="1">
        <f t="array" ref="J1406">INDEX('PUMA12 LIMIT Computations'!BW$4:CP$106,'PUMA12-Person-Limits-Fragments'!B1406,'PUMA12-Person-Limits-Fragments'!C1406)</f>
        <v>201350</v>
      </c>
    </row>
    <row r="1407" spans="1:10" x14ac:dyDescent="0.25">
      <c r="A1407">
        <f t="shared" si="65"/>
        <v>1406</v>
      </c>
      <c r="B1407">
        <f t="shared" si="63"/>
        <v>67</v>
      </c>
      <c r="C1407">
        <f t="shared" si="64"/>
        <v>14</v>
      </c>
      <c r="D1407" cm="1">
        <f t="array" ref="D1407">INDEX('PUMA12 LIMIT Computations'!$A$4:$D$106,'PUMA12-Person-Limits-Fragments'!$B1407,1)</f>
        <v>3601</v>
      </c>
      <c r="E1407" t="str" cm="1">
        <f t="array" ref="E1407">INDEX('PUMA12 LIMIT Computations'!$A$4:$D$106,'PUMA12-Person-Limits-Fragments'!$B1407,2)</f>
        <v>Norfolk County (Southwest)--Greater Franklin Town City</v>
      </c>
      <c r="F1407" t="str" cm="1">
        <f t="array" ref="F1407">INDEX('PUMA12 LIMIT Computations'!$A$4:$D$106,'PUMA12-Person-Limits-Fragments'!$B1407,3)</f>
        <v>METRO14460MM1120</v>
      </c>
      <c r="G1407" t="str" cm="1">
        <f t="array" ref="G1407">INDEX('PUMA12 LIMIT Computations'!$A$4:$D$106,'PUMA12-Person-Limits-Fragments'!$B1407,4)</f>
        <v>Boston-Cambridge-Quincy, MA-NH HUD Metro FMR Area</v>
      </c>
      <c r="H1407" cm="1">
        <f t="array" ref="H1407">INDEX('PUMA12 LIMIT Computations'!AI$4:BB$106,'PUMA12-Person-Limits-Fragments'!B1407,'PUMA12-Person-Limits-Fragments'!C1407)</f>
        <v>125897.12000000001</v>
      </c>
      <c r="I1407" cm="1">
        <f t="array" ref="I1407">INDEX('PUMA12 LIMIT Computations'!BC$4:BV$106,'PUMA12-Person-Limits-Fragments'!B1407,'PUMA12-Person-Limits-Fragments'!C1407)</f>
        <v>75518.320000000007</v>
      </c>
      <c r="J1407" cm="1">
        <f t="array" ref="J1407">INDEX('PUMA12 LIMIT Computations'!BW$4:CP$106,'PUMA12-Person-Limits-Fragments'!B1407,'PUMA12-Person-Limits-Fragments'!C1407)</f>
        <v>200866.76</v>
      </c>
    </row>
    <row r="1408" spans="1:10" x14ac:dyDescent="0.25">
      <c r="A1408">
        <f t="shared" si="65"/>
        <v>1407</v>
      </c>
      <c r="B1408">
        <f t="shared" si="63"/>
        <v>68</v>
      </c>
      <c r="C1408">
        <f t="shared" si="64"/>
        <v>14</v>
      </c>
      <c r="D1408" cm="1">
        <f t="array" ref="D1408">INDEX('PUMA12 LIMIT Computations'!$A$4:$D$106,'PUMA12-Person-Limits-Fragments'!$B1408,1)</f>
        <v>3601</v>
      </c>
      <c r="E1408" t="str" cm="1">
        <f t="array" ref="E1408">INDEX('PUMA12 LIMIT Computations'!$A$4:$D$106,'PUMA12-Person-Limits-Fragments'!$B1408,2)</f>
        <v>Norfolk County (Southwest)--Greater Franklin Town City</v>
      </c>
      <c r="F1408" t="str" cm="1">
        <f t="array" ref="F1408">INDEX('PUMA12 LIMIT Computations'!$A$4:$D$106,'PUMA12-Person-Limits-Fragments'!$B1408,3)</f>
        <v>METRO39300MM1200</v>
      </c>
      <c r="G1408" t="str" cm="1">
        <f t="array" ref="G1408">INDEX('PUMA12 LIMIT Computations'!$A$4:$D$106,'PUMA12-Person-Limits-Fragments'!$B1408,4)</f>
        <v>Easton-Raynham, MA HUD Metro FMR Area</v>
      </c>
      <c r="H1408" cm="1">
        <f t="array" ref="H1408">INDEX('PUMA12 LIMIT Computations'!AI$4:BB$106,'PUMA12-Person-Limits-Fragments'!B1408,'PUMA12-Person-Limits-Fragments'!C1408)</f>
        <v>51.28</v>
      </c>
      <c r="I1408" cm="1">
        <f t="array" ref="I1408">INDEX('PUMA12 LIMIT Computations'!BC$4:BV$106,'PUMA12-Person-Limits-Fragments'!B1408,'PUMA12-Person-Limits-Fragments'!C1408)</f>
        <v>30.76</v>
      </c>
      <c r="J1408" cm="1">
        <f t="array" ref="J1408">INDEX('PUMA12 LIMIT Computations'!BW$4:CP$106,'PUMA12-Person-Limits-Fragments'!B1408,'PUMA12-Person-Limits-Fragments'!C1408)</f>
        <v>64.38000000000001</v>
      </c>
    </row>
    <row r="1409" spans="1:10" x14ac:dyDescent="0.25">
      <c r="A1409">
        <f t="shared" si="65"/>
        <v>1408</v>
      </c>
      <c r="B1409">
        <f t="shared" si="63"/>
        <v>69</v>
      </c>
      <c r="C1409">
        <f t="shared" si="64"/>
        <v>14</v>
      </c>
      <c r="D1409" cm="1">
        <f t="array" ref="D1409">INDEX('PUMA12 LIMIT Computations'!$A$4:$D$106,'PUMA12-Person-Limits-Fragments'!$B1409,1)</f>
        <v>3601</v>
      </c>
      <c r="E1409" t="str" cm="1">
        <f t="array" ref="E1409">INDEX('PUMA12 LIMIT Computations'!$A$4:$D$106,'PUMA12-Person-Limits-Fragments'!$B1409,2)</f>
        <v>Norfolk County (Southwest)--Greater Franklin Town City</v>
      </c>
      <c r="F1409" t="str" cm="1">
        <f t="array" ref="F1409">INDEX('PUMA12 LIMIT Computations'!$A$4:$D$106,'PUMA12-Person-Limits-Fragments'!$B1409,3)</f>
        <v>METRO49340MM1120</v>
      </c>
      <c r="G1409" t="str" cm="1">
        <f t="array" ref="G1409">INDEX('PUMA12 LIMIT Computations'!$A$4:$D$106,'PUMA12-Person-Limits-Fragments'!$B1409,4)</f>
        <v>Eastern Worcester County, MA HUD Metro FMR Area</v>
      </c>
      <c r="H1409" cm="1">
        <f t="array" ref="H1409">INDEX('PUMA12 LIMIT Computations'!AI$4:BB$106,'PUMA12-Person-Limits-Fragments'!B1409,'PUMA12-Person-Limits-Fragments'!C1409)</f>
        <v>224.01</v>
      </c>
      <c r="I1409" cm="1">
        <f t="array" ref="I1409">INDEX('PUMA12 LIMIT Computations'!BC$4:BV$106,'PUMA12-Person-Limits-Fragments'!B1409,'PUMA12-Person-Limits-Fragments'!C1409)</f>
        <v>142.405</v>
      </c>
      <c r="J1409" cm="1">
        <f t="array" ref="J1409">INDEX('PUMA12 LIMIT Computations'!BW$4:CP$106,'PUMA12-Person-Limits-Fragments'!B1409,'PUMA12-Person-Limits-Fragments'!C1409)</f>
        <v>305.80500000000001</v>
      </c>
    </row>
    <row r="1410" spans="1:10" x14ac:dyDescent="0.25">
      <c r="A1410">
        <f t="shared" si="65"/>
        <v>1409</v>
      </c>
      <c r="B1410">
        <f t="shared" si="63"/>
        <v>70</v>
      </c>
      <c r="C1410">
        <f t="shared" si="64"/>
        <v>14</v>
      </c>
      <c r="D1410" cm="1">
        <f t="array" ref="D1410">INDEX('PUMA12 LIMIT Computations'!$A$4:$D$106,'PUMA12-Person-Limits-Fragments'!$B1410,1)</f>
        <v>1000</v>
      </c>
      <c r="E1410" t="str" cm="1">
        <f t="array" ref="E1410">INDEX('PUMA12 LIMIT Computations'!$A$4:$D$106,'PUMA12-Person-Limits-Fragments'!$B1410,2)</f>
        <v>Peabody City, Danvers, Reading, North Reading &amp; Lynnfield Towns</v>
      </c>
      <c r="F1410" t="str" cm="1">
        <f t="array" ref="F1410">INDEX('PUMA12 LIMIT Computations'!$A$4:$D$106,'PUMA12-Person-Limits-Fragments'!$B1410,3)</f>
        <v>METRO14460MM1120</v>
      </c>
      <c r="G1410" t="str" cm="1">
        <f t="array" ref="G1410">INDEX('PUMA12 LIMIT Computations'!$A$4:$D$106,'PUMA12-Person-Limits-Fragments'!$B1410,4)</f>
        <v>Boston-Cambridge-Quincy, MA-NH HUD Metro FMR Area</v>
      </c>
      <c r="H1410" cm="1">
        <f t="array" ref="H1410">INDEX('PUMA12 LIMIT Computations'!AI$4:BB$106,'PUMA12-Person-Limits-Fragments'!B1410,'PUMA12-Person-Limits-Fragments'!C1410)</f>
        <v>126200</v>
      </c>
      <c r="I1410" cm="1">
        <f t="array" ref="I1410">INDEX('PUMA12 LIMIT Computations'!BC$4:BV$106,'PUMA12-Person-Limits-Fragments'!B1410,'PUMA12-Person-Limits-Fragments'!C1410)</f>
        <v>75700</v>
      </c>
      <c r="J1410" cm="1">
        <f t="array" ref="J1410">INDEX('PUMA12 LIMIT Computations'!BW$4:CP$106,'PUMA12-Person-Limits-Fragments'!B1410,'PUMA12-Person-Limits-Fragments'!C1410)</f>
        <v>201350</v>
      </c>
    </row>
    <row r="1411" spans="1:10" x14ac:dyDescent="0.25">
      <c r="A1411">
        <f t="shared" si="65"/>
        <v>1410</v>
      </c>
      <c r="B1411">
        <f t="shared" ref="B1411:B1474" si="66">A1411-103*FLOOR((A1411-1)/103,1)</f>
        <v>71</v>
      </c>
      <c r="C1411">
        <f t="shared" ref="C1411:C1474" si="67">FLOOR((A1411-1)/103,1)+1</f>
        <v>14</v>
      </c>
      <c r="D1411" cm="1">
        <f t="array" ref="D1411">INDEX('PUMA12 LIMIT Computations'!$A$4:$D$106,'PUMA12-Person-Limits-Fragments'!$B1411,1)</f>
        <v>4901</v>
      </c>
      <c r="E1411" t="str" cm="1">
        <f t="array" ref="E1411">INDEX('PUMA12 LIMIT Computations'!$A$4:$D$106,'PUMA12-Person-Limits-Fragments'!$B1411,2)</f>
        <v>Plymouth &amp; Bristol Counties (Outside Brockton City)</v>
      </c>
      <c r="F1411" t="str" cm="1">
        <f t="array" ref="F1411">INDEX('PUMA12 LIMIT Computations'!$A$4:$D$106,'PUMA12-Person-Limits-Fragments'!$B1411,3)</f>
        <v>METRO14460MM1120</v>
      </c>
      <c r="G1411" t="str" cm="1">
        <f t="array" ref="G1411">INDEX('PUMA12 LIMIT Computations'!$A$4:$D$106,'PUMA12-Person-Limits-Fragments'!$B1411,4)</f>
        <v>Boston-Cambridge-Quincy, MA-NH HUD Metro FMR Area</v>
      </c>
      <c r="H1411" cm="1">
        <f t="array" ref="H1411">INDEX('PUMA12 LIMIT Computations'!AI$4:BB$106,'PUMA12-Person-Limits-Fragments'!B1411,'PUMA12-Person-Limits-Fragments'!C1411)</f>
        <v>20797.760000000002</v>
      </c>
      <c r="I1411" cm="1">
        <f t="array" ref="I1411">INDEX('PUMA12 LIMIT Computations'!BC$4:BV$106,'PUMA12-Person-Limits-Fragments'!B1411,'PUMA12-Person-Limits-Fragments'!C1411)</f>
        <v>12475.36</v>
      </c>
      <c r="J1411" cm="1">
        <f t="array" ref="J1411">INDEX('PUMA12 LIMIT Computations'!BW$4:CP$106,'PUMA12-Person-Limits-Fragments'!B1411,'PUMA12-Person-Limits-Fragments'!C1411)</f>
        <v>33182.480000000003</v>
      </c>
    </row>
    <row r="1412" spans="1:10" x14ac:dyDescent="0.25">
      <c r="A1412">
        <f t="shared" ref="A1412:A1475" si="68">A1411+1</f>
        <v>1411</v>
      </c>
      <c r="B1412">
        <f t="shared" si="66"/>
        <v>72</v>
      </c>
      <c r="C1412">
        <f t="shared" si="67"/>
        <v>14</v>
      </c>
      <c r="D1412" cm="1">
        <f t="array" ref="D1412">INDEX('PUMA12 LIMIT Computations'!$A$4:$D$106,'PUMA12-Person-Limits-Fragments'!$B1412,1)</f>
        <v>4901</v>
      </c>
      <c r="E1412" t="str" cm="1">
        <f t="array" ref="E1412">INDEX('PUMA12 LIMIT Computations'!$A$4:$D$106,'PUMA12-Person-Limits-Fragments'!$B1412,2)</f>
        <v>Plymouth &amp; Bristol Counties (Outside Brockton City)</v>
      </c>
      <c r="F1412" t="str" cm="1">
        <f t="array" ref="F1412">INDEX('PUMA12 LIMIT Computations'!$A$4:$D$106,'PUMA12-Person-Limits-Fragments'!$B1412,3)</f>
        <v>METRO14460MM1200</v>
      </c>
      <c r="G1412" t="str" cm="1">
        <f t="array" ref="G1412">INDEX('PUMA12 LIMIT Computations'!$A$4:$D$106,'PUMA12-Person-Limits-Fragments'!$B1412,4)</f>
        <v>Brockton, MA HUD Metro FMR Area</v>
      </c>
      <c r="H1412" cm="1">
        <f t="array" ref="H1412">INDEX('PUMA12 LIMIT Computations'!AI$4:BB$106,'PUMA12-Person-Limits-Fragments'!B1412,'PUMA12-Person-Limits-Fragments'!C1412)</f>
        <v>64432.44</v>
      </c>
      <c r="I1412" cm="1">
        <f t="array" ref="I1412">INDEX('PUMA12 LIMIT Computations'!BC$4:BV$106,'PUMA12-Person-Limits-Fragments'!B1412,'PUMA12-Person-Limits-Fragments'!C1412)</f>
        <v>48027.96</v>
      </c>
      <c r="J1412" cm="1">
        <f t="array" ref="J1412">INDEX('PUMA12 LIMIT Computations'!BW$4:CP$106,'PUMA12-Person-Limits-Fragments'!B1412,'PUMA12-Person-Limits-Fragments'!C1412)</f>
        <v>103072.68000000001</v>
      </c>
    </row>
    <row r="1413" spans="1:10" x14ac:dyDescent="0.25">
      <c r="A1413">
        <f t="shared" si="68"/>
        <v>1412</v>
      </c>
      <c r="B1413">
        <f t="shared" si="66"/>
        <v>73</v>
      </c>
      <c r="C1413">
        <f t="shared" si="67"/>
        <v>14</v>
      </c>
      <c r="D1413" cm="1">
        <f t="array" ref="D1413">INDEX('PUMA12 LIMIT Computations'!$A$4:$D$106,'PUMA12-Person-Limits-Fragments'!$B1413,1)</f>
        <v>4901</v>
      </c>
      <c r="E1413" t="str" cm="1">
        <f t="array" ref="E1413">INDEX('PUMA12 LIMIT Computations'!$A$4:$D$106,'PUMA12-Person-Limits-Fragments'!$B1413,2)</f>
        <v>Plymouth &amp; Bristol Counties (Outside Brockton City)</v>
      </c>
      <c r="F1413" t="str" cm="1">
        <f t="array" ref="F1413">INDEX('PUMA12 LIMIT Computations'!$A$4:$D$106,'PUMA12-Person-Limits-Fragments'!$B1413,3)</f>
        <v>METRO39300MM1200</v>
      </c>
      <c r="G1413" t="str" cm="1">
        <f t="array" ref="G1413">INDEX('PUMA12 LIMIT Computations'!$A$4:$D$106,'PUMA12-Person-Limits-Fragments'!$B1413,4)</f>
        <v>Easton-Raynham, MA HUD Metro FMR Area</v>
      </c>
      <c r="H1413" cm="1">
        <f t="array" ref="H1413">INDEX('PUMA12 LIMIT Computations'!AI$4:BB$106,'PUMA12-Person-Limits-Fragments'!B1413,'PUMA12-Person-Limits-Fragments'!C1413)</f>
        <v>24934.9</v>
      </c>
      <c r="I1413" cm="1">
        <f t="array" ref="I1413">INDEX('PUMA12 LIMIT Computations'!BC$4:BV$106,'PUMA12-Person-Limits-Fragments'!B1413,'PUMA12-Person-Limits-Fragments'!C1413)</f>
        <v>14957.050000000001</v>
      </c>
      <c r="J1413" cm="1">
        <f t="array" ref="J1413">INDEX('PUMA12 LIMIT Computations'!BW$4:CP$106,'PUMA12-Person-Limits-Fragments'!B1413,'PUMA12-Person-Limits-Fragments'!C1413)</f>
        <v>31304.775000000001</v>
      </c>
    </row>
    <row r="1414" spans="1:10" x14ac:dyDescent="0.25">
      <c r="A1414">
        <f t="shared" si="68"/>
        <v>1413</v>
      </c>
      <c r="B1414">
        <f t="shared" si="66"/>
        <v>74</v>
      </c>
      <c r="C1414">
        <f t="shared" si="67"/>
        <v>14</v>
      </c>
      <c r="D1414" cm="1">
        <f t="array" ref="D1414">INDEX('PUMA12 LIMIT Computations'!$A$4:$D$106,'PUMA12-Person-Limits-Fragments'!$B1414,1)</f>
        <v>4000</v>
      </c>
      <c r="E1414" t="str" cm="1">
        <f t="array" ref="E1414">INDEX('PUMA12 LIMIT Computations'!$A$4:$D$106,'PUMA12-Person-Limits-Fragments'!$B1414,2)</f>
        <v>Plymouth &amp; Norfolk Counties--Brockton City, Stoughton &amp; Avon Towns</v>
      </c>
      <c r="F1414" t="str" cm="1">
        <f t="array" ref="F1414">INDEX('PUMA12 LIMIT Computations'!$A$4:$D$106,'PUMA12-Person-Limits-Fragments'!$B1414,3)</f>
        <v>METRO14460MM1120</v>
      </c>
      <c r="G1414" t="str" cm="1">
        <f t="array" ref="G1414">INDEX('PUMA12 LIMIT Computations'!$A$4:$D$106,'PUMA12-Person-Limits-Fragments'!$B1414,4)</f>
        <v>Boston-Cambridge-Quincy, MA-NH HUD Metro FMR Area</v>
      </c>
      <c r="H1414" cm="1">
        <f t="array" ref="H1414">INDEX('PUMA12 LIMIT Computations'!AI$4:BB$106,'PUMA12-Person-Limits-Fragments'!B1414,'PUMA12-Person-Limits-Fragments'!C1414)</f>
        <v>29341.5</v>
      </c>
      <c r="I1414" cm="1">
        <f t="array" ref="I1414">INDEX('PUMA12 LIMIT Computations'!BC$4:BV$106,'PUMA12-Person-Limits-Fragments'!B1414,'PUMA12-Person-Limits-Fragments'!C1414)</f>
        <v>17600.25</v>
      </c>
      <c r="J1414" cm="1">
        <f t="array" ref="J1414">INDEX('PUMA12 LIMIT Computations'!BW$4:CP$106,'PUMA12-Person-Limits-Fragments'!B1414,'PUMA12-Person-Limits-Fragments'!C1414)</f>
        <v>46813.875</v>
      </c>
    </row>
    <row r="1415" spans="1:10" x14ac:dyDescent="0.25">
      <c r="A1415">
        <f t="shared" si="68"/>
        <v>1414</v>
      </c>
      <c r="B1415">
        <f t="shared" si="66"/>
        <v>75</v>
      </c>
      <c r="C1415">
        <f t="shared" si="67"/>
        <v>14</v>
      </c>
      <c r="D1415" cm="1">
        <f t="array" ref="D1415">INDEX('PUMA12 LIMIT Computations'!$A$4:$D$106,'PUMA12-Person-Limits-Fragments'!$B1415,1)</f>
        <v>4000</v>
      </c>
      <c r="E1415" t="str" cm="1">
        <f t="array" ref="E1415">INDEX('PUMA12 LIMIT Computations'!$A$4:$D$106,'PUMA12-Person-Limits-Fragments'!$B1415,2)</f>
        <v>Plymouth &amp; Norfolk Counties--Brockton City, Stoughton &amp; Avon Towns</v>
      </c>
      <c r="F1415" t="str" cm="1">
        <f t="array" ref="F1415">INDEX('PUMA12 LIMIT Computations'!$A$4:$D$106,'PUMA12-Person-Limits-Fragments'!$B1415,3)</f>
        <v>METRO14460MM1200</v>
      </c>
      <c r="G1415" t="str" cm="1">
        <f t="array" ref="G1415">INDEX('PUMA12 LIMIT Computations'!$A$4:$D$106,'PUMA12-Person-Limits-Fragments'!$B1415,4)</f>
        <v>Brockton, MA HUD Metro FMR Area</v>
      </c>
      <c r="H1415" cm="1">
        <f t="array" ref="H1415">INDEX('PUMA12 LIMIT Computations'!AI$4:BB$106,'PUMA12-Person-Limits-Fragments'!B1415,'PUMA12-Person-Limits-Fragments'!C1415)</f>
        <v>77172.125</v>
      </c>
      <c r="I1415" cm="1">
        <f t="array" ref="I1415">INDEX('PUMA12 LIMIT Computations'!BC$4:BV$106,'PUMA12-Person-Limits-Fragments'!B1415,'PUMA12-Person-Limits-Fragments'!C1415)</f>
        <v>57524.125</v>
      </c>
      <c r="J1415" cm="1">
        <f t="array" ref="J1415">INDEX('PUMA12 LIMIT Computations'!BW$4:CP$106,'PUMA12-Person-Limits-Fragments'!B1415,'PUMA12-Person-Limits-Fragments'!C1415)</f>
        <v>123452.375</v>
      </c>
    </row>
    <row r="1416" spans="1:10" x14ac:dyDescent="0.25">
      <c r="A1416">
        <f t="shared" si="68"/>
        <v>1415</v>
      </c>
      <c r="B1416">
        <f t="shared" si="66"/>
        <v>76</v>
      </c>
      <c r="C1416">
        <f t="shared" si="67"/>
        <v>14</v>
      </c>
      <c r="D1416" cm="1">
        <f t="array" ref="D1416">INDEX('PUMA12 LIMIT Computations'!$A$4:$D$106,'PUMA12-Person-Limits-Fragments'!$B1416,1)</f>
        <v>4902</v>
      </c>
      <c r="E1416" t="str" cm="1">
        <f t="array" ref="E1416">INDEX('PUMA12 LIMIT Computations'!$A$4:$D$106,'PUMA12-Person-Limits-Fragments'!$B1416,2)</f>
        <v>Plymouth County (Central)</v>
      </c>
      <c r="F1416" t="str" cm="1">
        <f t="array" ref="F1416">INDEX('PUMA12 LIMIT Computations'!$A$4:$D$106,'PUMA12-Person-Limits-Fragments'!$B1416,3)</f>
        <v>METRO14460MM1120</v>
      </c>
      <c r="G1416" t="str" cm="1">
        <f t="array" ref="G1416">INDEX('PUMA12 LIMIT Computations'!$A$4:$D$106,'PUMA12-Person-Limits-Fragments'!$B1416,4)</f>
        <v>Boston-Cambridge-Quincy, MA-NH HUD Metro FMR Area</v>
      </c>
      <c r="H1416" cm="1">
        <f t="array" ref="H1416">INDEX('PUMA12 LIMIT Computations'!AI$4:BB$106,'PUMA12-Person-Limits-Fragments'!B1416,'PUMA12-Person-Limits-Fragments'!C1416)</f>
        <v>60828.4</v>
      </c>
      <c r="I1416" cm="1">
        <f t="array" ref="I1416">INDEX('PUMA12 LIMIT Computations'!BC$4:BV$106,'PUMA12-Person-Limits-Fragments'!B1416,'PUMA12-Person-Limits-Fragments'!C1416)</f>
        <v>36487.4</v>
      </c>
      <c r="J1416" cm="1">
        <f t="array" ref="J1416">INDEX('PUMA12 LIMIT Computations'!BW$4:CP$106,'PUMA12-Person-Limits-Fragments'!B1416,'PUMA12-Person-Limits-Fragments'!C1416)</f>
        <v>97050.7</v>
      </c>
    </row>
    <row r="1417" spans="1:10" x14ac:dyDescent="0.25">
      <c r="A1417">
        <f t="shared" si="68"/>
        <v>1416</v>
      </c>
      <c r="B1417">
        <f t="shared" si="66"/>
        <v>77</v>
      </c>
      <c r="C1417">
        <f t="shared" si="67"/>
        <v>14</v>
      </c>
      <c r="D1417" cm="1">
        <f t="array" ref="D1417">INDEX('PUMA12 LIMIT Computations'!$A$4:$D$106,'PUMA12-Person-Limits-Fragments'!$B1417,1)</f>
        <v>4902</v>
      </c>
      <c r="E1417" t="str" cm="1">
        <f t="array" ref="E1417">INDEX('PUMA12 LIMIT Computations'!$A$4:$D$106,'PUMA12-Person-Limits-Fragments'!$B1417,2)</f>
        <v>Plymouth County (Central)</v>
      </c>
      <c r="F1417" t="str" cm="1">
        <f t="array" ref="F1417">INDEX('PUMA12 LIMIT Computations'!$A$4:$D$106,'PUMA12-Person-Limits-Fragments'!$B1417,3)</f>
        <v>METRO14460MM1200</v>
      </c>
      <c r="G1417" t="str" cm="1">
        <f t="array" ref="G1417">INDEX('PUMA12 LIMIT Computations'!$A$4:$D$106,'PUMA12-Person-Limits-Fragments'!$B1417,4)</f>
        <v>Brockton, MA HUD Metro FMR Area</v>
      </c>
      <c r="H1417" cm="1">
        <f t="array" ref="H1417">INDEX('PUMA12 LIMIT Computations'!AI$4:BB$106,'PUMA12-Person-Limits-Fragments'!B1417,'PUMA12-Person-Limits-Fragments'!C1417)</f>
        <v>52054.735000000008</v>
      </c>
      <c r="I1417" cm="1">
        <f t="array" ref="I1417">INDEX('PUMA12 LIMIT Computations'!BC$4:BV$106,'PUMA12-Person-Limits-Fragments'!B1417,'PUMA12-Person-Limits-Fragments'!C1417)</f>
        <v>38801.615000000005</v>
      </c>
      <c r="J1417" cm="1">
        <f t="array" ref="J1417">INDEX('PUMA12 LIMIT Computations'!BW$4:CP$106,'PUMA12-Person-Limits-Fragments'!B1417,'PUMA12-Person-Limits-Fragments'!C1417)</f>
        <v>83272.045000000013</v>
      </c>
    </row>
    <row r="1418" spans="1:10" x14ac:dyDescent="0.25">
      <c r="A1418">
        <f t="shared" si="68"/>
        <v>1417</v>
      </c>
      <c r="B1418">
        <f t="shared" si="66"/>
        <v>78</v>
      </c>
      <c r="C1418">
        <f t="shared" si="67"/>
        <v>14</v>
      </c>
      <c r="D1418" cm="1">
        <f t="array" ref="D1418">INDEX('PUMA12 LIMIT Computations'!$A$4:$D$106,'PUMA12-Person-Limits-Fragments'!$B1418,1)</f>
        <v>4902</v>
      </c>
      <c r="E1418" t="str" cm="1">
        <f t="array" ref="E1418">INDEX('PUMA12 LIMIT Computations'!$A$4:$D$106,'PUMA12-Person-Limits-Fragments'!$B1418,2)</f>
        <v>Plymouth County (Central)</v>
      </c>
      <c r="F1418" t="str" cm="1">
        <f t="array" ref="F1418">INDEX('PUMA12 LIMIT Computations'!$A$4:$D$106,'PUMA12-Person-Limits-Fragments'!$B1418,3)</f>
        <v>METRO39300MM1120</v>
      </c>
      <c r="G1418" t="str" cm="1">
        <f t="array" ref="G1418">INDEX('PUMA12 LIMIT Computations'!$A$4:$D$106,'PUMA12-Person-Limits-Fragments'!$B1418,4)</f>
        <v>Taunton-Mansfield-Norton, MA HUD Metro FMR Area</v>
      </c>
      <c r="H1418" cm="1">
        <f t="array" ref="H1418">INDEX('PUMA12 LIMIT Computations'!AI$4:BB$106,'PUMA12-Person-Limits-Fragments'!B1418,'PUMA12-Person-Limits-Fragments'!C1418)</f>
        <v>10.055</v>
      </c>
      <c r="I1418" cm="1">
        <f t="array" ref="I1418">INDEX('PUMA12 LIMIT Computations'!BC$4:BV$106,'PUMA12-Person-Limits-Fragments'!B1418,'PUMA12-Person-Limits-Fragments'!C1418)</f>
        <v>7.4950000000000001</v>
      </c>
      <c r="J1418" cm="1">
        <f t="array" ref="J1418">INDEX('PUMA12 LIMIT Computations'!BW$4:CP$106,'PUMA12-Person-Limits-Fragments'!B1418,'PUMA12-Person-Limits-Fragments'!C1418)</f>
        <v>16.085000000000001</v>
      </c>
    </row>
    <row r="1419" spans="1:10" x14ac:dyDescent="0.25">
      <c r="A1419">
        <f t="shared" si="68"/>
        <v>1418</v>
      </c>
      <c r="B1419">
        <f t="shared" si="66"/>
        <v>79</v>
      </c>
      <c r="C1419">
        <f t="shared" si="67"/>
        <v>14</v>
      </c>
      <c r="D1419" cm="1">
        <f t="array" ref="D1419">INDEX('PUMA12 LIMIT Computations'!$A$4:$D$106,'PUMA12-Person-Limits-Fragments'!$B1419,1)</f>
        <v>4903</v>
      </c>
      <c r="E1419" t="str" cm="1">
        <f t="array" ref="E1419">INDEX('PUMA12 LIMIT Computations'!$A$4:$D$106,'PUMA12-Person-Limits-Fragments'!$B1419,2)</f>
        <v>Plymouth County (East)--Plymouth, Marshfield, Scituate, Duxbury &amp; Kingston Towns</v>
      </c>
      <c r="F1419" t="str" cm="1">
        <f t="array" ref="F1419">INDEX('PUMA12 LIMIT Computations'!$A$4:$D$106,'PUMA12-Person-Limits-Fragments'!$B1419,3)</f>
        <v>METRO12700M12700</v>
      </c>
      <c r="G1419" t="str" cm="1">
        <f t="array" ref="G1419">INDEX('PUMA12 LIMIT Computations'!$A$4:$D$106,'PUMA12-Person-Limits-Fragments'!$B1419,4)</f>
        <v>Barnstable Town, MA MSA</v>
      </c>
      <c r="H1419" cm="1">
        <f t="array" ref="H1419">INDEX('PUMA12 LIMIT Computations'!AI$4:BB$106,'PUMA12-Person-Limits-Fragments'!B1419,'PUMA12-Person-Limits-Fragments'!C1419)</f>
        <v>606.66999999999996</v>
      </c>
      <c r="I1419" cm="1">
        <f t="array" ref="I1419">INDEX('PUMA12 LIMIT Computations'!BC$4:BV$106,'PUMA12-Person-Limits-Fragments'!B1419,'PUMA12-Person-Limits-Fragments'!C1419)</f>
        <v>464.69</v>
      </c>
      <c r="J1419" cm="1">
        <f t="array" ref="J1419">INDEX('PUMA12 LIMIT Computations'!BW$4:CP$106,'PUMA12-Person-Limits-Fragments'!B1419,'PUMA12-Person-Limits-Fragments'!C1419)</f>
        <v>970.61</v>
      </c>
    </row>
    <row r="1420" spans="1:10" x14ac:dyDescent="0.25">
      <c r="A1420">
        <f t="shared" si="68"/>
        <v>1419</v>
      </c>
      <c r="B1420">
        <f t="shared" si="66"/>
        <v>80</v>
      </c>
      <c r="C1420">
        <f t="shared" si="67"/>
        <v>14</v>
      </c>
      <c r="D1420" cm="1">
        <f t="array" ref="D1420">INDEX('PUMA12 LIMIT Computations'!$A$4:$D$106,'PUMA12-Person-Limits-Fragments'!$B1420,1)</f>
        <v>4903</v>
      </c>
      <c r="E1420" t="str" cm="1">
        <f t="array" ref="E1420">INDEX('PUMA12 LIMIT Computations'!$A$4:$D$106,'PUMA12-Person-Limits-Fragments'!$B1420,2)</f>
        <v>Plymouth County (East)--Plymouth, Marshfield, Scituate, Duxbury &amp; Kingston Towns</v>
      </c>
      <c r="F1420" t="str" cm="1">
        <f t="array" ref="F1420">INDEX('PUMA12 LIMIT Computations'!$A$4:$D$106,'PUMA12-Person-Limits-Fragments'!$B1420,3)</f>
        <v>METRO14460MM1120</v>
      </c>
      <c r="G1420" t="str" cm="1">
        <f t="array" ref="G1420">INDEX('PUMA12 LIMIT Computations'!$A$4:$D$106,'PUMA12-Person-Limits-Fragments'!$B1420,4)</f>
        <v>Boston-Cambridge-Quincy, MA-NH HUD Metro FMR Area</v>
      </c>
      <c r="H1420" cm="1">
        <f t="array" ref="H1420">INDEX('PUMA12 LIMIT Computations'!AI$4:BB$106,'PUMA12-Person-Limits-Fragments'!B1420,'PUMA12-Person-Limits-Fragments'!C1420)</f>
        <v>125417.56</v>
      </c>
      <c r="I1420" cm="1">
        <f t="array" ref="I1420">INDEX('PUMA12 LIMIT Computations'!BC$4:BV$106,'PUMA12-Person-Limits-Fragments'!B1420,'PUMA12-Person-Limits-Fragments'!C1420)</f>
        <v>75230.66</v>
      </c>
      <c r="J1420" cm="1">
        <f t="array" ref="J1420">INDEX('PUMA12 LIMIT Computations'!BW$4:CP$106,'PUMA12-Person-Limits-Fragments'!B1420,'PUMA12-Person-Limits-Fragments'!C1420)</f>
        <v>200101.63</v>
      </c>
    </row>
    <row r="1421" spans="1:10" x14ac:dyDescent="0.25">
      <c r="A1421">
        <f t="shared" si="68"/>
        <v>1420</v>
      </c>
      <c r="B1421">
        <f t="shared" si="66"/>
        <v>81</v>
      </c>
      <c r="C1421">
        <f t="shared" si="67"/>
        <v>14</v>
      </c>
      <c r="D1421" cm="1">
        <f t="array" ref="D1421">INDEX('PUMA12 LIMIT Computations'!$A$4:$D$106,'PUMA12-Person-Limits-Fragments'!$B1421,1)</f>
        <v>3306</v>
      </c>
      <c r="E1421" t="str" cm="1">
        <f t="array" ref="E1421">INDEX('PUMA12 LIMIT Computations'!$A$4:$D$106,'PUMA12-Person-Limits-Fragments'!$B1421,2)</f>
        <v>Suffolk County (North)--Revere, Chelsea &amp; Winthrop Town Cities</v>
      </c>
      <c r="F1421" t="str" cm="1">
        <f t="array" ref="F1421">INDEX('PUMA12 LIMIT Computations'!$A$4:$D$106,'PUMA12-Person-Limits-Fragments'!$B1421,3)</f>
        <v>METRO14460MM1120</v>
      </c>
      <c r="G1421" t="str" cm="1">
        <f t="array" ref="G1421">INDEX('PUMA12 LIMIT Computations'!$A$4:$D$106,'PUMA12-Person-Limits-Fragments'!$B1421,4)</f>
        <v>Boston-Cambridge-Quincy, MA-NH HUD Metro FMR Area</v>
      </c>
      <c r="H1421" cm="1">
        <f t="array" ref="H1421">INDEX('PUMA12 LIMIT Computations'!AI$4:BB$106,'PUMA12-Person-Limits-Fragments'!B1421,'PUMA12-Person-Limits-Fragments'!C1421)</f>
        <v>126212.62</v>
      </c>
      <c r="I1421" cm="1">
        <f t="array" ref="I1421">INDEX('PUMA12 LIMIT Computations'!BC$4:BV$106,'PUMA12-Person-Limits-Fragments'!B1421,'PUMA12-Person-Limits-Fragments'!C1421)</f>
        <v>75707.569999999992</v>
      </c>
      <c r="J1421" cm="1">
        <f t="array" ref="J1421">INDEX('PUMA12 LIMIT Computations'!BW$4:CP$106,'PUMA12-Person-Limits-Fragments'!B1421,'PUMA12-Person-Limits-Fragments'!C1421)</f>
        <v>201370.13500000001</v>
      </c>
    </row>
    <row r="1422" spans="1:10" x14ac:dyDescent="0.25">
      <c r="A1422">
        <f t="shared" si="68"/>
        <v>1421</v>
      </c>
      <c r="B1422">
        <f t="shared" si="66"/>
        <v>82</v>
      </c>
      <c r="C1422">
        <f t="shared" si="67"/>
        <v>14</v>
      </c>
      <c r="D1422" cm="1">
        <f t="array" ref="D1422">INDEX('PUMA12 LIMIT Computations'!$A$4:$D$106,'PUMA12-Person-Limits-Fragments'!$B1422,1)</f>
        <v>3900</v>
      </c>
      <c r="E1422" t="str" cm="1">
        <f t="array" ref="E1422">INDEX('PUMA12 LIMIT Computations'!$A$4:$D$106,'PUMA12-Person-Limits-Fragments'!$B1422,2)</f>
        <v>Weymouth Town, Braintree Town Cities, Hingham, Hull &amp; Cohasset Towns</v>
      </c>
      <c r="F1422" t="str" cm="1">
        <f t="array" ref="F1422">INDEX('PUMA12 LIMIT Computations'!$A$4:$D$106,'PUMA12-Person-Limits-Fragments'!$B1422,3)</f>
        <v>METRO14460MM1120</v>
      </c>
      <c r="G1422" t="str" cm="1">
        <f t="array" ref="G1422">INDEX('PUMA12 LIMIT Computations'!$A$4:$D$106,'PUMA12-Person-Limits-Fragments'!$B1422,4)</f>
        <v>Boston-Cambridge-Quincy, MA-NH HUD Metro FMR Area</v>
      </c>
      <c r="H1422" cm="1">
        <f t="array" ref="H1422">INDEX('PUMA12 LIMIT Computations'!AI$4:BB$106,'PUMA12-Person-Limits-Fragments'!B1422,'PUMA12-Person-Limits-Fragments'!C1422)</f>
        <v>126200</v>
      </c>
      <c r="I1422" cm="1">
        <f t="array" ref="I1422">INDEX('PUMA12 LIMIT Computations'!BC$4:BV$106,'PUMA12-Person-Limits-Fragments'!B1422,'PUMA12-Person-Limits-Fragments'!C1422)</f>
        <v>75700</v>
      </c>
      <c r="J1422" cm="1">
        <f t="array" ref="J1422">INDEX('PUMA12 LIMIT Computations'!BW$4:CP$106,'PUMA12-Person-Limits-Fragments'!B1422,'PUMA12-Person-Limits-Fragments'!C1422)</f>
        <v>201350</v>
      </c>
    </row>
    <row r="1423" spans="1:10" x14ac:dyDescent="0.25">
      <c r="A1423">
        <f t="shared" si="68"/>
        <v>1422</v>
      </c>
      <c r="B1423">
        <f t="shared" si="66"/>
        <v>83</v>
      </c>
      <c r="C1423">
        <f t="shared" si="67"/>
        <v>14</v>
      </c>
      <c r="D1423" cm="1">
        <f t="array" ref="D1423">INDEX('PUMA12 LIMIT Computations'!$A$4:$D$106,'PUMA12-Person-Limits-Fragments'!$B1423,1)</f>
        <v>2800</v>
      </c>
      <c r="E1423" t="str" cm="1">
        <f t="array" ref="E1423">INDEX('PUMA12 LIMIT Computations'!$A$4:$D$106,'PUMA12-Person-Limits-Fragments'!$B1423,2)</f>
        <v>Woburn, Melrose Cities, Saugus, Wakefield &amp; Stoneham Towns</v>
      </c>
      <c r="F1423" t="str" cm="1">
        <f t="array" ref="F1423">INDEX('PUMA12 LIMIT Computations'!$A$4:$D$106,'PUMA12-Person-Limits-Fragments'!$B1423,3)</f>
        <v>METRO14460MM1120</v>
      </c>
      <c r="G1423" t="str" cm="1">
        <f t="array" ref="G1423">INDEX('PUMA12 LIMIT Computations'!$A$4:$D$106,'PUMA12-Person-Limits-Fragments'!$B1423,4)</f>
        <v>Boston-Cambridge-Quincy, MA-NH HUD Metro FMR Area</v>
      </c>
      <c r="H1423" cm="1">
        <f t="array" ref="H1423">INDEX('PUMA12 LIMIT Computations'!AI$4:BB$106,'PUMA12-Person-Limits-Fragments'!B1423,'PUMA12-Person-Limits-Fragments'!C1423)</f>
        <v>126187.38</v>
      </c>
      <c r="I1423" cm="1">
        <f t="array" ref="I1423">INDEX('PUMA12 LIMIT Computations'!BC$4:BV$106,'PUMA12-Person-Limits-Fragments'!B1423,'PUMA12-Person-Limits-Fragments'!C1423)</f>
        <v>75692.430000000008</v>
      </c>
      <c r="J1423" cm="1">
        <f t="array" ref="J1423">INDEX('PUMA12 LIMIT Computations'!BW$4:CP$106,'PUMA12-Person-Limits-Fragments'!B1423,'PUMA12-Person-Limits-Fragments'!C1423)</f>
        <v>201329.86499999999</v>
      </c>
    </row>
    <row r="1424" spans="1:10" x14ac:dyDescent="0.25">
      <c r="A1424">
        <f t="shared" si="68"/>
        <v>1423</v>
      </c>
      <c r="B1424">
        <f t="shared" si="66"/>
        <v>84</v>
      </c>
      <c r="C1424">
        <f t="shared" si="67"/>
        <v>14</v>
      </c>
      <c r="D1424" cm="1">
        <f t="array" ref="D1424">INDEX('PUMA12 LIMIT Computations'!$A$4:$D$106,'PUMA12-Person-Limits-Fragments'!$B1424,1)</f>
        <v>400</v>
      </c>
      <c r="E1424" t="str" cm="1">
        <f t="array" ref="E1424">INDEX('PUMA12 LIMIT Computations'!$A$4:$D$106,'PUMA12-Person-Limits-Fragments'!$B1424,2)</f>
        <v>Worcester &amp; Middlesex Counties (Outside Leominster, Fitchburg &amp; Gardner Cities)</v>
      </c>
      <c r="F1424" t="str" cm="1">
        <f t="array" ref="F1424">INDEX('PUMA12 LIMIT Computations'!$A$4:$D$106,'PUMA12-Person-Limits-Fragments'!$B1424,3)</f>
        <v>METRO14460MM1120</v>
      </c>
      <c r="G1424" t="str" cm="1">
        <f t="array" ref="G1424">INDEX('PUMA12 LIMIT Computations'!$A$4:$D$106,'PUMA12-Person-Limits-Fragments'!$B1424,4)</f>
        <v>Boston-Cambridge-Quincy, MA-NH HUD Metro FMR Area</v>
      </c>
      <c r="H1424" cm="1">
        <f t="array" ref="H1424">INDEX('PUMA12 LIMIT Computations'!AI$4:BB$106,'PUMA12-Person-Limits-Fragments'!B1424,'PUMA12-Person-Limits-Fragments'!C1424)</f>
        <v>31562.62</v>
      </c>
      <c r="I1424" cm="1">
        <f t="array" ref="I1424">INDEX('PUMA12 LIMIT Computations'!BC$4:BV$106,'PUMA12-Person-Limits-Fragments'!B1424,'PUMA12-Person-Limits-Fragments'!C1424)</f>
        <v>18932.57</v>
      </c>
      <c r="J1424" cm="1">
        <f t="array" ref="J1424">INDEX('PUMA12 LIMIT Computations'!BW$4:CP$106,'PUMA12-Person-Limits-Fragments'!B1424,'PUMA12-Person-Limits-Fragments'!C1424)</f>
        <v>50357.634999999995</v>
      </c>
    </row>
    <row r="1425" spans="1:10" x14ac:dyDescent="0.25">
      <c r="A1425">
        <f t="shared" si="68"/>
        <v>1424</v>
      </c>
      <c r="B1425">
        <f t="shared" si="66"/>
        <v>85</v>
      </c>
      <c r="C1425">
        <f t="shared" si="67"/>
        <v>14</v>
      </c>
      <c r="D1425" cm="1">
        <f t="array" ref="D1425">INDEX('PUMA12 LIMIT Computations'!$A$4:$D$106,'PUMA12-Person-Limits-Fragments'!$B1425,1)</f>
        <v>400</v>
      </c>
      <c r="E1425" t="str" cm="1">
        <f t="array" ref="E1425">INDEX('PUMA12 LIMIT Computations'!$A$4:$D$106,'PUMA12-Person-Limits-Fragments'!$B1425,2)</f>
        <v>Worcester &amp; Middlesex Counties (Outside Leominster, Fitchburg &amp; Gardner Cities)</v>
      </c>
      <c r="F1425" t="str" cm="1">
        <f t="array" ref="F1425">INDEX('PUMA12 LIMIT Computations'!$A$4:$D$106,'PUMA12-Person-Limits-Fragments'!$B1425,3)</f>
        <v>METRO14460MM4560</v>
      </c>
      <c r="G1425" t="str" cm="1">
        <f t="array" ref="G1425">INDEX('PUMA12 LIMIT Computations'!$A$4:$D$106,'PUMA12-Person-Limits-Fragments'!$B1425,4)</f>
        <v>Lowell, MA HUD Metro FMR Area</v>
      </c>
      <c r="H1425" cm="1">
        <f t="array" ref="H1425">INDEX('PUMA12 LIMIT Computations'!AI$4:BB$106,'PUMA12-Person-Limits-Fragments'!B1425,'PUMA12-Person-Limits-Fragments'!C1425)</f>
        <v>10528.62</v>
      </c>
      <c r="I1425" cm="1">
        <f t="array" ref="I1425">INDEX('PUMA12 LIMIT Computations'!BC$4:BV$106,'PUMA12-Person-Limits-Fragments'!B1425,'PUMA12-Person-Limits-Fragments'!C1425)</f>
        <v>6940.37</v>
      </c>
      <c r="J1425" cm="1">
        <f t="array" ref="J1425">INDEX('PUMA12 LIMIT Computations'!BW$4:CP$106,'PUMA12-Person-Limits-Fragments'!B1425,'PUMA12-Person-Limits-Fragments'!C1425)</f>
        <v>14903.970000000001</v>
      </c>
    </row>
    <row r="1426" spans="1:10" x14ac:dyDescent="0.25">
      <c r="A1426">
        <f t="shared" si="68"/>
        <v>1425</v>
      </c>
      <c r="B1426">
        <f t="shared" si="66"/>
        <v>86</v>
      </c>
      <c r="C1426">
        <f t="shared" si="67"/>
        <v>14</v>
      </c>
      <c r="D1426" cm="1">
        <f t="array" ref="D1426">INDEX('PUMA12 LIMIT Computations'!$A$4:$D$106,'PUMA12-Person-Limits-Fragments'!$B1426,1)</f>
        <v>400</v>
      </c>
      <c r="E1426" t="str" cm="1">
        <f t="array" ref="E1426">INDEX('PUMA12 LIMIT Computations'!$A$4:$D$106,'PUMA12-Person-Limits-Fragments'!$B1426,2)</f>
        <v>Worcester &amp; Middlesex Counties (Outside Leominster, Fitchburg &amp; Gardner Cities)</v>
      </c>
      <c r="F1426" t="str" cm="1">
        <f t="array" ref="F1426">INDEX('PUMA12 LIMIT Computations'!$A$4:$D$106,'PUMA12-Person-Limits-Fragments'!$B1426,3)</f>
        <v>METRO44140M25011</v>
      </c>
      <c r="G1426" t="str" cm="1">
        <f t="array" ref="G1426">INDEX('PUMA12 LIMIT Computations'!$A$4:$D$106,'PUMA12-Person-Limits-Fragments'!$B1426,4)</f>
        <v>Franklin County, MA HUD Metro FMR Area</v>
      </c>
      <c r="H1426" cm="1">
        <f t="array" ref="H1426">INDEX('PUMA12 LIMIT Computations'!AI$4:BB$106,'PUMA12-Person-Limits-Fragments'!B1426,'PUMA12-Person-Limits-Fragments'!C1426)</f>
        <v>271.04000000000002</v>
      </c>
      <c r="I1426" cm="1">
        <f t="array" ref="I1426">INDEX('PUMA12 LIMIT Computations'!BC$4:BV$106,'PUMA12-Person-Limits-Fragments'!B1426,'PUMA12-Person-Limits-Fragments'!C1426)</f>
        <v>239.84</v>
      </c>
      <c r="J1426" cm="1">
        <f t="array" ref="J1426">INDEX('PUMA12 LIMIT Computations'!BW$4:CP$106,'PUMA12-Person-Limits-Fragments'!B1426,'PUMA12-Person-Limits-Fragments'!C1426)</f>
        <v>433.76000000000005</v>
      </c>
    </row>
    <row r="1427" spans="1:10" x14ac:dyDescent="0.25">
      <c r="A1427">
        <f t="shared" si="68"/>
        <v>1426</v>
      </c>
      <c r="B1427">
        <f t="shared" si="66"/>
        <v>87</v>
      </c>
      <c r="C1427">
        <f t="shared" si="67"/>
        <v>14</v>
      </c>
      <c r="D1427" cm="1">
        <f t="array" ref="D1427">INDEX('PUMA12 LIMIT Computations'!$A$4:$D$106,'PUMA12-Person-Limits-Fragments'!$B1427,1)</f>
        <v>400</v>
      </c>
      <c r="E1427" t="str" cm="1">
        <f t="array" ref="E1427">INDEX('PUMA12 LIMIT Computations'!$A$4:$D$106,'PUMA12-Person-Limits-Fragments'!$B1427,2)</f>
        <v>Worcester &amp; Middlesex Counties (Outside Leominster, Fitchburg &amp; Gardner Cities)</v>
      </c>
      <c r="F1427" t="str" cm="1">
        <f t="array" ref="F1427">INDEX('PUMA12 LIMIT Computations'!$A$4:$D$106,'PUMA12-Person-Limits-Fragments'!$B1427,3)</f>
        <v>METRO49340M49340</v>
      </c>
      <c r="G1427" t="str" cm="1">
        <f t="array" ref="G1427">INDEX('PUMA12 LIMIT Computations'!$A$4:$D$106,'PUMA12-Person-Limits-Fragments'!$B1427,4)</f>
        <v>Worcester, MA HUD Metro FMR Area</v>
      </c>
      <c r="H1427" cm="1">
        <f t="array" ref="H1427">INDEX('PUMA12 LIMIT Computations'!AI$4:BB$106,'PUMA12-Person-Limits-Fragments'!B1427,'PUMA12-Person-Limits-Fragments'!C1427)</f>
        <v>10163.789999999999</v>
      </c>
      <c r="I1427" cm="1">
        <f t="array" ref="I1427">INDEX('PUMA12 LIMIT Computations'!BC$4:BV$106,'PUMA12-Person-Limits-Fragments'!B1427,'PUMA12-Person-Limits-Fragments'!C1427)</f>
        <v>7659.89</v>
      </c>
      <c r="J1427" cm="1">
        <f t="array" ref="J1427">INDEX('PUMA12 LIMIT Computations'!BW$4:CP$106,'PUMA12-Person-Limits-Fragments'!B1427,'PUMA12-Person-Limits-Fragments'!C1427)</f>
        <v>16265.13</v>
      </c>
    </row>
    <row r="1428" spans="1:10" x14ac:dyDescent="0.25">
      <c r="A1428">
        <f t="shared" si="68"/>
        <v>1427</v>
      </c>
      <c r="B1428">
        <f t="shared" si="66"/>
        <v>88</v>
      </c>
      <c r="C1428">
        <f t="shared" si="67"/>
        <v>14</v>
      </c>
      <c r="D1428" cm="1">
        <f t="array" ref="D1428">INDEX('PUMA12 LIMIT Computations'!$A$4:$D$106,'PUMA12-Person-Limits-Fragments'!$B1428,1)</f>
        <v>400</v>
      </c>
      <c r="E1428" t="str" cm="1">
        <f t="array" ref="E1428">INDEX('PUMA12 LIMIT Computations'!$A$4:$D$106,'PUMA12-Person-Limits-Fragments'!$B1428,2)</f>
        <v>Worcester &amp; Middlesex Counties (Outside Leominster, Fitchburg &amp; Gardner Cities)</v>
      </c>
      <c r="F1428" t="str" cm="1">
        <f t="array" ref="F1428">INDEX('PUMA12 LIMIT Computations'!$A$4:$D$106,'PUMA12-Person-Limits-Fragments'!$B1428,3)</f>
        <v>METRO49340MM1120</v>
      </c>
      <c r="G1428" t="str" cm="1">
        <f t="array" ref="G1428">INDEX('PUMA12 LIMIT Computations'!$A$4:$D$106,'PUMA12-Person-Limits-Fragments'!$B1428,4)</f>
        <v>Eastern Worcester County, MA HUD Metro FMR Area</v>
      </c>
      <c r="H1428" cm="1">
        <f t="array" ref="H1428">INDEX('PUMA12 LIMIT Computations'!AI$4:BB$106,'PUMA12-Person-Limits-Fragments'!B1428,'PUMA12-Person-Limits-Fragments'!C1428)</f>
        <v>13499.550000000001</v>
      </c>
      <c r="I1428" cm="1">
        <f t="array" ref="I1428">INDEX('PUMA12 LIMIT Computations'!BC$4:BV$106,'PUMA12-Person-Limits-Fragments'!B1428,'PUMA12-Person-Limits-Fragments'!C1428)</f>
        <v>8581.7749999999996</v>
      </c>
      <c r="J1428" cm="1">
        <f t="array" ref="J1428">INDEX('PUMA12 LIMIT Computations'!BW$4:CP$106,'PUMA12-Person-Limits-Fragments'!B1428,'PUMA12-Person-Limits-Fragments'!C1428)</f>
        <v>18428.775000000001</v>
      </c>
    </row>
    <row r="1429" spans="1:10" x14ac:dyDescent="0.25">
      <c r="A1429">
        <f t="shared" si="68"/>
        <v>1428</v>
      </c>
      <c r="B1429">
        <f t="shared" si="66"/>
        <v>89</v>
      </c>
      <c r="C1429">
        <f t="shared" si="67"/>
        <v>14</v>
      </c>
      <c r="D1429" cm="1">
        <f t="array" ref="D1429">INDEX('PUMA12 LIMIT Computations'!$A$4:$D$106,'PUMA12-Person-Limits-Fragments'!$B1429,1)</f>
        <v>400</v>
      </c>
      <c r="E1429" t="str" cm="1">
        <f t="array" ref="E1429">INDEX('PUMA12 LIMIT Computations'!$A$4:$D$106,'PUMA12-Person-Limits-Fragments'!$B1429,2)</f>
        <v>Worcester &amp; Middlesex Counties (Outside Leominster, Fitchburg &amp; Gardner Cities)</v>
      </c>
      <c r="F1429" t="str" cm="1">
        <f t="array" ref="F1429">INDEX('PUMA12 LIMIT Computations'!$A$4:$D$106,'PUMA12-Person-Limits-Fragments'!$B1429,3)</f>
        <v>METRO49340MM2600</v>
      </c>
      <c r="G1429" t="str" cm="1">
        <f t="array" ref="G1429">INDEX('PUMA12 LIMIT Computations'!$A$4:$D$106,'PUMA12-Person-Limits-Fragments'!$B1429,4)</f>
        <v>Fitchburg-Leominster, MA HUD Metro FMR Area</v>
      </c>
      <c r="H1429" cm="1">
        <f t="array" ref="H1429">INDEX('PUMA12 LIMIT Computations'!AI$4:BB$106,'PUMA12-Person-Limits-Fragments'!B1429,'PUMA12-Person-Limits-Fragments'!C1429)</f>
        <v>21323.279999999999</v>
      </c>
      <c r="I1429" cm="1">
        <f t="array" ref="I1429">INDEX('PUMA12 LIMIT Computations'!BC$4:BV$106,'PUMA12-Person-Limits-Fragments'!B1429,'PUMA12-Person-Limits-Fragments'!C1429)</f>
        <v>17718.18</v>
      </c>
      <c r="J1429" cm="1">
        <f t="array" ref="J1429">INDEX('PUMA12 LIMIT Computations'!BW$4:CP$106,'PUMA12-Person-Limits-Fragments'!B1429,'PUMA12-Person-Limits-Fragments'!C1429)</f>
        <v>34112.519999999997</v>
      </c>
    </row>
    <row r="1430" spans="1:10" x14ac:dyDescent="0.25">
      <c r="A1430">
        <f t="shared" si="68"/>
        <v>1429</v>
      </c>
      <c r="B1430">
        <f t="shared" si="66"/>
        <v>90</v>
      </c>
      <c r="C1430">
        <f t="shared" si="67"/>
        <v>14</v>
      </c>
      <c r="D1430" cm="1">
        <f t="array" ref="D1430">INDEX('PUMA12 LIMIT Computations'!$A$4:$D$106,'PUMA12-Person-Limits-Fragments'!$B1430,1)</f>
        <v>400</v>
      </c>
      <c r="E1430" t="str" cm="1">
        <f t="array" ref="E1430">INDEX('PUMA12 LIMIT Computations'!$A$4:$D$106,'PUMA12-Person-Limits-Fragments'!$B1430,2)</f>
        <v>Worcester &amp; Middlesex Counties (Outside Leominster, Fitchburg &amp; Gardner Cities)</v>
      </c>
      <c r="F1430" t="str" cm="1">
        <f t="array" ref="F1430">INDEX('PUMA12 LIMIT Computations'!$A$4:$D$106,'PUMA12-Person-Limits-Fragments'!$B1430,3)</f>
        <v>METRO49340N25027</v>
      </c>
      <c r="G1430" t="str" cm="1">
        <f t="array" ref="G1430">INDEX('PUMA12 LIMIT Computations'!$A$4:$D$106,'PUMA12-Person-Limits-Fragments'!$B1430,4)</f>
        <v>Western Worcester County, MA HUD Metro FMR Area</v>
      </c>
      <c r="H1430" cm="1">
        <f t="array" ref="H1430">INDEX('PUMA12 LIMIT Computations'!AI$4:BB$106,'PUMA12-Person-Limits-Fragments'!B1430,'PUMA12-Person-Limits-Fragments'!C1430)</f>
        <v>17660.36</v>
      </c>
      <c r="I1430" cm="1">
        <f t="array" ref="I1430">INDEX('PUMA12 LIMIT Computations'!BC$4:BV$106,'PUMA12-Person-Limits-Fragments'!B1430,'PUMA12-Person-Limits-Fragments'!C1430)</f>
        <v>15049.960000000001</v>
      </c>
      <c r="J1430" cm="1">
        <f t="array" ref="J1430">INDEX('PUMA12 LIMIT Computations'!BW$4:CP$106,'PUMA12-Person-Limits-Fragments'!B1430,'PUMA12-Person-Limits-Fragments'!C1430)</f>
        <v>28252.560000000001</v>
      </c>
    </row>
    <row r="1431" spans="1:10" x14ac:dyDescent="0.25">
      <c r="A1431">
        <f t="shared" si="68"/>
        <v>1430</v>
      </c>
      <c r="B1431">
        <f t="shared" si="66"/>
        <v>91</v>
      </c>
      <c r="C1431">
        <f t="shared" si="67"/>
        <v>14</v>
      </c>
      <c r="D1431" cm="1">
        <f t="array" ref="D1431">INDEX('PUMA12 LIMIT Computations'!$A$4:$D$106,'PUMA12-Person-Limits-Fragments'!$B1431,1)</f>
        <v>300</v>
      </c>
      <c r="E1431" t="str" cm="1">
        <f t="array" ref="E1431">INDEX('PUMA12 LIMIT Computations'!$A$4:$D$106,'PUMA12-Person-Limits-Fragments'!$B1431,2)</f>
        <v>Worcester County (Central)--Worcester City</v>
      </c>
      <c r="F1431" t="str" cm="1">
        <f t="array" ref="F1431">INDEX('PUMA12 LIMIT Computations'!$A$4:$D$106,'PUMA12-Person-Limits-Fragments'!$B1431,3)</f>
        <v>METRO49340M49340</v>
      </c>
      <c r="G1431" t="str" cm="1">
        <f t="array" ref="G1431">INDEX('PUMA12 LIMIT Computations'!$A$4:$D$106,'PUMA12-Person-Limits-Fragments'!$B1431,4)</f>
        <v>Worcester, MA HUD Metro FMR Area</v>
      </c>
      <c r="H1431" cm="1">
        <f t="array" ref="H1431">INDEX('PUMA12 LIMIT Computations'!AI$4:BB$106,'PUMA12-Person-Limits-Fragments'!B1431,'PUMA12-Person-Limits-Fragments'!C1431)</f>
        <v>99450</v>
      </c>
      <c r="I1431" cm="1">
        <f t="array" ref="I1431">INDEX('PUMA12 LIMIT Computations'!BC$4:BV$106,'PUMA12-Person-Limits-Fragments'!B1431,'PUMA12-Person-Limits-Fragments'!C1431)</f>
        <v>74950</v>
      </c>
      <c r="J1431" cm="1">
        <f t="array" ref="J1431">INDEX('PUMA12 LIMIT Computations'!BW$4:CP$106,'PUMA12-Person-Limits-Fragments'!B1431,'PUMA12-Person-Limits-Fragments'!C1431)</f>
        <v>159150</v>
      </c>
    </row>
    <row r="1432" spans="1:10" x14ac:dyDescent="0.25">
      <c r="A1432">
        <f t="shared" si="68"/>
        <v>1431</v>
      </c>
      <c r="B1432">
        <f t="shared" si="66"/>
        <v>92</v>
      </c>
      <c r="C1432">
        <f t="shared" si="67"/>
        <v>14</v>
      </c>
      <c r="D1432" cm="1">
        <f t="array" ref="D1432">INDEX('PUMA12 LIMIT Computations'!$A$4:$D$106,'PUMA12-Person-Limits-Fragments'!$B1432,1)</f>
        <v>303</v>
      </c>
      <c r="E1432" t="str" cm="1">
        <f t="array" ref="E1432">INDEX('PUMA12 LIMIT Computations'!$A$4:$D$106,'PUMA12-Person-Limits-Fragments'!$B1432,2)</f>
        <v>Worcester County (East Central)</v>
      </c>
      <c r="F1432" t="str" cm="1">
        <f t="array" ref="F1432">INDEX('PUMA12 LIMIT Computations'!$A$4:$D$106,'PUMA12-Person-Limits-Fragments'!$B1432,3)</f>
        <v>METRO14460MM1120</v>
      </c>
      <c r="G1432" t="str" cm="1">
        <f t="array" ref="G1432">INDEX('PUMA12 LIMIT Computations'!$A$4:$D$106,'PUMA12-Person-Limits-Fragments'!$B1432,4)</f>
        <v>Boston-Cambridge-Quincy, MA-NH HUD Metro FMR Area</v>
      </c>
      <c r="H1432" cm="1">
        <f t="array" ref="H1432">INDEX('PUMA12 LIMIT Computations'!AI$4:BB$106,'PUMA12-Person-Limits-Fragments'!B1432,'PUMA12-Person-Limits-Fragments'!C1432)</f>
        <v>353.36</v>
      </c>
      <c r="I1432" cm="1">
        <f t="array" ref="I1432">INDEX('PUMA12 LIMIT Computations'!BC$4:BV$106,'PUMA12-Person-Limits-Fragments'!B1432,'PUMA12-Person-Limits-Fragments'!C1432)</f>
        <v>211.96</v>
      </c>
      <c r="J1432" cm="1">
        <f t="array" ref="J1432">INDEX('PUMA12 LIMIT Computations'!BW$4:CP$106,'PUMA12-Person-Limits-Fragments'!B1432,'PUMA12-Person-Limits-Fragments'!C1432)</f>
        <v>563.78</v>
      </c>
    </row>
    <row r="1433" spans="1:10" x14ac:dyDescent="0.25">
      <c r="A1433">
        <f t="shared" si="68"/>
        <v>1432</v>
      </c>
      <c r="B1433">
        <f t="shared" si="66"/>
        <v>93</v>
      </c>
      <c r="C1433">
        <f t="shared" si="67"/>
        <v>14</v>
      </c>
      <c r="D1433" cm="1">
        <f t="array" ref="D1433">INDEX('PUMA12 LIMIT Computations'!$A$4:$D$106,'PUMA12-Person-Limits-Fragments'!$B1433,1)</f>
        <v>303</v>
      </c>
      <c r="E1433" t="str" cm="1">
        <f t="array" ref="E1433">INDEX('PUMA12 LIMIT Computations'!$A$4:$D$106,'PUMA12-Person-Limits-Fragments'!$B1433,2)</f>
        <v>Worcester County (East Central)</v>
      </c>
      <c r="F1433" t="str" cm="1">
        <f t="array" ref="F1433">INDEX('PUMA12 LIMIT Computations'!$A$4:$D$106,'PUMA12-Person-Limits-Fragments'!$B1433,3)</f>
        <v>METRO49340M49340</v>
      </c>
      <c r="G1433" t="str" cm="1">
        <f t="array" ref="G1433">INDEX('PUMA12 LIMIT Computations'!$A$4:$D$106,'PUMA12-Person-Limits-Fragments'!$B1433,4)</f>
        <v>Worcester, MA HUD Metro FMR Area</v>
      </c>
      <c r="H1433" cm="1">
        <f t="array" ref="H1433">INDEX('PUMA12 LIMIT Computations'!AI$4:BB$106,'PUMA12-Person-Limits-Fragments'!B1433,'PUMA12-Person-Limits-Fragments'!C1433)</f>
        <v>90022.14</v>
      </c>
      <c r="I1433" cm="1">
        <f t="array" ref="I1433">INDEX('PUMA12 LIMIT Computations'!BC$4:BV$106,'PUMA12-Person-Limits-Fragments'!B1433,'PUMA12-Person-Limits-Fragments'!C1433)</f>
        <v>67844.740000000005</v>
      </c>
      <c r="J1433" cm="1">
        <f t="array" ref="J1433">INDEX('PUMA12 LIMIT Computations'!BW$4:CP$106,'PUMA12-Person-Limits-Fragments'!B1433,'PUMA12-Person-Limits-Fragments'!C1433)</f>
        <v>144062.57999999999</v>
      </c>
    </row>
    <row r="1434" spans="1:10" x14ac:dyDescent="0.25">
      <c r="A1434">
        <f t="shared" si="68"/>
        <v>1433</v>
      </c>
      <c r="B1434">
        <f t="shared" si="66"/>
        <v>94</v>
      </c>
      <c r="C1434">
        <f t="shared" si="67"/>
        <v>14</v>
      </c>
      <c r="D1434" cm="1">
        <f t="array" ref="D1434">INDEX('PUMA12 LIMIT Computations'!$A$4:$D$106,'PUMA12-Person-Limits-Fragments'!$B1434,1)</f>
        <v>303</v>
      </c>
      <c r="E1434" t="str" cm="1">
        <f t="array" ref="E1434">INDEX('PUMA12 LIMIT Computations'!$A$4:$D$106,'PUMA12-Person-Limits-Fragments'!$B1434,2)</f>
        <v>Worcester County (East Central)</v>
      </c>
      <c r="F1434" t="str" cm="1">
        <f t="array" ref="F1434">INDEX('PUMA12 LIMIT Computations'!$A$4:$D$106,'PUMA12-Person-Limits-Fragments'!$B1434,3)</f>
        <v>METRO49340MM1120</v>
      </c>
      <c r="G1434" t="str" cm="1">
        <f t="array" ref="G1434">INDEX('PUMA12 LIMIT Computations'!$A$4:$D$106,'PUMA12-Person-Limits-Fragments'!$B1434,4)</f>
        <v>Eastern Worcester County, MA HUD Metro FMR Area</v>
      </c>
      <c r="H1434" cm="1">
        <f t="array" ref="H1434">INDEX('PUMA12 LIMIT Computations'!AI$4:BB$106,'PUMA12-Person-Limits-Fragments'!B1434,'PUMA12-Person-Limits-Fragments'!C1434)</f>
        <v>10846.8</v>
      </c>
      <c r="I1434" cm="1">
        <f t="array" ref="I1434">INDEX('PUMA12 LIMIT Computations'!BC$4:BV$106,'PUMA12-Person-Limits-Fragments'!B1434,'PUMA12-Person-Limits-Fragments'!C1434)</f>
        <v>6895.4</v>
      </c>
      <c r="J1434" cm="1">
        <f t="array" ref="J1434">INDEX('PUMA12 LIMIT Computations'!BW$4:CP$106,'PUMA12-Person-Limits-Fragments'!B1434,'PUMA12-Person-Limits-Fragments'!C1434)</f>
        <v>14807.4</v>
      </c>
    </row>
    <row r="1435" spans="1:10" x14ac:dyDescent="0.25">
      <c r="A1435">
        <f t="shared" si="68"/>
        <v>1434</v>
      </c>
      <c r="B1435">
        <f t="shared" si="66"/>
        <v>95</v>
      </c>
      <c r="C1435">
        <f t="shared" si="67"/>
        <v>14</v>
      </c>
      <c r="D1435" cm="1">
        <f t="array" ref="D1435">INDEX('PUMA12 LIMIT Computations'!$A$4:$D$106,'PUMA12-Person-Limits-Fragments'!$B1435,1)</f>
        <v>301</v>
      </c>
      <c r="E1435" t="str" cm="1">
        <f t="array" ref="E1435">INDEX('PUMA12 LIMIT Computations'!$A$4:$D$106,'PUMA12-Person-Limits-Fragments'!$B1435,2)</f>
        <v>Worcester County (Northeast)--Leominster, Fitchburg &amp; Gardner Cities</v>
      </c>
      <c r="F1435" t="str" cm="1">
        <f t="array" ref="F1435">INDEX('PUMA12 LIMIT Computations'!$A$4:$D$106,'PUMA12-Person-Limits-Fragments'!$B1435,3)</f>
        <v>METRO14460MM1120</v>
      </c>
      <c r="G1435" t="str" cm="1">
        <f t="array" ref="G1435">INDEX('PUMA12 LIMIT Computations'!$A$4:$D$106,'PUMA12-Person-Limits-Fragments'!$B1435,4)</f>
        <v>Boston-Cambridge-Quincy, MA-NH HUD Metro FMR Area</v>
      </c>
      <c r="H1435" cm="1">
        <f t="array" ref="H1435">INDEX('PUMA12 LIMIT Computations'!AI$4:BB$106,'PUMA12-Person-Limits-Fragments'!B1435,'PUMA12-Person-Limits-Fragments'!C1435)</f>
        <v>567.9</v>
      </c>
      <c r="I1435" cm="1">
        <f t="array" ref="I1435">INDEX('PUMA12 LIMIT Computations'!BC$4:BV$106,'PUMA12-Person-Limits-Fragments'!B1435,'PUMA12-Person-Limits-Fragments'!C1435)</f>
        <v>340.65</v>
      </c>
      <c r="J1435" cm="1">
        <f t="array" ref="J1435">INDEX('PUMA12 LIMIT Computations'!BW$4:CP$106,'PUMA12-Person-Limits-Fragments'!B1435,'PUMA12-Person-Limits-Fragments'!C1435)</f>
        <v>906.07499999999993</v>
      </c>
    </row>
    <row r="1436" spans="1:10" x14ac:dyDescent="0.25">
      <c r="A1436">
        <f t="shared" si="68"/>
        <v>1435</v>
      </c>
      <c r="B1436">
        <f t="shared" si="66"/>
        <v>96</v>
      </c>
      <c r="C1436">
        <f t="shared" si="67"/>
        <v>14</v>
      </c>
      <c r="D1436" cm="1">
        <f t="array" ref="D1436">INDEX('PUMA12 LIMIT Computations'!$A$4:$D$106,'PUMA12-Person-Limits-Fragments'!$B1436,1)</f>
        <v>301</v>
      </c>
      <c r="E1436" t="str" cm="1">
        <f t="array" ref="E1436">INDEX('PUMA12 LIMIT Computations'!$A$4:$D$106,'PUMA12-Person-Limits-Fragments'!$B1436,2)</f>
        <v>Worcester County (Northeast)--Leominster, Fitchburg &amp; Gardner Cities</v>
      </c>
      <c r="F1436" t="str" cm="1">
        <f t="array" ref="F1436">INDEX('PUMA12 LIMIT Computations'!$A$4:$D$106,'PUMA12-Person-Limits-Fragments'!$B1436,3)</f>
        <v>METRO49340MM2600</v>
      </c>
      <c r="G1436" t="str" cm="1">
        <f t="array" ref="G1436">INDEX('PUMA12 LIMIT Computations'!$A$4:$D$106,'PUMA12-Person-Limits-Fragments'!$B1436,4)</f>
        <v>Fitchburg-Leominster, MA HUD Metro FMR Area</v>
      </c>
      <c r="H1436" cm="1">
        <f t="array" ref="H1436">INDEX('PUMA12 LIMIT Computations'!AI$4:BB$106,'PUMA12-Person-Limits-Fragments'!B1436,'PUMA12-Person-Limits-Fragments'!C1436)</f>
        <v>89649.78</v>
      </c>
      <c r="I1436" cm="1">
        <f t="array" ref="I1436">INDEX('PUMA12 LIMIT Computations'!BC$4:BV$106,'PUMA12-Person-Limits-Fragments'!B1436,'PUMA12-Person-Limits-Fragments'!C1436)</f>
        <v>74492.805000000008</v>
      </c>
      <c r="J1436" cm="1">
        <f t="array" ref="J1436">INDEX('PUMA12 LIMIT Computations'!BW$4:CP$106,'PUMA12-Person-Limits-Fragments'!B1436,'PUMA12-Person-Limits-Fragments'!C1436)</f>
        <v>143419.76999999999</v>
      </c>
    </row>
    <row r="1437" spans="1:10" x14ac:dyDescent="0.25">
      <c r="A1437">
        <f t="shared" si="68"/>
        <v>1436</v>
      </c>
      <c r="B1437">
        <f t="shared" si="66"/>
        <v>97</v>
      </c>
      <c r="C1437">
        <f t="shared" si="67"/>
        <v>14</v>
      </c>
      <c r="D1437" cm="1">
        <f t="array" ref="D1437">INDEX('PUMA12 LIMIT Computations'!$A$4:$D$106,'PUMA12-Person-Limits-Fragments'!$B1437,1)</f>
        <v>301</v>
      </c>
      <c r="E1437" t="str" cm="1">
        <f t="array" ref="E1437">INDEX('PUMA12 LIMIT Computations'!$A$4:$D$106,'PUMA12-Person-Limits-Fragments'!$B1437,2)</f>
        <v>Worcester County (Northeast)--Leominster, Fitchburg &amp; Gardner Cities</v>
      </c>
      <c r="F1437" t="str" cm="1">
        <f t="array" ref="F1437">INDEX('PUMA12 LIMIT Computations'!$A$4:$D$106,'PUMA12-Person-Limits-Fragments'!$B1437,3)</f>
        <v>METRO49340N25027</v>
      </c>
      <c r="G1437" t="str" cm="1">
        <f t="array" ref="G1437">INDEX('PUMA12 LIMIT Computations'!$A$4:$D$106,'PUMA12-Person-Limits-Fragments'!$B1437,4)</f>
        <v>Western Worcester County, MA HUD Metro FMR Area</v>
      </c>
      <c r="H1437" cm="1">
        <f t="array" ref="H1437">INDEX('PUMA12 LIMIT Computations'!AI$4:BB$106,'PUMA12-Person-Limits-Fragments'!B1437,'PUMA12-Person-Limits-Fragments'!C1437)</f>
        <v>149.51499999999999</v>
      </c>
      <c r="I1437" cm="1">
        <f t="array" ref="I1437">INDEX('PUMA12 LIMIT Computations'!BC$4:BV$106,'PUMA12-Person-Limits-Fragments'!B1437,'PUMA12-Person-Limits-Fragments'!C1437)</f>
        <v>127.41499999999999</v>
      </c>
      <c r="J1437" cm="1">
        <f t="array" ref="J1437">INDEX('PUMA12 LIMIT Computations'!BW$4:CP$106,'PUMA12-Person-Limits-Fragments'!B1437,'PUMA12-Person-Limits-Fragments'!C1437)</f>
        <v>239.19</v>
      </c>
    </row>
    <row r="1438" spans="1:10" x14ac:dyDescent="0.25">
      <c r="A1438">
        <f t="shared" si="68"/>
        <v>1437</v>
      </c>
      <c r="B1438">
        <f t="shared" si="66"/>
        <v>98</v>
      </c>
      <c r="C1438">
        <f t="shared" si="67"/>
        <v>14</v>
      </c>
      <c r="D1438" cm="1">
        <f t="array" ref="D1438">INDEX('PUMA12 LIMIT Computations'!$A$4:$D$106,'PUMA12-Person-Limits-Fragments'!$B1438,1)</f>
        <v>304</v>
      </c>
      <c r="E1438" t="str" cm="1">
        <f t="array" ref="E1438">INDEX('PUMA12 LIMIT Computations'!$A$4:$D$106,'PUMA12-Person-Limits-Fragments'!$B1438,2)</f>
        <v>Worcester County (South)</v>
      </c>
      <c r="F1438" t="str" cm="1">
        <f t="array" ref="F1438">INDEX('PUMA12 LIMIT Computations'!$A$4:$D$106,'PUMA12-Person-Limits-Fragments'!$B1438,3)</f>
        <v>METRO14460MM1120</v>
      </c>
      <c r="G1438" t="str" cm="1">
        <f t="array" ref="G1438">INDEX('PUMA12 LIMIT Computations'!$A$4:$D$106,'PUMA12-Person-Limits-Fragments'!$B1438,4)</f>
        <v>Boston-Cambridge-Quincy, MA-NH HUD Metro FMR Area</v>
      </c>
      <c r="H1438" cm="1">
        <f t="array" ref="H1438">INDEX('PUMA12 LIMIT Computations'!AI$4:BB$106,'PUMA12-Person-Limits-Fragments'!B1438,'PUMA12-Person-Limits-Fragments'!C1438)</f>
        <v>189.3</v>
      </c>
      <c r="I1438" cm="1">
        <f t="array" ref="I1438">INDEX('PUMA12 LIMIT Computations'!BC$4:BV$106,'PUMA12-Person-Limits-Fragments'!B1438,'PUMA12-Person-Limits-Fragments'!C1438)</f>
        <v>113.55</v>
      </c>
      <c r="J1438" cm="1">
        <f t="array" ref="J1438">INDEX('PUMA12 LIMIT Computations'!BW$4:CP$106,'PUMA12-Person-Limits-Fragments'!B1438,'PUMA12-Person-Limits-Fragments'!C1438)</f>
        <v>302.02500000000003</v>
      </c>
    </row>
    <row r="1439" spans="1:10" x14ac:dyDescent="0.25">
      <c r="A1439">
        <f t="shared" si="68"/>
        <v>1438</v>
      </c>
      <c r="B1439">
        <f t="shared" si="66"/>
        <v>99</v>
      </c>
      <c r="C1439">
        <f t="shared" si="67"/>
        <v>14</v>
      </c>
      <c r="D1439" cm="1">
        <f t="array" ref="D1439">INDEX('PUMA12 LIMIT Computations'!$A$4:$D$106,'PUMA12-Person-Limits-Fragments'!$B1439,1)</f>
        <v>304</v>
      </c>
      <c r="E1439" t="str" cm="1">
        <f t="array" ref="E1439">INDEX('PUMA12 LIMIT Computations'!$A$4:$D$106,'PUMA12-Person-Limits-Fragments'!$B1439,2)</f>
        <v>Worcester County (South)</v>
      </c>
      <c r="F1439" t="str" cm="1">
        <f t="array" ref="F1439">INDEX('PUMA12 LIMIT Computations'!$A$4:$D$106,'PUMA12-Person-Limits-Fragments'!$B1439,3)</f>
        <v>METRO44140M44140</v>
      </c>
      <c r="G1439" t="str" cm="1">
        <f t="array" ref="G1439">INDEX('PUMA12 LIMIT Computations'!$A$4:$D$106,'PUMA12-Person-Limits-Fragments'!$B1439,4)</f>
        <v>Springfield, MA HUD Metro FMR Area</v>
      </c>
      <c r="H1439" cm="1">
        <f t="array" ref="H1439">INDEX('PUMA12 LIMIT Computations'!AI$4:BB$106,'PUMA12-Person-Limits-Fragments'!B1439,'PUMA12-Person-Limits-Fragments'!C1439)</f>
        <v>25.409999999999997</v>
      </c>
      <c r="I1439" cm="1">
        <f t="array" ref="I1439">INDEX('PUMA12 LIMIT Computations'!BC$4:BV$106,'PUMA12-Person-Limits-Fragments'!B1439,'PUMA12-Person-Limits-Fragments'!C1439)</f>
        <v>22.484999999999999</v>
      </c>
      <c r="J1439" cm="1">
        <f t="array" ref="J1439">INDEX('PUMA12 LIMIT Computations'!BW$4:CP$106,'PUMA12-Person-Limits-Fragments'!B1439,'PUMA12-Person-Limits-Fragments'!C1439)</f>
        <v>40.664999999999999</v>
      </c>
    </row>
    <row r="1440" spans="1:10" x14ac:dyDescent="0.25">
      <c r="A1440">
        <f t="shared" si="68"/>
        <v>1439</v>
      </c>
      <c r="B1440">
        <f t="shared" si="66"/>
        <v>100</v>
      </c>
      <c r="C1440">
        <f t="shared" si="67"/>
        <v>14</v>
      </c>
      <c r="D1440" cm="1">
        <f t="array" ref="D1440">INDEX('PUMA12 LIMIT Computations'!$A$4:$D$106,'PUMA12-Person-Limits-Fragments'!$B1440,1)</f>
        <v>304</v>
      </c>
      <c r="E1440" t="str" cm="1">
        <f t="array" ref="E1440">INDEX('PUMA12 LIMIT Computations'!$A$4:$D$106,'PUMA12-Person-Limits-Fragments'!$B1440,2)</f>
        <v>Worcester County (South)</v>
      </c>
      <c r="F1440" t="str" cm="1">
        <f t="array" ref="F1440">INDEX('PUMA12 LIMIT Computations'!$A$4:$D$106,'PUMA12-Person-Limits-Fragments'!$B1440,3)</f>
        <v>METRO49340M49340</v>
      </c>
      <c r="G1440" t="str" cm="1">
        <f t="array" ref="G1440">INDEX('PUMA12 LIMIT Computations'!$A$4:$D$106,'PUMA12-Person-Limits-Fragments'!$B1440,4)</f>
        <v>Worcester, MA HUD Metro FMR Area</v>
      </c>
      <c r="H1440" cm="1">
        <f t="array" ref="H1440">INDEX('PUMA12 LIMIT Computations'!AI$4:BB$106,'PUMA12-Person-Limits-Fragments'!B1440,'PUMA12-Person-Limits-Fragments'!C1440)</f>
        <v>84900.464999999997</v>
      </c>
      <c r="I1440" cm="1">
        <f t="array" ref="I1440">INDEX('PUMA12 LIMIT Computations'!BC$4:BV$106,'PUMA12-Person-Limits-Fragments'!B1440,'PUMA12-Person-Limits-Fragments'!C1440)</f>
        <v>63984.815000000002</v>
      </c>
      <c r="J1440" cm="1">
        <f t="array" ref="J1440">INDEX('PUMA12 LIMIT Computations'!BW$4:CP$106,'PUMA12-Person-Limits-Fragments'!B1440,'PUMA12-Person-Limits-Fragments'!C1440)</f>
        <v>135866.35500000001</v>
      </c>
    </row>
    <row r="1441" spans="1:10" x14ac:dyDescent="0.25">
      <c r="A1441">
        <f t="shared" si="68"/>
        <v>1440</v>
      </c>
      <c r="B1441">
        <f t="shared" si="66"/>
        <v>101</v>
      </c>
      <c r="C1441">
        <f t="shared" si="67"/>
        <v>14</v>
      </c>
      <c r="D1441" cm="1">
        <f t="array" ref="D1441">INDEX('PUMA12 LIMIT Computations'!$A$4:$D$106,'PUMA12-Person-Limits-Fragments'!$B1441,1)</f>
        <v>304</v>
      </c>
      <c r="E1441" t="str" cm="1">
        <f t="array" ref="E1441">INDEX('PUMA12 LIMIT Computations'!$A$4:$D$106,'PUMA12-Person-Limits-Fragments'!$B1441,2)</f>
        <v>Worcester County (South)</v>
      </c>
      <c r="F1441" t="str" cm="1">
        <f t="array" ref="F1441">INDEX('PUMA12 LIMIT Computations'!$A$4:$D$106,'PUMA12-Person-Limits-Fragments'!$B1441,3)</f>
        <v>METRO49340MM1120</v>
      </c>
      <c r="G1441" t="str" cm="1">
        <f t="array" ref="G1441">INDEX('PUMA12 LIMIT Computations'!$A$4:$D$106,'PUMA12-Person-Limits-Fragments'!$B1441,4)</f>
        <v>Eastern Worcester County, MA HUD Metro FMR Area</v>
      </c>
      <c r="H1441" cm="1">
        <f t="array" ref="H1441">INDEX('PUMA12 LIMIT Computations'!AI$4:BB$106,'PUMA12-Person-Limits-Fragments'!B1441,'PUMA12-Person-Limits-Fragments'!C1441)</f>
        <v>17036.55</v>
      </c>
      <c r="I1441" cm="1">
        <f t="array" ref="I1441">INDEX('PUMA12 LIMIT Computations'!BC$4:BV$106,'PUMA12-Person-Limits-Fragments'!B1441,'PUMA12-Person-Limits-Fragments'!C1441)</f>
        <v>10830.275</v>
      </c>
      <c r="J1441" cm="1">
        <f t="array" ref="J1441">INDEX('PUMA12 LIMIT Computations'!BW$4:CP$106,'PUMA12-Person-Limits-Fragments'!B1441,'PUMA12-Person-Limits-Fragments'!C1441)</f>
        <v>23257.274999999998</v>
      </c>
    </row>
    <row r="1442" spans="1:10" x14ac:dyDescent="0.25">
      <c r="A1442">
        <f t="shared" si="68"/>
        <v>1441</v>
      </c>
      <c r="B1442">
        <f t="shared" si="66"/>
        <v>102</v>
      </c>
      <c r="C1442">
        <f t="shared" si="67"/>
        <v>14</v>
      </c>
      <c r="D1442" cm="1">
        <f t="array" ref="D1442">INDEX('PUMA12 LIMIT Computations'!$A$4:$D$106,'PUMA12-Person-Limits-Fragments'!$B1442,1)</f>
        <v>302</v>
      </c>
      <c r="E1442" t="str" cm="1">
        <f t="array" ref="E1442">INDEX('PUMA12 LIMIT Computations'!$A$4:$D$106,'PUMA12-Person-Limits-Fragments'!$B1442,2)</f>
        <v>Worcester County (West Central)</v>
      </c>
      <c r="F1442" t="str" cm="1">
        <f t="array" ref="F1442">INDEX('PUMA12 LIMIT Computations'!$A$4:$D$106,'PUMA12-Person-Limits-Fragments'!$B1442,3)</f>
        <v>METRO49340M49340</v>
      </c>
      <c r="G1442" t="str" cm="1">
        <f t="array" ref="G1442">INDEX('PUMA12 LIMIT Computations'!$A$4:$D$106,'PUMA12-Person-Limits-Fragments'!$B1442,4)</f>
        <v>Worcester, MA HUD Metro FMR Area</v>
      </c>
      <c r="H1442" cm="1">
        <f t="array" ref="H1442">INDEX('PUMA12 LIMIT Computations'!AI$4:BB$106,'PUMA12-Person-Limits-Fragments'!B1442,'PUMA12-Person-Limits-Fragments'!C1442)</f>
        <v>92001.195000000007</v>
      </c>
      <c r="I1442" cm="1">
        <f t="array" ref="I1442">INDEX('PUMA12 LIMIT Computations'!BC$4:BV$106,'PUMA12-Person-Limits-Fragments'!B1442,'PUMA12-Person-Limits-Fragments'!C1442)</f>
        <v>69336.244999999995</v>
      </c>
      <c r="J1442" cm="1">
        <f t="array" ref="J1442">INDEX('PUMA12 LIMIT Computations'!BW$4:CP$106,'PUMA12-Person-Limits-Fragments'!B1442,'PUMA12-Person-Limits-Fragments'!C1442)</f>
        <v>147229.66500000001</v>
      </c>
    </row>
    <row r="1443" spans="1:10" x14ac:dyDescent="0.25">
      <c r="A1443">
        <f t="shared" si="68"/>
        <v>1442</v>
      </c>
      <c r="B1443">
        <f t="shared" si="66"/>
        <v>103</v>
      </c>
      <c r="C1443">
        <f t="shared" si="67"/>
        <v>14</v>
      </c>
      <c r="D1443" cm="1">
        <f t="array" ref="D1443">INDEX('PUMA12 LIMIT Computations'!$A$4:$D$106,'PUMA12-Person-Limits-Fragments'!$B1443,1)</f>
        <v>302</v>
      </c>
      <c r="E1443" t="str" cm="1">
        <f t="array" ref="E1443">INDEX('PUMA12 LIMIT Computations'!$A$4:$D$106,'PUMA12-Person-Limits-Fragments'!$B1443,2)</f>
        <v>Worcester County (West Central)</v>
      </c>
      <c r="F1443" t="str" cm="1">
        <f t="array" ref="F1443">INDEX('PUMA12 LIMIT Computations'!$A$4:$D$106,'PUMA12-Person-Limits-Fragments'!$B1443,3)</f>
        <v>METRO49340N25027</v>
      </c>
      <c r="G1443" t="str" cm="1">
        <f t="array" ref="G1443">INDEX('PUMA12 LIMIT Computations'!$A$4:$D$106,'PUMA12-Person-Limits-Fragments'!$B1443,4)</f>
        <v>Western Worcester County, MA HUD Metro FMR Area</v>
      </c>
      <c r="H1443" cm="1">
        <f t="array" ref="H1443">INDEX('PUMA12 LIMIT Computations'!AI$4:BB$106,'PUMA12-Person-Limits-Fragments'!B1443,'PUMA12-Person-Limits-Fragments'!C1443)</f>
        <v>6596.25</v>
      </c>
      <c r="I1443" cm="1">
        <f t="array" ref="I1443">INDEX('PUMA12 LIMIT Computations'!BC$4:BV$106,'PUMA12-Person-Limits-Fragments'!B1443,'PUMA12-Person-Limits-Fragments'!C1443)</f>
        <v>5621.25</v>
      </c>
      <c r="J1443" cm="1">
        <f t="array" ref="J1443">INDEX('PUMA12 LIMIT Computations'!BW$4:CP$106,'PUMA12-Person-Limits-Fragments'!B1443,'PUMA12-Person-Limits-Fragments'!C1443)</f>
        <v>10552.5</v>
      </c>
    </row>
    <row r="1444" spans="1:10" x14ac:dyDescent="0.25">
      <c r="A1444">
        <f t="shared" si="68"/>
        <v>1443</v>
      </c>
      <c r="B1444">
        <f t="shared" si="66"/>
        <v>1</v>
      </c>
      <c r="C1444">
        <f t="shared" si="67"/>
        <v>15</v>
      </c>
      <c r="D1444" cm="1">
        <f t="array" ref="D1444">INDEX('PUMA12 LIMIT Computations'!$A$4:$D$106,'PUMA12-Person-Limits-Fragments'!$B1444,1)</f>
        <v>4200</v>
      </c>
      <c r="E1444" t="str" cm="1">
        <f t="array" ref="E1444">INDEX('PUMA12 LIMIT Computations'!$A$4:$D$106,'PUMA12-Person-Limits-Fragments'!$B1444,2)</f>
        <v>Attleboro City, North Attleborough, Swansea, Seekonk, Rehoboth &amp; Plainville Towns</v>
      </c>
      <c r="F1444" t="str" cm="1">
        <f t="array" ref="F1444">INDEX('PUMA12 LIMIT Computations'!$A$4:$D$106,'PUMA12-Person-Limits-Fragments'!$B1444,3)</f>
        <v>METRO14460MM1120</v>
      </c>
      <c r="G1444" t="str" cm="1">
        <f t="array" ref="G1444">INDEX('PUMA12 LIMIT Computations'!$A$4:$D$106,'PUMA12-Person-Limits-Fragments'!$B1444,4)</f>
        <v>Boston-Cambridge-Quincy, MA-NH HUD Metro FMR Area</v>
      </c>
      <c r="H1444" cm="1">
        <f t="array" ref="H1444">INDEX('PUMA12 LIMIT Computations'!AI$4:BB$106,'PUMA12-Person-Limits-Fragments'!B1444,'PUMA12-Person-Limits-Fragments'!C1444)</f>
        <v>10768.06</v>
      </c>
      <c r="I1444" cm="1">
        <f t="array" ref="I1444">INDEX('PUMA12 LIMIT Computations'!BC$4:BV$106,'PUMA12-Person-Limits-Fragments'!B1444,'PUMA12-Person-Limits-Fragments'!C1444)</f>
        <v>6509.0389999999998</v>
      </c>
      <c r="J1444" cm="1">
        <f t="array" ref="J1444">INDEX('PUMA12 LIMIT Computations'!BW$4:CP$106,'PUMA12-Person-Limits-Fragments'!B1444,'PUMA12-Person-Limits-Fragments'!C1444)</f>
        <v>17181.509999999998</v>
      </c>
    </row>
    <row r="1445" spans="1:10" x14ac:dyDescent="0.25">
      <c r="A1445">
        <f t="shared" si="68"/>
        <v>1444</v>
      </c>
      <c r="B1445">
        <f t="shared" si="66"/>
        <v>2</v>
      </c>
      <c r="C1445">
        <f t="shared" si="67"/>
        <v>15</v>
      </c>
      <c r="D1445" cm="1">
        <f t="array" ref="D1445">INDEX('PUMA12 LIMIT Computations'!$A$4:$D$106,'PUMA12-Person-Limits-Fragments'!$B1445,1)</f>
        <v>4200</v>
      </c>
      <c r="E1445" t="str" cm="1">
        <f t="array" ref="E1445">INDEX('PUMA12 LIMIT Computations'!$A$4:$D$106,'PUMA12-Person-Limits-Fragments'!$B1445,2)</f>
        <v>Attleboro City, North Attleborough, Swansea, Seekonk, Rehoboth &amp; Plainville Towns</v>
      </c>
      <c r="F1445" t="str" cm="1">
        <f t="array" ref="F1445">INDEX('PUMA12 LIMIT Computations'!$A$4:$D$106,'PUMA12-Person-Limits-Fragments'!$B1445,3)</f>
        <v>METRO39300M39300</v>
      </c>
      <c r="G1445" t="str" cm="1">
        <f t="array" ref="G1445">INDEX('PUMA12 LIMIT Computations'!$A$4:$D$106,'PUMA12-Person-Limits-Fragments'!$B1445,4)</f>
        <v>Providence-Fall River, RI-MA HUD Metro FMR Area</v>
      </c>
      <c r="H1445" cm="1">
        <f t="array" ref="H1445">INDEX('PUMA12 LIMIT Computations'!AI$4:BB$106,'PUMA12-Person-Limits-Fragments'!B1445,'PUMA12-Person-Limits-Fragments'!C1445)</f>
        <v>83364.39</v>
      </c>
      <c r="I1445" cm="1">
        <f t="array" ref="I1445">INDEX('PUMA12 LIMIT Computations'!BC$4:BV$106,'PUMA12-Person-Limits-Fragments'!B1445,'PUMA12-Person-Limits-Fragments'!C1445)</f>
        <v>73065.357000000004</v>
      </c>
      <c r="J1445" cm="1">
        <f t="array" ref="J1445">INDEX('PUMA12 LIMIT Computations'!BW$4:CP$106,'PUMA12-Person-Limits-Fragments'!B1445,'PUMA12-Person-Limits-Fragments'!C1445)</f>
        <v>133392.19500000001</v>
      </c>
    </row>
    <row r="1446" spans="1:10" x14ac:dyDescent="0.25">
      <c r="A1446">
        <f t="shared" si="68"/>
        <v>1445</v>
      </c>
      <c r="B1446">
        <f t="shared" si="66"/>
        <v>3</v>
      </c>
      <c r="C1446">
        <f t="shared" si="67"/>
        <v>15</v>
      </c>
      <c r="D1446" cm="1">
        <f t="array" ref="D1446">INDEX('PUMA12 LIMIT Computations'!$A$4:$D$106,'PUMA12-Person-Limits-Fragments'!$B1446,1)</f>
        <v>4200</v>
      </c>
      <c r="E1446" t="str" cm="1">
        <f t="array" ref="E1446">INDEX('PUMA12 LIMIT Computations'!$A$4:$D$106,'PUMA12-Person-Limits-Fragments'!$B1446,2)</f>
        <v>Attleboro City, North Attleborough, Swansea, Seekonk, Rehoboth &amp; Plainville Towns</v>
      </c>
      <c r="F1446" t="str" cm="1">
        <f t="array" ref="F1446">INDEX('PUMA12 LIMIT Computations'!$A$4:$D$106,'PUMA12-Person-Limits-Fragments'!$B1446,3)</f>
        <v>METRO39300MM1120</v>
      </c>
      <c r="G1446" t="str" cm="1">
        <f t="array" ref="G1446">INDEX('PUMA12 LIMIT Computations'!$A$4:$D$106,'PUMA12-Person-Limits-Fragments'!$B1446,4)</f>
        <v>Taunton-Mansfield-Norton, MA HUD Metro FMR Area</v>
      </c>
      <c r="H1446" cm="1">
        <f t="array" ref="H1446">INDEX('PUMA12 LIMIT Computations'!AI$4:BB$106,'PUMA12-Person-Limits-Fragments'!B1446,'PUMA12-Person-Limits-Fragments'!C1446)</f>
        <v>136.5</v>
      </c>
      <c r="I1446" cm="1">
        <f t="array" ref="I1446">INDEX('PUMA12 LIMIT Computations'!BC$4:BV$106,'PUMA12-Person-Limits-Fragments'!B1446,'PUMA12-Person-Limits-Fragments'!C1446)</f>
        <v>103.571</v>
      </c>
      <c r="J1446" cm="1">
        <f t="array" ref="J1446">INDEX('PUMA12 LIMIT Computations'!BW$4:CP$106,'PUMA12-Person-Limits-Fragments'!B1446,'PUMA12-Person-Limits-Fragments'!C1446)</f>
        <v>218.39999999999998</v>
      </c>
    </row>
    <row r="1447" spans="1:10" x14ac:dyDescent="0.25">
      <c r="A1447">
        <f t="shared" si="68"/>
        <v>1446</v>
      </c>
      <c r="B1447">
        <f t="shared" si="66"/>
        <v>4</v>
      </c>
      <c r="C1447">
        <f t="shared" si="67"/>
        <v>15</v>
      </c>
      <c r="D1447" cm="1">
        <f t="array" ref="D1447">INDEX('PUMA12 LIMIT Computations'!$A$4:$D$106,'PUMA12-Person-Limits-Fragments'!$B1447,1)</f>
        <v>4800</v>
      </c>
      <c r="E1447" t="str" cm="1">
        <f t="array" ref="E1447">INDEX('PUMA12 LIMIT Computations'!$A$4:$D$106,'PUMA12-Person-Limits-Fragments'!$B1447,2)</f>
        <v>Barnstable (East), Dukes &amp; Nantucket Counties--Outer Cape Cod Towns</v>
      </c>
      <c r="F1447" t="str" cm="1">
        <f t="array" ref="F1447">INDEX('PUMA12 LIMIT Computations'!$A$4:$D$106,'PUMA12-Person-Limits-Fragments'!$B1447,3)</f>
        <v>METRO12700M12700</v>
      </c>
      <c r="G1447" t="str" cm="1">
        <f t="array" ref="G1447">INDEX('PUMA12 LIMIT Computations'!$A$4:$D$106,'PUMA12-Person-Limits-Fragments'!$B1447,4)</f>
        <v>Barnstable Town, MA MSA</v>
      </c>
      <c r="H1447" cm="1">
        <f t="array" ref="H1447">INDEX('PUMA12 LIMIT Computations'!AI$4:BB$106,'PUMA12-Person-Limits-Fragments'!B1447,'PUMA12-Person-Limits-Fragments'!C1447)</f>
        <v>75341.84</v>
      </c>
      <c r="I1447" cm="1">
        <f t="array" ref="I1447">INDEX('PUMA12 LIMIT Computations'!BC$4:BV$106,'PUMA12-Person-Limits-Fragments'!B1447,'PUMA12-Person-Limits-Fragments'!C1447)</f>
        <v>58732.723999999995</v>
      </c>
      <c r="J1447" cm="1">
        <f t="array" ref="J1447">INDEX('PUMA12 LIMIT Computations'!BW$4:CP$106,'PUMA12-Person-Limits-Fragments'!B1447,'PUMA12-Person-Limits-Fragments'!C1447)</f>
        <v>120532.2</v>
      </c>
    </row>
    <row r="1448" spans="1:10" x14ac:dyDescent="0.25">
      <c r="A1448">
        <f t="shared" si="68"/>
        <v>1447</v>
      </c>
      <c r="B1448">
        <f t="shared" si="66"/>
        <v>5</v>
      </c>
      <c r="C1448">
        <f t="shared" si="67"/>
        <v>15</v>
      </c>
      <c r="D1448" cm="1">
        <f t="array" ref="D1448">INDEX('PUMA12 LIMIT Computations'!$A$4:$D$106,'PUMA12-Person-Limits-Fragments'!$B1448,1)</f>
        <v>4800</v>
      </c>
      <c r="E1448" t="str" cm="1">
        <f t="array" ref="E1448">INDEX('PUMA12 LIMIT Computations'!$A$4:$D$106,'PUMA12-Person-Limits-Fragments'!$B1448,2)</f>
        <v>Barnstable (East), Dukes &amp; Nantucket Counties--Outer Cape Cod Towns</v>
      </c>
      <c r="F1448" t="str" cm="1">
        <f t="array" ref="F1448">INDEX('PUMA12 LIMIT Computations'!$A$4:$D$106,'PUMA12-Person-Limits-Fragments'!$B1448,3)</f>
        <v>NCNTY25007N25007</v>
      </c>
      <c r="G1448" t="str" cm="1">
        <f t="array" ref="G1448">INDEX('PUMA12 LIMIT Computations'!$A$4:$D$106,'PUMA12-Person-Limits-Fragments'!$B1448,4)</f>
        <v>Dukes County, MA</v>
      </c>
      <c r="H1448" cm="1">
        <f t="array" ref="H1448">INDEX('PUMA12 LIMIT Computations'!AI$4:BB$106,'PUMA12-Person-Limits-Fragments'!B1448,'PUMA12-Person-Limits-Fragments'!C1448)</f>
        <v>17925.75</v>
      </c>
      <c r="I1448" cm="1">
        <f t="array" ref="I1448">INDEX('PUMA12 LIMIT Computations'!BC$4:BV$106,'PUMA12-Person-Limits-Fragments'!B1448,'PUMA12-Person-Limits-Fragments'!C1448)</f>
        <v>12348.85</v>
      </c>
      <c r="J1448" cm="1">
        <f t="array" ref="J1448">INDEX('PUMA12 LIMIT Computations'!BW$4:CP$106,'PUMA12-Person-Limits-Fragments'!B1448,'PUMA12-Person-Limits-Fragments'!C1448)</f>
        <v>27566.75</v>
      </c>
    </row>
    <row r="1449" spans="1:10" x14ac:dyDescent="0.25">
      <c r="A1449">
        <f t="shared" si="68"/>
        <v>1448</v>
      </c>
      <c r="B1449">
        <f t="shared" si="66"/>
        <v>6</v>
      </c>
      <c r="C1449">
        <f t="shared" si="67"/>
        <v>15</v>
      </c>
      <c r="D1449" cm="1">
        <f t="array" ref="D1449">INDEX('PUMA12 LIMIT Computations'!$A$4:$D$106,'PUMA12-Person-Limits-Fragments'!$B1449,1)</f>
        <v>4800</v>
      </c>
      <c r="E1449" t="str" cm="1">
        <f t="array" ref="E1449">INDEX('PUMA12 LIMIT Computations'!$A$4:$D$106,'PUMA12-Person-Limits-Fragments'!$B1449,2)</f>
        <v>Barnstable (East), Dukes &amp; Nantucket Counties--Outer Cape Cod Towns</v>
      </c>
      <c r="F1449" t="str" cm="1">
        <f t="array" ref="F1449">INDEX('PUMA12 LIMIT Computations'!$A$4:$D$106,'PUMA12-Person-Limits-Fragments'!$B1449,3)</f>
        <v>NCNTY25019N25019</v>
      </c>
      <c r="G1449" t="str" cm="1">
        <f t="array" ref="G1449">INDEX('PUMA12 LIMIT Computations'!$A$4:$D$106,'PUMA12-Person-Limits-Fragments'!$B1449,4)</f>
        <v>Nantucket County, MA</v>
      </c>
      <c r="H1449" cm="1">
        <f t="array" ref="H1449">INDEX('PUMA12 LIMIT Computations'!AI$4:BB$106,'PUMA12-Person-Limits-Fragments'!B1449,'PUMA12-Person-Limits-Fragments'!C1449)</f>
        <v>13871.76</v>
      </c>
      <c r="I1449" cm="1">
        <f t="array" ref="I1449">INDEX('PUMA12 LIMIT Computations'!BC$4:BV$106,'PUMA12-Person-Limits-Fragments'!B1449,'PUMA12-Person-Limits-Fragments'!C1449)</f>
        <v>8580.4590000000007</v>
      </c>
      <c r="J1449" cm="1">
        <f t="array" ref="J1449">INDEX('PUMA12 LIMIT Computations'!BW$4:CP$106,'PUMA12-Person-Limits-Fragments'!B1449,'PUMA12-Person-Limits-Fragments'!C1449)</f>
        <v>19068.285</v>
      </c>
    </row>
    <row r="1450" spans="1:10" x14ac:dyDescent="0.25">
      <c r="A1450">
        <f t="shared" si="68"/>
        <v>1449</v>
      </c>
      <c r="B1450">
        <f t="shared" si="66"/>
        <v>7</v>
      </c>
      <c r="C1450">
        <f t="shared" si="67"/>
        <v>15</v>
      </c>
      <c r="D1450" cm="1">
        <f t="array" ref="D1450">INDEX('PUMA12 LIMIT Computations'!$A$4:$D$106,'PUMA12-Person-Limits-Fragments'!$B1450,1)</f>
        <v>4700</v>
      </c>
      <c r="E1450" t="str" cm="1">
        <f t="array" ref="E1450">INDEX('PUMA12 LIMIT Computations'!$A$4:$D$106,'PUMA12-Person-Limits-Fragments'!$B1450,2)</f>
        <v>Barnstable County (West)--Inner Cape Cod Towns &amp; Barnstable Town City</v>
      </c>
      <c r="F1450" t="str" cm="1">
        <f t="array" ref="F1450">INDEX('PUMA12 LIMIT Computations'!$A$4:$D$106,'PUMA12-Person-Limits-Fragments'!$B1450,3)</f>
        <v>METRO12700M12700</v>
      </c>
      <c r="G1450" t="str" cm="1">
        <f t="array" ref="G1450">INDEX('PUMA12 LIMIT Computations'!$A$4:$D$106,'PUMA12-Person-Limits-Fragments'!$B1450,4)</f>
        <v>Barnstable Town, MA MSA</v>
      </c>
      <c r="H1450" cm="1">
        <f t="array" ref="H1450">INDEX('PUMA12 LIMIT Computations'!AI$4:BB$106,'PUMA12-Person-Limits-Fragments'!B1450,'PUMA12-Person-Limits-Fragments'!C1450)</f>
        <v>102067.14</v>
      </c>
      <c r="I1450" cm="1">
        <f t="array" ref="I1450">INDEX('PUMA12 LIMIT Computations'!BC$4:BV$106,'PUMA12-Person-Limits-Fragments'!B1450,'PUMA12-Person-Limits-Fragments'!C1450)</f>
        <v>79566.429000000004</v>
      </c>
      <c r="J1450" cm="1">
        <f t="array" ref="J1450">INDEX('PUMA12 LIMIT Computations'!BW$4:CP$106,'PUMA12-Person-Limits-Fragments'!B1450,'PUMA12-Person-Limits-Fragments'!C1450)</f>
        <v>163287.45000000001</v>
      </c>
    </row>
    <row r="1451" spans="1:10" x14ac:dyDescent="0.25">
      <c r="A1451">
        <f t="shared" si="68"/>
        <v>1450</v>
      </c>
      <c r="B1451">
        <f t="shared" si="66"/>
        <v>8</v>
      </c>
      <c r="C1451">
        <f t="shared" si="67"/>
        <v>15</v>
      </c>
      <c r="D1451" cm="1">
        <f t="array" ref="D1451">INDEX('PUMA12 LIMIT Computations'!$A$4:$D$106,'PUMA12-Person-Limits-Fragments'!$B1451,1)</f>
        <v>4700</v>
      </c>
      <c r="E1451" t="str" cm="1">
        <f t="array" ref="E1451">INDEX('PUMA12 LIMIT Computations'!$A$4:$D$106,'PUMA12-Person-Limits-Fragments'!$B1451,2)</f>
        <v>Barnstable County (West)--Inner Cape Cod Towns &amp; Barnstable Town City</v>
      </c>
      <c r="F1451" t="str" cm="1">
        <f t="array" ref="F1451">INDEX('PUMA12 LIMIT Computations'!$A$4:$D$106,'PUMA12-Person-Limits-Fragments'!$B1451,3)</f>
        <v>METRO14460MM1120</v>
      </c>
      <c r="G1451" t="str" cm="1">
        <f t="array" ref="G1451">INDEX('PUMA12 LIMIT Computations'!$A$4:$D$106,'PUMA12-Person-Limits-Fragments'!$B1451,4)</f>
        <v>Boston-Cambridge-Quincy, MA-NH HUD Metro FMR Area</v>
      </c>
      <c r="H1451" cm="1">
        <f t="array" ref="H1451">INDEX('PUMA12 LIMIT Computations'!AI$4:BB$106,'PUMA12-Person-Limits-Fragments'!B1451,'PUMA12-Person-Limits-Fragments'!C1451)</f>
        <v>158.16</v>
      </c>
      <c r="I1451" cm="1">
        <f t="array" ref="I1451">INDEX('PUMA12 LIMIT Computations'!BC$4:BV$106,'PUMA12-Person-Limits-Fragments'!B1451,'PUMA12-Person-Limits-Fragments'!C1451)</f>
        <v>95.603999999999985</v>
      </c>
      <c r="J1451" cm="1">
        <f t="array" ref="J1451">INDEX('PUMA12 LIMIT Computations'!BW$4:CP$106,'PUMA12-Person-Limits-Fragments'!B1451,'PUMA12-Person-Limits-Fragments'!C1451)</f>
        <v>252.35999999999999</v>
      </c>
    </row>
    <row r="1452" spans="1:10" x14ac:dyDescent="0.25">
      <c r="A1452">
        <f t="shared" si="68"/>
        <v>1451</v>
      </c>
      <c r="B1452">
        <f t="shared" si="66"/>
        <v>9</v>
      </c>
      <c r="C1452">
        <f t="shared" si="67"/>
        <v>15</v>
      </c>
      <c r="D1452" cm="1">
        <f t="array" ref="D1452">INDEX('PUMA12 LIMIT Computations'!$A$4:$D$106,'PUMA12-Person-Limits-Fragments'!$B1452,1)</f>
        <v>100</v>
      </c>
      <c r="E1452" t="str" cm="1">
        <f t="array" ref="E1452">INDEX('PUMA12 LIMIT Computations'!$A$4:$D$106,'PUMA12-Person-Limits-Fragments'!$B1452,2)</f>
        <v>Berkshire County--Pittsfield City</v>
      </c>
      <c r="F1452" t="str" cm="1">
        <f t="array" ref="F1452">INDEX('PUMA12 LIMIT Computations'!$A$4:$D$106,'PUMA12-Person-Limits-Fragments'!$B1452,3)</f>
        <v>METRO38340M38340</v>
      </c>
      <c r="G1452" t="str" cm="1">
        <f t="array" ref="G1452">INDEX('PUMA12 LIMIT Computations'!$A$4:$D$106,'PUMA12-Person-Limits-Fragments'!$B1452,4)</f>
        <v>Pittsfield, MA HUD Metro FMR Area</v>
      </c>
      <c r="H1452" cm="1">
        <f t="array" ref="H1452">INDEX('PUMA12 LIMIT Computations'!AI$4:BB$106,'PUMA12-Person-Limits-Fragments'!B1452,'PUMA12-Person-Limits-Fragments'!C1452)</f>
        <v>55073.27</v>
      </c>
      <c r="I1452" cm="1">
        <f t="array" ref="I1452">INDEX('PUMA12 LIMIT Computations'!BC$4:BV$106,'PUMA12-Person-Limits-Fragments'!B1452,'PUMA12-Person-Limits-Fragments'!C1452)</f>
        <v>48295.953999999998</v>
      </c>
      <c r="J1452" cm="1">
        <f t="array" ref="J1452">INDEX('PUMA12 LIMIT Computations'!BW$4:CP$106,'PUMA12-Person-Limits-Fragments'!B1452,'PUMA12-Person-Limits-Fragments'!C1452)</f>
        <v>88111.17</v>
      </c>
    </row>
    <row r="1453" spans="1:10" x14ac:dyDescent="0.25">
      <c r="A1453">
        <f t="shared" si="68"/>
        <v>1452</v>
      </c>
      <c r="B1453">
        <f t="shared" si="66"/>
        <v>10</v>
      </c>
      <c r="C1453">
        <f t="shared" si="67"/>
        <v>15</v>
      </c>
      <c r="D1453" cm="1">
        <f t="array" ref="D1453">INDEX('PUMA12 LIMIT Computations'!$A$4:$D$106,'PUMA12-Person-Limits-Fragments'!$B1453,1)</f>
        <v>100</v>
      </c>
      <c r="E1453" t="str" cm="1">
        <f t="array" ref="E1453">INDEX('PUMA12 LIMIT Computations'!$A$4:$D$106,'PUMA12-Person-Limits-Fragments'!$B1453,2)</f>
        <v>Berkshire County--Pittsfield City</v>
      </c>
      <c r="F1453" t="str" cm="1">
        <f t="array" ref="F1453">INDEX('PUMA12 LIMIT Computations'!$A$4:$D$106,'PUMA12-Person-Limits-Fragments'!$B1453,3)</f>
        <v>METRO38340N25003</v>
      </c>
      <c r="G1453" t="str" cm="1">
        <f t="array" ref="G1453">INDEX('PUMA12 LIMIT Computations'!$A$4:$D$106,'PUMA12-Person-Limits-Fragments'!$B1453,4)</f>
        <v>Berkshire County, MA (part) HUD Metro FMR Area</v>
      </c>
      <c r="H1453" cm="1">
        <f t="array" ref="H1453">INDEX('PUMA12 LIMIT Computations'!AI$4:BB$106,'PUMA12-Person-Limits-Fragments'!B1453,'PUMA12-Person-Limits-Fragments'!C1453)</f>
        <v>34860.149999999994</v>
      </c>
      <c r="I1453" cm="1">
        <f t="array" ref="I1453">INDEX('PUMA12 LIMIT Computations'!BC$4:BV$106,'PUMA12-Person-Limits-Fragments'!B1453,'PUMA12-Person-Limits-Fragments'!C1453)</f>
        <v>31382.012999999999</v>
      </c>
      <c r="J1453" cm="1">
        <f t="array" ref="J1453">INDEX('PUMA12 LIMIT Computations'!BW$4:CP$106,'PUMA12-Person-Limits-Fragments'!B1453,'PUMA12-Person-Limits-Fragments'!C1453)</f>
        <v>55776.24</v>
      </c>
    </row>
    <row r="1454" spans="1:10" x14ac:dyDescent="0.25">
      <c r="A1454">
        <f t="shared" si="68"/>
        <v>1453</v>
      </c>
      <c r="B1454">
        <f t="shared" si="66"/>
        <v>11</v>
      </c>
      <c r="C1454">
        <f t="shared" si="67"/>
        <v>15</v>
      </c>
      <c r="D1454" cm="1">
        <f t="array" ref="D1454">INDEX('PUMA12 LIMIT Computations'!$A$4:$D$106,'PUMA12-Person-Limits-Fragments'!$B1454,1)</f>
        <v>100</v>
      </c>
      <c r="E1454" t="str" cm="1">
        <f t="array" ref="E1454">INDEX('PUMA12 LIMIT Computations'!$A$4:$D$106,'PUMA12-Person-Limits-Fragments'!$B1454,2)</f>
        <v>Berkshire County--Pittsfield City</v>
      </c>
      <c r="F1454" t="str" cm="1">
        <f t="array" ref="F1454">INDEX('PUMA12 LIMIT Computations'!$A$4:$D$106,'PUMA12-Person-Limits-Fragments'!$B1454,3)</f>
        <v>METRO44140M25011</v>
      </c>
      <c r="G1454" t="str" cm="1">
        <f t="array" ref="G1454">INDEX('PUMA12 LIMIT Computations'!$A$4:$D$106,'PUMA12-Person-Limits-Fragments'!$B1454,4)</f>
        <v>Franklin County, MA HUD Metro FMR Area</v>
      </c>
      <c r="H1454" cm="1">
        <f t="array" ref="H1454">INDEX('PUMA12 LIMIT Computations'!AI$4:BB$106,'PUMA12-Person-Limits-Fragments'!B1454,'PUMA12-Person-Limits-Fragments'!C1454)</f>
        <v>8.85</v>
      </c>
      <c r="I1454" cm="1">
        <f t="array" ref="I1454">INDEX('PUMA12 LIMIT Computations'!BC$4:BV$106,'PUMA12-Person-Limits-Fragments'!B1454,'PUMA12-Person-Limits-Fragments'!C1454)</f>
        <v>7.9670000000000005</v>
      </c>
      <c r="J1454" cm="1">
        <f t="array" ref="J1454">INDEX('PUMA12 LIMIT Computations'!BW$4:CP$106,'PUMA12-Person-Limits-Fragments'!B1454,'PUMA12-Person-Limits-Fragments'!C1454)</f>
        <v>14.16</v>
      </c>
    </row>
    <row r="1455" spans="1:10" x14ac:dyDescent="0.25">
      <c r="A1455">
        <f t="shared" si="68"/>
        <v>1454</v>
      </c>
      <c r="B1455">
        <f t="shared" si="66"/>
        <v>12</v>
      </c>
      <c r="C1455">
        <f t="shared" si="67"/>
        <v>15</v>
      </c>
      <c r="D1455" cm="1">
        <f t="array" ref="D1455">INDEX('PUMA12 LIMIT Computations'!$A$4:$D$106,'PUMA12-Person-Limits-Fragments'!$B1455,1)</f>
        <v>1300</v>
      </c>
      <c r="E1455" t="str" cm="1">
        <f t="array" ref="E1455">INDEX('PUMA12 LIMIT Computations'!$A$4:$D$106,'PUMA12-Person-Limits-Fragments'!$B1455,2)</f>
        <v>Billerica, Andover, Tewksbury &amp; Wilmington Towns</v>
      </c>
      <c r="F1455" t="str" cm="1">
        <f t="array" ref="F1455">INDEX('PUMA12 LIMIT Computations'!$A$4:$D$106,'PUMA12-Person-Limits-Fragments'!$B1455,3)</f>
        <v>METRO14460MM1120</v>
      </c>
      <c r="G1455" t="str" cm="1">
        <f t="array" ref="G1455">INDEX('PUMA12 LIMIT Computations'!$A$4:$D$106,'PUMA12-Person-Limits-Fragments'!$B1455,4)</f>
        <v>Boston-Cambridge-Quincy, MA-NH HUD Metro FMR Area</v>
      </c>
      <c r="H1455" cm="1">
        <f t="array" ref="H1455">INDEX('PUMA12 LIMIT Computations'!AI$4:BB$106,'PUMA12-Person-Limits-Fragments'!B1455,'PUMA12-Person-Limits-Fragments'!C1455)</f>
        <v>22340.100000000002</v>
      </c>
      <c r="I1455" cm="1">
        <f t="array" ref="I1455">INDEX('PUMA12 LIMIT Computations'!BC$4:BV$106,'PUMA12-Person-Limits-Fragments'!B1455,'PUMA12-Person-Limits-Fragments'!C1455)</f>
        <v>13504.065000000001</v>
      </c>
      <c r="J1455" cm="1">
        <f t="array" ref="J1455">INDEX('PUMA12 LIMIT Computations'!BW$4:CP$106,'PUMA12-Person-Limits-Fragments'!B1455,'PUMA12-Person-Limits-Fragments'!C1455)</f>
        <v>35645.850000000006</v>
      </c>
    </row>
    <row r="1456" spans="1:10" x14ac:dyDescent="0.25">
      <c r="A1456">
        <f t="shared" si="68"/>
        <v>1455</v>
      </c>
      <c r="B1456">
        <f t="shared" si="66"/>
        <v>13</v>
      </c>
      <c r="C1456">
        <f t="shared" si="67"/>
        <v>15</v>
      </c>
      <c r="D1456" cm="1">
        <f t="array" ref="D1456">INDEX('PUMA12 LIMIT Computations'!$A$4:$D$106,'PUMA12-Person-Limits-Fragments'!$B1456,1)</f>
        <v>1300</v>
      </c>
      <c r="E1456" t="str" cm="1">
        <f t="array" ref="E1456">INDEX('PUMA12 LIMIT Computations'!$A$4:$D$106,'PUMA12-Person-Limits-Fragments'!$B1456,2)</f>
        <v>Billerica, Andover, Tewksbury &amp; Wilmington Towns</v>
      </c>
      <c r="F1456" t="str" cm="1">
        <f t="array" ref="F1456">INDEX('PUMA12 LIMIT Computations'!$A$4:$D$106,'PUMA12-Person-Limits-Fragments'!$B1456,3)</f>
        <v>METRO14460MM4160</v>
      </c>
      <c r="G1456" t="str" cm="1">
        <f t="array" ref="G1456">INDEX('PUMA12 LIMIT Computations'!$A$4:$D$106,'PUMA12-Person-Limits-Fragments'!$B1456,4)</f>
        <v>Lawrence, MA-NH HUD Metro FMR Area</v>
      </c>
      <c r="H1456" cm="1">
        <f t="array" ref="H1456">INDEX('PUMA12 LIMIT Computations'!AI$4:BB$106,'PUMA12-Person-Limits-Fragments'!B1456,'PUMA12-Person-Limits-Fragments'!C1456)</f>
        <v>29322.2</v>
      </c>
      <c r="I1456" cm="1">
        <f t="array" ref="I1456">INDEX('PUMA12 LIMIT Computations'!BC$4:BV$106,'PUMA12-Person-Limits-Fragments'!B1456,'PUMA12-Person-Limits-Fragments'!C1456)</f>
        <v>21590.57</v>
      </c>
      <c r="J1456" cm="1">
        <f t="array" ref="J1456">INDEX('PUMA12 LIMIT Computations'!BW$4:CP$106,'PUMA12-Person-Limits-Fragments'!B1456,'PUMA12-Person-Limits-Fragments'!C1456)</f>
        <v>45555.100000000006</v>
      </c>
    </row>
    <row r="1457" spans="1:10" x14ac:dyDescent="0.25">
      <c r="A1457">
        <f t="shared" si="68"/>
        <v>1456</v>
      </c>
      <c r="B1457">
        <f t="shared" si="66"/>
        <v>14</v>
      </c>
      <c r="C1457">
        <f t="shared" si="67"/>
        <v>15</v>
      </c>
      <c r="D1457" cm="1">
        <f t="array" ref="D1457">INDEX('PUMA12 LIMIT Computations'!$A$4:$D$106,'PUMA12-Person-Limits-Fragments'!$B1457,1)</f>
        <v>1300</v>
      </c>
      <c r="E1457" t="str" cm="1">
        <f t="array" ref="E1457">INDEX('PUMA12 LIMIT Computations'!$A$4:$D$106,'PUMA12-Person-Limits-Fragments'!$B1457,2)</f>
        <v>Billerica, Andover, Tewksbury &amp; Wilmington Towns</v>
      </c>
      <c r="F1457" t="str" cm="1">
        <f t="array" ref="F1457">INDEX('PUMA12 LIMIT Computations'!$A$4:$D$106,'PUMA12-Person-Limits-Fragments'!$B1457,3)</f>
        <v>METRO14460MM4560</v>
      </c>
      <c r="G1457" t="str" cm="1">
        <f t="array" ref="G1457">INDEX('PUMA12 LIMIT Computations'!$A$4:$D$106,'PUMA12-Person-Limits-Fragments'!$B1457,4)</f>
        <v>Lowell, MA HUD Metro FMR Area</v>
      </c>
      <c r="H1457" cm="1">
        <f t="array" ref="H1457">INDEX('PUMA12 LIMIT Computations'!AI$4:BB$106,'PUMA12-Person-Limits-Fragments'!B1457,'PUMA12-Person-Limits-Fragments'!C1457)</f>
        <v>66452.5</v>
      </c>
      <c r="I1457" cm="1">
        <f t="array" ref="I1457">INDEX('PUMA12 LIMIT Computations'!BC$4:BV$106,'PUMA12-Person-Limits-Fragments'!B1457,'PUMA12-Person-Limits-Fragments'!C1457)</f>
        <v>44583.332000000002</v>
      </c>
      <c r="J1457" cm="1">
        <f t="array" ref="J1457">INDEX('PUMA12 LIMIT Computations'!BW$4:CP$106,'PUMA12-Person-Limits-Fragments'!B1457,'PUMA12-Person-Limits-Fragments'!C1457)</f>
        <v>94068.76</v>
      </c>
    </row>
    <row r="1458" spans="1:10" x14ac:dyDescent="0.25">
      <c r="A1458">
        <f t="shared" si="68"/>
        <v>1457</v>
      </c>
      <c r="B1458">
        <f t="shared" si="66"/>
        <v>15</v>
      </c>
      <c r="C1458">
        <f t="shared" si="67"/>
        <v>15</v>
      </c>
      <c r="D1458" cm="1">
        <f t="array" ref="D1458">INDEX('PUMA12 LIMIT Computations'!$A$4:$D$106,'PUMA12-Person-Limits-Fragments'!$B1458,1)</f>
        <v>3301</v>
      </c>
      <c r="E1458" t="str" cm="1">
        <f t="array" ref="E1458">INDEX('PUMA12 LIMIT Computations'!$A$4:$D$106,'PUMA12-Person-Limits-Fragments'!$B1458,2)</f>
        <v>Boston City--Allston, Brighton &amp; Fenway</v>
      </c>
      <c r="F1458" t="str" cm="1">
        <f t="array" ref="F1458">INDEX('PUMA12 LIMIT Computations'!$A$4:$D$106,'PUMA12-Person-Limits-Fragments'!$B1458,3)</f>
        <v>METRO14460MM1120</v>
      </c>
      <c r="G1458" t="str" cm="1">
        <f t="array" ref="G1458">INDEX('PUMA12 LIMIT Computations'!$A$4:$D$106,'PUMA12-Person-Limits-Fragments'!$B1458,4)</f>
        <v>Boston-Cambridge-Quincy, MA-NH HUD Metro FMR Area</v>
      </c>
      <c r="H1458" cm="1">
        <f t="array" ref="H1458">INDEX('PUMA12 LIMIT Computations'!AI$4:BB$106,'PUMA12-Person-Limits-Fragments'!B1458,'PUMA12-Person-Limits-Fragments'!C1458)</f>
        <v>131800</v>
      </c>
      <c r="I1458" cm="1">
        <f t="array" ref="I1458">INDEX('PUMA12 LIMIT Computations'!BC$4:BV$106,'PUMA12-Person-Limits-Fragments'!B1458,'PUMA12-Person-Limits-Fragments'!C1458)</f>
        <v>79670</v>
      </c>
      <c r="J1458" cm="1">
        <f t="array" ref="J1458">INDEX('PUMA12 LIMIT Computations'!BW$4:CP$106,'PUMA12-Person-Limits-Fragments'!B1458,'PUMA12-Person-Limits-Fragments'!C1458)</f>
        <v>210300</v>
      </c>
    </row>
    <row r="1459" spans="1:10" x14ac:dyDescent="0.25">
      <c r="A1459">
        <f t="shared" si="68"/>
        <v>1458</v>
      </c>
      <c r="B1459">
        <f t="shared" si="66"/>
        <v>16</v>
      </c>
      <c r="C1459">
        <f t="shared" si="67"/>
        <v>15</v>
      </c>
      <c r="D1459" cm="1">
        <f t="array" ref="D1459">INDEX('PUMA12 LIMIT Computations'!$A$4:$D$106,'PUMA12-Person-Limits-Fragments'!$B1459,1)</f>
        <v>3302</v>
      </c>
      <c r="E1459" t="str" cm="1">
        <f t="array" ref="E1459">INDEX('PUMA12 LIMIT Computations'!$A$4:$D$106,'PUMA12-Person-Limits-Fragments'!$B1459,2)</f>
        <v>Boston City--Back Bay, Beacon Hill, Charlestown, East Boston, Central &amp; South End</v>
      </c>
      <c r="F1459" t="str" cm="1">
        <f t="array" ref="F1459">INDEX('PUMA12 LIMIT Computations'!$A$4:$D$106,'PUMA12-Person-Limits-Fragments'!$B1459,3)</f>
        <v>METRO14460MM1120</v>
      </c>
      <c r="G1459" t="str" cm="1">
        <f t="array" ref="G1459">INDEX('PUMA12 LIMIT Computations'!$A$4:$D$106,'PUMA12-Person-Limits-Fragments'!$B1459,4)</f>
        <v>Boston-Cambridge-Quincy, MA-NH HUD Metro FMR Area</v>
      </c>
      <c r="H1459" cm="1">
        <f t="array" ref="H1459">INDEX('PUMA12 LIMIT Computations'!AI$4:BB$106,'PUMA12-Person-Limits-Fragments'!B1459,'PUMA12-Person-Limits-Fragments'!C1459)</f>
        <v>131786.82</v>
      </c>
      <c r="I1459" cm="1">
        <f t="array" ref="I1459">INDEX('PUMA12 LIMIT Computations'!BC$4:BV$106,'PUMA12-Person-Limits-Fragments'!B1459,'PUMA12-Person-Limits-Fragments'!C1459)</f>
        <v>79662.032999999996</v>
      </c>
      <c r="J1459" cm="1">
        <f t="array" ref="J1459">INDEX('PUMA12 LIMIT Computations'!BW$4:CP$106,'PUMA12-Person-Limits-Fragments'!B1459,'PUMA12-Person-Limits-Fragments'!C1459)</f>
        <v>210278.97</v>
      </c>
    </row>
    <row r="1460" spans="1:10" x14ac:dyDescent="0.25">
      <c r="A1460">
        <f t="shared" si="68"/>
        <v>1459</v>
      </c>
      <c r="B1460">
        <f t="shared" si="66"/>
        <v>17</v>
      </c>
      <c r="C1460">
        <f t="shared" si="67"/>
        <v>15</v>
      </c>
      <c r="D1460" cm="1">
        <f t="array" ref="D1460">INDEX('PUMA12 LIMIT Computations'!$A$4:$D$106,'PUMA12-Person-Limits-Fragments'!$B1460,1)</f>
        <v>3303</v>
      </c>
      <c r="E1460" t="str" cm="1">
        <f t="array" ref="E1460">INDEX('PUMA12 LIMIT Computations'!$A$4:$D$106,'PUMA12-Person-Limits-Fragments'!$B1460,2)</f>
        <v>Boston City--Dorchester &amp; South Boston</v>
      </c>
      <c r="F1460" t="str" cm="1">
        <f t="array" ref="F1460">INDEX('PUMA12 LIMIT Computations'!$A$4:$D$106,'PUMA12-Person-Limits-Fragments'!$B1460,3)</f>
        <v>METRO14460MM1120</v>
      </c>
      <c r="G1460" t="str" cm="1">
        <f t="array" ref="G1460">INDEX('PUMA12 LIMIT Computations'!$A$4:$D$106,'PUMA12-Person-Limits-Fragments'!$B1460,4)</f>
        <v>Boston-Cambridge-Quincy, MA-NH HUD Metro FMR Area</v>
      </c>
      <c r="H1460" cm="1">
        <f t="array" ref="H1460">INDEX('PUMA12 LIMIT Computations'!AI$4:BB$106,'PUMA12-Person-Limits-Fragments'!B1460,'PUMA12-Person-Limits-Fragments'!C1460)</f>
        <v>131800</v>
      </c>
      <c r="I1460" cm="1">
        <f t="array" ref="I1460">INDEX('PUMA12 LIMIT Computations'!BC$4:BV$106,'PUMA12-Person-Limits-Fragments'!B1460,'PUMA12-Person-Limits-Fragments'!C1460)</f>
        <v>79670</v>
      </c>
      <c r="J1460" cm="1">
        <f t="array" ref="J1460">INDEX('PUMA12 LIMIT Computations'!BW$4:CP$106,'PUMA12-Person-Limits-Fragments'!B1460,'PUMA12-Person-Limits-Fragments'!C1460)</f>
        <v>210300</v>
      </c>
    </row>
    <row r="1461" spans="1:10" x14ac:dyDescent="0.25">
      <c r="A1461">
        <f t="shared" si="68"/>
        <v>1460</v>
      </c>
      <c r="B1461">
        <f t="shared" si="66"/>
        <v>18</v>
      </c>
      <c r="C1461">
        <f t="shared" si="67"/>
        <v>15</v>
      </c>
      <c r="D1461" cm="1">
        <f t="array" ref="D1461">INDEX('PUMA12 LIMIT Computations'!$A$4:$D$106,'PUMA12-Person-Limits-Fragments'!$B1461,1)</f>
        <v>3305</v>
      </c>
      <c r="E1461" t="str" cm="1">
        <f t="array" ref="E1461">INDEX('PUMA12 LIMIT Computations'!$A$4:$D$106,'PUMA12-Person-Limits-Fragments'!$B1461,2)</f>
        <v>Boston City--Hyde Park, Jamaica Plain, Roslindale &amp; West Roxbury</v>
      </c>
      <c r="F1461" t="str" cm="1">
        <f t="array" ref="F1461">INDEX('PUMA12 LIMIT Computations'!$A$4:$D$106,'PUMA12-Person-Limits-Fragments'!$B1461,3)</f>
        <v>METRO14460MM1120</v>
      </c>
      <c r="G1461" t="str" cm="1">
        <f t="array" ref="G1461">INDEX('PUMA12 LIMIT Computations'!$A$4:$D$106,'PUMA12-Person-Limits-Fragments'!$B1461,4)</f>
        <v>Boston-Cambridge-Quincy, MA-NH HUD Metro FMR Area</v>
      </c>
      <c r="H1461" cm="1">
        <f t="array" ref="H1461">INDEX('PUMA12 LIMIT Computations'!AI$4:BB$106,'PUMA12-Person-Limits-Fragments'!B1461,'PUMA12-Person-Limits-Fragments'!C1461)</f>
        <v>131800</v>
      </c>
      <c r="I1461" cm="1">
        <f t="array" ref="I1461">INDEX('PUMA12 LIMIT Computations'!BC$4:BV$106,'PUMA12-Person-Limits-Fragments'!B1461,'PUMA12-Person-Limits-Fragments'!C1461)</f>
        <v>79670</v>
      </c>
      <c r="J1461" cm="1">
        <f t="array" ref="J1461">INDEX('PUMA12 LIMIT Computations'!BW$4:CP$106,'PUMA12-Person-Limits-Fragments'!B1461,'PUMA12-Person-Limits-Fragments'!C1461)</f>
        <v>210300</v>
      </c>
    </row>
    <row r="1462" spans="1:10" x14ac:dyDescent="0.25">
      <c r="A1462">
        <f t="shared" si="68"/>
        <v>1461</v>
      </c>
      <c r="B1462">
        <f t="shared" si="66"/>
        <v>19</v>
      </c>
      <c r="C1462">
        <f t="shared" si="67"/>
        <v>15</v>
      </c>
      <c r="D1462" cm="1">
        <f t="array" ref="D1462">INDEX('PUMA12 LIMIT Computations'!$A$4:$D$106,'PUMA12-Person-Limits-Fragments'!$B1462,1)</f>
        <v>3304</v>
      </c>
      <c r="E1462" t="str" cm="1">
        <f t="array" ref="E1462">INDEX('PUMA12 LIMIT Computations'!$A$4:$D$106,'PUMA12-Person-Limits-Fragments'!$B1462,2)</f>
        <v>Boston City--Mattapan &amp; Roxbury</v>
      </c>
      <c r="F1462" t="str" cm="1">
        <f t="array" ref="F1462">INDEX('PUMA12 LIMIT Computations'!$A$4:$D$106,'PUMA12-Person-Limits-Fragments'!$B1462,3)</f>
        <v>METRO14460MM1120</v>
      </c>
      <c r="G1462" t="str" cm="1">
        <f t="array" ref="G1462">INDEX('PUMA12 LIMIT Computations'!$A$4:$D$106,'PUMA12-Person-Limits-Fragments'!$B1462,4)</f>
        <v>Boston-Cambridge-Quincy, MA-NH HUD Metro FMR Area</v>
      </c>
      <c r="H1462" cm="1">
        <f t="array" ref="H1462">INDEX('PUMA12 LIMIT Computations'!AI$4:BB$106,'PUMA12-Person-Limits-Fragments'!B1462,'PUMA12-Person-Limits-Fragments'!C1462)</f>
        <v>131800</v>
      </c>
      <c r="I1462" cm="1">
        <f t="array" ref="I1462">INDEX('PUMA12 LIMIT Computations'!BC$4:BV$106,'PUMA12-Person-Limits-Fragments'!B1462,'PUMA12-Person-Limits-Fragments'!C1462)</f>
        <v>79670</v>
      </c>
      <c r="J1462" cm="1">
        <f t="array" ref="J1462">INDEX('PUMA12 LIMIT Computations'!BW$4:CP$106,'PUMA12-Person-Limits-Fragments'!B1462,'PUMA12-Person-Limits-Fragments'!C1462)</f>
        <v>210300</v>
      </c>
    </row>
    <row r="1463" spans="1:10" x14ac:dyDescent="0.25">
      <c r="A1463">
        <f t="shared" si="68"/>
        <v>1462</v>
      </c>
      <c r="B1463">
        <f t="shared" si="66"/>
        <v>20</v>
      </c>
      <c r="C1463">
        <f t="shared" si="67"/>
        <v>15</v>
      </c>
      <c r="D1463" cm="1">
        <f t="array" ref="D1463">INDEX('PUMA12 LIMIT Computations'!$A$4:$D$106,'PUMA12-Person-Limits-Fragments'!$B1463,1)</f>
        <v>4301</v>
      </c>
      <c r="E1463" t="str" cm="1">
        <f t="array" ref="E1463">INDEX('PUMA12 LIMIT Computations'!$A$4:$D$106,'PUMA12-Person-Limits-Fragments'!$B1463,2)</f>
        <v>Bristol (Outside New Bedford City) &amp; Plymouth (South) Counties</v>
      </c>
      <c r="F1463" t="str" cm="1">
        <f t="array" ref="F1463">INDEX('PUMA12 LIMIT Computations'!$A$4:$D$106,'PUMA12-Person-Limits-Fragments'!$B1463,3)</f>
        <v>METRO14460MM1120</v>
      </c>
      <c r="G1463" t="str" cm="1">
        <f t="array" ref="G1463">INDEX('PUMA12 LIMIT Computations'!$A$4:$D$106,'PUMA12-Person-Limits-Fragments'!$B1463,4)</f>
        <v>Boston-Cambridge-Quincy, MA-NH HUD Metro FMR Area</v>
      </c>
      <c r="H1463" cm="1">
        <f t="array" ref="H1463">INDEX('PUMA12 LIMIT Computations'!AI$4:BB$106,'PUMA12-Person-Limits-Fragments'!B1463,'PUMA12-Person-Limits-Fragments'!C1463)</f>
        <v>33701.259999999995</v>
      </c>
      <c r="I1463" cm="1">
        <f t="array" ref="I1463">INDEX('PUMA12 LIMIT Computations'!BC$4:BV$106,'PUMA12-Person-Limits-Fragments'!B1463,'PUMA12-Person-Limits-Fragments'!C1463)</f>
        <v>20371.618999999999</v>
      </c>
      <c r="J1463" cm="1">
        <f t="array" ref="J1463">INDEX('PUMA12 LIMIT Computations'!BW$4:CP$106,'PUMA12-Person-Limits-Fragments'!B1463,'PUMA12-Person-Limits-Fragments'!C1463)</f>
        <v>53773.71</v>
      </c>
    </row>
    <row r="1464" spans="1:10" x14ac:dyDescent="0.25">
      <c r="A1464">
        <f t="shared" si="68"/>
        <v>1463</v>
      </c>
      <c r="B1464">
        <f t="shared" si="66"/>
        <v>21</v>
      </c>
      <c r="C1464">
        <f t="shared" si="67"/>
        <v>15</v>
      </c>
      <c r="D1464" cm="1">
        <f t="array" ref="D1464">INDEX('PUMA12 LIMIT Computations'!$A$4:$D$106,'PUMA12-Person-Limits-Fragments'!$B1464,1)</f>
        <v>4301</v>
      </c>
      <c r="E1464" t="str" cm="1">
        <f t="array" ref="E1464">INDEX('PUMA12 LIMIT Computations'!$A$4:$D$106,'PUMA12-Person-Limits-Fragments'!$B1464,2)</f>
        <v>Bristol (Outside New Bedford City) &amp; Plymouth (South) Counties</v>
      </c>
      <c r="F1464" t="str" cm="1">
        <f t="array" ref="F1464">INDEX('PUMA12 LIMIT Computations'!$A$4:$D$106,'PUMA12-Person-Limits-Fragments'!$B1464,3)</f>
        <v>METRO14460MM1200</v>
      </c>
      <c r="G1464" t="str" cm="1">
        <f t="array" ref="G1464">INDEX('PUMA12 LIMIT Computations'!$A$4:$D$106,'PUMA12-Person-Limits-Fragments'!$B1464,4)</f>
        <v>Brockton, MA HUD Metro FMR Area</v>
      </c>
      <c r="H1464" cm="1">
        <f t="array" ref="H1464">INDEX('PUMA12 LIMIT Computations'!AI$4:BB$106,'PUMA12-Person-Limits-Fragments'!B1464,'PUMA12-Person-Limits-Fragments'!C1464)</f>
        <v>17734.5</v>
      </c>
      <c r="I1464" cm="1">
        <f t="array" ref="I1464">INDEX('PUMA12 LIMIT Computations'!BC$4:BV$106,'PUMA12-Person-Limits-Fragments'!B1464,'PUMA12-Person-Limits-Fragments'!C1464)</f>
        <v>13456.262999999999</v>
      </c>
      <c r="J1464" cm="1">
        <f t="array" ref="J1464">INDEX('PUMA12 LIMIT Computations'!BW$4:CP$106,'PUMA12-Person-Limits-Fragments'!B1464,'PUMA12-Person-Limits-Fragments'!C1464)</f>
        <v>28375.200000000001</v>
      </c>
    </row>
    <row r="1465" spans="1:10" x14ac:dyDescent="0.25">
      <c r="A1465">
        <f t="shared" si="68"/>
        <v>1464</v>
      </c>
      <c r="B1465">
        <f t="shared" si="66"/>
        <v>22</v>
      </c>
      <c r="C1465">
        <f t="shared" si="67"/>
        <v>15</v>
      </c>
      <c r="D1465" cm="1">
        <f t="array" ref="D1465">INDEX('PUMA12 LIMIT Computations'!$A$4:$D$106,'PUMA12-Person-Limits-Fragments'!$B1465,1)</f>
        <v>4301</v>
      </c>
      <c r="E1465" t="str" cm="1">
        <f t="array" ref="E1465">INDEX('PUMA12 LIMIT Computations'!$A$4:$D$106,'PUMA12-Person-Limits-Fragments'!$B1465,2)</f>
        <v>Bristol (Outside New Bedford City) &amp; Plymouth (South) Counties</v>
      </c>
      <c r="F1465" t="str" cm="1">
        <f t="array" ref="F1465">INDEX('PUMA12 LIMIT Computations'!$A$4:$D$106,'PUMA12-Person-Limits-Fragments'!$B1465,3)</f>
        <v>METRO39300M39300</v>
      </c>
      <c r="G1465" t="str" cm="1">
        <f t="array" ref="G1465">INDEX('PUMA12 LIMIT Computations'!$A$4:$D$106,'PUMA12-Person-Limits-Fragments'!$B1465,4)</f>
        <v>Providence-Fall River, RI-MA HUD Metro FMR Area</v>
      </c>
      <c r="H1465" cm="1">
        <f t="array" ref="H1465">INDEX('PUMA12 LIMIT Computations'!AI$4:BB$106,'PUMA12-Person-Limits-Fragments'!B1465,'PUMA12-Person-Limits-Fragments'!C1465)</f>
        <v>14662.17</v>
      </c>
      <c r="I1465" cm="1">
        <f t="array" ref="I1465">INDEX('PUMA12 LIMIT Computations'!BC$4:BV$106,'PUMA12-Person-Limits-Fragments'!B1465,'PUMA12-Person-Limits-Fragments'!C1465)</f>
        <v>12850.771000000001</v>
      </c>
      <c r="J1465" cm="1">
        <f t="array" ref="J1465">INDEX('PUMA12 LIMIT Computations'!BW$4:CP$106,'PUMA12-Person-Limits-Fragments'!B1465,'PUMA12-Person-Limits-Fragments'!C1465)</f>
        <v>23461.084999999999</v>
      </c>
    </row>
    <row r="1466" spans="1:10" x14ac:dyDescent="0.25">
      <c r="A1466">
        <f t="shared" si="68"/>
        <v>1465</v>
      </c>
      <c r="B1466">
        <f t="shared" si="66"/>
        <v>23</v>
      </c>
      <c r="C1466">
        <f t="shared" si="67"/>
        <v>15</v>
      </c>
      <c r="D1466" cm="1">
        <f t="array" ref="D1466">INDEX('PUMA12 LIMIT Computations'!$A$4:$D$106,'PUMA12-Person-Limits-Fragments'!$B1466,1)</f>
        <v>4301</v>
      </c>
      <c r="E1466" t="str" cm="1">
        <f t="array" ref="E1466">INDEX('PUMA12 LIMIT Computations'!$A$4:$D$106,'PUMA12-Person-Limits-Fragments'!$B1466,2)</f>
        <v>Bristol (Outside New Bedford City) &amp; Plymouth (South) Counties</v>
      </c>
      <c r="F1466" t="str" cm="1">
        <f t="array" ref="F1466">INDEX('PUMA12 LIMIT Computations'!$A$4:$D$106,'PUMA12-Person-Limits-Fragments'!$B1466,3)</f>
        <v>METRO39300MM5400</v>
      </c>
      <c r="G1466" t="str" cm="1">
        <f t="array" ref="G1466">INDEX('PUMA12 LIMIT Computations'!$A$4:$D$106,'PUMA12-Person-Limits-Fragments'!$B1466,4)</f>
        <v>New Bedford, MA HUD Metro FMR Area</v>
      </c>
      <c r="H1466" cm="1">
        <f t="array" ref="H1466">INDEX('PUMA12 LIMIT Computations'!AI$4:BB$106,'PUMA12-Person-Limits-Fragments'!B1466,'PUMA12-Person-Limits-Fragments'!C1466)</f>
        <v>36656.700000000004</v>
      </c>
      <c r="I1466" cm="1">
        <f t="array" ref="I1466">INDEX('PUMA12 LIMIT Computations'!BC$4:BV$106,'PUMA12-Person-Limits-Fragments'!B1466,'PUMA12-Person-Limits-Fragments'!C1466)</f>
        <v>32999.313999999998</v>
      </c>
      <c r="J1466" cm="1">
        <f t="array" ref="J1466">INDEX('PUMA12 LIMIT Computations'!BW$4:CP$106,'PUMA12-Person-Limits-Fragments'!B1466,'PUMA12-Person-Limits-Fragments'!C1466)</f>
        <v>58650.720000000001</v>
      </c>
    </row>
    <row r="1467" spans="1:10" x14ac:dyDescent="0.25">
      <c r="A1467">
        <f t="shared" si="68"/>
        <v>1466</v>
      </c>
      <c r="B1467">
        <f t="shared" si="66"/>
        <v>24</v>
      </c>
      <c r="C1467">
        <f t="shared" si="67"/>
        <v>15</v>
      </c>
      <c r="D1467" cm="1">
        <f t="array" ref="D1467">INDEX('PUMA12 LIMIT Computations'!$A$4:$D$106,'PUMA12-Person-Limits-Fragments'!$B1467,1)</f>
        <v>4302</v>
      </c>
      <c r="E1467" t="str" cm="1">
        <f t="array" ref="E1467">INDEX('PUMA12 LIMIT Computations'!$A$4:$D$106,'PUMA12-Person-Limits-Fragments'!$B1467,2)</f>
        <v>Bristol County (Central)--Fall River City &amp; Somerset Town</v>
      </c>
      <c r="F1467" t="str" cm="1">
        <f t="array" ref="F1467">INDEX('PUMA12 LIMIT Computations'!$A$4:$D$106,'PUMA12-Person-Limits-Fragments'!$B1467,3)</f>
        <v>METRO39300M39300</v>
      </c>
      <c r="G1467" t="str" cm="1">
        <f t="array" ref="G1467">INDEX('PUMA12 LIMIT Computations'!$A$4:$D$106,'PUMA12-Person-Limits-Fragments'!$B1467,4)</f>
        <v>Providence-Fall River, RI-MA HUD Metro FMR Area</v>
      </c>
      <c r="H1467" cm="1">
        <f t="array" ref="H1467">INDEX('PUMA12 LIMIT Computations'!AI$4:BB$106,'PUMA12-Person-Limits-Fragments'!B1467,'PUMA12-Person-Limits-Fragments'!C1467)</f>
        <v>90800.01</v>
      </c>
      <c r="I1467" cm="1">
        <f t="array" ref="I1467">INDEX('PUMA12 LIMIT Computations'!BC$4:BV$106,'PUMA12-Person-Limits-Fragments'!B1467,'PUMA12-Person-Limits-Fragments'!C1467)</f>
        <v>79582.362999999998</v>
      </c>
      <c r="J1467" cm="1">
        <f t="array" ref="J1467">INDEX('PUMA12 LIMIT Computations'!BW$4:CP$106,'PUMA12-Person-Limits-Fragments'!B1467,'PUMA12-Person-Limits-Fragments'!C1467)</f>
        <v>145290.005</v>
      </c>
    </row>
    <row r="1468" spans="1:10" x14ac:dyDescent="0.25">
      <c r="A1468">
        <f t="shared" si="68"/>
        <v>1467</v>
      </c>
      <c r="B1468">
        <f t="shared" si="66"/>
        <v>25</v>
      </c>
      <c r="C1468">
        <f t="shared" si="67"/>
        <v>15</v>
      </c>
      <c r="D1468" cm="1">
        <f t="array" ref="D1468">INDEX('PUMA12 LIMIT Computations'!$A$4:$D$106,'PUMA12-Person-Limits-Fragments'!$B1468,1)</f>
        <v>4302</v>
      </c>
      <c r="E1468" t="str" cm="1">
        <f t="array" ref="E1468">INDEX('PUMA12 LIMIT Computations'!$A$4:$D$106,'PUMA12-Person-Limits-Fragments'!$B1468,2)</f>
        <v>Bristol County (Central)--Fall River City &amp; Somerset Town</v>
      </c>
      <c r="F1468" t="str" cm="1">
        <f t="array" ref="F1468">INDEX('PUMA12 LIMIT Computations'!$A$4:$D$106,'PUMA12-Person-Limits-Fragments'!$B1468,3)</f>
        <v>METRO39300MM5400</v>
      </c>
      <c r="G1468" t="str" cm="1">
        <f t="array" ref="G1468">INDEX('PUMA12 LIMIT Computations'!$A$4:$D$106,'PUMA12-Person-Limits-Fragments'!$B1468,4)</f>
        <v>New Bedford, MA HUD Metro FMR Area</v>
      </c>
      <c r="H1468" cm="1">
        <f t="array" ref="H1468">INDEX('PUMA12 LIMIT Computations'!AI$4:BB$106,'PUMA12-Person-Limits-Fragments'!B1468,'PUMA12-Person-Limits-Fragments'!C1468)</f>
        <v>97.350000000000009</v>
      </c>
      <c r="I1468" cm="1">
        <f t="array" ref="I1468">INDEX('PUMA12 LIMIT Computations'!BC$4:BV$106,'PUMA12-Person-Limits-Fragments'!B1468,'PUMA12-Person-Limits-Fragments'!C1468)</f>
        <v>87.637</v>
      </c>
      <c r="J1468" cm="1">
        <f t="array" ref="J1468">INDEX('PUMA12 LIMIT Computations'!BW$4:CP$106,'PUMA12-Person-Limits-Fragments'!B1468,'PUMA12-Person-Limits-Fragments'!C1468)</f>
        <v>155.76000000000002</v>
      </c>
    </row>
    <row r="1469" spans="1:10" x14ac:dyDescent="0.25">
      <c r="A1469">
        <f t="shared" si="68"/>
        <v>1468</v>
      </c>
      <c r="B1469">
        <f t="shared" si="66"/>
        <v>26</v>
      </c>
      <c r="C1469">
        <f t="shared" si="67"/>
        <v>15</v>
      </c>
      <c r="D1469" cm="1">
        <f t="array" ref="D1469">INDEX('PUMA12 LIMIT Computations'!$A$4:$D$106,'PUMA12-Person-Limits-Fragments'!$B1469,1)</f>
        <v>4500</v>
      </c>
      <c r="E1469" t="str" cm="1">
        <f t="array" ref="E1469">INDEX('PUMA12 LIMIT Computations'!$A$4:$D$106,'PUMA12-Person-Limits-Fragments'!$B1469,2)</f>
        <v>Bristol County (South)--New Bedford City &amp; Fairhaven Town</v>
      </c>
      <c r="F1469" t="str" cm="1">
        <f t="array" ref="F1469">INDEX('PUMA12 LIMIT Computations'!$A$4:$D$106,'PUMA12-Person-Limits-Fragments'!$B1469,3)</f>
        <v>METRO14460MM1200</v>
      </c>
      <c r="G1469" t="str" cm="1">
        <f t="array" ref="G1469">INDEX('PUMA12 LIMIT Computations'!$A$4:$D$106,'PUMA12-Person-Limits-Fragments'!$B1469,4)</f>
        <v>Brockton, MA HUD Metro FMR Area</v>
      </c>
      <c r="H1469" cm="1">
        <f t="array" ref="H1469">INDEX('PUMA12 LIMIT Computations'!AI$4:BB$106,'PUMA12-Person-Limits-Fragments'!B1469,'PUMA12-Person-Limits-Fragments'!C1469)</f>
        <v>31.499999999999996</v>
      </c>
      <c r="I1469" cm="1">
        <f t="array" ref="I1469">INDEX('PUMA12 LIMIT Computations'!BC$4:BV$106,'PUMA12-Person-Limits-Fragments'!B1469,'PUMA12-Person-Limits-Fragments'!C1469)</f>
        <v>23.900999999999996</v>
      </c>
      <c r="J1469" cm="1">
        <f t="array" ref="J1469">INDEX('PUMA12 LIMIT Computations'!BW$4:CP$106,'PUMA12-Person-Limits-Fragments'!B1469,'PUMA12-Person-Limits-Fragments'!C1469)</f>
        <v>50.4</v>
      </c>
    </row>
    <row r="1470" spans="1:10" x14ac:dyDescent="0.25">
      <c r="A1470">
        <f t="shared" si="68"/>
        <v>1469</v>
      </c>
      <c r="B1470">
        <f t="shared" si="66"/>
        <v>27</v>
      </c>
      <c r="C1470">
        <f t="shared" si="67"/>
        <v>15</v>
      </c>
      <c r="D1470" cm="1">
        <f t="array" ref="D1470">INDEX('PUMA12 LIMIT Computations'!$A$4:$D$106,'PUMA12-Person-Limits-Fragments'!$B1470,1)</f>
        <v>4500</v>
      </c>
      <c r="E1470" t="str" cm="1">
        <f t="array" ref="E1470">INDEX('PUMA12 LIMIT Computations'!$A$4:$D$106,'PUMA12-Person-Limits-Fragments'!$B1470,2)</f>
        <v>Bristol County (South)--New Bedford City &amp; Fairhaven Town</v>
      </c>
      <c r="F1470" t="str" cm="1">
        <f t="array" ref="F1470">INDEX('PUMA12 LIMIT Computations'!$A$4:$D$106,'PUMA12-Person-Limits-Fragments'!$B1470,3)</f>
        <v>METRO39300MM5400</v>
      </c>
      <c r="G1470" t="str" cm="1">
        <f t="array" ref="G1470">INDEX('PUMA12 LIMIT Computations'!$A$4:$D$106,'PUMA12-Person-Limits-Fragments'!$B1470,4)</f>
        <v>New Bedford, MA HUD Metro FMR Area</v>
      </c>
      <c r="H1470" cm="1">
        <f t="array" ref="H1470">INDEX('PUMA12 LIMIT Computations'!AI$4:BB$106,'PUMA12-Person-Limits-Fragments'!B1470,'PUMA12-Person-Limits-Fragments'!C1470)</f>
        <v>88464.6</v>
      </c>
      <c r="I1470" cm="1">
        <f t="array" ref="I1470">INDEX('PUMA12 LIMIT Computations'!BC$4:BV$106,'PUMA12-Person-Limits-Fragments'!B1470,'PUMA12-Person-Limits-Fragments'!C1470)</f>
        <v>79638.131999999998</v>
      </c>
      <c r="J1470" cm="1">
        <f t="array" ref="J1470">INDEX('PUMA12 LIMIT Computations'!BW$4:CP$106,'PUMA12-Person-Limits-Fragments'!B1470,'PUMA12-Person-Limits-Fragments'!C1470)</f>
        <v>141543.36000000002</v>
      </c>
    </row>
    <row r="1471" spans="1:10" x14ac:dyDescent="0.25">
      <c r="A1471">
        <f t="shared" si="68"/>
        <v>1470</v>
      </c>
      <c r="B1471">
        <f t="shared" si="66"/>
        <v>28</v>
      </c>
      <c r="C1471">
        <f t="shared" si="67"/>
        <v>15</v>
      </c>
      <c r="D1471" cm="1">
        <f t="array" ref="D1471">INDEX('PUMA12 LIMIT Computations'!$A$4:$D$106,'PUMA12-Person-Limits-Fragments'!$B1471,1)</f>
        <v>4303</v>
      </c>
      <c r="E1471" t="str" cm="1">
        <f t="array" ref="E1471">INDEX('PUMA12 LIMIT Computations'!$A$4:$D$106,'PUMA12-Person-Limits-Fragments'!$B1471,2)</f>
        <v>Bristol County--Taunton City, Mansfield, Norton, Raynam, Dighton &amp; Berkley Towns</v>
      </c>
      <c r="F1471" t="str" cm="1">
        <f t="array" ref="F1471">INDEX('PUMA12 LIMIT Computations'!$A$4:$D$106,'PUMA12-Person-Limits-Fragments'!$B1471,3)</f>
        <v>METRO14460MM1200</v>
      </c>
      <c r="G1471" t="str" cm="1">
        <f t="array" ref="G1471">INDEX('PUMA12 LIMIT Computations'!$A$4:$D$106,'PUMA12-Person-Limits-Fragments'!$B1471,4)</f>
        <v>Brockton, MA HUD Metro FMR Area</v>
      </c>
      <c r="H1471" cm="1">
        <f t="array" ref="H1471">INDEX('PUMA12 LIMIT Computations'!AI$4:BB$106,'PUMA12-Person-Limits-Fragments'!B1471,'PUMA12-Person-Limits-Fragments'!C1471)</f>
        <v>336</v>
      </c>
      <c r="I1471" cm="1">
        <f t="array" ref="I1471">INDEX('PUMA12 LIMIT Computations'!BC$4:BV$106,'PUMA12-Person-Limits-Fragments'!B1471,'PUMA12-Person-Limits-Fragments'!C1471)</f>
        <v>254.94400000000002</v>
      </c>
      <c r="J1471" cm="1">
        <f t="array" ref="J1471">INDEX('PUMA12 LIMIT Computations'!BW$4:CP$106,'PUMA12-Person-Limits-Fragments'!B1471,'PUMA12-Person-Limits-Fragments'!C1471)</f>
        <v>537.6</v>
      </c>
    </row>
    <row r="1472" spans="1:10" x14ac:dyDescent="0.25">
      <c r="A1472">
        <f t="shared" si="68"/>
        <v>1471</v>
      </c>
      <c r="B1472">
        <f t="shared" si="66"/>
        <v>29</v>
      </c>
      <c r="C1472">
        <f t="shared" si="67"/>
        <v>15</v>
      </c>
      <c r="D1472" cm="1">
        <f t="array" ref="D1472">INDEX('PUMA12 LIMIT Computations'!$A$4:$D$106,'PUMA12-Person-Limits-Fragments'!$B1472,1)</f>
        <v>4303</v>
      </c>
      <c r="E1472" t="str" cm="1">
        <f t="array" ref="E1472">INDEX('PUMA12 LIMIT Computations'!$A$4:$D$106,'PUMA12-Person-Limits-Fragments'!$B1472,2)</f>
        <v>Bristol County--Taunton City, Mansfield, Norton, Raynam, Dighton &amp; Berkley Towns</v>
      </c>
      <c r="F1472" t="str" cm="1">
        <f t="array" ref="F1472">INDEX('PUMA12 LIMIT Computations'!$A$4:$D$106,'PUMA12-Person-Limits-Fragments'!$B1472,3)</f>
        <v>METRO39300M39300</v>
      </c>
      <c r="G1472" t="str" cm="1">
        <f t="array" ref="G1472">INDEX('PUMA12 LIMIT Computations'!$A$4:$D$106,'PUMA12-Person-Limits-Fragments'!$B1472,4)</f>
        <v>Providence-Fall River, RI-MA HUD Metro FMR Area</v>
      </c>
      <c r="H1472" cm="1">
        <f t="array" ref="H1472">INDEX('PUMA12 LIMIT Computations'!AI$4:BB$106,'PUMA12-Person-Limits-Fragments'!B1472,'PUMA12-Person-Limits-Fragments'!C1472)</f>
        <v>163.62</v>
      </c>
      <c r="I1472" cm="1">
        <f t="array" ref="I1472">INDEX('PUMA12 LIMIT Computations'!BC$4:BV$106,'PUMA12-Person-Limits-Fragments'!B1472,'PUMA12-Person-Limits-Fragments'!C1472)</f>
        <v>143.40600000000001</v>
      </c>
      <c r="J1472" cm="1">
        <f t="array" ref="J1472">INDEX('PUMA12 LIMIT Computations'!BW$4:CP$106,'PUMA12-Person-Limits-Fragments'!B1472,'PUMA12-Person-Limits-Fragments'!C1472)</f>
        <v>261.81</v>
      </c>
    </row>
    <row r="1473" spans="1:10" x14ac:dyDescent="0.25">
      <c r="A1473">
        <f t="shared" si="68"/>
        <v>1472</v>
      </c>
      <c r="B1473">
        <f t="shared" si="66"/>
        <v>30</v>
      </c>
      <c r="C1473">
        <f t="shared" si="67"/>
        <v>15</v>
      </c>
      <c r="D1473" cm="1">
        <f t="array" ref="D1473">INDEX('PUMA12 LIMIT Computations'!$A$4:$D$106,'PUMA12-Person-Limits-Fragments'!$B1473,1)</f>
        <v>4303</v>
      </c>
      <c r="E1473" t="str" cm="1">
        <f t="array" ref="E1473">INDEX('PUMA12 LIMIT Computations'!$A$4:$D$106,'PUMA12-Person-Limits-Fragments'!$B1473,2)</f>
        <v>Bristol County--Taunton City, Mansfield, Norton, Raynam, Dighton &amp; Berkley Towns</v>
      </c>
      <c r="F1473" t="str" cm="1">
        <f t="array" ref="F1473">INDEX('PUMA12 LIMIT Computations'!$A$4:$D$106,'PUMA12-Person-Limits-Fragments'!$B1473,3)</f>
        <v>METRO39300MM1120</v>
      </c>
      <c r="G1473" t="str" cm="1">
        <f t="array" ref="G1473">INDEX('PUMA12 LIMIT Computations'!$A$4:$D$106,'PUMA12-Person-Limits-Fragments'!$B1473,4)</f>
        <v>Taunton-Mansfield-Norton, MA HUD Metro FMR Area</v>
      </c>
      <c r="H1473" cm="1">
        <f t="array" ref="H1473">INDEX('PUMA12 LIMIT Computations'!AI$4:BB$106,'PUMA12-Person-Limits-Fragments'!B1473,'PUMA12-Person-Limits-Fragments'!C1473)</f>
        <v>92967</v>
      </c>
      <c r="I1473" cm="1">
        <f t="array" ref="I1473">INDEX('PUMA12 LIMIT Computations'!BC$4:BV$106,'PUMA12-Person-Limits-Fragments'!B1473,'PUMA12-Person-Limits-Fragments'!C1473)</f>
        <v>70539.817999999999</v>
      </c>
      <c r="J1473" cm="1">
        <f t="array" ref="J1473">INDEX('PUMA12 LIMIT Computations'!BW$4:CP$106,'PUMA12-Person-Limits-Fragments'!B1473,'PUMA12-Person-Limits-Fragments'!C1473)</f>
        <v>148747.19999999998</v>
      </c>
    </row>
    <row r="1474" spans="1:10" x14ac:dyDescent="0.25">
      <c r="A1474">
        <f t="shared" si="68"/>
        <v>1473</v>
      </c>
      <c r="B1474">
        <f t="shared" si="66"/>
        <v>31</v>
      </c>
      <c r="C1474">
        <f t="shared" si="67"/>
        <v>15</v>
      </c>
      <c r="D1474" cm="1">
        <f t="array" ref="D1474">INDEX('PUMA12 LIMIT Computations'!$A$4:$D$106,'PUMA12-Person-Limits-Fragments'!$B1474,1)</f>
        <v>4303</v>
      </c>
      <c r="E1474" t="str" cm="1">
        <f t="array" ref="E1474">INDEX('PUMA12 LIMIT Computations'!$A$4:$D$106,'PUMA12-Person-Limits-Fragments'!$B1474,2)</f>
        <v>Bristol County--Taunton City, Mansfield, Norton, Raynam, Dighton &amp; Berkley Towns</v>
      </c>
      <c r="F1474" t="str" cm="1">
        <f t="array" ref="F1474">INDEX('PUMA12 LIMIT Computations'!$A$4:$D$106,'PUMA12-Person-Limits-Fragments'!$B1474,3)</f>
        <v>METRO39300MM1200</v>
      </c>
      <c r="G1474" t="str" cm="1">
        <f t="array" ref="G1474">INDEX('PUMA12 LIMIT Computations'!$A$4:$D$106,'PUMA12-Person-Limits-Fragments'!$B1474,4)</f>
        <v>Easton-Raynham, MA HUD Metro FMR Area</v>
      </c>
      <c r="H1474" cm="1">
        <f t="array" ref="H1474">INDEX('PUMA12 LIMIT Computations'!AI$4:BB$106,'PUMA12-Person-Limits-Fragments'!B1474,'PUMA12-Person-Limits-Fragments'!C1474)</f>
        <v>14662.05</v>
      </c>
      <c r="I1474" cm="1">
        <f t="array" ref="I1474">INDEX('PUMA12 LIMIT Computations'!BC$4:BV$106,'PUMA12-Person-Limits-Fragments'!B1474,'PUMA12-Person-Limits-Fragments'!C1474)</f>
        <v>8792.85</v>
      </c>
      <c r="J1474" cm="1">
        <f t="array" ref="J1474">INDEX('PUMA12 LIMIT Computations'!BW$4:CP$106,'PUMA12-Person-Limits-Fragments'!B1474,'PUMA12-Person-Limits-Fragments'!C1474)</f>
        <v>18406.95</v>
      </c>
    </row>
    <row r="1475" spans="1:10" x14ac:dyDescent="0.25">
      <c r="A1475">
        <f t="shared" si="68"/>
        <v>1474</v>
      </c>
      <c r="B1475">
        <f t="shared" ref="B1475:B1538" si="69">A1475-103*FLOOR((A1475-1)/103,1)</f>
        <v>32</v>
      </c>
      <c r="C1475">
        <f t="shared" ref="C1475:C1538" si="70">FLOOR((A1475-1)/103,1)+1</f>
        <v>15</v>
      </c>
      <c r="D1475" cm="1">
        <f t="array" ref="D1475">INDEX('PUMA12 LIMIT Computations'!$A$4:$D$106,'PUMA12-Person-Limits-Fragments'!$B1475,1)</f>
        <v>4303</v>
      </c>
      <c r="E1475" t="str" cm="1">
        <f t="array" ref="E1475">INDEX('PUMA12 LIMIT Computations'!$A$4:$D$106,'PUMA12-Person-Limits-Fragments'!$B1475,2)</f>
        <v>Bristol County--Taunton City, Mansfield, Norton, Raynam, Dighton &amp; Berkley Towns</v>
      </c>
      <c r="F1475" t="str" cm="1">
        <f t="array" ref="F1475">INDEX('PUMA12 LIMIT Computations'!$A$4:$D$106,'PUMA12-Person-Limits-Fragments'!$B1475,3)</f>
        <v>METRO39300MM5400</v>
      </c>
      <c r="G1475" t="str" cm="1">
        <f t="array" ref="G1475">INDEX('PUMA12 LIMIT Computations'!$A$4:$D$106,'PUMA12-Person-Limits-Fragments'!$B1475,4)</f>
        <v>New Bedford, MA HUD Metro FMR Area</v>
      </c>
      <c r="H1475" cm="1">
        <f t="array" ref="H1475">INDEX('PUMA12 LIMIT Computations'!AI$4:BB$106,'PUMA12-Person-Limits-Fragments'!B1475,'PUMA12-Person-Limits-Fragments'!C1475)</f>
        <v>17.7</v>
      </c>
      <c r="I1475" cm="1">
        <f t="array" ref="I1475">INDEX('PUMA12 LIMIT Computations'!BC$4:BV$106,'PUMA12-Person-Limits-Fragments'!B1475,'PUMA12-Person-Limits-Fragments'!C1475)</f>
        <v>15.934000000000001</v>
      </c>
      <c r="J1475" cm="1">
        <f t="array" ref="J1475">INDEX('PUMA12 LIMIT Computations'!BW$4:CP$106,'PUMA12-Person-Limits-Fragments'!B1475,'PUMA12-Person-Limits-Fragments'!C1475)</f>
        <v>28.32</v>
      </c>
    </row>
    <row r="1476" spans="1:10" x14ac:dyDescent="0.25">
      <c r="A1476">
        <f t="shared" ref="A1476:A1539" si="71">A1475+1</f>
        <v>1475</v>
      </c>
      <c r="B1476">
        <f t="shared" si="69"/>
        <v>33</v>
      </c>
      <c r="C1476">
        <f t="shared" si="70"/>
        <v>15</v>
      </c>
      <c r="D1476" cm="1">
        <f t="array" ref="D1476">INDEX('PUMA12 LIMIT Computations'!$A$4:$D$106,'PUMA12-Person-Limits-Fragments'!$B1476,1)</f>
        <v>702</v>
      </c>
      <c r="E1476" t="str" cm="1">
        <f t="array" ref="E1476">INDEX('PUMA12 LIMIT Computations'!$A$4:$D$106,'PUMA12-Person-Limits-Fragments'!$B1476,2)</f>
        <v>Essex County (Central)--Amesbury Town City</v>
      </c>
      <c r="F1476" t="str" cm="1">
        <f t="array" ref="F1476">INDEX('PUMA12 LIMIT Computations'!$A$4:$D$106,'PUMA12-Person-Limits-Fragments'!$B1476,3)</f>
        <v>METRO14460MM1120</v>
      </c>
      <c r="G1476" t="str" cm="1">
        <f t="array" ref="G1476">INDEX('PUMA12 LIMIT Computations'!$A$4:$D$106,'PUMA12-Person-Limits-Fragments'!$B1476,4)</f>
        <v>Boston-Cambridge-Quincy, MA-NH HUD Metro FMR Area</v>
      </c>
      <c r="H1476" cm="1">
        <f t="array" ref="H1476">INDEX('PUMA12 LIMIT Computations'!AI$4:BB$106,'PUMA12-Person-Limits-Fragments'!B1476,'PUMA12-Person-Limits-Fragments'!C1476)</f>
        <v>55250.560000000005</v>
      </c>
      <c r="I1476" cm="1">
        <f t="array" ref="I1476">INDEX('PUMA12 LIMIT Computations'!BC$4:BV$106,'PUMA12-Person-Limits-Fragments'!B1476,'PUMA12-Person-Limits-Fragments'!C1476)</f>
        <v>33397.664000000004</v>
      </c>
      <c r="J1476" cm="1">
        <f t="array" ref="J1476">INDEX('PUMA12 LIMIT Computations'!BW$4:CP$106,'PUMA12-Person-Limits-Fragments'!B1476,'PUMA12-Person-Limits-Fragments'!C1476)</f>
        <v>88157.760000000009</v>
      </c>
    </row>
    <row r="1477" spans="1:10" x14ac:dyDescent="0.25">
      <c r="A1477">
        <f t="shared" si="71"/>
        <v>1476</v>
      </c>
      <c r="B1477">
        <f t="shared" si="69"/>
        <v>34</v>
      </c>
      <c r="C1477">
        <f t="shared" si="70"/>
        <v>15</v>
      </c>
      <c r="D1477" cm="1">
        <f t="array" ref="D1477">INDEX('PUMA12 LIMIT Computations'!$A$4:$D$106,'PUMA12-Person-Limits-Fragments'!$B1477,1)</f>
        <v>702</v>
      </c>
      <c r="E1477" t="str" cm="1">
        <f t="array" ref="E1477">INDEX('PUMA12 LIMIT Computations'!$A$4:$D$106,'PUMA12-Person-Limits-Fragments'!$B1477,2)</f>
        <v>Essex County (Central)--Amesbury Town City</v>
      </c>
      <c r="F1477" t="str" cm="1">
        <f t="array" ref="F1477">INDEX('PUMA12 LIMIT Computations'!$A$4:$D$106,'PUMA12-Person-Limits-Fragments'!$B1477,3)</f>
        <v>METRO14460MM4160</v>
      </c>
      <c r="G1477" t="str" cm="1">
        <f t="array" ref="G1477">INDEX('PUMA12 LIMIT Computations'!$A$4:$D$106,'PUMA12-Person-Limits-Fragments'!$B1477,4)</f>
        <v>Lawrence, MA-NH HUD Metro FMR Area</v>
      </c>
      <c r="H1477" cm="1">
        <f t="array" ref="H1477">INDEX('PUMA12 LIMIT Computations'!AI$4:BB$106,'PUMA12-Person-Limits-Fragments'!B1477,'PUMA12-Person-Limits-Fragments'!C1477)</f>
        <v>62853.38</v>
      </c>
      <c r="I1477" cm="1">
        <f t="array" ref="I1477">INDEX('PUMA12 LIMIT Computations'!BC$4:BV$106,'PUMA12-Person-Limits-Fragments'!B1477,'PUMA12-Person-Limits-Fragments'!C1477)</f>
        <v>46280.303</v>
      </c>
      <c r="J1477" cm="1">
        <f t="array" ref="J1477">INDEX('PUMA12 LIMIT Computations'!BW$4:CP$106,'PUMA12-Person-Limits-Fragments'!B1477,'PUMA12-Person-Limits-Fragments'!C1477)</f>
        <v>97649.29</v>
      </c>
    </row>
    <row r="1478" spans="1:10" x14ac:dyDescent="0.25">
      <c r="A1478">
        <f t="shared" si="71"/>
        <v>1477</v>
      </c>
      <c r="B1478">
        <f t="shared" si="69"/>
        <v>35</v>
      </c>
      <c r="C1478">
        <f t="shared" si="70"/>
        <v>15</v>
      </c>
      <c r="D1478" cm="1">
        <f t="array" ref="D1478">INDEX('PUMA12 LIMIT Computations'!$A$4:$D$106,'PUMA12-Person-Limits-Fragments'!$B1478,1)</f>
        <v>703</v>
      </c>
      <c r="E1478" t="str" cm="1">
        <f t="array" ref="E1478">INDEX('PUMA12 LIMIT Computations'!$A$4:$D$106,'PUMA12-Person-Limits-Fragments'!$B1478,2)</f>
        <v>Essex County (East)--Salem, Beverly, Gloucester &amp; Newburyport Cities</v>
      </c>
      <c r="F1478" t="str" cm="1">
        <f t="array" ref="F1478">INDEX('PUMA12 LIMIT Computations'!$A$4:$D$106,'PUMA12-Person-Limits-Fragments'!$B1478,3)</f>
        <v>METRO14460MM1120</v>
      </c>
      <c r="G1478" t="str" cm="1">
        <f t="array" ref="G1478">INDEX('PUMA12 LIMIT Computations'!$A$4:$D$106,'PUMA12-Person-Limits-Fragments'!$B1478,4)</f>
        <v>Boston-Cambridge-Quincy, MA-NH HUD Metro FMR Area</v>
      </c>
      <c r="H1478" cm="1">
        <f t="array" ref="H1478">INDEX('PUMA12 LIMIT Computations'!AI$4:BB$106,'PUMA12-Person-Limits-Fragments'!B1478,'PUMA12-Person-Limits-Fragments'!C1478)</f>
        <v>131747.28</v>
      </c>
      <c r="I1478" cm="1">
        <f t="array" ref="I1478">INDEX('PUMA12 LIMIT Computations'!BC$4:BV$106,'PUMA12-Person-Limits-Fragments'!B1478,'PUMA12-Person-Limits-Fragments'!C1478)</f>
        <v>79638.131999999998</v>
      </c>
      <c r="J1478" cm="1">
        <f t="array" ref="J1478">INDEX('PUMA12 LIMIT Computations'!BW$4:CP$106,'PUMA12-Person-Limits-Fragments'!B1478,'PUMA12-Person-Limits-Fragments'!C1478)</f>
        <v>210215.88</v>
      </c>
    </row>
    <row r="1479" spans="1:10" x14ac:dyDescent="0.25">
      <c r="A1479">
        <f t="shared" si="71"/>
        <v>1478</v>
      </c>
      <c r="B1479">
        <f t="shared" si="69"/>
        <v>36</v>
      </c>
      <c r="C1479">
        <f t="shared" si="70"/>
        <v>15</v>
      </c>
      <c r="D1479" cm="1">
        <f t="array" ref="D1479">INDEX('PUMA12 LIMIT Computations'!$A$4:$D$106,'PUMA12-Person-Limits-Fragments'!$B1479,1)</f>
        <v>703</v>
      </c>
      <c r="E1479" t="str" cm="1">
        <f t="array" ref="E1479">INDEX('PUMA12 LIMIT Computations'!$A$4:$D$106,'PUMA12-Person-Limits-Fragments'!$B1479,2)</f>
        <v>Essex County (East)--Salem, Beverly, Gloucester &amp; Newburyport Cities</v>
      </c>
      <c r="F1479" t="str" cm="1">
        <f t="array" ref="F1479">INDEX('PUMA12 LIMIT Computations'!$A$4:$D$106,'PUMA12-Person-Limits-Fragments'!$B1479,3)</f>
        <v>METRO14460MM4160</v>
      </c>
      <c r="G1479" t="str" cm="1">
        <f t="array" ref="G1479">INDEX('PUMA12 LIMIT Computations'!$A$4:$D$106,'PUMA12-Person-Limits-Fragments'!$B1479,4)</f>
        <v>Lawrence, MA-NH HUD Metro FMR Area</v>
      </c>
      <c r="H1479" cm="1">
        <f t="array" ref="H1479">INDEX('PUMA12 LIMIT Computations'!AI$4:BB$106,'PUMA12-Person-Limits-Fragments'!B1479,'PUMA12-Person-Limits-Fragments'!C1479)</f>
        <v>21.64</v>
      </c>
      <c r="I1479" cm="1">
        <f t="array" ref="I1479">INDEX('PUMA12 LIMIT Computations'!BC$4:BV$106,'PUMA12-Person-Limits-Fragments'!B1479,'PUMA12-Person-Limits-Fragments'!C1479)</f>
        <v>15.934000000000001</v>
      </c>
      <c r="J1479" cm="1">
        <f t="array" ref="J1479">INDEX('PUMA12 LIMIT Computations'!BW$4:CP$106,'PUMA12-Person-Limits-Fragments'!B1479,'PUMA12-Person-Limits-Fragments'!C1479)</f>
        <v>33.620000000000005</v>
      </c>
    </row>
    <row r="1480" spans="1:10" x14ac:dyDescent="0.25">
      <c r="A1480">
        <f t="shared" si="71"/>
        <v>1479</v>
      </c>
      <c r="B1480">
        <f t="shared" si="69"/>
        <v>37</v>
      </c>
      <c r="C1480">
        <f t="shared" si="70"/>
        <v>15</v>
      </c>
      <c r="D1480" cm="1">
        <f t="array" ref="D1480">INDEX('PUMA12 LIMIT Computations'!$A$4:$D$106,'PUMA12-Person-Limits-Fragments'!$B1480,1)</f>
        <v>701</v>
      </c>
      <c r="E1480" t="str" cm="1">
        <f t="array" ref="E1480">INDEX('PUMA12 LIMIT Computations'!$A$4:$D$106,'PUMA12-Person-Limits-Fragments'!$B1480,2)</f>
        <v>Essex County (Northwest)--Lawrence, Haverhill &amp; Methuen Town Cities</v>
      </c>
      <c r="F1480" t="str" cm="1">
        <f t="array" ref="F1480">INDEX('PUMA12 LIMIT Computations'!$A$4:$D$106,'PUMA12-Person-Limits-Fragments'!$B1480,3)</f>
        <v>METRO14460MM4160</v>
      </c>
      <c r="G1480" t="str" cm="1">
        <f t="array" ref="G1480">INDEX('PUMA12 LIMIT Computations'!$A$4:$D$106,'PUMA12-Person-Limits-Fragments'!$B1480,4)</f>
        <v>Lawrence, MA-NH HUD Metro FMR Area</v>
      </c>
      <c r="H1480" cm="1">
        <f t="array" ref="H1480">INDEX('PUMA12 LIMIT Computations'!AI$4:BB$106,'PUMA12-Person-Limits-Fragments'!B1480,'PUMA12-Person-Limits-Fragments'!C1480)</f>
        <v>108200</v>
      </c>
      <c r="I1480" cm="1">
        <f t="array" ref="I1480">INDEX('PUMA12 LIMIT Computations'!BC$4:BV$106,'PUMA12-Person-Limits-Fragments'!B1480,'PUMA12-Person-Limits-Fragments'!C1480)</f>
        <v>79670</v>
      </c>
      <c r="J1480" cm="1">
        <f t="array" ref="J1480">INDEX('PUMA12 LIMIT Computations'!BW$4:CP$106,'PUMA12-Person-Limits-Fragments'!B1480,'PUMA12-Person-Limits-Fragments'!C1480)</f>
        <v>168100</v>
      </c>
    </row>
    <row r="1481" spans="1:10" x14ac:dyDescent="0.25">
      <c r="A1481">
        <f t="shared" si="71"/>
        <v>1480</v>
      </c>
      <c r="B1481">
        <f t="shared" si="69"/>
        <v>38</v>
      </c>
      <c r="C1481">
        <f t="shared" si="70"/>
        <v>15</v>
      </c>
      <c r="D1481" cm="1">
        <f t="array" ref="D1481">INDEX('PUMA12 LIMIT Computations'!$A$4:$D$106,'PUMA12-Person-Limits-Fragments'!$B1481,1)</f>
        <v>704</v>
      </c>
      <c r="E1481" t="str" cm="1">
        <f t="array" ref="E1481">INDEX('PUMA12 LIMIT Computations'!$A$4:$D$106,'PUMA12-Person-Limits-Fragments'!$B1481,2)</f>
        <v>Essex County (South)--Lynn City, Swampscott &amp; Nahant Towns</v>
      </c>
      <c r="F1481" t="str" cm="1">
        <f t="array" ref="F1481">INDEX('PUMA12 LIMIT Computations'!$A$4:$D$106,'PUMA12-Person-Limits-Fragments'!$B1481,3)</f>
        <v>METRO14460MM1120</v>
      </c>
      <c r="G1481" t="str" cm="1">
        <f t="array" ref="G1481">INDEX('PUMA12 LIMIT Computations'!$A$4:$D$106,'PUMA12-Person-Limits-Fragments'!$B1481,4)</f>
        <v>Boston-Cambridge-Quincy, MA-NH HUD Metro FMR Area</v>
      </c>
      <c r="H1481" cm="1">
        <f t="array" ref="H1481">INDEX('PUMA12 LIMIT Computations'!AI$4:BB$106,'PUMA12-Person-Limits-Fragments'!B1481,'PUMA12-Person-Limits-Fragments'!C1481)</f>
        <v>131800</v>
      </c>
      <c r="I1481" cm="1">
        <f t="array" ref="I1481">INDEX('PUMA12 LIMIT Computations'!BC$4:BV$106,'PUMA12-Person-Limits-Fragments'!B1481,'PUMA12-Person-Limits-Fragments'!C1481)</f>
        <v>79670</v>
      </c>
      <c r="J1481" cm="1">
        <f t="array" ref="J1481">INDEX('PUMA12 LIMIT Computations'!BW$4:CP$106,'PUMA12-Person-Limits-Fragments'!B1481,'PUMA12-Person-Limits-Fragments'!C1481)</f>
        <v>210300</v>
      </c>
    </row>
    <row r="1482" spans="1:10" x14ac:dyDescent="0.25">
      <c r="A1482">
        <f t="shared" si="71"/>
        <v>1481</v>
      </c>
      <c r="B1482">
        <f t="shared" si="69"/>
        <v>39</v>
      </c>
      <c r="C1482">
        <f t="shared" si="70"/>
        <v>15</v>
      </c>
      <c r="D1482" cm="1">
        <f t="array" ref="D1482">INDEX('PUMA12 LIMIT Computations'!$A$4:$D$106,'PUMA12-Person-Limits-Fragments'!$B1482,1)</f>
        <v>200</v>
      </c>
      <c r="E1482" t="str" cm="1">
        <f t="array" ref="E1482">INDEX('PUMA12 LIMIT Computations'!$A$4:$D$106,'PUMA12-Person-Limits-Fragments'!$B1482,2)</f>
        <v>Franklin &amp; Hampshire (North) Counties</v>
      </c>
      <c r="F1482" t="str" cm="1">
        <f t="array" ref="F1482">INDEX('PUMA12 LIMIT Computations'!$A$4:$D$106,'PUMA12-Person-Limits-Fragments'!$B1482,3)</f>
        <v>METRO38340N25003</v>
      </c>
      <c r="G1482" t="str" cm="1">
        <f t="array" ref="G1482">INDEX('PUMA12 LIMIT Computations'!$A$4:$D$106,'PUMA12-Person-Limits-Fragments'!$B1482,4)</f>
        <v>Berkshire County, MA (part) HUD Metro FMR Area</v>
      </c>
      <c r="H1482" cm="1">
        <f t="array" ref="H1482">INDEX('PUMA12 LIMIT Computations'!AI$4:BB$106,'PUMA12-Person-Limits-Fragments'!B1482,'PUMA12-Person-Limits-Fragments'!C1482)</f>
        <v>70.8</v>
      </c>
      <c r="I1482" cm="1">
        <f t="array" ref="I1482">INDEX('PUMA12 LIMIT Computations'!BC$4:BV$106,'PUMA12-Person-Limits-Fragments'!B1482,'PUMA12-Person-Limits-Fragments'!C1482)</f>
        <v>63.736000000000004</v>
      </c>
      <c r="J1482" cm="1">
        <f t="array" ref="J1482">INDEX('PUMA12 LIMIT Computations'!BW$4:CP$106,'PUMA12-Person-Limits-Fragments'!B1482,'PUMA12-Person-Limits-Fragments'!C1482)</f>
        <v>113.28</v>
      </c>
    </row>
    <row r="1483" spans="1:10" x14ac:dyDescent="0.25">
      <c r="A1483">
        <f t="shared" si="71"/>
        <v>1482</v>
      </c>
      <c r="B1483">
        <f t="shared" si="69"/>
        <v>40</v>
      </c>
      <c r="C1483">
        <f t="shared" si="70"/>
        <v>15</v>
      </c>
      <c r="D1483" cm="1">
        <f t="array" ref="D1483">INDEX('PUMA12 LIMIT Computations'!$A$4:$D$106,'PUMA12-Person-Limits-Fragments'!$B1483,1)</f>
        <v>200</v>
      </c>
      <c r="E1483" t="str" cm="1">
        <f t="array" ref="E1483">INDEX('PUMA12 LIMIT Computations'!$A$4:$D$106,'PUMA12-Person-Limits-Fragments'!$B1483,2)</f>
        <v>Franklin &amp; Hampshire (North) Counties</v>
      </c>
      <c r="F1483" t="str" cm="1">
        <f t="array" ref="F1483">INDEX('PUMA12 LIMIT Computations'!$A$4:$D$106,'PUMA12-Person-Limits-Fragments'!$B1483,3)</f>
        <v>METRO44140M25011</v>
      </c>
      <c r="G1483" t="str" cm="1">
        <f t="array" ref="G1483">INDEX('PUMA12 LIMIT Computations'!$A$4:$D$106,'PUMA12-Person-Limits-Fragments'!$B1483,4)</f>
        <v>Franklin County, MA HUD Metro FMR Area</v>
      </c>
      <c r="H1483" cm="1">
        <f t="array" ref="H1483">INDEX('PUMA12 LIMIT Computations'!AI$4:BB$106,'PUMA12-Person-Limits-Fragments'!B1483,'PUMA12-Person-Limits-Fragments'!C1483)</f>
        <v>58330.35</v>
      </c>
      <c r="I1483" cm="1">
        <f t="array" ref="I1483">INDEX('PUMA12 LIMIT Computations'!BC$4:BV$106,'PUMA12-Person-Limits-Fragments'!B1483,'PUMA12-Person-Limits-Fragments'!C1483)</f>
        <v>52510.497000000003</v>
      </c>
      <c r="J1483" cm="1">
        <f t="array" ref="J1483">INDEX('PUMA12 LIMIT Computations'!BW$4:CP$106,'PUMA12-Person-Limits-Fragments'!B1483,'PUMA12-Person-Limits-Fragments'!C1483)</f>
        <v>93328.56</v>
      </c>
    </row>
    <row r="1484" spans="1:10" x14ac:dyDescent="0.25">
      <c r="A1484">
        <f t="shared" si="71"/>
        <v>1483</v>
      </c>
      <c r="B1484">
        <f t="shared" si="69"/>
        <v>41</v>
      </c>
      <c r="C1484">
        <f t="shared" si="70"/>
        <v>15</v>
      </c>
      <c r="D1484" cm="1">
        <f t="array" ref="D1484">INDEX('PUMA12 LIMIT Computations'!$A$4:$D$106,'PUMA12-Person-Limits-Fragments'!$B1484,1)</f>
        <v>200</v>
      </c>
      <c r="E1484" t="str" cm="1">
        <f t="array" ref="E1484">INDEX('PUMA12 LIMIT Computations'!$A$4:$D$106,'PUMA12-Person-Limits-Fragments'!$B1484,2)</f>
        <v>Franklin &amp; Hampshire (North) Counties</v>
      </c>
      <c r="F1484" t="str" cm="1">
        <f t="array" ref="F1484">INDEX('PUMA12 LIMIT Computations'!$A$4:$D$106,'PUMA12-Person-Limits-Fragments'!$B1484,3)</f>
        <v>METRO44140M44140</v>
      </c>
      <c r="G1484" t="str" cm="1">
        <f t="array" ref="G1484">INDEX('PUMA12 LIMIT Computations'!$A$4:$D$106,'PUMA12-Person-Limits-Fragments'!$B1484,4)</f>
        <v>Springfield, MA HUD Metro FMR Area</v>
      </c>
      <c r="H1484" cm="1">
        <f t="array" ref="H1484">INDEX('PUMA12 LIMIT Computations'!AI$4:BB$106,'PUMA12-Person-Limits-Fragments'!B1484,'PUMA12-Person-Limits-Fragments'!C1484)</f>
        <v>29797.95</v>
      </c>
      <c r="I1484" cm="1">
        <f t="array" ref="I1484">INDEX('PUMA12 LIMIT Computations'!BC$4:BV$106,'PUMA12-Person-Limits-Fragments'!B1484,'PUMA12-Person-Limits-Fragments'!C1484)</f>
        <v>26824.888999999999</v>
      </c>
      <c r="J1484" cm="1">
        <f t="array" ref="J1484">INDEX('PUMA12 LIMIT Computations'!BW$4:CP$106,'PUMA12-Person-Limits-Fragments'!B1484,'PUMA12-Person-Limits-Fragments'!C1484)</f>
        <v>47676.72</v>
      </c>
    </row>
    <row r="1485" spans="1:10" x14ac:dyDescent="0.25">
      <c r="A1485">
        <f t="shared" si="71"/>
        <v>1484</v>
      </c>
      <c r="B1485">
        <f t="shared" si="69"/>
        <v>42</v>
      </c>
      <c r="C1485">
        <f t="shared" si="70"/>
        <v>15</v>
      </c>
      <c r="D1485" cm="1">
        <f t="array" ref="D1485">INDEX('PUMA12 LIMIT Computations'!$A$4:$D$106,'PUMA12-Person-Limits-Fragments'!$B1485,1)</f>
        <v>200</v>
      </c>
      <c r="E1485" t="str" cm="1">
        <f t="array" ref="E1485">INDEX('PUMA12 LIMIT Computations'!$A$4:$D$106,'PUMA12-Person-Limits-Fragments'!$B1485,2)</f>
        <v>Franklin &amp; Hampshire (North) Counties</v>
      </c>
      <c r="F1485" t="str" cm="1">
        <f t="array" ref="F1485">INDEX('PUMA12 LIMIT Computations'!$A$4:$D$106,'PUMA12-Person-Limits-Fragments'!$B1485,3)</f>
        <v>METRO49340N25027</v>
      </c>
      <c r="G1485" t="str" cm="1">
        <f t="array" ref="G1485">INDEX('PUMA12 LIMIT Computations'!$A$4:$D$106,'PUMA12-Person-Limits-Fragments'!$B1485,4)</f>
        <v>Western Worcester County, MA HUD Metro FMR Area</v>
      </c>
      <c r="H1485" cm="1">
        <f t="array" ref="H1485">INDEX('PUMA12 LIMIT Computations'!AI$4:BB$106,'PUMA12-Person-Limits-Fragments'!B1485,'PUMA12-Person-Limits-Fragments'!C1485)</f>
        <v>293.92</v>
      </c>
      <c r="I1485" cm="1">
        <f t="array" ref="I1485">INDEX('PUMA12 LIMIT Computations'!BC$4:BV$106,'PUMA12-Person-Limits-Fragments'!B1485,'PUMA12-Person-Limits-Fragments'!C1485)</f>
        <v>254.94400000000002</v>
      </c>
      <c r="J1485" cm="1">
        <f t="array" ref="J1485">INDEX('PUMA12 LIMIT Computations'!BW$4:CP$106,'PUMA12-Person-Limits-Fragments'!B1485,'PUMA12-Person-Limits-Fragments'!C1485)</f>
        <v>470.24</v>
      </c>
    </row>
    <row r="1486" spans="1:10" x14ac:dyDescent="0.25">
      <c r="A1486">
        <f t="shared" si="71"/>
        <v>1485</v>
      </c>
      <c r="B1486">
        <f t="shared" si="69"/>
        <v>43</v>
      </c>
      <c r="C1486">
        <f t="shared" si="70"/>
        <v>15</v>
      </c>
      <c r="D1486" cm="1">
        <f t="array" ref="D1486">INDEX('PUMA12 LIMIT Computations'!$A$4:$D$106,'PUMA12-Person-Limits-Fragments'!$B1486,1)</f>
        <v>1600</v>
      </c>
      <c r="E1486" t="str" cm="1">
        <f t="array" ref="E1486">INDEX('PUMA12 LIMIT Computations'!$A$4:$D$106,'PUMA12-Person-Limits-Fragments'!$B1486,2)</f>
        <v>Hampden (West &amp; East) &amp; Hampshire (South) Counties--Northampton City</v>
      </c>
      <c r="F1486" t="str" cm="1">
        <f t="array" ref="F1486">INDEX('PUMA12 LIMIT Computations'!$A$4:$D$106,'PUMA12-Person-Limits-Fragments'!$B1486,3)</f>
        <v>METRO44140M44140</v>
      </c>
      <c r="G1486" t="str" cm="1">
        <f t="array" ref="G1486">INDEX('PUMA12 LIMIT Computations'!$A$4:$D$106,'PUMA12-Person-Limits-Fragments'!$B1486,4)</f>
        <v>Springfield, MA HUD Metro FMR Area</v>
      </c>
      <c r="H1486" cm="1">
        <f t="array" ref="H1486">INDEX('PUMA12 LIMIT Computations'!AI$4:BB$106,'PUMA12-Person-Limits-Fragments'!B1486,'PUMA12-Person-Limits-Fragments'!C1486)</f>
        <v>88482.3</v>
      </c>
      <c r="I1486" cm="1">
        <f t="array" ref="I1486">INDEX('PUMA12 LIMIT Computations'!BC$4:BV$106,'PUMA12-Person-Limits-Fragments'!B1486,'PUMA12-Person-Limits-Fragments'!C1486)</f>
        <v>79654.066000000006</v>
      </c>
      <c r="J1486" cm="1">
        <f t="array" ref="J1486">INDEX('PUMA12 LIMIT Computations'!BW$4:CP$106,'PUMA12-Person-Limits-Fragments'!B1486,'PUMA12-Person-Limits-Fragments'!C1486)</f>
        <v>141571.68</v>
      </c>
    </row>
    <row r="1487" spans="1:10" x14ac:dyDescent="0.25">
      <c r="A1487">
        <f t="shared" si="71"/>
        <v>1486</v>
      </c>
      <c r="B1487">
        <f t="shared" si="69"/>
        <v>44</v>
      </c>
      <c r="C1487">
        <f t="shared" si="70"/>
        <v>15</v>
      </c>
      <c r="D1487" cm="1">
        <f t="array" ref="D1487">INDEX('PUMA12 LIMIT Computations'!$A$4:$D$106,'PUMA12-Person-Limits-Fragments'!$B1487,1)</f>
        <v>1900</v>
      </c>
      <c r="E1487" t="str" cm="1">
        <f t="array" ref="E1487">INDEX('PUMA12 LIMIT Computations'!$A$4:$D$106,'PUMA12-Person-Limits-Fragments'!$B1487,2)</f>
        <v>Hampden County (Central)--Springfield City</v>
      </c>
      <c r="F1487" t="str" cm="1">
        <f t="array" ref="F1487">INDEX('PUMA12 LIMIT Computations'!$A$4:$D$106,'PUMA12-Person-Limits-Fragments'!$B1487,3)</f>
        <v>METRO44140M44140</v>
      </c>
      <c r="G1487" t="str" cm="1">
        <f t="array" ref="G1487">INDEX('PUMA12 LIMIT Computations'!$A$4:$D$106,'PUMA12-Person-Limits-Fragments'!$B1487,4)</f>
        <v>Springfield, MA HUD Metro FMR Area</v>
      </c>
      <c r="H1487" cm="1">
        <f t="array" ref="H1487">INDEX('PUMA12 LIMIT Computations'!AI$4:BB$106,'PUMA12-Person-Limits-Fragments'!B1487,'PUMA12-Person-Limits-Fragments'!C1487)</f>
        <v>88500</v>
      </c>
      <c r="I1487" cm="1">
        <f t="array" ref="I1487">INDEX('PUMA12 LIMIT Computations'!BC$4:BV$106,'PUMA12-Person-Limits-Fragments'!B1487,'PUMA12-Person-Limits-Fragments'!C1487)</f>
        <v>79670</v>
      </c>
      <c r="J1487" cm="1">
        <f t="array" ref="J1487">INDEX('PUMA12 LIMIT Computations'!BW$4:CP$106,'PUMA12-Person-Limits-Fragments'!B1487,'PUMA12-Person-Limits-Fragments'!C1487)</f>
        <v>141600</v>
      </c>
    </row>
    <row r="1488" spans="1:10" x14ac:dyDescent="0.25">
      <c r="A1488">
        <f t="shared" si="71"/>
        <v>1487</v>
      </c>
      <c r="B1488">
        <f t="shared" si="69"/>
        <v>45</v>
      </c>
      <c r="C1488">
        <f t="shared" si="70"/>
        <v>15</v>
      </c>
      <c r="D1488" cm="1">
        <f t="array" ref="D1488">INDEX('PUMA12 LIMIT Computations'!$A$4:$D$106,'PUMA12-Person-Limits-Fragments'!$B1488,1)</f>
        <v>1902</v>
      </c>
      <c r="E1488" t="str" cm="1">
        <f t="array" ref="E1488">INDEX('PUMA12 LIMIT Computations'!$A$4:$D$106,'PUMA12-Person-Limits-Fragments'!$B1488,2)</f>
        <v>Hampden County (East of Springfield City)--Chicopee City</v>
      </c>
      <c r="F1488" t="str" cm="1">
        <f t="array" ref="F1488">INDEX('PUMA12 LIMIT Computations'!$A$4:$D$106,'PUMA12-Person-Limits-Fragments'!$B1488,3)</f>
        <v>METRO44140M44140</v>
      </c>
      <c r="G1488" t="str" cm="1">
        <f t="array" ref="G1488">INDEX('PUMA12 LIMIT Computations'!$A$4:$D$106,'PUMA12-Person-Limits-Fragments'!$B1488,4)</f>
        <v>Springfield, MA HUD Metro FMR Area</v>
      </c>
      <c r="H1488" cm="1">
        <f t="array" ref="H1488">INDEX('PUMA12 LIMIT Computations'!AI$4:BB$106,'PUMA12-Person-Limits-Fragments'!B1488,'PUMA12-Person-Limits-Fragments'!C1488)</f>
        <v>88500</v>
      </c>
      <c r="I1488" cm="1">
        <f t="array" ref="I1488">INDEX('PUMA12 LIMIT Computations'!BC$4:BV$106,'PUMA12-Person-Limits-Fragments'!B1488,'PUMA12-Person-Limits-Fragments'!C1488)</f>
        <v>79670</v>
      </c>
      <c r="J1488" cm="1">
        <f t="array" ref="J1488">INDEX('PUMA12 LIMIT Computations'!BW$4:CP$106,'PUMA12-Person-Limits-Fragments'!B1488,'PUMA12-Person-Limits-Fragments'!C1488)</f>
        <v>141600</v>
      </c>
    </row>
    <row r="1489" spans="1:10" x14ac:dyDescent="0.25">
      <c r="A1489">
        <f t="shared" si="71"/>
        <v>1488</v>
      </c>
      <c r="B1489">
        <f t="shared" si="69"/>
        <v>46</v>
      </c>
      <c r="C1489">
        <f t="shared" si="70"/>
        <v>15</v>
      </c>
      <c r="D1489" cm="1">
        <f t="array" ref="D1489">INDEX('PUMA12 LIMIT Computations'!$A$4:$D$106,'PUMA12-Person-Limits-Fragments'!$B1489,1)</f>
        <v>1901</v>
      </c>
      <c r="E1489" t="str" cm="1">
        <f t="array" ref="E1489">INDEX('PUMA12 LIMIT Computations'!$A$4:$D$106,'PUMA12-Person-Limits-Fragments'!$B1489,2)</f>
        <v>Hampden County (West of Springfield City)--Westfield &amp; Holyoke Cities</v>
      </c>
      <c r="F1489" t="str" cm="1">
        <f t="array" ref="F1489">INDEX('PUMA12 LIMIT Computations'!$A$4:$D$106,'PUMA12-Person-Limits-Fragments'!$B1489,3)</f>
        <v>METRO44140M44140</v>
      </c>
      <c r="G1489" t="str" cm="1">
        <f t="array" ref="G1489">INDEX('PUMA12 LIMIT Computations'!$A$4:$D$106,'PUMA12-Person-Limits-Fragments'!$B1489,4)</f>
        <v>Springfield, MA HUD Metro FMR Area</v>
      </c>
      <c r="H1489" cm="1">
        <f t="array" ref="H1489">INDEX('PUMA12 LIMIT Computations'!AI$4:BB$106,'PUMA12-Person-Limits-Fragments'!B1489,'PUMA12-Person-Limits-Fragments'!C1489)</f>
        <v>88500</v>
      </c>
      <c r="I1489" cm="1">
        <f t="array" ref="I1489">INDEX('PUMA12 LIMIT Computations'!BC$4:BV$106,'PUMA12-Person-Limits-Fragments'!B1489,'PUMA12-Person-Limits-Fragments'!C1489)</f>
        <v>79670</v>
      </c>
      <c r="J1489" cm="1">
        <f t="array" ref="J1489">INDEX('PUMA12 LIMIT Computations'!BW$4:CP$106,'PUMA12-Person-Limits-Fragments'!B1489,'PUMA12-Person-Limits-Fragments'!C1489)</f>
        <v>141600</v>
      </c>
    </row>
    <row r="1490" spans="1:10" x14ac:dyDescent="0.25">
      <c r="A1490">
        <f t="shared" si="71"/>
        <v>1489</v>
      </c>
      <c r="B1490">
        <f t="shared" si="69"/>
        <v>47</v>
      </c>
      <c r="C1490">
        <f t="shared" si="70"/>
        <v>15</v>
      </c>
      <c r="D1490" cm="1">
        <f t="array" ref="D1490">INDEX('PUMA12 LIMIT Computations'!$A$4:$D$106,'PUMA12-Person-Limits-Fragments'!$B1490,1)</f>
        <v>2400</v>
      </c>
      <c r="E1490" t="str" cm="1">
        <f t="array" ref="E1490">INDEX('PUMA12 LIMIT Computations'!$A$4:$D$106,'PUMA12-Person-Limits-Fragments'!$B1490,2)</f>
        <v>Middlesex (Far Southwest), Norfolk (Northwest) &amp; Worcester (Far East) Counties</v>
      </c>
      <c r="F1490" t="str" cm="1">
        <f t="array" ref="F1490">INDEX('PUMA12 LIMIT Computations'!$A$4:$D$106,'PUMA12-Person-Limits-Fragments'!$B1490,3)</f>
        <v>METRO14460MM1120</v>
      </c>
      <c r="G1490" t="str" cm="1">
        <f t="array" ref="G1490">INDEX('PUMA12 LIMIT Computations'!$A$4:$D$106,'PUMA12-Person-Limits-Fragments'!$B1490,4)</f>
        <v>Boston-Cambridge-Quincy, MA-NH HUD Metro FMR Area</v>
      </c>
      <c r="H1490" cm="1">
        <f t="array" ref="H1490">INDEX('PUMA12 LIMIT Computations'!AI$4:BB$106,'PUMA12-Person-Limits-Fragments'!B1490,'PUMA12-Person-Limits-Fragments'!C1490)</f>
        <v>88872.74</v>
      </c>
      <c r="I1490" cm="1">
        <f t="array" ref="I1490">INDEX('PUMA12 LIMIT Computations'!BC$4:BV$106,'PUMA12-Person-Limits-Fragments'!B1490,'PUMA12-Person-Limits-Fragments'!C1490)</f>
        <v>53721.481</v>
      </c>
      <c r="J1490" cm="1">
        <f t="array" ref="J1490">INDEX('PUMA12 LIMIT Computations'!BW$4:CP$106,'PUMA12-Person-Limits-Fragments'!B1490,'PUMA12-Person-Limits-Fragments'!C1490)</f>
        <v>141805.29</v>
      </c>
    </row>
    <row r="1491" spans="1:10" x14ac:dyDescent="0.25">
      <c r="A1491">
        <f t="shared" si="71"/>
        <v>1490</v>
      </c>
      <c r="B1491">
        <f t="shared" si="69"/>
        <v>48</v>
      </c>
      <c r="C1491">
        <f t="shared" si="70"/>
        <v>15</v>
      </c>
      <c r="D1491" cm="1">
        <f t="array" ref="D1491">INDEX('PUMA12 LIMIT Computations'!$A$4:$D$106,'PUMA12-Person-Limits-Fragments'!$B1491,1)</f>
        <v>2400</v>
      </c>
      <c r="E1491" t="str" cm="1">
        <f t="array" ref="E1491">INDEX('PUMA12 LIMIT Computations'!$A$4:$D$106,'PUMA12-Person-Limits-Fragments'!$B1491,2)</f>
        <v>Middlesex (Far Southwest), Norfolk (Northwest) &amp; Worcester (Far East) Counties</v>
      </c>
      <c r="F1491" t="str" cm="1">
        <f t="array" ref="F1491">INDEX('PUMA12 LIMIT Computations'!$A$4:$D$106,'PUMA12-Person-Limits-Fragments'!$B1491,3)</f>
        <v>METRO49340MM1120</v>
      </c>
      <c r="G1491" t="str" cm="1">
        <f t="array" ref="G1491">INDEX('PUMA12 LIMIT Computations'!$A$4:$D$106,'PUMA12-Person-Limits-Fragments'!$B1491,4)</f>
        <v>Eastern Worcester County, MA HUD Metro FMR Area</v>
      </c>
      <c r="H1491" cm="1">
        <f t="array" ref="H1491">INDEX('PUMA12 LIMIT Computations'!AI$4:BB$106,'PUMA12-Person-Limits-Fragments'!B1491,'PUMA12-Person-Limits-Fragments'!C1491)</f>
        <v>40085.325000000004</v>
      </c>
      <c r="I1491" cm="1">
        <f t="array" ref="I1491">INDEX('PUMA12 LIMIT Computations'!BC$4:BV$106,'PUMA12-Person-Limits-Fragments'!B1491,'PUMA12-Person-Limits-Fragments'!C1491)</f>
        <v>25932.584999999999</v>
      </c>
      <c r="J1491" cm="1">
        <f t="array" ref="J1491">INDEX('PUMA12 LIMIT Computations'!BW$4:CP$106,'PUMA12-Person-Limits-Fragments'!B1491,'PUMA12-Person-Limits-Fragments'!C1491)</f>
        <v>54716.55</v>
      </c>
    </row>
    <row r="1492" spans="1:10" x14ac:dyDescent="0.25">
      <c r="A1492">
        <f t="shared" si="71"/>
        <v>1491</v>
      </c>
      <c r="B1492">
        <f t="shared" si="69"/>
        <v>49</v>
      </c>
      <c r="C1492">
        <f t="shared" si="70"/>
        <v>15</v>
      </c>
      <c r="D1492" cm="1">
        <f t="array" ref="D1492">INDEX('PUMA12 LIMIT Computations'!$A$4:$D$106,'PUMA12-Person-Limits-Fragments'!$B1492,1)</f>
        <v>3400</v>
      </c>
      <c r="E1492" t="str" cm="1">
        <f t="array" ref="E1492">INDEX('PUMA12 LIMIT Computations'!$A$4:$D$106,'PUMA12-Person-Limits-Fragments'!$B1492,2)</f>
        <v>Middlesex (Southeast) &amp; Norfolk (Northeast) Counties--Newton City &amp; Brookline Town</v>
      </c>
      <c r="F1492" t="str" cm="1">
        <f t="array" ref="F1492">INDEX('PUMA12 LIMIT Computations'!$A$4:$D$106,'PUMA12-Person-Limits-Fragments'!$B1492,3)</f>
        <v>METRO14460MM1120</v>
      </c>
      <c r="G1492" t="str" cm="1">
        <f t="array" ref="G1492">INDEX('PUMA12 LIMIT Computations'!$A$4:$D$106,'PUMA12-Person-Limits-Fragments'!$B1492,4)</f>
        <v>Boston-Cambridge-Quincy, MA-NH HUD Metro FMR Area</v>
      </c>
      <c r="H1492" cm="1">
        <f t="array" ref="H1492">INDEX('PUMA12 LIMIT Computations'!AI$4:BB$106,'PUMA12-Person-Limits-Fragments'!B1492,'PUMA12-Person-Limits-Fragments'!C1492)</f>
        <v>131786.82</v>
      </c>
      <c r="I1492" cm="1">
        <f t="array" ref="I1492">INDEX('PUMA12 LIMIT Computations'!BC$4:BV$106,'PUMA12-Person-Limits-Fragments'!B1492,'PUMA12-Person-Limits-Fragments'!C1492)</f>
        <v>79662.032999999996</v>
      </c>
      <c r="J1492" cm="1">
        <f t="array" ref="J1492">INDEX('PUMA12 LIMIT Computations'!BW$4:CP$106,'PUMA12-Person-Limits-Fragments'!B1492,'PUMA12-Person-Limits-Fragments'!C1492)</f>
        <v>210278.97</v>
      </c>
    </row>
    <row r="1493" spans="1:10" x14ac:dyDescent="0.25">
      <c r="A1493">
        <f t="shared" si="71"/>
        <v>1492</v>
      </c>
      <c r="B1493">
        <f t="shared" si="69"/>
        <v>50</v>
      </c>
      <c r="C1493">
        <f t="shared" si="70"/>
        <v>15</v>
      </c>
      <c r="D1493" cm="1">
        <f t="array" ref="D1493">INDEX('PUMA12 LIMIT Computations'!$A$4:$D$106,'PUMA12-Person-Limits-Fragments'!$B1493,1)</f>
        <v>1400</v>
      </c>
      <c r="E1493" t="str" cm="1">
        <f t="array" ref="E1493">INDEX('PUMA12 LIMIT Computations'!$A$4:$D$106,'PUMA12-Person-Limits-Fragments'!$B1493,2)</f>
        <v>Middlesex (West Central) &amp; Worcester (East) Counties</v>
      </c>
      <c r="F1493" t="str" cm="1">
        <f t="array" ref="F1493">INDEX('PUMA12 LIMIT Computations'!$A$4:$D$106,'PUMA12-Person-Limits-Fragments'!$B1493,3)</f>
        <v>METRO14460MM1120</v>
      </c>
      <c r="G1493" t="str" cm="1">
        <f t="array" ref="G1493">INDEX('PUMA12 LIMIT Computations'!$A$4:$D$106,'PUMA12-Person-Limits-Fragments'!$B1493,4)</f>
        <v>Boston-Cambridge-Quincy, MA-NH HUD Metro FMR Area</v>
      </c>
      <c r="H1493" cm="1">
        <f t="array" ref="H1493">INDEX('PUMA12 LIMIT Computations'!AI$4:BB$106,'PUMA12-Person-Limits-Fragments'!B1493,'PUMA12-Person-Limits-Fragments'!C1493)</f>
        <v>126356.66</v>
      </c>
      <c r="I1493" cm="1">
        <f t="array" ref="I1493">INDEX('PUMA12 LIMIT Computations'!BC$4:BV$106,'PUMA12-Person-Limits-Fragments'!B1493,'PUMA12-Person-Limits-Fragments'!C1493)</f>
        <v>76379.629000000001</v>
      </c>
      <c r="J1493" cm="1">
        <f t="array" ref="J1493">INDEX('PUMA12 LIMIT Computations'!BW$4:CP$106,'PUMA12-Person-Limits-Fragments'!B1493,'PUMA12-Person-Limits-Fragments'!C1493)</f>
        <v>201614.61</v>
      </c>
    </row>
    <row r="1494" spans="1:10" x14ac:dyDescent="0.25">
      <c r="A1494">
        <f t="shared" si="71"/>
        <v>1493</v>
      </c>
      <c r="B1494">
        <f t="shared" si="69"/>
        <v>51</v>
      </c>
      <c r="C1494">
        <f t="shared" si="70"/>
        <v>15</v>
      </c>
      <c r="D1494" cm="1">
        <f t="array" ref="D1494">INDEX('PUMA12 LIMIT Computations'!$A$4:$D$106,'PUMA12-Person-Limits-Fragments'!$B1494,1)</f>
        <v>1400</v>
      </c>
      <c r="E1494" t="str" cm="1">
        <f t="array" ref="E1494">INDEX('PUMA12 LIMIT Computations'!$A$4:$D$106,'PUMA12-Person-Limits-Fragments'!$B1494,2)</f>
        <v>Middlesex (West Central) &amp; Worcester (East) Counties</v>
      </c>
      <c r="F1494" t="str" cm="1">
        <f t="array" ref="F1494">INDEX('PUMA12 LIMIT Computations'!$A$4:$D$106,'PUMA12-Person-Limits-Fragments'!$B1494,3)</f>
        <v>METRO14460MM4560</v>
      </c>
      <c r="G1494" t="str" cm="1">
        <f t="array" ref="G1494">INDEX('PUMA12 LIMIT Computations'!$A$4:$D$106,'PUMA12-Person-Limits-Fragments'!$B1494,4)</f>
        <v>Lowell, MA HUD Metro FMR Area</v>
      </c>
      <c r="H1494" cm="1">
        <f t="array" ref="H1494">INDEX('PUMA12 LIMIT Computations'!AI$4:BB$106,'PUMA12-Person-Limits-Fragments'!B1494,'PUMA12-Person-Limits-Fragments'!C1494)</f>
        <v>225.625</v>
      </c>
      <c r="I1494" cm="1">
        <f t="array" ref="I1494">INDEX('PUMA12 LIMIT Computations'!BC$4:BV$106,'PUMA12-Person-Limits-Fragments'!B1494,'PUMA12-Person-Limits-Fragments'!C1494)</f>
        <v>151.37299999999999</v>
      </c>
      <c r="J1494" cm="1">
        <f t="array" ref="J1494">INDEX('PUMA12 LIMIT Computations'!BW$4:CP$106,'PUMA12-Person-Limits-Fragments'!B1494,'PUMA12-Person-Limits-Fragments'!C1494)</f>
        <v>319.39</v>
      </c>
    </row>
    <row r="1495" spans="1:10" x14ac:dyDescent="0.25">
      <c r="A1495">
        <f t="shared" si="71"/>
        <v>1494</v>
      </c>
      <c r="B1495">
        <f t="shared" si="69"/>
        <v>52</v>
      </c>
      <c r="C1495">
        <f t="shared" si="70"/>
        <v>15</v>
      </c>
      <c r="D1495" cm="1">
        <f t="array" ref="D1495">INDEX('PUMA12 LIMIT Computations'!$A$4:$D$106,'PUMA12-Person-Limits-Fragments'!$B1495,1)</f>
        <v>1400</v>
      </c>
      <c r="E1495" t="str" cm="1">
        <f t="array" ref="E1495">INDEX('PUMA12 LIMIT Computations'!$A$4:$D$106,'PUMA12-Person-Limits-Fragments'!$B1495,2)</f>
        <v>Middlesex (West Central) &amp; Worcester (East) Counties</v>
      </c>
      <c r="F1495" t="str" cm="1">
        <f t="array" ref="F1495">INDEX('PUMA12 LIMIT Computations'!$A$4:$D$106,'PUMA12-Person-Limits-Fragments'!$B1495,3)</f>
        <v>METRO49340MM1120</v>
      </c>
      <c r="G1495" t="str" cm="1">
        <f t="array" ref="G1495">INDEX('PUMA12 LIMIT Computations'!$A$4:$D$106,'PUMA12-Person-Limits-Fragments'!$B1495,4)</f>
        <v>Eastern Worcester County, MA HUD Metro FMR Area</v>
      </c>
      <c r="H1495" cm="1">
        <f t="array" ref="H1495">INDEX('PUMA12 LIMIT Computations'!AI$4:BB$106,'PUMA12-Person-Limits-Fragments'!B1495,'PUMA12-Person-Limits-Fragments'!C1495)</f>
        <v>4839.7950000000001</v>
      </c>
      <c r="I1495" cm="1">
        <f t="array" ref="I1495">INDEX('PUMA12 LIMIT Computations'!BC$4:BV$106,'PUMA12-Person-Limits-Fragments'!B1495,'PUMA12-Person-Limits-Fragments'!C1495)</f>
        <v>3131.0309999999999</v>
      </c>
      <c r="J1495" cm="1">
        <f t="array" ref="J1495">INDEX('PUMA12 LIMIT Computations'!BW$4:CP$106,'PUMA12-Person-Limits-Fragments'!B1495,'PUMA12-Person-Limits-Fragments'!C1495)</f>
        <v>6606.33</v>
      </c>
    </row>
    <row r="1496" spans="1:10" x14ac:dyDescent="0.25">
      <c r="A1496">
        <f t="shared" si="71"/>
        <v>1495</v>
      </c>
      <c r="B1496">
        <f t="shared" si="69"/>
        <v>53</v>
      </c>
      <c r="C1496">
        <f t="shared" si="70"/>
        <v>15</v>
      </c>
      <c r="D1496" cm="1">
        <f t="array" ref="D1496">INDEX('PUMA12 LIMIT Computations'!$A$4:$D$106,'PUMA12-Person-Limits-Fragments'!$B1496,1)</f>
        <v>506</v>
      </c>
      <c r="E1496" t="str" cm="1">
        <f t="array" ref="E1496">INDEX('PUMA12 LIMIT Computations'!$A$4:$D$106,'PUMA12-Person-Limits-Fragments'!$B1496,2)</f>
        <v>Middlesex County (East)--Cambridge City</v>
      </c>
      <c r="F1496" t="str" cm="1">
        <f t="array" ref="F1496">INDEX('PUMA12 LIMIT Computations'!$A$4:$D$106,'PUMA12-Person-Limits-Fragments'!$B1496,3)</f>
        <v>METRO14460MM1120</v>
      </c>
      <c r="G1496" t="str" cm="1">
        <f t="array" ref="G1496">INDEX('PUMA12 LIMIT Computations'!$A$4:$D$106,'PUMA12-Person-Limits-Fragments'!$B1496,4)</f>
        <v>Boston-Cambridge-Quincy, MA-NH HUD Metro FMR Area</v>
      </c>
      <c r="H1496" cm="1">
        <f t="array" ref="H1496">INDEX('PUMA12 LIMIT Computations'!AI$4:BB$106,'PUMA12-Person-Limits-Fragments'!B1496,'PUMA12-Person-Limits-Fragments'!C1496)</f>
        <v>131800</v>
      </c>
      <c r="I1496" cm="1">
        <f t="array" ref="I1496">INDEX('PUMA12 LIMIT Computations'!BC$4:BV$106,'PUMA12-Person-Limits-Fragments'!B1496,'PUMA12-Person-Limits-Fragments'!C1496)</f>
        <v>79670</v>
      </c>
      <c r="J1496" cm="1">
        <f t="array" ref="J1496">INDEX('PUMA12 LIMIT Computations'!BW$4:CP$106,'PUMA12-Person-Limits-Fragments'!B1496,'PUMA12-Person-Limits-Fragments'!C1496)</f>
        <v>210300</v>
      </c>
    </row>
    <row r="1497" spans="1:10" x14ac:dyDescent="0.25">
      <c r="A1497">
        <f t="shared" si="71"/>
        <v>1496</v>
      </c>
      <c r="B1497">
        <f t="shared" si="69"/>
        <v>54</v>
      </c>
      <c r="C1497">
        <f t="shared" si="70"/>
        <v>15</v>
      </c>
      <c r="D1497" cm="1">
        <f t="array" ref="D1497">INDEX('PUMA12 LIMIT Computations'!$A$4:$D$106,'PUMA12-Person-Limits-Fragments'!$B1497,1)</f>
        <v>508</v>
      </c>
      <c r="E1497" t="str" cm="1">
        <f t="array" ref="E1497">INDEX('PUMA12 LIMIT Computations'!$A$4:$D$106,'PUMA12-Person-Limits-Fragments'!$B1497,2)</f>
        <v>Middlesex County (East)--Malden &amp; Medford Cities</v>
      </c>
      <c r="F1497" t="str" cm="1">
        <f t="array" ref="F1497">INDEX('PUMA12 LIMIT Computations'!$A$4:$D$106,'PUMA12-Person-Limits-Fragments'!$B1497,3)</f>
        <v>METRO14460MM1120</v>
      </c>
      <c r="G1497" t="str" cm="1">
        <f t="array" ref="G1497">INDEX('PUMA12 LIMIT Computations'!$A$4:$D$106,'PUMA12-Person-Limits-Fragments'!$B1497,4)</f>
        <v>Boston-Cambridge-Quincy, MA-NH HUD Metro FMR Area</v>
      </c>
      <c r="H1497" cm="1">
        <f t="array" ref="H1497">INDEX('PUMA12 LIMIT Computations'!AI$4:BB$106,'PUMA12-Person-Limits-Fragments'!B1497,'PUMA12-Person-Limits-Fragments'!C1497)</f>
        <v>131813.18</v>
      </c>
      <c r="I1497" cm="1">
        <f t="array" ref="I1497">INDEX('PUMA12 LIMIT Computations'!BC$4:BV$106,'PUMA12-Person-Limits-Fragments'!B1497,'PUMA12-Person-Limits-Fragments'!C1497)</f>
        <v>79677.967000000004</v>
      </c>
      <c r="J1497" cm="1">
        <f t="array" ref="J1497">INDEX('PUMA12 LIMIT Computations'!BW$4:CP$106,'PUMA12-Person-Limits-Fragments'!B1497,'PUMA12-Person-Limits-Fragments'!C1497)</f>
        <v>210321.03</v>
      </c>
    </row>
    <row r="1498" spans="1:10" x14ac:dyDescent="0.25">
      <c r="A1498">
        <f t="shared" si="71"/>
        <v>1497</v>
      </c>
      <c r="B1498">
        <f t="shared" si="69"/>
        <v>55</v>
      </c>
      <c r="C1498">
        <f t="shared" si="70"/>
        <v>15</v>
      </c>
      <c r="D1498" cm="1">
        <f t="array" ref="D1498">INDEX('PUMA12 LIMIT Computations'!$A$4:$D$106,'PUMA12-Person-Limits-Fragments'!$B1498,1)</f>
        <v>507</v>
      </c>
      <c r="E1498" t="str" cm="1">
        <f t="array" ref="E1498">INDEX('PUMA12 LIMIT Computations'!$A$4:$D$106,'PUMA12-Person-Limits-Fragments'!$B1498,2)</f>
        <v>Middlesex County (East)--Somerville &amp; Everett Cities</v>
      </c>
      <c r="F1498" t="str" cm="1">
        <f t="array" ref="F1498">INDEX('PUMA12 LIMIT Computations'!$A$4:$D$106,'PUMA12-Person-Limits-Fragments'!$B1498,3)</f>
        <v>METRO14460MM1120</v>
      </c>
      <c r="G1498" t="str" cm="1">
        <f t="array" ref="G1498">INDEX('PUMA12 LIMIT Computations'!$A$4:$D$106,'PUMA12-Person-Limits-Fragments'!$B1498,4)</f>
        <v>Boston-Cambridge-Quincy, MA-NH HUD Metro FMR Area</v>
      </c>
      <c r="H1498" cm="1">
        <f t="array" ref="H1498">INDEX('PUMA12 LIMIT Computations'!AI$4:BB$106,'PUMA12-Person-Limits-Fragments'!B1498,'PUMA12-Person-Limits-Fragments'!C1498)</f>
        <v>131800</v>
      </c>
      <c r="I1498" cm="1">
        <f t="array" ref="I1498">INDEX('PUMA12 LIMIT Computations'!BC$4:BV$106,'PUMA12-Person-Limits-Fragments'!B1498,'PUMA12-Person-Limits-Fragments'!C1498)</f>
        <v>79670</v>
      </c>
      <c r="J1498" cm="1">
        <f t="array" ref="J1498">INDEX('PUMA12 LIMIT Computations'!BW$4:CP$106,'PUMA12-Person-Limits-Fragments'!B1498,'PUMA12-Person-Limits-Fragments'!C1498)</f>
        <v>210300</v>
      </c>
    </row>
    <row r="1499" spans="1:10" x14ac:dyDescent="0.25">
      <c r="A1499">
        <f t="shared" si="71"/>
        <v>1498</v>
      </c>
      <c r="B1499">
        <f t="shared" si="69"/>
        <v>56</v>
      </c>
      <c r="C1499">
        <f t="shared" si="70"/>
        <v>15</v>
      </c>
      <c r="D1499" cm="1">
        <f t="array" ref="D1499">INDEX('PUMA12 LIMIT Computations'!$A$4:$D$106,'PUMA12-Person-Limits-Fragments'!$B1499,1)</f>
        <v>502</v>
      </c>
      <c r="E1499" t="str" cm="1">
        <f t="array" ref="E1499">INDEX('PUMA12 LIMIT Computations'!$A$4:$D$106,'PUMA12-Person-Limits-Fragments'!$B1499,2)</f>
        <v>Middlesex County (Far Northeast)--Lowell City</v>
      </c>
      <c r="F1499" t="str" cm="1">
        <f t="array" ref="F1499">INDEX('PUMA12 LIMIT Computations'!$A$4:$D$106,'PUMA12-Person-Limits-Fragments'!$B1499,3)</f>
        <v>METRO14460MM4560</v>
      </c>
      <c r="G1499" t="str" cm="1">
        <f t="array" ref="G1499">INDEX('PUMA12 LIMIT Computations'!$A$4:$D$106,'PUMA12-Person-Limits-Fragments'!$B1499,4)</f>
        <v>Lowell, MA HUD Metro FMR Area</v>
      </c>
      <c r="H1499" cm="1">
        <f t="array" ref="H1499">INDEX('PUMA12 LIMIT Computations'!AI$4:BB$106,'PUMA12-Person-Limits-Fragments'!B1499,'PUMA12-Person-Limits-Fragments'!C1499)</f>
        <v>118750</v>
      </c>
      <c r="I1499" cm="1">
        <f t="array" ref="I1499">INDEX('PUMA12 LIMIT Computations'!BC$4:BV$106,'PUMA12-Person-Limits-Fragments'!B1499,'PUMA12-Person-Limits-Fragments'!C1499)</f>
        <v>79670</v>
      </c>
      <c r="J1499" cm="1">
        <f t="array" ref="J1499">INDEX('PUMA12 LIMIT Computations'!BW$4:CP$106,'PUMA12-Person-Limits-Fragments'!B1499,'PUMA12-Person-Limits-Fragments'!C1499)</f>
        <v>168100</v>
      </c>
    </row>
    <row r="1500" spans="1:10" x14ac:dyDescent="0.25">
      <c r="A1500">
        <f t="shared" si="71"/>
        <v>1499</v>
      </c>
      <c r="B1500">
        <f t="shared" si="69"/>
        <v>57</v>
      </c>
      <c r="C1500">
        <f t="shared" si="70"/>
        <v>15</v>
      </c>
      <c r="D1500" cm="1">
        <f t="array" ref="D1500">INDEX('PUMA12 LIMIT Computations'!$A$4:$D$106,'PUMA12-Person-Limits-Fragments'!$B1500,1)</f>
        <v>501</v>
      </c>
      <c r="E1500" t="str" cm="1">
        <f t="array" ref="E1500">INDEX('PUMA12 LIMIT Computations'!$A$4:$D$106,'PUMA12-Person-Limits-Fragments'!$B1500,2)</f>
        <v>Middlesex County (Outside Lowell City)</v>
      </c>
      <c r="F1500" t="str" cm="1">
        <f t="array" ref="F1500">INDEX('PUMA12 LIMIT Computations'!$A$4:$D$106,'PUMA12-Person-Limits-Fragments'!$B1500,3)</f>
        <v>METRO14460MM1120</v>
      </c>
      <c r="G1500" t="str" cm="1">
        <f t="array" ref="G1500">INDEX('PUMA12 LIMIT Computations'!$A$4:$D$106,'PUMA12-Person-Limits-Fragments'!$B1500,4)</f>
        <v>Boston-Cambridge-Quincy, MA-NH HUD Metro FMR Area</v>
      </c>
      <c r="H1500" cm="1">
        <f t="array" ref="H1500">INDEX('PUMA12 LIMIT Computations'!AI$4:BB$106,'PUMA12-Person-Limits-Fragments'!B1500,'PUMA12-Person-Limits-Fragments'!C1500)</f>
        <v>39.54</v>
      </c>
      <c r="I1500" cm="1">
        <f t="array" ref="I1500">INDEX('PUMA12 LIMIT Computations'!BC$4:BV$106,'PUMA12-Person-Limits-Fragments'!B1500,'PUMA12-Person-Limits-Fragments'!C1500)</f>
        <v>23.900999999999996</v>
      </c>
      <c r="J1500" cm="1">
        <f t="array" ref="J1500">INDEX('PUMA12 LIMIT Computations'!BW$4:CP$106,'PUMA12-Person-Limits-Fragments'!B1500,'PUMA12-Person-Limits-Fragments'!C1500)</f>
        <v>63.089999999999996</v>
      </c>
    </row>
    <row r="1501" spans="1:10" x14ac:dyDescent="0.25">
      <c r="A1501">
        <f t="shared" si="71"/>
        <v>1500</v>
      </c>
      <c r="B1501">
        <f t="shared" si="69"/>
        <v>58</v>
      </c>
      <c r="C1501">
        <f t="shared" si="70"/>
        <v>15</v>
      </c>
      <c r="D1501" cm="1">
        <f t="array" ref="D1501">INDEX('PUMA12 LIMIT Computations'!$A$4:$D$106,'PUMA12-Person-Limits-Fragments'!$B1501,1)</f>
        <v>501</v>
      </c>
      <c r="E1501" t="str" cm="1">
        <f t="array" ref="E1501">INDEX('PUMA12 LIMIT Computations'!$A$4:$D$106,'PUMA12-Person-Limits-Fragments'!$B1501,2)</f>
        <v>Middlesex County (Outside Lowell City)</v>
      </c>
      <c r="F1501" t="str" cm="1">
        <f t="array" ref="F1501">INDEX('PUMA12 LIMIT Computations'!$A$4:$D$106,'PUMA12-Person-Limits-Fragments'!$B1501,3)</f>
        <v>METRO14460MM4560</v>
      </c>
      <c r="G1501" t="str" cm="1">
        <f t="array" ref="G1501">INDEX('PUMA12 LIMIT Computations'!$A$4:$D$106,'PUMA12-Person-Limits-Fragments'!$B1501,4)</f>
        <v>Lowell, MA HUD Metro FMR Area</v>
      </c>
      <c r="H1501" cm="1">
        <f t="array" ref="H1501">INDEX('PUMA12 LIMIT Computations'!AI$4:BB$106,'PUMA12-Person-Limits-Fragments'!B1501,'PUMA12-Person-Limits-Fragments'!C1501)</f>
        <v>118714.375</v>
      </c>
      <c r="I1501" cm="1">
        <f t="array" ref="I1501">INDEX('PUMA12 LIMIT Computations'!BC$4:BV$106,'PUMA12-Person-Limits-Fragments'!B1501,'PUMA12-Person-Limits-Fragments'!C1501)</f>
        <v>79646.099000000002</v>
      </c>
      <c r="J1501" cm="1">
        <f t="array" ref="J1501">INDEX('PUMA12 LIMIT Computations'!BW$4:CP$106,'PUMA12-Person-Limits-Fragments'!B1501,'PUMA12-Person-Limits-Fragments'!C1501)</f>
        <v>168049.57</v>
      </c>
    </row>
    <row r="1502" spans="1:10" x14ac:dyDescent="0.25">
      <c r="A1502">
        <f t="shared" si="71"/>
        <v>1501</v>
      </c>
      <c r="B1502">
        <f t="shared" si="69"/>
        <v>59</v>
      </c>
      <c r="C1502">
        <f t="shared" si="70"/>
        <v>15</v>
      </c>
      <c r="D1502" cm="1">
        <f t="array" ref="D1502">INDEX('PUMA12 LIMIT Computations'!$A$4:$D$106,'PUMA12-Person-Limits-Fragments'!$B1502,1)</f>
        <v>504</v>
      </c>
      <c r="E1502" t="str" cm="1">
        <f t="array" ref="E1502">INDEX('PUMA12 LIMIT Computations'!$A$4:$D$106,'PUMA12-Person-Limits-Fragments'!$B1502,2)</f>
        <v>Middlesex County (South)--Framingham Town, Marlborough City &amp; Natick Town</v>
      </c>
      <c r="F1502" t="str" cm="1">
        <f t="array" ref="F1502">INDEX('PUMA12 LIMIT Computations'!$A$4:$D$106,'PUMA12-Person-Limits-Fragments'!$B1502,3)</f>
        <v>METRO14460MM1120</v>
      </c>
      <c r="G1502" t="str" cm="1">
        <f t="array" ref="G1502">INDEX('PUMA12 LIMIT Computations'!$A$4:$D$106,'PUMA12-Person-Limits-Fragments'!$B1502,4)</f>
        <v>Boston-Cambridge-Quincy, MA-NH HUD Metro FMR Area</v>
      </c>
      <c r="H1502" cm="1">
        <f t="array" ref="H1502">INDEX('PUMA12 LIMIT Computations'!AI$4:BB$106,'PUMA12-Person-Limits-Fragments'!B1502,'PUMA12-Person-Limits-Fragments'!C1502)</f>
        <v>131681.38</v>
      </c>
      <c r="I1502" cm="1">
        <f t="array" ref="I1502">INDEX('PUMA12 LIMIT Computations'!BC$4:BV$106,'PUMA12-Person-Limits-Fragments'!B1502,'PUMA12-Person-Limits-Fragments'!C1502)</f>
        <v>79598.297000000006</v>
      </c>
      <c r="J1502" cm="1">
        <f t="array" ref="J1502">INDEX('PUMA12 LIMIT Computations'!BW$4:CP$106,'PUMA12-Person-Limits-Fragments'!B1502,'PUMA12-Person-Limits-Fragments'!C1502)</f>
        <v>210110.73</v>
      </c>
    </row>
    <row r="1503" spans="1:10" x14ac:dyDescent="0.25">
      <c r="A1503">
        <f t="shared" si="71"/>
        <v>1502</v>
      </c>
      <c r="B1503">
        <f t="shared" si="69"/>
        <v>60</v>
      </c>
      <c r="C1503">
        <f t="shared" si="70"/>
        <v>15</v>
      </c>
      <c r="D1503" cm="1">
        <f t="array" ref="D1503">INDEX('PUMA12 LIMIT Computations'!$A$4:$D$106,'PUMA12-Person-Limits-Fragments'!$B1503,1)</f>
        <v>504</v>
      </c>
      <c r="E1503" t="str" cm="1">
        <f t="array" ref="E1503">INDEX('PUMA12 LIMIT Computations'!$A$4:$D$106,'PUMA12-Person-Limits-Fragments'!$B1503,2)</f>
        <v>Middlesex County (South)--Framingham Town, Marlborough City &amp; Natick Town</v>
      </c>
      <c r="F1503" t="str" cm="1">
        <f t="array" ref="F1503">INDEX('PUMA12 LIMIT Computations'!$A$4:$D$106,'PUMA12-Person-Limits-Fragments'!$B1503,3)</f>
        <v>METRO49340M49340</v>
      </c>
      <c r="G1503" t="str" cm="1">
        <f t="array" ref="G1503">INDEX('PUMA12 LIMIT Computations'!$A$4:$D$106,'PUMA12-Person-Limits-Fragments'!$B1503,4)</f>
        <v>Worcester, MA HUD Metro FMR Area</v>
      </c>
      <c r="H1503" cm="1">
        <f t="array" ref="H1503">INDEX('PUMA12 LIMIT Computations'!AI$4:BB$106,'PUMA12-Person-Limits-Fragments'!B1503,'PUMA12-Person-Limits-Fragments'!C1503)</f>
        <v>83.12</v>
      </c>
      <c r="I1503" cm="1">
        <f t="array" ref="I1503">INDEX('PUMA12 LIMIT Computations'!BC$4:BV$106,'PUMA12-Person-Limits-Fragments'!B1503,'PUMA12-Person-Limits-Fragments'!C1503)</f>
        <v>63.736000000000004</v>
      </c>
      <c r="J1503" cm="1">
        <f t="array" ref="J1503">INDEX('PUMA12 LIMIT Computations'!BW$4:CP$106,'PUMA12-Person-Limits-Fragments'!B1503,'PUMA12-Person-Limits-Fragments'!C1503)</f>
        <v>132.96</v>
      </c>
    </row>
    <row r="1504" spans="1:10" x14ac:dyDescent="0.25">
      <c r="A1504">
        <f t="shared" si="71"/>
        <v>1503</v>
      </c>
      <c r="B1504">
        <f t="shared" si="69"/>
        <v>61</v>
      </c>
      <c r="C1504">
        <f t="shared" si="70"/>
        <v>15</v>
      </c>
      <c r="D1504" cm="1">
        <f t="array" ref="D1504">INDEX('PUMA12 LIMIT Computations'!$A$4:$D$106,'PUMA12-Person-Limits-Fragments'!$B1504,1)</f>
        <v>503</v>
      </c>
      <c r="E1504" t="str" cm="1">
        <f t="array" ref="E1504">INDEX('PUMA12 LIMIT Computations'!$A$4:$D$106,'PUMA12-Person-Limits-Fragments'!$B1504,2)</f>
        <v>Middlesex County--Waltham City, Lexington, Burlington, Bedford &amp; Lincoln Towns</v>
      </c>
      <c r="F1504" t="str" cm="1">
        <f t="array" ref="F1504">INDEX('PUMA12 LIMIT Computations'!$A$4:$D$106,'PUMA12-Person-Limits-Fragments'!$B1504,3)</f>
        <v>METRO14460MM1120</v>
      </c>
      <c r="G1504" t="str" cm="1">
        <f t="array" ref="G1504">INDEX('PUMA12 LIMIT Computations'!$A$4:$D$106,'PUMA12-Person-Limits-Fragments'!$B1504,4)</f>
        <v>Boston-Cambridge-Quincy, MA-NH HUD Metro FMR Area</v>
      </c>
      <c r="H1504" cm="1">
        <f t="array" ref="H1504">INDEX('PUMA12 LIMIT Computations'!AI$4:BB$106,'PUMA12-Person-Limits-Fragments'!B1504,'PUMA12-Person-Limits-Fragments'!C1504)</f>
        <v>131510.04</v>
      </c>
      <c r="I1504" cm="1">
        <f t="array" ref="I1504">INDEX('PUMA12 LIMIT Computations'!BC$4:BV$106,'PUMA12-Person-Limits-Fragments'!B1504,'PUMA12-Person-Limits-Fragments'!C1504)</f>
        <v>79494.725999999995</v>
      </c>
      <c r="J1504" cm="1">
        <f t="array" ref="J1504">INDEX('PUMA12 LIMIT Computations'!BW$4:CP$106,'PUMA12-Person-Limits-Fragments'!B1504,'PUMA12-Person-Limits-Fragments'!C1504)</f>
        <v>209837.34</v>
      </c>
    </row>
    <row r="1505" spans="1:10" x14ac:dyDescent="0.25">
      <c r="A1505">
        <f t="shared" si="71"/>
        <v>1504</v>
      </c>
      <c r="B1505">
        <f t="shared" si="69"/>
        <v>62</v>
      </c>
      <c r="C1505">
        <f t="shared" si="70"/>
        <v>15</v>
      </c>
      <c r="D1505" cm="1">
        <f t="array" ref="D1505">INDEX('PUMA12 LIMIT Computations'!$A$4:$D$106,'PUMA12-Person-Limits-Fragments'!$B1505,1)</f>
        <v>503</v>
      </c>
      <c r="E1505" t="str" cm="1">
        <f t="array" ref="E1505">INDEX('PUMA12 LIMIT Computations'!$A$4:$D$106,'PUMA12-Person-Limits-Fragments'!$B1505,2)</f>
        <v>Middlesex County--Waltham City, Lexington, Burlington, Bedford &amp; Lincoln Towns</v>
      </c>
      <c r="F1505" t="str" cm="1">
        <f t="array" ref="F1505">INDEX('PUMA12 LIMIT Computations'!$A$4:$D$106,'PUMA12-Person-Limits-Fragments'!$B1505,3)</f>
        <v>METRO14460MM4560</v>
      </c>
      <c r="G1505" t="str" cm="1">
        <f t="array" ref="G1505">INDEX('PUMA12 LIMIT Computations'!$A$4:$D$106,'PUMA12-Person-Limits-Fragments'!$B1505,4)</f>
        <v>Lowell, MA HUD Metro FMR Area</v>
      </c>
      <c r="H1505" cm="1">
        <f t="array" ref="H1505">INDEX('PUMA12 LIMIT Computations'!AI$4:BB$106,'PUMA12-Person-Limits-Fragments'!B1505,'PUMA12-Person-Limits-Fragments'!C1505)</f>
        <v>273.125</v>
      </c>
      <c r="I1505" cm="1">
        <f t="array" ref="I1505">INDEX('PUMA12 LIMIT Computations'!BC$4:BV$106,'PUMA12-Person-Limits-Fragments'!B1505,'PUMA12-Person-Limits-Fragments'!C1505)</f>
        <v>183.24099999999999</v>
      </c>
      <c r="J1505" cm="1">
        <f t="array" ref="J1505">INDEX('PUMA12 LIMIT Computations'!BW$4:CP$106,'PUMA12-Person-Limits-Fragments'!B1505,'PUMA12-Person-Limits-Fragments'!C1505)</f>
        <v>386.63</v>
      </c>
    </row>
    <row r="1506" spans="1:10" x14ac:dyDescent="0.25">
      <c r="A1506">
        <f t="shared" si="71"/>
        <v>1505</v>
      </c>
      <c r="B1506">
        <f t="shared" si="69"/>
        <v>63</v>
      </c>
      <c r="C1506">
        <f t="shared" si="70"/>
        <v>15</v>
      </c>
      <c r="D1506" cm="1">
        <f t="array" ref="D1506">INDEX('PUMA12 LIMIT Computations'!$A$4:$D$106,'PUMA12-Person-Limits-Fragments'!$B1506,1)</f>
        <v>505</v>
      </c>
      <c r="E1506" t="str" cm="1">
        <f t="array" ref="E1506">INDEX('PUMA12 LIMIT Computations'!$A$4:$D$106,'PUMA12-Person-Limits-Fragments'!$B1506,2)</f>
        <v>Middlesex County--Watertown Town City, Arlington, Belmont &amp; Winchester Towns</v>
      </c>
      <c r="F1506" t="str" cm="1">
        <f t="array" ref="F1506">INDEX('PUMA12 LIMIT Computations'!$A$4:$D$106,'PUMA12-Person-Limits-Fragments'!$B1506,3)</f>
        <v>METRO14460MM1120</v>
      </c>
      <c r="G1506" t="str" cm="1">
        <f t="array" ref="G1506">INDEX('PUMA12 LIMIT Computations'!$A$4:$D$106,'PUMA12-Person-Limits-Fragments'!$B1506,4)</f>
        <v>Boston-Cambridge-Quincy, MA-NH HUD Metro FMR Area</v>
      </c>
      <c r="H1506" cm="1">
        <f t="array" ref="H1506">INDEX('PUMA12 LIMIT Computations'!AI$4:BB$106,'PUMA12-Person-Limits-Fragments'!B1506,'PUMA12-Person-Limits-Fragments'!C1506)</f>
        <v>131800</v>
      </c>
      <c r="I1506" cm="1">
        <f t="array" ref="I1506">INDEX('PUMA12 LIMIT Computations'!BC$4:BV$106,'PUMA12-Person-Limits-Fragments'!B1506,'PUMA12-Person-Limits-Fragments'!C1506)</f>
        <v>79670</v>
      </c>
      <c r="J1506" cm="1">
        <f t="array" ref="J1506">INDEX('PUMA12 LIMIT Computations'!BW$4:CP$106,'PUMA12-Person-Limits-Fragments'!B1506,'PUMA12-Person-Limits-Fragments'!C1506)</f>
        <v>210300</v>
      </c>
    </row>
    <row r="1507" spans="1:10" x14ac:dyDescent="0.25">
      <c r="A1507">
        <f t="shared" si="71"/>
        <v>1506</v>
      </c>
      <c r="B1507">
        <f t="shared" si="69"/>
        <v>64</v>
      </c>
      <c r="C1507">
        <f t="shared" si="70"/>
        <v>15</v>
      </c>
      <c r="D1507" cm="1">
        <f t="array" ref="D1507">INDEX('PUMA12 LIMIT Computations'!$A$4:$D$106,'PUMA12-Person-Limits-Fragments'!$B1507,1)</f>
        <v>3500</v>
      </c>
      <c r="E1507" t="str" cm="1">
        <f t="array" ref="E1507">INDEX('PUMA12 LIMIT Computations'!$A$4:$D$106,'PUMA12-Person-Limits-Fragments'!$B1507,2)</f>
        <v>Norfolk (Northeast) &amp; Middlesex (Southeast) Counties (West of Boston City)</v>
      </c>
      <c r="F1507" t="str" cm="1">
        <f t="array" ref="F1507">INDEX('PUMA12 LIMIT Computations'!$A$4:$D$106,'PUMA12-Person-Limits-Fragments'!$B1507,3)</f>
        <v>METRO14460MM1120</v>
      </c>
      <c r="G1507" t="str" cm="1">
        <f t="array" ref="G1507">INDEX('PUMA12 LIMIT Computations'!$A$4:$D$106,'PUMA12-Person-Limits-Fragments'!$B1507,4)</f>
        <v>Boston-Cambridge-Quincy, MA-NH HUD Metro FMR Area</v>
      </c>
      <c r="H1507" cm="1">
        <f t="array" ref="H1507">INDEX('PUMA12 LIMIT Computations'!AI$4:BB$106,'PUMA12-Person-Limits-Fragments'!B1507,'PUMA12-Person-Limits-Fragments'!C1507)</f>
        <v>131813.18</v>
      </c>
      <c r="I1507" cm="1">
        <f t="array" ref="I1507">INDEX('PUMA12 LIMIT Computations'!BC$4:BV$106,'PUMA12-Person-Limits-Fragments'!B1507,'PUMA12-Person-Limits-Fragments'!C1507)</f>
        <v>79677.967000000004</v>
      </c>
      <c r="J1507" cm="1">
        <f t="array" ref="J1507">INDEX('PUMA12 LIMIT Computations'!BW$4:CP$106,'PUMA12-Person-Limits-Fragments'!B1507,'PUMA12-Person-Limits-Fragments'!C1507)</f>
        <v>210321.03</v>
      </c>
    </row>
    <row r="1508" spans="1:10" x14ac:dyDescent="0.25">
      <c r="A1508">
        <f t="shared" si="71"/>
        <v>1507</v>
      </c>
      <c r="B1508">
        <f t="shared" si="69"/>
        <v>65</v>
      </c>
      <c r="C1508">
        <f t="shared" si="70"/>
        <v>15</v>
      </c>
      <c r="D1508" cm="1">
        <f t="array" ref="D1508">INDEX('PUMA12 LIMIT Computations'!$A$4:$D$106,'PUMA12-Person-Limits-Fragments'!$B1508,1)</f>
        <v>3602</v>
      </c>
      <c r="E1508" t="str" cm="1">
        <f t="array" ref="E1508">INDEX('PUMA12 LIMIT Computations'!$A$4:$D$106,'PUMA12-Person-Limits-Fragments'!$B1508,2)</f>
        <v>Norfolk County (Central)--Randolph, Norwood, Dedham, Canton &amp; Holbrook Towns</v>
      </c>
      <c r="F1508" t="str" cm="1">
        <f t="array" ref="F1508">INDEX('PUMA12 LIMIT Computations'!$A$4:$D$106,'PUMA12-Person-Limits-Fragments'!$B1508,3)</f>
        <v>METRO14460MM1120</v>
      </c>
      <c r="G1508" t="str" cm="1">
        <f t="array" ref="G1508">INDEX('PUMA12 LIMIT Computations'!$A$4:$D$106,'PUMA12-Person-Limits-Fragments'!$B1508,4)</f>
        <v>Boston-Cambridge-Quincy, MA-NH HUD Metro FMR Area</v>
      </c>
      <c r="H1508" cm="1">
        <f t="array" ref="H1508">INDEX('PUMA12 LIMIT Computations'!AI$4:BB$106,'PUMA12-Person-Limits-Fragments'!B1508,'PUMA12-Person-Limits-Fragments'!C1508)</f>
        <v>131813.18</v>
      </c>
      <c r="I1508" cm="1">
        <f t="array" ref="I1508">INDEX('PUMA12 LIMIT Computations'!BC$4:BV$106,'PUMA12-Person-Limits-Fragments'!B1508,'PUMA12-Person-Limits-Fragments'!C1508)</f>
        <v>79677.967000000004</v>
      </c>
      <c r="J1508" cm="1">
        <f t="array" ref="J1508">INDEX('PUMA12 LIMIT Computations'!BW$4:CP$106,'PUMA12-Person-Limits-Fragments'!B1508,'PUMA12-Person-Limits-Fragments'!C1508)</f>
        <v>210321.03</v>
      </c>
    </row>
    <row r="1509" spans="1:10" x14ac:dyDescent="0.25">
      <c r="A1509">
        <f t="shared" si="71"/>
        <v>1508</v>
      </c>
      <c r="B1509">
        <f t="shared" si="69"/>
        <v>66</v>
      </c>
      <c r="C1509">
        <f t="shared" si="70"/>
        <v>15</v>
      </c>
      <c r="D1509" cm="1">
        <f t="array" ref="D1509">INDEX('PUMA12 LIMIT Computations'!$A$4:$D$106,'PUMA12-Person-Limits-Fragments'!$B1509,1)</f>
        <v>3603</v>
      </c>
      <c r="E1509" t="str" cm="1">
        <f t="array" ref="E1509">INDEX('PUMA12 LIMIT Computations'!$A$4:$D$106,'PUMA12-Person-Limits-Fragments'!$B1509,2)</f>
        <v>Norfolk County (Northeast)--Quincy City &amp; Milton Town</v>
      </c>
      <c r="F1509" t="str" cm="1">
        <f t="array" ref="F1509">INDEX('PUMA12 LIMIT Computations'!$A$4:$D$106,'PUMA12-Person-Limits-Fragments'!$B1509,3)</f>
        <v>METRO14460MM1120</v>
      </c>
      <c r="G1509" t="str" cm="1">
        <f t="array" ref="G1509">INDEX('PUMA12 LIMIT Computations'!$A$4:$D$106,'PUMA12-Person-Limits-Fragments'!$B1509,4)</f>
        <v>Boston-Cambridge-Quincy, MA-NH HUD Metro FMR Area</v>
      </c>
      <c r="H1509" cm="1">
        <f t="array" ref="H1509">INDEX('PUMA12 LIMIT Computations'!AI$4:BB$106,'PUMA12-Person-Limits-Fragments'!B1509,'PUMA12-Person-Limits-Fragments'!C1509)</f>
        <v>131800</v>
      </c>
      <c r="I1509" cm="1">
        <f t="array" ref="I1509">INDEX('PUMA12 LIMIT Computations'!BC$4:BV$106,'PUMA12-Person-Limits-Fragments'!B1509,'PUMA12-Person-Limits-Fragments'!C1509)</f>
        <v>79670</v>
      </c>
      <c r="J1509" cm="1">
        <f t="array" ref="J1509">INDEX('PUMA12 LIMIT Computations'!BW$4:CP$106,'PUMA12-Person-Limits-Fragments'!B1509,'PUMA12-Person-Limits-Fragments'!C1509)</f>
        <v>210300</v>
      </c>
    </row>
    <row r="1510" spans="1:10" x14ac:dyDescent="0.25">
      <c r="A1510">
        <f t="shared" si="71"/>
        <v>1509</v>
      </c>
      <c r="B1510">
        <f t="shared" si="69"/>
        <v>67</v>
      </c>
      <c r="C1510">
        <f t="shared" si="70"/>
        <v>15</v>
      </c>
      <c r="D1510" cm="1">
        <f t="array" ref="D1510">INDEX('PUMA12 LIMIT Computations'!$A$4:$D$106,'PUMA12-Person-Limits-Fragments'!$B1510,1)</f>
        <v>3601</v>
      </c>
      <c r="E1510" t="str" cm="1">
        <f t="array" ref="E1510">INDEX('PUMA12 LIMIT Computations'!$A$4:$D$106,'PUMA12-Person-Limits-Fragments'!$B1510,2)</f>
        <v>Norfolk County (Southwest)--Greater Franklin Town City</v>
      </c>
      <c r="F1510" t="str" cm="1">
        <f t="array" ref="F1510">INDEX('PUMA12 LIMIT Computations'!$A$4:$D$106,'PUMA12-Person-Limits-Fragments'!$B1510,3)</f>
        <v>METRO14460MM1120</v>
      </c>
      <c r="G1510" t="str" cm="1">
        <f t="array" ref="G1510">INDEX('PUMA12 LIMIT Computations'!$A$4:$D$106,'PUMA12-Person-Limits-Fragments'!$B1510,4)</f>
        <v>Boston-Cambridge-Quincy, MA-NH HUD Metro FMR Area</v>
      </c>
      <c r="H1510" cm="1">
        <f t="array" ref="H1510">INDEX('PUMA12 LIMIT Computations'!AI$4:BB$106,'PUMA12-Person-Limits-Fragments'!B1510,'PUMA12-Person-Limits-Fragments'!C1510)</f>
        <v>131483.68</v>
      </c>
      <c r="I1510" cm="1">
        <f t="array" ref="I1510">INDEX('PUMA12 LIMIT Computations'!BC$4:BV$106,'PUMA12-Person-Limits-Fragments'!B1510,'PUMA12-Person-Limits-Fragments'!C1510)</f>
        <v>79478.792000000001</v>
      </c>
      <c r="J1510" cm="1">
        <f t="array" ref="J1510">INDEX('PUMA12 LIMIT Computations'!BW$4:CP$106,'PUMA12-Person-Limits-Fragments'!B1510,'PUMA12-Person-Limits-Fragments'!C1510)</f>
        <v>209795.28</v>
      </c>
    </row>
    <row r="1511" spans="1:10" x14ac:dyDescent="0.25">
      <c r="A1511">
        <f t="shared" si="71"/>
        <v>1510</v>
      </c>
      <c r="B1511">
        <f t="shared" si="69"/>
        <v>68</v>
      </c>
      <c r="C1511">
        <f t="shared" si="70"/>
        <v>15</v>
      </c>
      <c r="D1511" cm="1">
        <f t="array" ref="D1511">INDEX('PUMA12 LIMIT Computations'!$A$4:$D$106,'PUMA12-Person-Limits-Fragments'!$B1511,1)</f>
        <v>3601</v>
      </c>
      <c r="E1511" t="str" cm="1">
        <f t="array" ref="E1511">INDEX('PUMA12 LIMIT Computations'!$A$4:$D$106,'PUMA12-Person-Limits-Fragments'!$B1511,2)</f>
        <v>Norfolk County (Southwest)--Greater Franklin Town City</v>
      </c>
      <c r="F1511" t="str" cm="1">
        <f t="array" ref="F1511">INDEX('PUMA12 LIMIT Computations'!$A$4:$D$106,'PUMA12-Person-Limits-Fragments'!$B1511,3)</f>
        <v>METRO39300MM1200</v>
      </c>
      <c r="G1511" t="str" cm="1">
        <f t="array" ref="G1511">INDEX('PUMA12 LIMIT Computations'!$A$4:$D$106,'PUMA12-Person-Limits-Fragments'!$B1511,4)</f>
        <v>Easton-Raynham, MA HUD Metro FMR Area</v>
      </c>
      <c r="H1511" cm="1">
        <f t="array" ref="H1511">INDEX('PUMA12 LIMIT Computations'!AI$4:BB$106,'PUMA12-Person-Limits-Fragments'!B1511,'PUMA12-Person-Limits-Fragments'!C1511)</f>
        <v>53.56</v>
      </c>
      <c r="I1511" cm="1">
        <f t="array" ref="I1511">INDEX('PUMA12 LIMIT Computations'!BC$4:BV$106,'PUMA12-Person-Limits-Fragments'!B1511,'PUMA12-Person-Limits-Fragments'!C1511)</f>
        <v>32.120000000000005</v>
      </c>
      <c r="J1511" cm="1">
        <f t="array" ref="J1511">INDEX('PUMA12 LIMIT Computations'!BW$4:CP$106,'PUMA12-Person-Limits-Fragments'!B1511,'PUMA12-Person-Limits-Fragments'!C1511)</f>
        <v>67.240000000000009</v>
      </c>
    </row>
    <row r="1512" spans="1:10" x14ac:dyDescent="0.25">
      <c r="A1512">
        <f t="shared" si="71"/>
        <v>1511</v>
      </c>
      <c r="B1512">
        <f t="shared" si="69"/>
        <v>69</v>
      </c>
      <c r="C1512">
        <f t="shared" si="70"/>
        <v>15</v>
      </c>
      <c r="D1512" cm="1">
        <f t="array" ref="D1512">INDEX('PUMA12 LIMIT Computations'!$A$4:$D$106,'PUMA12-Person-Limits-Fragments'!$B1512,1)</f>
        <v>3601</v>
      </c>
      <c r="E1512" t="str" cm="1">
        <f t="array" ref="E1512">INDEX('PUMA12 LIMIT Computations'!$A$4:$D$106,'PUMA12-Person-Limits-Fragments'!$B1512,2)</f>
        <v>Norfolk County (Southwest)--Greater Franklin Town City</v>
      </c>
      <c r="F1512" t="str" cm="1">
        <f t="array" ref="F1512">INDEX('PUMA12 LIMIT Computations'!$A$4:$D$106,'PUMA12-Person-Limits-Fragments'!$B1512,3)</f>
        <v>METRO49340MM1120</v>
      </c>
      <c r="G1512" t="str" cm="1">
        <f t="array" ref="G1512">INDEX('PUMA12 LIMIT Computations'!$A$4:$D$106,'PUMA12-Person-Limits-Fragments'!$B1512,4)</f>
        <v>Eastern Worcester County, MA HUD Metro FMR Area</v>
      </c>
      <c r="H1512" cm="1">
        <f t="array" ref="H1512">INDEX('PUMA12 LIMIT Computations'!AI$4:BB$106,'PUMA12-Person-Limits-Fragments'!B1512,'PUMA12-Person-Limits-Fragments'!C1512)</f>
        <v>233.98500000000001</v>
      </c>
      <c r="I1512" cm="1">
        <f t="array" ref="I1512">INDEX('PUMA12 LIMIT Computations'!BC$4:BV$106,'PUMA12-Person-Limits-Fragments'!B1512,'PUMA12-Person-Limits-Fragments'!C1512)</f>
        <v>151.37299999999999</v>
      </c>
      <c r="J1512" cm="1">
        <f t="array" ref="J1512">INDEX('PUMA12 LIMIT Computations'!BW$4:CP$106,'PUMA12-Person-Limits-Fragments'!B1512,'PUMA12-Person-Limits-Fragments'!C1512)</f>
        <v>319.39</v>
      </c>
    </row>
    <row r="1513" spans="1:10" x14ac:dyDescent="0.25">
      <c r="A1513">
        <f t="shared" si="71"/>
        <v>1512</v>
      </c>
      <c r="B1513">
        <f t="shared" si="69"/>
        <v>70</v>
      </c>
      <c r="C1513">
        <f t="shared" si="70"/>
        <v>15</v>
      </c>
      <c r="D1513" cm="1">
        <f t="array" ref="D1513">INDEX('PUMA12 LIMIT Computations'!$A$4:$D$106,'PUMA12-Person-Limits-Fragments'!$B1513,1)</f>
        <v>1000</v>
      </c>
      <c r="E1513" t="str" cm="1">
        <f t="array" ref="E1513">INDEX('PUMA12 LIMIT Computations'!$A$4:$D$106,'PUMA12-Person-Limits-Fragments'!$B1513,2)</f>
        <v>Peabody City, Danvers, Reading, North Reading &amp; Lynnfield Towns</v>
      </c>
      <c r="F1513" t="str" cm="1">
        <f t="array" ref="F1513">INDEX('PUMA12 LIMIT Computations'!$A$4:$D$106,'PUMA12-Person-Limits-Fragments'!$B1513,3)</f>
        <v>METRO14460MM1120</v>
      </c>
      <c r="G1513" t="str" cm="1">
        <f t="array" ref="G1513">INDEX('PUMA12 LIMIT Computations'!$A$4:$D$106,'PUMA12-Person-Limits-Fragments'!$B1513,4)</f>
        <v>Boston-Cambridge-Quincy, MA-NH HUD Metro FMR Area</v>
      </c>
      <c r="H1513" cm="1">
        <f t="array" ref="H1513">INDEX('PUMA12 LIMIT Computations'!AI$4:BB$106,'PUMA12-Person-Limits-Fragments'!B1513,'PUMA12-Person-Limits-Fragments'!C1513)</f>
        <v>131800</v>
      </c>
      <c r="I1513" cm="1">
        <f t="array" ref="I1513">INDEX('PUMA12 LIMIT Computations'!BC$4:BV$106,'PUMA12-Person-Limits-Fragments'!B1513,'PUMA12-Person-Limits-Fragments'!C1513)</f>
        <v>79670</v>
      </c>
      <c r="J1513" cm="1">
        <f t="array" ref="J1513">INDEX('PUMA12 LIMIT Computations'!BW$4:CP$106,'PUMA12-Person-Limits-Fragments'!B1513,'PUMA12-Person-Limits-Fragments'!C1513)</f>
        <v>210300</v>
      </c>
    </row>
    <row r="1514" spans="1:10" x14ac:dyDescent="0.25">
      <c r="A1514">
        <f t="shared" si="71"/>
        <v>1513</v>
      </c>
      <c r="B1514">
        <f t="shared" si="69"/>
        <v>71</v>
      </c>
      <c r="C1514">
        <f t="shared" si="70"/>
        <v>15</v>
      </c>
      <c r="D1514" cm="1">
        <f t="array" ref="D1514">INDEX('PUMA12 LIMIT Computations'!$A$4:$D$106,'PUMA12-Person-Limits-Fragments'!$B1514,1)</f>
        <v>4901</v>
      </c>
      <c r="E1514" t="str" cm="1">
        <f t="array" ref="E1514">INDEX('PUMA12 LIMIT Computations'!$A$4:$D$106,'PUMA12-Person-Limits-Fragments'!$B1514,2)</f>
        <v>Plymouth &amp; Bristol Counties (Outside Brockton City)</v>
      </c>
      <c r="F1514" t="str" cm="1">
        <f t="array" ref="F1514">INDEX('PUMA12 LIMIT Computations'!$A$4:$D$106,'PUMA12-Person-Limits-Fragments'!$B1514,3)</f>
        <v>METRO14460MM1120</v>
      </c>
      <c r="G1514" t="str" cm="1">
        <f t="array" ref="G1514">INDEX('PUMA12 LIMIT Computations'!$A$4:$D$106,'PUMA12-Person-Limits-Fragments'!$B1514,4)</f>
        <v>Boston-Cambridge-Quincy, MA-NH HUD Metro FMR Area</v>
      </c>
      <c r="H1514" cm="1">
        <f t="array" ref="H1514">INDEX('PUMA12 LIMIT Computations'!AI$4:BB$106,'PUMA12-Person-Limits-Fragments'!B1514,'PUMA12-Person-Limits-Fragments'!C1514)</f>
        <v>21720.639999999999</v>
      </c>
      <c r="I1514" cm="1">
        <f t="array" ref="I1514">INDEX('PUMA12 LIMIT Computations'!BC$4:BV$106,'PUMA12-Person-Limits-Fragments'!B1514,'PUMA12-Person-Limits-Fragments'!C1514)</f>
        <v>13129.616</v>
      </c>
      <c r="J1514" cm="1">
        <f t="array" ref="J1514">INDEX('PUMA12 LIMIT Computations'!BW$4:CP$106,'PUMA12-Person-Limits-Fragments'!B1514,'PUMA12-Person-Limits-Fragments'!C1514)</f>
        <v>34657.440000000002</v>
      </c>
    </row>
    <row r="1515" spans="1:10" x14ac:dyDescent="0.25">
      <c r="A1515">
        <f t="shared" si="71"/>
        <v>1514</v>
      </c>
      <c r="B1515">
        <f t="shared" si="69"/>
        <v>72</v>
      </c>
      <c r="C1515">
        <f t="shared" si="70"/>
        <v>15</v>
      </c>
      <c r="D1515" cm="1">
        <f t="array" ref="D1515">INDEX('PUMA12 LIMIT Computations'!$A$4:$D$106,'PUMA12-Person-Limits-Fragments'!$B1515,1)</f>
        <v>4901</v>
      </c>
      <c r="E1515" t="str" cm="1">
        <f t="array" ref="E1515">INDEX('PUMA12 LIMIT Computations'!$A$4:$D$106,'PUMA12-Person-Limits-Fragments'!$B1515,2)</f>
        <v>Plymouth &amp; Bristol Counties (Outside Brockton City)</v>
      </c>
      <c r="F1515" t="str" cm="1">
        <f t="array" ref="F1515">INDEX('PUMA12 LIMIT Computations'!$A$4:$D$106,'PUMA12-Person-Limits-Fragments'!$B1515,3)</f>
        <v>METRO14460MM1200</v>
      </c>
      <c r="G1515" t="str" cm="1">
        <f t="array" ref="G1515">INDEX('PUMA12 LIMIT Computations'!$A$4:$D$106,'PUMA12-Person-Limits-Fragments'!$B1515,4)</f>
        <v>Brockton, MA HUD Metro FMR Area</v>
      </c>
      <c r="H1515" cm="1">
        <f t="array" ref="H1515">INDEX('PUMA12 LIMIT Computations'!AI$4:BB$106,'PUMA12-Person-Limits-Fragments'!B1515,'PUMA12-Person-Limits-Fragments'!C1515)</f>
        <v>67284</v>
      </c>
      <c r="I1515" cm="1">
        <f t="array" ref="I1515">INDEX('PUMA12 LIMIT Computations'!BC$4:BV$106,'PUMA12-Person-Limits-Fragments'!B1515,'PUMA12-Person-Limits-Fragments'!C1515)</f>
        <v>51052.536</v>
      </c>
      <c r="J1515" cm="1">
        <f t="array" ref="J1515">INDEX('PUMA12 LIMIT Computations'!BW$4:CP$106,'PUMA12-Person-Limits-Fragments'!B1515,'PUMA12-Person-Limits-Fragments'!C1515)</f>
        <v>107654.40000000001</v>
      </c>
    </row>
    <row r="1516" spans="1:10" x14ac:dyDescent="0.25">
      <c r="A1516">
        <f t="shared" si="71"/>
        <v>1515</v>
      </c>
      <c r="B1516">
        <f t="shared" si="69"/>
        <v>73</v>
      </c>
      <c r="C1516">
        <f t="shared" si="70"/>
        <v>15</v>
      </c>
      <c r="D1516" cm="1">
        <f t="array" ref="D1516">INDEX('PUMA12 LIMIT Computations'!$A$4:$D$106,'PUMA12-Person-Limits-Fragments'!$B1516,1)</f>
        <v>4901</v>
      </c>
      <c r="E1516" t="str" cm="1">
        <f t="array" ref="E1516">INDEX('PUMA12 LIMIT Computations'!$A$4:$D$106,'PUMA12-Person-Limits-Fragments'!$B1516,2)</f>
        <v>Plymouth &amp; Bristol Counties (Outside Brockton City)</v>
      </c>
      <c r="F1516" t="str" cm="1">
        <f t="array" ref="F1516">INDEX('PUMA12 LIMIT Computations'!$A$4:$D$106,'PUMA12-Person-Limits-Fragments'!$B1516,3)</f>
        <v>METRO39300MM1200</v>
      </c>
      <c r="G1516" t="str" cm="1">
        <f t="array" ref="G1516">INDEX('PUMA12 LIMIT Computations'!$A$4:$D$106,'PUMA12-Person-Limits-Fragments'!$B1516,4)</f>
        <v>Easton-Raynham, MA HUD Metro FMR Area</v>
      </c>
      <c r="H1516" cm="1">
        <f t="array" ref="H1516">INDEX('PUMA12 LIMIT Computations'!AI$4:BB$106,'PUMA12-Person-Limits-Fragments'!B1516,'PUMA12-Person-Limits-Fragments'!C1516)</f>
        <v>26043.55</v>
      </c>
      <c r="I1516" cm="1">
        <f t="array" ref="I1516">INDEX('PUMA12 LIMIT Computations'!BC$4:BV$106,'PUMA12-Person-Limits-Fragments'!B1516,'PUMA12-Person-Limits-Fragments'!C1516)</f>
        <v>15618.35</v>
      </c>
      <c r="J1516" cm="1">
        <f t="array" ref="J1516">INDEX('PUMA12 LIMIT Computations'!BW$4:CP$106,'PUMA12-Person-Limits-Fragments'!B1516,'PUMA12-Person-Limits-Fragments'!C1516)</f>
        <v>32695.45</v>
      </c>
    </row>
    <row r="1517" spans="1:10" x14ac:dyDescent="0.25">
      <c r="A1517">
        <f t="shared" si="71"/>
        <v>1516</v>
      </c>
      <c r="B1517">
        <f t="shared" si="69"/>
        <v>74</v>
      </c>
      <c r="C1517">
        <f t="shared" si="70"/>
        <v>15</v>
      </c>
      <c r="D1517" cm="1">
        <f t="array" ref="D1517">INDEX('PUMA12 LIMIT Computations'!$A$4:$D$106,'PUMA12-Person-Limits-Fragments'!$B1517,1)</f>
        <v>4000</v>
      </c>
      <c r="E1517" t="str" cm="1">
        <f t="array" ref="E1517">INDEX('PUMA12 LIMIT Computations'!$A$4:$D$106,'PUMA12-Person-Limits-Fragments'!$B1517,2)</f>
        <v>Plymouth &amp; Norfolk Counties--Brockton City, Stoughton &amp; Avon Towns</v>
      </c>
      <c r="F1517" t="str" cm="1">
        <f t="array" ref="F1517">INDEX('PUMA12 LIMIT Computations'!$A$4:$D$106,'PUMA12-Person-Limits-Fragments'!$B1517,3)</f>
        <v>METRO14460MM1120</v>
      </c>
      <c r="G1517" t="str" cm="1">
        <f t="array" ref="G1517">INDEX('PUMA12 LIMIT Computations'!$A$4:$D$106,'PUMA12-Person-Limits-Fragments'!$B1517,4)</f>
        <v>Boston-Cambridge-Quincy, MA-NH HUD Metro FMR Area</v>
      </c>
      <c r="H1517" cm="1">
        <f t="array" ref="H1517">INDEX('PUMA12 LIMIT Computations'!AI$4:BB$106,'PUMA12-Person-Limits-Fragments'!B1517,'PUMA12-Person-Limits-Fragments'!C1517)</f>
        <v>30643.5</v>
      </c>
      <c r="I1517" cm="1">
        <f t="array" ref="I1517">INDEX('PUMA12 LIMIT Computations'!BC$4:BV$106,'PUMA12-Person-Limits-Fragments'!B1517,'PUMA12-Person-Limits-Fragments'!C1517)</f>
        <v>18523.275000000001</v>
      </c>
      <c r="J1517" cm="1">
        <f t="array" ref="J1517">INDEX('PUMA12 LIMIT Computations'!BW$4:CP$106,'PUMA12-Person-Limits-Fragments'!B1517,'PUMA12-Person-Limits-Fragments'!C1517)</f>
        <v>48894.75</v>
      </c>
    </row>
    <row r="1518" spans="1:10" x14ac:dyDescent="0.25">
      <c r="A1518">
        <f t="shared" si="71"/>
        <v>1517</v>
      </c>
      <c r="B1518">
        <f t="shared" si="69"/>
        <v>75</v>
      </c>
      <c r="C1518">
        <f t="shared" si="70"/>
        <v>15</v>
      </c>
      <c r="D1518" cm="1">
        <f t="array" ref="D1518">INDEX('PUMA12 LIMIT Computations'!$A$4:$D$106,'PUMA12-Person-Limits-Fragments'!$B1518,1)</f>
        <v>4000</v>
      </c>
      <c r="E1518" t="str" cm="1">
        <f t="array" ref="E1518">INDEX('PUMA12 LIMIT Computations'!$A$4:$D$106,'PUMA12-Person-Limits-Fragments'!$B1518,2)</f>
        <v>Plymouth &amp; Norfolk Counties--Brockton City, Stoughton &amp; Avon Towns</v>
      </c>
      <c r="F1518" t="str" cm="1">
        <f t="array" ref="F1518">INDEX('PUMA12 LIMIT Computations'!$A$4:$D$106,'PUMA12-Person-Limits-Fragments'!$B1518,3)</f>
        <v>METRO14460MM1200</v>
      </c>
      <c r="G1518" t="str" cm="1">
        <f t="array" ref="G1518">INDEX('PUMA12 LIMIT Computations'!$A$4:$D$106,'PUMA12-Person-Limits-Fragments'!$B1518,4)</f>
        <v>Brockton, MA HUD Metro FMR Area</v>
      </c>
      <c r="H1518" cm="1">
        <f t="array" ref="H1518">INDEX('PUMA12 LIMIT Computations'!AI$4:BB$106,'PUMA12-Person-Limits-Fragments'!B1518,'PUMA12-Person-Limits-Fragments'!C1518)</f>
        <v>80587.5</v>
      </c>
      <c r="I1518" cm="1">
        <f t="array" ref="I1518">INDEX('PUMA12 LIMIT Computations'!BC$4:BV$106,'PUMA12-Person-Limits-Fragments'!B1518,'PUMA12-Person-Limits-Fragments'!C1518)</f>
        <v>61146.724999999999</v>
      </c>
      <c r="J1518" cm="1">
        <f t="array" ref="J1518">INDEX('PUMA12 LIMIT Computations'!BW$4:CP$106,'PUMA12-Person-Limits-Fragments'!B1518,'PUMA12-Person-Limits-Fragments'!C1518)</f>
        <v>128940</v>
      </c>
    </row>
    <row r="1519" spans="1:10" x14ac:dyDescent="0.25">
      <c r="A1519">
        <f t="shared" si="71"/>
        <v>1518</v>
      </c>
      <c r="B1519">
        <f t="shared" si="69"/>
        <v>76</v>
      </c>
      <c r="C1519">
        <f t="shared" si="70"/>
        <v>15</v>
      </c>
      <c r="D1519" cm="1">
        <f t="array" ref="D1519">INDEX('PUMA12 LIMIT Computations'!$A$4:$D$106,'PUMA12-Person-Limits-Fragments'!$B1519,1)</f>
        <v>4902</v>
      </c>
      <c r="E1519" t="str" cm="1">
        <f t="array" ref="E1519">INDEX('PUMA12 LIMIT Computations'!$A$4:$D$106,'PUMA12-Person-Limits-Fragments'!$B1519,2)</f>
        <v>Plymouth County (Central)</v>
      </c>
      <c r="F1519" t="str" cm="1">
        <f t="array" ref="F1519">INDEX('PUMA12 LIMIT Computations'!$A$4:$D$106,'PUMA12-Person-Limits-Fragments'!$B1519,3)</f>
        <v>METRO14460MM1120</v>
      </c>
      <c r="G1519" t="str" cm="1">
        <f t="array" ref="G1519">INDEX('PUMA12 LIMIT Computations'!$A$4:$D$106,'PUMA12-Person-Limits-Fragments'!$B1519,4)</f>
        <v>Boston-Cambridge-Quincy, MA-NH HUD Metro FMR Area</v>
      </c>
      <c r="H1519" cm="1">
        <f t="array" ref="H1519">INDEX('PUMA12 LIMIT Computations'!AI$4:BB$106,'PUMA12-Person-Limits-Fragments'!B1519,'PUMA12-Person-Limits-Fragments'!C1519)</f>
        <v>63527.6</v>
      </c>
      <c r="I1519" cm="1">
        <f t="array" ref="I1519">INDEX('PUMA12 LIMIT Computations'!BC$4:BV$106,'PUMA12-Person-Limits-Fragments'!B1519,'PUMA12-Person-Limits-Fragments'!C1519)</f>
        <v>38400.94</v>
      </c>
      <c r="J1519" cm="1">
        <f t="array" ref="J1519">INDEX('PUMA12 LIMIT Computations'!BW$4:CP$106,'PUMA12-Person-Limits-Fragments'!B1519,'PUMA12-Person-Limits-Fragments'!C1519)</f>
        <v>101364.59999999999</v>
      </c>
    </row>
    <row r="1520" spans="1:10" x14ac:dyDescent="0.25">
      <c r="A1520">
        <f t="shared" si="71"/>
        <v>1519</v>
      </c>
      <c r="B1520">
        <f t="shared" si="69"/>
        <v>77</v>
      </c>
      <c r="C1520">
        <f t="shared" si="70"/>
        <v>15</v>
      </c>
      <c r="D1520" cm="1">
        <f t="array" ref="D1520">INDEX('PUMA12 LIMIT Computations'!$A$4:$D$106,'PUMA12-Person-Limits-Fragments'!$B1520,1)</f>
        <v>4902</v>
      </c>
      <c r="E1520" t="str" cm="1">
        <f t="array" ref="E1520">INDEX('PUMA12 LIMIT Computations'!$A$4:$D$106,'PUMA12-Person-Limits-Fragments'!$B1520,2)</f>
        <v>Plymouth County (Central)</v>
      </c>
      <c r="F1520" t="str" cm="1">
        <f t="array" ref="F1520">INDEX('PUMA12 LIMIT Computations'!$A$4:$D$106,'PUMA12-Person-Limits-Fragments'!$B1520,3)</f>
        <v>METRO14460MM1200</v>
      </c>
      <c r="G1520" t="str" cm="1">
        <f t="array" ref="G1520">INDEX('PUMA12 LIMIT Computations'!$A$4:$D$106,'PUMA12-Person-Limits-Fragments'!$B1520,4)</f>
        <v>Brockton, MA HUD Metro FMR Area</v>
      </c>
      <c r="H1520" cm="1">
        <f t="array" ref="H1520">INDEX('PUMA12 LIMIT Computations'!AI$4:BB$106,'PUMA12-Person-Limits-Fragments'!B1520,'PUMA12-Person-Limits-Fragments'!C1520)</f>
        <v>54358.500000000007</v>
      </c>
      <c r="I1520" cm="1">
        <f t="array" ref="I1520">INDEX('PUMA12 LIMIT Computations'!BC$4:BV$106,'PUMA12-Person-Limits-Fragments'!B1520,'PUMA12-Person-Limits-Fragments'!C1520)</f>
        <v>41245.159000000007</v>
      </c>
      <c r="J1520" cm="1">
        <f t="array" ref="J1520">INDEX('PUMA12 LIMIT Computations'!BW$4:CP$106,'PUMA12-Person-Limits-Fragments'!B1520,'PUMA12-Person-Limits-Fragments'!C1520)</f>
        <v>86973.6</v>
      </c>
    </row>
    <row r="1521" spans="1:10" x14ac:dyDescent="0.25">
      <c r="A1521">
        <f t="shared" si="71"/>
        <v>1520</v>
      </c>
      <c r="B1521">
        <f t="shared" si="69"/>
        <v>78</v>
      </c>
      <c r="C1521">
        <f t="shared" si="70"/>
        <v>15</v>
      </c>
      <c r="D1521" cm="1">
        <f t="array" ref="D1521">INDEX('PUMA12 LIMIT Computations'!$A$4:$D$106,'PUMA12-Person-Limits-Fragments'!$B1521,1)</f>
        <v>4902</v>
      </c>
      <c r="E1521" t="str" cm="1">
        <f t="array" ref="E1521">INDEX('PUMA12 LIMIT Computations'!$A$4:$D$106,'PUMA12-Person-Limits-Fragments'!$B1521,2)</f>
        <v>Plymouth County (Central)</v>
      </c>
      <c r="F1521" t="str" cm="1">
        <f t="array" ref="F1521">INDEX('PUMA12 LIMIT Computations'!$A$4:$D$106,'PUMA12-Person-Limits-Fragments'!$B1521,3)</f>
        <v>METRO39300MM1120</v>
      </c>
      <c r="G1521" t="str" cm="1">
        <f t="array" ref="G1521">INDEX('PUMA12 LIMIT Computations'!$A$4:$D$106,'PUMA12-Person-Limits-Fragments'!$B1521,4)</f>
        <v>Taunton-Mansfield-Norton, MA HUD Metro FMR Area</v>
      </c>
      <c r="H1521" cm="1">
        <f t="array" ref="H1521">INDEX('PUMA12 LIMIT Computations'!AI$4:BB$106,'PUMA12-Person-Limits-Fragments'!B1521,'PUMA12-Person-Limits-Fragments'!C1521)</f>
        <v>10.5</v>
      </c>
      <c r="I1521" cm="1">
        <f t="array" ref="I1521">INDEX('PUMA12 LIMIT Computations'!BC$4:BV$106,'PUMA12-Person-Limits-Fragments'!B1521,'PUMA12-Person-Limits-Fragments'!C1521)</f>
        <v>7.9670000000000005</v>
      </c>
      <c r="J1521" cm="1">
        <f t="array" ref="J1521">INDEX('PUMA12 LIMIT Computations'!BW$4:CP$106,'PUMA12-Person-Limits-Fragments'!B1521,'PUMA12-Person-Limits-Fragments'!C1521)</f>
        <v>16.8</v>
      </c>
    </row>
    <row r="1522" spans="1:10" x14ac:dyDescent="0.25">
      <c r="A1522">
        <f t="shared" si="71"/>
        <v>1521</v>
      </c>
      <c r="B1522">
        <f t="shared" si="69"/>
        <v>79</v>
      </c>
      <c r="C1522">
        <f t="shared" si="70"/>
        <v>15</v>
      </c>
      <c r="D1522" cm="1">
        <f t="array" ref="D1522">INDEX('PUMA12 LIMIT Computations'!$A$4:$D$106,'PUMA12-Person-Limits-Fragments'!$B1522,1)</f>
        <v>4903</v>
      </c>
      <c r="E1522" t="str" cm="1">
        <f t="array" ref="E1522">INDEX('PUMA12 LIMIT Computations'!$A$4:$D$106,'PUMA12-Person-Limits-Fragments'!$B1522,2)</f>
        <v>Plymouth County (East)--Plymouth, Marshfield, Scituate, Duxbury &amp; Kingston Towns</v>
      </c>
      <c r="F1522" t="str" cm="1">
        <f t="array" ref="F1522">INDEX('PUMA12 LIMIT Computations'!$A$4:$D$106,'PUMA12-Person-Limits-Fragments'!$B1522,3)</f>
        <v>METRO12700M12700</v>
      </c>
      <c r="G1522" t="str" cm="1">
        <f t="array" ref="G1522">INDEX('PUMA12 LIMIT Computations'!$A$4:$D$106,'PUMA12-Person-Limits-Fragments'!$B1522,4)</f>
        <v>Barnstable Town, MA MSA</v>
      </c>
      <c r="H1522" cm="1">
        <f t="array" ref="H1522">INDEX('PUMA12 LIMIT Computations'!AI$4:BB$106,'PUMA12-Person-Limits-Fragments'!B1522,'PUMA12-Person-Limits-Fragments'!C1522)</f>
        <v>633.64</v>
      </c>
      <c r="I1522" cm="1">
        <f t="array" ref="I1522">INDEX('PUMA12 LIMIT Computations'!BC$4:BV$106,'PUMA12-Person-Limits-Fragments'!B1522,'PUMA12-Person-Limits-Fragments'!C1522)</f>
        <v>493.95400000000001</v>
      </c>
      <c r="J1522" cm="1">
        <f t="array" ref="J1522">INDEX('PUMA12 LIMIT Computations'!BW$4:CP$106,'PUMA12-Person-Limits-Fragments'!B1522,'PUMA12-Person-Limits-Fragments'!C1522)</f>
        <v>1013.6999999999999</v>
      </c>
    </row>
    <row r="1523" spans="1:10" x14ac:dyDescent="0.25">
      <c r="A1523">
        <f t="shared" si="71"/>
        <v>1522</v>
      </c>
      <c r="B1523">
        <f t="shared" si="69"/>
        <v>80</v>
      </c>
      <c r="C1523">
        <f t="shared" si="70"/>
        <v>15</v>
      </c>
      <c r="D1523" cm="1">
        <f t="array" ref="D1523">INDEX('PUMA12 LIMIT Computations'!$A$4:$D$106,'PUMA12-Person-Limits-Fragments'!$B1523,1)</f>
        <v>4903</v>
      </c>
      <c r="E1523" t="str" cm="1">
        <f t="array" ref="E1523">INDEX('PUMA12 LIMIT Computations'!$A$4:$D$106,'PUMA12-Person-Limits-Fragments'!$B1523,2)</f>
        <v>Plymouth County (East)--Plymouth, Marshfield, Scituate, Duxbury &amp; Kingston Towns</v>
      </c>
      <c r="F1523" t="str" cm="1">
        <f t="array" ref="F1523">INDEX('PUMA12 LIMIT Computations'!$A$4:$D$106,'PUMA12-Person-Limits-Fragments'!$B1523,3)</f>
        <v>METRO14460MM1120</v>
      </c>
      <c r="G1523" t="str" cm="1">
        <f t="array" ref="G1523">INDEX('PUMA12 LIMIT Computations'!$A$4:$D$106,'PUMA12-Person-Limits-Fragments'!$B1523,4)</f>
        <v>Boston-Cambridge-Quincy, MA-NH HUD Metro FMR Area</v>
      </c>
      <c r="H1523" cm="1">
        <f t="array" ref="H1523">INDEX('PUMA12 LIMIT Computations'!AI$4:BB$106,'PUMA12-Person-Limits-Fragments'!B1523,'PUMA12-Person-Limits-Fragments'!C1523)</f>
        <v>130982.84</v>
      </c>
      <c r="I1523" cm="1">
        <f t="array" ref="I1523">INDEX('PUMA12 LIMIT Computations'!BC$4:BV$106,'PUMA12-Person-Limits-Fragments'!B1523,'PUMA12-Person-Limits-Fragments'!C1523)</f>
        <v>79176.046000000002</v>
      </c>
      <c r="J1523" cm="1">
        <f t="array" ref="J1523">INDEX('PUMA12 LIMIT Computations'!BW$4:CP$106,'PUMA12-Person-Limits-Fragments'!B1523,'PUMA12-Person-Limits-Fragments'!C1523)</f>
        <v>208996.14</v>
      </c>
    </row>
    <row r="1524" spans="1:10" x14ac:dyDescent="0.25">
      <c r="A1524">
        <f t="shared" si="71"/>
        <v>1523</v>
      </c>
      <c r="B1524">
        <f t="shared" si="69"/>
        <v>81</v>
      </c>
      <c r="C1524">
        <f t="shared" si="70"/>
        <v>15</v>
      </c>
      <c r="D1524" cm="1">
        <f t="array" ref="D1524">INDEX('PUMA12 LIMIT Computations'!$A$4:$D$106,'PUMA12-Person-Limits-Fragments'!$B1524,1)</f>
        <v>3306</v>
      </c>
      <c r="E1524" t="str" cm="1">
        <f t="array" ref="E1524">INDEX('PUMA12 LIMIT Computations'!$A$4:$D$106,'PUMA12-Person-Limits-Fragments'!$B1524,2)</f>
        <v>Suffolk County (North)--Revere, Chelsea &amp; Winthrop Town Cities</v>
      </c>
      <c r="F1524" t="str" cm="1">
        <f t="array" ref="F1524">INDEX('PUMA12 LIMIT Computations'!$A$4:$D$106,'PUMA12-Person-Limits-Fragments'!$B1524,3)</f>
        <v>METRO14460MM1120</v>
      </c>
      <c r="G1524" t="str" cm="1">
        <f t="array" ref="G1524">INDEX('PUMA12 LIMIT Computations'!$A$4:$D$106,'PUMA12-Person-Limits-Fragments'!$B1524,4)</f>
        <v>Boston-Cambridge-Quincy, MA-NH HUD Metro FMR Area</v>
      </c>
      <c r="H1524" cm="1">
        <f t="array" ref="H1524">INDEX('PUMA12 LIMIT Computations'!AI$4:BB$106,'PUMA12-Person-Limits-Fragments'!B1524,'PUMA12-Person-Limits-Fragments'!C1524)</f>
        <v>131813.18</v>
      </c>
      <c r="I1524" cm="1">
        <f t="array" ref="I1524">INDEX('PUMA12 LIMIT Computations'!BC$4:BV$106,'PUMA12-Person-Limits-Fragments'!B1524,'PUMA12-Person-Limits-Fragments'!C1524)</f>
        <v>79677.967000000004</v>
      </c>
      <c r="J1524" cm="1">
        <f t="array" ref="J1524">INDEX('PUMA12 LIMIT Computations'!BW$4:CP$106,'PUMA12-Person-Limits-Fragments'!B1524,'PUMA12-Person-Limits-Fragments'!C1524)</f>
        <v>210321.03</v>
      </c>
    </row>
    <row r="1525" spans="1:10" x14ac:dyDescent="0.25">
      <c r="A1525">
        <f t="shared" si="71"/>
        <v>1524</v>
      </c>
      <c r="B1525">
        <f t="shared" si="69"/>
        <v>82</v>
      </c>
      <c r="C1525">
        <f t="shared" si="70"/>
        <v>15</v>
      </c>
      <c r="D1525" cm="1">
        <f t="array" ref="D1525">INDEX('PUMA12 LIMIT Computations'!$A$4:$D$106,'PUMA12-Person-Limits-Fragments'!$B1525,1)</f>
        <v>3900</v>
      </c>
      <c r="E1525" t="str" cm="1">
        <f t="array" ref="E1525">INDEX('PUMA12 LIMIT Computations'!$A$4:$D$106,'PUMA12-Person-Limits-Fragments'!$B1525,2)</f>
        <v>Weymouth Town, Braintree Town Cities, Hingham, Hull &amp; Cohasset Towns</v>
      </c>
      <c r="F1525" t="str" cm="1">
        <f t="array" ref="F1525">INDEX('PUMA12 LIMIT Computations'!$A$4:$D$106,'PUMA12-Person-Limits-Fragments'!$B1525,3)</f>
        <v>METRO14460MM1120</v>
      </c>
      <c r="G1525" t="str" cm="1">
        <f t="array" ref="G1525">INDEX('PUMA12 LIMIT Computations'!$A$4:$D$106,'PUMA12-Person-Limits-Fragments'!$B1525,4)</f>
        <v>Boston-Cambridge-Quincy, MA-NH HUD Metro FMR Area</v>
      </c>
      <c r="H1525" cm="1">
        <f t="array" ref="H1525">INDEX('PUMA12 LIMIT Computations'!AI$4:BB$106,'PUMA12-Person-Limits-Fragments'!B1525,'PUMA12-Person-Limits-Fragments'!C1525)</f>
        <v>131800</v>
      </c>
      <c r="I1525" cm="1">
        <f t="array" ref="I1525">INDEX('PUMA12 LIMIT Computations'!BC$4:BV$106,'PUMA12-Person-Limits-Fragments'!B1525,'PUMA12-Person-Limits-Fragments'!C1525)</f>
        <v>79670</v>
      </c>
      <c r="J1525" cm="1">
        <f t="array" ref="J1525">INDEX('PUMA12 LIMIT Computations'!BW$4:CP$106,'PUMA12-Person-Limits-Fragments'!B1525,'PUMA12-Person-Limits-Fragments'!C1525)</f>
        <v>210300</v>
      </c>
    </row>
    <row r="1526" spans="1:10" x14ac:dyDescent="0.25">
      <c r="A1526">
        <f t="shared" si="71"/>
        <v>1525</v>
      </c>
      <c r="B1526">
        <f t="shared" si="69"/>
        <v>83</v>
      </c>
      <c r="C1526">
        <f t="shared" si="70"/>
        <v>15</v>
      </c>
      <c r="D1526" cm="1">
        <f t="array" ref="D1526">INDEX('PUMA12 LIMIT Computations'!$A$4:$D$106,'PUMA12-Person-Limits-Fragments'!$B1526,1)</f>
        <v>2800</v>
      </c>
      <c r="E1526" t="str" cm="1">
        <f t="array" ref="E1526">INDEX('PUMA12 LIMIT Computations'!$A$4:$D$106,'PUMA12-Person-Limits-Fragments'!$B1526,2)</f>
        <v>Woburn, Melrose Cities, Saugus, Wakefield &amp; Stoneham Towns</v>
      </c>
      <c r="F1526" t="str" cm="1">
        <f t="array" ref="F1526">INDEX('PUMA12 LIMIT Computations'!$A$4:$D$106,'PUMA12-Person-Limits-Fragments'!$B1526,3)</f>
        <v>METRO14460MM1120</v>
      </c>
      <c r="G1526" t="str" cm="1">
        <f t="array" ref="G1526">INDEX('PUMA12 LIMIT Computations'!$A$4:$D$106,'PUMA12-Person-Limits-Fragments'!$B1526,4)</f>
        <v>Boston-Cambridge-Quincy, MA-NH HUD Metro FMR Area</v>
      </c>
      <c r="H1526" cm="1">
        <f t="array" ref="H1526">INDEX('PUMA12 LIMIT Computations'!AI$4:BB$106,'PUMA12-Person-Limits-Fragments'!B1526,'PUMA12-Person-Limits-Fragments'!C1526)</f>
        <v>131786.82</v>
      </c>
      <c r="I1526" cm="1">
        <f t="array" ref="I1526">INDEX('PUMA12 LIMIT Computations'!BC$4:BV$106,'PUMA12-Person-Limits-Fragments'!B1526,'PUMA12-Person-Limits-Fragments'!C1526)</f>
        <v>79662.032999999996</v>
      </c>
      <c r="J1526" cm="1">
        <f t="array" ref="J1526">INDEX('PUMA12 LIMIT Computations'!BW$4:CP$106,'PUMA12-Person-Limits-Fragments'!B1526,'PUMA12-Person-Limits-Fragments'!C1526)</f>
        <v>210278.97</v>
      </c>
    </row>
    <row r="1527" spans="1:10" x14ac:dyDescent="0.25">
      <c r="A1527">
        <f t="shared" si="71"/>
        <v>1526</v>
      </c>
      <c r="B1527">
        <f t="shared" si="69"/>
        <v>84</v>
      </c>
      <c r="C1527">
        <f t="shared" si="70"/>
        <v>15</v>
      </c>
      <c r="D1527" cm="1">
        <f t="array" ref="D1527">INDEX('PUMA12 LIMIT Computations'!$A$4:$D$106,'PUMA12-Person-Limits-Fragments'!$B1527,1)</f>
        <v>400</v>
      </c>
      <c r="E1527" t="str" cm="1">
        <f t="array" ref="E1527">INDEX('PUMA12 LIMIT Computations'!$A$4:$D$106,'PUMA12-Person-Limits-Fragments'!$B1527,2)</f>
        <v>Worcester &amp; Middlesex Counties (Outside Leominster, Fitchburg &amp; Gardner Cities)</v>
      </c>
      <c r="F1527" t="str" cm="1">
        <f t="array" ref="F1527">INDEX('PUMA12 LIMIT Computations'!$A$4:$D$106,'PUMA12-Person-Limits-Fragments'!$B1527,3)</f>
        <v>METRO14460MM1120</v>
      </c>
      <c r="G1527" t="str" cm="1">
        <f t="array" ref="G1527">INDEX('PUMA12 LIMIT Computations'!$A$4:$D$106,'PUMA12-Person-Limits-Fragments'!$B1527,4)</f>
        <v>Boston-Cambridge-Quincy, MA-NH HUD Metro FMR Area</v>
      </c>
      <c r="H1527" cm="1">
        <f t="array" ref="H1527">INDEX('PUMA12 LIMIT Computations'!AI$4:BB$106,'PUMA12-Person-Limits-Fragments'!B1527,'PUMA12-Person-Limits-Fragments'!C1527)</f>
        <v>32963.18</v>
      </c>
      <c r="I1527" cm="1">
        <f t="array" ref="I1527">INDEX('PUMA12 LIMIT Computations'!BC$4:BV$106,'PUMA12-Person-Limits-Fragments'!B1527,'PUMA12-Person-Limits-Fragments'!C1527)</f>
        <v>19925.467000000001</v>
      </c>
      <c r="J1527" cm="1">
        <f t="array" ref="J1527">INDEX('PUMA12 LIMIT Computations'!BW$4:CP$106,'PUMA12-Person-Limits-Fragments'!B1527,'PUMA12-Person-Limits-Fragments'!C1527)</f>
        <v>52596.03</v>
      </c>
    </row>
    <row r="1528" spans="1:10" x14ac:dyDescent="0.25">
      <c r="A1528">
        <f t="shared" si="71"/>
        <v>1527</v>
      </c>
      <c r="B1528">
        <f t="shared" si="69"/>
        <v>85</v>
      </c>
      <c r="C1528">
        <f t="shared" si="70"/>
        <v>15</v>
      </c>
      <c r="D1528" cm="1">
        <f t="array" ref="D1528">INDEX('PUMA12 LIMIT Computations'!$A$4:$D$106,'PUMA12-Person-Limits-Fragments'!$B1528,1)</f>
        <v>400</v>
      </c>
      <c r="E1528" t="str" cm="1">
        <f t="array" ref="E1528">INDEX('PUMA12 LIMIT Computations'!$A$4:$D$106,'PUMA12-Person-Limits-Fragments'!$B1528,2)</f>
        <v>Worcester &amp; Middlesex Counties (Outside Leominster, Fitchburg &amp; Gardner Cities)</v>
      </c>
      <c r="F1528" t="str" cm="1">
        <f t="array" ref="F1528">INDEX('PUMA12 LIMIT Computations'!$A$4:$D$106,'PUMA12-Person-Limits-Fragments'!$B1528,3)</f>
        <v>METRO14460MM4560</v>
      </c>
      <c r="G1528" t="str" cm="1">
        <f t="array" ref="G1528">INDEX('PUMA12 LIMIT Computations'!$A$4:$D$106,'PUMA12-Person-Limits-Fragments'!$B1528,4)</f>
        <v>Lowell, MA HUD Metro FMR Area</v>
      </c>
      <c r="H1528" cm="1">
        <f t="array" ref="H1528">INDEX('PUMA12 LIMIT Computations'!AI$4:BB$106,'PUMA12-Person-Limits-Fragments'!B1528,'PUMA12-Person-Limits-Fragments'!C1528)</f>
        <v>10996.25</v>
      </c>
      <c r="I1528" cm="1">
        <f t="array" ref="I1528">INDEX('PUMA12 LIMIT Computations'!BC$4:BV$106,'PUMA12-Person-Limits-Fragments'!B1528,'PUMA12-Person-Limits-Fragments'!C1528)</f>
        <v>7377.442</v>
      </c>
      <c r="J1528" cm="1">
        <f t="array" ref="J1528">INDEX('PUMA12 LIMIT Computations'!BW$4:CP$106,'PUMA12-Person-Limits-Fragments'!B1528,'PUMA12-Person-Limits-Fragments'!C1528)</f>
        <v>15566.06</v>
      </c>
    </row>
    <row r="1529" spans="1:10" x14ac:dyDescent="0.25">
      <c r="A1529">
        <f t="shared" si="71"/>
        <v>1528</v>
      </c>
      <c r="B1529">
        <f t="shared" si="69"/>
        <v>86</v>
      </c>
      <c r="C1529">
        <f t="shared" si="70"/>
        <v>15</v>
      </c>
      <c r="D1529" cm="1">
        <f t="array" ref="D1529">INDEX('PUMA12 LIMIT Computations'!$A$4:$D$106,'PUMA12-Person-Limits-Fragments'!$B1529,1)</f>
        <v>400</v>
      </c>
      <c r="E1529" t="str" cm="1">
        <f t="array" ref="E1529">INDEX('PUMA12 LIMIT Computations'!$A$4:$D$106,'PUMA12-Person-Limits-Fragments'!$B1529,2)</f>
        <v>Worcester &amp; Middlesex Counties (Outside Leominster, Fitchburg &amp; Gardner Cities)</v>
      </c>
      <c r="F1529" t="str" cm="1">
        <f t="array" ref="F1529">INDEX('PUMA12 LIMIT Computations'!$A$4:$D$106,'PUMA12-Person-Limits-Fragments'!$B1529,3)</f>
        <v>METRO44140M25011</v>
      </c>
      <c r="G1529" t="str" cm="1">
        <f t="array" ref="G1529">INDEX('PUMA12 LIMIT Computations'!$A$4:$D$106,'PUMA12-Person-Limits-Fragments'!$B1529,4)</f>
        <v>Franklin County, MA HUD Metro FMR Area</v>
      </c>
      <c r="H1529" cm="1">
        <f t="array" ref="H1529">INDEX('PUMA12 LIMIT Computations'!AI$4:BB$106,'PUMA12-Person-Limits-Fragments'!B1529,'PUMA12-Person-Limits-Fragments'!C1529)</f>
        <v>283.2</v>
      </c>
      <c r="I1529" cm="1">
        <f t="array" ref="I1529">INDEX('PUMA12 LIMIT Computations'!BC$4:BV$106,'PUMA12-Person-Limits-Fragments'!B1529,'PUMA12-Person-Limits-Fragments'!C1529)</f>
        <v>254.94400000000002</v>
      </c>
      <c r="J1529" cm="1">
        <f t="array" ref="J1529">INDEX('PUMA12 LIMIT Computations'!BW$4:CP$106,'PUMA12-Person-Limits-Fragments'!B1529,'PUMA12-Person-Limits-Fragments'!C1529)</f>
        <v>453.12</v>
      </c>
    </row>
    <row r="1530" spans="1:10" x14ac:dyDescent="0.25">
      <c r="A1530">
        <f t="shared" si="71"/>
        <v>1529</v>
      </c>
      <c r="B1530">
        <f t="shared" si="69"/>
        <v>87</v>
      </c>
      <c r="C1530">
        <f t="shared" si="70"/>
        <v>15</v>
      </c>
      <c r="D1530" cm="1">
        <f t="array" ref="D1530">INDEX('PUMA12 LIMIT Computations'!$A$4:$D$106,'PUMA12-Person-Limits-Fragments'!$B1530,1)</f>
        <v>400</v>
      </c>
      <c r="E1530" t="str" cm="1">
        <f t="array" ref="E1530">INDEX('PUMA12 LIMIT Computations'!$A$4:$D$106,'PUMA12-Person-Limits-Fragments'!$B1530,2)</f>
        <v>Worcester &amp; Middlesex Counties (Outside Leominster, Fitchburg &amp; Gardner Cities)</v>
      </c>
      <c r="F1530" t="str" cm="1">
        <f t="array" ref="F1530">INDEX('PUMA12 LIMIT Computations'!$A$4:$D$106,'PUMA12-Person-Limits-Fragments'!$B1530,3)</f>
        <v>METRO49340M49340</v>
      </c>
      <c r="G1530" t="str" cm="1">
        <f t="array" ref="G1530">INDEX('PUMA12 LIMIT Computations'!$A$4:$D$106,'PUMA12-Person-Limits-Fragments'!$B1530,4)</f>
        <v>Worcester, MA HUD Metro FMR Area</v>
      </c>
      <c r="H1530" cm="1">
        <f t="array" ref="H1530">INDEX('PUMA12 LIMIT Computations'!AI$4:BB$106,'PUMA12-Person-Limits-Fragments'!B1530,'PUMA12-Person-Limits-Fragments'!C1530)</f>
        <v>10618.58</v>
      </c>
      <c r="I1530" cm="1">
        <f t="array" ref="I1530">INDEX('PUMA12 LIMIT Computations'!BC$4:BV$106,'PUMA12-Person-Limits-Fragments'!B1530,'PUMA12-Person-Limits-Fragments'!C1530)</f>
        <v>8142.2740000000003</v>
      </c>
      <c r="J1530" cm="1">
        <f t="array" ref="J1530">INDEX('PUMA12 LIMIT Computations'!BW$4:CP$106,'PUMA12-Person-Limits-Fragments'!B1530,'PUMA12-Person-Limits-Fragments'!C1530)</f>
        <v>16985.64</v>
      </c>
    </row>
    <row r="1531" spans="1:10" x14ac:dyDescent="0.25">
      <c r="A1531">
        <f t="shared" si="71"/>
        <v>1530</v>
      </c>
      <c r="B1531">
        <f t="shared" si="69"/>
        <v>88</v>
      </c>
      <c r="C1531">
        <f t="shared" si="70"/>
        <v>15</v>
      </c>
      <c r="D1531" cm="1">
        <f t="array" ref="D1531">INDEX('PUMA12 LIMIT Computations'!$A$4:$D$106,'PUMA12-Person-Limits-Fragments'!$B1531,1)</f>
        <v>400</v>
      </c>
      <c r="E1531" t="str" cm="1">
        <f t="array" ref="E1531">INDEX('PUMA12 LIMIT Computations'!$A$4:$D$106,'PUMA12-Person-Limits-Fragments'!$B1531,2)</f>
        <v>Worcester &amp; Middlesex Counties (Outside Leominster, Fitchburg &amp; Gardner Cities)</v>
      </c>
      <c r="F1531" t="str" cm="1">
        <f t="array" ref="F1531">INDEX('PUMA12 LIMIT Computations'!$A$4:$D$106,'PUMA12-Person-Limits-Fragments'!$B1531,3)</f>
        <v>METRO49340MM1120</v>
      </c>
      <c r="G1531" t="str" cm="1">
        <f t="array" ref="G1531">INDEX('PUMA12 LIMIT Computations'!$A$4:$D$106,'PUMA12-Person-Limits-Fragments'!$B1531,4)</f>
        <v>Eastern Worcester County, MA HUD Metro FMR Area</v>
      </c>
      <c r="H1531" cm="1">
        <f t="array" ref="H1531">INDEX('PUMA12 LIMIT Computations'!AI$4:BB$106,'PUMA12-Person-Limits-Fragments'!B1531,'PUMA12-Person-Limits-Fragments'!C1531)</f>
        <v>14100.675000000001</v>
      </c>
      <c r="I1531" cm="1">
        <f t="array" ref="I1531">INDEX('PUMA12 LIMIT Computations'!BC$4:BV$106,'PUMA12-Person-Limits-Fragments'!B1531,'PUMA12-Person-Limits-Fragments'!C1531)</f>
        <v>9122.2150000000001</v>
      </c>
      <c r="J1531" cm="1">
        <f t="array" ref="J1531">INDEX('PUMA12 LIMIT Computations'!BW$4:CP$106,'PUMA12-Person-Limits-Fragments'!B1531,'PUMA12-Person-Limits-Fragments'!C1531)</f>
        <v>19247.45</v>
      </c>
    </row>
    <row r="1532" spans="1:10" x14ac:dyDescent="0.25">
      <c r="A1532">
        <f t="shared" si="71"/>
        <v>1531</v>
      </c>
      <c r="B1532">
        <f t="shared" si="69"/>
        <v>89</v>
      </c>
      <c r="C1532">
        <f t="shared" si="70"/>
        <v>15</v>
      </c>
      <c r="D1532" cm="1">
        <f t="array" ref="D1532">INDEX('PUMA12 LIMIT Computations'!$A$4:$D$106,'PUMA12-Person-Limits-Fragments'!$B1532,1)</f>
        <v>400</v>
      </c>
      <c r="E1532" t="str" cm="1">
        <f t="array" ref="E1532">INDEX('PUMA12 LIMIT Computations'!$A$4:$D$106,'PUMA12-Person-Limits-Fragments'!$B1532,2)</f>
        <v>Worcester &amp; Middlesex Counties (Outside Leominster, Fitchburg &amp; Gardner Cities)</v>
      </c>
      <c r="F1532" t="str" cm="1">
        <f t="array" ref="F1532">INDEX('PUMA12 LIMIT Computations'!$A$4:$D$106,'PUMA12-Person-Limits-Fragments'!$B1532,3)</f>
        <v>METRO49340MM2600</v>
      </c>
      <c r="G1532" t="str" cm="1">
        <f t="array" ref="G1532">INDEX('PUMA12 LIMIT Computations'!$A$4:$D$106,'PUMA12-Person-Limits-Fragments'!$B1532,4)</f>
        <v>Fitchburg-Leominster, MA HUD Metro FMR Area</v>
      </c>
      <c r="H1532" cm="1">
        <f t="array" ref="H1532">INDEX('PUMA12 LIMIT Computations'!AI$4:BB$106,'PUMA12-Person-Limits-Fragments'!B1532,'PUMA12-Person-Limits-Fragments'!C1532)</f>
        <v>22268.880000000001</v>
      </c>
      <c r="I1532" cm="1">
        <f t="array" ref="I1532">INDEX('PUMA12 LIMIT Computations'!BC$4:BV$106,'PUMA12-Person-Limits-Fragments'!B1532,'PUMA12-Person-Limits-Fragments'!C1532)</f>
        <v>18833.988000000001</v>
      </c>
      <c r="J1532" cm="1">
        <f t="array" ref="J1532">INDEX('PUMA12 LIMIT Computations'!BW$4:CP$106,'PUMA12-Person-Limits-Fragments'!B1532,'PUMA12-Person-Limits-Fragments'!C1532)</f>
        <v>35625.480000000003</v>
      </c>
    </row>
    <row r="1533" spans="1:10" x14ac:dyDescent="0.25">
      <c r="A1533">
        <f t="shared" si="71"/>
        <v>1532</v>
      </c>
      <c r="B1533">
        <f t="shared" si="69"/>
        <v>90</v>
      </c>
      <c r="C1533">
        <f t="shared" si="70"/>
        <v>15</v>
      </c>
      <c r="D1533" cm="1">
        <f t="array" ref="D1533">INDEX('PUMA12 LIMIT Computations'!$A$4:$D$106,'PUMA12-Person-Limits-Fragments'!$B1533,1)</f>
        <v>400</v>
      </c>
      <c r="E1533" t="str" cm="1">
        <f t="array" ref="E1533">INDEX('PUMA12 LIMIT Computations'!$A$4:$D$106,'PUMA12-Person-Limits-Fragments'!$B1533,2)</f>
        <v>Worcester &amp; Middlesex Counties (Outside Leominster, Fitchburg &amp; Gardner Cities)</v>
      </c>
      <c r="F1533" t="str" cm="1">
        <f t="array" ref="F1533">INDEX('PUMA12 LIMIT Computations'!$A$4:$D$106,'PUMA12-Person-Limits-Fragments'!$B1533,3)</f>
        <v>METRO49340N25027</v>
      </c>
      <c r="G1533" t="str" cm="1">
        <f t="array" ref="G1533">INDEX('PUMA12 LIMIT Computations'!$A$4:$D$106,'PUMA12-Person-Limits-Fragments'!$B1533,4)</f>
        <v>Western Worcester County, MA HUD Metro FMR Area</v>
      </c>
      <c r="H1533" cm="1">
        <f t="array" ref="H1533">INDEX('PUMA12 LIMIT Computations'!AI$4:BB$106,'PUMA12-Person-Limits-Fragments'!B1533,'PUMA12-Person-Limits-Fragments'!C1533)</f>
        <v>18443.48</v>
      </c>
      <c r="I1533" cm="1">
        <f t="array" ref="I1533">INDEX('PUMA12 LIMIT Computations'!BC$4:BV$106,'PUMA12-Person-Limits-Fragments'!B1533,'PUMA12-Person-Limits-Fragments'!C1533)</f>
        <v>15997.736000000001</v>
      </c>
      <c r="J1533" cm="1">
        <f t="array" ref="J1533">INDEX('PUMA12 LIMIT Computations'!BW$4:CP$106,'PUMA12-Person-Limits-Fragments'!B1533,'PUMA12-Person-Limits-Fragments'!C1533)</f>
        <v>29507.56</v>
      </c>
    </row>
    <row r="1534" spans="1:10" x14ac:dyDescent="0.25">
      <c r="A1534">
        <f t="shared" si="71"/>
        <v>1533</v>
      </c>
      <c r="B1534">
        <f t="shared" si="69"/>
        <v>91</v>
      </c>
      <c r="C1534">
        <f t="shared" si="70"/>
        <v>15</v>
      </c>
      <c r="D1534" cm="1">
        <f t="array" ref="D1534">INDEX('PUMA12 LIMIT Computations'!$A$4:$D$106,'PUMA12-Person-Limits-Fragments'!$B1534,1)</f>
        <v>300</v>
      </c>
      <c r="E1534" t="str" cm="1">
        <f t="array" ref="E1534">INDEX('PUMA12 LIMIT Computations'!$A$4:$D$106,'PUMA12-Person-Limits-Fragments'!$B1534,2)</f>
        <v>Worcester County (Central)--Worcester City</v>
      </c>
      <c r="F1534" t="str" cm="1">
        <f t="array" ref="F1534">INDEX('PUMA12 LIMIT Computations'!$A$4:$D$106,'PUMA12-Person-Limits-Fragments'!$B1534,3)</f>
        <v>METRO49340M49340</v>
      </c>
      <c r="G1534" t="str" cm="1">
        <f t="array" ref="G1534">INDEX('PUMA12 LIMIT Computations'!$A$4:$D$106,'PUMA12-Person-Limits-Fragments'!$B1534,4)</f>
        <v>Worcester, MA HUD Metro FMR Area</v>
      </c>
      <c r="H1534" cm="1">
        <f t="array" ref="H1534">INDEX('PUMA12 LIMIT Computations'!AI$4:BB$106,'PUMA12-Person-Limits-Fragments'!B1534,'PUMA12-Person-Limits-Fragments'!C1534)</f>
        <v>103900</v>
      </c>
      <c r="I1534" cm="1">
        <f t="array" ref="I1534">INDEX('PUMA12 LIMIT Computations'!BC$4:BV$106,'PUMA12-Person-Limits-Fragments'!B1534,'PUMA12-Person-Limits-Fragments'!C1534)</f>
        <v>79670</v>
      </c>
      <c r="J1534" cm="1">
        <f t="array" ref="J1534">INDEX('PUMA12 LIMIT Computations'!BW$4:CP$106,'PUMA12-Person-Limits-Fragments'!B1534,'PUMA12-Person-Limits-Fragments'!C1534)</f>
        <v>166200</v>
      </c>
    </row>
    <row r="1535" spans="1:10" x14ac:dyDescent="0.25">
      <c r="A1535">
        <f t="shared" si="71"/>
        <v>1534</v>
      </c>
      <c r="B1535">
        <f t="shared" si="69"/>
        <v>92</v>
      </c>
      <c r="C1535">
        <f t="shared" si="70"/>
        <v>15</v>
      </c>
      <c r="D1535" cm="1">
        <f t="array" ref="D1535">INDEX('PUMA12 LIMIT Computations'!$A$4:$D$106,'PUMA12-Person-Limits-Fragments'!$B1535,1)</f>
        <v>303</v>
      </c>
      <c r="E1535" t="str" cm="1">
        <f t="array" ref="E1535">INDEX('PUMA12 LIMIT Computations'!$A$4:$D$106,'PUMA12-Person-Limits-Fragments'!$B1535,2)</f>
        <v>Worcester County (East Central)</v>
      </c>
      <c r="F1535" t="str" cm="1">
        <f t="array" ref="F1535">INDEX('PUMA12 LIMIT Computations'!$A$4:$D$106,'PUMA12-Person-Limits-Fragments'!$B1535,3)</f>
        <v>METRO14460MM1120</v>
      </c>
      <c r="G1535" t="str" cm="1">
        <f t="array" ref="G1535">INDEX('PUMA12 LIMIT Computations'!$A$4:$D$106,'PUMA12-Person-Limits-Fragments'!$B1535,4)</f>
        <v>Boston-Cambridge-Quincy, MA-NH HUD Metro FMR Area</v>
      </c>
      <c r="H1535" cm="1">
        <f t="array" ref="H1535">INDEX('PUMA12 LIMIT Computations'!AI$4:BB$106,'PUMA12-Person-Limits-Fragments'!B1535,'PUMA12-Person-Limits-Fragments'!C1535)</f>
        <v>369.04</v>
      </c>
      <c r="I1535" cm="1">
        <f t="array" ref="I1535">INDEX('PUMA12 LIMIT Computations'!BC$4:BV$106,'PUMA12-Person-Limits-Fragments'!B1535,'PUMA12-Person-Limits-Fragments'!C1535)</f>
        <v>223.07599999999999</v>
      </c>
      <c r="J1535" cm="1">
        <f t="array" ref="J1535">INDEX('PUMA12 LIMIT Computations'!BW$4:CP$106,'PUMA12-Person-Limits-Fragments'!B1535,'PUMA12-Person-Limits-Fragments'!C1535)</f>
        <v>588.84</v>
      </c>
    </row>
    <row r="1536" spans="1:10" x14ac:dyDescent="0.25">
      <c r="A1536">
        <f t="shared" si="71"/>
        <v>1535</v>
      </c>
      <c r="B1536">
        <f t="shared" si="69"/>
        <v>93</v>
      </c>
      <c r="C1536">
        <f t="shared" si="70"/>
        <v>15</v>
      </c>
      <c r="D1536" cm="1">
        <f t="array" ref="D1536">INDEX('PUMA12 LIMIT Computations'!$A$4:$D$106,'PUMA12-Person-Limits-Fragments'!$B1536,1)</f>
        <v>303</v>
      </c>
      <c r="E1536" t="str" cm="1">
        <f t="array" ref="E1536">INDEX('PUMA12 LIMIT Computations'!$A$4:$D$106,'PUMA12-Person-Limits-Fragments'!$B1536,2)</f>
        <v>Worcester County (East Central)</v>
      </c>
      <c r="F1536" t="str" cm="1">
        <f t="array" ref="F1536">INDEX('PUMA12 LIMIT Computations'!$A$4:$D$106,'PUMA12-Person-Limits-Fragments'!$B1536,3)</f>
        <v>METRO49340M49340</v>
      </c>
      <c r="G1536" t="str" cm="1">
        <f t="array" ref="G1536">INDEX('PUMA12 LIMIT Computations'!$A$4:$D$106,'PUMA12-Person-Limits-Fragments'!$B1536,4)</f>
        <v>Worcester, MA HUD Metro FMR Area</v>
      </c>
      <c r="H1536" cm="1">
        <f t="array" ref="H1536">INDEX('PUMA12 LIMIT Computations'!AI$4:BB$106,'PUMA12-Person-Limits-Fragments'!B1536,'PUMA12-Person-Limits-Fragments'!C1536)</f>
        <v>94050.28</v>
      </c>
      <c r="I1536" cm="1">
        <f t="array" ref="I1536">INDEX('PUMA12 LIMIT Computations'!BC$4:BV$106,'PUMA12-Person-Limits-Fragments'!B1536,'PUMA12-Person-Limits-Fragments'!C1536)</f>
        <v>72117.284</v>
      </c>
      <c r="J1536" cm="1">
        <f t="array" ref="J1536">INDEX('PUMA12 LIMIT Computations'!BW$4:CP$106,'PUMA12-Person-Limits-Fragments'!B1536,'PUMA12-Person-Limits-Fragments'!C1536)</f>
        <v>150444.24</v>
      </c>
    </row>
    <row r="1537" spans="1:10" x14ac:dyDescent="0.25">
      <c r="A1537">
        <f t="shared" si="71"/>
        <v>1536</v>
      </c>
      <c r="B1537">
        <f t="shared" si="69"/>
        <v>94</v>
      </c>
      <c r="C1537">
        <f t="shared" si="70"/>
        <v>15</v>
      </c>
      <c r="D1537" cm="1">
        <f t="array" ref="D1537">INDEX('PUMA12 LIMIT Computations'!$A$4:$D$106,'PUMA12-Person-Limits-Fragments'!$B1537,1)</f>
        <v>303</v>
      </c>
      <c r="E1537" t="str" cm="1">
        <f t="array" ref="E1537">INDEX('PUMA12 LIMIT Computations'!$A$4:$D$106,'PUMA12-Person-Limits-Fragments'!$B1537,2)</f>
        <v>Worcester County (East Central)</v>
      </c>
      <c r="F1537" t="str" cm="1">
        <f t="array" ref="F1537">INDEX('PUMA12 LIMIT Computations'!$A$4:$D$106,'PUMA12-Person-Limits-Fragments'!$B1537,3)</f>
        <v>METRO49340MM1120</v>
      </c>
      <c r="G1537" t="str" cm="1">
        <f t="array" ref="G1537">INDEX('PUMA12 LIMIT Computations'!$A$4:$D$106,'PUMA12-Person-Limits-Fragments'!$B1537,4)</f>
        <v>Eastern Worcester County, MA HUD Metro FMR Area</v>
      </c>
      <c r="H1537" cm="1">
        <f t="array" ref="H1537">INDEX('PUMA12 LIMIT Computations'!AI$4:BB$106,'PUMA12-Person-Limits-Fragments'!B1537,'PUMA12-Person-Limits-Fragments'!C1537)</f>
        <v>11329.8</v>
      </c>
      <c r="I1537" cm="1">
        <f t="array" ref="I1537">INDEX('PUMA12 LIMIT Computations'!BC$4:BV$106,'PUMA12-Person-Limits-Fragments'!B1537,'PUMA12-Person-Limits-Fragments'!C1537)</f>
        <v>7329.64</v>
      </c>
      <c r="J1537" cm="1">
        <f t="array" ref="J1537">INDEX('PUMA12 LIMIT Computations'!BW$4:CP$106,'PUMA12-Person-Limits-Fragments'!B1537,'PUMA12-Person-Limits-Fragments'!C1537)</f>
        <v>15465.199999999999</v>
      </c>
    </row>
    <row r="1538" spans="1:10" x14ac:dyDescent="0.25">
      <c r="A1538">
        <f t="shared" si="71"/>
        <v>1537</v>
      </c>
      <c r="B1538">
        <f t="shared" si="69"/>
        <v>95</v>
      </c>
      <c r="C1538">
        <f t="shared" si="70"/>
        <v>15</v>
      </c>
      <c r="D1538" cm="1">
        <f t="array" ref="D1538">INDEX('PUMA12 LIMIT Computations'!$A$4:$D$106,'PUMA12-Person-Limits-Fragments'!$B1538,1)</f>
        <v>301</v>
      </c>
      <c r="E1538" t="str" cm="1">
        <f t="array" ref="E1538">INDEX('PUMA12 LIMIT Computations'!$A$4:$D$106,'PUMA12-Person-Limits-Fragments'!$B1538,2)</f>
        <v>Worcester County (Northeast)--Leominster, Fitchburg &amp; Gardner Cities</v>
      </c>
      <c r="F1538" t="str" cm="1">
        <f t="array" ref="F1538">INDEX('PUMA12 LIMIT Computations'!$A$4:$D$106,'PUMA12-Person-Limits-Fragments'!$B1538,3)</f>
        <v>METRO14460MM1120</v>
      </c>
      <c r="G1538" t="str" cm="1">
        <f t="array" ref="G1538">INDEX('PUMA12 LIMIT Computations'!$A$4:$D$106,'PUMA12-Person-Limits-Fragments'!$B1538,4)</f>
        <v>Boston-Cambridge-Quincy, MA-NH HUD Metro FMR Area</v>
      </c>
      <c r="H1538" cm="1">
        <f t="array" ref="H1538">INDEX('PUMA12 LIMIT Computations'!AI$4:BB$106,'PUMA12-Person-Limits-Fragments'!B1538,'PUMA12-Person-Limits-Fragments'!C1538)</f>
        <v>593.09999999999991</v>
      </c>
      <c r="I1538" cm="1">
        <f t="array" ref="I1538">INDEX('PUMA12 LIMIT Computations'!BC$4:BV$106,'PUMA12-Person-Limits-Fragments'!B1538,'PUMA12-Person-Limits-Fragments'!C1538)</f>
        <v>358.51499999999999</v>
      </c>
      <c r="J1538" cm="1">
        <f t="array" ref="J1538">INDEX('PUMA12 LIMIT Computations'!BW$4:CP$106,'PUMA12-Person-Limits-Fragments'!B1538,'PUMA12-Person-Limits-Fragments'!C1538)</f>
        <v>946.34999999999991</v>
      </c>
    </row>
    <row r="1539" spans="1:10" x14ac:dyDescent="0.25">
      <c r="A1539">
        <f t="shared" si="71"/>
        <v>1538</v>
      </c>
      <c r="B1539">
        <f t="shared" ref="B1539:B1602" si="72">A1539-103*FLOOR((A1539-1)/103,1)</f>
        <v>96</v>
      </c>
      <c r="C1539">
        <f t="shared" ref="C1539:C1602" si="73">FLOOR((A1539-1)/103,1)+1</f>
        <v>15</v>
      </c>
      <c r="D1539" cm="1">
        <f t="array" ref="D1539">INDEX('PUMA12 LIMIT Computations'!$A$4:$D$106,'PUMA12-Person-Limits-Fragments'!$B1539,1)</f>
        <v>301</v>
      </c>
      <c r="E1539" t="str" cm="1">
        <f t="array" ref="E1539">INDEX('PUMA12 LIMIT Computations'!$A$4:$D$106,'PUMA12-Person-Limits-Fragments'!$B1539,2)</f>
        <v>Worcester County (Northeast)--Leominster, Fitchburg &amp; Gardner Cities</v>
      </c>
      <c r="F1539" t="str" cm="1">
        <f t="array" ref="F1539">INDEX('PUMA12 LIMIT Computations'!$A$4:$D$106,'PUMA12-Person-Limits-Fragments'!$B1539,3)</f>
        <v>METRO49340MM2600</v>
      </c>
      <c r="G1539" t="str" cm="1">
        <f t="array" ref="G1539">INDEX('PUMA12 LIMIT Computations'!$A$4:$D$106,'PUMA12-Person-Limits-Fragments'!$B1539,4)</f>
        <v>Fitchburg-Leominster, MA HUD Metro FMR Area</v>
      </c>
      <c r="H1539" cm="1">
        <f t="array" ref="H1539">INDEX('PUMA12 LIMIT Computations'!AI$4:BB$106,'PUMA12-Person-Limits-Fragments'!B1539,'PUMA12-Person-Limits-Fragments'!C1539)</f>
        <v>93625.38</v>
      </c>
      <c r="I1539" cm="1">
        <f t="array" ref="I1539">INDEX('PUMA12 LIMIT Computations'!BC$4:BV$106,'PUMA12-Person-Limits-Fragments'!B1539,'PUMA12-Person-Limits-Fragments'!C1539)</f>
        <v>79184.013000000006</v>
      </c>
      <c r="J1539" cm="1">
        <f t="array" ref="J1539">INDEX('PUMA12 LIMIT Computations'!BW$4:CP$106,'PUMA12-Person-Limits-Fragments'!B1539,'PUMA12-Person-Limits-Fragments'!C1539)</f>
        <v>149780.73000000001</v>
      </c>
    </row>
    <row r="1540" spans="1:10" x14ac:dyDescent="0.25">
      <c r="A1540">
        <f t="shared" ref="A1540:A1603" si="74">A1539+1</f>
        <v>1539</v>
      </c>
      <c r="B1540">
        <f t="shared" si="72"/>
        <v>97</v>
      </c>
      <c r="C1540">
        <f t="shared" si="73"/>
        <v>15</v>
      </c>
      <c r="D1540" cm="1">
        <f t="array" ref="D1540">INDEX('PUMA12 LIMIT Computations'!$A$4:$D$106,'PUMA12-Person-Limits-Fragments'!$B1540,1)</f>
        <v>301</v>
      </c>
      <c r="E1540" t="str" cm="1">
        <f t="array" ref="E1540">INDEX('PUMA12 LIMIT Computations'!$A$4:$D$106,'PUMA12-Person-Limits-Fragments'!$B1540,2)</f>
        <v>Worcester County (Northeast)--Leominster, Fitchburg &amp; Gardner Cities</v>
      </c>
      <c r="F1540" t="str" cm="1">
        <f t="array" ref="F1540">INDEX('PUMA12 LIMIT Computations'!$A$4:$D$106,'PUMA12-Person-Limits-Fragments'!$B1540,3)</f>
        <v>METRO49340N25027</v>
      </c>
      <c r="G1540" t="str" cm="1">
        <f t="array" ref="G1540">INDEX('PUMA12 LIMIT Computations'!$A$4:$D$106,'PUMA12-Person-Limits-Fragments'!$B1540,4)</f>
        <v>Western Worcester County, MA HUD Metro FMR Area</v>
      </c>
      <c r="H1540" cm="1">
        <f t="array" ref="H1540">INDEX('PUMA12 LIMIT Computations'!AI$4:BB$106,'PUMA12-Person-Limits-Fragments'!B1540,'PUMA12-Person-Limits-Fragments'!C1540)</f>
        <v>156.14499999999998</v>
      </c>
      <c r="I1540" cm="1">
        <f t="array" ref="I1540">INDEX('PUMA12 LIMIT Computations'!BC$4:BV$106,'PUMA12-Person-Limits-Fragments'!B1540,'PUMA12-Person-Limits-Fragments'!C1540)</f>
        <v>135.43899999999999</v>
      </c>
      <c r="J1540" cm="1">
        <f t="array" ref="J1540">INDEX('PUMA12 LIMIT Computations'!BW$4:CP$106,'PUMA12-Person-Limits-Fragments'!B1540,'PUMA12-Person-Limits-Fragments'!C1540)</f>
        <v>249.815</v>
      </c>
    </row>
    <row r="1541" spans="1:10" x14ac:dyDescent="0.25">
      <c r="A1541">
        <f t="shared" si="74"/>
        <v>1540</v>
      </c>
      <c r="B1541">
        <f t="shared" si="72"/>
        <v>98</v>
      </c>
      <c r="C1541">
        <f t="shared" si="73"/>
        <v>15</v>
      </c>
      <c r="D1541" cm="1">
        <f t="array" ref="D1541">INDEX('PUMA12 LIMIT Computations'!$A$4:$D$106,'PUMA12-Person-Limits-Fragments'!$B1541,1)</f>
        <v>304</v>
      </c>
      <c r="E1541" t="str" cm="1">
        <f t="array" ref="E1541">INDEX('PUMA12 LIMIT Computations'!$A$4:$D$106,'PUMA12-Person-Limits-Fragments'!$B1541,2)</f>
        <v>Worcester County (South)</v>
      </c>
      <c r="F1541" t="str" cm="1">
        <f t="array" ref="F1541">INDEX('PUMA12 LIMIT Computations'!$A$4:$D$106,'PUMA12-Person-Limits-Fragments'!$B1541,3)</f>
        <v>METRO14460MM1120</v>
      </c>
      <c r="G1541" t="str" cm="1">
        <f t="array" ref="G1541">INDEX('PUMA12 LIMIT Computations'!$A$4:$D$106,'PUMA12-Person-Limits-Fragments'!$B1541,4)</f>
        <v>Boston-Cambridge-Quincy, MA-NH HUD Metro FMR Area</v>
      </c>
      <c r="H1541" cm="1">
        <f t="array" ref="H1541">INDEX('PUMA12 LIMIT Computations'!AI$4:BB$106,'PUMA12-Person-Limits-Fragments'!B1541,'PUMA12-Person-Limits-Fragments'!C1541)</f>
        <v>197.70000000000002</v>
      </c>
      <c r="I1541" cm="1">
        <f t="array" ref="I1541">INDEX('PUMA12 LIMIT Computations'!BC$4:BV$106,'PUMA12-Person-Limits-Fragments'!B1541,'PUMA12-Person-Limits-Fragments'!C1541)</f>
        <v>119.505</v>
      </c>
      <c r="J1541" cm="1">
        <f t="array" ref="J1541">INDEX('PUMA12 LIMIT Computations'!BW$4:CP$106,'PUMA12-Person-Limits-Fragments'!B1541,'PUMA12-Person-Limits-Fragments'!C1541)</f>
        <v>315.45</v>
      </c>
    </row>
    <row r="1542" spans="1:10" x14ac:dyDescent="0.25">
      <c r="A1542">
        <f t="shared" si="74"/>
        <v>1541</v>
      </c>
      <c r="B1542">
        <f t="shared" si="72"/>
        <v>99</v>
      </c>
      <c r="C1542">
        <f t="shared" si="73"/>
        <v>15</v>
      </c>
      <c r="D1542" cm="1">
        <f t="array" ref="D1542">INDEX('PUMA12 LIMIT Computations'!$A$4:$D$106,'PUMA12-Person-Limits-Fragments'!$B1542,1)</f>
        <v>304</v>
      </c>
      <c r="E1542" t="str" cm="1">
        <f t="array" ref="E1542">INDEX('PUMA12 LIMIT Computations'!$A$4:$D$106,'PUMA12-Person-Limits-Fragments'!$B1542,2)</f>
        <v>Worcester County (South)</v>
      </c>
      <c r="F1542" t="str" cm="1">
        <f t="array" ref="F1542">INDEX('PUMA12 LIMIT Computations'!$A$4:$D$106,'PUMA12-Person-Limits-Fragments'!$B1542,3)</f>
        <v>METRO44140M44140</v>
      </c>
      <c r="G1542" t="str" cm="1">
        <f t="array" ref="G1542">INDEX('PUMA12 LIMIT Computations'!$A$4:$D$106,'PUMA12-Person-Limits-Fragments'!$B1542,4)</f>
        <v>Springfield, MA HUD Metro FMR Area</v>
      </c>
      <c r="H1542" cm="1">
        <f t="array" ref="H1542">INDEX('PUMA12 LIMIT Computations'!AI$4:BB$106,'PUMA12-Person-Limits-Fragments'!B1542,'PUMA12-Person-Limits-Fragments'!C1542)</f>
        <v>26.549999999999997</v>
      </c>
      <c r="I1542" cm="1">
        <f t="array" ref="I1542">INDEX('PUMA12 LIMIT Computations'!BC$4:BV$106,'PUMA12-Person-Limits-Fragments'!B1542,'PUMA12-Person-Limits-Fragments'!C1542)</f>
        <v>23.900999999999996</v>
      </c>
      <c r="J1542" cm="1">
        <f t="array" ref="J1542">INDEX('PUMA12 LIMIT Computations'!BW$4:CP$106,'PUMA12-Person-Limits-Fragments'!B1542,'PUMA12-Person-Limits-Fragments'!C1542)</f>
        <v>42.48</v>
      </c>
    </row>
    <row r="1543" spans="1:10" x14ac:dyDescent="0.25">
      <c r="A1543">
        <f t="shared" si="74"/>
        <v>1542</v>
      </c>
      <c r="B1543">
        <f t="shared" si="72"/>
        <v>100</v>
      </c>
      <c r="C1543">
        <f t="shared" si="73"/>
        <v>15</v>
      </c>
      <c r="D1543" cm="1">
        <f t="array" ref="D1543">INDEX('PUMA12 LIMIT Computations'!$A$4:$D$106,'PUMA12-Person-Limits-Fragments'!$B1543,1)</f>
        <v>304</v>
      </c>
      <c r="E1543" t="str" cm="1">
        <f t="array" ref="E1543">INDEX('PUMA12 LIMIT Computations'!$A$4:$D$106,'PUMA12-Person-Limits-Fragments'!$B1543,2)</f>
        <v>Worcester County (South)</v>
      </c>
      <c r="F1543" t="str" cm="1">
        <f t="array" ref="F1543">INDEX('PUMA12 LIMIT Computations'!$A$4:$D$106,'PUMA12-Person-Limits-Fragments'!$B1543,3)</f>
        <v>METRO49340M49340</v>
      </c>
      <c r="G1543" t="str" cm="1">
        <f t="array" ref="G1543">INDEX('PUMA12 LIMIT Computations'!$A$4:$D$106,'PUMA12-Person-Limits-Fragments'!$B1543,4)</f>
        <v>Worcester, MA HUD Metro FMR Area</v>
      </c>
      <c r="H1543" cm="1">
        <f t="array" ref="H1543">INDEX('PUMA12 LIMIT Computations'!AI$4:BB$106,'PUMA12-Person-Limits-Fragments'!B1543,'PUMA12-Person-Limits-Fragments'!C1543)</f>
        <v>88699.430000000008</v>
      </c>
      <c r="I1543" cm="1">
        <f t="array" ref="I1543">INDEX('PUMA12 LIMIT Computations'!BC$4:BV$106,'PUMA12-Person-Limits-Fragments'!B1543,'PUMA12-Person-Limits-Fragments'!C1543)</f>
        <v>68014.278999999995</v>
      </c>
      <c r="J1543" cm="1">
        <f t="array" ref="J1543">INDEX('PUMA12 LIMIT Computations'!BW$4:CP$106,'PUMA12-Person-Limits-Fragments'!B1543,'PUMA12-Person-Limits-Fragments'!C1543)</f>
        <v>141884.94</v>
      </c>
    </row>
    <row r="1544" spans="1:10" x14ac:dyDescent="0.25">
      <c r="A1544">
        <f t="shared" si="74"/>
        <v>1543</v>
      </c>
      <c r="B1544">
        <f t="shared" si="72"/>
        <v>101</v>
      </c>
      <c r="C1544">
        <f t="shared" si="73"/>
        <v>15</v>
      </c>
      <c r="D1544" cm="1">
        <f t="array" ref="D1544">INDEX('PUMA12 LIMIT Computations'!$A$4:$D$106,'PUMA12-Person-Limits-Fragments'!$B1544,1)</f>
        <v>304</v>
      </c>
      <c r="E1544" t="str" cm="1">
        <f t="array" ref="E1544">INDEX('PUMA12 LIMIT Computations'!$A$4:$D$106,'PUMA12-Person-Limits-Fragments'!$B1544,2)</f>
        <v>Worcester County (South)</v>
      </c>
      <c r="F1544" t="str" cm="1">
        <f t="array" ref="F1544">INDEX('PUMA12 LIMIT Computations'!$A$4:$D$106,'PUMA12-Person-Limits-Fragments'!$B1544,3)</f>
        <v>METRO49340MM1120</v>
      </c>
      <c r="G1544" t="str" cm="1">
        <f t="array" ref="G1544">INDEX('PUMA12 LIMIT Computations'!$A$4:$D$106,'PUMA12-Person-Limits-Fragments'!$B1544,4)</f>
        <v>Eastern Worcester County, MA HUD Metro FMR Area</v>
      </c>
      <c r="H1544" cm="1">
        <f t="array" ref="H1544">INDEX('PUMA12 LIMIT Computations'!AI$4:BB$106,'PUMA12-Person-Limits-Fragments'!B1544,'PUMA12-Person-Limits-Fragments'!C1544)</f>
        <v>17795.174999999999</v>
      </c>
      <c r="I1544" cm="1">
        <f t="array" ref="I1544">INDEX('PUMA12 LIMIT Computations'!BC$4:BV$106,'PUMA12-Person-Limits-Fragments'!B1544,'PUMA12-Person-Limits-Fragments'!C1544)</f>
        <v>11512.314999999999</v>
      </c>
      <c r="J1544" cm="1">
        <f t="array" ref="J1544">INDEX('PUMA12 LIMIT Computations'!BW$4:CP$106,'PUMA12-Person-Limits-Fragments'!B1544,'PUMA12-Person-Limits-Fragments'!C1544)</f>
        <v>24290.449999999997</v>
      </c>
    </row>
    <row r="1545" spans="1:10" x14ac:dyDescent="0.25">
      <c r="A1545">
        <f t="shared" si="74"/>
        <v>1544</v>
      </c>
      <c r="B1545">
        <f t="shared" si="72"/>
        <v>102</v>
      </c>
      <c r="C1545">
        <f t="shared" si="73"/>
        <v>15</v>
      </c>
      <c r="D1545" cm="1">
        <f t="array" ref="D1545">INDEX('PUMA12 LIMIT Computations'!$A$4:$D$106,'PUMA12-Person-Limits-Fragments'!$B1545,1)</f>
        <v>302</v>
      </c>
      <c r="E1545" t="str" cm="1">
        <f t="array" ref="E1545">INDEX('PUMA12 LIMIT Computations'!$A$4:$D$106,'PUMA12-Person-Limits-Fragments'!$B1545,2)</f>
        <v>Worcester County (West Central)</v>
      </c>
      <c r="F1545" t="str" cm="1">
        <f t="array" ref="F1545">INDEX('PUMA12 LIMIT Computations'!$A$4:$D$106,'PUMA12-Person-Limits-Fragments'!$B1545,3)</f>
        <v>METRO49340M49340</v>
      </c>
      <c r="G1545" t="str" cm="1">
        <f t="array" ref="G1545">INDEX('PUMA12 LIMIT Computations'!$A$4:$D$106,'PUMA12-Person-Limits-Fragments'!$B1545,4)</f>
        <v>Worcester, MA HUD Metro FMR Area</v>
      </c>
      <c r="H1545" cm="1">
        <f t="array" ref="H1545">INDEX('PUMA12 LIMIT Computations'!AI$4:BB$106,'PUMA12-Person-Limits-Fragments'!B1545,'PUMA12-Person-Limits-Fragments'!C1545)</f>
        <v>96117.89</v>
      </c>
      <c r="I1545" cm="1">
        <f t="array" ref="I1545">INDEX('PUMA12 LIMIT Computations'!BC$4:BV$106,'PUMA12-Person-Limits-Fragments'!B1545,'PUMA12-Person-Limits-Fragments'!C1545)</f>
        <v>73702.717000000004</v>
      </c>
      <c r="J1545" cm="1">
        <f t="array" ref="J1545">INDEX('PUMA12 LIMIT Computations'!BW$4:CP$106,'PUMA12-Person-Limits-Fragments'!B1545,'PUMA12-Person-Limits-Fragments'!C1545)</f>
        <v>153751.62</v>
      </c>
    </row>
    <row r="1546" spans="1:10" x14ac:dyDescent="0.25">
      <c r="A1546">
        <f t="shared" si="74"/>
        <v>1545</v>
      </c>
      <c r="B1546">
        <f t="shared" si="72"/>
        <v>103</v>
      </c>
      <c r="C1546">
        <f t="shared" si="73"/>
        <v>15</v>
      </c>
      <c r="D1546" cm="1">
        <f t="array" ref="D1546">INDEX('PUMA12 LIMIT Computations'!$A$4:$D$106,'PUMA12-Person-Limits-Fragments'!$B1546,1)</f>
        <v>302</v>
      </c>
      <c r="E1546" t="str" cm="1">
        <f t="array" ref="E1546">INDEX('PUMA12 LIMIT Computations'!$A$4:$D$106,'PUMA12-Person-Limits-Fragments'!$B1546,2)</f>
        <v>Worcester County (West Central)</v>
      </c>
      <c r="F1546" t="str" cm="1">
        <f t="array" ref="F1546">INDEX('PUMA12 LIMIT Computations'!$A$4:$D$106,'PUMA12-Person-Limits-Fragments'!$B1546,3)</f>
        <v>METRO49340N25027</v>
      </c>
      <c r="G1546" t="str" cm="1">
        <f t="array" ref="G1546">INDEX('PUMA12 LIMIT Computations'!$A$4:$D$106,'PUMA12-Person-Limits-Fragments'!$B1546,4)</f>
        <v>Western Worcester County, MA HUD Metro FMR Area</v>
      </c>
      <c r="H1546" cm="1">
        <f t="array" ref="H1546">INDEX('PUMA12 LIMIT Computations'!AI$4:BB$106,'PUMA12-Person-Limits-Fragments'!B1546,'PUMA12-Person-Limits-Fragments'!C1546)</f>
        <v>6888.75</v>
      </c>
      <c r="I1546" cm="1">
        <f t="array" ref="I1546">INDEX('PUMA12 LIMIT Computations'!BC$4:BV$106,'PUMA12-Person-Limits-Fragments'!B1546,'PUMA12-Person-Limits-Fragments'!C1546)</f>
        <v>5975.25</v>
      </c>
      <c r="J1546" cm="1">
        <f t="array" ref="J1546">INDEX('PUMA12 LIMIT Computations'!BW$4:CP$106,'PUMA12-Person-Limits-Fragments'!B1546,'PUMA12-Person-Limits-Fragments'!C1546)</f>
        <v>11021.25</v>
      </c>
    </row>
    <row r="1547" spans="1:10" x14ac:dyDescent="0.25">
      <c r="A1547">
        <f t="shared" si="74"/>
        <v>1546</v>
      </c>
      <c r="B1547">
        <f t="shared" si="72"/>
        <v>1</v>
      </c>
      <c r="C1547">
        <f t="shared" si="73"/>
        <v>16</v>
      </c>
      <c r="D1547" cm="1">
        <f t="array" ref="D1547">INDEX('PUMA12 LIMIT Computations'!$A$4:$D$106,'PUMA12-Person-Limits-Fragments'!$B1547,1)</f>
        <v>4200</v>
      </c>
      <c r="E1547" t="str" cm="1">
        <f t="array" ref="E1547">INDEX('PUMA12 LIMIT Computations'!$A$4:$D$106,'PUMA12-Person-Limits-Fragments'!$B1547,2)</f>
        <v>Attleboro City, North Attleborough, Swansea, Seekonk, Rehoboth &amp; Plainville Towns</v>
      </c>
      <c r="F1547" t="str" cm="1">
        <f t="array" ref="F1547">INDEX('PUMA12 LIMIT Computations'!$A$4:$D$106,'PUMA12-Person-Limits-Fragments'!$B1547,3)</f>
        <v>METRO14460MM1120</v>
      </c>
      <c r="G1547" t="str" cm="1">
        <f t="array" ref="G1547">INDEX('PUMA12 LIMIT Computations'!$A$4:$D$106,'PUMA12-Person-Limits-Fragments'!$B1547,4)</f>
        <v>Boston-Cambridge-Quincy, MA-NH HUD Metro FMR Area</v>
      </c>
      <c r="H1547" cm="1">
        <f t="array" ref="H1547">INDEX('PUMA12 LIMIT Computations'!AI$4:BB$106,'PUMA12-Person-Limits-Fragments'!B1547,'PUMA12-Person-Limits-Fragments'!C1547)</f>
        <v>11225.58</v>
      </c>
      <c r="I1547" cm="1">
        <f t="array" ref="I1547">INDEX('PUMA12 LIMIT Computations'!BC$4:BV$106,'PUMA12-Person-Limits-Fragments'!B1547,'PUMA12-Person-Limits-Fragments'!C1547)</f>
        <v>6894.6629999999996</v>
      </c>
      <c r="J1547" cm="1">
        <f t="array" ref="J1547">INDEX('PUMA12 LIMIT Computations'!BW$4:CP$106,'PUMA12-Person-Limits-Fragments'!B1547,'PUMA12-Person-Limits-Fragments'!C1547)</f>
        <v>17912.724999999999</v>
      </c>
    </row>
    <row r="1548" spans="1:10" x14ac:dyDescent="0.25">
      <c r="A1548">
        <f t="shared" si="74"/>
        <v>1547</v>
      </c>
      <c r="B1548">
        <f t="shared" si="72"/>
        <v>2</v>
      </c>
      <c r="C1548">
        <f t="shared" si="73"/>
        <v>16</v>
      </c>
      <c r="D1548" cm="1">
        <f t="array" ref="D1548">INDEX('PUMA12 LIMIT Computations'!$A$4:$D$106,'PUMA12-Person-Limits-Fragments'!$B1548,1)</f>
        <v>4200</v>
      </c>
      <c r="E1548" t="str" cm="1">
        <f t="array" ref="E1548">INDEX('PUMA12 LIMIT Computations'!$A$4:$D$106,'PUMA12-Person-Limits-Fragments'!$B1548,2)</f>
        <v>Attleboro City, North Attleborough, Swansea, Seekonk, Rehoboth &amp; Plainville Towns</v>
      </c>
      <c r="F1548" t="str" cm="1">
        <f t="array" ref="F1548">INDEX('PUMA12 LIMIT Computations'!$A$4:$D$106,'PUMA12-Person-Limits-Fragments'!$B1548,3)</f>
        <v>METRO39300M39300</v>
      </c>
      <c r="G1548" t="str" cm="1">
        <f t="array" ref="G1548">INDEX('PUMA12 LIMIT Computations'!$A$4:$D$106,'PUMA12-Person-Limits-Fragments'!$B1548,4)</f>
        <v>Providence-Fall River, RI-MA HUD Metro FMR Area</v>
      </c>
      <c r="H1548" cm="1">
        <f t="array" ref="H1548">INDEX('PUMA12 LIMIT Computations'!AI$4:BB$106,'PUMA12-Person-Limits-Fragments'!B1548,'PUMA12-Person-Limits-Fragments'!C1548)</f>
        <v>86941.08</v>
      </c>
      <c r="I1548" cm="1">
        <f t="array" ref="I1548">INDEX('PUMA12 LIMIT Computations'!BC$4:BV$106,'PUMA12-Person-Limits-Fragments'!B1548,'PUMA12-Person-Limits-Fragments'!C1548)</f>
        <v>77394.069000000003</v>
      </c>
      <c r="J1548" cm="1">
        <f t="array" ref="J1548">INDEX('PUMA12 LIMIT Computations'!BW$4:CP$106,'PUMA12-Person-Limits-Fragments'!B1548,'PUMA12-Person-Limits-Fragments'!C1548)</f>
        <v>139078.215</v>
      </c>
    </row>
    <row r="1549" spans="1:10" x14ac:dyDescent="0.25">
      <c r="A1549">
        <f t="shared" si="74"/>
        <v>1548</v>
      </c>
      <c r="B1549">
        <f t="shared" si="72"/>
        <v>3</v>
      </c>
      <c r="C1549">
        <f t="shared" si="73"/>
        <v>16</v>
      </c>
      <c r="D1549" cm="1">
        <f t="array" ref="D1549">INDEX('PUMA12 LIMIT Computations'!$A$4:$D$106,'PUMA12-Person-Limits-Fragments'!$B1549,1)</f>
        <v>4200</v>
      </c>
      <c r="E1549" t="str" cm="1">
        <f t="array" ref="E1549">INDEX('PUMA12 LIMIT Computations'!$A$4:$D$106,'PUMA12-Person-Limits-Fragments'!$B1549,2)</f>
        <v>Attleboro City, North Attleborough, Swansea, Seekonk, Rehoboth &amp; Plainville Towns</v>
      </c>
      <c r="F1549" t="str" cm="1">
        <f t="array" ref="F1549">INDEX('PUMA12 LIMIT Computations'!$A$4:$D$106,'PUMA12-Person-Limits-Fragments'!$B1549,3)</f>
        <v>METRO39300MM1120</v>
      </c>
      <c r="G1549" t="str" cm="1">
        <f t="array" ref="G1549">INDEX('PUMA12 LIMIT Computations'!$A$4:$D$106,'PUMA12-Person-Limits-Fragments'!$B1549,4)</f>
        <v>Taunton-Mansfield-Norton, MA HUD Metro FMR Area</v>
      </c>
      <c r="H1549" cm="1">
        <f t="array" ref="H1549">INDEX('PUMA12 LIMIT Computations'!AI$4:BB$106,'PUMA12-Person-Limits-Fragments'!B1549,'PUMA12-Person-Limits-Fragments'!C1549)</f>
        <v>142.35</v>
      </c>
      <c r="I1549" cm="1">
        <f t="array" ref="I1549">INDEX('PUMA12 LIMIT Computations'!BC$4:BV$106,'PUMA12-Person-Limits-Fragments'!B1549,'PUMA12-Person-Limits-Fragments'!C1549)</f>
        <v>109.70699999999999</v>
      </c>
      <c r="J1549" cm="1">
        <f t="array" ref="J1549">INDEX('PUMA12 LIMIT Computations'!BW$4:CP$106,'PUMA12-Person-Limits-Fragments'!B1549,'PUMA12-Person-Limits-Fragments'!C1549)</f>
        <v>227.69499999999999</v>
      </c>
    </row>
    <row r="1550" spans="1:10" x14ac:dyDescent="0.25">
      <c r="A1550">
        <f t="shared" si="74"/>
        <v>1549</v>
      </c>
      <c r="B1550">
        <f t="shared" si="72"/>
        <v>4</v>
      </c>
      <c r="C1550">
        <f t="shared" si="73"/>
        <v>16</v>
      </c>
      <c r="D1550" cm="1">
        <f t="array" ref="D1550">INDEX('PUMA12 LIMIT Computations'!$A$4:$D$106,'PUMA12-Person-Limits-Fragments'!$B1550,1)</f>
        <v>4800</v>
      </c>
      <c r="E1550" t="str" cm="1">
        <f t="array" ref="E1550">INDEX('PUMA12 LIMIT Computations'!$A$4:$D$106,'PUMA12-Person-Limits-Fragments'!$B1550,2)</f>
        <v>Barnstable (East), Dukes &amp; Nantucket Counties--Outer Cape Cod Towns</v>
      </c>
      <c r="F1550" t="str" cm="1">
        <f t="array" ref="F1550">INDEX('PUMA12 LIMIT Computations'!$A$4:$D$106,'PUMA12-Person-Limits-Fragments'!$B1550,3)</f>
        <v>METRO12700M12700</v>
      </c>
      <c r="G1550" t="str" cm="1">
        <f t="array" ref="G1550">INDEX('PUMA12 LIMIT Computations'!$A$4:$D$106,'PUMA12-Person-Limits-Fragments'!$B1550,4)</f>
        <v>Barnstable Town, MA MSA</v>
      </c>
      <c r="H1550" cm="1">
        <f t="array" ref="H1550">INDEX('PUMA12 LIMIT Computations'!AI$4:BB$106,'PUMA12-Person-Limits-Fragments'!B1550,'PUMA12-Person-Limits-Fragments'!C1550)</f>
        <v>78548.66</v>
      </c>
      <c r="I1550" cm="1">
        <f t="array" ref="I1550">INDEX('PUMA12 LIMIT Computations'!BC$4:BV$106,'PUMA12-Person-Limits-Fragments'!B1550,'PUMA12-Person-Limits-Fragments'!C1550)</f>
        <v>62212.307999999997</v>
      </c>
      <c r="J1550" cm="1">
        <f t="array" ref="J1550">INDEX('PUMA12 LIMIT Computations'!BW$4:CP$106,'PUMA12-Person-Limits-Fragments'!B1550,'PUMA12-Person-Limits-Fragments'!C1550)</f>
        <v>125655.73999999999</v>
      </c>
    </row>
    <row r="1551" spans="1:10" x14ac:dyDescent="0.25">
      <c r="A1551">
        <f t="shared" si="74"/>
        <v>1550</v>
      </c>
      <c r="B1551">
        <f t="shared" si="72"/>
        <v>5</v>
      </c>
      <c r="C1551">
        <f t="shared" si="73"/>
        <v>16</v>
      </c>
      <c r="D1551" cm="1">
        <f t="array" ref="D1551">INDEX('PUMA12 LIMIT Computations'!$A$4:$D$106,'PUMA12-Person-Limits-Fragments'!$B1551,1)</f>
        <v>4800</v>
      </c>
      <c r="E1551" t="str" cm="1">
        <f t="array" ref="E1551">INDEX('PUMA12 LIMIT Computations'!$A$4:$D$106,'PUMA12-Person-Limits-Fragments'!$B1551,2)</f>
        <v>Barnstable (East), Dukes &amp; Nantucket Counties--Outer Cape Cod Towns</v>
      </c>
      <c r="F1551" t="str" cm="1">
        <f t="array" ref="F1551">INDEX('PUMA12 LIMIT Computations'!$A$4:$D$106,'PUMA12-Person-Limits-Fragments'!$B1551,3)</f>
        <v>NCNTY25007N25007</v>
      </c>
      <c r="G1551" t="str" cm="1">
        <f t="array" ref="G1551">INDEX('PUMA12 LIMIT Computations'!$A$4:$D$106,'PUMA12-Person-Limits-Fragments'!$B1551,4)</f>
        <v>Dukes County, MA</v>
      </c>
      <c r="H1551" cm="1">
        <f t="array" ref="H1551">INDEX('PUMA12 LIMIT Computations'!AI$4:BB$106,'PUMA12-Person-Limits-Fragments'!B1551,'PUMA12-Person-Limits-Fragments'!C1551)</f>
        <v>18685.25</v>
      </c>
      <c r="I1551" cm="1">
        <f t="array" ref="I1551">INDEX('PUMA12 LIMIT Computations'!BC$4:BV$106,'PUMA12-Person-Limits-Fragments'!B1551,'PUMA12-Person-Limits-Fragments'!C1551)</f>
        <v>13080.45</v>
      </c>
      <c r="J1551" cm="1">
        <f t="array" ref="J1551">INDEX('PUMA12 LIMIT Computations'!BW$4:CP$106,'PUMA12-Person-Limits-Fragments'!B1551,'PUMA12-Person-Limits-Fragments'!C1551)</f>
        <v>28744.75</v>
      </c>
    </row>
    <row r="1552" spans="1:10" x14ac:dyDescent="0.25">
      <c r="A1552">
        <f t="shared" si="74"/>
        <v>1551</v>
      </c>
      <c r="B1552">
        <f t="shared" si="72"/>
        <v>6</v>
      </c>
      <c r="C1552">
        <f t="shared" si="73"/>
        <v>16</v>
      </c>
      <c r="D1552" cm="1">
        <f t="array" ref="D1552">INDEX('PUMA12 LIMIT Computations'!$A$4:$D$106,'PUMA12-Person-Limits-Fragments'!$B1552,1)</f>
        <v>4800</v>
      </c>
      <c r="E1552" t="str" cm="1">
        <f t="array" ref="E1552">INDEX('PUMA12 LIMIT Computations'!$A$4:$D$106,'PUMA12-Person-Limits-Fragments'!$B1552,2)</f>
        <v>Barnstable (East), Dukes &amp; Nantucket Counties--Outer Cape Cod Towns</v>
      </c>
      <c r="F1552" t="str" cm="1">
        <f t="array" ref="F1552">INDEX('PUMA12 LIMIT Computations'!$A$4:$D$106,'PUMA12-Person-Limits-Fragments'!$B1552,3)</f>
        <v>NCNTY25019N25019</v>
      </c>
      <c r="G1552" t="str" cm="1">
        <f t="array" ref="G1552">INDEX('PUMA12 LIMIT Computations'!$A$4:$D$106,'PUMA12-Person-Limits-Fragments'!$B1552,4)</f>
        <v>Nantucket County, MA</v>
      </c>
      <c r="H1552" cm="1">
        <f t="array" ref="H1552">INDEX('PUMA12 LIMIT Computations'!AI$4:BB$106,'PUMA12-Person-Limits-Fragments'!B1552,'PUMA12-Person-Limits-Fragments'!C1552)</f>
        <v>14464.11</v>
      </c>
      <c r="I1552" cm="1">
        <f t="array" ref="I1552">INDEX('PUMA12 LIMIT Computations'!BC$4:BV$106,'PUMA12-Person-Limits-Fragments'!B1552,'PUMA12-Person-Limits-Fragments'!C1552)</f>
        <v>9088.8029999999999</v>
      </c>
      <c r="J1552" cm="1">
        <f t="array" ref="J1552">INDEX('PUMA12 LIMIT Computations'!BW$4:CP$106,'PUMA12-Person-Limits-Fragments'!B1552,'PUMA12-Person-Limits-Fragments'!C1552)</f>
        <v>19876.035</v>
      </c>
    </row>
    <row r="1553" spans="1:10" x14ac:dyDescent="0.25">
      <c r="A1553">
        <f t="shared" si="74"/>
        <v>1552</v>
      </c>
      <c r="B1553">
        <f t="shared" si="72"/>
        <v>7</v>
      </c>
      <c r="C1553">
        <f t="shared" si="73"/>
        <v>16</v>
      </c>
      <c r="D1553" cm="1">
        <f t="array" ref="D1553">INDEX('PUMA12 LIMIT Computations'!$A$4:$D$106,'PUMA12-Person-Limits-Fragments'!$B1553,1)</f>
        <v>4700</v>
      </c>
      <c r="E1553" t="str" cm="1">
        <f t="array" ref="E1553">INDEX('PUMA12 LIMIT Computations'!$A$4:$D$106,'PUMA12-Person-Limits-Fragments'!$B1553,2)</f>
        <v>Barnstable County (West)--Inner Cape Cod Towns &amp; Barnstable Town City</v>
      </c>
      <c r="F1553" t="str" cm="1">
        <f t="array" ref="F1553">INDEX('PUMA12 LIMIT Computations'!$A$4:$D$106,'PUMA12-Person-Limits-Fragments'!$B1553,3)</f>
        <v>METRO12700M12700</v>
      </c>
      <c r="G1553" t="str" cm="1">
        <f t="array" ref="G1553">INDEX('PUMA12 LIMIT Computations'!$A$4:$D$106,'PUMA12-Person-Limits-Fragments'!$B1553,4)</f>
        <v>Barnstable Town, MA MSA</v>
      </c>
      <c r="H1553" cm="1">
        <f t="array" ref="H1553">INDEX('PUMA12 LIMIT Computations'!AI$4:BB$106,'PUMA12-Person-Limits-Fragments'!B1553,'PUMA12-Person-Limits-Fragments'!C1553)</f>
        <v>106411.485</v>
      </c>
      <c r="I1553" cm="1">
        <f t="array" ref="I1553">INDEX('PUMA12 LIMIT Computations'!BC$4:BV$106,'PUMA12-Person-Limits-Fragments'!B1553,'PUMA12-Person-Limits-Fragments'!C1553)</f>
        <v>84280.293000000005</v>
      </c>
      <c r="J1553" cm="1">
        <f t="array" ref="J1553">INDEX('PUMA12 LIMIT Computations'!BW$4:CP$106,'PUMA12-Person-Limits-Fragments'!B1553,'PUMA12-Person-Limits-Fragments'!C1553)</f>
        <v>170228.41500000001</v>
      </c>
    </row>
    <row r="1554" spans="1:10" x14ac:dyDescent="0.25">
      <c r="A1554">
        <f t="shared" si="74"/>
        <v>1553</v>
      </c>
      <c r="B1554">
        <f t="shared" si="72"/>
        <v>8</v>
      </c>
      <c r="C1554">
        <f t="shared" si="73"/>
        <v>16</v>
      </c>
      <c r="D1554" cm="1">
        <f t="array" ref="D1554">INDEX('PUMA12 LIMIT Computations'!$A$4:$D$106,'PUMA12-Person-Limits-Fragments'!$B1554,1)</f>
        <v>4700</v>
      </c>
      <c r="E1554" t="str" cm="1">
        <f t="array" ref="E1554">INDEX('PUMA12 LIMIT Computations'!$A$4:$D$106,'PUMA12-Person-Limits-Fragments'!$B1554,2)</f>
        <v>Barnstable County (West)--Inner Cape Cod Towns &amp; Barnstable Town City</v>
      </c>
      <c r="F1554" t="str" cm="1">
        <f t="array" ref="F1554">INDEX('PUMA12 LIMIT Computations'!$A$4:$D$106,'PUMA12-Person-Limits-Fragments'!$B1554,3)</f>
        <v>METRO14460MM1120</v>
      </c>
      <c r="G1554" t="str" cm="1">
        <f t="array" ref="G1554">INDEX('PUMA12 LIMIT Computations'!$A$4:$D$106,'PUMA12-Person-Limits-Fragments'!$B1554,4)</f>
        <v>Boston-Cambridge-Quincy, MA-NH HUD Metro FMR Area</v>
      </c>
      <c r="H1554" cm="1">
        <f t="array" ref="H1554">INDEX('PUMA12 LIMIT Computations'!AI$4:BB$106,'PUMA12-Person-Limits-Fragments'!B1554,'PUMA12-Person-Limits-Fragments'!C1554)</f>
        <v>164.88</v>
      </c>
      <c r="I1554" cm="1">
        <f t="array" ref="I1554">INDEX('PUMA12 LIMIT Computations'!BC$4:BV$106,'PUMA12-Person-Limits-Fragments'!B1554,'PUMA12-Person-Limits-Fragments'!C1554)</f>
        <v>101.26799999999999</v>
      </c>
      <c r="J1554" cm="1">
        <f t="array" ref="J1554">INDEX('PUMA12 LIMIT Computations'!BW$4:CP$106,'PUMA12-Person-Limits-Fragments'!B1554,'PUMA12-Person-Limits-Fragments'!C1554)</f>
        <v>263.09999999999997</v>
      </c>
    </row>
    <row r="1555" spans="1:10" x14ac:dyDescent="0.25">
      <c r="A1555">
        <f t="shared" si="74"/>
        <v>1554</v>
      </c>
      <c r="B1555">
        <f t="shared" si="72"/>
        <v>9</v>
      </c>
      <c r="C1555">
        <f t="shared" si="73"/>
        <v>16</v>
      </c>
      <c r="D1555" cm="1">
        <f t="array" ref="D1555">INDEX('PUMA12 LIMIT Computations'!$A$4:$D$106,'PUMA12-Person-Limits-Fragments'!$B1555,1)</f>
        <v>100</v>
      </c>
      <c r="E1555" t="str" cm="1">
        <f t="array" ref="E1555">INDEX('PUMA12 LIMIT Computations'!$A$4:$D$106,'PUMA12-Person-Limits-Fragments'!$B1555,2)</f>
        <v>Berkshire County--Pittsfield City</v>
      </c>
      <c r="F1555" t="str" cm="1">
        <f t="array" ref="F1555">INDEX('PUMA12 LIMIT Computations'!$A$4:$D$106,'PUMA12-Person-Limits-Fragments'!$B1555,3)</f>
        <v>METRO38340M38340</v>
      </c>
      <c r="G1555" t="str" cm="1">
        <f t="array" ref="G1555">INDEX('PUMA12 LIMIT Computations'!$A$4:$D$106,'PUMA12-Person-Limits-Fragments'!$B1555,4)</f>
        <v>Pittsfield, MA HUD Metro FMR Area</v>
      </c>
      <c r="H1555" cm="1">
        <f t="array" ref="H1555">INDEX('PUMA12 LIMIT Computations'!AI$4:BB$106,'PUMA12-Person-Limits-Fragments'!B1555,'PUMA12-Person-Limits-Fragments'!C1555)</f>
        <v>57407.14</v>
      </c>
      <c r="I1555" cm="1">
        <f t="array" ref="I1555">INDEX('PUMA12 LIMIT Computations'!BC$4:BV$106,'PUMA12-Person-Limits-Fragments'!B1555,'PUMA12-Person-Limits-Fragments'!C1555)</f>
        <v>51157.217999999993</v>
      </c>
      <c r="J1555" cm="1">
        <f t="array" ref="J1555">INDEX('PUMA12 LIMIT Computations'!BW$4:CP$106,'PUMA12-Person-Limits-Fragments'!B1555,'PUMA12-Person-Limits-Fragments'!C1555)</f>
        <v>91869.61</v>
      </c>
    </row>
    <row r="1556" spans="1:10" x14ac:dyDescent="0.25">
      <c r="A1556">
        <f t="shared" si="74"/>
        <v>1555</v>
      </c>
      <c r="B1556">
        <f t="shared" si="72"/>
        <v>10</v>
      </c>
      <c r="C1556">
        <f t="shared" si="73"/>
        <v>16</v>
      </c>
      <c r="D1556" cm="1">
        <f t="array" ref="D1556">INDEX('PUMA12 LIMIT Computations'!$A$4:$D$106,'PUMA12-Person-Limits-Fragments'!$B1556,1)</f>
        <v>100</v>
      </c>
      <c r="E1556" t="str" cm="1">
        <f t="array" ref="E1556">INDEX('PUMA12 LIMIT Computations'!$A$4:$D$106,'PUMA12-Person-Limits-Fragments'!$B1556,2)</f>
        <v>Berkshire County--Pittsfield City</v>
      </c>
      <c r="F1556" t="str" cm="1">
        <f t="array" ref="F1556">INDEX('PUMA12 LIMIT Computations'!$A$4:$D$106,'PUMA12-Person-Limits-Fragments'!$B1556,3)</f>
        <v>METRO38340N25003</v>
      </c>
      <c r="G1556" t="str" cm="1">
        <f t="array" ref="G1556">INDEX('PUMA12 LIMIT Computations'!$A$4:$D$106,'PUMA12-Person-Limits-Fragments'!$B1556,4)</f>
        <v>Berkshire County, MA (part) HUD Metro FMR Area</v>
      </c>
      <c r="H1556" cm="1">
        <f t="array" ref="H1556">INDEX('PUMA12 LIMIT Computations'!AI$4:BB$106,'PUMA12-Person-Limits-Fragments'!B1556,'PUMA12-Person-Limits-Fragments'!C1556)</f>
        <v>36337.274999999994</v>
      </c>
      <c r="I1556" cm="1">
        <f t="array" ref="I1556">INDEX('PUMA12 LIMIT Computations'!BC$4:BV$106,'PUMA12-Person-Limits-Fragments'!B1556,'PUMA12-Person-Limits-Fragments'!C1556)</f>
        <v>33241.220999999998</v>
      </c>
      <c r="J1556" cm="1">
        <f t="array" ref="J1556">INDEX('PUMA12 LIMIT Computations'!BW$4:CP$106,'PUMA12-Person-Limits-Fragments'!B1556,'PUMA12-Person-Limits-Fragments'!C1556)</f>
        <v>58139.64</v>
      </c>
    </row>
    <row r="1557" spans="1:10" x14ac:dyDescent="0.25">
      <c r="A1557">
        <f t="shared" si="74"/>
        <v>1556</v>
      </c>
      <c r="B1557">
        <f t="shared" si="72"/>
        <v>11</v>
      </c>
      <c r="C1557">
        <f t="shared" si="73"/>
        <v>16</v>
      </c>
      <c r="D1557" cm="1">
        <f t="array" ref="D1557">INDEX('PUMA12 LIMIT Computations'!$A$4:$D$106,'PUMA12-Person-Limits-Fragments'!$B1557,1)</f>
        <v>100</v>
      </c>
      <c r="E1557" t="str" cm="1">
        <f t="array" ref="E1557">INDEX('PUMA12 LIMIT Computations'!$A$4:$D$106,'PUMA12-Person-Limits-Fragments'!$B1557,2)</f>
        <v>Berkshire County--Pittsfield City</v>
      </c>
      <c r="F1557" t="str" cm="1">
        <f t="array" ref="F1557">INDEX('PUMA12 LIMIT Computations'!$A$4:$D$106,'PUMA12-Person-Limits-Fragments'!$B1557,3)</f>
        <v>METRO44140M25011</v>
      </c>
      <c r="G1557" t="str" cm="1">
        <f t="array" ref="G1557">INDEX('PUMA12 LIMIT Computations'!$A$4:$D$106,'PUMA12-Person-Limits-Fragments'!$B1557,4)</f>
        <v>Franklin County, MA HUD Metro FMR Area</v>
      </c>
      <c r="H1557" cm="1">
        <f t="array" ref="H1557">INDEX('PUMA12 LIMIT Computations'!AI$4:BB$106,'PUMA12-Person-Limits-Fragments'!B1557,'PUMA12-Person-Limits-Fragments'!C1557)</f>
        <v>9.2249999999999996</v>
      </c>
      <c r="I1557" cm="1">
        <f t="array" ref="I1557">INDEX('PUMA12 LIMIT Computations'!BC$4:BV$106,'PUMA12-Person-Limits-Fragments'!B1557,'PUMA12-Person-Limits-Fragments'!C1557)</f>
        <v>8.4390000000000001</v>
      </c>
      <c r="J1557" cm="1">
        <f t="array" ref="J1557">INDEX('PUMA12 LIMIT Computations'!BW$4:CP$106,'PUMA12-Person-Limits-Fragments'!B1557,'PUMA12-Person-Limits-Fragments'!C1557)</f>
        <v>14.760000000000002</v>
      </c>
    </row>
    <row r="1558" spans="1:10" x14ac:dyDescent="0.25">
      <c r="A1558">
        <f t="shared" si="74"/>
        <v>1557</v>
      </c>
      <c r="B1558">
        <f t="shared" si="72"/>
        <v>12</v>
      </c>
      <c r="C1558">
        <f t="shared" si="73"/>
        <v>16</v>
      </c>
      <c r="D1558" cm="1">
        <f t="array" ref="D1558">INDEX('PUMA12 LIMIT Computations'!$A$4:$D$106,'PUMA12-Person-Limits-Fragments'!$B1558,1)</f>
        <v>1300</v>
      </c>
      <c r="E1558" t="str" cm="1">
        <f t="array" ref="E1558">INDEX('PUMA12 LIMIT Computations'!$A$4:$D$106,'PUMA12-Person-Limits-Fragments'!$B1558,2)</f>
        <v>Billerica, Andover, Tewksbury &amp; Wilmington Towns</v>
      </c>
      <c r="F1558" t="str" cm="1">
        <f t="array" ref="F1558">INDEX('PUMA12 LIMIT Computations'!$A$4:$D$106,'PUMA12-Person-Limits-Fragments'!$B1558,3)</f>
        <v>METRO14460MM1120</v>
      </c>
      <c r="G1558" t="str" cm="1">
        <f t="array" ref="G1558">INDEX('PUMA12 LIMIT Computations'!$A$4:$D$106,'PUMA12-Person-Limits-Fragments'!$B1558,4)</f>
        <v>Boston-Cambridge-Quincy, MA-NH HUD Metro FMR Area</v>
      </c>
      <c r="H1558" cm="1">
        <f t="array" ref="H1558">INDEX('PUMA12 LIMIT Computations'!AI$4:BB$106,'PUMA12-Person-Limits-Fragments'!B1558,'PUMA12-Person-Limits-Fragments'!C1558)</f>
        <v>23289.300000000003</v>
      </c>
      <c r="I1558" cm="1">
        <f t="array" ref="I1558">INDEX('PUMA12 LIMIT Computations'!BC$4:BV$106,'PUMA12-Person-Limits-Fragments'!B1558,'PUMA12-Person-Limits-Fragments'!C1558)</f>
        <v>14304.105000000001</v>
      </c>
      <c r="J1558" cm="1">
        <f t="array" ref="J1558">INDEX('PUMA12 LIMIT Computations'!BW$4:CP$106,'PUMA12-Person-Limits-Fragments'!B1558,'PUMA12-Person-Limits-Fragments'!C1558)</f>
        <v>37162.875</v>
      </c>
    </row>
    <row r="1559" spans="1:10" x14ac:dyDescent="0.25">
      <c r="A1559">
        <f t="shared" si="74"/>
        <v>1558</v>
      </c>
      <c r="B1559">
        <f t="shared" si="72"/>
        <v>13</v>
      </c>
      <c r="C1559">
        <f t="shared" si="73"/>
        <v>16</v>
      </c>
      <c r="D1559" cm="1">
        <f t="array" ref="D1559">INDEX('PUMA12 LIMIT Computations'!$A$4:$D$106,'PUMA12-Person-Limits-Fragments'!$B1559,1)</f>
        <v>1300</v>
      </c>
      <c r="E1559" t="str" cm="1">
        <f t="array" ref="E1559">INDEX('PUMA12 LIMIT Computations'!$A$4:$D$106,'PUMA12-Person-Limits-Fragments'!$B1559,2)</f>
        <v>Billerica, Andover, Tewksbury &amp; Wilmington Towns</v>
      </c>
      <c r="F1559" t="str" cm="1">
        <f t="array" ref="F1559">INDEX('PUMA12 LIMIT Computations'!$A$4:$D$106,'PUMA12-Person-Limits-Fragments'!$B1559,3)</f>
        <v>METRO14460MM4160</v>
      </c>
      <c r="G1559" t="str" cm="1">
        <f t="array" ref="G1559">INDEX('PUMA12 LIMIT Computations'!$A$4:$D$106,'PUMA12-Person-Limits-Fragments'!$B1559,4)</f>
        <v>Lawrence, MA-NH HUD Metro FMR Area</v>
      </c>
      <c r="H1559" cm="1">
        <f t="array" ref="H1559">INDEX('PUMA12 LIMIT Computations'!AI$4:BB$106,'PUMA12-Person-Limits-Fragments'!B1559,'PUMA12-Person-Limits-Fragments'!C1559)</f>
        <v>30568.800000000003</v>
      </c>
      <c r="I1559" cm="1">
        <f t="array" ref="I1559">INDEX('PUMA12 LIMIT Computations'!BC$4:BV$106,'PUMA12-Person-Limits-Fragments'!B1559,'PUMA12-Person-Limits-Fragments'!C1559)</f>
        <v>22869.690000000002</v>
      </c>
      <c r="J1559" cm="1">
        <f t="array" ref="J1559">INDEX('PUMA12 LIMIT Computations'!BW$4:CP$106,'PUMA12-Person-Limits-Fragments'!B1559,'PUMA12-Person-Limits-Fragments'!C1559)</f>
        <v>47492.75</v>
      </c>
    </row>
    <row r="1560" spans="1:10" x14ac:dyDescent="0.25">
      <c r="A1560">
        <f t="shared" si="74"/>
        <v>1559</v>
      </c>
      <c r="B1560">
        <f t="shared" si="72"/>
        <v>14</v>
      </c>
      <c r="C1560">
        <f t="shared" si="73"/>
        <v>16</v>
      </c>
      <c r="D1560" cm="1">
        <f t="array" ref="D1560">INDEX('PUMA12 LIMIT Computations'!$A$4:$D$106,'PUMA12-Person-Limits-Fragments'!$B1560,1)</f>
        <v>1300</v>
      </c>
      <c r="E1560" t="str" cm="1">
        <f t="array" ref="E1560">INDEX('PUMA12 LIMIT Computations'!$A$4:$D$106,'PUMA12-Person-Limits-Fragments'!$B1560,2)</f>
        <v>Billerica, Andover, Tewksbury &amp; Wilmington Towns</v>
      </c>
      <c r="F1560" t="str" cm="1">
        <f t="array" ref="F1560">INDEX('PUMA12 LIMIT Computations'!$A$4:$D$106,'PUMA12-Person-Limits-Fragments'!$B1560,3)</f>
        <v>METRO14460MM4560</v>
      </c>
      <c r="G1560" t="str" cm="1">
        <f t="array" ref="G1560">INDEX('PUMA12 LIMIT Computations'!$A$4:$D$106,'PUMA12-Person-Limits-Fragments'!$B1560,4)</f>
        <v>Lowell, MA HUD Metro FMR Area</v>
      </c>
      <c r="H1560" cm="1">
        <f t="array" ref="H1560">INDEX('PUMA12 LIMIT Computations'!AI$4:BB$106,'PUMA12-Person-Limits-Fragments'!B1560,'PUMA12-Person-Limits-Fragments'!C1560)</f>
        <v>69278.48</v>
      </c>
      <c r="I1560" cm="1">
        <f t="array" ref="I1560">INDEX('PUMA12 LIMIT Computations'!BC$4:BV$106,'PUMA12-Person-Limits-Fragments'!B1560,'PUMA12-Person-Limits-Fragments'!C1560)</f>
        <v>47224.644</v>
      </c>
      <c r="J1560" cm="1">
        <f t="array" ref="J1560">INDEX('PUMA12 LIMIT Computations'!BW$4:CP$106,'PUMA12-Person-Limits-Fragments'!B1560,'PUMA12-Person-Limits-Fragments'!C1560)</f>
        <v>98069.9</v>
      </c>
    </row>
    <row r="1561" spans="1:10" x14ac:dyDescent="0.25">
      <c r="A1561">
        <f t="shared" si="74"/>
        <v>1560</v>
      </c>
      <c r="B1561">
        <f t="shared" si="72"/>
        <v>15</v>
      </c>
      <c r="C1561">
        <f t="shared" si="73"/>
        <v>16</v>
      </c>
      <c r="D1561" cm="1">
        <f t="array" ref="D1561">INDEX('PUMA12 LIMIT Computations'!$A$4:$D$106,'PUMA12-Person-Limits-Fragments'!$B1561,1)</f>
        <v>3301</v>
      </c>
      <c r="E1561" t="str" cm="1">
        <f t="array" ref="E1561">INDEX('PUMA12 LIMIT Computations'!$A$4:$D$106,'PUMA12-Person-Limits-Fragments'!$B1561,2)</f>
        <v>Boston City--Allston, Brighton &amp; Fenway</v>
      </c>
      <c r="F1561" t="str" cm="1">
        <f t="array" ref="F1561">INDEX('PUMA12 LIMIT Computations'!$A$4:$D$106,'PUMA12-Person-Limits-Fragments'!$B1561,3)</f>
        <v>METRO14460MM1120</v>
      </c>
      <c r="G1561" t="str" cm="1">
        <f t="array" ref="G1561">INDEX('PUMA12 LIMIT Computations'!$A$4:$D$106,'PUMA12-Person-Limits-Fragments'!$B1561,4)</f>
        <v>Boston-Cambridge-Quincy, MA-NH HUD Metro FMR Area</v>
      </c>
      <c r="H1561" cm="1">
        <f t="array" ref="H1561">INDEX('PUMA12 LIMIT Computations'!AI$4:BB$106,'PUMA12-Person-Limits-Fragments'!B1561,'PUMA12-Person-Limits-Fragments'!C1561)</f>
        <v>137400</v>
      </c>
      <c r="I1561" cm="1">
        <f t="array" ref="I1561">INDEX('PUMA12 LIMIT Computations'!BC$4:BV$106,'PUMA12-Person-Limits-Fragments'!B1561,'PUMA12-Person-Limits-Fragments'!C1561)</f>
        <v>84390</v>
      </c>
      <c r="J1561" cm="1">
        <f t="array" ref="J1561">INDEX('PUMA12 LIMIT Computations'!BW$4:CP$106,'PUMA12-Person-Limits-Fragments'!B1561,'PUMA12-Person-Limits-Fragments'!C1561)</f>
        <v>219250</v>
      </c>
    </row>
    <row r="1562" spans="1:10" x14ac:dyDescent="0.25">
      <c r="A1562">
        <f t="shared" si="74"/>
        <v>1561</v>
      </c>
      <c r="B1562">
        <f t="shared" si="72"/>
        <v>16</v>
      </c>
      <c r="C1562">
        <f t="shared" si="73"/>
        <v>16</v>
      </c>
      <c r="D1562" cm="1">
        <f t="array" ref="D1562">INDEX('PUMA12 LIMIT Computations'!$A$4:$D$106,'PUMA12-Person-Limits-Fragments'!$B1562,1)</f>
        <v>3302</v>
      </c>
      <c r="E1562" t="str" cm="1">
        <f t="array" ref="E1562">INDEX('PUMA12 LIMIT Computations'!$A$4:$D$106,'PUMA12-Person-Limits-Fragments'!$B1562,2)</f>
        <v>Boston City--Back Bay, Beacon Hill, Charlestown, East Boston, Central &amp; South End</v>
      </c>
      <c r="F1562" t="str" cm="1">
        <f t="array" ref="F1562">INDEX('PUMA12 LIMIT Computations'!$A$4:$D$106,'PUMA12-Person-Limits-Fragments'!$B1562,3)</f>
        <v>METRO14460MM1120</v>
      </c>
      <c r="G1562" t="str" cm="1">
        <f t="array" ref="G1562">INDEX('PUMA12 LIMIT Computations'!$A$4:$D$106,'PUMA12-Person-Limits-Fragments'!$B1562,4)</f>
        <v>Boston-Cambridge-Quincy, MA-NH HUD Metro FMR Area</v>
      </c>
      <c r="H1562" cm="1">
        <f t="array" ref="H1562">INDEX('PUMA12 LIMIT Computations'!AI$4:BB$106,'PUMA12-Person-Limits-Fragments'!B1562,'PUMA12-Person-Limits-Fragments'!C1562)</f>
        <v>137386.26</v>
      </c>
      <c r="I1562" cm="1">
        <f t="array" ref="I1562">INDEX('PUMA12 LIMIT Computations'!BC$4:BV$106,'PUMA12-Person-Limits-Fragments'!B1562,'PUMA12-Person-Limits-Fragments'!C1562)</f>
        <v>84381.561000000002</v>
      </c>
      <c r="J1562" cm="1">
        <f t="array" ref="J1562">INDEX('PUMA12 LIMIT Computations'!BW$4:CP$106,'PUMA12-Person-Limits-Fragments'!B1562,'PUMA12-Person-Limits-Fragments'!C1562)</f>
        <v>219228.07500000001</v>
      </c>
    </row>
    <row r="1563" spans="1:10" x14ac:dyDescent="0.25">
      <c r="A1563">
        <f t="shared" si="74"/>
        <v>1562</v>
      </c>
      <c r="B1563">
        <f t="shared" si="72"/>
        <v>17</v>
      </c>
      <c r="C1563">
        <f t="shared" si="73"/>
        <v>16</v>
      </c>
      <c r="D1563" cm="1">
        <f t="array" ref="D1563">INDEX('PUMA12 LIMIT Computations'!$A$4:$D$106,'PUMA12-Person-Limits-Fragments'!$B1563,1)</f>
        <v>3303</v>
      </c>
      <c r="E1563" t="str" cm="1">
        <f t="array" ref="E1563">INDEX('PUMA12 LIMIT Computations'!$A$4:$D$106,'PUMA12-Person-Limits-Fragments'!$B1563,2)</f>
        <v>Boston City--Dorchester &amp; South Boston</v>
      </c>
      <c r="F1563" t="str" cm="1">
        <f t="array" ref="F1563">INDEX('PUMA12 LIMIT Computations'!$A$4:$D$106,'PUMA12-Person-Limits-Fragments'!$B1563,3)</f>
        <v>METRO14460MM1120</v>
      </c>
      <c r="G1563" t="str" cm="1">
        <f t="array" ref="G1563">INDEX('PUMA12 LIMIT Computations'!$A$4:$D$106,'PUMA12-Person-Limits-Fragments'!$B1563,4)</f>
        <v>Boston-Cambridge-Quincy, MA-NH HUD Metro FMR Area</v>
      </c>
      <c r="H1563" cm="1">
        <f t="array" ref="H1563">INDEX('PUMA12 LIMIT Computations'!AI$4:BB$106,'PUMA12-Person-Limits-Fragments'!B1563,'PUMA12-Person-Limits-Fragments'!C1563)</f>
        <v>137400</v>
      </c>
      <c r="I1563" cm="1">
        <f t="array" ref="I1563">INDEX('PUMA12 LIMIT Computations'!BC$4:BV$106,'PUMA12-Person-Limits-Fragments'!B1563,'PUMA12-Person-Limits-Fragments'!C1563)</f>
        <v>84390</v>
      </c>
      <c r="J1563" cm="1">
        <f t="array" ref="J1563">INDEX('PUMA12 LIMIT Computations'!BW$4:CP$106,'PUMA12-Person-Limits-Fragments'!B1563,'PUMA12-Person-Limits-Fragments'!C1563)</f>
        <v>219250</v>
      </c>
    </row>
    <row r="1564" spans="1:10" x14ac:dyDescent="0.25">
      <c r="A1564">
        <f t="shared" si="74"/>
        <v>1563</v>
      </c>
      <c r="B1564">
        <f t="shared" si="72"/>
        <v>18</v>
      </c>
      <c r="C1564">
        <f t="shared" si="73"/>
        <v>16</v>
      </c>
      <c r="D1564" cm="1">
        <f t="array" ref="D1564">INDEX('PUMA12 LIMIT Computations'!$A$4:$D$106,'PUMA12-Person-Limits-Fragments'!$B1564,1)</f>
        <v>3305</v>
      </c>
      <c r="E1564" t="str" cm="1">
        <f t="array" ref="E1564">INDEX('PUMA12 LIMIT Computations'!$A$4:$D$106,'PUMA12-Person-Limits-Fragments'!$B1564,2)</f>
        <v>Boston City--Hyde Park, Jamaica Plain, Roslindale &amp; West Roxbury</v>
      </c>
      <c r="F1564" t="str" cm="1">
        <f t="array" ref="F1564">INDEX('PUMA12 LIMIT Computations'!$A$4:$D$106,'PUMA12-Person-Limits-Fragments'!$B1564,3)</f>
        <v>METRO14460MM1120</v>
      </c>
      <c r="G1564" t="str" cm="1">
        <f t="array" ref="G1564">INDEX('PUMA12 LIMIT Computations'!$A$4:$D$106,'PUMA12-Person-Limits-Fragments'!$B1564,4)</f>
        <v>Boston-Cambridge-Quincy, MA-NH HUD Metro FMR Area</v>
      </c>
      <c r="H1564" cm="1">
        <f t="array" ref="H1564">INDEX('PUMA12 LIMIT Computations'!AI$4:BB$106,'PUMA12-Person-Limits-Fragments'!B1564,'PUMA12-Person-Limits-Fragments'!C1564)</f>
        <v>137400</v>
      </c>
      <c r="I1564" cm="1">
        <f t="array" ref="I1564">INDEX('PUMA12 LIMIT Computations'!BC$4:BV$106,'PUMA12-Person-Limits-Fragments'!B1564,'PUMA12-Person-Limits-Fragments'!C1564)</f>
        <v>84390</v>
      </c>
      <c r="J1564" cm="1">
        <f t="array" ref="J1564">INDEX('PUMA12 LIMIT Computations'!BW$4:CP$106,'PUMA12-Person-Limits-Fragments'!B1564,'PUMA12-Person-Limits-Fragments'!C1564)</f>
        <v>219250</v>
      </c>
    </row>
    <row r="1565" spans="1:10" x14ac:dyDescent="0.25">
      <c r="A1565">
        <f t="shared" si="74"/>
        <v>1564</v>
      </c>
      <c r="B1565">
        <f t="shared" si="72"/>
        <v>19</v>
      </c>
      <c r="C1565">
        <f t="shared" si="73"/>
        <v>16</v>
      </c>
      <c r="D1565" cm="1">
        <f t="array" ref="D1565">INDEX('PUMA12 LIMIT Computations'!$A$4:$D$106,'PUMA12-Person-Limits-Fragments'!$B1565,1)</f>
        <v>3304</v>
      </c>
      <c r="E1565" t="str" cm="1">
        <f t="array" ref="E1565">INDEX('PUMA12 LIMIT Computations'!$A$4:$D$106,'PUMA12-Person-Limits-Fragments'!$B1565,2)</f>
        <v>Boston City--Mattapan &amp; Roxbury</v>
      </c>
      <c r="F1565" t="str" cm="1">
        <f t="array" ref="F1565">INDEX('PUMA12 LIMIT Computations'!$A$4:$D$106,'PUMA12-Person-Limits-Fragments'!$B1565,3)</f>
        <v>METRO14460MM1120</v>
      </c>
      <c r="G1565" t="str" cm="1">
        <f t="array" ref="G1565">INDEX('PUMA12 LIMIT Computations'!$A$4:$D$106,'PUMA12-Person-Limits-Fragments'!$B1565,4)</f>
        <v>Boston-Cambridge-Quincy, MA-NH HUD Metro FMR Area</v>
      </c>
      <c r="H1565" cm="1">
        <f t="array" ref="H1565">INDEX('PUMA12 LIMIT Computations'!AI$4:BB$106,'PUMA12-Person-Limits-Fragments'!B1565,'PUMA12-Person-Limits-Fragments'!C1565)</f>
        <v>137400</v>
      </c>
      <c r="I1565" cm="1">
        <f t="array" ref="I1565">INDEX('PUMA12 LIMIT Computations'!BC$4:BV$106,'PUMA12-Person-Limits-Fragments'!B1565,'PUMA12-Person-Limits-Fragments'!C1565)</f>
        <v>84390</v>
      </c>
      <c r="J1565" cm="1">
        <f t="array" ref="J1565">INDEX('PUMA12 LIMIT Computations'!BW$4:CP$106,'PUMA12-Person-Limits-Fragments'!B1565,'PUMA12-Person-Limits-Fragments'!C1565)</f>
        <v>219250</v>
      </c>
    </row>
    <row r="1566" spans="1:10" x14ac:dyDescent="0.25">
      <c r="A1566">
        <f t="shared" si="74"/>
        <v>1565</v>
      </c>
      <c r="B1566">
        <f t="shared" si="72"/>
        <v>20</v>
      </c>
      <c r="C1566">
        <f t="shared" si="73"/>
        <v>16</v>
      </c>
      <c r="D1566" cm="1">
        <f t="array" ref="D1566">INDEX('PUMA12 LIMIT Computations'!$A$4:$D$106,'PUMA12-Person-Limits-Fragments'!$B1566,1)</f>
        <v>4301</v>
      </c>
      <c r="E1566" t="str" cm="1">
        <f t="array" ref="E1566">INDEX('PUMA12 LIMIT Computations'!$A$4:$D$106,'PUMA12-Person-Limits-Fragments'!$B1566,2)</f>
        <v>Bristol (Outside New Bedford City) &amp; Plymouth (South) Counties</v>
      </c>
      <c r="F1566" t="str" cm="1">
        <f t="array" ref="F1566">INDEX('PUMA12 LIMIT Computations'!$A$4:$D$106,'PUMA12-Person-Limits-Fragments'!$B1566,3)</f>
        <v>METRO14460MM1120</v>
      </c>
      <c r="G1566" t="str" cm="1">
        <f t="array" ref="G1566">INDEX('PUMA12 LIMIT Computations'!$A$4:$D$106,'PUMA12-Person-Limits-Fragments'!$B1566,4)</f>
        <v>Boston-Cambridge-Quincy, MA-NH HUD Metro FMR Area</v>
      </c>
      <c r="H1566" cm="1">
        <f t="array" ref="H1566">INDEX('PUMA12 LIMIT Computations'!AI$4:BB$106,'PUMA12-Person-Limits-Fragments'!B1566,'PUMA12-Person-Limits-Fragments'!C1566)</f>
        <v>35133.18</v>
      </c>
      <c r="I1566" cm="1">
        <f t="array" ref="I1566">INDEX('PUMA12 LIMIT Computations'!BC$4:BV$106,'PUMA12-Person-Limits-Fragments'!B1566,'PUMA12-Person-Limits-Fragments'!C1566)</f>
        <v>21578.522999999997</v>
      </c>
      <c r="J1566" cm="1">
        <f t="array" ref="J1566">INDEX('PUMA12 LIMIT Computations'!BW$4:CP$106,'PUMA12-Person-Limits-Fragments'!B1566,'PUMA12-Person-Limits-Fragments'!C1566)</f>
        <v>56062.224999999999</v>
      </c>
    </row>
    <row r="1567" spans="1:10" x14ac:dyDescent="0.25">
      <c r="A1567">
        <f t="shared" si="74"/>
        <v>1566</v>
      </c>
      <c r="B1567">
        <f t="shared" si="72"/>
        <v>21</v>
      </c>
      <c r="C1567">
        <f t="shared" si="73"/>
        <v>16</v>
      </c>
      <c r="D1567" cm="1">
        <f t="array" ref="D1567">INDEX('PUMA12 LIMIT Computations'!$A$4:$D$106,'PUMA12-Person-Limits-Fragments'!$B1567,1)</f>
        <v>4301</v>
      </c>
      <c r="E1567" t="str" cm="1">
        <f t="array" ref="E1567">INDEX('PUMA12 LIMIT Computations'!$A$4:$D$106,'PUMA12-Person-Limits-Fragments'!$B1567,2)</f>
        <v>Bristol (Outside New Bedford City) &amp; Plymouth (South) Counties</v>
      </c>
      <c r="F1567" t="str" cm="1">
        <f t="array" ref="F1567">INDEX('PUMA12 LIMIT Computations'!$A$4:$D$106,'PUMA12-Person-Limits-Fragments'!$B1567,3)</f>
        <v>METRO14460MM1200</v>
      </c>
      <c r="G1567" t="str" cm="1">
        <f t="array" ref="G1567">INDEX('PUMA12 LIMIT Computations'!$A$4:$D$106,'PUMA12-Person-Limits-Fragments'!$B1567,4)</f>
        <v>Brockton, MA HUD Metro FMR Area</v>
      </c>
      <c r="H1567" cm="1">
        <f t="array" ref="H1567">INDEX('PUMA12 LIMIT Computations'!AI$4:BB$106,'PUMA12-Person-Limits-Fragments'!B1567,'PUMA12-Person-Limits-Fragments'!C1567)</f>
        <v>18494.55</v>
      </c>
      <c r="I1567" cm="1">
        <f t="array" ref="I1567">INDEX('PUMA12 LIMIT Computations'!BC$4:BV$106,'PUMA12-Person-Limits-Fragments'!B1567,'PUMA12-Person-Limits-Fragments'!C1567)</f>
        <v>14253.471</v>
      </c>
      <c r="J1567" cm="1">
        <f t="array" ref="J1567">INDEX('PUMA12 LIMIT Computations'!BW$4:CP$106,'PUMA12-Person-Limits-Fragments'!B1567,'PUMA12-Person-Limits-Fragments'!C1567)</f>
        <v>29582.834999999999</v>
      </c>
    </row>
    <row r="1568" spans="1:10" x14ac:dyDescent="0.25">
      <c r="A1568">
        <f t="shared" si="74"/>
        <v>1567</v>
      </c>
      <c r="B1568">
        <f t="shared" si="72"/>
        <v>22</v>
      </c>
      <c r="C1568">
        <f t="shared" si="73"/>
        <v>16</v>
      </c>
      <c r="D1568" cm="1">
        <f t="array" ref="D1568">INDEX('PUMA12 LIMIT Computations'!$A$4:$D$106,'PUMA12-Person-Limits-Fragments'!$B1568,1)</f>
        <v>4301</v>
      </c>
      <c r="E1568" t="str" cm="1">
        <f t="array" ref="E1568">INDEX('PUMA12 LIMIT Computations'!$A$4:$D$106,'PUMA12-Person-Limits-Fragments'!$B1568,2)</f>
        <v>Bristol (Outside New Bedford City) &amp; Plymouth (South) Counties</v>
      </c>
      <c r="F1568" t="str" cm="1">
        <f t="array" ref="F1568">INDEX('PUMA12 LIMIT Computations'!$A$4:$D$106,'PUMA12-Person-Limits-Fragments'!$B1568,3)</f>
        <v>METRO39300M39300</v>
      </c>
      <c r="G1568" t="str" cm="1">
        <f t="array" ref="G1568">INDEX('PUMA12 LIMIT Computations'!$A$4:$D$106,'PUMA12-Person-Limits-Fragments'!$B1568,4)</f>
        <v>Providence-Fall River, RI-MA HUD Metro FMR Area</v>
      </c>
      <c r="H1568" cm="1">
        <f t="array" ref="H1568">INDEX('PUMA12 LIMIT Computations'!AI$4:BB$106,'PUMA12-Person-Limits-Fragments'!B1568,'PUMA12-Person-Limits-Fragments'!C1568)</f>
        <v>15291.24</v>
      </c>
      <c r="I1568" cm="1">
        <f t="array" ref="I1568">INDEX('PUMA12 LIMIT Computations'!BC$4:BV$106,'PUMA12-Person-Limits-Fragments'!B1568,'PUMA12-Person-Limits-Fragments'!C1568)</f>
        <v>13612.107</v>
      </c>
      <c r="J1568" cm="1">
        <f t="array" ref="J1568">INDEX('PUMA12 LIMIT Computations'!BW$4:CP$106,'PUMA12-Person-Limits-Fragments'!B1568,'PUMA12-Person-Limits-Fragments'!C1568)</f>
        <v>24461.145</v>
      </c>
    </row>
    <row r="1569" spans="1:10" x14ac:dyDescent="0.25">
      <c r="A1569">
        <f t="shared" si="74"/>
        <v>1568</v>
      </c>
      <c r="B1569">
        <f t="shared" si="72"/>
        <v>23</v>
      </c>
      <c r="C1569">
        <f t="shared" si="73"/>
        <v>16</v>
      </c>
      <c r="D1569" cm="1">
        <f t="array" ref="D1569">INDEX('PUMA12 LIMIT Computations'!$A$4:$D$106,'PUMA12-Person-Limits-Fragments'!$B1569,1)</f>
        <v>4301</v>
      </c>
      <c r="E1569" t="str" cm="1">
        <f t="array" ref="E1569">INDEX('PUMA12 LIMIT Computations'!$A$4:$D$106,'PUMA12-Person-Limits-Fragments'!$B1569,2)</f>
        <v>Bristol (Outside New Bedford City) &amp; Plymouth (South) Counties</v>
      </c>
      <c r="F1569" t="str" cm="1">
        <f t="array" ref="F1569">INDEX('PUMA12 LIMIT Computations'!$A$4:$D$106,'PUMA12-Person-Limits-Fragments'!$B1569,3)</f>
        <v>METRO39300MM5400</v>
      </c>
      <c r="G1569" t="str" cm="1">
        <f t="array" ref="G1569">INDEX('PUMA12 LIMIT Computations'!$A$4:$D$106,'PUMA12-Person-Limits-Fragments'!$B1569,4)</f>
        <v>New Bedford, MA HUD Metro FMR Area</v>
      </c>
      <c r="H1569" cm="1">
        <f t="array" ref="H1569">INDEX('PUMA12 LIMIT Computations'!AI$4:BB$106,'PUMA12-Person-Limits-Fragments'!B1569,'PUMA12-Person-Limits-Fragments'!C1569)</f>
        <v>38209.950000000004</v>
      </c>
      <c r="I1569" cm="1">
        <f t="array" ref="I1569">INDEX('PUMA12 LIMIT Computations'!BC$4:BV$106,'PUMA12-Person-Limits-Fragments'!B1569,'PUMA12-Person-Limits-Fragments'!C1569)</f>
        <v>34954.338000000003</v>
      </c>
      <c r="J1569" cm="1">
        <f t="array" ref="J1569">INDEX('PUMA12 LIMIT Computations'!BW$4:CP$106,'PUMA12-Person-Limits-Fragments'!B1569,'PUMA12-Person-Limits-Fragments'!C1569)</f>
        <v>61135.92</v>
      </c>
    </row>
    <row r="1570" spans="1:10" x14ac:dyDescent="0.25">
      <c r="A1570">
        <f t="shared" si="74"/>
        <v>1569</v>
      </c>
      <c r="B1570">
        <f t="shared" si="72"/>
        <v>24</v>
      </c>
      <c r="C1570">
        <f t="shared" si="73"/>
        <v>16</v>
      </c>
      <c r="D1570" cm="1">
        <f t="array" ref="D1570">INDEX('PUMA12 LIMIT Computations'!$A$4:$D$106,'PUMA12-Person-Limits-Fragments'!$B1570,1)</f>
        <v>4302</v>
      </c>
      <c r="E1570" t="str" cm="1">
        <f t="array" ref="E1570">INDEX('PUMA12 LIMIT Computations'!$A$4:$D$106,'PUMA12-Person-Limits-Fragments'!$B1570,2)</f>
        <v>Bristol County (Central)--Fall River City &amp; Somerset Town</v>
      </c>
      <c r="F1570" t="str" cm="1">
        <f t="array" ref="F1570">INDEX('PUMA12 LIMIT Computations'!$A$4:$D$106,'PUMA12-Person-Limits-Fragments'!$B1570,3)</f>
        <v>METRO39300M39300</v>
      </c>
      <c r="G1570" t="str" cm="1">
        <f t="array" ref="G1570">INDEX('PUMA12 LIMIT Computations'!$A$4:$D$106,'PUMA12-Person-Limits-Fragments'!$B1570,4)</f>
        <v>Providence-Fall River, RI-MA HUD Metro FMR Area</v>
      </c>
      <c r="H1570" cm="1">
        <f t="array" ref="H1570">INDEX('PUMA12 LIMIT Computations'!AI$4:BB$106,'PUMA12-Person-Limits-Fragments'!B1570,'PUMA12-Person-Limits-Fragments'!C1570)</f>
        <v>94695.72</v>
      </c>
      <c r="I1570" cm="1">
        <f t="array" ref="I1570">INDEX('PUMA12 LIMIT Computations'!BC$4:BV$106,'PUMA12-Person-Limits-Fragments'!B1570,'PUMA12-Person-Limits-Fragments'!C1570)</f>
        <v>84297.171000000002</v>
      </c>
      <c r="J1570" cm="1">
        <f t="array" ref="J1570">INDEX('PUMA12 LIMIT Computations'!BW$4:CP$106,'PUMA12-Person-Limits-Fragments'!B1570,'PUMA12-Person-Limits-Fragments'!C1570)</f>
        <v>151483.185</v>
      </c>
    </row>
    <row r="1571" spans="1:10" x14ac:dyDescent="0.25">
      <c r="A1571">
        <f t="shared" si="74"/>
        <v>1570</v>
      </c>
      <c r="B1571">
        <f t="shared" si="72"/>
        <v>25</v>
      </c>
      <c r="C1571">
        <f t="shared" si="73"/>
        <v>16</v>
      </c>
      <c r="D1571" cm="1">
        <f t="array" ref="D1571">INDEX('PUMA12 LIMIT Computations'!$A$4:$D$106,'PUMA12-Person-Limits-Fragments'!$B1571,1)</f>
        <v>4302</v>
      </c>
      <c r="E1571" t="str" cm="1">
        <f t="array" ref="E1571">INDEX('PUMA12 LIMIT Computations'!$A$4:$D$106,'PUMA12-Person-Limits-Fragments'!$B1571,2)</f>
        <v>Bristol County (Central)--Fall River City &amp; Somerset Town</v>
      </c>
      <c r="F1571" t="str" cm="1">
        <f t="array" ref="F1571">INDEX('PUMA12 LIMIT Computations'!$A$4:$D$106,'PUMA12-Person-Limits-Fragments'!$B1571,3)</f>
        <v>METRO39300MM5400</v>
      </c>
      <c r="G1571" t="str" cm="1">
        <f t="array" ref="G1571">INDEX('PUMA12 LIMIT Computations'!$A$4:$D$106,'PUMA12-Person-Limits-Fragments'!$B1571,4)</f>
        <v>New Bedford, MA HUD Metro FMR Area</v>
      </c>
      <c r="H1571" cm="1">
        <f t="array" ref="H1571">INDEX('PUMA12 LIMIT Computations'!AI$4:BB$106,'PUMA12-Person-Limits-Fragments'!B1571,'PUMA12-Person-Limits-Fragments'!C1571)</f>
        <v>101.47500000000001</v>
      </c>
      <c r="I1571" cm="1">
        <f t="array" ref="I1571">INDEX('PUMA12 LIMIT Computations'!BC$4:BV$106,'PUMA12-Person-Limits-Fragments'!B1571,'PUMA12-Person-Limits-Fragments'!C1571)</f>
        <v>92.829000000000008</v>
      </c>
      <c r="J1571" cm="1">
        <f t="array" ref="J1571">INDEX('PUMA12 LIMIT Computations'!BW$4:CP$106,'PUMA12-Person-Limits-Fragments'!B1571,'PUMA12-Person-Limits-Fragments'!C1571)</f>
        <v>162.36000000000001</v>
      </c>
    </row>
    <row r="1572" spans="1:10" x14ac:dyDescent="0.25">
      <c r="A1572">
        <f t="shared" si="74"/>
        <v>1571</v>
      </c>
      <c r="B1572">
        <f t="shared" si="72"/>
        <v>26</v>
      </c>
      <c r="C1572">
        <f t="shared" si="73"/>
        <v>16</v>
      </c>
      <c r="D1572" cm="1">
        <f t="array" ref="D1572">INDEX('PUMA12 LIMIT Computations'!$A$4:$D$106,'PUMA12-Person-Limits-Fragments'!$B1572,1)</f>
        <v>4500</v>
      </c>
      <c r="E1572" t="str" cm="1">
        <f t="array" ref="E1572">INDEX('PUMA12 LIMIT Computations'!$A$4:$D$106,'PUMA12-Person-Limits-Fragments'!$B1572,2)</f>
        <v>Bristol County (South)--New Bedford City &amp; Fairhaven Town</v>
      </c>
      <c r="F1572" t="str" cm="1">
        <f t="array" ref="F1572">INDEX('PUMA12 LIMIT Computations'!$A$4:$D$106,'PUMA12-Person-Limits-Fragments'!$B1572,3)</f>
        <v>METRO14460MM1200</v>
      </c>
      <c r="G1572" t="str" cm="1">
        <f t="array" ref="G1572">INDEX('PUMA12 LIMIT Computations'!$A$4:$D$106,'PUMA12-Person-Limits-Fragments'!$B1572,4)</f>
        <v>Brockton, MA HUD Metro FMR Area</v>
      </c>
      <c r="H1572" cm="1">
        <f t="array" ref="H1572">INDEX('PUMA12 LIMIT Computations'!AI$4:BB$106,'PUMA12-Person-Limits-Fragments'!B1572,'PUMA12-Person-Limits-Fragments'!C1572)</f>
        <v>32.849999999999994</v>
      </c>
      <c r="I1572" cm="1">
        <f t="array" ref="I1572">INDEX('PUMA12 LIMIT Computations'!BC$4:BV$106,'PUMA12-Person-Limits-Fragments'!B1572,'PUMA12-Person-Limits-Fragments'!C1572)</f>
        <v>25.316999999999997</v>
      </c>
      <c r="J1572" cm="1">
        <f t="array" ref="J1572">INDEX('PUMA12 LIMIT Computations'!BW$4:CP$106,'PUMA12-Person-Limits-Fragments'!B1572,'PUMA12-Person-Limits-Fragments'!C1572)</f>
        <v>52.544999999999995</v>
      </c>
    </row>
    <row r="1573" spans="1:10" x14ac:dyDescent="0.25">
      <c r="A1573">
        <f t="shared" si="74"/>
        <v>1572</v>
      </c>
      <c r="B1573">
        <f t="shared" si="72"/>
        <v>27</v>
      </c>
      <c r="C1573">
        <f t="shared" si="73"/>
        <v>16</v>
      </c>
      <c r="D1573" cm="1">
        <f t="array" ref="D1573">INDEX('PUMA12 LIMIT Computations'!$A$4:$D$106,'PUMA12-Person-Limits-Fragments'!$B1573,1)</f>
        <v>4500</v>
      </c>
      <c r="E1573" t="str" cm="1">
        <f t="array" ref="E1573">INDEX('PUMA12 LIMIT Computations'!$A$4:$D$106,'PUMA12-Person-Limits-Fragments'!$B1573,2)</f>
        <v>Bristol County (South)--New Bedford City &amp; Fairhaven Town</v>
      </c>
      <c r="F1573" t="str" cm="1">
        <f t="array" ref="F1573">INDEX('PUMA12 LIMIT Computations'!$A$4:$D$106,'PUMA12-Person-Limits-Fragments'!$B1573,3)</f>
        <v>METRO39300MM5400</v>
      </c>
      <c r="G1573" t="str" cm="1">
        <f t="array" ref="G1573">INDEX('PUMA12 LIMIT Computations'!$A$4:$D$106,'PUMA12-Person-Limits-Fragments'!$B1573,4)</f>
        <v>New Bedford, MA HUD Metro FMR Area</v>
      </c>
      <c r="H1573" cm="1">
        <f t="array" ref="H1573">INDEX('PUMA12 LIMIT Computations'!AI$4:BB$106,'PUMA12-Person-Limits-Fragments'!B1573,'PUMA12-Person-Limits-Fragments'!C1573)</f>
        <v>92213.1</v>
      </c>
      <c r="I1573" cm="1">
        <f t="array" ref="I1573">INDEX('PUMA12 LIMIT Computations'!BC$4:BV$106,'PUMA12-Person-Limits-Fragments'!B1573,'PUMA12-Person-Limits-Fragments'!C1573)</f>
        <v>84356.244000000006</v>
      </c>
      <c r="J1573" cm="1">
        <f t="array" ref="J1573">INDEX('PUMA12 LIMIT Computations'!BW$4:CP$106,'PUMA12-Person-Limits-Fragments'!B1573,'PUMA12-Person-Limits-Fragments'!C1573)</f>
        <v>147540.96000000002</v>
      </c>
    </row>
    <row r="1574" spans="1:10" x14ac:dyDescent="0.25">
      <c r="A1574">
        <f t="shared" si="74"/>
        <v>1573</v>
      </c>
      <c r="B1574">
        <f t="shared" si="72"/>
        <v>28</v>
      </c>
      <c r="C1574">
        <f t="shared" si="73"/>
        <v>16</v>
      </c>
      <c r="D1574" cm="1">
        <f t="array" ref="D1574">INDEX('PUMA12 LIMIT Computations'!$A$4:$D$106,'PUMA12-Person-Limits-Fragments'!$B1574,1)</f>
        <v>4303</v>
      </c>
      <c r="E1574" t="str" cm="1">
        <f t="array" ref="E1574">INDEX('PUMA12 LIMIT Computations'!$A$4:$D$106,'PUMA12-Person-Limits-Fragments'!$B1574,2)</f>
        <v>Bristol County--Taunton City, Mansfield, Norton, Raynam, Dighton &amp; Berkley Towns</v>
      </c>
      <c r="F1574" t="str" cm="1">
        <f t="array" ref="F1574">INDEX('PUMA12 LIMIT Computations'!$A$4:$D$106,'PUMA12-Person-Limits-Fragments'!$B1574,3)</f>
        <v>METRO14460MM1200</v>
      </c>
      <c r="G1574" t="str" cm="1">
        <f t="array" ref="G1574">INDEX('PUMA12 LIMIT Computations'!$A$4:$D$106,'PUMA12-Person-Limits-Fragments'!$B1574,4)</f>
        <v>Brockton, MA HUD Metro FMR Area</v>
      </c>
      <c r="H1574" cm="1">
        <f t="array" ref="H1574">INDEX('PUMA12 LIMIT Computations'!AI$4:BB$106,'PUMA12-Person-Limits-Fragments'!B1574,'PUMA12-Person-Limits-Fragments'!C1574)</f>
        <v>350.40000000000003</v>
      </c>
      <c r="I1574" cm="1">
        <f t="array" ref="I1574">INDEX('PUMA12 LIMIT Computations'!BC$4:BV$106,'PUMA12-Person-Limits-Fragments'!B1574,'PUMA12-Person-Limits-Fragments'!C1574)</f>
        <v>270.048</v>
      </c>
      <c r="J1574" cm="1">
        <f t="array" ref="J1574">INDEX('PUMA12 LIMIT Computations'!BW$4:CP$106,'PUMA12-Person-Limits-Fragments'!B1574,'PUMA12-Person-Limits-Fragments'!C1574)</f>
        <v>560.48</v>
      </c>
    </row>
    <row r="1575" spans="1:10" x14ac:dyDescent="0.25">
      <c r="A1575">
        <f t="shared" si="74"/>
        <v>1574</v>
      </c>
      <c r="B1575">
        <f t="shared" si="72"/>
        <v>29</v>
      </c>
      <c r="C1575">
        <f t="shared" si="73"/>
        <v>16</v>
      </c>
      <c r="D1575" cm="1">
        <f t="array" ref="D1575">INDEX('PUMA12 LIMIT Computations'!$A$4:$D$106,'PUMA12-Person-Limits-Fragments'!$B1575,1)</f>
        <v>4303</v>
      </c>
      <c r="E1575" t="str" cm="1">
        <f t="array" ref="E1575">INDEX('PUMA12 LIMIT Computations'!$A$4:$D$106,'PUMA12-Person-Limits-Fragments'!$B1575,2)</f>
        <v>Bristol County--Taunton City, Mansfield, Norton, Raynam, Dighton &amp; Berkley Towns</v>
      </c>
      <c r="F1575" t="str" cm="1">
        <f t="array" ref="F1575">INDEX('PUMA12 LIMIT Computations'!$A$4:$D$106,'PUMA12-Person-Limits-Fragments'!$B1575,3)</f>
        <v>METRO39300M39300</v>
      </c>
      <c r="G1575" t="str" cm="1">
        <f t="array" ref="G1575">INDEX('PUMA12 LIMIT Computations'!$A$4:$D$106,'PUMA12-Person-Limits-Fragments'!$B1575,4)</f>
        <v>Providence-Fall River, RI-MA HUD Metro FMR Area</v>
      </c>
      <c r="H1575" cm="1">
        <f t="array" ref="H1575">INDEX('PUMA12 LIMIT Computations'!AI$4:BB$106,'PUMA12-Person-Limits-Fragments'!B1575,'PUMA12-Person-Limits-Fragments'!C1575)</f>
        <v>170.64</v>
      </c>
      <c r="I1575" cm="1">
        <f t="array" ref="I1575">INDEX('PUMA12 LIMIT Computations'!BC$4:BV$106,'PUMA12-Person-Limits-Fragments'!B1575,'PUMA12-Person-Limits-Fragments'!C1575)</f>
        <v>151.90199999999999</v>
      </c>
      <c r="J1575" cm="1">
        <f t="array" ref="J1575">INDEX('PUMA12 LIMIT Computations'!BW$4:CP$106,'PUMA12-Person-Limits-Fragments'!B1575,'PUMA12-Person-Limits-Fragments'!C1575)</f>
        <v>272.96999999999997</v>
      </c>
    </row>
    <row r="1576" spans="1:10" x14ac:dyDescent="0.25">
      <c r="A1576">
        <f t="shared" si="74"/>
        <v>1575</v>
      </c>
      <c r="B1576">
        <f t="shared" si="72"/>
        <v>30</v>
      </c>
      <c r="C1576">
        <f t="shared" si="73"/>
        <v>16</v>
      </c>
      <c r="D1576" cm="1">
        <f t="array" ref="D1576">INDEX('PUMA12 LIMIT Computations'!$A$4:$D$106,'PUMA12-Person-Limits-Fragments'!$B1576,1)</f>
        <v>4303</v>
      </c>
      <c r="E1576" t="str" cm="1">
        <f t="array" ref="E1576">INDEX('PUMA12 LIMIT Computations'!$A$4:$D$106,'PUMA12-Person-Limits-Fragments'!$B1576,2)</f>
        <v>Bristol County--Taunton City, Mansfield, Norton, Raynam, Dighton &amp; Berkley Towns</v>
      </c>
      <c r="F1576" t="str" cm="1">
        <f t="array" ref="F1576">INDEX('PUMA12 LIMIT Computations'!$A$4:$D$106,'PUMA12-Person-Limits-Fragments'!$B1576,3)</f>
        <v>METRO39300MM1120</v>
      </c>
      <c r="G1576" t="str" cm="1">
        <f t="array" ref="G1576">INDEX('PUMA12 LIMIT Computations'!$A$4:$D$106,'PUMA12-Person-Limits-Fragments'!$B1576,4)</f>
        <v>Taunton-Mansfield-Norton, MA HUD Metro FMR Area</v>
      </c>
      <c r="H1576" cm="1">
        <f t="array" ref="H1576">INDEX('PUMA12 LIMIT Computations'!AI$4:BB$106,'PUMA12-Person-Limits-Fragments'!B1576,'PUMA12-Person-Limits-Fragments'!C1576)</f>
        <v>96951.3</v>
      </c>
      <c r="I1576" cm="1">
        <f t="array" ref="I1576">INDEX('PUMA12 LIMIT Computations'!BC$4:BV$106,'PUMA12-Person-Limits-Fragments'!B1576,'PUMA12-Person-Limits-Fragments'!C1576)</f>
        <v>74718.906000000003</v>
      </c>
      <c r="J1576" cm="1">
        <f t="array" ref="J1576">INDEX('PUMA12 LIMIT Computations'!BW$4:CP$106,'PUMA12-Person-Limits-Fragments'!B1576,'PUMA12-Person-Limits-Fragments'!C1576)</f>
        <v>155077.81</v>
      </c>
    </row>
    <row r="1577" spans="1:10" x14ac:dyDescent="0.25">
      <c r="A1577">
        <f t="shared" si="74"/>
        <v>1576</v>
      </c>
      <c r="B1577">
        <f t="shared" si="72"/>
        <v>31</v>
      </c>
      <c r="C1577">
        <f t="shared" si="73"/>
        <v>16</v>
      </c>
      <c r="D1577" cm="1">
        <f t="array" ref="D1577">INDEX('PUMA12 LIMIT Computations'!$A$4:$D$106,'PUMA12-Person-Limits-Fragments'!$B1577,1)</f>
        <v>4303</v>
      </c>
      <c r="E1577" t="str" cm="1">
        <f t="array" ref="E1577">INDEX('PUMA12 LIMIT Computations'!$A$4:$D$106,'PUMA12-Person-Limits-Fragments'!$B1577,2)</f>
        <v>Bristol County--Taunton City, Mansfield, Norton, Raynam, Dighton &amp; Berkley Towns</v>
      </c>
      <c r="F1577" t="str" cm="1">
        <f t="array" ref="F1577">INDEX('PUMA12 LIMIT Computations'!$A$4:$D$106,'PUMA12-Person-Limits-Fragments'!$B1577,3)</f>
        <v>METRO39300MM1200</v>
      </c>
      <c r="G1577" t="str" cm="1">
        <f t="array" ref="G1577">INDEX('PUMA12 LIMIT Computations'!$A$4:$D$106,'PUMA12-Person-Limits-Fragments'!$B1577,4)</f>
        <v>Easton-Raynham, MA HUD Metro FMR Area</v>
      </c>
      <c r="H1577" cm="1">
        <f t="array" ref="H1577">INDEX('PUMA12 LIMIT Computations'!AI$4:BB$106,'PUMA12-Person-Limits-Fragments'!B1577,'PUMA12-Person-Limits-Fragments'!C1577)</f>
        <v>15286.2</v>
      </c>
      <c r="I1577" cm="1">
        <f t="array" ref="I1577">INDEX('PUMA12 LIMIT Computations'!BC$4:BV$106,'PUMA12-Person-Limits-Fragments'!B1577,'PUMA12-Person-Limits-Fragments'!C1577)</f>
        <v>9240.7049999999999</v>
      </c>
      <c r="J1577" cm="1">
        <f t="array" ref="J1577">INDEX('PUMA12 LIMIT Computations'!BW$4:CP$106,'PUMA12-Person-Limits-Fragments'!B1577,'PUMA12-Person-Limits-Fragments'!C1577)</f>
        <v>19189.875</v>
      </c>
    </row>
    <row r="1578" spans="1:10" x14ac:dyDescent="0.25">
      <c r="A1578">
        <f t="shared" si="74"/>
        <v>1577</v>
      </c>
      <c r="B1578">
        <f t="shared" si="72"/>
        <v>32</v>
      </c>
      <c r="C1578">
        <f t="shared" si="73"/>
        <v>16</v>
      </c>
      <c r="D1578" cm="1">
        <f t="array" ref="D1578">INDEX('PUMA12 LIMIT Computations'!$A$4:$D$106,'PUMA12-Person-Limits-Fragments'!$B1578,1)</f>
        <v>4303</v>
      </c>
      <c r="E1578" t="str" cm="1">
        <f t="array" ref="E1578">INDEX('PUMA12 LIMIT Computations'!$A$4:$D$106,'PUMA12-Person-Limits-Fragments'!$B1578,2)</f>
        <v>Bristol County--Taunton City, Mansfield, Norton, Raynam, Dighton &amp; Berkley Towns</v>
      </c>
      <c r="F1578" t="str" cm="1">
        <f t="array" ref="F1578">INDEX('PUMA12 LIMIT Computations'!$A$4:$D$106,'PUMA12-Person-Limits-Fragments'!$B1578,3)</f>
        <v>METRO39300MM5400</v>
      </c>
      <c r="G1578" t="str" cm="1">
        <f t="array" ref="G1578">INDEX('PUMA12 LIMIT Computations'!$A$4:$D$106,'PUMA12-Person-Limits-Fragments'!$B1578,4)</f>
        <v>New Bedford, MA HUD Metro FMR Area</v>
      </c>
      <c r="H1578" cm="1">
        <f t="array" ref="H1578">INDEX('PUMA12 LIMIT Computations'!AI$4:BB$106,'PUMA12-Person-Limits-Fragments'!B1578,'PUMA12-Person-Limits-Fragments'!C1578)</f>
        <v>18.45</v>
      </c>
      <c r="I1578" cm="1">
        <f t="array" ref="I1578">INDEX('PUMA12 LIMIT Computations'!BC$4:BV$106,'PUMA12-Person-Limits-Fragments'!B1578,'PUMA12-Person-Limits-Fragments'!C1578)</f>
        <v>16.878</v>
      </c>
      <c r="J1578" cm="1">
        <f t="array" ref="J1578">INDEX('PUMA12 LIMIT Computations'!BW$4:CP$106,'PUMA12-Person-Limits-Fragments'!B1578,'PUMA12-Person-Limits-Fragments'!C1578)</f>
        <v>29.520000000000003</v>
      </c>
    </row>
    <row r="1579" spans="1:10" x14ac:dyDescent="0.25">
      <c r="A1579">
        <f t="shared" si="74"/>
        <v>1578</v>
      </c>
      <c r="B1579">
        <f t="shared" si="72"/>
        <v>33</v>
      </c>
      <c r="C1579">
        <f t="shared" si="73"/>
        <v>16</v>
      </c>
      <c r="D1579" cm="1">
        <f t="array" ref="D1579">INDEX('PUMA12 LIMIT Computations'!$A$4:$D$106,'PUMA12-Person-Limits-Fragments'!$B1579,1)</f>
        <v>702</v>
      </c>
      <c r="E1579" t="str" cm="1">
        <f t="array" ref="E1579">INDEX('PUMA12 LIMIT Computations'!$A$4:$D$106,'PUMA12-Person-Limits-Fragments'!$B1579,2)</f>
        <v>Essex County (Central)--Amesbury Town City</v>
      </c>
      <c r="F1579" t="str" cm="1">
        <f t="array" ref="F1579">INDEX('PUMA12 LIMIT Computations'!$A$4:$D$106,'PUMA12-Person-Limits-Fragments'!$B1579,3)</f>
        <v>METRO14460MM1120</v>
      </c>
      <c r="G1579" t="str" cm="1">
        <f t="array" ref="G1579">INDEX('PUMA12 LIMIT Computations'!$A$4:$D$106,'PUMA12-Person-Limits-Fragments'!$B1579,4)</f>
        <v>Boston-Cambridge-Quincy, MA-NH HUD Metro FMR Area</v>
      </c>
      <c r="H1579" cm="1">
        <f t="array" ref="H1579">INDEX('PUMA12 LIMIT Computations'!AI$4:BB$106,'PUMA12-Person-Limits-Fragments'!B1579,'PUMA12-Person-Limits-Fragments'!C1579)</f>
        <v>57598.080000000002</v>
      </c>
      <c r="I1579" cm="1">
        <f t="array" ref="I1579">INDEX('PUMA12 LIMIT Computations'!BC$4:BV$106,'PUMA12-Person-Limits-Fragments'!B1579,'PUMA12-Person-Limits-Fragments'!C1579)</f>
        <v>35376.288</v>
      </c>
      <c r="J1579" cm="1">
        <f t="array" ref="J1579">INDEX('PUMA12 LIMIT Computations'!BW$4:CP$106,'PUMA12-Person-Limits-Fragments'!B1579,'PUMA12-Person-Limits-Fragments'!C1579)</f>
        <v>91909.6</v>
      </c>
    </row>
    <row r="1580" spans="1:10" x14ac:dyDescent="0.25">
      <c r="A1580">
        <f t="shared" si="74"/>
        <v>1579</v>
      </c>
      <c r="B1580">
        <f t="shared" si="72"/>
        <v>34</v>
      </c>
      <c r="C1580">
        <f t="shared" si="73"/>
        <v>16</v>
      </c>
      <c r="D1580" cm="1">
        <f t="array" ref="D1580">INDEX('PUMA12 LIMIT Computations'!$A$4:$D$106,'PUMA12-Person-Limits-Fragments'!$B1580,1)</f>
        <v>702</v>
      </c>
      <c r="E1580" t="str" cm="1">
        <f t="array" ref="E1580">INDEX('PUMA12 LIMIT Computations'!$A$4:$D$106,'PUMA12-Person-Limits-Fragments'!$B1580,2)</f>
        <v>Essex County (Central)--Amesbury Town City</v>
      </c>
      <c r="F1580" t="str" cm="1">
        <f t="array" ref="F1580">INDEX('PUMA12 LIMIT Computations'!$A$4:$D$106,'PUMA12-Person-Limits-Fragments'!$B1580,3)</f>
        <v>METRO14460MM4160</v>
      </c>
      <c r="G1580" t="str" cm="1">
        <f t="array" ref="G1580">INDEX('PUMA12 LIMIT Computations'!$A$4:$D$106,'PUMA12-Person-Limits-Fragments'!$B1580,4)</f>
        <v>Lawrence, MA-NH HUD Metro FMR Area</v>
      </c>
      <c r="H1580" cm="1">
        <f t="array" ref="H1580">INDEX('PUMA12 LIMIT Computations'!AI$4:BB$106,'PUMA12-Person-Limits-Fragments'!B1580,'PUMA12-Person-Limits-Fragments'!C1580)</f>
        <v>65525.52</v>
      </c>
      <c r="I1580" cm="1">
        <f t="array" ref="I1580">INDEX('PUMA12 LIMIT Computations'!BC$4:BV$106,'PUMA12-Person-Limits-Fragments'!B1580,'PUMA12-Person-Limits-Fragments'!C1580)</f>
        <v>49022.150999999998</v>
      </c>
      <c r="J1580" cm="1">
        <f t="array" ref="J1580">INDEX('PUMA12 LIMIT Computations'!BW$4:CP$106,'PUMA12-Person-Limits-Fragments'!B1580,'PUMA12-Person-Limits-Fragments'!C1580)</f>
        <v>101802.72499999999</v>
      </c>
    </row>
    <row r="1581" spans="1:10" x14ac:dyDescent="0.25">
      <c r="A1581">
        <f t="shared" si="74"/>
        <v>1580</v>
      </c>
      <c r="B1581">
        <f t="shared" si="72"/>
        <v>35</v>
      </c>
      <c r="C1581">
        <f t="shared" si="73"/>
        <v>16</v>
      </c>
      <c r="D1581" cm="1">
        <f t="array" ref="D1581">INDEX('PUMA12 LIMIT Computations'!$A$4:$D$106,'PUMA12-Person-Limits-Fragments'!$B1581,1)</f>
        <v>703</v>
      </c>
      <c r="E1581" t="str" cm="1">
        <f t="array" ref="E1581">INDEX('PUMA12 LIMIT Computations'!$A$4:$D$106,'PUMA12-Person-Limits-Fragments'!$B1581,2)</f>
        <v>Essex County (East)--Salem, Beverly, Gloucester &amp; Newburyport Cities</v>
      </c>
      <c r="F1581" t="str" cm="1">
        <f t="array" ref="F1581">INDEX('PUMA12 LIMIT Computations'!$A$4:$D$106,'PUMA12-Person-Limits-Fragments'!$B1581,3)</f>
        <v>METRO14460MM1120</v>
      </c>
      <c r="G1581" t="str" cm="1">
        <f t="array" ref="G1581">INDEX('PUMA12 LIMIT Computations'!$A$4:$D$106,'PUMA12-Person-Limits-Fragments'!$B1581,4)</f>
        <v>Boston-Cambridge-Quincy, MA-NH HUD Metro FMR Area</v>
      </c>
      <c r="H1581" cm="1">
        <f t="array" ref="H1581">INDEX('PUMA12 LIMIT Computations'!AI$4:BB$106,'PUMA12-Person-Limits-Fragments'!B1581,'PUMA12-Person-Limits-Fragments'!C1581)</f>
        <v>137345.04</v>
      </c>
      <c r="I1581" cm="1">
        <f t="array" ref="I1581">INDEX('PUMA12 LIMIT Computations'!BC$4:BV$106,'PUMA12-Person-Limits-Fragments'!B1581,'PUMA12-Person-Limits-Fragments'!C1581)</f>
        <v>84356.244000000006</v>
      </c>
      <c r="J1581" cm="1">
        <f t="array" ref="J1581">INDEX('PUMA12 LIMIT Computations'!BW$4:CP$106,'PUMA12-Person-Limits-Fragments'!B1581,'PUMA12-Person-Limits-Fragments'!C1581)</f>
        <v>219162.30000000002</v>
      </c>
    </row>
    <row r="1582" spans="1:10" x14ac:dyDescent="0.25">
      <c r="A1582">
        <f t="shared" si="74"/>
        <v>1581</v>
      </c>
      <c r="B1582">
        <f t="shared" si="72"/>
        <v>36</v>
      </c>
      <c r="C1582">
        <f t="shared" si="73"/>
        <v>16</v>
      </c>
      <c r="D1582" cm="1">
        <f t="array" ref="D1582">INDEX('PUMA12 LIMIT Computations'!$A$4:$D$106,'PUMA12-Person-Limits-Fragments'!$B1582,1)</f>
        <v>703</v>
      </c>
      <c r="E1582" t="str" cm="1">
        <f t="array" ref="E1582">INDEX('PUMA12 LIMIT Computations'!$A$4:$D$106,'PUMA12-Person-Limits-Fragments'!$B1582,2)</f>
        <v>Essex County (East)--Salem, Beverly, Gloucester &amp; Newburyport Cities</v>
      </c>
      <c r="F1582" t="str" cm="1">
        <f t="array" ref="F1582">INDEX('PUMA12 LIMIT Computations'!$A$4:$D$106,'PUMA12-Person-Limits-Fragments'!$B1582,3)</f>
        <v>METRO14460MM4160</v>
      </c>
      <c r="G1582" t="str" cm="1">
        <f t="array" ref="G1582">INDEX('PUMA12 LIMIT Computations'!$A$4:$D$106,'PUMA12-Person-Limits-Fragments'!$B1582,4)</f>
        <v>Lawrence, MA-NH HUD Metro FMR Area</v>
      </c>
      <c r="H1582" cm="1">
        <f t="array" ref="H1582">INDEX('PUMA12 LIMIT Computations'!AI$4:BB$106,'PUMA12-Person-Limits-Fragments'!B1582,'PUMA12-Person-Limits-Fragments'!C1582)</f>
        <v>22.560000000000002</v>
      </c>
      <c r="I1582" cm="1">
        <f t="array" ref="I1582">INDEX('PUMA12 LIMIT Computations'!BC$4:BV$106,'PUMA12-Person-Limits-Fragments'!B1582,'PUMA12-Person-Limits-Fragments'!C1582)</f>
        <v>16.878</v>
      </c>
      <c r="J1582" cm="1">
        <f t="array" ref="J1582">INDEX('PUMA12 LIMIT Computations'!BW$4:CP$106,'PUMA12-Person-Limits-Fragments'!B1582,'PUMA12-Person-Limits-Fragments'!C1582)</f>
        <v>35.050000000000004</v>
      </c>
    </row>
    <row r="1583" spans="1:10" x14ac:dyDescent="0.25">
      <c r="A1583">
        <f t="shared" si="74"/>
        <v>1582</v>
      </c>
      <c r="B1583">
        <f t="shared" si="72"/>
        <v>37</v>
      </c>
      <c r="C1583">
        <f t="shared" si="73"/>
        <v>16</v>
      </c>
      <c r="D1583" cm="1">
        <f t="array" ref="D1583">INDEX('PUMA12 LIMIT Computations'!$A$4:$D$106,'PUMA12-Person-Limits-Fragments'!$B1583,1)</f>
        <v>701</v>
      </c>
      <c r="E1583" t="str" cm="1">
        <f t="array" ref="E1583">INDEX('PUMA12 LIMIT Computations'!$A$4:$D$106,'PUMA12-Person-Limits-Fragments'!$B1583,2)</f>
        <v>Essex County (Northwest)--Lawrence, Haverhill &amp; Methuen Town Cities</v>
      </c>
      <c r="F1583" t="str" cm="1">
        <f t="array" ref="F1583">INDEX('PUMA12 LIMIT Computations'!$A$4:$D$106,'PUMA12-Person-Limits-Fragments'!$B1583,3)</f>
        <v>METRO14460MM4160</v>
      </c>
      <c r="G1583" t="str" cm="1">
        <f t="array" ref="G1583">INDEX('PUMA12 LIMIT Computations'!$A$4:$D$106,'PUMA12-Person-Limits-Fragments'!$B1583,4)</f>
        <v>Lawrence, MA-NH HUD Metro FMR Area</v>
      </c>
      <c r="H1583" cm="1">
        <f t="array" ref="H1583">INDEX('PUMA12 LIMIT Computations'!AI$4:BB$106,'PUMA12-Person-Limits-Fragments'!B1583,'PUMA12-Person-Limits-Fragments'!C1583)</f>
        <v>112800</v>
      </c>
      <c r="I1583" cm="1">
        <f t="array" ref="I1583">INDEX('PUMA12 LIMIT Computations'!BC$4:BV$106,'PUMA12-Person-Limits-Fragments'!B1583,'PUMA12-Person-Limits-Fragments'!C1583)</f>
        <v>84390</v>
      </c>
      <c r="J1583" cm="1">
        <f t="array" ref="J1583">INDEX('PUMA12 LIMIT Computations'!BW$4:CP$106,'PUMA12-Person-Limits-Fragments'!B1583,'PUMA12-Person-Limits-Fragments'!C1583)</f>
        <v>175250</v>
      </c>
    </row>
    <row r="1584" spans="1:10" x14ac:dyDescent="0.25">
      <c r="A1584">
        <f t="shared" si="74"/>
        <v>1583</v>
      </c>
      <c r="B1584">
        <f t="shared" si="72"/>
        <v>38</v>
      </c>
      <c r="C1584">
        <f t="shared" si="73"/>
        <v>16</v>
      </c>
      <c r="D1584" cm="1">
        <f t="array" ref="D1584">INDEX('PUMA12 LIMIT Computations'!$A$4:$D$106,'PUMA12-Person-Limits-Fragments'!$B1584,1)</f>
        <v>704</v>
      </c>
      <c r="E1584" t="str" cm="1">
        <f t="array" ref="E1584">INDEX('PUMA12 LIMIT Computations'!$A$4:$D$106,'PUMA12-Person-Limits-Fragments'!$B1584,2)</f>
        <v>Essex County (South)--Lynn City, Swampscott &amp; Nahant Towns</v>
      </c>
      <c r="F1584" t="str" cm="1">
        <f t="array" ref="F1584">INDEX('PUMA12 LIMIT Computations'!$A$4:$D$106,'PUMA12-Person-Limits-Fragments'!$B1584,3)</f>
        <v>METRO14460MM1120</v>
      </c>
      <c r="G1584" t="str" cm="1">
        <f t="array" ref="G1584">INDEX('PUMA12 LIMIT Computations'!$A$4:$D$106,'PUMA12-Person-Limits-Fragments'!$B1584,4)</f>
        <v>Boston-Cambridge-Quincy, MA-NH HUD Metro FMR Area</v>
      </c>
      <c r="H1584" cm="1">
        <f t="array" ref="H1584">INDEX('PUMA12 LIMIT Computations'!AI$4:BB$106,'PUMA12-Person-Limits-Fragments'!B1584,'PUMA12-Person-Limits-Fragments'!C1584)</f>
        <v>137400</v>
      </c>
      <c r="I1584" cm="1">
        <f t="array" ref="I1584">INDEX('PUMA12 LIMIT Computations'!BC$4:BV$106,'PUMA12-Person-Limits-Fragments'!B1584,'PUMA12-Person-Limits-Fragments'!C1584)</f>
        <v>84390</v>
      </c>
      <c r="J1584" cm="1">
        <f t="array" ref="J1584">INDEX('PUMA12 LIMIT Computations'!BW$4:CP$106,'PUMA12-Person-Limits-Fragments'!B1584,'PUMA12-Person-Limits-Fragments'!C1584)</f>
        <v>219250</v>
      </c>
    </row>
    <row r="1585" spans="1:10" x14ac:dyDescent="0.25">
      <c r="A1585">
        <f t="shared" si="74"/>
        <v>1584</v>
      </c>
      <c r="B1585">
        <f t="shared" si="72"/>
        <v>39</v>
      </c>
      <c r="C1585">
        <f t="shared" si="73"/>
        <v>16</v>
      </c>
      <c r="D1585" cm="1">
        <f t="array" ref="D1585">INDEX('PUMA12 LIMIT Computations'!$A$4:$D$106,'PUMA12-Person-Limits-Fragments'!$B1585,1)</f>
        <v>200</v>
      </c>
      <c r="E1585" t="str" cm="1">
        <f t="array" ref="E1585">INDEX('PUMA12 LIMIT Computations'!$A$4:$D$106,'PUMA12-Person-Limits-Fragments'!$B1585,2)</f>
        <v>Franklin &amp; Hampshire (North) Counties</v>
      </c>
      <c r="F1585" t="str" cm="1">
        <f t="array" ref="F1585">INDEX('PUMA12 LIMIT Computations'!$A$4:$D$106,'PUMA12-Person-Limits-Fragments'!$B1585,3)</f>
        <v>METRO38340N25003</v>
      </c>
      <c r="G1585" t="str" cm="1">
        <f t="array" ref="G1585">INDEX('PUMA12 LIMIT Computations'!$A$4:$D$106,'PUMA12-Person-Limits-Fragments'!$B1585,4)</f>
        <v>Berkshire County, MA (part) HUD Metro FMR Area</v>
      </c>
      <c r="H1585" cm="1">
        <f t="array" ref="H1585">INDEX('PUMA12 LIMIT Computations'!AI$4:BB$106,'PUMA12-Person-Limits-Fragments'!B1585,'PUMA12-Person-Limits-Fragments'!C1585)</f>
        <v>73.8</v>
      </c>
      <c r="I1585" cm="1">
        <f t="array" ref="I1585">INDEX('PUMA12 LIMIT Computations'!BC$4:BV$106,'PUMA12-Person-Limits-Fragments'!B1585,'PUMA12-Person-Limits-Fragments'!C1585)</f>
        <v>67.512</v>
      </c>
      <c r="J1585" cm="1">
        <f t="array" ref="J1585">INDEX('PUMA12 LIMIT Computations'!BW$4:CP$106,'PUMA12-Person-Limits-Fragments'!B1585,'PUMA12-Person-Limits-Fragments'!C1585)</f>
        <v>118.08000000000001</v>
      </c>
    </row>
    <row r="1586" spans="1:10" x14ac:dyDescent="0.25">
      <c r="A1586">
        <f t="shared" si="74"/>
        <v>1585</v>
      </c>
      <c r="B1586">
        <f t="shared" si="72"/>
        <v>40</v>
      </c>
      <c r="C1586">
        <f t="shared" si="73"/>
        <v>16</v>
      </c>
      <c r="D1586" cm="1">
        <f t="array" ref="D1586">INDEX('PUMA12 LIMIT Computations'!$A$4:$D$106,'PUMA12-Person-Limits-Fragments'!$B1586,1)</f>
        <v>200</v>
      </c>
      <c r="E1586" t="str" cm="1">
        <f t="array" ref="E1586">INDEX('PUMA12 LIMIT Computations'!$A$4:$D$106,'PUMA12-Person-Limits-Fragments'!$B1586,2)</f>
        <v>Franklin &amp; Hampshire (North) Counties</v>
      </c>
      <c r="F1586" t="str" cm="1">
        <f t="array" ref="F1586">INDEX('PUMA12 LIMIT Computations'!$A$4:$D$106,'PUMA12-Person-Limits-Fragments'!$B1586,3)</f>
        <v>METRO44140M25011</v>
      </c>
      <c r="G1586" t="str" cm="1">
        <f t="array" ref="G1586">INDEX('PUMA12 LIMIT Computations'!$A$4:$D$106,'PUMA12-Person-Limits-Fragments'!$B1586,4)</f>
        <v>Franklin County, MA HUD Metro FMR Area</v>
      </c>
      <c r="H1586" cm="1">
        <f t="array" ref="H1586">INDEX('PUMA12 LIMIT Computations'!AI$4:BB$106,'PUMA12-Person-Limits-Fragments'!B1586,'PUMA12-Person-Limits-Fragments'!C1586)</f>
        <v>60801.974999999999</v>
      </c>
      <c r="I1586" cm="1">
        <f t="array" ref="I1586">INDEX('PUMA12 LIMIT Computations'!BC$4:BV$106,'PUMA12-Person-Limits-Fragments'!B1586,'PUMA12-Person-Limits-Fragments'!C1586)</f>
        <v>55621.449000000001</v>
      </c>
      <c r="J1586" cm="1">
        <f t="array" ref="J1586">INDEX('PUMA12 LIMIT Computations'!BW$4:CP$106,'PUMA12-Person-Limits-Fragments'!B1586,'PUMA12-Person-Limits-Fragments'!C1586)</f>
        <v>97283.16</v>
      </c>
    </row>
    <row r="1587" spans="1:10" x14ac:dyDescent="0.25">
      <c r="A1587">
        <f t="shared" si="74"/>
        <v>1586</v>
      </c>
      <c r="B1587">
        <f t="shared" si="72"/>
        <v>41</v>
      </c>
      <c r="C1587">
        <f t="shared" si="73"/>
        <v>16</v>
      </c>
      <c r="D1587" cm="1">
        <f t="array" ref="D1587">INDEX('PUMA12 LIMIT Computations'!$A$4:$D$106,'PUMA12-Person-Limits-Fragments'!$B1587,1)</f>
        <v>200</v>
      </c>
      <c r="E1587" t="str" cm="1">
        <f t="array" ref="E1587">INDEX('PUMA12 LIMIT Computations'!$A$4:$D$106,'PUMA12-Person-Limits-Fragments'!$B1587,2)</f>
        <v>Franklin &amp; Hampshire (North) Counties</v>
      </c>
      <c r="F1587" t="str" cm="1">
        <f t="array" ref="F1587">INDEX('PUMA12 LIMIT Computations'!$A$4:$D$106,'PUMA12-Person-Limits-Fragments'!$B1587,3)</f>
        <v>METRO44140M44140</v>
      </c>
      <c r="G1587" t="str" cm="1">
        <f t="array" ref="G1587">INDEX('PUMA12 LIMIT Computations'!$A$4:$D$106,'PUMA12-Person-Limits-Fragments'!$B1587,4)</f>
        <v>Springfield, MA HUD Metro FMR Area</v>
      </c>
      <c r="H1587" cm="1">
        <f t="array" ref="H1587">INDEX('PUMA12 LIMIT Computations'!AI$4:BB$106,'PUMA12-Person-Limits-Fragments'!B1587,'PUMA12-Person-Limits-Fragments'!C1587)</f>
        <v>31060.575000000001</v>
      </c>
      <c r="I1587" cm="1">
        <f t="array" ref="I1587">INDEX('PUMA12 LIMIT Computations'!BC$4:BV$106,'PUMA12-Person-Limits-Fragments'!B1587,'PUMA12-Person-Limits-Fragments'!C1587)</f>
        <v>28414.113000000001</v>
      </c>
      <c r="J1587" cm="1">
        <f t="array" ref="J1587">INDEX('PUMA12 LIMIT Computations'!BW$4:CP$106,'PUMA12-Person-Limits-Fragments'!B1587,'PUMA12-Person-Limits-Fragments'!C1587)</f>
        <v>49696.92</v>
      </c>
    </row>
    <row r="1588" spans="1:10" x14ac:dyDescent="0.25">
      <c r="A1588">
        <f t="shared" si="74"/>
        <v>1587</v>
      </c>
      <c r="B1588">
        <f t="shared" si="72"/>
        <v>42</v>
      </c>
      <c r="C1588">
        <f t="shared" si="73"/>
        <v>16</v>
      </c>
      <c r="D1588" cm="1">
        <f t="array" ref="D1588">INDEX('PUMA12 LIMIT Computations'!$A$4:$D$106,'PUMA12-Person-Limits-Fragments'!$B1588,1)</f>
        <v>200</v>
      </c>
      <c r="E1588" t="str" cm="1">
        <f t="array" ref="E1588">INDEX('PUMA12 LIMIT Computations'!$A$4:$D$106,'PUMA12-Person-Limits-Fragments'!$B1588,2)</f>
        <v>Franklin &amp; Hampshire (North) Counties</v>
      </c>
      <c r="F1588" t="str" cm="1">
        <f t="array" ref="F1588">INDEX('PUMA12 LIMIT Computations'!$A$4:$D$106,'PUMA12-Person-Limits-Fragments'!$B1588,3)</f>
        <v>METRO49340N25027</v>
      </c>
      <c r="G1588" t="str" cm="1">
        <f t="array" ref="G1588">INDEX('PUMA12 LIMIT Computations'!$A$4:$D$106,'PUMA12-Person-Limits-Fragments'!$B1588,4)</f>
        <v>Western Worcester County, MA HUD Metro FMR Area</v>
      </c>
      <c r="H1588" cm="1">
        <f t="array" ref="H1588">INDEX('PUMA12 LIMIT Computations'!AI$4:BB$106,'PUMA12-Person-Limits-Fragments'!B1588,'PUMA12-Person-Limits-Fragments'!C1588)</f>
        <v>306.40000000000003</v>
      </c>
      <c r="I1588" cm="1">
        <f t="array" ref="I1588">INDEX('PUMA12 LIMIT Computations'!BC$4:BV$106,'PUMA12-Person-Limits-Fragments'!B1588,'PUMA12-Person-Limits-Fragments'!C1588)</f>
        <v>270.048</v>
      </c>
      <c r="J1588" cm="1">
        <f t="array" ref="J1588">INDEX('PUMA12 LIMIT Computations'!BW$4:CP$106,'PUMA12-Person-Limits-Fragments'!B1588,'PUMA12-Person-Limits-Fragments'!C1588)</f>
        <v>490.24</v>
      </c>
    </row>
    <row r="1589" spans="1:10" x14ac:dyDescent="0.25">
      <c r="A1589">
        <f t="shared" si="74"/>
        <v>1588</v>
      </c>
      <c r="B1589">
        <f t="shared" si="72"/>
        <v>43</v>
      </c>
      <c r="C1589">
        <f t="shared" si="73"/>
        <v>16</v>
      </c>
      <c r="D1589" cm="1">
        <f t="array" ref="D1589">INDEX('PUMA12 LIMIT Computations'!$A$4:$D$106,'PUMA12-Person-Limits-Fragments'!$B1589,1)</f>
        <v>1600</v>
      </c>
      <c r="E1589" t="str" cm="1">
        <f t="array" ref="E1589">INDEX('PUMA12 LIMIT Computations'!$A$4:$D$106,'PUMA12-Person-Limits-Fragments'!$B1589,2)</f>
        <v>Hampden (West &amp; East) &amp; Hampshire (South) Counties--Northampton City</v>
      </c>
      <c r="F1589" t="str" cm="1">
        <f t="array" ref="F1589">INDEX('PUMA12 LIMIT Computations'!$A$4:$D$106,'PUMA12-Person-Limits-Fragments'!$B1589,3)</f>
        <v>METRO44140M44140</v>
      </c>
      <c r="G1589" t="str" cm="1">
        <f t="array" ref="G1589">INDEX('PUMA12 LIMIT Computations'!$A$4:$D$106,'PUMA12-Person-Limits-Fragments'!$B1589,4)</f>
        <v>Springfield, MA HUD Metro FMR Area</v>
      </c>
      <c r="H1589" cm="1">
        <f t="array" ref="H1589">INDEX('PUMA12 LIMIT Computations'!AI$4:BB$106,'PUMA12-Person-Limits-Fragments'!B1589,'PUMA12-Person-Limits-Fragments'!C1589)</f>
        <v>92231.55</v>
      </c>
      <c r="I1589" cm="1">
        <f t="array" ref="I1589">INDEX('PUMA12 LIMIT Computations'!BC$4:BV$106,'PUMA12-Person-Limits-Fragments'!B1589,'PUMA12-Person-Limits-Fragments'!C1589)</f>
        <v>84373.122000000003</v>
      </c>
      <c r="J1589" cm="1">
        <f t="array" ref="J1589">INDEX('PUMA12 LIMIT Computations'!BW$4:CP$106,'PUMA12-Person-Limits-Fragments'!B1589,'PUMA12-Person-Limits-Fragments'!C1589)</f>
        <v>147570.48000000001</v>
      </c>
    </row>
    <row r="1590" spans="1:10" x14ac:dyDescent="0.25">
      <c r="A1590">
        <f t="shared" si="74"/>
        <v>1589</v>
      </c>
      <c r="B1590">
        <f t="shared" si="72"/>
        <v>44</v>
      </c>
      <c r="C1590">
        <f t="shared" si="73"/>
        <v>16</v>
      </c>
      <c r="D1590" cm="1">
        <f t="array" ref="D1590">INDEX('PUMA12 LIMIT Computations'!$A$4:$D$106,'PUMA12-Person-Limits-Fragments'!$B1590,1)</f>
        <v>1900</v>
      </c>
      <c r="E1590" t="str" cm="1">
        <f t="array" ref="E1590">INDEX('PUMA12 LIMIT Computations'!$A$4:$D$106,'PUMA12-Person-Limits-Fragments'!$B1590,2)</f>
        <v>Hampden County (Central)--Springfield City</v>
      </c>
      <c r="F1590" t="str" cm="1">
        <f t="array" ref="F1590">INDEX('PUMA12 LIMIT Computations'!$A$4:$D$106,'PUMA12-Person-Limits-Fragments'!$B1590,3)</f>
        <v>METRO44140M44140</v>
      </c>
      <c r="G1590" t="str" cm="1">
        <f t="array" ref="G1590">INDEX('PUMA12 LIMIT Computations'!$A$4:$D$106,'PUMA12-Person-Limits-Fragments'!$B1590,4)</f>
        <v>Springfield, MA HUD Metro FMR Area</v>
      </c>
      <c r="H1590" cm="1">
        <f t="array" ref="H1590">INDEX('PUMA12 LIMIT Computations'!AI$4:BB$106,'PUMA12-Person-Limits-Fragments'!B1590,'PUMA12-Person-Limits-Fragments'!C1590)</f>
        <v>92250</v>
      </c>
      <c r="I1590" cm="1">
        <f t="array" ref="I1590">INDEX('PUMA12 LIMIT Computations'!BC$4:BV$106,'PUMA12-Person-Limits-Fragments'!B1590,'PUMA12-Person-Limits-Fragments'!C1590)</f>
        <v>84390</v>
      </c>
      <c r="J1590" cm="1">
        <f t="array" ref="J1590">INDEX('PUMA12 LIMIT Computations'!BW$4:CP$106,'PUMA12-Person-Limits-Fragments'!B1590,'PUMA12-Person-Limits-Fragments'!C1590)</f>
        <v>147600</v>
      </c>
    </row>
    <row r="1591" spans="1:10" x14ac:dyDescent="0.25">
      <c r="A1591">
        <f t="shared" si="74"/>
        <v>1590</v>
      </c>
      <c r="B1591">
        <f t="shared" si="72"/>
        <v>45</v>
      </c>
      <c r="C1591">
        <f t="shared" si="73"/>
        <v>16</v>
      </c>
      <c r="D1591" cm="1">
        <f t="array" ref="D1591">INDEX('PUMA12 LIMIT Computations'!$A$4:$D$106,'PUMA12-Person-Limits-Fragments'!$B1591,1)</f>
        <v>1902</v>
      </c>
      <c r="E1591" t="str" cm="1">
        <f t="array" ref="E1591">INDEX('PUMA12 LIMIT Computations'!$A$4:$D$106,'PUMA12-Person-Limits-Fragments'!$B1591,2)</f>
        <v>Hampden County (East of Springfield City)--Chicopee City</v>
      </c>
      <c r="F1591" t="str" cm="1">
        <f t="array" ref="F1591">INDEX('PUMA12 LIMIT Computations'!$A$4:$D$106,'PUMA12-Person-Limits-Fragments'!$B1591,3)</f>
        <v>METRO44140M44140</v>
      </c>
      <c r="G1591" t="str" cm="1">
        <f t="array" ref="G1591">INDEX('PUMA12 LIMIT Computations'!$A$4:$D$106,'PUMA12-Person-Limits-Fragments'!$B1591,4)</f>
        <v>Springfield, MA HUD Metro FMR Area</v>
      </c>
      <c r="H1591" cm="1">
        <f t="array" ref="H1591">INDEX('PUMA12 LIMIT Computations'!AI$4:BB$106,'PUMA12-Person-Limits-Fragments'!B1591,'PUMA12-Person-Limits-Fragments'!C1591)</f>
        <v>92250</v>
      </c>
      <c r="I1591" cm="1">
        <f t="array" ref="I1591">INDEX('PUMA12 LIMIT Computations'!BC$4:BV$106,'PUMA12-Person-Limits-Fragments'!B1591,'PUMA12-Person-Limits-Fragments'!C1591)</f>
        <v>84390</v>
      </c>
      <c r="J1591" cm="1">
        <f t="array" ref="J1591">INDEX('PUMA12 LIMIT Computations'!BW$4:CP$106,'PUMA12-Person-Limits-Fragments'!B1591,'PUMA12-Person-Limits-Fragments'!C1591)</f>
        <v>147600</v>
      </c>
    </row>
    <row r="1592" spans="1:10" x14ac:dyDescent="0.25">
      <c r="A1592">
        <f t="shared" si="74"/>
        <v>1591</v>
      </c>
      <c r="B1592">
        <f t="shared" si="72"/>
        <v>46</v>
      </c>
      <c r="C1592">
        <f t="shared" si="73"/>
        <v>16</v>
      </c>
      <c r="D1592" cm="1">
        <f t="array" ref="D1592">INDEX('PUMA12 LIMIT Computations'!$A$4:$D$106,'PUMA12-Person-Limits-Fragments'!$B1592,1)</f>
        <v>1901</v>
      </c>
      <c r="E1592" t="str" cm="1">
        <f t="array" ref="E1592">INDEX('PUMA12 LIMIT Computations'!$A$4:$D$106,'PUMA12-Person-Limits-Fragments'!$B1592,2)</f>
        <v>Hampden County (West of Springfield City)--Westfield &amp; Holyoke Cities</v>
      </c>
      <c r="F1592" t="str" cm="1">
        <f t="array" ref="F1592">INDEX('PUMA12 LIMIT Computations'!$A$4:$D$106,'PUMA12-Person-Limits-Fragments'!$B1592,3)</f>
        <v>METRO44140M44140</v>
      </c>
      <c r="G1592" t="str" cm="1">
        <f t="array" ref="G1592">INDEX('PUMA12 LIMIT Computations'!$A$4:$D$106,'PUMA12-Person-Limits-Fragments'!$B1592,4)</f>
        <v>Springfield, MA HUD Metro FMR Area</v>
      </c>
      <c r="H1592" cm="1">
        <f t="array" ref="H1592">INDEX('PUMA12 LIMIT Computations'!AI$4:BB$106,'PUMA12-Person-Limits-Fragments'!B1592,'PUMA12-Person-Limits-Fragments'!C1592)</f>
        <v>92250</v>
      </c>
      <c r="I1592" cm="1">
        <f t="array" ref="I1592">INDEX('PUMA12 LIMIT Computations'!BC$4:BV$106,'PUMA12-Person-Limits-Fragments'!B1592,'PUMA12-Person-Limits-Fragments'!C1592)</f>
        <v>84390</v>
      </c>
      <c r="J1592" cm="1">
        <f t="array" ref="J1592">INDEX('PUMA12 LIMIT Computations'!BW$4:CP$106,'PUMA12-Person-Limits-Fragments'!B1592,'PUMA12-Person-Limits-Fragments'!C1592)</f>
        <v>147600</v>
      </c>
    </row>
    <row r="1593" spans="1:10" x14ac:dyDescent="0.25">
      <c r="A1593">
        <f t="shared" si="74"/>
        <v>1592</v>
      </c>
      <c r="B1593">
        <f t="shared" si="72"/>
        <v>47</v>
      </c>
      <c r="C1593">
        <f t="shared" si="73"/>
        <v>16</v>
      </c>
      <c r="D1593" cm="1">
        <f t="array" ref="D1593">INDEX('PUMA12 LIMIT Computations'!$A$4:$D$106,'PUMA12-Person-Limits-Fragments'!$B1593,1)</f>
        <v>2400</v>
      </c>
      <c r="E1593" t="str" cm="1">
        <f t="array" ref="E1593">INDEX('PUMA12 LIMIT Computations'!$A$4:$D$106,'PUMA12-Person-Limits-Fragments'!$B1593,2)</f>
        <v>Middlesex (Far Southwest), Norfolk (Northwest) &amp; Worcester (Far East) Counties</v>
      </c>
      <c r="F1593" t="str" cm="1">
        <f t="array" ref="F1593">INDEX('PUMA12 LIMIT Computations'!$A$4:$D$106,'PUMA12-Person-Limits-Fragments'!$B1593,3)</f>
        <v>METRO14460MM1120</v>
      </c>
      <c r="G1593" t="str" cm="1">
        <f t="array" ref="G1593">INDEX('PUMA12 LIMIT Computations'!$A$4:$D$106,'PUMA12-Person-Limits-Fragments'!$B1593,4)</f>
        <v>Boston-Cambridge-Quincy, MA-NH HUD Metro FMR Area</v>
      </c>
      <c r="H1593" cm="1">
        <f t="array" ref="H1593">INDEX('PUMA12 LIMIT Computations'!AI$4:BB$106,'PUMA12-Person-Limits-Fragments'!B1593,'PUMA12-Person-Limits-Fragments'!C1593)</f>
        <v>92648.82</v>
      </c>
      <c r="I1593" cm="1">
        <f t="array" ref="I1593">INDEX('PUMA12 LIMIT Computations'!BC$4:BV$106,'PUMA12-Person-Limits-Fragments'!B1593,'PUMA12-Person-Limits-Fragments'!C1593)</f>
        <v>56904.177000000003</v>
      </c>
      <c r="J1593" cm="1">
        <f t="array" ref="J1593">INDEX('PUMA12 LIMIT Computations'!BW$4:CP$106,'PUMA12-Person-Limits-Fragments'!B1593,'PUMA12-Person-Limits-Fragments'!C1593)</f>
        <v>147840.27499999999</v>
      </c>
    </row>
    <row r="1594" spans="1:10" x14ac:dyDescent="0.25">
      <c r="A1594">
        <f t="shared" si="74"/>
        <v>1593</v>
      </c>
      <c r="B1594">
        <f t="shared" si="72"/>
        <v>48</v>
      </c>
      <c r="C1594">
        <f t="shared" si="73"/>
        <v>16</v>
      </c>
      <c r="D1594" cm="1">
        <f t="array" ref="D1594">INDEX('PUMA12 LIMIT Computations'!$A$4:$D$106,'PUMA12-Person-Limits-Fragments'!$B1594,1)</f>
        <v>2400</v>
      </c>
      <c r="E1594" t="str" cm="1">
        <f t="array" ref="E1594">INDEX('PUMA12 LIMIT Computations'!$A$4:$D$106,'PUMA12-Person-Limits-Fragments'!$B1594,2)</f>
        <v>Middlesex (Far Southwest), Norfolk (Northwest) &amp; Worcester (Far East) Counties</v>
      </c>
      <c r="F1594" t="str" cm="1">
        <f t="array" ref="F1594">INDEX('PUMA12 LIMIT Computations'!$A$4:$D$106,'PUMA12-Person-Limits-Fragments'!$B1594,3)</f>
        <v>METRO49340MM1120</v>
      </c>
      <c r="G1594" t="str" cm="1">
        <f t="array" ref="G1594">INDEX('PUMA12 LIMIT Computations'!$A$4:$D$106,'PUMA12-Person-Limits-Fragments'!$B1594,4)</f>
        <v>Eastern Worcester County, MA HUD Metro FMR Area</v>
      </c>
      <c r="H1594" cm="1">
        <f t="array" ref="H1594">INDEX('PUMA12 LIMIT Computations'!AI$4:BB$106,'PUMA12-Person-Limits-Fragments'!B1594,'PUMA12-Person-Limits-Fragments'!C1594)</f>
        <v>41794.200000000004</v>
      </c>
      <c r="I1594" cm="1">
        <f t="array" ref="I1594">INDEX('PUMA12 LIMIT Computations'!BC$4:BV$106,'PUMA12-Person-Limits-Fragments'!B1594,'PUMA12-Person-Limits-Fragments'!C1594)</f>
        <v>27468.945</v>
      </c>
      <c r="J1594" cm="1">
        <f t="array" ref="J1594">INDEX('PUMA12 LIMIT Computations'!BW$4:CP$106,'PUMA12-Person-Limits-Fragments'!B1594,'PUMA12-Person-Limits-Fragments'!C1594)</f>
        <v>57043.875</v>
      </c>
    </row>
    <row r="1595" spans="1:10" x14ac:dyDescent="0.25">
      <c r="A1595">
        <f t="shared" si="74"/>
        <v>1594</v>
      </c>
      <c r="B1595">
        <f t="shared" si="72"/>
        <v>49</v>
      </c>
      <c r="C1595">
        <f t="shared" si="73"/>
        <v>16</v>
      </c>
      <c r="D1595" cm="1">
        <f t="array" ref="D1595">INDEX('PUMA12 LIMIT Computations'!$A$4:$D$106,'PUMA12-Person-Limits-Fragments'!$B1595,1)</f>
        <v>3400</v>
      </c>
      <c r="E1595" t="str" cm="1">
        <f t="array" ref="E1595">INDEX('PUMA12 LIMIT Computations'!$A$4:$D$106,'PUMA12-Person-Limits-Fragments'!$B1595,2)</f>
        <v>Middlesex (Southeast) &amp; Norfolk (Northeast) Counties--Newton City &amp; Brookline Town</v>
      </c>
      <c r="F1595" t="str" cm="1">
        <f t="array" ref="F1595">INDEX('PUMA12 LIMIT Computations'!$A$4:$D$106,'PUMA12-Person-Limits-Fragments'!$B1595,3)</f>
        <v>METRO14460MM1120</v>
      </c>
      <c r="G1595" t="str" cm="1">
        <f t="array" ref="G1595">INDEX('PUMA12 LIMIT Computations'!$A$4:$D$106,'PUMA12-Person-Limits-Fragments'!$B1595,4)</f>
        <v>Boston-Cambridge-Quincy, MA-NH HUD Metro FMR Area</v>
      </c>
      <c r="H1595" cm="1">
        <f t="array" ref="H1595">INDEX('PUMA12 LIMIT Computations'!AI$4:BB$106,'PUMA12-Person-Limits-Fragments'!B1595,'PUMA12-Person-Limits-Fragments'!C1595)</f>
        <v>137386.26</v>
      </c>
      <c r="I1595" cm="1">
        <f t="array" ref="I1595">INDEX('PUMA12 LIMIT Computations'!BC$4:BV$106,'PUMA12-Person-Limits-Fragments'!B1595,'PUMA12-Person-Limits-Fragments'!C1595)</f>
        <v>84381.561000000002</v>
      </c>
      <c r="J1595" cm="1">
        <f t="array" ref="J1595">INDEX('PUMA12 LIMIT Computations'!BW$4:CP$106,'PUMA12-Person-Limits-Fragments'!B1595,'PUMA12-Person-Limits-Fragments'!C1595)</f>
        <v>219228.07500000001</v>
      </c>
    </row>
    <row r="1596" spans="1:10" x14ac:dyDescent="0.25">
      <c r="A1596">
        <f t="shared" si="74"/>
        <v>1595</v>
      </c>
      <c r="B1596">
        <f t="shared" si="72"/>
        <v>50</v>
      </c>
      <c r="C1596">
        <f t="shared" si="73"/>
        <v>16</v>
      </c>
      <c r="D1596" cm="1">
        <f t="array" ref="D1596">INDEX('PUMA12 LIMIT Computations'!$A$4:$D$106,'PUMA12-Person-Limits-Fragments'!$B1596,1)</f>
        <v>1400</v>
      </c>
      <c r="E1596" t="str" cm="1">
        <f t="array" ref="E1596">INDEX('PUMA12 LIMIT Computations'!$A$4:$D$106,'PUMA12-Person-Limits-Fragments'!$B1596,2)</f>
        <v>Middlesex (West Central) &amp; Worcester (East) Counties</v>
      </c>
      <c r="F1596" t="str" cm="1">
        <f t="array" ref="F1596">INDEX('PUMA12 LIMIT Computations'!$A$4:$D$106,'PUMA12-Person-Limits-Fragments'!$B1596,3)</f>
        <v>METRO14460MM1120</v>
      </c>
      <c r="G1596" t="str" cm="1">
        <f t="array" ref="G1596">INDEX('PUMA12 LIMIT Computations'!$A$4:$D$106,'PUMA12-Person-Limits-Fragments'!$B1596,4)</f>
        <v>Boston-Cambridge-Quincy, MA-NH HUD Metro FMR Area</v>
      </c>
      <c r="H1596" cm="1">
        <f t="array" ref="H1596">INDEX('PUMA12 LIMIT Computations'!AI$4:BB$106,'PUMA12-Person-Limits-Fragments'!B1596,'PUMA12-Person-Limits-Fragments'!C1596)</f>
        <v>131725.38</v>
      </c>
      <c r="I1596" cm="1">
        <f t="array" ref="I1596">INDEX('PUMA12 LIMIT Computations'!BC$4:BV$106,'PUMA12-Person-Limits-Fragments'!B1596,'PUMA12-Person-Limits-Fragments'!C1596)</f>
        <v>80904.692999999999</v>
      </c>
      <c r="J1596" cm="1">
        <f t="array" ref="J1596">INDEX('PUMA12 LIMIT Computations'!BW$4:CP$106,'PUMA12-Person-Limits-Fragments'!B1596,'PUMA12-Person-Limits-Fragments'!C1596)</f>
        <v>210194.97500000001</v>
      </c>
    </row>
    <row r="1597" spans="1:10" x14ac:dyDescent="0.25">
      <c r="A1597">
        <f t="shared" si="74"/>
        <v>1596</v>
      </c>
      <c r="B1597">
        <f t="shared" si="72"/>
        <v>51</v>
      </c>
      <c r="C1597">
        <f t="shared" si="73"/>
        <v>16</v>
      </c>
      <c r="D1597" cm="1">
        <f t="array" ref="D1597">INDEX('PUMA12 LIMIT Computations'!$A$4:$D$106,'PUMA12-Person-Limits-Fragments'!$B1597,1)</f>
        <v>1400</v>
      </c>
      <c r="E1597" t="str" cm="1">
        <f t="array" ref="E1597">INDEX('PUMA12 LIMIT Computations'!$A$4:$D$106,'PUMA12-Person-Limits-Fragments'!$B1597,2)</f>
        <v>Middlesex (West Central) &amp; Worcester (East) Counties</v>
      </c>
      <c r="F1597" t="str" cm="1">
        <f t="array" ref="F1597">INDEX('PUMA12 LIMIT Computations'!$A$4:$D$106,'PUMA12-Person-Limits-Fragments'!$B1597,3)</f>
        <v>METRO14460MM4560</v>
      </c>
      <c r="G1597" t="str" cm="1">
        <f t="array" ref="G1597">INDEX('PUMA12 LIMIT Computations'!$A$4:$D$106,'PUMA12-Person-Limits-Fragments'!$B1597,4)</f>
        <v>Lowell, MA HUD Metro FMR Area</v>
      </c>
      <c r="H1597" cm="1">
        <f t="array" ref="H1597">INDEX('PUMA12 LIMIT Computations'!AI$4:BB$106,'PUMA12-Person-Limits-Fragments'!B1597,'PUMA12-Person-Limits-Fragments'!C1597)</f>
        <v>235.22</v>
      </c>
      <c r="I1597" cm="1">
        <f t="array" ref="I1597">INDEX('PUMA12 LIMIT Computations'!BC$4:BV$106,'PUMA12-Person-Limits-Fragments'!B1597,'PUMA12-Person-Limits-Fragments'!C1597)</f>
        <v>160.34100000000001</v>
      </c>
      <c r="J1597" cm="1">
        <f t="array" ref="J1597">INDEX('PUMA12 LIMIT Computations'!BW$4:CP$106,'PUMA12-Person-Limits-Fragments'!B1597,'PUMA12-Person-Limits-Fragments'!C1597)</f>
        <v>332.97500000000002</v>
      </c>
    </row>
    <row r="1598" spans="1:10" x14ac:dyDescent="0.25">
      <c r="A1598">
        <f t="shared" si="74"/>
        <v>1597</v>
      </c>
      <c r="B1598">
        <f t="shared" si="72"/>
        <v>52</v>
      </c>
      <c r="C1598">
        <f t="shared" si="73"/>
        <v>16</v>
      </c>
      <c r="D1598" cm="1">
        <f t="array" ref="D1598">INDEX('PUMA12 LIMIT Computations'!$A$4:$D$106,'PUMA12-Person-Limits-Fragments'!$B1598,1)</f>
        <v>1400</v>
      </c>
      <c r="E1598" t="str" cm="1">
        <f t="array" ref="E1598">INDEX('PUMA12 LIMIT Computations'!$A$4:$D$106,'PUMA12-Person-Limits-Fragments'!$B1598,2)</f>
        <v>Middlesex (West Central) &amp; Worcester (East) Counties</v>
      </c>
      <c r="F1598" t="str" cm="1">
        <f t="array" ref="F1598">INDEX('PUMA12 LIMIT Computations'!$A$4:$D$106,'PUMA12-Person-Limits-Fragments'!$B1598,3)</f>
        <v>METRO49340MM1120</v>
      </c>
      <c r="G1598" t="str" cm="1">
        <f t="array" ref="G1598">INDEX('PUMA12 LIMIT Computations'!$A$4:$D$106,'PUMA12-Person-Limits-Fragments'!$B1598,4)</f>
        <v>Eastern Worcester County, MA HUD Metro FMR Area</v>
      </c>
      <c r="H1598" cm="1">
        <f t="array" ref="H1598">INDEX('PUMA12 LIMIT Computations'!AI$4:BB$106,'PUMA12-Person-Limits-Fragments'!B1598,'PUMA12-Person-Limits-Fragments'!C1598)</f>
        <v>5046.12</v>
      </c>
      <c r="I1598" cm="1">
        <f t="array" ref="I1598">INDEX('PUMA12 LIMIT Computations'!BC$4:BV$106,'PUMA12-Person-Limits-Fragments'!B1598,'PUMA12-Person-Limits-Fragments'!C1598)</f>
        <v>3316.527</v>
      </c>
      <c r="J1598" cm="1">
        <f t="array" ref="J1598">INDEX('PUMA12 LIMIT Computations'!BW$4:CP$106,'PUMA12-Person-Limits-Fragments'!B1598,'PUMA12-Person-Limits-Fragments'!C1598)</f>
        <v>6887.3250000000007</v>
      </c>
    </row>
    <row r="1599" spans="1:10" x14ac:dyDescent="0.25">
      <c r="A1599">
        <f t="shared" si="74"/>
        <v>1598</v>
      </c>
      <c r="B1599">
        <f t="shared" si="72"/>
        <v>53</v>
      </c>
      <c r="C1599">
        <f t="shared" si="73"/>
        <v>16</v>
      </c>
      <c r="D1599" cm="1">
        <f t="array" ref="D1599">INDEX('PUMA12 LIMIT Computations'!$A$4:$D$106,'PUMA12-Person-Limits-Fragments'!$B1599,1)</f>
        <v>506</v>
      </c>
      <c r="E1599" t="str" cm="1">
        <f t="array" ref="E1599">INDEX('PUMA12 LIMIT Computations'!$A$4:$D$106,'PUMA12-Person-Limits-Fragments'!$B1599,2)</f>
        <v>Middlesex County (East)--Cambridge City</v>
      </c>
      <c r="F1599" t="str" cm="1">
        <f t="array" ref="F1599">INDEX('PUMA12 LIMIT Computations'!$A$4:$D$106,'PUMA12-Person-Limits-Fragments'!$B1599,3)</f>
        <v>METRO14460MM1120</v>
      </c>
      <c r="G1599" t="str" cm="1">
        <f t="array" ref="G1599">INDEX('PUMA12 LIMIT Computations'!$A$4:$D$106,'PUMA12-Person-Limits-Fragments'!$B1599,4)</f>
        <v>Boston-Cambridge-Quincy, MA-NH HUD Metro FMR Area</v>
      </c>
      <c r="H1599" cm="1">
        <f t="array" ref="H1599">INDEX('PUMA12 LIMIT Computations'!AI$4:BB$106,'PUMA12-Person-Limits-Fragments'!B1599,'PUMA12-Person-Limits-Fragments'!C1599)</f>
        <v>137400</v>
      </c>
      <c r="I1599" cm="1">
        <f t="array" ref="I1599">INDEX('PUMA12 LIMIT Computations'!BC$4:BV$106,'PUMA12-Person-Limits-Fragments'!B1599,'PUMA12-Person-Limits-Fragments'!C1599)</f>
        <v>84390</v>
      </c>
      <c r="J1599" cm="1">
        <f t="array" ref="J1599">INDEX('PUMA12 LIMIT Computations'!BW$4:CP$106,'PUMA12-Person-Limits-Fragments'!B1599,'PUMA12-Person-Limits-Fragments'!C1599)</f>
        <v>219250</v>
      </c>
    </row>
    <row r="1600" spans="1:10" x14ac:dyDescent="0.25">
      <c r="A1600">
        <f t="shared" si="74"/>
        <v>1599</v>
      </c>
      <c r="B1600">
        <f t="shared" si="72"/>
        <v>54</v>
      </c>
      <c r="C1600">
        <f t="shared" si="73"/>
        <v>16</v>
      </c>
      <c r="D1600" cm="1">
        <f t="array" ref="D1600">INDEX('PUMA12 LIMIT Computations'!$A$4:$D$106,'PUMA12-Person-Limits-Fragments'!$B1600,1)</f>
        <v>508</v>
      </c>
      <c r="E1600" t="str" cm="1">
        <f t="array" ref="E1600">INDEX('PUMA12 LIMIT Computations'!$A$4:$D$106,'PUMA12-Person-Limits-Fragments'!$B1600,2)</f>
        <v>Middlesex County (East)--Malden &amp; Medford Cities</v>
      </c>
      <c r="F1600" t="str" cm="1">
        <f t="array" ref="F1600">INDEX('PUMA12 LIMIT Computations'!$A$4:$D$106,'PUMA12-Person-Limits-Fragments'!$B1600,3)</f>
        <v>METRO14460MM1120</v>
      </c>
      <c r="G1600" t="str" cm="1">
        <f t="array" ref="G1600">INDEX('PUMA12 LIMIT Computations'!$A$4:$D$106,'PUMA12-Person-Limits-Fragments'!$B1600,4)</f>
        <v>Boston-Cambridge-Quincy, MA-NH HUD Metro FMR Area</v>
      </c>
      <c r="H1600" cm="1">
        <f t="array" ref="H1600">INDEX('PUMA12 LIMIT Computations'!AI$4:BB$106,'PUMA12-Person-Limits-Fragments'!B1600,'PUMA12-Person-Limits-Fragments'!C1600)</f>
        <v>137413.74</v>
      </c>
      <c r="I1600" cm="1">
        <f t="array" ref="I1600">INDEX('PUMA12 LIMIT Computations'!BC$4:BV$106,'PUMA12-Person-Limits-Fragments'!B1600,'PUMA12-Person-Limits-Fragments'!C1600)</f>
        <v>84398.438999999998</v>
      </c>
      <c r="J1600" cm="1">
        <f t="array" ref="J1600">INDEX('PUMA12 LIMIT Computations'!BW$4:CP$106,'PUMA12-Person-Limits-Fragments'!B1600,'PUMA12-Person-Limits-Fragments'!C1600)</f>
        <v>219271.92499999999</v>
      </c>
    </row>
    <row r="1601" spans="1:10" x14ac:dyDescent="0.25">
      <c r="A1601">
        <f t="shared" si="74"/>
        <v>1600</v>
      </c>
      <c r="B1601">
        <f t="shared" si="72"/>
        <v>55</v>
      </c>
      <c r="C1601">
        <f t="shared" si="73"/>
        <v>16</v>
      </c>
      <c r="D1601" cm="1">
        <f t="array" ref="D1601">INDEX('PUMA12 LIMIT Computations'!$A$4:$D$106,'PUMA12-Person-Limits-Fragments'!$B1601,1)</f>
        <v>507</v>
      </c>
      <c r="E1601" t="str" cm="1">
        <f t="array" ref="E1601">INDEX('PUMA12 LIMIT Computations'!$A$4:$D$106,'PUMA12-Person-Limits-Fragments'!$B1601,2)</f>
        <v>Middlesex County (East)--Somerville &amp; Everett Cities</v>
      </c>
      <c r="F1601" t="str" cm="1">
        <f t="array" ref="F1601">INDEX('PUMA12 LIMIT Computations'!$A$4:$D$106,'PUMA12-Person-Limits-Fragments'!$B1601,3)</f>
        <v>METRO14460MM1120</v>
      </c>
      <c r="G1601" t="str" cm="1">
        <f t="array" ref="G1601">INDEX('PUMA12 LIMIT Computations'!$A$4:$D$106,'PUMA12-Person-Limits-Fragments'!$B1601,4)</f>
        <v>Boston-Cambridge-Quincy, MA-NH HUD Metro FMR Area</v>
      </c>
      <c r="H1601" cm="1">
        <f t="array" ref="H1601">INDEX('PUMA12 LIMIT Computations'!AI$4:BB$106,'PUMA12-Person-Limits-Fragments'!B1601,'PUMA12-Person-Limits-Fragments'!C1601)</f>
        <v>137400</v>
      </c>
      <c r="I1601" cm="1">
        <f t="array" ref="I1601">INDEX('PUMA12 LIMIT Computations'!BC$4:BV$106,'PUMA12-Person-Limits-Fragments'!B1601,'PUMA12-Person-Limits-Fragments'!C1601)</f>
        <v>84390</v>
      </c>
      <c r="J1601" cm="1">
        <f t="array" ref="J1601">INDEX('PUMA12 LIMIT Computations'!BW$4:CP$106,'PUMA12-Person-Limits-Fragments'!B1601,'PUMA12-Person-Limits-Fragments'!C1601)</f>
        <v>219250</v>
      </c>
    </row>
    <row r="1602" spans="1:10" x14ac:dyDescent="0.25">
      <c r="A1602">
        <f t="shared" si="74"/>
        <v>1601</v>
      </c>
      <c r="B1602">
        <f t="shared" si="72"/>
        <v>56</v>
      </c>
      <c r="C1602">
        <f t="shared" si="73"/>
        <v>16</v>
      </c>
      <c r="D1602" cm="1">
        <f t="array" ref="D1602">INDEX('PUMA12 LIMIT Computations'!$A$4:$D$106,'PUMA12-Person-Limits-Fragments'!$B1602,1)</f>
        <v>502</v>
      </c>
      <c r="E1602" t="str" cm="1">
        <f t="array" ref="E1602">INDEX('PUMA12 LIMIT Computations'!$A$4:$D$106,'PUMA12-Person-Limits-Fragments'!$B1602,2)</f>
        <v>Middlesex County (Far Northeast)--Lowell City</v>
      </c>
      <c r="F1602" t="str" cm="1">
        <f t="array" ref="F1602">INDEX('PUMA12 LIMIT Computations'!$A$4:$D$106,'PUMA12-Person-Limits-Fragments'!$B1602,3)</f>
        <v>METRO14460MM4560</v>
      </c>
      <c r="G1602" t="str" cm="1">
        <f t="array" ref="G1602">INDEX('PUMA12 LIMIT Computations'!$A$4:$D$106,'PUMA12-Person-Limits-Fragments'!$B1602,4)</f>
        <v>Lowell, MA HUD Metro FMR Area</v>
      </c>
      <c r="H1602" cm="1">
        <f t="array" ref="H1602">INDEX('PUMA12 LIMIT Computations'!AI$4:BB$106,'PUMA12-Person-Limits-Fragments'!B1602,'PUMA12-Person-Limits-Fragments'!C1602)</f>
        <v>123800</v>
      </c>
      <c r="I1602" cm="1">
        <f t="array" ref="I1602">INDEX('PUMA12 LIMIT Computations'!BC$4:BV$106,'PUMA12-Person-Limits-Fragments'!B1602,'PUMA12-Person-Limits-Fragments'!C1602)</f>
        <v>84390</v>
      </c>
      <c r="J1602" cm="1">
        <f t="array" ref="J1602">INDEX('PUMA12 LIMIT Computations'!BW$4:CP$106,'PUMA12-Person-Limits-Fragments'!B1602,'PUMA12-Person-Limits-Fragments'!C1602)</f>
        <v>175250</v>
      </c>
    </row>
    <row r="1603" spans="1:10" x14ac:dyDescent="0.25">
      <c r="A1603">
        <f t="shared" si="74"/>
        <v>1602</v>
      </c>
      <c r="B1603">
        <f t="shared" ref="B1603:B1666" si="75">A1603-103*FLOOR((A1603-1)/103,1)</f>
        <v>57</v>
      </c>
      <c r="C1603">
        <f t="shared" ref="C1603:C1666" si="76">FLOOR((A1603-1)/103,1)+1</f>
        <v>16</v>
      </c>
      <c r="D1603" cm="1">
        <f t="array" ref="D1603">INDEX('PUMA12 LIMIT Computations'!$A$4:$D$106,'PUMA12-Person-Limits-Fragments'!$B1603,1)</f>
        <v>501</v>
      </c>
      <c r="E1603" t="str" cm="1">
        <f t="array" ref="E1603">INDEX('PUMA12 LIMIT Computations'!$A$4:$D$106,'PUMA12-Person-Limits-Fragments'!$B1603,2)</f>
        <v>Middlesex County (Outside Lowell City)</v>
      </c>
      <c r="F1603" t="str" cm="1">
        <f t="array" ref="F1603">INDEX('PUMA12 LIMIT Computations'!$A$4:$D$106,'PUMA12-Person-Limits-Fragments'!$B1603,3)</f>
        <v>METRO14460MM1120</v>
      </c>
      <c r="G1603" t="str" cm="1">
        <f t="array" ref="G1603">INDEX('PUMA12 LIMIT Computations'!$A$4:$D$106,'PUMA12-Person-Limits-Fragments'!$B1603,4)</f>
        <v>Boston-Cambridge-Quincy, MA-NH HUD Metro FMR Area</v>
      </c>
      <c r="H1603" cm="1">
        <f t="array" ref="H1603">INDEX('PUMA12 LIMIT Computations'!AI$4:BB$106,'PUMA12-Person-Limits-Fragments'!B1603,'PUMA12-Person-Limits-Fragments'!C1603)</f>
        <v>41.22</v>
      </c>
      <c r="I1603" cm="1">
        <f t="array" ref="I1603">INDEX('PUMA12 LIMIT Computations'!BC$4:BV$106,'PUMA12-Person-Limits-Fragments'!B1603,'PUMA12-Person-Limits-Fragments'!C1603)</f>
        <v>25.316999999999997</v>
      </c>
      <c r="J1603" cm="1">
        <f t="array" ref="J1603">INDEX('PUMA12 LIMIT Computations'!BW$4:CP$106,'PUMA12-Person-Limits-Fragments'!B1603,'PUMA12-Person-Limits-Fragments'!C1603)</f>
        <v>65.774999999999991</v>
      </c>
    </row>
    <row r="1604" spans="1:10" x14ac:dyDescent="0.25">
      <c r="A1604">
        <f t="shared" ref="A1604:A1667" si="77">A1603+1</f>
        <v>1603</v>
      </c>
      <c r="B1604">
        <f t="shared" si="75"/>
        <v>58</v>
      </c>
      <c r="C1604">
        <f t="shared" si="76"/>
        <v>16</v>
      </c>
      <c r="D1604" cm="1">
        <f t="array" ref="D1604">INDEX('PUMA12 LIMIT Computations'!$A$4:$D$106,'PUMA12-Person-Limits-Fragments'!$B1604,1)</f>
        <v>501</v>
      </c>
      <c r="E1604" t="str" cm="1">
        <f t="array" ref="E1604">INDEX('PUMA12 LIMIT Computations'!$A$4:$D$106,'PUMA12-Person-Limits-Fragments'!$B1604,2)</f>
        <v>Middlesex County (Outside Lowell City)</v>
      </c>
      <c r="F1604" t="str" cm="1">
        <f t="array" ref="F1604">INDEX('PUMA12 LIMIT Computations'!$A$4:$D$106,'PUMA12-Person-Limits-Fragments'!$B1604,3)</f>
        <v>METRO14460MM4560</v>
      </c>
      <c r="G1604" t="str" cm="1">
        <f t="array" ref="G1604">INDEX('PUMA12 LIMIT Computations'!$A$4:$D$106,'PUMA12-Person-Limits-Fragments'!$B1604,4)</f>
        <v>Lowell, MA HUD Metro FMR Area</v>
      </c>
      <c r="H1604" cm="1">
        <f t="array" ref="H1604">INDEX('PUMA12 LIMIT Computations'!AI$4:BB$106,'PUMA12-Person-Limits-Fragments'!B1604,'PUMA12-Person-Limits-Fragments'!C1604)</f>
        <v>123762.86</v>
      </c>
      <c r="I1604" cm="1">
        <f t="array" ref="I1604">INDEX('PUMA12 LIMIT Computations'!BC$4:BV$106,'PUMA12-Person-Limits-Fragments'!B1604,'PUMA12-Person-Limits-Fragments'!C1604)</f>
        <v>84364.683000000005</v>
      </c>
      <c r="J1604" cm="1">
        <f t="array" ref="J1604">INDEX('PUMA12 LIMIT Computations'!BW$4:CP$106,'PUMA12-Person-Limits-Fragments'!B1604,'PUMA12-Person-Limits-Fragments'!C1604)</f>
        <v>175197.42500000002</v>
      </c>
    </row>
    <row r="1605" spans="1:10" x14ac:dyDescent="0.25">
      <c r="A1605">
        <f t="shared" si="77"/>
        <v>1604</v>
      </c>
      <c r="B1605">
        <f t="shared" si="75"/>
        <v>59</v>
      </c>
      <c r="C1605">
        <f t="shared" si="76"/>
        <v>16</v>
      </c>
      <c r="D1605" cm="1">
        <f t="array" ref="D1605">INDEX('PUMA12 LIMIT Computations'!$A$4:$D$106,'PUMA12-Person-Limits-Fragments'!$B1605,1)</f>
        <v>504</v>
      </c>
      <c r="E1605" t="str" cm="1">
        <f t="array" ref="E1605">INDEX('PUMA12 LIMIT Computations'!$A$4:$D$106,'PUMA12-Person-Limits-Fragments'!$B1605,2)</f>
        <v>Middlesex County (South)--Framingham Town, Marlborough City &amp; Natick Town</v>
      </c>
      <c r="F1605" t="str" cm="1">
        <f t="array" ref="F1605">INDEX('PUMA12 LIMIT Computations'!$A$4:$D$106,'PUMA12-Person-Limits-Fragments'!$B1605,3)</f>
        <v>METRO14460MM1120</v>
      </c>
      <c r="G1605" t="str" cm="1">
        <f t="array" ref="G1605">INDEX('PUMA12 LIMIT Computations'!$A$4:$D$106,'PUMA12-Person-Limits-Fragments'!$B1605,4)</f>
        <v>Boston-Cambridge-Quincy, MA-NH HUD Metro FMR Area</v>
      </c>
      <c r="H1605" cm="1">
        <f t="array" ref="H1605">INDEX('PUMA12 LIMIT Computations'!AI$4:BB$106,'PUMA12-Person-Limits-Fragments'!B1605,'PUMA12-Person-Limits-Fragments'!C1605)</f>
        <v>137276.34</v>
      </c>
      <c r="I1605" cm="1">
        <f t="array" ref="I1605">INDEX('PUMA12 LIMIT Computations'!BC$4:BV$106,'PUMA12-Person-Limits-Fragments'!B1605,'PUMA12-Person-Limits-Fragments'!C1605)</f>
        <v>84314.048999999999</v>
      </c>
      <c r="J1605" cm="1">
        <f t="array" ref="J1605">INDEX('PUMA12 LIMIT Computations'!BW$4:CP$106,'PUMA12-Person-Limits-Fragments'!B1605,'PUMA12-Person-Limits-Fragments'!C1605)</f>
        <v>219052.67499999999</v>
      </c>
    </row>
    <row r="1606" spans="1:10" x14ac:dyDescent="0.25">
      <c r="A1606">
        <f t="shared" si="77"/>
        <v>1605</v>
      </c>
      <c r="B1606">
        <f t="shared" si="75"/>
        <v>60</v>
      </c>
      <c r="C1606">
        <f t="shared" si="76"/>
        <v>16</v>
      </c>
      <c r="D1606" cm="1">
        <f t="array" ref="D1606">INDEX('PUMA12 LIMIT Computations'!$A$4:$D$106,'PUMA12-Person-Limits-Fragments'!$B1606,1)</f>
        <v>504</v>
      </c>
      <c r="E1606" t="str" cm="1">
        <f t="array" ref="E1606">INDEX('PUMA12 LIMIT Computations'!$A$4:$D$106,'PUMA12-Person-Limits-Fragments'!$B1606,2)</f>
        <v>Middlesex County (South)--Framingham Town, Marlborough City &amp; Natick Town</v>
      </c>
      <c r="F1606" t="str" cm="1">
        <f t="array" ref="F1606">INDEX('PUMA12 LIMIT Computations'!$A$4:$D$106,'PUMA12-Person-Limits-Fragments'!$B1606,3)</f>
        <v>METRO49340M49340</v>
      </c>
      <c r="G1606" t="str" cm="1">
        <f t="array" ref="G1606">INDEX('PUMA12 LIMIT Computations'!$A$4:$D$106,'PUMA12-Person-Limits-Fragments'!$B1606,4)</f>
        <v>Worcester, MA HUD Metro FMR Area</v>
      </c>
      <c r="H1606" cm="1">
        <f t="array" ref="H1606">INDEX('PUMA12 LIMIT Computations'!AI$4:BB$106,'PUMA12-Person-Limits-Fragments'!B1606,'PUMA12-Person-Limits-Fragments'!C1606)</f>
        <v>86.64</v>
      </c>
      <c r="I1606" cm="1">
        <f t="array" ref="I1606">INDEX('PUMA12 LIMIT Computations'!BC$4:BV$106,'PUMA12-Person-Limits-Fragments'!B1606,'PUMA12-Person-Limits-Fragments'!C1606)</f>
        <v>67.512</v>
      </c>
      <c r="J1606" cm="1">
        <f t="array" ref="J1606">INDEX('PUMA12 LIMIT Computations'!BW$4:CP$106,'PUMA12-Person-Limits-Fragments'!B1606,'PUMA12-Person-Limits-Fragments'!C1606)</f>
        <v>138.64000000000001</v>
      </c>
    </row>
    <row r="1607" spans="1:10" x14ac:dyDescent="0.25">
      <c r="A1607">
        <f t="shared" si="77"/>
        <v>1606</v>
      </c>
      <c r="B1607">
        <f t="shared" si="75"/>
        <v>61</v>
      </c>
      <c r="C1607">
        <f t="shared" si="76"/>
        <v>16</v>
      </c>
      <c r="D1607" cm="1">
        <f t="array" ref="D1607">INDEX('PUMA12 LIMIT Computations'!$A$4:$D$106,'PUMA12-Person-Limits-Fragments'!$B1607,1)</f>
        <v>503</v>
      </c>
      <c r="E1607" t="str" cm="1">
        <f t="array" ref="E1607">INDEX('PUMA12 LIMIT Computations'!$A$4:$D$106,'PUMA12-Person-Limits-Fragments'!$B1607,2)</f>
        <v>Middlesex County--Waltham City, Lexington, Burlington, Bedford &amp; Lincoln Towns</v>
      </c>
      <c r="F1607" t="str" cm="1">
        <f t="array" ref="F1607">INDEX('PUMA12 LIMIT Computations'!$A$4:$D$106,'PUMA12-Person-Limits-Fragments'!$B1607,3)</f>
        <v>METRO14460MM1120</v>
      </c>
      <c r="G1607" t="str" cm="1">
        <f t="array" ref="G1607">INDEX('PUMA12 LIMIT Computations'!$A$4:$D$106,'PUMA12-Person-Limits-Fragments'!$B1607,4)</f>
        <v>Boston-Cambridge-Quincy, MA-NH HUD Metro FMR Area</v>
      </c>
      <c r="H1607" cm="1">
        <f t="array" ref="H1607">INDEX('PUMA12 LIMIT Computations'!AI$4:BB$106,'PUMA12-Person-Limits-Fragments'!B1607,'PUMA12-Person-Limits-Fragments'!C1607)</f>
        <v>137097.72</v>
      </c>
      <c r="I1607" cm="1">
        <f t="array" ref="I1607">INDEX('PUMA12 LIMIT Computations'!BC$4:BV$106,'PUMA12-Person-Limits-Fragments'!B1607,'PUMA12-Person-Limits-Fragments'!C1607)</f>
        <v>84204.342000000004</v>
      </c>
      <c r="J1607" cm="1">
        <f t="array" ref="J1607">INDEX('PUMA12 LIMIT Computations'!BW$4:CP$106,'PUMA12-Person-Limits-Fragments'!B1607,'PUMA12-Person-Limits-Fragments'!C1607)</f>
        <v>218767.65</v>
      </c>
    </row>
    <row r="1608" spans="1:10" x14ac:dyDescent="0.25">
      <c r="A1608">
        <f t="shared" si="77"/>
        <v>1607</v>
      </c>
      <c r="B1608">
        <f t="shared" si="75"/>
        <v>62</v>
      </c>
      <c r="C1608">
        <f t="shared" si="76"/>
        <v>16</v>
      </c>
      <c r="D1608" cm="1">
        <f t="array" ref="D1608">INDEX('PUMA12 LIMIT Computations'!$A$4:$D$106,'PUMA12-Person-Limits-Fragments'!$B1608,1)</f>
        <v>503</v>
      </c>
      <c r="E1608" t="str" cm="1">
        <f t="array" ref="E1608">INDEX('PUMA12 LIMIT Computations'!$A$4:$D$106,'PUMA12-Person-Limits-Fragments'!$B1608,2)</f>
        <v>Middlesex County--Waltham City, Lexington, Burlington, Bedford &amp; Lincoln Towns</v>
      </c>
      <c r="F1608" t="str" cm="1">
        <f t="array" ref="F1608">INDEX('PUMA12 LIMIT Computations'!$A$4:$D$106,'PUMA12-Person-Limits-Fragments'!$B1608,3)</f>
        <v>METRO14460MM4560</v>
      </c>
      <c r="G1608" t="str" cm="1">
        <f t="array" ref="G1608">INDEX('PUMA12 LIMIT Computations'!$A$4:$D$106,'PUMA12-Person-Limits-Fragments'!$B1608,4)</f>
        <v>Lowell, MA HUD Metro FMR Area</v>
      </c>
      <c r="H1608" cm="1">
        <f t="array" ref="H1608">INDEX('PUMA12 LIMIT Computations'!AI$4:BB$106,'PUMA12-Person-Limits-Fragments'!B1608,'PUMA12-Person-Limits-Fragments'!C1608)</f>
        <v>284.74</v>
      </c>
      <c r="I1608" cm="1">
        <f t="array" ref="I1608">INDEX('PUMA12 LIMIT Computations'!BC$4:BV$106,'PUMA12-Person-Limits-Fragments'!B1608,'PUMA12-Person-Limits-Fragments'!C1608)</f>
        <v>194.09700000000001</v>
      </c>
      <c r="J1608" cm="1">
        <f t="array" ref="J1608">INDEX('PUMA12 LIMIT Computations'!BW$4:CP$106,'PUMA12-Person-Limits-Fragments'!B1608,'PUMA12-Person-Limits-Fragments'!C1608)</f>
        <v>403.07499999999999</v>
      </c>
    </row>
    <row r="1609" spans="1:10" x14ac:dyDescent="0.25">
      <c r="A1609">
        <f t="shared" si="77"/>
        <v>1608</v>
      </c>
      <c r="B1609">
        <f t="shared" si="75"/>
        <v>63</v>
      </c>
      <c r="C1609">
        <f t="shared" si="76"/>
        <v>16</v>
      </c>
      <c r="D1609" cm="1">
        <f t="array" ref="D1609">INDEX('PUMA12 LIMIT Computations'!$A$4:$D$106,'PUMA12-Person-Limits-Fragments'!$B1609,1)</f>
        <v>505</v>
      </c>
      <c r="E1609" t="str" cm="1">
        <f t="array" ref="E1609">INDEX('PUMA12 LIMIT Computations'!$A$4:$D$106,'PUMA12-Person-Limits-Fragments'!$B1609,2)</f>
        <v>Middlesex County--Watertown Town City, Arlington, Belmont &amp; Winchester Towns</v>
      </c>
      <c r="F1609" t="str" cm="1">
        <f t="array" ref="F1609">INDEX('PUMA12 LIMIT Computations'!$A$4:$D$106,'PUMA12-Person-Limits-Fragments'!$B1609,3)</f>
        <v>METRO14460MM1120</v>
      </c>
      <c r="G1609" t="str" cm="1">
        <f t="array" ref="G1609">INDEX('PUMA12 LIMIT Computations'!$A$4:$D$106,'PUMA12-Person-Limits-Fragments'!$B1609,4)</f>
        <v>Boston-Cambridge-Quincy, MA-NH HUD Metro FMR Area</v>
      </c>
      <c r="H1609" cm="1">
        <f t="array" ref="H1609">INDEX('PUMA12 LIMIT Computations'!AI$4:BB$106,'PUMA12-Person-Limits-Fragments'!B1609,'PUMA12-Person-Limits-Fragments'!C1609)</f>
        <v>137400</v>
      </c>
      <c r="I1609" cm="1">
        <f t="array" ref="I1609">INDEX('PUMA12 LIMIT Computations'!BC$4:BV$106,'PUMA12-Person-Limits-Fragments'!B1609,'PUMA12-Person-Limits-Fragments'!C1609)</f>
        <v>84390</v>
      </c>
      <c r="J1609" cm="1">
        <f t="array" ref="J1609">INDEX('PUMA12 LIMIT Computations'!BW$4:CP$106,'PUMA12-Person-Limits-Fragments'!B1609,'PUMA12-Person-Limits-Fragments'!C1609)</f>
        <v>219250</v>
      </c>
    </row>
    <row r="1610" spans="1:10" x14ac:dyDescent="0.25">
      <c r="A1610">
        <f t="shared" si="77"/>
        <v>1609</v>
      </c>
      <c r="B1610">
        <f t="shared" si="75"/>
        <v>64</v>
      </c>
      <c r="C1610">
        <f t="shared" si="76"/>
        <v>16</v>
      </c>
      <c r="D1610" cm="1">
        <f t="array" ref="D1610">INDEX('PUMA12 LIMIT Computations'!$A$4:$D$106,'PUMA12-Person-Limits-Fragments'!$B1610,1)</f>
        <v>3500</v>
      </c>
      <c r="E1610" t="str" cm="1">
        <f t="array" ref="E1610">INDEX('PUMA12 LIMIT Computations'!$A$4:$D$106,'PUMA12-Person-Limits-Fragments'!$B1610,2)</f>
        <v>Norfolk (Northeast) &amp; Middlesex (Southeast) Counties (West of Boston City)</v>
      </c>
      <c r="F1610" t="str" cm="1">
        <f t="array" ref="F1610">INDEX('PUMA12 LIMIT Computations'!$A$4:$D$106,'PUMA12-Person-Limits-Fragments'!$B1610,3)</f>
        <v>METRO14460MM1120</v>
      </c>
      <c r="G1610" t="str" cm="1">
        <f t="array" ref="G1610">INDEX('PUMA12 LIMIT Computations'!$A$4:$D$106,'PUMA12-Person-Limits-Fragments'!$B1610,4)</f>
        <v>Boston-Cambridge-Quincy, MA-NH HUD Metro FMR Area</v>
      </c>
      <c r="H1610" cm="1">
        <f t="array" ref="H1610">INDEX('PUMA12 LIMIT Computations'!AI$4:BB$106,'PUMA12-Person-Limits-Fragments'!B1610,'PUMA12-Person-Limits-Fragments'!C1610)</f>
        <v>137413.74</v>
      </c>
      <c r="I1610" cm="1">
        <f t="array" ref="I1610">INDEX('PUMA12 LIMIT Computations'!BC$4:BV$106,'PUMA12-Person-Limits-Fragments'!B1610,'PUMA12-Person-Limits-Fragments'!C1610)</f>
        <v>84398.438999999998</v>
      </c>
      <c r="J1610" cm="1">
        <f t="array" ref="J1610">INDEX('PUMA12 LIMIT Computations'!BW$4:CP$106,'PUMA12-Person-Limits-Fragments'!B1610,'PUMA12-Person-Limits-Fragments'!C1610)</f>
        <v>219271.92499999999</v>
      </c>
    </row>
    <row r="1611" spans="1:10" x14ac:dyDescent="0.25">
      <c r="A1611">
        <f t="shared" si="77"/>
        <v>1610</v>
      </c>
      <c r="B1611">
        <f t="shared" si="75"/>
        <v>65</v>
      </c>
      <c r="C1611">
        <f t="shared" si="76"/>
        <v>16</v>
      </c>
      <c r="D1611" cm="1">
        <f t="array" ref="D1611">INDEX('PUMA12 LIMIT Computations'!$A$4:$D$106,'PUMA12-Person-Limits-Fragments'!$B1611,1)</f>
        <v>3602</v>
      </c>
      <c r="E1611" t="str" cm="1">
        <f t="array" ref="E1611">INDEX('PUMA12 LIMIT Computations'!$A$4:$D$106,'PUMA12-Person-Limits-Fragments'!$B1611,2)</f>
        <v>Norfolk County (Central)--Randolph, Norwood, Dedham, Canton &amp; Holbrook Towns</v>
      </c>
      <c r="F1611" t="str" cm="1">
        <f t="array" ref="F1611">INDEX('PUMA12 LIMIT Computations'!$A$4:$D$106,'PUMA12-Person-Limits-Fragments'!$B1611,3)</f>
        <v>METRO14460MM1120</v>
      </c>
      <c r="G1611" t="str" cm="1">
        <f t="array" ref="G1611">INDEX('PUMA12 LIMIT Computations'!$A$4:$D$106,'PUMA12-Person-Limits-Fragments'!$B1611,4)</f>
        <v>Boston-Cambridge-Quincy, MA-NH HUD Metro FMR Area</v>
      </c>
      <c r="H1611" cm="1">
        <f t="array" ref="H1611">INDEX('PUMA12 LIMIT Computations'!AI$4:BB$106,'PUMA12-Person-Limits-Fragments'!B1611,'PUMA12-Person-Limits-Fragments'!C1611)</f>
        <v>137413.74</v>
      </c>
      <c r="I1611" cm="1">
        <f t="array" ref="I1611">INDEX('PUMA12 LIMIT Computations'!BC$4:BV$106,'PUMA12-Person-Limits-Fragments'!B1611,'PUMA12-Person-Limits-Fragments'!C1611)</f>
        <v>84398.438999999998</v>
      </c>
      <c r="J1611" cm="1">
        <f t="array" ref="J1611">INDEX('PUMA12 LIMIT Computations'!BW$4:CP$106,'PUMA12-Person-Limits-Fragments'!B1611,'PUMA12-Person-Limits-Fragments'!C1611)</f>
        <v>219271.92499999999</v>
      </c>
    </row>
    <row r="1612" spans="1:10" x14ac:dyDescent="0.25">
      <c r="A1612">
        <f t="shared" si="77"/>
        <v>1611</v>
      </c>
      <c r="B1612">
        <f t="shared" si="75"/>
        <v>66</v>
      </c>
      <c r="C1612">
        <f t="shared" si="76"/>
        <v>16</v>
      </c>
      <c r="D1612" cm="1">
        <f t="array" ref="D1612">INDEX('PUMA12 LIMIT Computations'!$A$4:$D$106,'PUMA12-Person-Limits-Fragments'!$B1612,1)</f>
        <v>3603</v>
      </c>
      <c r="E1612" t="str" cm="1">
        <f t="array" ref="E1612">INDEX('PUMA12 LIMIT Computations'!$A$4:$D$106,'PUMA12-Person-Limits-Fragments'!$B1612,2)</f>
        <v>Norfolk County (Northeast)--Quincy City &amp; Milton Town</v>
      </c>
      <c r="F1612" t="str" cm="1">
        <f t="array" ref="F1612">INDEX('PUMA12 LIMIT Computations'!$A$4:$D$106,'PUMA12-Person-Limits-Fragments'!$B1612,3)</f>
        <v>METRO14460MM1120</v>
      </c>
      <c r="G1612" t="str" cm="1">
        <f t="array" ref="G1612">INDEX('PUMA12 LIMIT Computations'!$A$4:$D$106,'PUMA12-Person-Limits-Fragments'!$B1612,4)</f>
        <v>Boston-Cambridge-Quincy, MA-NH HUD Metro FMR Area</v>
      </c>
      <c r="H1612" cm="1">
        <f t="array" ref="H1612">INDEX('PUMA12 LIMIT Computations'!AI$4:BB$106,'PUMA12-Person-Limits-Fragments'!B1612,'PUMA12-Person-Limits-Fragments'!C1612)</f>
        <v>137400</v>
      </c>
      <c r="I1612" cm="1">
        <f t="array" ref="I1612">INDEX('PUMA12 LIMIT Computations'!BC$4:BV$106,'PUMA12-Person-Limits-Fragments'!B1612,'PUMA12-Person-Limits-Fragments'!C1612)</f>
        <v>84390</v>
      </c>
      <c r="J1612" cm="1">
        <f t="array" ref="J1612">INDEX('PUMA12 LIMIT Computations'!BW$4:CP$106,'PUMA12-Person-Limits-Fragments'!B1612,'PUMA12-Person-Limits-Fragments'!C1612)</f>
        <v>219250</v>
      </c>
    </row>
    <row r="1613" spans="1:10" x14ac:dyDescent="0.25">
      <c r="A1613">
        <f t="shared" si="77"/>
        <v>1612</v>
      </c>
      <c r="B1613">
        <f t="shared" si="75"/>
        <v>67</v>
      </c>
      <c r="C1613">
        <f t="shared" si="76"/>
        <v>16</v>
      </c>
      <c r="D1613" cm="1">
        <f t="array" ref="D1613">INDEX('PUMA12 LIMIT Computations'!$A$4:$D$106,'PUMA12-Person-Limits-Fragments'!$B1613,1)</f>
        <v>3601</v>
      </c>
      <c r="E1613" t="str" cm="1">
        <f t="array" ref="E1613">INDEX('PUMA12 LIMIT Computations'!$A$4:$D$106,'PUMA12-Person-Limits-Fragments'!$B1613,2)</f>
        <v>Norfolk County (Southwest)--Greater Franklin Town City</v>
      </c>
      <c r="F1613" t="str" cm="1">
        <f t="array" ref="F1613">INDEX('PUMA12 LIMIT Computations'!$A$4:$D$106,'PUMA12-Person-Limits-Fragments'!$B1613,3)</f>
        <v>METRO14460MM1120</v>
      </c>
      <c r="G1613" t="str" cm="1">
        <f t="array" ref="G1613">INDEX('PUMA12 LIMIT Computations'!$A$4:$D$106,'PUMA12-Person-Limits-Fragments'!$B1613,4)</f>
        <v>Boston-Cambridge-Quincy, MA-NH HUD Metro FMR Area</v>
      </c>
      <c r="H1613" cm="1">
        <f t="array" ref="H1613">INDEX('PUMA12 LIMIT Computations'!AI$4:BB$106,'PUMA12-Person-Limits-Fragments'!B1613,'PUMA12-Person-Limits-Fragments'!C1613)</f>
        <v>137070.24000000002</v>
      </c>
      <c r="I1613" cm="1">
        <f t="array" ref="I1613">INDEX('PUMA12 LIMIT Computations'!BC$4:BV$106,'PUMA12-Person-Limits-Fragments'!B1613,'PUMA12-Person-Limits-Fragments'!C1613)</f>
        <v>84187.464000000007</v>
      </c>
      <c r="J1613" cm="1">
        <f t="array" ref="J1613">INDEX('PUMA12 LIMIT Computations'!BW$4:CP$106,'PUMA12-Person-Limits-Fragments'!B1613,'PUMA12-Person-Limits-Fragments'!C1613)</f>
        <v>218723.80000000002</v>
      </c>
    </row>
    <row r="1614" spans="1:10" x14ac:dyDescent="0.25">
      <c r="A1614">
        <f t="shared" si="77"/>
        <v>1613</v>
      </c>
      <c r="B1614">
        <f t="shared" si="75"/>
        <v>68</v>
      </c>
      <c r="C1614">
        <f t="shared" si="76"/>
        <v>16</v>
      </c>
      <c r="D1614" cm="1">
        <f t="array" ref="D1614">INDEX('PUMA12 LIMIT Computations'!$A$4:$D$106,'PUMA12-Person-Limits-Fragments'!$B1614,1)</f>
        <v>3601</v>
      </c>
      <c r="E1614" t="str" cm="1">
        <f t="array" ref="E1614">INDEX('PUMA12 LIMIT Computations'!$A$4:$D$106,'PUMA12-Person-Limits-Fragments'!$B1614,2)</f>
        <v>Norfolk County (Southwest)--Greater Franklin Town City</v>
      </c>
      <c r="F1614" t="str" cm="1">
        <f t="array" ref="F1614">INDEX('PUMA12 LIMIT Computations'!$A$4:$D$106,'PUMA12-Person-Limits-Fragments'!$B1614,3)</f>
        <v>METRO39300MM1200</v>
      </c>
      <c r="G1614" t="str" cm="1">
        <f t="array" ref="G1614">INDEX('PUMA12 LIMIT Computations'!$A$4:$D$106,'PUMA12-Person-Limits-Fragments'!$B1614,4)</f>
        <v>Easton-Raynham, MA HUD Metro FMR Area</v>
      </c>
      <c r="H1614" cm="1">
        <f t="array" ref="H1614">INDEX('PUMA12 LIMIT Computations'!AI$4:BB$106,'PUMA12-Person-Limits-Fragments'!B1614,'PUMA12-Person-Limits-Fragments'!C1614)</f>
        <v>55.84</v>
      </c>
      <c r="I1614" cm="1">
        <f t="array" ref="I1614">INDEX('PUMA12 LIMIT Computations'!BC$4:BV$106,'PUMA12-Person-Limits-Fragments'!B1614,'PUMA12-Person-Limits-Fragments'!C1614)</f>
        <v>33.756</v>
      </c>
      <c r="J1614" cm="1">
        <f t="array" ref="J1614">INDEX('PUMA12 LIMIT Computations'!BW$4:CP$106,'PUMA12-Person-Limits-Fragments'!B1614,'PUMA12-Person-Limits-Fragments'!C1614)</f>
        <v>70.100000000000009</v>
      </c>
    </row>
    <row r="1615" spans="1:10" x14ac:dyDescent="0.25">
      <c r="A1615">
        <f t="shared" si="77"/>
        <v>1614</v>
      </c>
      <c r="B1615">
        <f t="shared" si="75"/>
        <v>69</v>
      </c>
      <c r="C1615">
        <f t="shared" si="76"/>
        <v>16</v>
      </c>
      <c r="D1615" cm="1">
        <f t="array" ref="D1615">INDEX('PUMA12 LIMIT Computations'!$A$4:$D$106,'PUMA12-Person-Limits-Fragments'!$B1615,1)</f>
        <v>3601</v>
      </c>
      <c r="E1615" t="str" cm="1">
        <f t="array" ref="E1615">INDEX('PUMA12 LIMIT Computations'!$A$4:$D$106,'PUMA12-Person-Limits-Fragments'!$B1615,2)</f>
        <v>Norfolk County (Southwest)--Greater Franklin Town City</v>
      </c>
      <c r="F1615" t="str" cm="1">
        <f t="array" ref="F1615">INDEX('PUMA12 LIMIT Computations'!$A$4:$D$106,'PUMA12-Person-Limits-Fragments'!$B1615,3)</f>
        <v>METRO49340MM1120</v>
      </c>
      <c r="G1615" t="str" cm="1">
        <f t="array" ref="G1615">INDEX('PUMA12 LIMIT Computations'!$A$4:$D$106,'PUMA12-Person-Limits-Fragments'!$B1615,4)</f>
        <v>Eastern Worcester County, MA HUD Metro FMR Area</v>
      </c>
      <c r="H1615" cm="1">
        <f t="array" ref="H1615">INDEX('PUMA12 LIMIT Computations'!AI$4:BB$106,'PUMA12-Person-Limits-Fragments'!B1615,'PUMA12-Person-Limits-Fragments'!C1615)</f>
        <v>243.96</v>
      </c>
      <c r="I1615" cm="1">
        <f t="array" ref="I1615">INDEX('PUMA12 LIMIT Computations'!BC$4:BV$106,'PUMA12-Person-Limits-Fragments'!B1615,'PUMA12-Person-Limits-Fragments'!C1615)</f>
        <v>160.34100000000001</v>
      </c>
      <c r="J1615" cm="1">
        <f t="array" ref="J1615">INDEX('PUMA12 LIMIT Computations'!BW$4:CP$106,'PUMA12-Person-Limits-Fragments'!B1615,'PUMA12-Person-Limits-Fragments'!C1615)</f>
        <v>332.97500000000002</v>
      </c>
    </row>
    <row r="1616" spans="1:10" x14ac:dyDescent="0.25">
      <c r="A1616">
        <f t="shared" si="77"/>
        <v>1615</v>
      </c>
      <c r="B1616">
        <f t="shared" si="75"/>
        <v>70</v>
      </c>
      <c r="C1616">
        <f t="shared" si="76"/>
        <v>16</v>
      </c>
      <c r="D1616" cm="1">
        <f t="array" ref="D1616">INDEX('PUMA12 LIMIT Computations'!$A$4:$D$106,'PUMA12-Person-Limits-Fragments'!$B1616,1)</f>
        <v>1000</v>
      </c>
      <c r="E1616" t="str" cm="1">
        <f t="array" ref="E1616">INDEX('PUMA12 LIMIT Computations'!$A$4:$D$106,'PUMA12-Person-Limits-Fragments'!$B1616,2)</f>
        <v>Peabody City, Danvers, Reading, North Reading &amp; Lynnfield Towns</v>
      </c>
      <c r="F1616" t="str" cm="1">
        <f t="array" ref="F1616">INDEX('PUMA12 LIMIT Computations'!$A$4:$D$106,'PUMA12-Person-Limits-Fragments'!$B1616,3)</f>
        <v>METRO14460MM1120</v>
      </c>
      <c r="G1616" t="str" cm="1">
        <f t="array" ref="G1616">INDEX('PUMA12 LIMIT Computations'!$A$4:$D$106,'PUMA12-Person-Limits-Fragments'!$B1616,4)</f>
        <v>Boston-Cambridge-Quincy, MA-NH HUD Metro FMR Area</v>
      </c>
      <c r="H1616" cm="1">
        <f t="array" ref="H1616">INDEX('PUMA12 LIMIT Computations'!AI$4:BB$106,'PUMA12-Person-Limits-Fragments'!B1616,'PUMA12-Person-Limits-Fragments'!C1616)</f>
        <v>137400</v>
      </c>
      <c r="I1616" cm="1">
        <f t="array" ref="I1616">INDEX('PUMA12 LIMIT Computations'!BC$4:BV$106,'PUMA12-Person-Limits-Fragments'!B1616,'PUMA12-Person-Limits-Fragments'!C1616)</f>
        <v>84390</v>
      </c>
      <c r="J1616" cm="1">
        <f t="array" ref="J1616">INDEX('PUMA12 LIMIT Computations'!BW$4:CP$106,'PUMA12-Person-Limits-Fragments'!B1616,'PUMA12-Person-Limits-Fragments'!C1616)</f>
        <v>219250</v>
      </c>
    </row>
    <row r="1617" spans="1:10" x14ac:dyDescent="0.25">
      <c r="A1617">
        <f t="shared" si="77"/>
        <v>1616</v>
      </c>
      <c r="B1617">
        <f t="shared" si="75"/>
        <v>71</v>
      </c>
      <c r="C1617">
        <f t="shared" si="76"/>
        <v>16</v>
      </c>
      <c r="D1617" cm="1">
        <f t="array" ref="D1617">INDEX('PUMA12 LIMIT Computations'!$A$4:$D$106,'PUMA12-Person-Limits-Fragments'!$B1617,1)</f>
        <v>4901</v>
      </c>
      <c r="E1617" t="str" cm="1">
        <f t="array" ref="E1617">INDEX('PUMA12 LIMIT Computations'!$A$4:$D$106,'PUMA12-Person-Limits-Fragments'!$B1617,2)</f>
        <v>Plymouth &amp; Bristol Counties (Outside Brockton City)</v>
      </c>
      <c r="F1617" t="str" cm="1">
        <f t="array" ref="F1617">INDEX('PUMA12 LIMIT Computations'!$A$4:$D$106,'PUMA12-Person-Limits-Fragments'!$B1617,3)</f>
        <v>METRO14460MM1120</v>
      </c>
      <c r="G1617" t="str" cm="1">
        <f t="array" ref="G1617">INDEX('PUMA12 LIMIT Computations'!$A$4:$D$106,'PUMA12-Person-Limits-Fragments'!$B1617,4)</f>
        <v>Boston-Cambridge-Quincy, MA-NH HUD Metro FMR Area</v>
      </c>
      <c r="H1617" cm="1">
        <f t="array" ref="H1617">INDEX('PUMA12 LIMIT Computations'!AI$4:BB$106,'PUMA12-Person-Limits-Fragments'!B1617,'PUMA12-Person-Limits-Fragments'!C1617)</f>
        <v>22643.52</v>
      </c>
      <c r="I1617" cm="1">
        <f t="array" ref="I1617">INDEX('PUMA12 LIMIT Computations'!BC$4:BV$106,'PUMA12-Person-Limits-Fragments'!B1617,'PUMA12-Person-Limits-Fragments'!C1617)</f>
        <v>13907.472</v>
      </c>
      <c r="J1617" cm="1">
        <f t="array" ref="J1617">INDEX('PUMA12 LIMIT Computations'!BW$4:CP$106,'PUMA12-Person-Limits-Fragments'!B1617,'PUMA12-Person-Limits-Fragments'!C1617)</f>
        <v>36132.400000000001</v>
      </c>
    </row>
    <row r="1618" spans="1:10" x14ac:dyDescent="0.25">
      <c r="A1618">
        <f t="shared" si="77"/>
        <v>1617</v>
      </c>
      <c r="B1618">
        <f t="shared" si="75"/>
        <v>72</v>
      </c>
      <c r="C1618">
        <f t="shared" si="76"/>
        <v>16</v>
      </c>
      <c r="D1618" cm="1">
        <f t="array" ref="D1618">INDEX('PUMA12 LIMIT Computations'!$A$4:$D$106,'PUMA12-Person-Limits-Fragments'!$B1618,1)</f>
        <v>4901</v>
      </c>
      <c r="E1618" t="str" cm="1">
        <f t="array" ref="E1618">INDEX('PUMA12 LIMIT Computations'!$A$4:$D$106,'PUMA12-Person-Limits-Fragments'!$B1618,2)</f>
        <v>Plymouth &amp; Bristol Counties (Outside Brockton City)</v>
      </c>
      <c r="F1618" t="str" cm="1">
        <f t="array" ref="F1618">INDEX('PUMA12 LIMIT Computations'!$A$4:$D$106,'PUMA12-Person-Limits-Fragments'!$B1618,3)</f>
        <v>METRO14460MM1200</v>
      </c>
      <c r="G1618" t="str" cm="1">
        <f t="array" ref="G1618">INDEX('PUMA12 LIMIT Computations'!$A$4:$D$106,'PUMA12-Person-Limits-Fragments'!$B1618,4)</f>
        <v>Brockton, MA HUD Metro FMR Area</v>
      </c>
      <c r="H1618" cm="1">
        <f t="array" ref="H1618">INDEX('PUMA12 LIMIT Computations'!AI$4:BB$106,'PUMA12-Person-Limits-Fragments'!B1618,'PUMA12-Person-Limits-Fragments'!C1618)</f>
        <v>70167.600000000006</v>
      </c>
      <c r="I1618" cm="1">
        <f t="array" ref="I1618">INDEX('PUMA12 LIMIT Computations'!BC$4:BV$106,'PUMA12-Person-Limits-Fragments'!B1618,'PUMA12-Person-Limits-Fragments'!C1618)</f>
        <v>54077.112000000001</v>
      </c>
      <c r="J1618" cm="1">
        <f t="array" ref="J1618">INDEX('PUMA12 LIMIT Computations'!BW$4:CP$106,'PUMA12-Person-Limits-Fragments'!B1618,'PUMA12-Person-Limits-Fragments'!C1618)</f>
        <v>112236.12000000001</v>
      </c>
    </row>
    <row r="1619" spans="1:10" x14ac:dyDescent="0.25">
      <c r="A1619">
        <f t="shared" si="77"/>
        <v>1618</v>
      </c>
      <c r="B1619">
        <f t="shared" si="75"/>
        <v>73</v>
      </c>
      <c r="C1619">
        <f t="shared" si="76"/>
        <v>16</v>
      </c>
      <c r="D1619" cm="1">
        <f t="array" ref="D1619">INDEX('PUMA12 LIMIT Computations'!$A$4:$D$106,'PUMA12-Person-Limits-Fragments'!$B1619,1)</f>
        <v>4901</v>
      </c>
      <c r="E1619" t="str" cm="1">
        <f t="array" ref="E1619">INDEX('PUMA12 LIMIT Computations'!$A$4:$D$106,'PUMA12-Person-Limits-Fragments'!$B1619,2)</f>
        <v>Plymouth &amp; Bristol Counties (Outside Brockton City)</v>
      </c>
      <c r="F1619" t="str" cm="1">
        <f t="array" ref="F1619">INDEX('PUMA12 LIMIT Computations'!$A$4:$D$106,'PUMA12-Person-Limits-Fragments'!$B1619,3)</f>
        <v>METRO39300MM1200</v>
      </c>
      <c r="G1619" t="str" cm="1">
        <f t="array" ref="G1619">INDEX('PUMA12 LIMIT Computations'!$A$4:$D$106,'PUMA12-Person-Limits-Fragments'!$B1619,4)</f>
        <v>Easton-Raynham, MA HUD Metro FMR Area</v>
      </c>
      <c r="H1619" cm="1">
        <f t="array" ref="H1619">INDEX('PUMA12 LIMIT Computations'!AI$4:BB$106,'PUMA12-Person-Limits-Fragments'!B1619,'PUMA12-Person-Limits-Fragments'!C1619)</f>
        <v>27152.2</v>
      </c>
      <c r="I1619" cm="1">
        <f t="array" ref="I1619">INDEX('PUMA12 LIMIT Computations'!BC$4:BV$106,'PUMA12-Person-Limits-Fragments'!B1619,'PUMA12-Person-Limits-Fragments'!C1619)</f>
        <v>16413.855</v>
      </c>
      <c r="J1619" cm="1">
        <f t="array" ref="J1619">INDEX('PUMA12 LIMIT Computations'!BW$4:CP$106,'PUMA12-Person-Limits-Fragments'!B1619,'PUMA12-Person-Limits-Fragments'!C1619)</f>
        <v>34086.125</v>
      </c>
    </row>
    <row r="1620" spans="1:10" x14ac:dyDescent="0.25">
      <c r="A1620">
        <f t="shared" si="77"/>
        <v>1619</v>
      </c>
      <c r="B1620">
        <f t="shared" si="75"/>
        <v>74</v>
      </c>
      <c r="C1620">
        <f t="shared" si="76"/>
        <v>16</v>
      </c>
      <c r="D1620" cm="1">
        <f t="array" ref="D1620">INDEX('PUMA12 LIMIT Computations'!$A$4:$D$106,'PUMA12-Person-Limits-Fragments'!$B1620,1)</f>
        <v>4000</v>
      </c>
      <c r="E1620" t="str" cm="1">
        <f t="array" ref="E1620">INDEX('PUMA12 LIMIT Computations'!$A$4:$D$106,'PUMA12-Person-Limits-Fragments'!$B1620,2)</f>
        <v>Plymouth &amp; Norfolk Counties--Brockton City, Stoughton &amp; Avon Towns</v>
      </c>
      <c r="F1620" t="str" cm="1">
        <f t="array" ref="F1620">INDEX('PUMA12 LIMIT Computations'!$A$4:$D$106,'PUMA12-Person-Limits-Fragments'!$B1620,3)</f>
        <v>METRO14460MM1120</v>
      </c>
      <c r="G1620" t="str" cm="1">
        <f t="array" ref="G1620">INDEX('PUMA12 LIMIT Computations'!$A$4:$D$106,'PUMA12-Person-Limits-Fragments'!$B1620,4)</f>
        <v>Boston-Cambridge-Quincy, MA-NH HUD Metro FMR Area</v>
      </c>
      <c r="H1620" cm="1">
        <f t="array" ref="H1620">INDEX('PUMA12 LIMIT Computations'!AI$4:BB$106,'PUMA12-Person-Limits-Fragments'!B1620,'PUMA12-Person-Limits-Fragments'!C1620)</f>
        <v>31945.5</v>
      </c>
      <c r="I1620" cm="1">
        <f t="array" ref="I1620">INDEX('PUMA12 LIMIT Computations'!BC$4:BV$106,'PUMA12-Person-Limits-Fragments'!B1620,'PUMA12-Person-Limits-Fragments'!C1620)</f>
        <v>19620.674999999999</v>
      </c>
      <c r="J1620" cm="1">
        <f t="array" ref="J1620">INDEX('PUMA12 LIMIT Computations'!BW$4:CP$106,'PUMA12-Person-Limits-Fragments'!B1620,'PUMA12-Person-Limits-Fragments'!C1620)</f>
        <v>50975.625</v>
      </c>
    </row>
    <row r="1621" spans="1:10" x14ac:dyDescent="0.25">
      <c r="A1621">
        <f t="shared" si="77"/>
        <v>1620</v>
      </c>
      <c r="B1621">
        <f t="shared" si="75"/>
        <v>75</v>
      </c>
      <c r="C1621">
        <f t="shared" si="76"/>
        <v>16</v>
      </c>
      <c r="D1621" cm="1">
        <f t="array" ref="D1621">INDEX('PUMA12 LIMIT Computations'!$A$4:$D$106,'PUMA12-Person-Limits-Fragments'!$B1621,1)</f>
        <v>4000</v>
      </c>
      <c r="E1621" t="str" cm="1">
        <f t="array" ref="E1621">INDEX('PUMA12 LIMIT Computations'!$A$4:$D$106,'PUMA12-Person-Limits-Fragments'!$B1621,2)</f>
        <v>Plymouth &amp; Norfolk Counties--Brockton City, Stoughton &amp; Avon Towns</v>
      </c>
      <c r="F1621" t="str" cm="1">
        <f t="array" ref="F1621">INDEX('PUMA12 LIMIT Computations'!$A$4:$D$106,'PUMA12-Person-Limits-Fragments'!$B1621,3)</f>
        <v>METRO14460MM1200</v>
      </c>
      <c r="G1621" t="str" cm="1">
        <f t="array" ref="G1621">INDEX('PUMA12 LIMIT Computations'!$A$4:$D$106,'PUMA12-Person-Limits-Fragments'!$B1621,4)</f>
        <v>Brockton, MA HUD Metro FMR Area</v>
      </c>
      <c r="H1621" cm="1">
        <f t="array" ref="H1621">INDEX('PUMA12 LIMIT Computations'!AI$4:BB$106,'PUMA12-Person-Limits-Fragments'!B1621,'PUMA12-Person-Limits-Fragments'!C1621)</f>
        <v>84041.25</v>
      </c>
      <c r="I1621" cm="1">
        <f t="array" ref="I1621">INDEX('PUMA12 LIMIT Computations'!BC$4:BV$106,'PUMA12-Person-Limits-Fragments'!B1621,'PUMA12-Person-Limits-Fragments'!C1621)</f>
        <v>64769.324999999997</v>
      </c>
      <c r="J1621" cm="1">
        <f t="array" ref="J1621">INDEX('PUMA12 LIMIT Computations'!BW$4:CP$106,'PUMA12-Person-Limits-Fragments'!B1621,'PUMA12-Person-Limits-Fragments'!C1621)</f>
        <v>134427.625</v>
      </c>
    </row>
    <row r="1622" spans="1:10" x14ac:dyDescent="0.25">
      <c r="A1622">
        <f t="shared" si="77"/>
        <v>1621</v>
      </c>
      <c r="B1622">
        <f t="shared" si="75"/>
        <v>76</v>
      </c>
      <c r="C1622">
        <f t="shared" si="76"/>
        <v>16</v>
      </c>
      <c r="D1622" cm="1">
        <f t="array" ref="D1622">INDEX('PUMA12 LIMIT Computations'!$A$4:$D$106,'PUMA12-Person-Limits-Fragments'!$B1622,1)</f>
        <v>4902</v>
      </c>
      <c r="E1622" t="str" cm="1">
        <f t="array" ref="E1622">INDEX('PUMA12 LIMIT Computations'!$A$4:$D$106,'PUMA12-Person-Limits-Fragments'!$B1622,2)</f>
        <v>Plymouth County (Central)</v>
      </c>
      <c r="F1622" t="str" cm="1">
        <f t="array" ref="F1622">INDEX('PUMA12 LIMIT Computations'!$A$4:$D$106,'PUMA12-Person-Limits-Fragments'!$B1622,3)</f>
        <v>METRO14460MM1120</v>
      </c>
      <c r="G1622" t="str" cm="1">
        <f t="array" ref="G1622">INDEX('PUMA12 LIMIT Computations'!$A$4:$D$106,'PUMA12-Person-Limits-Fragments'!$B1622,4)</f>
        <v>Boston-Cambridge-Quincy, MA-NH HUD Metro FMR Area</v>
      </c>
      <c r="H1622" cm="1">
        <f t="array" ref="H1622">INDEX('PUMA12 LIMIT Computations'!AI$4:BB$106,'PUMA12-Person-Limits-Fragments'!B1622,'PUMA12-Person-Limits-Fragments'!C1622)</f>
        <v>66226.8</v>
      </c>
      <c r="I1622" cm="1">
        <f t="array" ref="I1622">INDEX('PUMA12 LIMIT Computations'!BC$4:BV$106,'PUMA12-Person-Limits-Fragments'!B1622,'PUMA12-Person-Limits-Fragments'!C1622)</f>
        <v>40675.979999999996</v>
      </c>
      <c r="J1622" cm="1">
        <f t="array" ref="J1622">INDEX('PUMA12 LIMIT Computations'!BW$4:CP$106,'PUMA12-Person-Limits-Fragments'!B1622,'PUMA12-Person-Limits-Fragments'!C1622)</f>
        <v>105678.5</v>
      </c>
    </row>
    <row r="1623" spans="1:10" x14ac:dyDescent="0.25">
      <c r="A1623">
        <f t="shared" si="77"/>
        <v>1622</v>
      </c>
      <c r="B1623">
        <f t="shared" si="75"/>
        <v>77</v>
      </c>
      <c r="C1623">
        <f t="shared" si="76"/>
        <v>16</v>
      </c>
      <c r="D1623" cm="1">
        <f t="array" ref="D1623">INDEX('PUMA12 LIMIT Computations'!$A$4:$D$106,'PUMA12-Person-Limits-Fragments'!$B1623,1)</f>
        <v>4902</v>
      </c>
      <c r="E1623" t="str" cm="1">
        <f t="array" ref="E1623">INDEX('PUMA12 LIMIT Computations'!$A$4:$D$106,'PUMA12-Person-Limits-Fragments'!$B1623,2)</f>
        <v>Plymouth County (Central)</v>
      </c>
      <c r="F1623" t="str" cm="1">
        <f t="array" ref="F1623">INDEX('PUMA12 LIMIT Computations'!$A$4:$D$106,'PUMA12-Person-Limits-Fragments'!$B1623,3)</f>
        <v>METRO14460MM1200</v>
      </c>
      <c r="G1623" t="str" cm="1">
        <f t="array" ref="G1623">INDEX('PUMA12 LIMIT Computations'!$A$4:$D$106,'PUMA12-Person-Limits-Fragments'!$B1623,4)</f>
        <v>Brockton, MA HUD Metro FMR Area</v>
      </c>
      <c r="H1623" cm="1">
        <f t="array" ref="H1623">INDEX('PUMA12 LIMIT Computations'!AI$4:BB$106,'PUMA12-Person-Limits-Fragments'!B1623,'PUMA12-Person-Limits-Fragments'!C1623)</f>
        <v>56688.150000000009</v>
      </c>
      <c r="I1623" cm="1">
        <f t="array" ref="I1623">INDEX('PUMA12 LIMIT Computations'!BC$4:BV$106,'PUMA12-Person-Limits-Fragments'!B1623,'PUMA12-Person-Limits-Fragments'!C1623)</f>
        <v>43688.703000000001</v>
      </c>
      <c r="J1623" cm="1">
        <f t="array" ref="J1623">INDEX('PUMA12 LIMIT Computations'!BW$4:CP$106,'PUMA12-Person-Limits-Fragments'!B1623,'PUMA12-Person-Limits-Fragments'!C1623)</f>
        <v>90675.155000000013</v>
      </c>
    </row>
    <row r="1624" spans="1:10" x14ac:dyDescent="0.25">
      <c r="A1624">
        <f t="shared" si="77"/>
        <v>1623</v>
      </c>
      <c r="B1624">
        <f t="shared" si="75"/>
        <v>78</v>
      </c>
      <c r="C1624">
        <f t="shared" si="76"/>
        <v>16</v>
      </c>
      <c r="D1624" cm="1">
        <f t="array" ref="D1624">INDEX('PUMA12 LIMIT Computations'!$A$4:$D$106,'PUMA12-Person-Limits-Fragments'!$B1624,1)</f>
        <v>4902</v>
      </c>
      <c r="E1624" t="str" cm="1">
        <f t="array" ref="E1624">INDEX('PUMA12 LIMIT Computations'!$A$4:$D$106,'PUMA12-Person-Limits-Fragments'!$B1624,2)</f>
        <v>Plymouth County (Central)</v>
      </c>
      <c r="F1624" t="str" cm="1">
        <f t="array" ref="F1624">INDEX('PUMA12 LIMIT Computations'!$A$4:$D$106,'PUMA12-Person-Limits-Fragments'!$B1624,3)</f>
        <v>METRO39300MM1120</v>
      </c>
      <c r="G1624" t="str" cm="1">
        <f t="array" ref="G1624">INDEX('PUMA12 LIMIT Computations'!$A$4:$D$106,'PUMA12-Person-Limits-Fragments'!$B1624,4)</f>
        <v>Taunton-Mansfield-Norton, MA HUD Metro FMR Area</v>
      </c>
      <c r="H1624" cm="1">
        <f t="array" ref="H1624">INDEX('PUMA12 LIMIT Computations'!AI$4:BB$106,'PUMA12-Person-Limits-Fragments'!B1624,'PUMA12-Person-Limits-Fragments'!C1624)</f>
        <v>10.950000000000001</v>
      </c>
      <c r="I1624" cm="1">
        <f t="array" ref="I1624">INDEX('PUMA12 LIMIT Computations'!BC$4:BV$106,'PUMA12-Person-Limits-Fragments'!B1624,'PUMA12-Person-Limits-Fragments'!C1624)</f>
        <v>8.4390000000000001</v>
      </c>
      <c r="J1624" cm="1">
        <f t="array" ref="J1624">INDEX('PUMA12 LIMIT Computations'!BW$4:CP$106,'PUMA12-Person-Limits-Fragments'!B1624,'PUMA12-Person-Limits-Fragments'!C1624)</f>
        <v>17.515000000000001</v>
      </c>
    </row>
    <row r="1625" spans="1:10" x14ac:dyDescent="0.25">
      <c r="A1625">
        <f t="shared" si="77"/>
        <v>1624</v>
      </c>
      <c r="B1625">
        <f t="shared" si="75"/>
        <v>79</v>
      </c>
      <c r="C1625">
        <f t="shared" si="76"/>
        <v>16</v>
      </c>
      <c r="D1625" cm="1">
        <f t="array" ref="D1625">INDEX('PUMA12 LIMIT Computations'!$A$4:$D$106,'PUMA12-Person-Limits-Fragments'!$B1625,1)</f>
        <v>4903</v>
      </c>
      <c r="E1625" t="str" cm="1">
        <f t="array" ref="E1625">INDEX('PUMA12 LIMIT Computations'!$A$4:$D$106,'PUMA12-Person-Limits-Fragments'!$B1625,2)</f>
        <v>Plymouth County (East)--Plymouth, Marshfield, Scituate, Duxbury &amp; Kingston Towns</v>
      </c>
      <c r="F1625" t="str" cm="1">
        <f t="array" ref="F1625">INDEX('PUMA12 LIMIT Computations'!$A$4:$D$106,'PUMA12-Person-Limits-Fragments'!$B1625,3)</f>
        <v>METRO12700M12700</v>
      </c>
      <c r="G1625" t="str" cm="1">
        <f t="array" ref="G1625">INDEX('PUMA12 LIMIT Computations'!$A$4:$D$106,'PUMA12-Person-Limits-Fragments'!$B1625,4)</f>
        <v>Barnstable Town, MA MSA</v>
      </c>
      <c r="H1625" cm="1">
        <f t="array" ref="H1625">INDEX('PUMA12 LIMIT Computations'!AI$4:BB$106,'PUMA12-Person-Limits-Fragments'!B1625,'PUMA12-Person-Limits-Fragments'!C1625)</f>
        <v>660.61</v>
      </c>
      <c r="I1625" cm="1">
        <f t="array" ref="I1625">INDEX('PUMA12 LIMIT Computations'!BC$4:BV$106,'PUMA12-Person-Limits-Fragments'!B1625,'PUMA12-Person-Limits-Fragments'!C1625)</f>
        <v>523.21799999999996</v>
      </c>
      <c r="J1625" cm="1">
        <f t="array" ref="J1625">INDEX('PUMA12 LIMIT Computations'!BW$4:CP$106,'PUMA12-Person-Limits-Fragments'!B1625,'PUMA12-Person-Limits-Fragments'!C1625)</f>
        <v>1056.79</v>
      </c>
    </row>
    <row r="1626" spans="1:10" x14ac:dyDescent="0.25">
      <c r="A1626">
        <f t="shared" si="77"/>
        <v>1625</v>
      </c>
      <c r="B1626">
        <f t="shared" si="75"/>
        <v>80</v>
      </c>
      <c r="C1626">
        <f t="shared" si="76"/>
        <v>16</v>
      </c>
      <c r="D1626" cm="1">
        <f t="array" ref="D1626">INDEX('PUMA12 LIMIT Computations'!$A$4:$D$106,'PUMA12-Person-Limits-Fragments'!$B1626,1)</f>
        <v>4903</v>
      </c>
      <c r="E1626" t="str" cm="1">
        <f t="array" ref="E1626">INDEX('PUMA12 LIMIT Computations'!$A$4:$D$106,'PUMA12-Person-Limits-Fragments'!$B1626,2)</f>
        <v>Plymouth County (East)--Plymouth, Marshfield, Scituate, Duxbury &amp; Kingston Towns</v>
      </c>
      <c r="F1626" t="str" cm="1">
        <f t="array" ref="F1626">INDEX('PUMA12 LIMIT Computations'!$A$4:$D$106,'PUMA12-Person-Limits-Fragments'!$B1626,3)</f>
        <v>METRO14460MM1120</v>
      </c>
      <c r="G1626" t="str" cm="1">
        <f t="array" ref="G1626">INDEX('PUMA12 LIMIT Computations'!$A$4:$D$106,'PUMA12-Person-Limits-Fragments'!$B1626,4)</f>
        <v>Boston-Cambridge-Quincy, MA-NH HUD Metro FMR Area</v>
      </c>
      <c r="H1626" cm="1">
        <f t="array" ref="H1626">INDEX('PUMA12 LIMIT Computations'!AI$4:BB$106,'PUMA12-Person-Limits-Fragments'!B1626,'PUMA12-Person-Limits-Fragments'!C1626)</f>
        <v>136548.12</v>
      </c>
      <c r="I1626" cm="1">
        <f t="array" ref="I1626">INDEX('PUMA12 LIMIT Computations'!BC$4:BV$106,'PUMA12-Person-Limits-Fragments'!B1626,'PUMA12-Person-Limits-Fragments'!C1626)</f>
        <v>83866.782000000007</v>
      </c>
      <c r="J1626" cm="1">
        <f t="array" ref="J1626">INDEX('PUMA12 LIMIT Computations'!BW$4:CP$106,'PUMA12-Person-Limits-Fragments'!B1626,'PUMA12-Person-Limits-Fragments'!C1626)</f>
        <v>217890.65</v>
      </c>
    </row>
    <row r="1627" spans="1:10" x14ac:dyDescent="0.25">
      <c r="A1627">
        <f t="shared" si="77"/>
        <v>1626</v>
      </c>
      <c r="B1627">
        <f t="shared" si="75"/>
        <v>81</v>
      </c>
      <c r="C1627">
        <f t="shared" si="76"/>
        <v>16</v>
      </c>
      <c r="D1627" cm="1">
        <f t="array" ref="D1627">INDEX('PUMA12 LIMIT Computations'!$A$4:$D$106,'PUMA12-Person-Limits-Fragments'!$B1627,1)</f>
        <v>3306</v>
      </c>
      <c r="E1627" t="str" cm="1">
        <f t="array" ref="E1627">INDEX('PUMA12 LIMIT Computations'!$A$4:$D$106,'PUMA12-Person-Limits-Fragments'!$B1627,2)</f>
        <v>Suffolk County (North)--Revere, Chelsea &amp; Winthrop Town Cities</v>
      </c>
      <c r="F1627" t="str" cm="1">
        <f t="array" ref="F1627">INDEX('PUMA12 LIMIT Computations'!$A$4:$D$106,'PUMA12-Person-Limits-Fragments'!$B1627,3)</f>
        <v>METRO14460MM1120</v>
      </c>
      <c r="G1627" t="str" cm="1">
        <f t="array" ref="G1627">INDEX('PUMA12 LIMIT Computations'!$A$4:$D$106,'PUMA12-Person-Limits-Fragments'!$B1627,4)</f>
        <v>Boston-Cambridge-Quincy, MA-NH HUD Metro FMR Area</v>
      </c>
      <c r="H1627" cm="1">
        <f t="array" ref="H1627">INDEX('PUMA12 LIMIT Computations'!AI$4:BB$106,'PUMA12-Person-Limits-Fragments'!B1627,'PUMA12-Person-Limits-Fragments'!C1627)</f>
        <v>137413.74</v>
      </c>
      <c r="I1627" cm="1">
        <f t="array" ref="I1627">INDEX('PUMA12 LIMIT Computations'!BC$4:BV$106,'PUMA12-Person-Limits-Fragments'!B1627,'PUMA12-Person-Limits-Fragments'!C1627)</f>
        <v>84398.438999999998</v>
      </c>
      <c r="J1627" cm="1">
        <f t="array" ref="J1627">INDEX('PUMA12 LIMIT Computations'!BW$4:CP$106,'PUMA12-Person-Limits-Fragments'!B1627,'PUMA12-Person-Limits-Fragments'!C1627)</f>
        <v>219271.92499999999</v>
      </c>
    </row>
    <row r="1628" spans="1:10" x14ac:dyDescent="0.25">
      <c r="A1628">
        <f t="shared" si="77"/>
        <v>1627</v>
      </c>
      <c r="B1628">
        <f t="shared" si="75"/>
        <v>82</v>
      </c>
      <c r="C1628">
        <f t="shared" si="76"/>
        <v>16</v>
      </c>
      <c r="D1628" cm="1">
        <f t="array" ref="D1628">INDEX('PUMA12 LIMIT Computations'!$A$4:$D$106,'PUMA12-Person-Limits-Fragments'!$B1628,1)</f>
        <v>3900</v>
      </c>
      <c r="E1628" t="str" cm="1">
        <f t="array" ref="E1628">INDEX('PUMA12 LIMIT Computations'!$A$4:$D$106,'PUMA12-Person-Limits-Fragments'!$B1628,2)</f>
        <v>Weymouth Town, Braintree Town Cities, Hingham, Hull &amp; Cohasset Towns</v>
      </c>
      <c r="F1628" t="str" cm="1">
        <f t="array" ref="F1628">INDEX('PUMA12 LIMIT Computations'!$A$4:$D$106,'PUMA12-Person-Limits-Fragments'!$B1628,3)</f>
        <v>METRO14460MM1120</v>
      </c>
      <c r="G1628" t="str" cm="1">
        <f t="array" ref="G1628">INDEX('PUMA12 LIMIT Computations'!$A$4:$D$106,'PUMA12-Person-Limits-Fragments'!$B1628,4)</f>
        <v>Boston-Cambridge-Quincy, MA-NH HUD Metro FMR Area</v>
      </c>
      <c r="H1628" cm="1">
        <f t="array" ref="H1628">INDEX('PUMA12 LIMIT Computations'!AI$4:BB$106,'PUMA12-Person-Limits-Fragments'!B1628,'PUMA12-Person-Limits-Fragments'!C1628)</f>
        <v>137400</v>
      </c>
      <c r="I1628" cm="1">
        <f t="array" ref="I1628">INDEX('PUMA12 LIMIT Computations'!BC$4:BV$106,'PUMA12-Person-Limits-Fragments'!B1628,'PUMA12-Person-Limits-Fragments'!C1628)</f>
        <v>84390</v>
      </c>
      <c r="J1628" cm="1">
        <f t="array" ref="J1628">INDEX('PUMA12 LIMIT Computations'!BW$4:CP$106,'PUMA12-Person-Limits-Fragments'!B1628,'PUMA12-Person-Limits-Fragments'!C1628)</f>
        <v>219250</v>
      </c>
    </row>
    <row r="1629" spans="1:10" x14ac:dyDescent="0.25">
      <c r="A1629">
        <f t="shared" si="77"/>
        <v>1628</v>
      </c>
      <c r="B1629">
        <f t="shared" si="75"/>
        <v>83</v>
      </c>
      <c r="C1629">
        <f t="shared" si="76"/>
        <v>16</v>
      </c>
      <c r="D1629" cm="1">
        <f t="array" ref="D1629">INDEX('PUMA12 LIMIT Computations'!$A$4:$D$106,'PUMA12-Person-Limits-Fragments'!$B1629,1)</f>
        <v>2800</v>
      </c>
      <c r="E1629" t="str" cm="1">
        <f t="array" ref="E1629">INDEX('PUMA12 LIMIT Computations'!$A$4:$D$106,'PUMA12-Person-Limits-Fragments'!$B1629,2)</f>
        <v>Woburn, Melrose Cities, Saugus, Wakefield &amp; Stoneham Towns</v>
      </c>
      <c r="F1629" t="str" cm="1">
        <f t="array" ref="F1629">INDEX('PUMA12 LIMIT Computations'!$A$4:$D$106,'PUMA12-Person-Limits-Fragments'!$B1629,3)</f>
        <v>METRO14460MM1120</v>
      </c>
      <c r="G1629" t="str" cm="1">
        <f t="array" ref="G1629">INDEX('PUMA12 LIMIT Computations'!$A$4:$D$106,'PUMA12-Person-Limits-Fragments'!$B1629,4)</f>
        <v>Boston-Cambridge-Quincy, MA-NH HUD Metro FMR Area</v>
      </c>
      <c r="H1629" cm="1">
        <f t="array" ref="H1629">INDEX('PUMA12 LIMIT Computations'!AI$4:BB$106,'PUMA12-Person-Limits-Fragments'!B1629,'PUMA12-Person-Limits-Fragments'!C1629)</f>
        <v>137386.26</v>
      </c>
      <c r="I1629" cm="1">
        <f t="array" ref="I1629">INDEX('PUMA12 LIMIT Computations'!BC$4:BV$106,'PUMA12-Person-Limits-Fragments'!B1629,'PUMA12-Person-Limits-Fragments'!C1629)</f>
        <v>84381.561000000002</v>
      </c>
      <c r="J1629" cm="1">
        <f t="array" ref="J1629">INDEX('PUMA12 LIMIT Computations'!BW$4:CP$106,'PUMA12-Person-Limits-Fragments'!B1629,'PUMA12-Person-Limits-Fragments'!C1629)</f>
        <v>219228.07500000001</v>
      </c>
    </row>
    <row r="1630" spans="1:10" x14ac:dyDescent="0.25">
      <c r="A1630">
        <f t="shared" si="77"/>
        <v>1629</v>
      </c>
      <c r="B1630">
        <f t="shared" si="75"/>
        <v>84</v>
      </c>
      <c r="C1630">
        <f t="shared" si="76"/>
        <v>16</v>
      </c>
      <c r="D1630" cm="1">
        <f t="array" ref="D1630">INDEX('PUMA12 LIMIT Computations'!$A$4:$D$106,'PUMA12-Person-Limits-Fragments'!$B1630,1)</f>
        <v>400</v>
      </c>
      <c r="E1630" t="str" cm="1">
        <f t="array" ref="E1630">INDEX('PUMA12 LIMIT Computations'!$A$4:$D$106,'PUMA12-Person-Limits-Fragments'!$B1630,2)</f>
        <v>Worcester &amp; Middlesex Counties (Outside Leominster, Fitchburg &amp; Gardner Cities)</v>
      </c>
      <c r="F1630" t="str" cm="1">
        <f t="array" ref="F1630">INDEX('PUMA12 LIMIT Computations'!$A$4:$D$106,'PUMA12-Person-Limits-Fragments'!$B1630,3)</f>
        <v>METRO14460MM1120</v>
      </c>
      <c r="G1630" t="str" cm="1">
        <f t="array" ref="G1630">INDEX('PUMA12 LIMIT Computations'!$A$4:$D$106,'PUMA12-Person-Limits-Fragments'!$B1630,4)</f>
        <v>Boston-Cambridge-Quincy, MA-NH HUD Metro FMR Area</v>
      </c>
      <c r="H1630" cm="1">
        <f t="array" ref="H1630">INDEX('PUMA12 LIMIT Computations'!AI$4:BB$106,'PUMA12-Person-Limits-Fragments'!B1630,'PUMA12-Person-Limits-Fragments'!C1630)</f>
        <v>34363.74</v>
      </c>
      <c r="I1630" cm="1">
        <f t="array" ref="I1630">INDEX('PUMA12 LIMIT Computations'!BC$4:BV$106,'PUMA12-Person-Limits-Fragments'!B1630,'PUMA12-Person-Limits-Fragments'!C1630)</f>
        <v>21105.938999999998</v>
      </c>
      <c r="J1630" cm="1">
        <f t="array" ref="J1630">INDEX('PUMA12 LIMIT Computations'!BW$4:CP$106,'PUMA12-Person-Limits-Fragments'!B1630,'PUMA12-Person-Limits-Fragments'!C1630)</f>
        <v>54834.424999999996</v>
      </c>
    </row>
    <row r="1631" spans="1:10" x14ac:dyDescent="0.25">
      <c r="A1631">
        <f t="shared" si="77"/>
        <v>1630</v>
      </c>
      <c r="B1631">
        <f t="shared" si="75"/>
        <v>85</v>
      </c>
      <c r="C1631">
        <f t="shared" si="76"/>
        <v>16</v>
      </c>
      <c r="D1631" cm="1">
        <f t="array" ref="D1631">INDEX('PUMA12 LIMIT Computations'!$A$4:$D$106,'PUMA12-Person-Limits-Fragments'!$B1631,1)</f>
        <v>400</v>
      </c>
      <c r="E1631" t="str" cm="1">
        <f t="array" ref="E1631">INDEX('PUMA12 LIMIT Computations'!$A$4:$D$106,'PUMA12-Person-Limits-Fragments'!$B1631,2)</f>
        <v>Worcester &amp; Middlesex Counties (Outside Leominster, Fitchburg &amp; Gardner Cities)</v>
      </c>
      <c r="F1631" t="str" cm="1">
        <f t="array" ref="F1631">INDEX('PUMA12 LIMIT Computations'!$A$4:$D$106,'PUMA12-Person-Limits-Fragments'!$B1631,3)</f>
        <v>METRO14460MM4560</v>
      </c>
      <c r="G1631" t="str" cm="1">
        <f t="array" ref="G1631">INDEX('PUMA12 LIMIT Computations'!$A$4:$D$106,'PUMA12-Person-Limits-Fragments'!$B1631,4)</f>
        <v>Lowell, MA HUD Metro FMR Area</v>
      </c>
      <c r="H1631" cm="1">
        <f t="array" ref="H1631">INDEX('PUMA12 LIMIT Computations'!AI$4:BB$106,'PUMA12-Person-Limits-Fragments'!B1631,'PUMA12-Person-Limits-Fragments'!C1631)</f>
        <v>11463.880000000001</v>
      </c>
      <c r="I1631" cm="1">
        <f t="array" ref="I1631">INDEX('PUMA12 LIMIT Computations'!BC$4:BV$106,'PUMA12-Person-Limits-Fragments'!B1631,'PUMA12-Person-Limits-Fragments'!C1631)</f>
        <v>7814.5140000000001</v>
      </c>
      <c r="J1631" cm="1">
        <f t="array" ref="J1631">INDEX('PUMA12 LIMIT Computations'!BW$4:CP$106,'PUMA12-Person-Limits-Fragments'!B1631,'PUMA12-Person-Limits-Fragments'!C1631)</f>
        <v>16228.15</v>
      </c>
    </row>
    <row r="1632" spans="1:10" x14ac:dyDescent="0.25">
      <c r="A1632">
        <f t="shared" si="77"/>
        <v>1631</v>
      </c>
      <c r="B1632">
        <f t="shared" si="75"/>
        <v>86</v>
      </c>
      <c r="C1632">
        <f t="shared" si="76"/>
        <v>16</v>
      </c>
      <c r="D1632" cm="1">
        <f t="array" ref="D1632">INDEX('PUMA12 LIMIT Computations'!$A$4:$D$106,'PUMA12-Person-Limits-Fragments'!$B1632,1)</f>
        <v>400</v>
      </c>
      <c r="E1632" t="str" cm="1">
        <f t="array" ref="E1632">INDEX('PUMA12 LIMIT Computations'!$A$4:$D$106,'PUMA12-Person-Limits-Fragments'!$B1632,2)</f>
        <v>Worcester &amp; Middlesex Counties (Outside Leominster, Fitchburg &amp; Gardner Cities)</v>
      </c>
      <c r="F1632" t="str" cm="1">
        <f t="array" ref="F1632">INDEX('PUMA12 LIMIT Computations'!$A$4:$D$106,'PUMA12-Person-Limits-Fragments'!$B1632,3)</f>
        <v>METRO44140M25011</v>
      </c>
      <c r="G1632" t="str" cm="1">
        <f t="array" ref="G1632">INDEX('PUMA12 LIMIT Computations'!$A$4:$D$106,'PUMA12-Person-Limits-Fragments'!$B1632,4)</f>
        <v>Franklin County, MA HUD Metro FMR Area</v>
      </c>
      <c r="H1632" cm="1">
        <f t="array" ref="H1632">INDEX('PUMA12 LIMIT Computations'!AI$4:BB$106,'PUMA12-Person-Limits-Fragments'!B1632,'PUMA12-Person-Limits-Fragments'!C1632)</f>
        <v>295.2</v>
      </c>
      <c r="I1632" cm="1">
        <f t="array" ref="I1632">INDEX('PUMA12 LIMIT Computations'!BC$4:BV$106,'PUMA12-Person-Limits-Fragments'!B1632,'PUMA12-Person-Limits-Fragments'!C1632)</f>
        <v>270.048</v>
      </c>
      <c r="J1632" cm="1">
        <f t="array" ref="J1632">INDEX('PUMA12 LIMIT Computations'!BW$4:CP$106,'PUMA12-Person-Limits-Fragments'!B1632,'PUMA12-Person-Limits-Fragments'!C1632)</f>
        <v>472.32000000000005</v>
      </c>
    </row>
    <row r="1633" spans="1:10" x14ac:dyDescent="0.25">
      <c r="A1633">
        <f t="shared" si="77"/>
        <v>1632</v>
      </c>
      <c r="B1633">
        <f t="shared" si="75"/>
        <v>87</v>
      </c>
      <c r="C1633">
        <f t="shared" si="76"/>
        <v>16</v>
      </c>
      <c r="D1633" cm="1">
        <f t="array" ref="D1633">INDEX('PUMA12 LIMIT Computations'!$A$4:$D$106,'PUMA12-Person-Limits-Fragments'!$B1633,1)</f>
        <v>400</v>
      </c>
      <c r="E1633" t="str" cm="1">
        <f t="array" ref="E1633">INDEX('PUMA12 LIMIT Computations'!$A$4:$D$106,'PUMA12-Person-Limits-Fragments'!$B1633,2)</f>
        <v>Worcester &amp; Middlesex Counties (Outside Leominster, Fitchburg &amp; Gardner Cities)</v>
      </c>
      <c r="F1633" t="str" cm="1">
        <f t="array" ref="F1633">INDEX('PUMA12 LIMIT Computations'!$A$4:$D$106,'PUMA12-Person-Limits-Fragments'!$B1633,3)</f>
        <v>METRO49340M49340</v>
      </c>
      <c r="G1633" t="str" cm="1">
        <f t="array" ref="G1633">INDEX('PUMA12 LIMIT Computations'!$A$4:$D$106,'PUMA12-Person-Limits-Fragments'!$B1633,4)</f>
        <v>Worcester, MA HUD Metro FMR Area</v>
      </c>
      <c r="H1633" cm="1">
        <f t="array" ref="H1633">INDEX('PUMA12 LIMIT Computations'!AI$4:BB$106,'PUMA12-Person-Limits-Fragments'!B1633,'PUMA12-Person-Limits-Fragments'!C1633)</f>
        <v>11068.26</v>
      </c>
      <c r="I1633" cm="1">
        <f t="array" ref="I1633">INDEX('PUMA12 LIMIT Computations'!BC$4:BV$106,'PUMA12-Person-Limits-Fragments'!B1633,'PUMA12-Person-Limits-Fragments'!C1633)</f>
        <v>8624.6579999999994</v>
      </c>
      <c r="J1633" cm="1">
        <f t="array" ref="J1633">INDEX('PUMA12 LIMIT Computations'!BW$4:CP$106,'PUMA12-Person-Limits-Fragments'!B1633,'PUMA12-Person-Limits-Fragments'!C1633)</f>
        <v>17711.259999999998</v>
      </c>
    </row>
    <row r="1634" spans="1:10" x14ac:dyDescent="0.25">
      <c r="A1634">
        <f t="shared" si="77"/>
        <v>1633</v>
      </c>
      <c r="B1634">
        <f t="shared" si="75"/>
        <v>88</v>
      </c>
      <c r="C1634">
        <f t="shared" si="76"/>
        <v>16</v>
      </c>
      <c r="D1634" cm="1">
        <f t="array" ref="D1634">INDEX('PUMA12 LIMIT Computations'!$A$4:$D$106,'PUMA12-Person-Limits-Fragments'!$B1634,1)</f>
        <v>400</v>
      </c>
      <c r="E1634" t="str" cm="1">
        <f t="array" ref="E1634">INDEX('PUMA12 LIMIT Computations'!$A$4:$D$106,'PUMA12-Person-Limits-Fragments'!$B1634,2)</f>
        <v>Worcester &amp; Middlesex Counties (Outside Leominster, Fitchburg &amp; Gardner Cities)</v>
      </c>
      <c r="F1634" t="str" cm="1">
        <f t="array" ref="F1634">INDEX('PUMA12 LIMIT Computations'!$A$4:$D$106,'PUMA12-Person-Limits-Fragments'!$B1634,3)</f>
        <v>METRO49340MM1120</v>
      </c>
      <c r="G1634" t="str" cm="1">
        <f t="array" ref="G1634">INDEX('PUMA12 LIMIT Computations'!$A$4:$D$106,'PUMA12-Person-Limits-Fragments'!$B1634,4)</f>
        <v>Eastern Worcester County, MA HUD Metro FMR Area</v>
      </c>
      <c r="H1634" cm="1">
        <f t="array" ref="H1634">INDEX('PUMA12 LIMIT Computations'!AI$4:BB$106,'PUMA12-Person-Limits-Fragments'!B1634,'PUMA12-Person-Limits-Fragments'!C1634)</f>
        <v>14701.800000000001</v>
      </c>
      <c r="I1634" cm="1">
        <f t="array" ref="I1634">INDEX('PUMA12 LIMIT Computations'!BC$4:BV$106,'PUMA12-Person-Limits-Fragments'!B1634,'PUMA12-Person-Limits-Fragments'!C1634)</f>
        <v>9662.6550000000007</v>
      </c>
      <c r="J1634" cm="1">
        <f t="array" ref="J1634">INDEX('PUMA12 LIMIT Computations'!BW$4:CP$106,'PUMA12-Person-Limits-Fragments'!B1634,'PUMA12-Person-Limits-Fragments'!C1634)</f>
        <v>20066.125</v>
      </c>
    </row>
    <row r="1635" spans="1:10" x14ac:dyDescent="0.25">
      <c r="A1635">
        <f t="shared" si="77"/>
        <v>1634</v>
      </c>
      <c r="B1635">
        <f t="shared" si="75"/>
        <v>89</v>
      </c>
      <c r="C1635">
        <f t="shared" si="76"/>
        <v>16</v>
      </c>
      <c r="D1635" cm="1">
        <f t="array" ref="D1635">INDEX('PUMA12 LIMIT Computations'!$A$4:$D$106,'PUMA12-Person-Limits-Fragments'!$B1635,1)</f>
        <v>400</v>
      </c>
      <c r="E1635" t="str" cm="1">
        <f t="array" ref="E1635">INDEX('PUMA12 LIMIT Computations'!$A$4:$D$106,'PUMA12-Person-Limits-Fragments'!$B1635,2)</f>
        <v>Worcester &amp; Middlesex Counties (Outside Leominster, Fitchburg &amp; Gardner Cities)</v>
      </c>
      <c r="F1635" t="str" cm="1">
        <f t="array" ref="F1635">INDEX('PUMA12 LIMIT Computations'!$A$4:$D$106,'PUMA12-Person-Limits-Fragments'!$B1635,3)</f>
        <v>METRO49340MM2600</v>
      </c>
      <c r="G1635" t="str" cm="1">
        <f t="array" ref="G1635">INDEX('PUMA12 LIMIT Computations'!$A$4:$D$106,'PUMA12-Person-Limits-Fragments'!$B1635,4)</f>
        <v>Fitchburg-Leominster, MA HUD Metro FMR Area</v>
      </c>
      <c r="H1635" cm="1">
        <f t="array" ref="H1635">INDEX('PUMA12 LIMIT Computations'!AI$4:BB$106,'PUMA12-Person-Limits-Fragments'!B1635,'PUMA12-Person-Limits-Fragments'!C1635)</f>
        <v>23214.48</v>
      </c>
      <c r="I1635" cm="1">
        <f t="array" ref="I1635">INDEX('PUMA12 LIMIT Computations'!BC$4:BV$106,'PUMA12-Person-Limits-Fragments'!B1635,'PUMA12-Person-Limits-Fragments'!C1635)</f>
        <v>19949.795999999998</v>
      </c>
      <c r="J1635" cm="1">
        <f t="array" ref="J1635">INDEX('PUMA12 LIMIT Computations'!BW$4:CP$106,'PUMA12-Person-Limits-Fragments'!B1635,'PUMA12-Person-Limits-Fragments'!C1635)</f>
        <v>37138.44</v>
      </c>
    </row>
    <row r="1636" spans="1:10" x14ac:dyDescent="0.25">
      <c r="A1636">
        <f t="shared" si="77"/>
        <v>1635</v>
      </c>
      <c r="B1636">
        <f t="shared" si="75"/>
        <v>90</v>
      </c>
      <c r="C1636">
        <f t="shared" si="76"/>
        <v>16</v>
      </c>
      <c r="D1636" cm="1">
        <f t="array" ref="D1636">INDEX('PUMA12 LIMIT Computations'!$A$4:$D$106,'PUMA12-Person-Limits-Fragments'!$B1636,1)</f>
        <v>400</v>
      </c>
      <c r="E1636" t="str" cm="1">
        <f t="array" ref="E1636">INDEX('PUMA12 LIMIT Computations'!$A$4:$D$106,'PUMA12-Person-Limits-Fragments'!$B1636,2)</f>
        <v>Worcester &amp; Middlesex Counties (Outside Leominster, Fitchburg &amp; Gardner Cities)</v>
      </c>
      <c r="F1636" t="str" cm="1">
        <f t="array" ref="F1636">INDEX('PUMA12 LIMIT Computations'!$A$4:$D$106,'PUMA12-Person-Limits-Fragments'!$B1636,3)</f>
        <v>METRO49340N25027</v>
      </c>
      <c r="G1636" t="str" cm="1">
        <f t="array" ref="G1636">INDEX('PUMA12 LIMIT Computations'!$A$4:$D$106,'PUMA12-Person-Limits-Fragments'!$B1636,4)</f>
        <v>Western Worcester County, MA HUD Metro FMR Area</v>
      </c>
      <c r="H1636" cm="1">
        <f t="array" ref="H1636">INDEX('PUMA12 LIMIT Computations'!AI$4:BB$106,'PUMA12-Person-Limits-Fragments'!B1636,'PUMA12-Person-Limits-Fragments'!C1636)</f>
        <v>19226.600000000002</v>
      </c>
      <c r="I1636" cm="1">
        <f t="array" ref="I1636">INDEX('PUMA12 LIMIT Computations'!BC$4:BV$106,'PUMA12-Person-Limits-Fragments'!B1636,'PUMA12-Person-Limits-Fragments'!C1636)</f>
        <v>16945.511999999999</v>
      </c>
      <c r="J1636" cm="1">
        <f t="array" ref="J1636">INDEX('PUMA12 LIMIT Computations'!BW$4:CP$106,'PUMA12-Person-Limits-Fragments'!B1636,'PUMA12-Person-Limits-Fragments'!C1636)</f>
        <v>30762.560000000001</v>
      </c>
    </row>
    <row r="1637" spans="1:10" x14ac:dyDescent="0.25">
      <c r="A1637">
        <f t="shared" si="77"/>
        <v>1636</v>
      </c>
      <c r="B1637">
        <f t="shared" si="75"/>
        <v>91</v>
      </c>
      <c r="C1637">
        <f t="shared" si="76"/>
        <v>16</v>
      </c>
      <c r="D1637" cm="1">
        <f t="array" ref="D1637">INDEX('PUMA12 LIMIT Computations'!$A$4:$D$106,'PUMA12-Person-Limits-Fragments'!$B1637,1)</f>
        <v>300</v>
      </c>
      <c r="E1637" t="str" cm="1">
        <f t="array" ref="E1637">INDEX('PUMA12 LIMIT Computations'!$A$4:$D$106,'PUMA12-Person-Limits-Fragments'!$B1637,2)</f>
        <v>Worcester County (Central)--Worcester City</v>
      </c>
      <c r="F1637" t="str" cm="1">
        <f t="array" ref="F1637">INDEX('PUMA12 LIMIT Computations'!$A$4:$D$106,'PUMA12-Person-Limits-Fragments'!$B1637,3)</f>
        <v>METRO49340M49340</v>
      </c>
      <c r="G1637" t="str" cm="1">
        <f t="array" ref="G1637">INDEX('PUMA12 LIMIT Computations'!$A$4:$D$106,'PUMA12-Person-Limits-Fragments'!$B1637,4)</f>
        <v>Worcester, MA HUD Metro FMR Area</v>
      </c>
      <c r="H1637" cm="1">
        <f t="array" ref="H1637">INDEX('PUMA12 LIMIT Computations'!AI$4:BB$106,'PUMA12-Person-Limits-Fragments'!B1637,'PUMA12-Person-Limits-Fragments'!C1637)</f>
        <v>108300</v>
      </c>
      <c r="I1637" cm="1">
        <f t="array" ref="I1637">INDEX('PUMA12 LIMIT Computations'!BC$4:BV$106,'PUMA12-Person-Limits-Fragments'!B1637,'PUMA12-Person-Limits-Fragments'!C1637)</f>
        <v>84390</v>
      </c>
      <c r="J1637" cm="1">
        <f t="array" ref="J1637">INDEX('PUMA12 LIMIT Computations'!BW$4:CP$106,'PUMA12-Person-Limits-Fragments'!B1637,'PUMA12-Person-Limits-Fragments'!C1637)</f>
        <v>173300</v>
      </c>
    </row>
    <row r="1638" spans="1:10" x14ac:dyDescent="0.25">
      <c r="A1638">
        <f t="shared" si="77"/>
        <v>1637</v>
      </c>
      <c r="B1638">
        <f t="shared" si="75"/>
        <v>92</v>
      </c>
      <c r="C1638">
        <f t="shared" si="76"/>
        <v>16</v>
      </c>
      <c r="D1638" cm="1">
        <f t="array" ref="D1638">INDEX('PUMA12 LIMIT Computations'!$A$4:$D$106,'PUMA12-Person-Limits-Fragments'!$B1638,1)</f>
        <v>303</v>
      </c>
      <c r="E1638" t="str" cm="1">
        <f t="array" ref="E1638">INDEX('PUMA12 LIMIT Computations'!$A$4:$D$106,'PUMA12-Person-Limits-Fragments'!$B1638,2)</f>
        <v>Worcester County (East Central)</v>
      </c>
      <c r="F1638" t="str" cm="1">
        <f t="array" ref="F1638">INDEX('PUMA12 LIMIT Computations'!$A$4:$D$106,'PUMA12-Person-Limits-Fragments'!$B1638,3)</f>
        <v>METRO14460MM1120</v>
      </c>
      <c r="G1638" t="str" cm="1">
        <f t="array" ref="G1638">INDEX('PUMA12 LIMIT Computations'!$A$4:$D$106,'PUMA12-Person-Limits-Fragments'!$B1638,4)</f>
        <v>Boston-Cambridge-Quincy, MA-NH HUD Metro FMR Area</v>
      </c>
      <c r="H1638" cm="1">
        <f t="array" ref="H1638">INDEX('PUMA12 LIMIT Computations'!AI$4:BB$106,'PUMA12-Person-Limits-Fragments'!B1638,'PUMA12-Person-Limits-Fragments'!C1638)</f>
        <v>384.71999999999997</v>
      </c>
      <c r="I1638" cm="1">
        <f t="array" ref="I1638">INDEX('PUMA12 LIMIT Computations'!BC$4:BV$106,'PUMA12-Person-Limits-Fragments'!B1638,'PUMA12-Person-Limits-Fragments'!C1638)</f>
        <v>236.292</v>
      </c>
      <c r="J1638" cm="1">
        <f t="array" ref="J1638">INDEX('PUMA12 LIMIT Computations'!BW$4:CP$106,'PUMA12-Person-Limits-Fragments'!B1638,'PUMA12-Person-Limits-Fragments'!C1638)</f>
        <v>613.9</v>
      </c>
    </row>
    <row r="1639" spans="1:10" x14ac:dyDescent="0.25">
      <c r="A1639">
        <f t="shared" si="77"/>
        <v>1638</v>
      </c>
      <c r="B1639">
        <f t="shared" si="75"/>
        <v>93</v>
      </c>
      <c r="C1639">
        <f t="shared" si="76"/>
        <v>16</v>
      </c>
      <c r="D1639" cm="1">
        <f t="array" ref="D1639">INDEX('PUMA12 LIMIT Computations'!$A$4:$D$106,'PUMA12-Person-Limits-Fragments'!$B1639,1)</f>
        <v>303</v>
      </c>
      <c r="E1639" t="str" cm="1">
        <f t="array" ref="E1639">INDEX('PUMA12 LIMIT Computations'!$A$4:$D$106,'PUMA12-Person-Limits-Fragments'!$B1639,2)</f>
        <v>Worcester County (East Central)</v>
      </c>
      <c r="F1639" t="str" cm="1">
        <f t="array" ref="F1639">INDEX('PUMA12 LIMIT Computations'!$A$4:$D$106,'PUMA12-Person-Limits-Fragments'!$B1639,3)</f>
        <v>METRO49340M49340</v>
      </c>
      <c r="G1639" t="str" cm="1">
        <f t="array" ref="G1639">INDEX('PUMA12 LIMIT Computations'!$A$4:$D$106,'PUMA12-Person-Limits-Fragments'!$B1639,4)</f>
        <v>Worcester, MA HUD Metro FMR Area</v>
      </c>
      <c r="H1639" cm="1">
        <f t="array" ref="H1639">INDEX('PUMA12 LIMIT Computations'!AI$4:BB$106,'PUMA12-Person-Limits-Fragments'!B1639,'PUMA12-Person-Limits-Fragments'!C1639)</f>
        <v>98033.16</v>
      </c>
      <c r="I1639" cm="1">
        <f t="array" ref="I1639">INDEX('PUMA12 LIMIT Computations'!BC$4:BV$106,'PUMA12-Person-Limits-Fragments'!B1639,'PUMA12-Person-Limits-Fragments'!C1639)</f>
        <v>76389.827999999994</v>
      </c>
      <c r="J1639" cm="1">
        <f t="array" ref="J1639">INDEX('PUMA12 LIMIT Computations'!BW$4:CP$106,'PUMA12-Person-Limits-Fragments'!B1639,'PUMA12-Person-Limits-Fragments'!C1639)</f>
        <v>156871.16</v>
      </c>
    </row>
    <row r="1640" spans="1:10" x14ac:dyDescent="0.25">
      <c r="A1640">
        <f t="shared" si="77"/>
        <v>1639</v>
      </c>
      <c r="B1640">
        <f t="shared" si="75"/>
        <v>94</v>
      </c>
      <c r="C1640">
        <f t="shared" si="76"/>
        <v>16</v>
      </c>
      <c r="D1640" cm="1">
        <f t="array" ref="D1640">INDEX('PUMA12 LIMIT Computations'!$A$4:$D$106,'PUMA12-Person-Limits-Fragments'!$B1640,1)</f>
        <v>303</v>
      </c>
      <c r="E1640" t="str" cm="1">
        <f t="array" ref="E1640">INDEX('PUMA12 LIMIT Computations'!$A$4:$D$106,'PUMA12-Person-Limits-Fragments'!$B1640,2)</f>
        <v>Worcester County (East Central)</v>
      </c>
      <c r="F1640" t="str" cm="1">
        <f t="array" ref="F1640">INDEX('PUMA12 LIMIT Computations'!$A$4:$D$106,'PUMA12-Person-Limits-Fragments'!$B1640,3)</f>
        <v>METRO49340MM1120</v>
      </c>
      <c r="G1640" t="str" cm="1">
        <f t="array" ref="G1640">INDEX('PUMA12 LIMIT Computations'!$A$4:$D$106,'PUMA12-Person-Limits-Fragments'!$B1640,4)</f>
        <v>Eastern Worcester County, MA HUD Metro FMR Area</v>
      </c>
      <c r="H1640" cm="1">
        <f t="array" ref="H1640">INDEX('PUMA12 LIMIT Computations'!AI$4:BB$106,'PUMA12-Person-Limits-Fragments'!B1640,'PUMA12-Person-Limits-Fragments'!C1640)</f>
        <v>11812.8</v>
      </c>
      <c r="I1640" cm="1">
        <f t="array" ref="I1640">INDEX('PUMA12 LIMIT Computations'!BC$4:BV$106,'PUMA12-Person-Limits-Fragments'!B1640,'PUMA12-Person-Limits-Fragments'!C1640)</f>
        <v>7763.88</v>
      </c>
      <c r="J1640" cm="1">
        <f t="array" ref="J1640">INDEX('PUMA12 LIMIT Computations'!BW$4:CP$106,'PUMA12-Person-Limits-Fragments'!B1640,'PUMA12-Person-Limits-Fragments'!C1640)</f>
        <v>16123</v>
      </c>
    </row>
    <row r="1641" spans="1:10" x14ac:dyDescent="0.25">
      <c r="A1641">
        <f t="shared" si="77"/>
        <v>1640</v>
      </c>
      <c r="B1641">
        <f t="shared" si="75"/>
        <v>95</v>
      </c>
      <c r="C1641">
        <f t="shared" si="76"/>
        <v>16</v>
      </c>
      <c r="D1641" cm="1">
        <f t="array" ref="D1641">INDEX('PUMA12 LIMIT Computations'!$A$4:$D$106,'PUMA12-Person-Limits-Fragments'!$B1641,1)</f>
        <v>301</v>
      </c>
      <c r="E1641" t="str" cm="1">
        <f t="array" ref="E1641">INDEX('PUMA12 LIMIT Computations'!$A$4:$D$106,'PUMA12-Person-Limits-Fragments'!$B1641,2)</f>
        <v>Worcester County (Northeast)--Leominster, Fitchburg &amp; Gardner Cities</v>
      </c>
      <c r="F1641" t="str" cm="1">
        <f t="array" ref="F1641">INDEX('PUMA12 LIMIT Computations'!$A$4:$D$106,'PUMA12-Person-Limits-Fragments'!$B1641,3)</f>
        <v>METRO14460MM1120</v>
      </c>
      <c r="G1641" t="str" cm="1">
        <f t="array" ref="G1641">INDEX('PUMA12 LIMIT Computations'!$A$4:$D$106,'PUMA12-Person-Limits-Fragments'!$B1641,4)</f>
        <v>Boston-Cambridge-Quincy, MA-NH HUD Metro FMR Area</v>
      </c>
      <c r="H1641" cm="1">
        <f t="array" ref="H1641">INDEX('PUMA12 LIMIT Computations'!AI$4:BB$106,'PUMA12-Person-Limits-Fragments'!B1641,'PUMA12-Person-Limits-Fragments'!C1641)</f>
        <v>618.29999999999995</v>
      </c>
      <c r="I1641" cm="1">
        <f t="array" ref="I1641">INDEX('PUMA12 LIMIT Computations'!BC$4:BV$106,'PUMA12-Person-Limits-Fragments'!B1641,'PUMA12-Person-Limits-Fragments'!C1641)</f>
        <v>379.755</v>
      </c>
      <c r="J1641" cm="1">
        <f t="array" ref="J1641">INDEX('PUMA12 LIMIT Computations'!BW$4:CP$106,'PUMA12-Person-Limits-Fragments'!B1641,'PUMA12-Person-Limits-Fragments'!C1641)</f>
        <v>986.62499999999989</v>
      </c>
    </row>
    <row r="1642" spans="1:10" x14ac:dyDescent="0.25">
      <c r="A1642">
        <f t="shared" si="77"/>
        <v>1641</v>
      </c>
      <c r="B1642">
        <f t="shared" si="75"/>
        <v>96</v>
      </c>
      <c r="C1642">
        <f t="shared" si="76"/>
        <v>16</v>
      </c>
      <c r="D1642" cm="1">
        <f t="array" ref="D1642">INDEX('PUMA12 LIMIT Computations'!$A$4:$D$106,'PUMA12-Person-Limits-Fragments'!$B1642,1)</f>
        <v>301</v>
      </c>
      <c r="E1642" t="str" cm="1">
        <f t="array" ref="E1642">INDEX('PUMA12 LIMIT Computations'!$A$4:$D$106,'PUMA12-Person-Limits-Fragments'!$B1642,2)</f>
        <v>Worcester County (Northeast)--Leominster, Fitchburg &amp; Gardner Cities</v>
      </c>
      <c r="F1642" t="str" cm="1">
        <f t="array" ref="F1642">INDEX('PUMA12 LIMIT Computations'!$A$4:$D$106,'PUMA12-Person-Limits-Fragments'!$B1642,3)</f>
        <v>METRO49340MM2600</v>
      </c>
      <c r="G1642" t="str" cm="1">
        <f t="array" ref="G1642">INDEX('PUMA12 LIMIT Computations'!$A$4:$D$106,'PUMA12-Person-Limits-Fragments'!$B1642,4)</f>
        <v>Fitchburg-Leominster, MA HUD Metro FMR Area</v>
      </c>
      <c r="H1642" cm="1">
        <f t="array" ref="H1642">INDEX('PUMA12 LIMIT Computations'!AI$4:BB$106,'PUMA12-Person-Limits-Fragments'!B1642,'PUMA12-Person-Limits-Fragments'!C1642)</f>
        <v>97600.98</v>
      </c>
      <c r="I1642" cm="1">
        <f t="array" ref="I1642">INDEX('PUMA12 LIMIT Computations'!BC$4:BV$106,'PUMA12-Person-Limits-Fragments'!B1642,'PUMA12-Person-Limits-Fragments'!C1642)</f>
        <v>83875.221000000005</v>
      </c>
      <c r="J1642" cm="1">
        <f t="array" ref="J1642">INDEX('PUMA12 LIMIT Computations'!BW$4:CP$106,'PUMA12-Person-Limits-Fragments'!B1642,'PUMA12-Person-Limits-Fragments'!C1642)</f>
        <v>156141.69</v>
      </c>
    </row>
    <row r="1643" spans="1:10" x14ac:dyDescent="0.25">
      <c r="A1643">
        <f t="shared" si="77"/>
        <v>1642</v>
      </c>
      <c r="B1643">
        <f t="shared" si="75"/>
        <v>97</v>
      </c>
      <c r="C1643">
        <f t="shared" si="76"/>
        <v>16</v>
      </c>
      <c r="D1643" cm="1">
        <f t="array" ref="D1643">INDEX('PUMA12 LIMIT Computations'!$A$4:$D$106,'PUMA12-Person-Limits-Fragments'!$B1643,1)</f>
        <v>301</v>
      </c>
      <c r="E1643" t="str" cm="1">
        <f t="array" ref="E1643">INDEX('PUMA12 LIMIT Computations'!$A$4:$D$106,'PUMA12-Person-Limits-Fragments'!$B1643,2)</f>
        <v>Worcester County (Northeast)--Leominster, Fitchburg &amp; Gardner Cities</v>
      </c>
      <c r="F1643" t="str" cm="1">
        <f t="array" ref="F1643">INDEX('PUMA12 LIMIT Computations'!$A$4:$D$106,'PUMA12-Person-Limits-Fragments'!$B1643,3)</f>
        <v>METRO49340N25027</v>
      </c>
      <c r="G1643" t="str" cm="1">
        <f t="array" ref="G1643">INDEX('PUMA12 LIMIT Computations'!$A$4:$D$106,'PUMA12-Person-Limits-Fragments'!$B1643,4)</f>
        <v>Western Worcester County, MA HUD Metro FMR Area</v>
      </c>
      <c r="H1643" cm="1">
        <f t="array" ref="H1643">INDEX('PUMA12 LIMIT Computations'!AI$4:BB$106,'PUMA12-Person-Limits-Fragments'!B1643,'PUMA12-Person-Limits-Fragments'!C1643)</f>
        <v>162.77499999999998</v>
      </c>
      <c r="I1643" cm="1">
        <f t="array" ref="I1643">INDEX('PUMA12 LIMIT Computations'!BC$4:BV$106,'PUMA12-Person-Limits-Fragments'!B1643,'PUMA12-Person-Limits-Fragments'!C1643)</f>
        <v>143.46299999999999</v>
      </c>
      <c r="J1643" cm="1">
        <f t="array" ref="J1643">INDEX('PUMA12 LIMIT Computations'!BW$4:CP$106,'PUMA12-Person-Limits-Fragments'!B1643,'PUMA12-Person-Limits-Fragments'!C1643)</f>
        <v>260.44</v>
      </c>
    </row>
    <row r="1644" spans="1:10" x14ac:dyDescent="0.25">
      <c r="A1644">
        <f t="shared" si="77"/>
        <v>1643</v>
      </c>
      <c r="B1644">
        <f t="shared" si="75"/>
        <v>98</v>
      </c>
      <c r="C1644">
        <f t="shared" si="76"/>
        <v>16</v>
      </c>
      <c r="D1644" cm="1">
        <f t="array" ref="D1644">INDEX('PUMA12 LIMIT Computations'!$A$4:$D$106,'PUMA12-Person-Limits-Fragments'!$B1644,1)</f>
        <v>304</v>
      </c>
      <c r="E1644" t="str" cm="1">
        <f t="array" ref="E1644">INDEX('PUMA12 LIMIT Computations'!$A$4:$D$106,'PUMA12-Person-Limits-Fragments'!$B1644,2)</f>
        <v>Worcester County (South)</v>
      </c>
      <c r="F1644" t="str" cm="1">
        <f t="array" ref="F1644">INDEX('PUMA12 LIMIT Computations'!$A$4:$D$106,'PUMA12-Person-Limits-Fragments'!$B1644,3)</f>
        <v>METRO14460MM1120</v>
      </c>
      <c r="G1644" t="str" cm="1">
        <f t="array" ref="G1644">INDEX('PUMA12 LIMIT Computations'!$A$4:$D$106,'PUMA12-Person-Limits-Fragments'!$B1644,4)</f>
        <v>Boston-Cambridge-Quincy, MA-NH HUD Metro FMR Area</v>
      </c>
      <c r="H1644" cm="1">
        <f t="array" ref="H1644">INDEX('PUMA12 LIMIT Computations'!AI$4:BB$106,'PUMA12-Person-Limits-Fragments'!B1644,'PUMA12-Person-Limits-Fragments'!C1644)</f>
        <v>206.1</v>
      </c>
      <c r="I1644" cm="1">
        <f t="array" ref="I1644">INDEX('PUMA12 LIMIT Computations'!BC$4:BV$106,'PUMA12-Person-Limits-Fragments'!B1644,'PUMA12-Person-Limits-Fragments'!C1644)</f>
        <v>126.58500000000001</v>
      </c>
      <c r="J1644" cm="1">
        <f t="array" ref="J1644">INDEX('PUMA12 LIMIT Computations'!BW$4:CP$106,'PUMA12-Person-Limits-Fragments'!B1644,'PUMA12-Person-Limits-Fragments'!C1644)</f>
        <v>328.875</v>
      </c>
    </row>
    <row r="1645" spans="1:10" x14ac:dyDescent="0.25">
      <c r="A1645">
        <f t="shared" si="77"/>
        <v>1644</v>
      </c>
      <c r="B1645">
        <f t="shared" si="75"/>
        <v>99</v>
      </c>
      <c r="C1645">
        <f t="shared" si="76"/>
        <v>16</v>
      </c>
      <c r="D1645" cm="1">
        <f t="array" ref="D1645">INDEX('PUMA12 LIMIT Computations'!$A$4:$D$106,'PUMA12-Person-Limits-Fragments'!$B1645,1)</f>
        <v>304</v>
      </c>
      <c r="E1645" t="str" cm="1">
        <f t="array" ref="E1645">INDEX('PUMA12 LIMIT Computations'!$A$4:$D$106,'PUMA12-Person-Limits-Fragments'!$B1645,2)</f>
        <v>Worcester County (South)</v>
      </c>
      <c r="F1645" t="str" cm="1">
        <f t="array" ref="F1645">INDEX('PUMA12 LIMIT Computations'!$A$4:$D$106,'PUMA12-Person-Limits-Fragments'!$B1645,3)</f>
        <v>METRO44140M44140</v>
      </c>
      <c r="G1645" t="str" cm="1">
        <f t="array" ref="G1645">INDEX('PUMA12 LIMIT Computations'!$A$4:$D$106,'PUMA12-Person-Limits-Fragments'!$B1645,4)</f>
        <v>Springfield, MA HUD Metro FMR Area</v>
      </c>
      <c r="H1645" cm="1">
        <f t="array" ref="H1645">INDEX('PUMA12 LIMIT Computations'!AI$4:BB$106,'PUMA12-Person-Limits-Fragments'!B1645,'PUMA12-Person-Limits-Fragments'!C1645)</f>
        <v>27.674999999999997</v>
      </c>
      <c r="I1645" cm="1">
        <f t="array" ref="I1645">INDEX('PUMA12 LIMIT Computations'!BC$4:BV$106,'PUMA12-Person-Limits-Fragments'!B1645,'PUMA12-Person-Limits-Fragments'!C1645)</f>
        <v>25.316999999999997</v>
      </c>
      <c r="J1645" cm="1">
        <f t="array" ref="J1645">INDEX('PUMA12 LIMIT Computations'!BW$4:CP$106,'PUMA12-Person-Limits-Fragments'!B1645,'PUMA12-Person-Limits-Fragments'!C1645)</f>
        <v>44.279999999999994</v>
      </c>
    </row>
    <row r="1646" spans="1:10" x14ac:dyDescent="0.25">
      <c r="A1646">
        <f t="shared" si="77"/>
        <v>1645</v>
      </c>
      <c r="B1646">
        <f t="shared" si="75"/>
        <v>100</v>
      </c>
      <c r="C1646">
        <f t="shared" si="76"/>
        <v>16</v>
      </c>
      <c r="D1646" cm="1">
        <f t="array" ref="D1646">INDEX('PUMA12 LIMIT Computations'!$A$4:$D$106,'PUMA12-Person-Limits-Fragments'!$B1646,1)</f>
        <v>304</v>
      </c>
      <c r="E1646" t="str" cm="1">
        <f t="array" ref="E1646">INDEX('PUMA12 LIMIT Computations'!$A$4:$D$106,'PUMA12-Person-Limits-Fragments'!$B1646,2)</f>
        <v>Worcester County (South)</v>
      </c>
      <c r="F1646" t="str" cm="1">
        <f t="array" ref="F1646">INDEX('PUMA12 LIMIT Computations'!$A$4:$D$106,'PUMA12-Person-Limits-Fragments'!$B1646,3)</f>
        <v>METRO49340M49340</v>
      </c>
      <c r="G1646" t="str" cm="1">
        <f t="array" ref="G1646">INDEX('PUMA12 LIMIT Computations'!$A$4:$D$106,'PUMA12-Person-Limits-Fragments'!$B1646,4)</f>
        <v>Worcester, MA HUD Metro FMR Area</v>
      </c>
      <c r="H1646" cm="1">
        <f t="array" ref="H1646">INDEX('PUMA12 LIMIT Computations'!AI$4:BB$106,'PUMA12-Person-Limits-Fragments'!B1646,'PUMA12-Person-Limits-Fragments'!C1646)</f>
        <v>92455.71</v>
      </c>
      <c r="I1646" cm="1">
        <f t="array" ref="I1646">INDEX('PUMA12 LIMIT Computations'!BC$4:BV$106,'PUMA12-Person-Limits-Fragments'!B1646,'PUMA12-Person-Limits-Fragments'!C1646)</f>
        <v>72043.743000000002</v>
      </c>
      <c r="J1646" cm="1">
        <f t="array" ref="J1646">INDEX('PUMA12 LIMIT Computations'!BW$4:CP$106,'PUMA12-Person-Limits-Fragments'!B1646,'PUMA12-Person-Limits-Fragments'!C1646)</f>
        <v>147946.21</v>
      </c>
    </row>
    <row r="1647" spans="1:10" x14ac:dyDescent="0.25">
      <c r="A1647">
        <f t="shared" si="77"/>
        <v>1646</v>
      </c>
      <c r="B1647">
        <f t="shared" si="75"/>
        <v>101</v>
      </c>
      <c r="C1647">
        <f t="shared" si="76"/>
        <v>16</v>
      </c>
      <c r="D1647" cm="1">
        <f t="array" ref="D1647">INDEX('PUMA12 LIMIT Computations'!$A$4:$D$106,'PUMA12-Person-Limits-Fragments'!$B1647,1)</f>
        <v>304</v>
      </c>
      <c r="E1647" t="str" cm="1">
        <f t="array" ref="E1647">INDEX('PUMA12 LIMIT Computations'!$A$4:$D$106,'PUMA12-Person-Limits-Fragments'!$B1647,2)</f>
        <v>Worcester County (South)</v>
      </c>
      <c r="F1647" t="str" cm="1">
        <f t="array" ref="F1647">INDEX('PUMA12 LIMIT Computations'!$A$4:$D$106,'PUMA12-Person-Limits-Fragments'!$B1647,3)</f>
        <v>METRO49340MM1120</v>
      </c>
      <c r="G1647" t="str" cm="1">
        <f t="array" ref="G1647">INDEX('PUMA12 LIMIT Computations'!$A$4:$D$106,'PUMA12-Person-Limits-Fragments'!$B1647,4)</f>
        <v>Eastern Worcester County, MA HUD Metro FMR Area</v>
      </c>
      <c r="H1647" cm="1">
        <f t="array" ref="H1647">INDEX('PUMA12 LIMIT Computations'!AI$4:BB$106,'PUMA12-Person-Limits-Fragments'!B1647,'PUMA12-Person-Limits-Fragments'!C1647)</f>
        <v>18553.8</v>
      </c>
      <c r="I1647" cm="1">
        <f t="array" ref="I1647">INDEX('PUMA12 LIMIT Computations'!BC$4:BV$106,'PUMA12-Person-Limits-Fragments'!B1647,'PUMA12-Person-Limits-Fragments'!C1647)</f>
        <v>12194.355</v>
      </c>
      <c r="J1647" cm="1">
        <f t="array" ref="J1647">INDEX('PUMA12 LIMIT Computations'!BW$4:CP$106,'PUMA12-Person-Limits-Fragments'!B1647,'PUMA12-Person-Limits-Fragments'!C1647)</f>
        <v>25323.624999999996</v>
      </c>
    </row>
    <row r="1648" spans="1:10" x14ac:dyDescent="0.25">
      <c r="A1648">
        <f t="shared" si="77"/>
        <v>1647</v>
      </c>
      <c r="B1648">
        <f t="shared" si="75"/>
        <v>102</v>
      </c>
      <c r="C1648">
        <f t="shared" si="76"/>
        <v>16</v>
      </c>
      <c r="D1648" cm="1">
        <f t="array" ref="D1648">INDEX('PUMA12 LIMIT Computations'!$A$4:$D$106,'PUMA12-Person-Limits-Fragments'!$B1648,1)</f>
        <v>302</v>
      </c>
      <c r="E1648" t="str" cm="1">
        <f t="array" ref="E1648">INDEX('PUMA12 LIMIT Computations'!$A$4:$D$106,'PUMA12-Person-Limits-Fragments'!$B1648,2)</f>
        <v>Worcester County (West Central)</v>
      </c>
      <c r="F1648" t="str" cm="1">
        <f t="array" ref="F1648">INDEX('PUMA12 LIMIT Computations'!$A$4:$D$106,'PUMA12-Person-Limits-Fragments'!$B1648,3)</f>
        <v>METRO49340M49340</v>
      </c>
      <c r="G1648" t="str" cm="1">
        <f t="array" ref="G1648">INDEX('PUMA12 LIMIT Computations'!$A$4:$D$106,'PUMA12-Person-Limits-Fragments'!$B1648,4)</f>
        <v>Worcester, MA HUD Metro FMR Area</v>
      </c>
      <c r="H1648" cm="1">
        <f t="array" ref="H1648">INDEX('PUMA12 LIMIT Computations'!AI$4:BB$106,'PUMA12-Person-Limits-Fragments'!B1648,'PUMA12-Person-Limits-Fragments'!C1648)</f>
        <v>100188.33</v>
      </c>
      <c r="I1648" cm="1">
        <f t="array" ref="I1648">INDEX('PUMA12 LIMIT Computations'!BC$4:BV$106,'PUMA12-Person-Limits-Fragments'!B1648,'PUMA12-Person-Limits-Fragments'!C1648)</f>
        <v>78069.188999999998</v>
      </c>
      <c r="J1648" cm="1">
        <f t="array" ref="J1648">INDEX('PUMA12 LIMIT Computations'!BW$4:CP$106,'PUMA12-Person-Limits-Fragments'!B1648,'PUMA12-Person-Limits-Fragments'!C1648)</f>
        <v>160319.83000000002</v>
      </c>
    </row>
    <row r="1649" spans="1:10" x14ac:dyDescent="0.25">
      <c r="A1649">
        <f t="shared" si="77"/>
        <v>1648</v>
      </c>
      <c r="B1649">
        <f t="shared" si="75"/>
        <v>103</v>
      </c>
      <c r="C1649">
        <f t="shared" si="76"/>
        <v>16</v>
      </c>
      <c r="D1649" cm="1">
        <f t="array" ref="D1649">INDEX('PUMA12 LIMIT Computations'!$A$4:$D$106,'PUMA12-Person-Limits-Fragments'!$B1649,1)</f>
        <v>302</v>
      </c>
      <c r="E1649" t="str" cm="1">
        <f t="array" ref="E1649">INDEX('PUMA12 LIMIT Computations'!$A$4:$D$106,'PUMA12-Person-Limits-Fragments'!$B1649,2)</f>
        <v>Worcester County (West Central)</v>
      </c>
      <c r="F1649" t="str" cm="1">
        <f t="array" ref="F1649">INDEX('PUMA12 LIMIT Computations'!$A$4:$D$106,'PUMA12-Person-Limits-Fragments'!$B1649,3)</f>
        <v>METRO49340N25027</v>
      </c>
      <c r="G1649" t="str" cm="1">
        <f t="array" ref="G1649">INDEX('PUMA12 LIMIT Computations'!$A$4:$D$106,'PUMA12-Person-Limits-Fragments'!$B1649,4)</f>
        <v>Western Worcester County, MA HUD Metro FMR Area</v>
      </c>
      <c r="H1649" cm="1">
        <f t="array" ref="H1649">INDEX('PUMA12 LIMIT Computations'!AI$4:BB$106,'PUMA12-Person-Limits-Fragments'!B1649,'PUMA12-Person-Limits-Fragments'!C1649)</f>
        <v>7181.25</v>
      </c>
      <c r="I1649" cm="1">
        <f t="array" ref="I1649">INDEX('PUMA12 LIMIT Computations'!BC$4:BV$106,'PUMA12-Person-Limits-Fragments'!B1649,'PUMA12-Person-Limits-Fragments'!C1649)</f>
        <v>6329.25</v>
      </c>
      <c r="J1649" cm="1">
        <f t="array" ref="J1649">INDEX('PUMA12 LIMIT Computations'!BW$4:CP$106,'PUMA12-Person-Limits-Fragments'!B1649,'PUMA12-Person-Limits-Fragments'!C1649)</f>
        <v>11490</v>
      </c>
    </row>
    <row r="1650" spans="1:10" x14ac:dyDescent="0.25">
      <c r="A1650">
        <f t="shared" si="77"/>
        <v>1649</v>
      </c>
      <c r="B1650">
        <f t="shared" si="75"/>
        <v>1</v>
      </c>
      <c r="C1650">
        <f t="shared" si="76"/>
        <v>17</v>
      </c>
      <c r="D1650" cm="1">
        <f t="array" ref="D1650">INDEX('PUMA12 LIMIT Computations'!$A$4:$D$106,'PUMA12-Person-Limits-Fragments'!$B1650,1)</f>
        <v>4200</v>
      </c>
      <c r="E1650" t="str" cm="1">
        <f t="array" ref="E1650">INDEX('PUMA12 LIMIT Computations'!$A$4:$D$106,'PUMA12-Person-Limits-Fragments'!$B1650,2)</f>
        <v>Attleboro City, North Attleborough, Swansea, Seekonk, Rehoboth &amp; Plainville Towns</v>
      </c>
      <c r="F1650" t="str" cm="1">
        <f t="array" ref="F1650">INDEX('PUMA12 LIMIT Computations'!$A$4:$D$106,'PUMA12-Person-Limits-Fragments'!$B1650,3)</f>
        <v>METRO14460MM1120</v>
      </c>
      <c r="G1650" t="str" cm="1">
        <f t="array" ref="G1650">INDEX('PUMA12 LIMIT Computations'!$A$4:$D$106,'PUMA12-Person-Limits-Fragments'!$B1650,4)</f>
        <v>Boston-Cambridge-Quincy, MA-NH HUD Metro FMR Area</v>
      </c>
      <c r="H1650" cm="1">
        <f t="array" ref="H1650">INDEX('PUMA12 LIMIT Computations'!AI$4:BB$106,'PUMA12-Person-Limits-Fragments'!B1650,'PUMA12-Person-Limits-Fragments'!C1650)</f>
        <v>11687.184999999999</v>
      </c>
      <c r="I1650" cm="1">
        <f t="array" ref="I1650">INDEX('PUMA12 LIMIT Computations'!BC$4:BV$106,'PUMA12-Person-Limits-Fragments'!B1650,'PUMA12-Person-Limits-Fragments'!C1650)</f>
        <v>7280.2869999999994</v>
      </c>
      <c r="J1650" cm="1">
        <f t="array" ref="J1650">INDEX('PUMA12 LIMIT Computations'!BW$4:CP$106,'PUMA12-Person-Limits-Fragments'!B1650,'PUMA12-Person-Limits-Fragments'!C1650)</f>
        <v>18643.939999999999</v>
      </c>
    </row>
    <row r="1651" spans="1:10" x14ac:dyDescent="0.25">
      <c r="A1651">
        <f t="shared" si="77"/>
        <v>1650</v>
      </c>
      <c r="B1651">
        <f t="shared" si="75"/>
        <v>2</v>
      </c>
      <c r="C1651">
        <f t="shared" si="76"/>
        <v>17</v>
      </c>
      <c r="D1651" cm="1">
        <f t="array" ref="D1651">INDEX('PUMA12 LIMIT Computations'!$A$4:$D$106,'PUMA12-Person-Limits-Fragments'!$B1651,1)</f>
        <v>4200</v>
      </c>
      <c r="E1651" t="str" cm="1">
        <f t="array" ref="E1651">INDEX('PUMA12 LIMIT Computations'!$A$4:$D$106,'PUMA12-Person-Limits-Fragments'!$B1651,2)</f>
        <v>Attleboro City, North Attleborough, Swansea, Seekonk, Rehoboth &amp; Plainville Towns</v>
      </c>
      <c r="F1651" t="str" cm="1">
        <f t="array" ref="F1651">INDEX('PUMA12 LIMIT Computations'!$A$4:$D$106,'PUMA12-Person-Limits-Fragments'!$B1651,3)</f>
        <v>METRO39300M39300</v>
      </c>
      <c r="G1651" t="str" cm="1">
        <f t="array" ref="G1651">INDEX('PUMA12 LIMIT Computations'!$A$4:$D$106,'PUMA12-Person-Limits-Fragments'!$B1651,4)</f>
        <v>Providence-Fall River, RI-MA HUD Metro FMR Area</v>
      </c>
      <c r="H1651" cm="1">
        <f t="array" ref="H1651">INDEX('PUMA12 LIMIT Computations'!AI$4:BB$106,'PUMA12-Person-Limits-Fragments'!B1651,'PUMA12-Person-Limits-Fragments'!C1651)</f>
        <v>90471.915000000008</v>
      </c>
      <c r="I1651" cm="1">
        <f t="array" ref="I1651">INDEX('PUMA12 LIMIT Computations'!BC$4:BV$106,'PUMA12-Person-Limits-Fragments'!B1651,'PUMA12-Person-Limits-Fragments'!C1651)</f>
        <v>81722.781000000003</v>
      </c>
      <c r="J1651" cm="1">
        <f t="array" ref="J1651">INDEX('PUMA12 LIMIT Computations'!BW$4:CP$106,'PUMA12-Person-Limits-Fragments'!B1651,'PUMA12-Person-Limits-Fragments'!C1651)</f>
        <v>144718.38</v>
      </c>
    </row>
    <row r="1652" spans="1:10" x14ac:dyDescent="0.25">
      <c r="A1652">
        <f t="shared" si="77"/>
        <v>1651</v>
      </c>
      <c r="B1652">
        <f t="shared" si="75"/>
        <v>3</v>
      </c>
      <c r="C1652">
        <f t="shared" si="76"/>
        <v>17</v>
      </c>
      <c r="D1652" cm="1">
        <f t="array" ref="D1652">INDEX('PUMA12 LIMIT Computations'!$A$4:$D$106,'PUMA12-Person-Limits-Fragments'!$B1652,1)</f>
        <v>4200</v>
      </c>
      <c r="E1652" t="str" cm="1">
        <f t="array" ref="E1652">INDEX('PUMA12 LIMIT Computations'!$A$4:$D$106,'PUMA12-Person-Limits-Fragments'!$B1652,2)</f>
        <v>Attleboro City, North Attleborough, Swansea, Seekonk, Rehoboth &amp; Plainville Towns</v>
      </c>
      <c r="F1652" t="str" cm="1">
        <f t="array" ref="F1652">INDEX('PUMA12 LIMIT Computations'!$A$4:$D$106,'PUMA12-Person-Limits-Fragments'!$B1652,3)</f>
        <v>METRO39300MM1120</v>
      </c>
      <c r="G1652" t="str" cm="1">
        <f t="array" ref="G1652">INDEX('PUMA12 LIMIT Computations'!$A$4:$D$106,'PUMA12-Person-Limits-Fragments'!$B1652,4)</f>
        <v>Taunton-Mansfield-Norton, MA HUD Metro FMR Area</v>
      </c>
      <c r="H1652" cm="1">
        <f t="array" ref="H1652">INDEX('PUMA12 LIMIT Computations'!AI$4:BB$106,'PUMA12-Person-Limits-Fragments'!B1652,'PUMA12-Person-Limits-Fragments'!C1652)</f>
        <v>148.13499999999999</v>
      </c>
      <c r="I1652" cm="1">
        <f t="array" ref="I1652">INDEX('PUMA12 LIMIT Computations'!BC$4:BV$106,'PUMA12-Person-Limits-Fragments'!B1652,'PUMA12-Person-Limits-Fragments'!C1652)</f>
        <v>115.84299999999999</v>
      </c>
      <c r="J1652" cm="1">
        <f t="array" ref="J1652">INDEX('PUMA12 LIMIT Computations'!BW$4:CP$106,'PUMA12-Person-Limits-Fragments'!B1652,'PUMA12-Person-Limits-Fragments'!C1652)</f>
        <v>236.98999999999998</v>
      </c>
    </row>
    <row r="1653" spans="1:10" x14ac:dyDescent="0.25">
      <c r="A1653">
        <f t="shared" si="77"/>
        <v>1652</v>
      </c>
      <c r="B1653">
        <f t="shared" si="75"/>
        <v>4</v>
      </c>
      <c r="C1653">
        <f t="shared" si="76"/>
        <v>17</v>
      </c>
      <c r="D1653" cm="1">
        <f t="array" ref="D1653">INDEX('PUMA12 LIMIT Computations'!$A$4:$D$106,'PUMA12-Person-Limits-Fragments'!$B1653,1)</f>
        <v>4800</v>
      </c>
      <c r="E1653" t="str" cm="1">
        <f t="array" ref="E1653">INDEX('PUMA12 LIMIT Computations'!$A$4:$D$106,'PUMA12-Person-Limits-Fragments'!$B1653,2)</f>
        <v>Barnstable (East), Dukes &amp; Nantucket Counties--Outer Cape Cod Towns</v>
      </c>
      <c r="F1653" t="str" cm="1">
        <f t="array" ref="F1653">INDEX('PUMA12 LIMIT Computations'!$A$4:$D$106,'PUMA12-Person-Limits-Fragments'!$B1653,3)</f>
        <v>METRO12700M12700</v>
      </c>
      <c r="G1653" t="str" cm="1">
        <f t="array" ref="G1653">INDEX('PUMA12 LIMIT Computations'!$A$4:$D$106,'PUMA12-Person-Limits-Fragments'!$B1653,4)</f>
        <v>Barnstable Town, MA MSA</v>
      </c>
      <c r="H1653" cm="1">
        <f t="array" ref="H1653">INDEX('PUMA12 LIMIT Computations'!AI$4:BB$106,'PUMA12-Person-Limits-Fragments'!B1653,'PUMA12-Person-Limits-Fragments'!C1653)</f>
        <v>81755.48</v>
      </c>
      <c r="I1653" cm="1">
        <f t="array" ref="I1653">INDEX('PUMA12 LIMIT Computations'!BC$4:BV$106,'PUMA12-Person-Limits-Fragments'!B1653,'PUMA12-Person-Limits-Fragments'!C1653)</f>
        <v>65691.891999999993</v>
      </c>
      <c r="J1653" cm="1">
        <f t="array" ref="J1653">INDEX('PUMA12 LIMIT Computations'!BW$4:CP$106,'PUMA12-Person-Limits-Fragments'!B1653,'PUMA12-Person-Limits-Fragments'!C1653)</f>
        <v>130779.28</v>
      </c>
    </row>
    <row r="1654" spans="1:10" x14ac:dyDescent="0.25">
      <c r="A1654">
        <f t="shared" si="77"/>
        <v>1653</v>
      </c>
      <c r="B1654">
        <f t="shared" si="75"/>
        <v>5</v>
      </c>
      <c r="C1654">
        <f t="shared" si="76"/>
        <v>17</v>
      </c>
      <c r="D1654" cm="1">
        <f t="array" ref="D1654">INDEX('PUMA12 LIMIT Computations'!$A$4:$D$106,'PUMA12-Person-Limits-Fragments'!$B1654,1)</f>
        <v>4800</v>
      </c>
      <c r="E1654" t="str" cm="1">
        <f t="array" ref="E1654">INDEX('PUMA12 LIMIT Computations'!$A$4:$D$106,'PUMA12-Person-Limits-Fragments'!$B1654,2)</f>
        <v>Barnstable (East), Dukes &amp; Nantucket Counties--Outer Cape Cod Towns</v>
      </c>
      <c r="F1654" t="str" cm="1">
        <f t="array" ref="F1654">INDEX('PUMA12 LIMIT Computations'!$A$4:$D$106,'PUMA12-Person-Limits-Fragments'!$B1654,3)</f>
        <v>NCNTY25007N25007</v>
      </c>
      <c r="G1654" t="str" cm="1">
        <f t="array" ref="G1654">INDEX('PUMA12 LIMIT Computations'!$A$4:$D$106,'PUMA12-Person-Limits-Fragments'!$B1654,4)</f>
        <v>Dukes County, MA</v>
      </c>
      <c r="H1654" cm="1">
        <f t="array" ref="H1654">INDEX('PUMA12 LIMIT Computations'!AI$4:BB$106,'PUMA12-Person-Limits-Fragments'!B1654,'PUMA12-Person-Limits-Fragments'!C1654)</f>
        <v>19452.5</v>
      </c>
      <c r="I1654" cm="1">
        <f t="array" ref="I1654">INDEX('PUMA12 LIMIT Computations'!BC$4:BV$106,'PUMA12-Person-Limits-Fragments'!B1654,'PUMA12-Person-Limits-Fragments'!C1654)</f>
        <v>13812.05</v>
      </c>
      <c r="J1654" cm="1">
        <f t="array" ref="J1654">INDEX('PUMA12 LIMIT Computations'!BW$4:CP$106,'PUMA12-Person-Limits-Fragments'!B1654,'PUMA12-Person-Limits-Fragments'!C1654)</f>
        <v>29915</v>
      </c>
    </row>
    <row r="1655" spans="1:10" x14ac:dyDescent="0.25">
      <c r="A1655">
        <f t="shared" si="77"/>
        <v>1654</v>
      </c>
      <c r="B1655">
        <f t="shared" si="75"/>
        <v>6</v>
      </c>
      <c r="C1655">
        <f t="shared" si="76"/>
        <v>17</v>
      </c>
      <c r="D1655" cm="1">
        <f t="array" ref="D1655">INDEX('PUMA12 LIMIT Computations'!$A$4:$D$106,'PUMA12-Person-Limits-Fragments'!$B1655,1)</f>
        <v>4800</v>
      </c>
      <c r="E1655" t="str" cm="1">
        <f t="array" ref="E1655">INDEX('PUMA12 LIMIT Computations'!$A$4:$D$106,'PUMA12-Person-Limits-Fragments'!$B1655,2)</f>
        <v>Barnstable (East), Dukes &amp; Nantucket Counties--Outer Cape Cod Towns</v>
      </c>
      <c r="F1655" t="str" cm="1">
        <f t="array" ref="F1655">INDEX('PUMA12 LIMIT Computations'!$A$4:$D$106,'PUMA12-Person-Limits-Fragments'!$B1655,3)</f>
        <v>NCNTY25019N25019</v>
      </c>
      <c r="G1655" t="str" cm="1">
        <f t="array" ref="G1655">INDEX('PUMA12 LIMIT Computations'!$A$4:$D$106,'PUMA12-Person-Limits-Fragments'!$B1655,4)</f>
        <v>Nantucket County, MA</v>
      </c>
      <c r="H1655" cm="1">
        <f t="array" ref="H1655">INDEX('PUMA12 LIMIT Computations'!AI$4:BB$106,'PUMA12-Person-Limits-Fragments'!B1655,'PUMA12-Person-Limits-Fragments'!C1655)</f>
        <v>15051.075000000001</v>
      </c>
      <c r="I1655" cm="1">
        <f t="array" ref="I1655">INDEX('PUMA12 LIMIT Computations'!BC$4:BV$106,'PUMA12-Person-Limits-Fragments'!B1655,'PUMA12-Person-Limits-Fragments'!C1655)</f>
        <v>9597.1470000000008</v>
      </c>
      <c r="J1655" cm="1">
        <f t="array" ref="J1655">INDEX('PUMA12 LIMIT Computations'!BW$4:CP$106,'PUMA12-Person-Limits-Fragments'!B1655,'PUMA12-Person-Limits-Fragments'!C1655)</f>
        <v>20689.170000000002</v>
      </c>
    </row>
    <row r="1656" spans="1:10" x14ac:dyDescent="0.25">
      <c r="A1656">
        <f t="shared" si="77"/>
        <v>1655</v>
      </c>
      <c r="B1656">
        <f t="shared" si="75"/>
        <v>7</v>
      </c>
      <c r="C1656">
        <f t="shared" si="76"/>
        <v>17</v>
      </c>
      <c r="D1656" cm="1">
        <f t="array" ref="D1656">INDEX('PUMA12 LIMIT Computations'!$A$4:$D$106,'PUMA12-Person-Limits-Fragments'!$B1656,1)</f>
        <v>4700</v>
      </c>
      <c r="E1656" t="str" cm="1">
        <f t="array" ref="E1656">INDEX('PUMA12 LIMIT Computations'!$A$4:$D$106,'PUMA12-Person-Limits-Fragments'!$B1656,2)</f>
        <v>Barnstable County (West)--Inner Cape Cod Towns &amp; Barnstable Town City</v>
      </c>
      <c r="F1656" t="str" cm="1">
        <f t="array" ref="F1656">INDEX('PUMA12 LIMIT Computations'!$A$4:$D$106,'PUMA12-Person-Limits-Fragments'!$B1656,3)</f>
        <v>METRO12700M12700</v>
      </c>
      <c r="G1656" t="str" cm="1">
        <f t="array" ref="G1656">INDEX('PUMA12 LIMIT Computations'!$A$4:$D$106,'PUMA12-Person-Limits-Fragments'!$B1656,4)</f>
        <v>Barnstable Town, MA MSA</v>
      </c>
      <c r="H1656" cm="1">
        <f t="array" ref="H1656">INDEX('PUMA12 LIMIT Computations'!AI$4:BB$106,'PUMA12-Person-Limits-Fragments'!B1656,'PUMA12-Person-Limits-Fragments'!C1656)</f>
        <v>110755.83</v>
      </c>
      <c r="I1656" cm="1">
        <f t="array" ref="I1656">INDEX('PUMA12 LIMIT Computations'!BC$4:BV$106,'PUMA12-Person-Limits-Fragments'!B1656,'PUMA12-Person-Limits-Fragments'!C1656)</f>
        <v>88994.157000000007</v>
      </c>
      <c r="J1656" cm="1">
        <f t="array" ref="J1656">INDEX('PUMA12 LIMIT Computations'!BW$4:CP$106,'PUMA12-Person-Limits-Fragments'!B1656,'PUMA12-Person-Limits-Fragments'!C1656)</f>
        <v>177169.38</v>
      </c>
    </row>
    <row r="1657" spans="1:10" x14ac:dyDescent="0.25">
      <c r="A1657">
        <f t="shared" si="77"/>
        <v>1656</v>
      </c>
      <c r="B1657">
        <f t="shared" si="75"/>
        <v>8</v>
      </c>
      <c r="C1657">
        <f t="shared" si="76"/>
        <v>17</v>
      </c>
      <c r="D1657" cm="1">
        <f t="array" ref="D1657">INDEX('PUMA12 LIMIT Computations'!$A$4:$D$106,'PUMA12-Person-Limits-Fragments'!$B1657,1)</f>
        <v>4700</v>
      </c>
      <c r="E1657" t="str" cm="1">
        <f t="array" ref="E1657">INDEX('PUMA12 LIMIT Computations'!$A$4:$D$106,'PUMA12-Person-Limits-Fragments'!$B1657,2)</f>
        <v>Barnstable County (West)--Inner Cape Cod Towns &amp; Barnstable Town City</v>
      </c>
      <c r="F1657" t="str" cm="1">
        <f t="array" ref="F1657">INDEX('PUMA12 LIMIT Computations'!$A$4:$D$106,'PUMA12-Person-Limits-Fragments'!$B1657,3)</f>
        <v>METRO14460MM1120</v>
      </c>
      <c r="G1657" t="str" cm="1">
        <f t="array" ref="G1657">INDEX('PUMA12 LIMIT Computations'!$A$4:$D$106,'PUMA12-Person-Limits-Fragments'!$B1657,4)</f>
        <v>Boston-Cambridge-Quincy, MA-NH HUD Metro FMR Area</v>
      </c>
      <c r="H1657" cm="1">
        <f t="array" ref="H1657">INDEX('PUMA12 LIMIT Computations'!AI$4:BB$106,'PUMA12-Person-Limits-Fragments'!B1657,'PUMA12-Person-Limits-Fragments'!C1657)</f>
        <v>171.66</v>
      </c>
      <c r="I1657" cm="1">
        <f t="array" ref="I1657">INDEX('PUMA12 LIMIT Computations'!BC$4:BV$106,'PUMA12-Person-Limits-Fragments'!B1657,'PUMA12-Person-Limits-Fragments'!C1657)</f>
        <v>106.93199999999999</v>
      </c>
      <c r="J1657" cm="1">
        <f t="array" ref="J1657">INDEX('PUMA12 LIMIT Computations'!BW$4:CP$106,'PUMA12-Person-Limits-Fragments'!B1657,'PUMA12-Person-Limits-Fragments'!C1657)</f>
        <v>273.83999999999997</v>
      </c>
    </row>
    <row r="1658" spans="1:10" x14ac:dyDescent="0.25">
      <c r="A1658">
        <f t="shared" si="77"/>
        <v>1657</v>
      </c>
      <c r="B1658">
        <f t="shared" si="75"/>
        <v>9</v>
      </c>
      <c r="C1658">
        <f t="shared" si="76"/>
        <v>17</v>
      </c>
      <c r="D1658" cm="1">
        <f t="array" ref="D1658">INDEX('PUMA12 LIMIT Computations'!$A$4:$D$106,'PUMA12-Person-Limits-Fragments'!$B1658,1)</f>
        <v>100</v>
      </c>
      <c r="E1658" t="str" cm="1">
        <f t="array" ref="E1658">INDEX('PUMA12 LIMIT Computations'!$A$4:$D$106,'PUMA12-Person-Limits-Fragments'!$B1658,2)</f>
        <v>Berkshire County--Pittsfield City</v>
      </c>
      <c r="F1658" t="str" cm="1">
        <f t="array" ref="F1658">INDEX('PUMA12 LIMIT Computations'!$A$4:$D$106,'PUMA12-Person-Limits-Fragments'!$B1658,3)</f>
        <v>METRO38340M38340</v>
      </c>
      <c r="G1658" t="str" cm="1">
        <f t="array" ref="G1658">INDEX('PUMA12 LIMIT Computations'!$A$4:$D$106,'PUMA12-Person-Limits-Fragments'!$B1658,4)</f>
        <v>Pittsfield, MA HUD Metro FMR Area</v>
      </c>
      <c r="H1658" cm="1">
        <f t="array" ref="H1658">INDEX('PUMA12 LIMIT Computations'!AI$4:BB$106,'PUMA12-Person-Limits-Fragments'!B1658,'PUMA12-Person-Limits-Fragments'!C1658)</f>
        <v>59741.009999999995</v>
      </c>
      <c r="I1658" cm="1">
        <f t="array" ref="I1658">INDEX('PUMA12 LIMIT Computations'!BC$4:BV$106,'PUMA12-Person-Limits-Fragments'!B1658,'PUMA12-Person-Limits-Fragments'!C1658)</f>
        <v>54018.481999999996</v>
      </c>
      <c r="J1658" cm="1">
        <f t="array" ref="J1658">INDEX('PUMA12 LIMIT Computations'!BW$4:CP$106,'PUMA12-Person-Limits-Fragments'!B1658,'PUMA12-Person-Limits-Fragments'!C1658)</f>
        <v>95597.739999999991</v>
      </c>
    </row>
    <row r="1659" spans="1:10" x14ac:dyDescent="0.25">
      <c r="A1659">
        <f t="shared" si="77"/>
        <v>1658</v>
      </c>
      <c r="B1659">
        <f t="shared" si="75"/>
        <v>10</v>
      </c>
      <c r="C1659">
        <f t="shared" si="76"/>
        <v>17</v>
      </c>
      <c r="D1659" cm="1">
        <f t="array" ref="D1659">INDEX('PUMA12 LIMIT Computations'!$A$4:$D$106,'PUMA12-Person-Limits-Fragments'!$B1659,1)</f>
        <v>100</v>
      </c>
      <c r="E1659" t="str" cm="1">
        <f t="array" ref="E1659">INDEX('PUMA12 LIMIT Computations'!$A$4:$D$106,'PUMA12-Person-Limits-Fragments'!$B1659,2)</f>
        <v>Berkshire County--Pittsfield City</v>
      </c>
      <c r="F1659" t="str" cm="1">
        <f t="array" ref="F1659">INDEX('PUMA12 LIMIT Computations'!$A$4:$D$106,'PUMA12-Person-Limits-Fragments'!$B1659,3)</f>
        <v>METRO38340N25003</v>
      </c>
      <c r="G1659" t="str" cm="1">
        <f t="array" ref="G1659">INDEX('PUMA12 LIMIT Computations'!$A$4:$D$106,'PUMA12-Person-Limits-Fragments'!$B1659,4)</f>
        <v>Berkshire County, MA (part) HUD Metro FMR Area</v>
      </c>
      <c r="H1659" cm="1">
        <f t="array" ref="H1659">INDEX('PUMA12 LIMIT Computations'!AI$4:BB$106,'PUMA12-Person-Limits-Fragments'!B1659,'PUMA12-Person-Limits-Fragments'!C1659)</f>
        <v>37814.399999999994</v>
      </c>
      <c r="I1659" cm="1">
        <f t="array" ref="I1659">INDEX('PUMA12 LIMIT Computations'!BC$4:BV$106,'PUMA12-Person-Limits-Fragments'!B1659,'PUMA12-Person-Limits-Fragments'!C1659)</f>
        <v>35100.428999999996</v>
      </c>
      <c r="J1659" cm="1">
        <f t="array" ref="J1659">INDEX('PUMA12 LIMIT Computations'!BW$4:CP$106,'PUMA12-Person-Limits-Fragments'!B1659,'PUMA12-Person-Limits-Fragments'!C1659)</f>
        <v>60522.734999999993</v>
      </c>
    </row>
    <row r="1660" spans="1:10" x14ac:dyDescent="0.25">
      <c r="A1660">
        <f t="shared" si="77"/>
        <v>1659</v>
      </c>
      <c r="B1660">
        <f t="shared" si="75"/>
        <v>11</v>
      </c>
      <c r="C1660">
        <f t="shared" si="76"/>
        <v>17</v>
      </c>
      <c r="D1660" cm="1">
        <f t="array" ref="D1660">INDEX('PUMA12 LIMIT Computations'!$A$4:$D$106,'PUMA12-Person-Limits-Fragments'!$B1660,1)</f>
        <v>100</v>
      </c>
      <c r="E1660" t="str" cm="1">
        <f t="array" ref="E1660">INDEX('PUMA12 LIMIT Computations'!$A$4:$D$106,'PUMA12-Person-Limits-Fragments'!$B1660,2)</f>
        <v>Berkshire County--Pittsfield City</v>
      </c>
      <c r="F1660" t="str" cm="1">
        <f t="array" ref="F1660">INDEX('PUMA12 LIMIT Computations'!$A$4:$D$106,'PUMA12-Person-Limits-Fragments'!$B1660,3)</f>
        <v>METRO44140M25011</v>
      </c>
      <c r="G1660" t="str" cm="1">
        <f t="array" ref="G1660">INDEX('PUMA12 LIMIT Computations'!$A$4:$D$106,'PUMA12-Person-Limits-Fragments'!$B1660,4)</f>
        <v>Franklin County, MA HUD Metro FMR Area</v>
      </c>
      <c r="H1660" cm="1">
        <f t="array" ref="H1660">INDEX('PUMA12 LIMIT Computations'!AI$4:BB$106,'PUMA12-Person-Limits-Fragments'!B1660,'PUMA12-Person-Limits-Fragments'!C1660)</f>
        <v>9.6</v>
      </c>
      <c r="I1660" cm="1">
        <f t="array" ref="I1660">INDEX('PUMA12 LIMIT Computations'!BC$4:BV$106,'PUMA12-Person-Limits-Fragments'!B1660,'PUMA12-Person-Limits-Fragments'!C1660)</f>
        <v>8.9109999999999996</v>
      </c>
      <c r="J1660" cm="1">
        <f t="array" ref="J1660">INDEX('PUMA12 LIMIT Computations'!BW$4:CP$106,'PUMA12-Person-Limits-Fragments'!B1660,'PUMA12-Person-Limits-Fragments'!C1660)</f>
        <v>15.365</v>
      </c>
    </row>
    <row r="1661" spans="1:10" x14ac:dyDescent="0.25">
      <c r="A1661">
        <f t="shared" si="77"/>
        <v>1660</v>
      </c>
      <c r="B1661">
        <f t="shared" si="75"/>
        <v>12</v>
      </c>
      <c r="C1661">
        <f t="shared" si="76"/>
        <v>17</v>
      </c>
      <c r="D1661" cm="1">
        <f t="array" ref="D1661">INDEX('PUMA12 LIMIT Computations'!$A$4:$D$106,'PUMA12-Person-Limits-Fragments'!$B1661,1)</f>
        <v>1300</v>
      </c>
      <c r="E1661" t="str" cm="1">
        <f t="array" ref="E1661">INDEX('PUMA12 LIMIT Computations'!$A$4:$D$106,'PUMA12-Person-Limits-Fragments'!$B1661,2)</f>
        <v>Billerica, Andover, Tewksbury &amp; Wilmington Towns</v>
      </c>
      <c r="F1661" t="str" cm="1">
        <f t="array" ref="F1661">INDEX('PUMA12 LIMIT Computations'!$A$4:$D$106,'PUMA12-Person-Limits-Fragments'!$B1661,3)</f>
        <v>METRO14460MM1120</v>
      </c>
      <c r="G1661" t="str" cm="1">
        <f t="array" ref="G1661">INDEX('PUMA12 LIMIT Computations'!$A$4:$D$106,'PUMA12-Person-Limits-Fragments'!$B1661,4)</f>
        <v>Boston-Cambridge-Quincy, MA-NH HUD Metro FMR Area</v>
      </c>
      <c r="H1661" cm="1">
        <f t="array" ref="H1661">INDEX('PUMA12 LIMIT Computations'!AI$4:BB$106,'PUMA12-Person-Limits-Fragments'!B1661,'PUMA12-Person-Limits-Fragments'!C1661)</f>
        <v>24246.975000000002</v>
      </c>
      <c r="I1661" cm="1">
        <f t="array" ref="I1661">INDEX('PUMA12 LIMIT Computations'!BC$4:BV$106,'PUMA12-Person-Limits-Fragments'!B1661,'PUMA12-Person-Limits-Fragments'!C1661)</f>
        <v>15104.145</v>
      </c>
      <c r="J1661" cm="1">
        <f t="array" ref="J1661">INDEX('PUMA12 LIMIT Computations'!BW$4:CP$106,'PUMA12-Person-Limits-Fragments'!B1661,'PUMA12-Person-Limits-Fragments'!C1661)</f>
        <v>38679.9</v>
      </c>
    </row>
    <row r="1662" spans="1:10" x14ac:dyDescent="0.25">
      <c r="A1662">
        <f t="shared" si="77"/>
        <v>1661</v>
      </c>
      <c r="B1662">
        <f t="shared" si="75"/>
        <v>13</v>
      </c>
      <c r="C1662">
        <f t="shared" si="76"/>
        <v>17</v>
      </c>
      <c r="D1662" cm="1">
        <f t="array" ref="D1662">INDEX('PUMA12 LIMIT Computations'!$A$4:$D$106,'PUMA12-Person-Limits-Fragments'!$B1662,1)</f>
        <v>1300</v>
      </c>
      <c r="E1662" t="str" cm="1">
        <f t="array" ref="E1662">INDEX('PUMA12 LIMIT Computations'!$A$4:$D$106,'PUMA12-Person-Limits-Fragments'!$B1662,2)</f>
        <v>Billerica, Andover, Tewksbury &amp; Wilmington Towns</v>
      </c>
      <c r="F1662" t="str" cm="1">
        <f t="array" ref="F1662">INDEX('PUMA12 LIMIT Computations'!$A$4:$D$106,'PUMA12-Person-Limits-Fragments'!$B1662,3)</f>
        <v>METRO14460MM4160</v>
      </c>
      <c r="G1662" t="str" cm="1">
        <f t="array" ref="G1662">INDEX('PUMA12 LIMIT Computations'!$A$4:$D$106,'PUMA12-Person-Limits-Fragments'!$B1662,4)</f>
        <v>Lawrence, MA-NH HUD Metro FMR Area</v>
      </c>
      <c r="H1662" cm="1">
        <f t="array" ref="H1662">INDEX('PUMA12 LIMIT Computations'!AI$4:BB$106,'PUMA12-Person-Limits-Fragments'!B1662,'PUMA12-Person-Limits-Fragments'!C1662)</f>
        <v>31828.95</v>
      </c>
      <c r="I1662" cm="1">
        <f t="array" ref="I1662">INDEX('PUMA12 LIMIT Computations'!BC$4:BV$106,'PUMA12-Person-Limits-Fragments'!B1662,'PUMA12-Person-Limits-Fragments'!C1662)</f>
        <v>24148.81</v>
      </c>
      <c r="J1662" cm="1">
        <f t="array" ref="J1662">INDEX('PUMA12 LIMIT Computations'!BW$4:CP$106,'PUMA12-Person-Limits-Fragments'!B1662,'PUMA12-Person-Limits-Fragments'!C1662)</f>
        <v>49430.400000000001</v>
      </c>
    </row>
    <row r="1663" spans="1:10" x14ac:dyDescent="0.25">
      <c r="A1663">
        <f t="shared" si="77"/>
        <v>1662</v>
      </c>
      <c r="B1663">
        <f t="shared" si="75"/>
        <v>14</v>
      </c>
      <c r="C1663">
        <f t="shared" si="76"/>
        <v>17</v>
      </c>
      <c r="D1663" cm="1">
        <f t="array" ref="D1663">INDEX('PUMA12 LIMIT Computations'!$A$4:$D$106,'PUMA12-Person-Limits-Fragments'!$B1663,1)</f>
        <v>1300</v>
      </c>
      <c r="E1663" t="str" cm="1">
        <f t="array" ref="E1663">INDEX('PUMA12 LIMIT Computations'!$A$4:$D$106,'PUMA12-Person-Limits-Fragments'!$B1663,2)</f>
        <v>Billerica, Andover, Tewksbury &amp; Wilmington Towns</v>
      </c>
      <c r="F1663" t="str" cm="1">
        <f t="array" ref="F1663">INDEX('PUMA12 LIMIT Computations'!$A$4:$D$106,'PUMA12-Person-Limits-Fragments'!$B1663,3)</f>
        <v>METRO14460MM4560</v>
      </c>
      <c r="G1663" t="str" cm="1">
        <f t="array" ref="G1663">INDEX('PUMA12 LIMIT Computations'!$A$4:$D$106,'PUMA12-Person-Limits-Fragments'!$B1663,4)</f>
        <v>Lowell, MA HUD Metro FMR Area</v>
      </c>
      <c r="H1663" cm="1">
        <f t="array" ref="H1663">INDEX('PUMA12 LIMIT Computations'!AI$4:BB$106,'PUMA12-Person-Limits-Fragments'!B1663,'PUMA12-Person-Limits-Fragments'!C1663)</f>
        <v>72104.459999999992</v>
      </c>
      <c r="I1663" cm="1">
        <f t="array" ref="I1663">INDEX('PUMA12 LIMIT Computations'!BC$4:BV$106,'PUMA12-Person-Limits-Fragments'!B1663,'PUMA12-Person-Limits-Fragments'!C1663)</f>
        <v>49865.955999999998</v>
      </c>
      <c r="J1663" cm="1">
        <f t="array" ref="J1663">INDEX('PUMA12 LIMIT Computations'!BW$4:CP$106,'PUMA12-Person-Limits-Fragments'!B1663,'PUMA12-Person-Limits-Fragments'!C1663)</f>
        <v>102071.03999999999</v>
      </c>
    </row>
    <row r="1664" spans="1:10" x14ac:dyDescent="0.25">
      <c r="A1664">
        <f t="shared" si="77"/>
        <v>1663</v>
      </c>
      <c r="B1664">
        <f t="shared" si="75"/>
        <v>15</v>
      </c>
      <c r="C1664">
        <f t="shared" si="76"/>
        <v>17</v>
      </c>
      <c r="D1664" cm="1">
        <f t="array" ref="D1664">INDEX('PUMA12 LIMIT Computations'!$A$4:$D$106,'PUMA12-Person-Limits-Fragments'!$B1664,1)</f>
        <v>3301</v>
      </c>
      <c r="E1664" t="str" cm="1">
        <f t="array" ref="E1664">INDEX('PUMA12 LIMIT Computations'!$A$4:$D$106,'PUMA12-Person-Limits-Fragments'!$B1664,2)</f>
        <v>Boston City--Allston, Brighton &amp; Fenway</v>
      </c>
      <c r="F1664" t="str" cm="1">
        <f t="array" ref="F1664">INDEX('PUMA12 LIMIT Computations'!$A$4:$D$106,'PUMA12-Person-Limits-Fragments'!$B1664,3)</f>
        <v>METRO14460MM1120</v>
      </c>
      <c r="G1664" t="str" cm="1">
        <f t="array" ref="G1664">INDEX('PUMA12 LIMIT Computations'!$A$4:$D$106,'PUMA12-Person-Limits-Fragments'!$B1664,4)</f>
        <v>Boston-Cambridge-Quincy, MA-NH HUD Metro FMR Area</v>
      </c>
      <c r="H1664" cm="1">
        <f t="array" ref="H1664">INDEX('PUMA12 LIMIT Computations'!AI$4:BB$106,'PUMA12-Person-Limits-Fragments'!B1664,'PUMA12-Person-Limits-Fragments'!C1664)</f>
        <v>143050</v>
      </c>
      <c r="I1664" cm="1">
        <f t="array" ref="I1664">INDEX('PUMA12 LIMIT Computations'!BC$4:BV$106,'PUMA12-Person-Limits-Fragments'!B1664,'PUMA12-Person-Limits-Fragments'!C1664)</f>
        <v>89110</v>
      </c>
      <c r="J1664" cm="1">
        <f t="array" ref="J1664">INDEX('PUMA12 LIMIT Computations'!BW$4:CP$106,'PUMA12-Person-Limits-Fragments'!B1664,'PUMA12-Person-Limits-Fragments'!C1664)</f>
        <v>228200</v>
      </c>
    </row>
    <row r="1665" spans="1:10" x14ac:dyDescent="0.25">
      <c r="A1665">
        <f t="shared" si="77"/>
        <v>1664</v>
      </c>
      <c r="B1665">
        <f t="shared" si="75"/>
        <v>16</v>
      </c>
      <c r="C1665">
        <f t="shared" si="76"/>
        <v>17</v>
      </c>
      <c r="D1665" cm="1">
        <f t="array" ref="D1665">INDEX('PUMA12 LIMIT Computations'!$A$4:$D$106,'PUMA12-Person-Limits-Fragments'!$B1665,1)</f>
        <v>3302</v>
      </c>
      <c r="E1665" t="str" cm="1">
        <f t="array" ref="E1665">INDEX('PUMA12 LIMIT Computations'!$A$4:$D$106,'PUMA12-Person-Limits-Fragments'!$B1665,2)</f>
        <v>Boston City--Back Bay, Beacon Hill, Charlestown, East Boston, Central &amp; South End</v>
      </c>
      <c r="F1665" t="str" cm="1">
        <f t="array" ref="F1665">INDEX('PUMA12 LIMIT Computations'!$A$4:$D$106,'PUMA12-Person-Limits-Fragments'!$B1665,3)</f>
        <v>METRO14460MM1120</v>
      </c>
      <c r="G1665" t="str" cm="1">
        <f t="array" ref="G1665">INDEX('PUMA12 LIMIT Computations'!$A$4:$D$106,'PUMA12-Person-Limits-Fragments'!$B1665,4)</f>
        <v>Boston-Cambridge-Quincy, MA-NH HUD Metro FMR Area</v>
      </c>
      <c r="H1665" cm="1">
        <f t="array" ref="H1665">INDEX('PUMA12 LIMIT Computations'!AI$4:BB$106,'PUMA12-Person-Limits-Fragments'!B1665,'PUMA12-Person-Limits-Fragments'!C1665)</f>
        <v>143035.69500000001</v>
      </c>
      <c r="I1665" cm="1">
        <f t="array" ref="I1665">INDEX('PUMA12 LIMIT Computations'!BC$4:BV$106,'PUMA12-Person-Limits-Fragments'!B1665,'PUMA12-Person-Limits-Fragments'!C1665)</f>
        <v>89101.089000000007</v>
      </c>
      <c r="J1665" cm="1">
        <f t="array" ref="J1665">INDEX('PUMA12 LIMIT Computations'!BW$4:CP$106,'PUMA12-Person-Limits-Fragments'!B1665,'PUMA12-Person-Limits-Fragments'!C1665)</f>
        <v>228177.18</v>
      </c>
    </row>
    <row r="1666" spans="1:10" x14ac:dyDescent="0.25">
      <c r="A1666">
        <f t="shared" si="77"/>
        <v>1665</v>
      </c>
      <c r="B1666">
        <f t="shared" si="75"/>
        <v>17</v>
      </c>
      <c r="C1666">
        <f t="shared" si="76"/>
        <v>17</v>
      </c>
      <c r="D1666" cm="1">
        <f t="array" ref="D1666">INDEX('PUMA12 LIMIT Computations'!$A$4:$D$106,'PUMA12-Person-Limits-Fragments'!$B1666,1)</f>
        <v>3303</v>
      </c>
      <c r="E1666" t="str" cm="1">
        <f t="array" ref="E1666">INDEX('PUMA12 LIMIT Computations'!$A$4:$D$106,'PUMA12-Person-Limits-Fragments'!$B1666,2)</f>
        <v>Boston City--Dorchester &amp; South Boston</v>
      </c>
      <c r="F1666" t="str" cm="1">
        <f t="array" ref="F1666">INDEX('PUMA12 LIMIT Computations'!$A$4:$D$106,'PUMA12-Person-Limits-Fragments'!$B1666,3)</f>
        <v>METRO14460MM1120</v>
      </c>
      <c r="G1666" t="str" cm="1">
        <f t="array" ref="G1666">INDEX('PUMA12 LIMIT Computations'!$A$4:$D$106,'PUMA12-Person-Limits-Fragments'!$B1666,4)</f>
        <v>Boston-Cambridge-Quincy, MA-NH HUD Metro FMR Area</v>
      </c>
      <c r="H1666" cm="1">
        <f t="array" ref="H1666">INDEX('PUMA12 LIMIT Computations'!AI$4:BB$106,'PUMA12-Person-Limits-Fragments'!B1666,'PUMA12-Person-Limits-Fragments'!C1666)</f>
        <v>143050</v>
      </c>
      <c r="I1666" cm="1">
        <f t="array" ref="I1666">INDEX('PUMA12 LIMIT Computations'!BC$4:BV$106,'PUMA12-Person-Limits-Fragments'!B1666,'PUMA12-Person-Limits-Fragments'!C1666)</f>
        <v>89110</v>
      </c>
      <c r="J1666" cm="1">
        <f t="array" ref="J1666">INDEX('PUMA12 LIMIT Computations'!BW$4:CP$106,'PUMA12-Person-Limits-Fragments'!B1666,'PUMA12-Person-Limits-Fragments'!C1666)</f>
        <v>228200</v>
      </c>
    </row>
    <row r="1667" spans="1:10" x14ac:dyDescent="0.25">
      <c r="A1667">
        <f t="shared" si="77"/>
        <v>1666</v>
      </c>
      <c r="B1667">
        <f t="shared" ref="B1667:B1730" si="78">A1667-103*FLOOR((A1667-1)/103,1)</f>
        <v>18</v>
      </c>
      <c r="C1667">
        <f t="shared" ref="C1667:C1730" si="79">FLOOR((A1667-1)/103,1)+1</f>
        <v>17</v>
      </c>
      <c r="D1667" cm="1">
        <f t="array" ref="D1667">INDEX('PUMA12 LIMIT Computations'!$A$4:$D$106,'PUMA12-Person-Limits-Fragments'!$B1667,1)</f>
        <v>3305</v>
      </c>
      <c r="E1667" t="str" cm="1">
        <f t="array" ref="E1667">INDEX('PUMA12 LIMIT Computations'!$A$4:$D$106,'PUMA12-Person-Limits-Fragments'!$B1667,2)</f>
        <v>Boston City--Hyde Park, Jamaica Plain, Roslindale &amp; West Roxbury</v>
      </c>
      <c r="F1667" t="str" cm="1">
        <f t="array" ref="F1667">INDEX('PUMA12 LIMIT Computations'!$A$4:$D$106,'PUMA12-Person-Limits-Fragments'!$B1667,3)</f>
        <v>METRO14460MM1120</v>
      </c>
      <c r="G1667" t="str" cm="1">
        <f t="array" ref="G1667">INDEX('PUMA12 LIMIT Computations'!$A$4:$D$106,'PUMA12-Person-Limits-Fragments'!$B1667,4)</f>
        <v>Boston-Cambridge-Quincy, MA-NH HUD Metro FMR Area</v>
      </c>
      <c r="H1667" cm="1">
        <f t="array" ref="H1667">INDEX('PUMA12 LIMIT Computations'!AI$4:BB$106,'PUMA12-Person-Limits-Fragments'!B1667,'PUMA12-Person-Limits-Fragments'!C1667)</f>
        <v>143050</v>
      </c>
      <c r="I1667" cm="1">
        <f t="array" ref="I1667">INDEX('PUMA12 LIMIT Computations'!BC$4:BV$106,'PUMA12-Person-Limits-Fragments'!B1667,'PUMA12-Person-Limits-Fragments'!C1667)</f>
        <v>89110</v>
      </c>
      <c r="J1667" cm="1">
        <f t="array" ref="J1667">INDEX('PUMA12 LIMIT Computations'!BW$4:CP$106,'PUMA12-Person-Limits-Fragments'!B1667,'PUMA12-Person-Limits-Fragments'!C1667)</f>
        <v>228200</v>
      </c>
    </row>
    <row r="1668" spans="1:10" x14ac:dyDescent="0.25">
      <c r="A1668">
        <f t="shared" ref="A1668:A1731" si="80">A1667+1</f>
        <v>1667</v>
      </c>
      <c r="B1668">
        <f t="shared" si="78"/>
        <v>19</v>
      </c>
      <c r="C1668">
        <f t="shared" si="79"/>
        <v>17</v>
      </c>
      <c r="D1668" cm="1">
        <f t="array" ref="D1668">INDEX('PUMA12 LIMIT Computations'!$A$4:$D$106,'PUMA12-Person-Limits-Fragments'!$B1668,1)</f>
        <v>3304</v>
      </c>
      <c r="E1668" t="str" cm="1">
        <f t="array" ref="E1668">INDEX('PUMA12 LIMIT Computations'!$A$4:$D$106,'PUMA12-Person-Limits-Fragments'!$B1668,2)</f>
        <v>Boston City--Mattapan &amp; Roxbury</v>
      </c>
      <c r="F1668" t="str" cm="1">
        <f t="array" ref="F1668">INDEX('PUMA12 LIMIT Computations'!$A$4:$D$106,'PUMA12-Person-Limits-Fragments'!$B1668,3)</f>
        <v>METRO14460MM1120</v>
      </c>
      <c r="G1668" t="str" cm="1">
        <f t="array" ref="G1668">INDEX('PUMA12 LIMIT Computations'!$A$4:$D$106,'PUMA12-Person-Limits-Fragments'!$B1668,4)</f>
        <v>Boston-Cambridge-Quincy, MA-NH HUD Metro FMR Area</v>
      </c>
      <c r="H1668" cm="1">
        <f t="array" ref="H1668">INDEX('PUMA12 LIMIT Computations'!AI$4:BB$106,'PUMA12-Person-Limits-Fragments'!B1668,'PUMA12-Person-Limits-Fragments'!C1668)</f>
        <v>143050</v>
      </c>
      <c r="I1668" cm="1">
        <f t="array" ref="I1668">INDEX('PUMA12 LIMIT Computations'!BC$4:BV$106,'PUMA12-Person-Limits-Fragments'!B1668,'PUMA12-Person-Limits-Fragments'!C1668)</f>
        <v>89110</v>
      </c>
      <c r="J1668" cm="1">
        <f t="array" ref="J1668">INDEX('PUMA12 LIMIT Computations'!BW$4:CP$106,'PUMA12-Person-Limits-Fragments'!B1668,'PUMA12-Person-Limits-Fragments'!C1668)</f>
        <v>228200</v>
      </c>
    </row>
    <row r="1669" spans="1:10" x14ac:dyDescent="0.25">
      <c r="A1669">
        <f t="shared" si="80"/>
        <v>1668</v>
      </c>
      <c r="B1669">
        <f t="shared" si="78"/>
        <v>20</v>
      </c>
      <c r="C1669">
        <f t="shared" si="79"/>
        <v>17</v>
      </c>
      <c r="D1669" cm="1">
        <f t="array" ref="D1669">INDEX('PUMA12 LIMIT Computations'!$A$4:$D$106,'PUMA12-Person-Limits-Fragments'!$B1669,1)</f>
        <v>4301</v>
      </c>
      <c r="E1669" t="str" cm="1">
        <f t="array" ref="E1669">INDEX('PUMA12 LIMIT Computations'!$A$4:$D$106,'PUMA12-Person-Limits-Fragments'!$B1669,2)</f>
        <v>Bristol (Outside New Bedford City) &amp; Plymouth (South) Counties</v>
      </c>
      <c r="F1669" t="str" cm="1">
        <f t="array" ref="F1669">INDEX('PUMA12 LIMIT Computations'!$A$4:$D$106,'PUMA12-Person-Limits-Fragments'!$B1669,3)</f>
        <v>METRO14460MM1120</v>
      </c>
      <c r="G1669" t="str" cm="1">
        <f t="array" ref="G1669">INDEX('PUMA12 LIMIT Computations'!$A$4:$D$106,'PUMA12-Person-Limits-Fragments'!$B1669,4)</f>
        <v>Boston-Cambridge-Quincy, MA-NH HUD Metro FMR Area</v>
      </c>
      <c r="H1669" cm="1">
        <f t="array" ref="H1669">INDEX('PUMA12 LIMIT Computations'!AI$4:BB$106,'PUMA12-Person-Limits-Fragments'!B1669,'PUMA12-Person-Limits-Fragments'!C1669)</f>
        <v>36577.884999999995</v>
      </c>
      <c r="I1669" cm="1">
        <f t="array" ref="I1669">INDEX('PUMA12 LIMIT Computations'!BC$4:BV$106,'PUMA12-Person-Limits-Fragments'!B1669,'PUMA12-Person-Limits-Fragments'!C1669)</f>
        <v>22785.427</v>
      </c>
      <c r="J1669" cm="1">
        <f t="array" ref="J1669">INDEX('PUMA12 LIMIT Computations'!BW$4:CP$106,'PUMA12-Person-Limits-Fragments'!B1669,'PUMA12-Person-Limits-Fragments'!C1669)</f>
        <v>58350.74</v>
      </c>
    </row>
    <row r="1670" spans="1:10" x14ac:dyDescent="0.25">
      <c r="A1670">
        <f t="shared" si="80"/>
        <v>1669</v>
      </c>
      <c r="B1670">
        <f t="shared" si="78"/>
        <v>21</v>
      </c>
      <c r="C1670">
        <f t="shared" si="79"/>
        <v>17</v>
      </c>
      <c r="D1670" cm="1">
        <f t="array" ref="D1670">INDEX('PUMA12 LIMIT Computations'!$A$4:$D$106,'PUMA12-Person-Limits-Fragments'!$B1670,1)</f>
        <v>4301</v>
      </c>
      <c r="E1670" t="str" cm="1">
        <f t="array" ref="E1670">INDEX('PUMA12 LIMIT Computations'!$A$4:$D$106,'PUMA12-Person-Limits-Fragments'!$B1670,2)</f>
        <v>Bristol (Outside New Bedford City) &amp; Plymouth (South) Counties</v>
      </c>
      <c r="F1670" t="str" cm="1">
        <f t="array" ref="F1670">INDEX('PUMA12 LIMIT Computations'!$A$4:$D$106,'PUMA12-Person-Limits-Fragments'!$B1670,3)</f>
        <v>METRO14460MM1200</v>
      </c>
      <c r="G1670" t="str" cm="1">
        <f t="array" ref="G1670">INDEX('PUMA12 LIMIT Computations'!$A$4:$D$106,'PUMA12-Person-Limits-Fragments'!$B1670,4)</f>
        <v>Brockton, MA HUD Metro FMR Area</v>
      </c>
      <c r="H1670" cm="1">
        <f t="array" ref="H1670">INDEX('PUMA12 LIMIT Computations'!AI$4:BB$106,'PUMA12-Person-Limits-Fragments'!B1670,'PUMA12-Person-Limits-Fragments'!C1670)</f>
        <v>19246.154999999999</v>
      </c>
      <c r="I1670" cm="1">
        <f t="array" ref="I1670">INDEX('PUMA12 LIMIT Computations'!BC$4:BV$106,'PUMA12-Person-Limits-Fragments'!B1670,'PUMA12-Person-Limits-Fragments'!C1670)</f>
        <v>15050.679</v>
      </c>
      <c r="J1670" cm="1">
        <f t="array" ref="J1670">INDEX('PUMA12 LIMIT Computations'!BW$4:CP$106,'PUMA12-Person-Limits-Fragments'!B1670,'PUMA12-Person-Limits-Fragments'!C1670)</f>
        <v>30790.469999999998</v>
      </c>
    </row>
    <row r="1671" spans="1:10" x14ac:dyDescent="0.25">
      <c r="A1671">
        <f t="shared" si="80"/>
        <v>1670</v>
      </c>
      <c r="B1671">
        <f t="shared" si="78"/>
        <v>22</v>
      </c>
      <c r="C1671">
        <f t="shared" si="79"/>
        <v>17</v>
      </c>
      <c r="D1671" cm="1">
        <f t="array" ref="D1671">INDEX('PUMA12 LIMIT Computations'!$A$4:$D$106,'PUMA12-Person-Limits-Fragments'!$B1671,1)</f>
        <v>4301</v>
      </c>
      <c r="E1671" t="str" cm="1">
        <f t="array" ref="E1671">INDEX('PUMA12 LIMIT Computations'!$A$4:$D$106,'PUMA12-Person-Limits-Fragments'!$B1671,2)</f>
        <v>Bristol (Outside New Bedford City) &amp; Plymouth (South) Counties</v>
      </c>
      <c r="F1671" t="str" cm="1">
        <f t="array" ref="F1671">INDEX('PUMA12 LIMIT Computations'!$A$4:$D$106,'PUMA12-Person-Limits-Fragments'!$B1671,3)</f>
        <v>METRO39300M39300</v>
      </c>
      <c r="G1671" t="str" cm="1">
        <f t="array" ref="G1671">INDEX('PUMA12 LIMIT Computations'!$A$4:$D$106,'PUMA12-Person-Limits-Fragments'!$B1671,4)</f>
        <v>Providence-Fall River, RI-MA HUD Metro FMR Area</v>
      </c>
      <c r="H1671" cm="1">
        <f t="array" ref="H1671">INDEX('PUMA12 LIMIT Computations'!AI$4:BB$106,'PUMA12-Person-Limits-Fragments'!B1671,'PUMA12-Person-Limits-Fragments'!C1671)</f>
        <v>15912.245000000001</v>
      </c>
      <c r="I1671" cm="1">
        <f t="array" ref="I1671">INDEX('PUMA12 LIMIT Computations'!BC$4:BV$106,'PUMA12-Person-Limits-Fragments'!B1671,'PUMA12-Person-Limits-Fragments'!C1671)</f>
        <v>14373.442999999999</v>
      </c>
      <c r="J1671" cm="1">
        <f t="array" ref="J1671">INDEX('PUMA12 LIMIT Computations'!BW$4:CP$106,'PUMA12-Person-Limits-Fragments'!B1671,'PUMA12-Person-Limits-Fragments'!C1671)</f>
        <v>25453.14</v>
      </c>
    </row>
    <row r="1672" spans="1:10" x14ac:dyDescent="0.25">
      <c r="A1672">
        <f t="shared" si="80"/>
        <v>1671</v>
      </c>
      <c r="B1672">
        <f t="shared" si="78"/>
        <v>23</v>
      </c>
      <c r="C1672">
        <f t="shared" si="79"/>
        <v>17</v>
      </c>
      <c r="D1672" cm="1">
        <f t="array" ref="D1672">INDEX('PUMA12 LIMIT Computations'!$A$4:$D$106,'PUMA12-Person-Limits-Fragments'!$B1672,1)</f>
        <v>4301</v>
      </c>
      <c r="E1672" t="str" cm="1">
        <f t="array" ref="E1672">INDEX('PUMA12 LIMIT Computations'!$A$4:$D$106,'PUMA12-Person-Limits-Fragments'!$B1672,2)</f>
        <v>Bristol (Outside New Bedford City) &amp; Plymouth (South) Counties</v>
      </c>
      <c r="F1672" t="str" cm="1">
        <f t="array" ref="F1672">INDEX('PUMA12 LIMIT Computations'!$A$4:$D$106,'PUMA12-Person-Limits-Fragments'!$B1672,3)</f>
        <v>METRO39300MM5400</v>
      </c>
      <c r="G1672" t="str" cm="1">
        <f t="array" ref="G1672">INDEX('PUMA12 LIMIT Computations'!$A$4:$D$106,'PUMA12-Person-Limits-Fragments'!$B1672,4)</f>
        <v>New Bedford, MA HUD Metro FMR Area</v>
      </c>
      <c r="H1672" cm="1">
        <f t="array" ref="H1672">INDEX('PUMA12 LIMIT Computations'!AI$4:BB$106,'PUMA12-Person-Limits-Fragments'!B1672,'PUMA12-Person-Limits-Fragments'!C1672)</f>
        <v>39763.200000000004</v>
      </c>
      <c r="I1672" cm="1">
        <f t="array" ref="I1672">INDEX('PUMA12 LIMIT Computations'!BC$4:BV$106,'PUMA12-Person-Limits-Fragments'!B1672,'PUMA12-Person-Limits-Fragments'!C1672)</f>
        <v>36909.362000000001</v>
      </c>
      <c r="J1672" cm="1">
        <f t="array" ref="J1672">INDEX('PUMA12 LIMIT Computations'!BW$4:CP$106,'PUMA12-Person-Limits-Fragments'!B1672,'PUMA12-Person-Limits-Fragments'!C1672)</f>
        <v>63641.83</v>
      </c>
    </row>
    <row r="1673" spans="1:10" x14ac:dyDescent="0.25">
      <c r="A1673">
        <f t="shared" si="80"/>
        <v>1672</v>
      </c>
      <c r="B1673">
        <f t="shared" si="78"/>
        <v>24</v>
      </c>
      <c r="C1673">
        <f t="shared" si="79"/>
        <v>17</v>
      </c>
      <c r="D1673" cm="1">
        <f t="array" ref="D1673">INDEX('PUMA12 LIMIT Computations'!$A$4:$D$106,'PUMA12-Person-Limits-Fragments'!$B1673,1)</f>
        <v>4302</v>
      </c>
      <c r="E1673" t="str" cm="1">
        <f t="array" ref="E1673">INDEX('PUMA12 LIMIT Computations'!$A$4:$D$106,'PUMA12-Person-Limits-Fragments'!$B1673,2)</f>
        <v>Bristol County (Central)--Fall River City &amp; Somerset Town</v>
      </c>
      <c r="F1673" t="str" cm="1">
        <f t="array" ref="F1673">INDEX('PUMA12 LIMIT Computations'!$A$4:$D$106,'PUMA12-Person-Limits-Fragments'!$B1673,3)</f>
        <v>METRO39300M39300</v>
      </c>
      <c r="G1673" t="str" cm="1">
        <f t="array" ref="G1673">INDEX('PUMA12 LIMIT Computations'!$A$4:$D$106,'PUMA12-Person-Limits-Fragments'!$B1673,4)</f>
        <v>Providence-Fall River, RI-MA HUD Metro FMR Area</v>
      </c>
      <c r="H1673" cm="1">
        <f t="array" ref="H1673">INDEX('PUMA12 LIMIT Computations'!AI$4:BB$106,'PUMA12-Person-Limits-Fragments'!B1673,'PUMA12-Person-Limits-Fragments'!C1673)</f>
        <v>98541.485000000001</v>
      </c>
      <c r="I1673" cm="1">
        <f t="array" ref="I1673">INDEX('PUMA12 LIMIT Computations'!BC$4:BV$106,'PUMA12-Person-Limits-Fragments'!B1673,'PUMA12-Person-Limits-Fragments'!C1673)</f>
        <v>89011.979000000007</v>
      </c>
      <c r="J1673" cm="1">
        <f t="array" ref="J1673">INDEX('PUMA12 LIMIT Computations'!BW$4:CP$106,'PUMA12-Person-Limits-Fragments'!B1673,'PUMA12-Person-Limits-Fragments'!C1673)</f>
        <v>157626.42000000001</v>
      </c>
    </row>
    <row r="1674" spans="1:10" x14ac:dyDescent="0.25">
      <c r="A1674">
        <f t="shared" si="80"/>
        <v>1673</v>
      </c>
      <c r="B1674">
        <f t="shared" si="78"/>
        <v>25</v>
      </c>
      <c r="C1674">
        <f t="shared" si="79"/>
        <v>17</v>
      </c>
      <c r="D1674" cm="1">
        <f t="array" ref="D1674">INDEX('PUMA12 LIMIT Computations'!$A$4:$D$106,'PUMA12-Person-Limits-Fragments'!$B1674,1)</f>
        <v>4302</v>
      </c>
      <c r="E1674" t="str" cm="1">
        <f t="array" ref="E1674">INDEX('PUMA12 LIMIT Computations'!$A$4:$D$106,'PUMA12-Person-Limits-Fragments'!$B1674,2)</f>
        <v>Bristol County (Central)--Fall River City &amp; Somerset Town</v>
      </c>
      <c r="F1674" t="str" cm="1">
        <f t="array" ref="F1674">INDEX('PUMA12 LIMIT Computations'!$A$4:$D$106,'PUMA12-Person-Limits-Fragments'!$B1674,3)</f>
        <v>METRO39300MM5400</v>
      </c>
      <c r="G1674" t="str" cm="1">
        <f t="array" ref="G1674">INDEX('PUMA12 LIMIT Computations'!$A$4:$D$106,'PUMA12-Person-Limits-Fragments'!$B1674,4)</f>
        <v>New Bedford, MA HUD Metro FMR Area</v>
      </c>
      <c r="H1674" cm="1">
        <f t="array" ref="H1674">INDEX('PUMA12 LIMIT Computations'!AI$4:BB$106,'PUMA12-Person-Limits-Fragments'!B1674,'PUMA12-Person-Limits-Fragments'!C1674)</f>
        <v>105.60000000000001</v>
      </c>
      <c r="I1674" cm="1">
        <f t="array" ref="I1674">INDEX('PUMA12 LIMIT Computations'!BC$4:BV$106,'PUMA12-Person-Limits-Fragments'!B1674,'PUMA12-Person-Limits-Fragments'!C1674)</f>
        <v>98.021000000000001</v>
      </c>
      <c r="J1674" cm="1">
        <f t="array" ref="J1674">INDEX('PUMA12 LIMIT Computations'!BW$4:CP$106,'PUMA12-Person-Limits-Fragments'!B1674,'PUMA12-Person-Limits-Fragments'!C1674)</f>
        <v>169.01500000000001</v>
      </c>
    </row>
    <row r="1675" spans="1:10" x14ac:dyDescent="0.25">
      <c r="A1675">
        <f t="shared" si="80"/>
        <v>1674</v>
      </c>
      <c r="B1675">
        <f t="shared" si="78"/>
        <v>26</v>
      </c>
      <c r="C1675">
        <f t="shared" si="79"/>
        <v>17</v>
      </c>
      <c r="D1675" cm="1">
        <f t="array" ref="D1675">INDEX('PUMA12 LIMIT Computations'!$A$4:$D$106,'PUMA12-Person-Limits-Fragments'!$B1675,1)</f>
        <v>4500</v>
      </c>
      <c r="E1675" t="str" cm="1">
        <f t="array" ref="E1675">INDEX('PUMA12 LIMIT Computations'!$A$4:$D$106,'PUMA12-Person-Limits-Fragments'!$B1675,2)</f>
        <v>Bristol County (South)--New Bedford City &amp; Fairhaven Town</v>
      </c>
      <c r="F1675" t="str" cm="1">
        <f t="array" ref="F1675">INDEX('PUMA12 LIMIT Computations'!$A$4:$D$106,'PUMA12-Person-Limits-Fragments'!$B1675,3)</f>
        <v>METRO14460MM1200</v>
      </c>
      <c r="G1675" t="str" cm="1">
        <f t="array" ref="G1675">INDEX('PUMA12 LIMIT Computations'!$A$4:$D$106,'PUMA12-Person-Limits-Fragments'!$B1675,4)</f>
        <v>Brockton, MA HUD Metro FMR Area</v>
      </c>
      <c r="H1675" cm="1">
        <f t="array" ref="H1675">INDEX('PUMA12 LIMIT Computations'!AI$4:BB$106,'PUMA12-Person-Limits-Fragments'!B1675,'PUMA12-Person-Limits-Fragments'!C1675)</f>
        <v>34.184999999999995</v>
      </c>
      <c r="I1675" cm="1">
        <f t="array" ref="I1675">INDEX('PUMA12 LIMIT Computations'!BC$4:BV$106,'PUMA12-Person-Limits-Fragments'!B1675,'PUMA12-Person-Limits-Fragments'!C1675)</f>
        <v>26.732999999999997</v>
      </c>
      <c r="J1675" cm="1">
        <f t="array" ref="J1675">INDEX('PUMA12 LIMIT Computations'!BW$4:CP$106,'PUMA12-Person-Limits-Fragments'!B1675,'PUMA12-Person-Limits-Fragments'!C1675)</f>
        <v>54.69</v>
      </c>
    </row>
    <row r="1676" spans="1:10" x14ac:dyDescent="0.25">
      <c r="A1676">
        <f t="shared" si="80"/>
        <v>1675</v>
      </c>
      <c r="B1676">
        <f t="shared" si="78"/>
        <v>27</v>
      </c>
      <c r="C1676">
        <f t="shared" si="79"/>
        <v>17</v>
      </c>
      <c r="D1676" cm="1">
        <f t="array" ref="D1676">INDEX('PUMA12 LIMIT Computations'!$A$4:$D$106,'PUMA12-Person-Limits-Fragments'!$B1676,1)</f>
        <v>4500</v>
      </c>
      <c r="E1676" t="str" cm="1">
        <f t="array" ref="E1676">INDEX('PUMA12 LIMIT Computations'!$A$4:$D$106,'PUMA12-Person-Limits-Fragments'!$B1676,2)</f>
        <v>Bristol County (South)--New Bedford City &amp; Fairhaven Town</v>
      </c>
      <c r="F1676" t="str" cm="1">
        <f t="array" ref="F1676">INDEX('PUMA12 LIMIT Computations'!$A$4:$D$106,'PUMA12-Person-Limits-Fragments'!$B1676,3)</f>
        <v>METRO39300MM5400</v>
      </c>
      <c r="G1676" t="str" cm="1">
        <f t="array" ref="G1676">INDEX('PUMA12 LIMIT Computations'!$A$4:$D$106,'PUMA12-Person-Limits-Fragments'!$B1676,4)</f>
        <v>New Bedford, MA HUD Metro FMR Area</v>
      </c>
      <c r="H1676" cm="1">
        <f t="array" ref="H1676">INDEX('PUMA12 LIMIT Computations'!AI$4:BB$106,'PUMA12-Person-Limits-Fragments'!B1676,'PUMA12-Person-Limits-Fragments'!C1676)</f>
        <v>95961.600000000006</v>
      </c>
      <c r="I1676" cm="1">
        <f t="array" ref="I1676">INDEX('PUMA12 LIMIT Computations'!BC$4:BV$106,'PUMA12-Person-Limits-Fragments'!B1676,'PUMA12-Person-Limits-Fragments'!C1676)</f>
        <v>89074.356</v>
      </c>
      <c r="J1676" cm="1">
        <f t="array" ref="J1676">INDEX('PUMA12 LIMIT Computations'!BW$4:CP$106,'PUMA12-Person-Limits-Fragments'!B1676,'PUMA12-Person-Limits-Fragments'!C1676)</f>
        <v>153588.54</v>
      </c>
    </row>
    <row r="1677" spans="1:10" x14ac:dyDescent="0.25">
      <c r="A1677">
        <f t="shared" si="80"/>
        <v>1676</v>
      </c>
      <c r="B1677">
        <f t="shared" si="78"/>
        <v>28</v>
      </c>
      <c r="C1677">
        <f t="shared" si="79"/>
        <v>17</v>
      </c>
      <c r="D1677" cm="1">
        <f t="array" ref="D1677">INDEX('PUMA12 LIMIT Computations'!$A$4:$D$106,'PUMA12-Person-Limits-Fragments'!$B1677,1)</f>
        <v>4303</v>
      </c>
      <c r="E1677" t="str" cm="1">
        <f t="array" ref="E1677">INDEX('PUMA12 LIMIT Computations'!$A$4:$D$106,'PUMA12-Person-Limits-Fragments'!$B1677,2)</f>
        <v>Bristol County--Taunton City, Mansfield, Norton, Raynam, Dighton &amp; Berkley Towns</v>
      </c>
      <c r="F1677" t="str" cm="1">
        <f t="array" ref="F1677">INDEX('PUMA12 LIMIT Computations'!$A$4:$D$106,'PUMA12-Person-Limits-Fragments'!$B1677,3)</f>
        <v>METRO14460MM1200</v>
      </c>
      <c r="G1677" t="str" cm="1">
        <f t="array" ref="G1677">INDEX('PUMA12 LIMIT Computations'!$A$4:$D$106,'PUMA12-Person-Limits-Fragments'!$B1677,4)</f>
        <v>Brockton, MA HUD Metro FMR Area</v>
      </c>
      <c r="H1677" cm="1">
        <f t="array" ref="H1677">INDEX('PUMA12 LIMIT Computations'!AI$4:BB$106,'PUMA12-Person-Limits-Fragments'!B1677,'PUMA12-Person-Limits-Fragments'!C1677)</f>
        <v>364.64000000000004</v>
      </c>
      <c r="I1677" cm="1">
        <f t="array" ref="I1677">INDEX('PUMA12 LIMIT Computations'!BC$4:BV$106,'PUMA12-Person-Limits-Fragments'!B1677,'PUMA12-Person-Limits-Fragments'!C1677)</f>
        <v>285.15199999999999</v>
      </c>
      <c r="J1677" cm="1">
        <f t="array" ref="J1677">INDEX('PUMA12 LIMIT Computations'!BW$4:CP$106,'PUMA12-Person-Limits-Fragments'!B1677,'PUMA12-Person-Limits-Fragments'!C1677)</f>
        <v>583.36</v>
      </c>
    </row>
    <row r="1678" spans="1:10" x14ac:dyDescent="0.25">
      <c r="A1678">
        <f t="shared" si="80"/>
        <v>1677</v>
      </c>
      <c r="B1678">
        <f t="shared" si="78"/>
        <v>29</v>
      </c>
      <c r="C1678">
        <f t="shared" si="79"/>
        <v>17</v>
      </c>
      <c r="D1678" cm="1">
        <f t="array" ref="D1678">INDEX('PUMA12 LIMIT Computations'!$A$4:$D$106,'PUMA12-Person-Limits-Fragments'!$B1678,1)</f>
        <v>4303</v>
      </c>
      <c r="E1678" t="str" cm="1">
        <f t="array" ref="E1678">INDEX('PUMA12 LIMIT Computations'!$A$4:$D$106,'PUMA12-Person-Limits-Fragments'!$B1678,2)</f>
        <v>Bristol County--Taunton City, Mansfield, Norton, Raynam, Dighton &amp; Berkley Towns</v>
      </c>
      <c r="F1678" t="str" cm="1">
        <f t="array" ref="F1678">INDEX('PUMA12 LIMIT Computations'!$A$4:$D$106,'PUMA12-Person-Limits-Fragments'!$B1678,3)</f>
        <v>METRO39300M39300</v>
      </c>
      <c r="G1678" t="str" cm="1">
        <f t="array" ref="G1678">INDEX('PUMA12 LIMIT Computations'!$A$4:$D$106,'PUMA12-Person-Limits-Fragments'!$B1678,4)</f>
        <v>Providence-Fall River, RI-MA HUD Metro FMR Area</v>
      </c>
      <c r="H1678" cm="1">
        <f t="array" ref="H1678">INDEX('PUMA12 LIMIT Computations'!AI$4:BB$106,'PUMA12-Person-Limits-Fragments'!B1678,'PUMA12-Person-Limits-Fragments'!C1678)</f>
        <v>177.57</v>
      </c>
      <c r="I1678" cm="1">
        <f t="array" ref="I1678">INDEX('PUMA12 LIMIT Computations'!BC$4:BV$106,'PUMA12-Person-Limits-Fragments'!B1678,'PUMA12-Person-Limits-Fragments'!C1678)</f>
        <v>160.398</v>
      </c>
      <c r="J1678" cm="1">
        <f t="array" ref="J1678">INDEX('PUMA12 LIMIT Computations'!BW$4:CP$106,'PUMA12-Person-Limits-Fragments'!B1678,'PUMA12-Person-Limits-Fragments'!C1678)</f>
        <v>284.04000000000002</v>
      </c>
    </row>
    <row r="1679" spans="1:10" x14ac:dyDescent="0.25">
      <c r="A1679">
        <f t="shared" si="80"/>
        <v>1678</v>
      </c>
      <c r="B1679">
        <f t="shared" si="78"/>
        <v>30</v>
      </c>
      <c r="C1679">
        <f t="shared" si="79"/>
        <v>17</v>
      </c>
      <c r="D1679" cm="1">
        <f t="array" ref="D1679">INDEX('PUMA12 LIMIT Computations'!$A$4:$D$106,'PUMA12-Person-Limits-Fragments'!$B1679,1)</f>
        <v>4303</v>
      </c>
      <c r="E1679" t="str" cm="1">
        <f t="array" ref="E1679">INDEX('PUMA12 LIMIT Computations'!$A$4:$D$106,'PUMA12-Person-Limits-Fragments'!$B1679,2)</f>
        <v>Bristol County--Taunton City, Mansfield, Norton, Raynam, Dighton &amp; Berkley Towns</v>
      </c>
      <c r="F1679" t="str" cm="1">
        <f t="array" ref="F1679">INDEX('PUMA12 LIMIT Computations'!$A$4:$D$106,'PUMA12-Person-Limits-Fragments'!$B1679,3)</f>
        <v>METRO39300MM1120</v>
      </c>
      <c r="G1679" t="str" cm="1">
        <f t="array" ref="G1679">INDEX('PUMA12 LIMIT Computations'!$A$4:$D$106,'PUMA12-Person-Limits-Fragments'!$B1679,4)</f>
        <v>Taunton-Mansfield-Norton, MA HUD Metro FMR Area</v>
      </c>
      <c r="H1679" cm="1">
        <f t="array" ref="H1679">INDEX('PUMA12 LIMIT Computations'!AI$4:BB$106,'PUMA12-Person-Limits-Fragments'!B1679,'PUMA12-Person-Limits-Fragments'!C1679)</f>
        <v>100891.33</v>
      </c>
      <c r="I1679" cm="1">
        <f t="array" ref="I1679">INDEX('PUMA12 LIMIT Computations'!BC$4:BV$106,'PUMA12-Person-Limits-Fragments'!B1679,'PUMA12-Person-Limits-Fragments'!C1679)</f>
        <v>78897.993999999992</v>
      </c>
      <c r="J1679" cm="1">
        <f t="array" ref="J1679">INDEX('PUMA12 LIMIT Computations'!BW$4:CP$106,'PUMA12-Person-Limits-Fragments'!B1679,'PUMA12-Person-Limits-Fragments'!C1679)</f>
        <v>161408.41999999998</v>
      </c>
    </row>
    <row r="1680" spans="1:10" x14ac:dyDescent="0.25">
      <c r="A1680">
        <f t="shared" si="80"/>
        <v>1679</v>
      </c>
      <c r="B1680">
        <f t="shared" si="78"/>
        <v>31</v>
      </c>
      <c r="C1680">
        <f t="shared" si="79"/>
        <v>17</v>
      </c>
      <c r="D1680" cm="1">
        <f t="array" ref="D1680">INDEX('PUMA12 LIMIT Computations'!$A$4:$D$106,'PUMA12-Person-Limits-Fragments'!$B1680,1)</f>
        <v>4303</v>
      </c>
      <c r="E1680" t="str" cm="1">
        <f t="array" ref="E1680">INDEX('PUMA12 LIMIT Computations'!$A$4:$D$106,'PUMA12-Person-Limits-Fragments'!$B1680,2)</f>
        <v>Bristol County--Taunton City, Mansfield, Norton, Raynam, Dighton &amp; Berkley Towns</v>
      </c>
      <c r="F1680" t="str" cm="1">
        <f t="array" ref="F1680">INDEX('PUMA12 LIMIT Computations'!$A$4:$D$106,'PUMA12-Person-Limits-Fragments'!$B1680,3)</f>
        <v>METRO39300MM1200</v>
      </c>
      <c r="G1680" t="str" cm="1">
        <f t="array" ref="G1680">INDEX('PUMA12 LIMIT Computations'!$A$4:$D$106,'PUMA12-Person-Limits-Fragments'!$B1680,4)</f>
        <v>Easton-Raynham, MA HUD Metro FMR Area</v>
      </c>
      <c r="H1680" cm="1">
        <f t="array" ref="H1680">INDEX('PUMA12 LIMIT Computations'!AI$4:BB$106,'PUMA12-Person-Limits-Fragments'!B1680,'PUMA12-Person-Limits-Fragments'!C1680)</f>
        <v>15904.875</v>
      </c>
      <c r="I1680" cm="1">
        <f t="array" ref="I1680">INDEX('PUMA12 LIMIT Computations'!BC$4:BV$106,'PUMA12-Person-Limits-Fragments'!B1680,'PUMA12-Person-Limits-Fragments'!C1680)</f>
        <v>9757.5450000000001</v>
      </c>
      <c r="J1680" cm="1">
        <f t="array" ref="J1680">INDEX('PUMA12 LIMIT Computations'!BW$4:CP$106,'PUMA12-Person-Limits-Fragments'!B1680,'PUMA12-Person-Limits-Fragments'!C1680)</f>
        <v>19972.8</v>
      </c>
    </row>
    <row r="1681" spans="1:10" x14ac:dyDescent="0.25">
      <c r="A1681">
        <f t="shared" si="80"/>
        <v>1680</v>
      </c>
      <c r="B1681">
        <f t="shared" si="78"/>
        <v>32</v>
      </c>
      <c r="C1681">
        <f t="shared" si="79"/>
        <v>17</v>
      </c>
      <c r="D1681" cm="1">
        <f t="array" ref="D1681">INDEX('PUMA12 LIMIT Computations'!$A$4:$D$106,'PUMA12-Person-Limits-Fragments'!$B1681,1)</f>
        <v>4303</v>
      </c>
      <c r="E1681" t="str" cm="1">
        <f t="array" ref="E1681">INDEX('PUMA12 LIMIT Computations'!$A$4:$D$106,'PUMA12-Person-Limits-Fragments'!$B1681,2)</f>
        <v>Bristol County--Taunton City, Mansfield, Norton, Raynam, Dighton &amp; Berkley Towns</v>
      </c>
      <c r="F1681" t="str" cm="1">
        <f t="array" ref="F1681">INDEX('PUMA12 LIMIT Computations'!$A$4:$D$106,'PUMA12-Person-Limits-Fragments'!$B1681,3)</f>
        <v>METRO39300MM5400</v>
      </c>
      <c r="G1681" t="str" cm="1">
        <f t="array" ref="G1681">INDEX('PUMA12 LIMIT Computations'!$A$4:$D$106,'PUMA12-Person-Limits-Fragments'!$B1681,4)</f>
        <v>New Bedford, MA HUD Metro FMR Area</v>
      </c>
      <c r="H1681" cm="1">
        <f t="array" ref="H1681">INDEX('PUMA12 LIMIT Computations'!AI$4:BB$106,'PUMA12-Person-Limits-Fragments'!B1681,'PUMA12-Person-Limits-Fragments'!C1681)</f>
        <v>19.2</v>
      </c>
      <c r="I1681" cm="1">
        <f t="array" ref="I1681">INDEX('PUMA12 LIMIT Computations'!BC$4:BV$106,'PUMA12-Person-Limits-Fragments'!B1681,'PUMA12-Person-Limits-Fragments'!C1681)</f>
        <v>17.821999999999999</v>
      </c>
      <c r="J1681" cm="1">
        <f t="array" ref="J1681">INDEX('PUMA12 LIMIT Computations'!BW$4:CP$106,'PUMA12-Person-Limits-Fragments'!B1681,'PUMA12-Person-Limits-Fragments'!C1681)</f>
        <v>30.73</v>
      </c>
    </row>
    <row r="1682" spans="1:10" x14ac:dyDescent="0.25">
      <c r="A1682">
        <f t="shared" si="80"/>
        <v>1681</v>
      </c>
      <c r="B1682">
        <f t="shared" si="78"/>
        <v>33</v>
      </c>
      <c r="C1682">
        <f t="shared" si="79"/>
        <v>17</v>
      </c>
      <c r="D1682" cm="1">
        <f t="array" ref="D1682">INDEX('PUMA12 LIMIT Computations'!$A$4:$D$106,'PUMA12-Person-Limits-Fragments'!$B1682,1)</f>
        <v>702</v>
      </c>
      <c r="E1682" t="str" cm="1">
        <f t="array" ref="E1682">INDEX('PUMA12 LIMIT Computations'!$A$4:$D$106,'PUMA12-Person-Limits-Fragments'!$B1682,2)</f>
        <v>Essex County (Central)--Amesbury Town City</v>
      </c>
      <c r="F1682" t="str" cm="1">
        <f t="array" ref="F1682">INDEX('PUMA12 LIMIT Computations'!$A$4:$D$106,'PUMA12-Person-Limits-Fragments'!$B1682,3)</f>
        <v>METRO14460MM1120</v>
      </c>
      <c r="G1682" t="str" cm="1">
        <f t="array" ref="G1682">INDEX('PUMA12 LIMIT Computations'!$A$4:$D$106,'PUMA12-Person-Limits-Fragments'!$B1682,4)</f>
        <v>Boston-Cambridge-Quincy, MA-NH HUD Metro FMR Area</v>
      </c>
      <c r="H1682" cm="1">
        <f t="array" ref="H1682">INDEX('PUMA12 LIMIT Computations'!AI$4:BB$106,'PUMA12-Person-Limits-Fragments'!B1682,'PUMA12-Person-Limits-Fragments'!C1682)</f>
        <v>59966.560000000005</v>
      </c>
      <c r="I1682" cm="1">
        <f t="array" ref="I1682">INDEX('PUMA12 LIMIT Computations'!BC$4:BV$106,'PUMA12-Person-Limits-Fragments'!B1682,'PUMA12-Person-Limits-Fragments'!C1682)</f>
        <v>37354.912000000004</v>
      </c>
      <c r="J1682" cm="1">
        <f t="array" ref="J1682">INDEX('PUMA12 LIMIT Computations'!BW$4:CP$106,'PUMA12-Person-Limits-Fragments'!B1682,'PUMA12-Person-Limits-Fragments'!C1682)</f>
        <v>95661.440000000002</v>
      </c>
    </row>
    <row r="1683" spans="1:10" x14ac:dyDescent="0.25">
      <c r="A1683">
        <f t="shared" si="80"/>
        <v>1682</v>
      </c>
      <c r="B1683">
        <f t="shared" si="78"/>
        <v>34</v>
      </c>
      <c r="C1683">
        <f t="shared" si="79"/>
        <v>17</v>
      </c>
      <c r="D1683" cm="1">
        <f t="array" ref="D1683">INDEX('PUMA12 LIMIT Computations'!$A$4:$D$106,'PUMA12-Person-Limits-Fragments'!$B1683,1)</f>
        <v>702</v>
      </c>
      <c r="E1683" t="str" cm="1">
        <f t="array" ref="E1683">INDEX('PUMA12 LIMIT Computations'!$A$4:$D$106,'PUMA12-Person-Limits-Fragments'!$B1683,2)</f>
        <v>Essex County (Central)--Amesbury Town City</v>
      </c>
      <c r="F1683" t="str" cm="1">
        <f t="array" ref="F1683">INDEX('PUMA12 LIMIT Computations'!$A$4:$D$106,'PUMA12-Person-Limits-Fragments'!$B1683,3)</f>
        <v>METRO14460MM4160</v>
      </c>
      <c r="G1683" t="str" cm="1">
        <f t="array" ref="G1683">INDEX('PUMA12 LIMIT Computations'!$A$4:$D$106,'PUMA12-Person-Limits-Fragments'!$B1683,4)</f>
        <v>Lawrence, MA-NH HUD Metro FMR Area</v>
      </c>
      <c r="H1683" cm="1">
        <f t="array" ref="H1683">INDEX('PUMA12 LIMIT Computations'!AI$4:BB$106,'PUMA12-Person-Limits-Fragments'!B1683,'PUMA12-Person-Limits-Fragments'!C1683)</f>
        <v>68226.705000000002</v>
      </c>
      <c r="I1683" cm="1">
        <f t="array" ref="I1683">INDEX('PUMA12 LIMIT Computations'!BC$4:BV$106,'PUMA12-Person-Limits-Fragments'!B1683,'PUMA12-Person-Limits-Fragments'!C1683)</f>
        <v>51763.998999999996</v>
      </c>
      <c r="J1683" cm="1">
        <f t="array" ref="J1683">INDEX('PUMA12 LIMIT Computations'!BW$4:CP$106,'PUMA12-Person-Limits-Fragments'!B1683,'PUMA12-Person-Limits-Fragments'!C1683)</f>
        <v>105956.15999999999</v>
      </c>
    </row>
    <row r="1684" spans="1:10" x14ac:dyDescent="0.25">
      <c r="A1684">
        <f t="shared" si="80"/>
        <v>1683</v>
      </c>
      <c r="B1684">
        <f t="shared" si="78"/>
        <v>35</v>
      </c>
      <c r="C1684">
        <f t="shared" si="79"/>
        <v>17</v>
      </c>
      <c r="D1684" cm="1">
        <f t="array" ref="D1684">INDEX('PUMA12 LIMIT Computations'!$A$4:$D$106,'PUMA12-Person-Limits-Fragments'!$B1684,1)</f>
        <v>703</v>
      </c>
      <c r="E1684" t="str" cm="1">
        <f t="array" ref="E1684">INDEX('PUMA12 LIMIT Computations'!$A$4:$D$106,'PUMA12-Person-Limits-Fragments'!$B1684,2)</f>
        <v>Essex County (East)--Salem, Beverly, Gloucester &amp; Newburyport Cities</v>
      </c>
      <c r="F1684" t="str" cm="1">
        <f t="array" ref="F1684">INDEX('PUMA12 LIMIT Computations'!$A$4:$D$106,'PUMA12-Person-Limits-Fragments'!$B1684,3)</f>
        <v>METRO14460MM1120</v>
      </c>
      <c r="G1684" t="str" cm="1">
        <f t="array" ref="G1684">INDEX('PUMA12 LIMIT Computations'!$A$4:$D$106,'PUMA12-Person-Limits-Fragments'!$B1684,4)</f>
        <v>Boston-Cambridge-Quincy, MA-NH HUD Metro FMR Area</v>
      </c>
      <c r="H1684" cm="1">
        <f t="array" ref="H1684">INDEX('PUMA12 LIMIT Computations'!AI$4:BB$106,'PUMA12-Person-Limits-Fragments'!B1684,'PUMA12-Person-Limits-Fragments'!C1684)</f>
        <v>142992.78</v>
      </c>
      <c r="I1684" cm="1">
        <f t="array" ref="I1684">INDEX('PUMA12 LIMIT Computations'!BC$4:BV$106,'PUMA12-Person-Limits-Fragments'!B1684,'PUMA12-Person-Limits-Fragments'!C1684)</f>
        <v>89074.356</v>
      </c>
      <c r="J1684" cm="1">
        <f t="array" ref="J1684">INDEX('PUMA12 LIMIT Computations'!BW$4:CP$106,'PUMA12-Person-Limits-Fragments'!B1684,'PUMA12-Person-Limits-Fragments'!C1684)</f>
        <v>228108.72</v>
      </c>
    </row>
    <row r="1685" spans="1:10" x14ac:dyDescent="0.25">
      <c r="A1685">
        <f t="shared" si="80"/>
        <v>1684</v>
      </c>
      <c r="B1685">
        <f t="shared" si="78"/>
        <v>36</v>
      </c>
      <c r="C1685">
        <f t="shared" si="79"/>
        <v>17</v>
      </c>
      <c r="D1685" cm="1">
        <f t="array" ref="D1685">INDEX('PUMA12 LIMIT Computations'!$A$4:$D$106,'PUMA12-Person-Limits-Fragments'!$B1685,1)</f>
        <v>703</v>
      </c>
      <c r="E1685" t="str" cm="1">
        <f t="array" ref="E1685">INDEX('PUMA12 LIMIT Computations'!$A$4:$D$106,'PUMA12-Person-Limits-Fragments'!$B1685,2)</f>
        <v>Essex County (East)--Salem, Beverly, Gloucester &amp; Newburyport Cities</v>
      </c>
      <c r="F1685" t="str" cm="1">
        <f t="array" ref="F1685">INDEX('PUMA12 LIMIT Computations'!$A$4:$D$106,'PUMA12-Person-Limits-Fragments'!$B1685,3)</f>
        <v>METRO14460MM4160</v>
      </c>
      <c r="G1685" t="str" cm="1">
        <f t="array" ref="G1685">INDEX('PUMA12 LIMIT Computations'!$A$4:$D$106,'PUMA12-Person-Limits-Fragments'!$B1685,4)</f>
        <v>Lawrence, MA-NH HUD Metro FMR Area</v>
      </c>
      <c r="H1685" cm="1">
        <f t="array" ref="H1685">INDEX('PUMA12 LIMIT Computations'!AI$4:BB$106,'PUMA12-Person-Limits-Fragments'!B1685,'PUMA12-Person-Limits-Fragments'!C1685)</f>
        <v>23.490000000000002</v>
      </c>
      <c r="I1685" cm="1">
        <f t="array" ref="I1685">INDEX('PUMA12 LIMIT Computations'!BC$4:BV$106,'PUMA12-Person-Limits-Fragments'!B1685,'PUMA12-Person-Limits-Fragments'!C1685)</f>
        <v>17.821999999999999</v>
      </c>
      <c r="J1685" cm="1">
        <f t="array" ref="J1685">INDEX('PUMA12 LIMIT Computations'!BW$4:CP$106,'PUMA12-Person-Limits-Fragments'!B1685,'PUMA12-Person-Limits-Fragments'!C1685)</f>
        <v>36.480000000000004</v>
      </c>
    </row>
    <row r="1686" spans="1:10" x14ac:dyDescent="0.25">
      <c r="A1686">
        <f t="shared" si="80"/>
        <v>1685</v>
      </c>
      <c r="B1686">
        <f t="shared" si="78"/>
        <v>37</v>
      </c>
      <c r="C1686">
        <f t="shared" si="79"/>
        <v>17</v>
      </c>
      <c r="D1686" cm="1">
        <f t="array" ref="D1686">INDEX('PUMA12 LIMIT Computations'!$A$4:$D$106,'PUMA12-Person-Limits-Fragments'!$B1686,1)</f>
        <v>701</v>
      </c>
      <c r="E1686" t="str" cm="1">
        <f t="array" ref="E1686">INDEX('PUMA12 LIMIT Computations'!$A$4:$D$106,'PUMA12-Person-Limits-Fragments'!$B1686,2)</f>
        <v>Essex County (Northwest)--Lawrence, Haverhill &amp; Methuen Town Cities</v>
      </c>
      <c r="F1686" t="str" cm="1">
        <f t="array" ref="F1686">INDEX('PUMA12 LIMIT Computations'!$A$4:$D$106,'PUMA12-Person-Limits-Fragments'!$B1686,3)</f>
        <v>METRO14460MM4160</v>
      </c>
      <c r="G1686" t="str" cm="1">
        <f t="array" ref="G1686">INDEX('PUMA12 LIMIT Computations'!$A$4:$D$106,'PUMA12-Person-Limits-Fragments'!$B1686,4)</f>
        <v>Lawrence, MA-NH HUD Metro FMR Area</v>
      </c>
      <c r="H1686" cm="1">
        <f t="array" ref="H1686">INDEX('PUMA12 LIMIT Computations'!AI$4:BB$106,'PUMA12-Person-Limits-Fragments'!B1686,'PUMA12-Person-Limits-Fragments'!C1686)</f>
        <v>117450</v>
      </c>
      <c r="I1686" cm="1">
        <f t="array" ref="I1686">INDEX('PUMA12 LIMIT Computations'!BC$4:BV$106,'PUMA12-Person-Limits-Fragments'!B1686,'PUMA12-Person-Limits-Fragments'!C1686)</f>
        <v>89110</v>
      </c>
      <c r="J1686" cm="1">
        <f t="array" ref="J1686">INDEX('PUMA12 LIMIT Computations'!BW$4:CP$106,'PUMA12-Person-Limits-Fragments'!B1686,'PUMA12-Person-Limits-Fragments'!C1686)</f>
        <v>182400</v>
      </c>
    </row>
    <row r="1687" spans="1:10" x14ac:dyDescent="0.25">
      <c r="A1687">
        <f t="shared" si="80"/>
        <v>1686</v>
      </c>
      <c r="B1687">
        <f t="shared" si="78"/>
        <v>38</v>
      </c>
      <c r="C1687">
        <f t="shared" si="79"/>
        <v>17</v>
      </c>
      <c r="D1687" cm="1">
        <f t="array" ref="D1687">INDEX('PUMA12 LIMIT Computations'!$A$4:$D$106,'PUMA12-Person-Limits-Fragments'!$B1687,1)</f>
        <v>704</v>
      </c>
      <c r="E1687" t="str" cm="1">
        <f t="array" ref="E1687">INDEX('PUMA12 LIMIT Computations'!$A$4:$D$106,'PUMA12-Person-Limits-Fragments'!$B1687,2)</f>
        <v>Essex County (South)--Lynn City, Swampscott &amp; Nahant Towns</v>
      </c>
      <c r="F1687" t="str" cm="1">
        <f t="array" ref="F1687">INDEX('PUMA12 LIMIT Computations'!$A$4:$D$106,'PUMA12-Person-Limits-Fragments'!$B1687,3)</f>
        <v>METRO14460MM1120</v>
      </c>
      <c r="G1687" t="str" cm="1">
        <f t="array" ref="G1687">INDEX('PUMA12 LIMIT Computations'!$A$4:$D$106,'PUMA12-Person-Limits-Fragments'!$B1687,4)</f>
        <v>Boston-Cambridge-Quincy, MA-NH HUD Metro FMR Area</v>
      </c>
      <c r="H1687" cm="1">
        <f t="array" ref="H1687">INDEX('PUMA12 LIMIT Computations'!AI$4:BB$106,'PUMA12-Person-Limits-Fragments'!B1687,'PUMA12-Person-Limits-Fragments'!C1687)</f>
        <v>143050</v>
      </c>
      <c r="I1687" cm="1">
        <f t="array" ref="I1687">INDEX('PUMA12 LIMIT Computations'!BC$4:BV$106,'PUMA12-Person-Limits-Fragments'!B1687,'PUMA12-Person-Limits-Fragments'!C1687)</f>
        <v>89110</v>
      </c>
      <c r="J1687" cm="1">
        <f t="array" ref="J1687">INDEX('PUMA12 LIMIT Computations'!BW$4:CP$106,'PUMA12-Person-Limits-Fragments'!B1687,'PUMA12-Person-Limits-Fragments'!C1687)</f>
        <v>228200</v>
      </c>
    </row>
    <row r="1688" spans="1:10" x14ac:dyDescent="0.25">
      <c r="A1688">
        <f t="shared" si="80"/>
        <v>1687</v>
      </c>
      <c r="B1688">
        <f t="shared" si="78"/>
        <v>39</v>
      </c>
      <c r="C1688">
        <f t="shared" si="79"/>
        <v>17</v>
      </c>
      <c r="D1688" cm="1">
        <f t="array" ref="D1688">INDEX('PUMA12 LIMIT Computations'!$A$4:$D$106,'PUMA12-Person-Limits-Fragments'!$B1688,1)</f>
        <v>200</v>
      </c>
      <c r="E1688" t="str" cm="1">
        <f t="array" ref="E1688">INDEX('PUMA12 LIMIT Computations'!$A$4:$D$106,'PUMA12-Person-Limits-Fragments'!$B1688,2)</f>
        <v>Franklin &amp; Hampshire (North) Counties</v>
      </c>
      <c r="F1688" t="str" cm="1">
        <f t="array" ref="F1688">INDEX('PUMA12 LIMIT Computations'!$A$4:$D$106,'PUMA12-Person-Limits-Fragments'!$B1688,3)</f>
        <v>METRO38340N25003</v>
      </c>
      <c r="G1688" t="str" cm="1">
        <f t="array" ref="G1688">INDEX('PUMA12 LIMIT Computations'!$A$4:$D$106,'PUMA12-Person-Limits-Fragments'!$B1688,4)</f>
        <v>Berkshire County, MA (part) HUD Metro FMR Area</v>
      </c>
      <c r="H1688" cm="1">
        <f t="array" ref="H1688">INDEX('PUMA12 LIMIT Computations'!AI$4:BB$106,'PUMA12-Person-Limits-Fragments'!B1688,'PUMA12-Person-Limits-Fragments'!C1688)</f>
        <v>76.8</v>
      </c>
      <c r="I1688" cm="1">
        <f t="array" ref="I1688">INDEX('PUMA12 LIMIT Computations'!BC$4:BV$106,'PUMA12-Person-Limits-Fragments'!B1688,'PUMA12-Person-Limits-Fragments'!C1688)</f>
        <v>71.287999999999997</v>
      </c>
      <c r="J1688" cm="1">
        <f t="array" ref="J1688">INDEX('PUMA12 LIMIT Computations'!BW$4:CP$106,'PUMA12-Person-Limits-Fragments'!B1688,'PUMA12-Person-Limits-Fragments'!C1688)</f>
        <v>122.92</v>
      </c>
    </row>
    <row r="1689" spans="1:10" x14ac:dyDescent="0.25">
      <c r="A1689">
        <f t="shared" si="80"/>
        <v>1688</v>
      </c>
      <c r="B1689">
        <f t="shared" si="78"/>
        <v>40</v>
      </c>
      <c r="C1689">
        <f t="shared" si="79"/>
        <v>17</v>
      </c>
      <c r="D1689" cm="1">
        <f t="array" ref="D1689">INDEX('PUMA12 LIMIT Computations'!$A$4:$D$106,'PUMA12-Person-Limits-Fragments'!$B1689,1)</f>
        <v>200</v>
      </c>
      <c r="E1689" t="str" cm="1">
        <f t="array" ref="E1689">INDEX('PUMA12 LIMIT Computations'!$A$4:$D$106,'PUMA12-Person-Limits-Fragments'!$B1689,2)</f>
        <v>Franklin &amp; Hampshire (North) Counties</v>
      </c>
      <c r="F1689" t="str" cm="1">
        <f t="array" ref="F1689">INDEX('PUMA12 LIMIT Computations'!$A$4:$D$106,'PUMA12-Person-Limits-Fragments'!$B1689,3)</f>
        <v>METRO44140M25011</v>
      </c>
      <c r="G1689" t="str" cm="1">
        <f t="array" ref="G1689">INDEX('PUMA12 LIMIT Computations'!$A$4:$D$106,'PUMA12-Person-Limits-Fragments'!$B1689,4)</f>
        <v>Franklin County, MA HUD Metro FMR Area</v>
      </c>
      <c r="H1689" cm="1">
        <f t="array" ref="H1689">INDEX('PUMA12 LIMIT Computations'!AI$4:BB$106,'PUMA12-Person-Limits-Fragments'!B1689,'PUMA12-Person-Limits-Fragments'!C1689)</f>
        <v>63273.599999999999</v>
      </c>
      <c r="I1689" cm="1">
        <f t="array" ref="I1689">INDEX('PUMA12 LIMIT Computations'!BC$4:BV$106,'PUMA12-Person-Limits-Fragments'!B1689,'PUMA12-Person-Limits-Fragments'!C1689)</f>
        <v>58732.401000000005</v>
      </c>
      <c r="J1689" cm="1">
        <f t="array" ref="J1689">INDEX('PUMA12 LIMIT Computations'!BW$4:CP$106,'PUMA12-Person-Limits-Fragments'!B1689,'PUMA12-Person-Limits-Fragments'!C1689)</f>
        <v>101270.715</v>
      </c>
    </row>
    <row r="1690" spans="1:10" x14ac:dyDescent="0.25">
      <c r="A1690">
        <f t="shared" si="80"/>
        <v>1689</v>
      </c>
      <c r="B1690">
        <f t="shared" si="78"/>
        <v>41</v>
      </c>
      <c r="C1690">
        <f t="shared" si="79"/>
        <v>17</v>
      </c>
      <c r="D1690" cm="1">
        <f t="array" ref="D1690">INDEX('PUMA12 LIMIT Computations'!$A$4:$D$106,'PUMA12-Person-Limits-Fragments'!$B1690,1)</f>
        <v>200</v>
      </c>
      <c r="E1690" t="str" cm="1">
        <f t="array" ref="E1690">INDEX('PUMA12 LIMIT Computations'!$A$4:$D$106,'PUMA12-Person-Limits-Fragments'!$B1690,2)</f>
        <v>Franklin &amp; Hampshire (North) Counties</v>
      </c>
      <c r="F1690" t="str" cm="1">
        <f t="array" ref="F1690">INDEX('PUMA12 LIMIT Computations'!$A$4:$D$106,'PUMA12-Person-Limits-Fragments'!$B1690,3)</f>
        <v>METRO44140M44140</v>
      </c>
      <c r="G1690" t="str" cm="1">
        <f t="array" ref="G1690">INDEX('PUMA12 LIMIT Computations'!$A$4:$D$106,'PUMA12-Person-Limits-Fragments'!$B1690,4)</f>
        <v>Springfield, MA HUD Metro FMR Area</v>
      </c>
      <c r="H1690" cm="1">
        <f t="array" ref="H1690">INDEX('PUMA12 LIMIT Computations'!AI$4:BB$106,'PUMA12-Person-Limits-Fragments'!B1690,'PUMA12-Person-Limits-Fragments'!C1690)</f>
        <v>32323.200000000001</v>
      </c>
      <c r="I1690" cm="1">
        <f t="array" ref="I1690">INDEX('PUMA12 LIMIT Computations'!BC$4:BV$106,'PUMA12-Person-Limits-Fragments'!B1690,'PUMA12-Person-Limits-Fragments'!C1690)</f>
        <v>30003.337</v>
      </c>
      <c r="J1690" cm="1">
        <f t="array" ref="J1690">INDEX('PUMA12 LIMIT Computations'!BW$4:CP$106,'PUMA12-Person-Limits-Fragments'!B1690,'PUMA12-Person-Limits-Fragments'!C1690)</f>
        <v>51733.955000000002</v>
      </c>
    </row>
    <row r="1691" spans="1:10" x14ac:dyDescent="0.25">
      <c r="A1691">
        <f t="shared" si="80"/>
        <v>1690</v>
      </c>
      <c r="B1691">
        <f t="shared" si="78"/>
        <v>42</v>
      </c>
      <c r="C1691">
        <f t="shared" si="79"/>
        <v>17</v>
      </c>
      <c r="D1691" cm="1">
        <f t="array" ref="D1691">INDEX('PUMA12 LIMIT Computations'!$A$4:$D$106,'PUMA12-Person-Limits-Fragments'!$B1691,1)</f>
        <v>200</v>
      </c>
      <c r="E1691" t="str" cm="1">
        <f t="array" ref="E1691">INDEX('PUMA12 LIMIT Computations'!$A$4:$D$106,'PUMA12-Person-Limits-Fragments'!$B1691,2)</f>
        <v>Franklin &amp; Hampshire (North) Counties</v>
      </c>
      <c r="F1691" t="str" cm="1">
        <f t="array" ref="F1691">INDEX('PUMA12 LIMIT Computations'!$A$4:$D$106,'PUMA12-Person-Limits-Fragments'!$B1691,3)</f>
        <v>METRO49340N25027</v>
      </c>
      <c r="G1691" t="str" cm="1">
        <f t="array" ref="G1691">INDEX('PUMA12 LIMIT Computations'!$A$4:$D$106,'PUMA12-Person-Limits-Fragments'!$B1691,4)</f>
        <v>Western Worcester County, MA HUD Metro FMR Area</v>
      </c>
      <c r="H1691" cm="1">
        <f t="array" ref="H1691">INDEX('PUMA12 LIMIT Computations'!AI$4:BB$106,'PUMA12-Person-Limits-Fragments'!B1691,'PUMA12-Person-Limits-Fragments'!C1691)</f>
        <v>319.04000000000002</v>
      </c>
      <c r="I1691" cm="1">
        <f t="array" ref="I1691">INDEX('PUMA12 LIMIT Computations'!BC$4:BV$106,'PUMA12-Person-Limits-Fragments'!B1691,'PUMA12-Person-Limits-Fragments'!C1691)</f>
        <v>285.15199999999999</v>
      </c>
      <c r="J1691" cm="1">
        <f t="array" ref="J1691">INDEX('PUMA12 LIMIT Computations'!BW$4:CP$106,'PUMA12-Person-Limits-Fragments'!B1691,'PUMA12-Person-Limits-Fragments'!C1691)</f>
        <v>510.24</v>
      </c>
    </row>
    <row r="1692" spans="1:10" x14ac:dyDescent="0.25">
      <c r="A1692">
        <f t="shared" si="80"/>
        <v>1691</v>
      </c>
      <c r="B1692">
        <f t="shared" si="78"/>
        <v>43</v>
      </c>
      <c r="C1692">
        <f t="shared" si="79"/>
        <v>17</v>
      </c>
      <c r="D1692" cm="1">
        <f t="array" ref="D1692">INDEX('PUMA12 LIMIT Computations'!$A$4:$D$106,'PUMA12-Person-Limits-Fragments'!$B1692,1)</f>
        <v>1600</v>
      </c>
      <c r="E1692" t="str" cm="1">
        <f t="array" ref="E1692">INDEX('PUMA12 LIMIT Computations'!$A$4:$D$106,'PUMA12-Person-Limits-Fragments'!$B1692,2)</f>
        <v>Hampden (West &amp; East) &amp; Hampshire (South) Counties--Northampton City</v>
      </c>
      <c r="F1692" t="str" cm="1">
        <f t="array" ref="F1692">INDEX('PUMA12 LIMIT Computations'!$A$4:$D$106,'PUMA12-Person-Limits-Fragments'!$B1692,3)</f>
        <v>METRO44140M44140</v>
      </c>
      <c r="G1692" t="str" cm="1">
        <f t="array" ref="G1692">INDEX('PUMA12 LIMIT Computations'!$A$4:$D$106,'PUMA12-Person-Limits-Fragments'!$B1692,4)</f>
        <v>Springfield, MA HUD Metro FMR Area</v>
      </c>
      <c r="H1692" cm="1">
        <f t="array" ref="H1692">INDEX('PUMA12 LIMIT Computations'!AI$4:BB$106,'PUMA12-Person-Limits-Fragments'!B1692,'PUMA12-Person-Limits-Fragments'!C1692)</f>
        <v>95980.800000000003</v>
      </c>
      <c r="I1692" cm="1">
        <f t="array" ref="I1692">INDEX('PUMA12 LIMIT Computations'!BC$4:BV$106,'PUMA12-Person-Limits-Fragments'!B1692,'PUMA12-Person-Limits-Fragments'!C1692)</f>
        <v>89092.178</v>
      </c>
      <c r="J1692" cm="1">
        <f t="array" ref="J1692">INDEX('PUMA12 LIMIT Computations'!BW$4:CP$106,'PUMA12-Person-Limits-Fragments'!B1692,'PUMA12-Person-Limits-Fragments'!C1692)</f>
        <v>153619.26999999999</v>
      </c>
    </row>
    <row r="1693" spans="1:10" x14ac:dyDescent="0.25">
      <c r="A1693">
        <f t="shared" si="80"/>
        <v>1692</v>
      </c>
      <c r="B1693">
        <f t="shared" si="78"/>
        <v>44</v>
      </c>
      <c r="C1693">
        <f t="shared" si="79"/>
        <v>17</v>
      </c>
      <c r="D1693" cm="1">
        <f t="array" ref="D1693">INDEX('PUMA12 LIMIT Computations'!$A$4:$D$106,'PUMA12-Person-Limits-Fragments'!$B1693,1)</f>
        <v>1900</v>
      </c>
      <c r="E1693" t="str" cm="1">
        <f t="array" ref="E1693">INDEX('PUMA12 LIMIT Computations'!$A$4:$D$106,'PUMA12-Person-Limits-Fragments'!$B1693,2)</f>
        <v>Hampden County (Central)--Springfield City</v>
      </c>
      <c r="F1693" t="str" cm="1">
        <f t="array" ref="F1693">INDEX('PUMA12 LIMIT Computations'!$A$4:$D$106,'PUMA12-Person-Limits-Fragments'!$B1693,3)</f>
        <v>METRO44140M44140</v>
      </c>
      <c r="G1693" t="str" cm="1">
        <f t="array" ref="G1693">INDEX('PUMA12 LIMIT Computations'!$A$4:$D$106,'PUMA12-Person-Limits-Fragments'!$B1693,4)</f>
        <v>Springfield, MA HUD Metro FMR Area</v>
      </c>
      <c r="H1693" cm="1">
        <f t="array" ref="H1693">INDEX('PUMA12 LIMIT Computations'!AI$4:BB$106,'PUMA12-Person-Limits-Fragments'!B1693,'PUMA12-Person-Limits-Fragments'!C1693)</f>
        <v>96000</v>
      </c>
      <c r="I1693" cm="1">
        <f t="array" ref="I1693">INDEX('PUMA12 LIMIT Computations'!BC$4:BV$106,'PUMA12-Person-Limits-Fragments'!B1693,'PUMA12-Person-Limits-Fragments'!C1693)</f>
        <v>89110</v>
      </c>
      <c r="J1693" cm="1">
        <f t="array" ref="J1693">INDEX('PUMA12 LIMIT Computations'!BW$4:CP$106,'PUMA12-Person-Limits-Fragments'!B1693,'PUMA12-Person-Limits-Fragments'!C1693)</f>
        <v>153650</v>
      </c>
    </row>
    <row r="1694" spans="1:10" x14ac:dyDescent="0.25">
      <c r="A1694">
        <f t="shared" si="80"/>
        <v>1693</v>
      </c>
      <c r="B1694">
        <f t="shared" si="78"/>
        <v>45</v>
      </c>
      <c r="C1694">
        <f t="shared" si="79"/>
        <v>17</v>
      </c>
      <c r="D1694" cm="1">
        <f t="array" ref="D1694">INDEX('PUMA12 LIMIT Computations'!$A$4:$D$106,'PUMA12-Person-Limits-Fragments'!$B1694,1)</f>
        <v>1902</v>
      </c>
      <c r="E1694" t="str" cm="1">
        <f t="array" ref="E1694">INDEX('PUMA12 LIMIT Computations'!$A$4:$D$106,'PUMA12-Person-Limits-Fragments'!$B1694,2)</f>
        <v>Hampden County (East of Springfield City)--Chicopee City</v>
      </c>
      <c r="F1694" t="str" cm="1">
        <f t="array" ref="F1694">INDEX('PUMA12 LIMIT Computations'!$A$4:$D$106,'PUMA12-Person-Limits-Fragments'!$B1694,3)</f>
        <v>METRO44140M44140</v>
      </c>
      <c r="G1694" t="str" cm="1">
        <f t="array" ref="G1694">INDEX('PUMA12 LIMIT Computations'!$A$4:$D$106,'PUMA12-Person-Limits-Fragments'!$B1694,4)</f>
        <v>Springfield, MA HUD Metro FMR Area</v>
      </c>
      <c r="H1694" cm="1">
        <f t="array" ref="H1694">INDEX('PUMA12 LIMIT Computations'!AI$4:BB$106,'PUMA12-Person-Limits-Fragments'!B1694,'PUMA12-Person-Limits-Fragments'!C1694)</f>
        <v>96000</v>
      </c>
      <c r="I1694" cm="1">
        <f t="array" ref="I1694">INDEX('PUMA12 LIMIT Computations'!BC$4:BV$106,'PUMA12-Person-Limits-Fragments'!B1694,'PUMA12-Person-Limits-Fragments'!C1694)</f>
        <v>89110</v>
      </c>
      <c r="J1694" cm="1">
        <f t="array" ref="J1694">INDEX('PUMA12 LIMIT Computations'!BW$4:CP$106,'PUMA12-Person-Limits-Fragments'!B1694,'PUMA12-Person-Limits-Fragments'!C1694)</f>
        <v>153650</v>
      </c>
    </row>
    <row r="1695" spans="1:10" x14ac:dyDescent="0.25">
      <c r="A1695">
        <f t="shared" si="80"/>
        <v>1694</v>
      </c>
      <c r="B1695">
        <f t="shared" si="78"/>
        <v>46</v>
      </c>
      <c r="C1695">
        <f t="shared" si="79"/>
        <v>17</v>
      </c>
      <c r="D1695" cm="1">
        <f t="array" ref="D1695">INDEX('PUMA12 LIMIT Computations'!$A$4:$D$106,'PUMA12-Person-Limits-Fragments'!$B1695,1)</f>
        <v>1901</v>
      </c>
      <c r="E1695" t="str" cm="1">
        <f t="array" ref="E1695">INDEX('PUMA12 LIMIT Computations'!$A$4:$D$106,'PUMA12-Person-Limits-Fragments'!$B1695,2)</f>
        <v>Hampden County (West of Springfield City)--Westfield &amp; Holyoke Cities</v>
      </c>
      <c r="F1695" t="str" cm="1">
        <f t="array" ref="F1695">INDEX('PUMA12 LIMIT Computations'!$A$4:$D$106,'PUMA12-Person-Limits-Fragments'!$B1695,3)</f>
        <v>METRO44140M44140</v>
      </c>
      <c r="G1695" t="str" cm="1">
        <f t="array" ref="G1695">INDEX('PUMA12 LIMIT Computations'!$A$4:$D$106,'PUMA12-Person-Limits-Fragments'!$B1695,4)</f>
        <v>Springfield, MA HUD Metro FMR Area</v>
      </c>
      <c r="H1695" cm="1">
        <f t="array" ref="H1695">INDEX('PUMA12 LIMIT Computations'!AI$4:BB$106,'PUMA12-Person-Limits-Fragments'!B1695,'PUMA12-Person-Limits-Fragments'!C1695)</f>
        <v>96000</v>
      </c>
      <c r="I1695" cm="1">
        <f t="array" ref="I1695">INDEX('PUMA12 LIMIT Computations'!BC$4:BV$106,'PUMA12-Person-Limits-Fragments'!B1695,'PUMA12-Person-Limits-Fragments'!C1695)</f>
        <v>89110</v>
      </c>
      <c r="J1695" cm="1">
        <f t="array" ref="J1695">INDEX('PUMA12 LIMIT Computations'!BW$4:CP$106,'PUMA12-Person-Limits-Fragments'!B1695,'PUMA12-Person-Limits-Fragments'!C1695)</f>
        <v>153650</v>
      </c>
    </row>
    <row r="1696" spans="1:10" x14ac:dyDescent="0.25">
      <c r="A1696">
        <f t="shared" si="80"/>
        <v>1695</v>
      </c>
      <c r="B1696">
        <f t="shared" si="78"/>
        <v>47</v>
      </c>
      <c r="C1696">
        <f t="shared" si="79"/>
        <v>17</v>
      </c>
      <c r="D1696" cm="1">
        <f t="array" ref="D1696">INDEX('PUMA12 LIMIT Computations'!$A$4:$D$106,'PUMA12-Person-Limits-Fragments'!$B1696,1)</f>
        <v>2400</v>
      </c>
      <c r="E1696" t="str" cm="1">
        <f t="array" ref="E1696">INDEX('PUMA12 LIMIT Computations'!$A$4:$D$106,'PUMA12-Person-Limits-Fragments'!$B1696,2)</f>
        <v>Middlesex (Far Southwest), Norfolk (Northwest) &amp; Worcester (Far East) Counties</v>
      </c>
      <c r="F1696" t="str" cm="1">
        <f t="array" ref="F1696">INDEX('PUMA12 LIMIT Computations'!$A$4:$D$106,'PUMA12-Person-Limits-Fragments'!$B1696,3)</f>
        <v>METRO14460MM1120</v>
      </c>
      <c r="G1696" t="str" cm="1">
        <f t="array" ref="G1696">INDEX('PUMA12 LIMIT Computations'!$A$4:$D$106,'PUMA12-Person-Limits-Fragments'!$B1696,4)</f>
        <v>Boston-Cambridge-Quincy, MA-NH HUD Metro FMR Area</v>
      </c>
      <c r="H1696" cm="1">
        <f t="array" ref="H1696">INDEX('PUMA12 LIMIT Computations'!AI$4:BB$106,'PUMA12-Person-Limits-Fragments'!B1696,'PUMA12-Person-Limits-Fragments'!C1696)</f>
        <v>96458.615000000005</v>
      </c>
      <c r="I1696" cm="1">
        <f t="array" ref="I1696">INDEX('PUMA12 LIMIT Computations'!BC$4:BV$106,'PUMA12-Person-Limits-Fragments'!B1696,'PUMA12-Person-Limits-Fragments'!C1696)</f>
        <v>60086.873</v>
      </c>
      <c r="J1696" cm="1">
        <f t="array" ref="J1696">INDEX('PUMA12 LIMIT Computations'!BW$4:CP$106,'PUMA12-Person-Limits-Fragments'!B1696,'PUMA12-Person-Limits-Fragments'!C1696)</f>
        <v>153875.26</v>
      </c>
    </row>
    <row r="1697" spans="1:10" x14ac:dyDescent="0.25">
      <c r="A1697">
        <f t="shared" si="80"/>
        <v>1696</v>
      </c>
      <c r="B1697">
        <f t="shared" si="78"/>
        <v>48</v>
      </c>
      <c r="C1697">
        <f t="shared" si="79"/>
        <v>17</v>
      </c>
      <c r="D1697" cm="1">
        <f t="array" ref="D1697">INDEX('PUMA12 LIMIT Computations'!$A$4:$D$106,'PUMA12-Person-Limits-Fragments'!$B1697,1)</f>
        <v>2400</v>
      </c>
      <c r="E1697" t="str" cm="1">
        <f t="array" ref="E1697">INDEX('PUMA12 LIMIT Computations'!$A$4:$D$106,'PUMA12-Person-Limits-Fragments'!$B1697,2)</f>
        <v>Middlesex (Far Southwest), Norfolk (Northwest) &amp; Worcester (Far East) Counties</v>
      </c>
      <c r="F1697" t="str" cm="1">
        <f t="array" ref="F1697">INDEX('PUMA12 LIMIT Computations'!$A$4:$D$106,'PUMA12-Person-Limits-Fragments'!$B1697,3)</f>
        <v>METRO49340MM1120</v>
      </c>
      <c r="G1697" t="str" cm="1">
        <f t="array" ref="G1697">INDEX('PUMA12 LIMIT Computations'!$A$4:$D$106,'PUMA12-Person-Limits-Fragments'!$B1697,4)</f>
        <v>Eastern Worcester County, MA HUD Metro FMR Area</v>
      </c>
      <c r="H1697" cm="1">
        <f t="array" ref="H1697">INDEX('PUMA12 LIMIT Computations'!AI$4:BB$106,'PUMA12-Person-Limits-Fragments'!B1697,'PUMA12-Person-Limits-Fragments'!C1697)</f>
        <v>43503.075000000004</v>
      </c>
      <c r="I1697" cm="1">
        <f t="array" ref="I1697">INDEX('PUMA12 LIMIT Computations'!BC$4:BV$106,'PUMA12-Person-Limits-Fragments'!B1697,'PUMA12-Person-Limits-Fragments'!C1697)</f>
        <v>29005.305</v>
      </c>
      <c r="J1697" cm="1">
        <f t="array" ref="J1697">INDEX('PUMA12 LIMIT Computations'!BW$4:CP$106,'PUMA12-Person-Limits-Fragments'!B1697,'PUMA12-Person-Limits-Fragments'!C1697)</f>
        <v>59371.200000000004</v>
      </c>
    </row>
    <row r="1698" spans="1:10" x14ac:dyDescent="0.25">
      <c r="A1698">
        <f t="shared" si="80"/>
        <v>1697</v>
      </c>
      <c r="B1698">
        <f t="shared" si="78"/>
        <v>49</v>
      </c>
      <c r="C1698">
        <f t="shared" si="79"/>
        <v>17</v>
      </c>
      <c r="D1698" cm="1">
        <f t="array" ref="D1698">INDEX('PUMA12 LIMIT Computations'!$A$4:$D$106,'PUMA12-Person-Limits-Fragments'!$B1698,1)</f>
        <v>3400</v>
      </c>
      <c r="E1698" t="str" cm="1">
        <f t="array" ref="E1698">INDEX('PUMA12 LIMIT Computations'!$A$4:$D$106,'PUMA12-Person-Limits-Fragments'!$B1698,2)</f>
        <v>Middlesex (Southeast) &amp; Norfolk (Northeast) Counties--Newton City &amp; Brookline Town</v>
      </c>
      <c r="F1698" t="str" cm="1">
        <f t="array" ref="F1698">INDEX('PUMA12 LIMIT Computations'!$A$4:$D$106,'PUMA12-Person-Limits-Fragments'!$B1698,3)</f>
        <v>METRO14460MM1120</v>
      </c>
      <c r="G1698" t="str" cm="1">
        <f t="array" ref="G1698">INDEX('PUMA12 LIMIT Computations'!$A$4:$D$106,'PUMA12-Person-Limits-Fragments'!$B1698,4)</f>
        <v>Boston-Cambridge-Quincy, MA-NH HUD Metro FMR Area</v>
      </c>
      <c r="H1698" cm="1">
        <f t="array" ref="H1698">INDEX('PUMA12 LIMIT Computations'!AI$4:BB$106,'PUMA12-Person-Limits-Fragments'!B1698,'PUMA12-Person-Limits-Fragments'!C1698)</f>
        <v>143035.69500000001</v>
      </c>
      <c r="I1698" cm="1">
        <f t="array" ref="I1698">INDEX('PUMA12 LIMIT Computations'!BC$4:BV$106,'PUMA12-Person-Limits-Fragments'!B1698,'PUMA12-Person-Limits-Fragments'!C1698)</f>
        <v>89101.089000000007</v>
      </c>
      <c r="J1698" cm="1">
        <f t="array" ref="J1698">INDEX('PUMA12 LIMIT Computations'!BW$4:CP$106,'PUMA12-Person-Limits-Fragments'!B1698,'PUMA12-Person-Limits-Fragments'!C1698)</f>
        <v>228177.18</v>
      </c>
    </row>
    <row r="1699" spans="1:10" x14ac:dyDescent="0.25">
      <c r="A1699">
        <f t="shared" si="80"/>
        <v>1698</v>
      </c>
      <c r="B1699">
        <f t="shared" si="78"/>
        <v>50</v>
      </c>
      <c r="C1699">
        <f t="shared" si="79"/>
        <v>17</v>
      </c>
      <c r="D1699" cm="1">
        <f t="array" ref="D1699">INDEX('PUMA12 LIMIT Computations'!$A$4:$D$106,'PUMA12-Person-Limits-Fragments'!$B1699,1)</f>
        <v>1400</v>
      </c>
      <c r="E1699" t="str" cm="1">
        <f t="array" ref="E1699">INDEX('PUMA12 LIMIT Computations'!$A$4:$D$106,'PUMA12-Person-Limits-Fragments'!$B1699,2)</f>
        <v>Middlesex (West Central) &amp; Worcester (East) Counties</v>
      </c>
      <c r="F1699" t="str" cm="1">
        <f t="array" ref="F1699">INDEX('PUMA12 LIMIT Computations'!$A$4:$D$106,'PUMA12-Person-Limits-Fragments'!$B1699,3)</f>
        <v>METRO14460MM1120</v>
      </c>
      <c r="G1699" t="str" cm="1">
        <f t="array" ref="G1699">INDEX('PUMA12 LIMIT Computations'!$A$4:$D$106,'PUMA12-Person-Limits-Fragments'!$B1699,4)</f>
        <v>Boston-Cambridge-Quincy, MA-NH HUD Metro FMR Area</v>
      </c>
      <c r="H1699" cm="1">
        <f t="array" ref="H1699">INDEX('PUMA12 LIMIT Computations'!AI$4:BB$106,'PUMA12-Person-Limits-Fragments'!B1699,'PUMA12-Person-Limits-Fragments'!C1699)</f>
        <v>137142.035</v>
      </c>
      <c r="I1699" cm="1">
        <f t="array" ref="I1699">INDEX('PUMA12 LIMIT Computations'!BC$4:BV$106,'PUMA12-Person-Limits-Fragments'!B1699,'PUMA12-Person-Limits-Fragments'!C1699)</f>
        <v>85429.756999999998</v>
      </c>
      <c r="J1699" cm="1">
        <f t="array" ref="J1699">INDEX('PUMA12 LIMIT Computations'!BW$4:CP$106,'PUMA12-Person-Limits-Fragments'!B1699,'PUMA12-Person-Limits-Fragments'!C1699)</f>
        <v>218775.34</v>
      </c>
    </row>
    <row r="1700" spans="1:10" x14ac:dyDescent="0.25">
      <c r="A1700">
        <f t="shared" si="80"/>
        <v>1699</v>
      </c>
      <c r="B1700">
        <f t="shared" si="78"/>
        <v>51</v>
      </c>
      <c r="C1700">
        <f t="shared" si="79"/>
        <v>17</v>
      </c>
      <c r="D1700" cm="1">
        <f t="array" ref="D1700">INDEX('PUMA12 LIMIT Computations'!$A$4:$D$106,'PUMA12-Person-Limits-Fragments'!$B1700,1)</f>
        <v>1400</v>
      </c>
      <c r="E1700" t="str" cm="1">
        <f t="array" ref="E1700">INDEX('PUMA12 LIMIT Computations'!$A$4:$D$106,'PUMA12-Person-Limits-Fragments'!$B1700,2)</f>
        <v>Middlesex (West Central) &amp; Worcester (East) Counties</v>
      </c>
      <c r="F1700" t="str" cm="1">
        <f t="array" ref="F1700">INDEX('PUMA12 LIMIT Computations'!$A$4:$D$106,'PUMA12-Person-Limits-Fragments'!$B1700,3)</f>
        <v>METRO14460MM4560</v>
      </c>
      <c r="G1700" t="str" cm="1">
        <f t="array" ref="G1700">INDEX('PUMA12 LIMIT Computations'!$A$4:$D$106,'PUMA12-Person-Limits-Fragments'!$B1700,4)</f>
        <v>Lowell, MA HUD Metro FMR Area</v>
      </c>
      <c r="H1700" cm="1">
        <f t="array" ref="H1700">INDEX('PUMA12 LIMIT Computations'!AI$4:BB$106,'PUMA12-Person-Limits-Fragments'!B1700,'PUMA12-Person-Limits-Fragments'!C1700)</f>
        <v>244.815</v>
      </c>
      <c r="I1700" cm="1">
        <f t="array" ref="I1700">INDEX('PUMA12 LIMIT Computations'!BC$4:BV$106,'PUMA12-Person-Limits-Fragments'!B1700,'PUMA12-Person-Limits-Fragments'!C1700)</f>
        <v>169.309</v>
      </c>
      <c r="J1700" cm="1">
        <f t="array" ref="J1700">INDEX('PUMA12 LIMIT Computations'!BW$4:CP$106,'PUMA12-Person-Limits-Fragments'!B1700,'PUMA12-Person-Limits-Fragments'!C1700)</f>
        <v>346.56</v>
      </c>
    </row>
    <row r="1701" spans="1:10" x14ac:dyDescent="0.25">
      <c r="A1701">
        <f t="shared" si="80"/>
        <v>1700</v>
      </c>
      <c r="B1701">
        <f t="shared" si="78"/>
        <v>52</v>
      </c>
      <c r="C1701">
        <f t="shared" si="79"/>
        <v>17</v>
      </c>
      <c r="D1701" cm="1">
        <f t="array" ref="D1701">INDEX('PUMA12 LIMIT Computations'!$A$4:$D$106,'PUMA12-Person-Limits-Fragments'!$B1701,1)</f>
        <v>1400</v>
      </c>
      <c r="E1701" t="str" cm="1">
        <f t="array" ref="E1701">INDEX('PUMA12 LIMIT Computations'!$A$4:$D$106,'PUMA12-Person-Limits-Fragments'!$B1701,2)</f>
        <v>Middlesex (West Central) &amp; Worcester (East) Counties</v>
      </c>
      <c r="F1701" t="str" cm="1">
        <f t="array" ref="F1701">INDEX('PUMA12 LIMIT Computations'!$A$4:$D$106,'PUMA12-Person-Limits-Fragments'!$B1701,3)</f>
        <v>METRO49340MM1120</v>
      </c>
      <c r="G1701" t="str" cm="1">
        <f t="array" ref="G1701">INDEX('PUMA12 LIMIT Computations'!$A$4:$D$106,'PUMA12-Person-Limits-Fragments'!$B1701,4)</f>
        <v>Eastern Worcester County, MA HUD Metro FMR Area</v>
      </c>
      <c r="H1701" cm="1">
        <f t="array" ref="H1701">INDEX('PUMA12 LIMIT Computations'!AI$4:BB$106,'PUMA12-Person-Limits-Fragments'!B1701,'PUMA12-Person-Limits-Fragments'!C1701)</f>
        <v>5252.4450000000006</v>
      </c>
      <c r="I1701" cm="1">
        <f t="array" ref="I1701">INDEX('PUMA12 LIMIT Computations'!BC$4:BV$106,'PUMA12-Person-Limits-Fragments'!B1701,'PUMA12-Person-Limits-Fragments'!C1701)</f>
        <v>3502.0230000000001</v>
      </c>
      <c r="J1701" cm="1">
        <f t="array" ref="J1701">INDEX('PUMA12 LIMIT Computations'!BW$4:CP$106,'PUMA12-Person-Limits-Fragments'!B1701,'PUMA12-Person-Limits-Fragments'!C1701)</f>
        <v>7168.3200000000006</v>
      </c>
    </row>
    <row r="1702" spans="1:10" x14ac:dyDescent="0.25">
      <c r="A1702">
        <f t="shared" si="80"/>
        <v>1701</v>
      </c>
      <c r="B1702">
        <f t="shared" si="78"/>
        <v>53</v>
      </c>
      <c r="C1702">
        <f t="shared" si="79"/>
        <v>17</v>
      </c>
      <c r="D1702" cm="1">
        <f t="array" ref="D1702">INDEX('PUMA12 LIMIT Computations'!$A$4:$D$106,'PUMA12-Person-Limits-Fragments'!$B1702,1)</f>
        <v>506</v>
      </c>
      <c r="E1702" t="str" cm="1">
        <f t="array" ref="E1702">INDEX('PUMA12 LIMIT Computations'!$A$4:$D$106,'PUMA12-Person-Limits-Fragments'!$B1702,2)</f>
        <v>Middlesex County (East)--Cambridge City</v>
      </c>
      <c r="F1702" t="str" cm="1">
        <f t="array" ref="F1702">INDEX('PUMA12 LIMIT Computations'!$A$4:$D$106,'PUMA12-Person-Limits-Fragments'!$B1702,3)</f>
        <v>METRO14460MM1120</v>
      </c>
      <c r="G1702" t="str" cm="1">
        <f t="array" ref="G1702">INDEX('PUMA12 LIMIT Computations'!$A$4:$D$106,'PUMA12-Person-Limits-Fragments'!$B1702,4)</f>
        <v>Boston-Cambridge-Quincy, MA-NH HUD Metro FMR Area</v>
      </c>
      <c r="H1702" cm="1">
        <f t="array" ref="H1702">INDEX('PUMA12 LIMIT Computations'!AI$4:BB$106,'PUMA12-Person-Limits-Fragments'!B1702,'PUMA12-Person-Limits-Fragments'!C1702)</f>
        <v>143050</v>
      </c>
      <c r="I1702" cm="1">
        <f t="array" ref="I1702">INDEX('PUMA12 LIMIT Computations'!BC$4:BV$106,'PUMA12-Person-Limits-Fragments'!B1702,'PUMA12-Person-Limits-Fragments'!C1702)</f>
        <v>89110</v>
      </c>
      <c r="J1702" cm="1">
        <f t="array" ref="J1702">INDEX('PUMA12 LIMIT Computations'!BW$4:CP$106,'PUMA12-Person-Limits-Fragments'!B1702,'PUMA12-Person-Limits-Fragments'!C1702)</f>
        <v>228200</v>
      </c>
    </row>
    <row r="1703" spans="1:10" x14ac:dyDescent="0.25">
      <c r="A1703">
        <f t="shared" si="80"/>
        <v>1702</v>
      </c>
      <c r="B1703">
        <f t="shared" si="78"/>
        <v>54</v>
      </c>
      <c r="C1703">
        <f t="shared" si="79"/>
        <v>17</v>
      </c>
      <c r="D1703" cm="1">
        <f t="array" ref="D1703">INDEX('PUMA12 LIMIT Computations'!$A$4:$D$106,'PUMA12-Person-Limits-Fragments'!$B1703,1)</f>
        <v>508</v>
      </c>
      <c r="E1703" t="str" cm="1">
        <f t="array" ref="E1703">INDEX('PUMA12 LIMIT Computations'!$A$4:$D$106,'PUMA12-Person-Limits-Fragments'!$B1703,2)</f>
        <v>Middlesex County (East)--Malden &amp; Medford Cities</v>
      </c>
      <c r="F1703" t="str" cm="1">
        <f t="array" ref="F1703">INDEX('PUMA12 LIMIT Computations'!$A$4:$D$106,'PUMA12-Person-Limits-Fragments'!$B1703,3)</f>
        <v>METRO14460MM1120</v>
      </c>
      <c r="G1703" t="str" cm="1">
        <f t="array" ref="G1703">INDEX('PUMA12 LIMIT Computations'!$A$4:$D$106,'PUMA12-Person-Limits-Fragments'!$B1703,4)</f>
        <v>Boston-Cambridge-Quincy, MA-NH HUD Metro FMR Area</v>
      </c>
      <c r="H1703" cm="1">
        <f t="array" ref="H1703">INDEX('PUMA12 LIMIT Computations'!AI$4:BB$106,'PUMA12-Person-Limits-Fragments'!B1703,'PUMA12-Person-Limits-Fragments'!C1703)</f>
        <v>143064.30499999999</v>
      </c>
      <c r="I1703" cm="1">
        <f t="array" ref="I1703">INDEX('PUMA12 LIMIT Computations'!BC$4:BV$106,'PUMA12-Person-Limits-Fragments'!B1703,'PUMA12-Person-Limits-Fragments'!C1703)</f>
        <v>89118.910999999993</v>
      </c>
      <c r="J1703" cm="1">
        <f t="array" ref="J1703">INDEX('PUMA12 LIMIT Computations'!BW$4:CP$106,'PUMA12-Person-Limits-Fragments'!B1703,'PUMA12-Person-Limits-Fragments'!C1703)</f>
        <v>228222.82</v>
      </c>
    </row>
    <row r="1704" spans="1:10" x14ac:dyDescent="0.25">
      <c r="A1704">
        <f t="shared" si="80"/>
        <v>1703</v>
      </c>
      <c r="B1704">
        <f t="shared" si="78"/>
        <v>55</v>
      </c>
      <c r="C1704">
        <f t="shared" si="79"/>
        <v>17</v>
      </c>
      <c r="D1704" cm="1">
        <f t="array" ref="D1704">INDEX('PUMA12 LIMIT Computations'!$A$4:$D$106,'PUMA12-Person-Limits-Fragments'!$B1704,1)</f>
        <v>507</v>
      </c>
      <c r="E1704" t="str" cm="1">
        <f t="array" ref="E1704">INDEX('PUMA12 LIMIT Computations'!$A$4:$D$106,'PUMA12-Person-Limits-Fragments'!$B1704,2)</f>
        <v>Middlesex County (East)--Somerville &amp; Everett Cities</v>
      </c>
      <c r="F1704" t="str" cm="1">
        <f t="array" ref="F1704">INDEX('PUMA12 LIMIT Computations'!$A$4:$D$106,'PUMA12-Person-Limits-Fragments'!$B1704,3)</f>
        <v>METRO14460MM1120</v>
      </c>
      <c r="G1704" t="str" cm="1">
        <f t="array" ref="G1704">INDEX('PUMA12 LIMIT Computations'!$A$4:$D$106,'PUMA12-Person-Limits-Fragments'!$B1704,4)</f>
        <v>Boston-Cambridge-Quincy, MA-NH HUD Metro FMR Area</v>
      </c>
      <c r="H1704" cm="1">
        <f t="array" ref="H1704">INDEX('PUMA12 LIMIT Computations'!AI$4:BB$106,'PUMA12-Person-Limits-Fragments'!B1704,'PUMA12-Person-Limits-Fragments'!C1704)</f>
        <v>143050</v>
      </c>
      <c r="I1704" cm="1">
        <f t="array" ref="I1704">INDEX('PUMA12 LIMIT Computations'!BC$4:BV$106,'PUMA12-Person-Limits-Fragments'!B1704,'PUMA12-Person-Limits-Fragments'!C1704)</f>
        <v>89110</v>
      </c>
      <c r="J1704" cm="1">
        <f t="array" ref="J1704">INDEX('PUMA12 LIMIT Computations'!BW$4:CP$106,'PUMA12-Person-Limits-Fragments'!B1704,'PUMA12-Person-Limits-Fragments'!C1704)</f>
        <v>228200</v>
      </c>
    </row>
    <row r="1705" spans="1:10" x14ac:dyDescent="0.25">
      <c r="A1705">
        <f t="shared" si="80"/>
        <v>1704</v>
      </c>
      <c r="B1705">
        <f t="shared" si="78"/>
        <v>56</v>
      </c>
      <c r="C1705">
        <f t="shared" si="79"/>
        <v>17</v>
      </c>
      <c r="D1705" cm="1">
        <f t="array" ref="D1705">INDEX('PUMA12 LIMIT Computations'!$A$4:$D$106,'PUMA12-Person-Limits-Fragments'!$B1705,1)</f>
        <v>502</v>
      </c>
      <c r="E1705" t="str" cm="1">
        <f t="array" ref="E1705">INDEX('PUMA12 LIMIT Computations'!$A$4:$D$106,'PUMA12-Person-Limits-Fragments'!$B1705,2)</f>
        <v>Middlesex County (Far Northeast)--Lowell City</v>
      </c>
      <c r="F1705" t="str" cm="1">
        <f t="array" ref="F1705">INDEX('PUMA12 LIMIT Computations'!$A$4:$D$106,'PUMA12-Person-Limits-Fragments'!$B1705,3)</f>
        <v>METRO14460MM4560</v>
      </c>
      <c r="G1705" t="str" cm="1">
        <f t="array" ref="G1705">INDEX('PUMA12 LIMIT Computations'!$A$4:$D$106,'PUMA12-Person-Limits-Fragments'!$B1705,4)</f>
        <v>Lowell, MA HUD Metro FMR Area</v>
      </c>
      <c r="H1705" cm="1">
        <f t="array" ref="H1705">INDEX('PUMA12 LIMIT Computations'!AI$4:BB$106,'PUMA12-Person-Limits-Fragments'!B1705,'PUMA12-Person-Limits-Fragments'!C1705)</f>
        <v>128850</v>
      </c>
      <c r="I1705" cm="1">
        <f t="array" ref="I1705">INDEX('PUMA12 LIMIT Computations'!BC$4:BV$106,'PUMA12-Person-Limits-Fragments'!B1705,'PUMA12-Person-Limits-Fragments'!C1705)</f>
        <v>89110</v>
      </c>
      <c r="J1705" cm="1">
        <f t="array" ref="J1705">INDEX('PUMA12 LIMIT Computations'!BW$4:CP$106,'PUMA12-Person-Limits-Fragments'!B1705,'PUMA12-Person-Limits-Fragments'!C1705)</f>
        <v>182400</v>
      </c>
    </row>
    <row r="1706" spans="1:10" x14ac:dyDescent="0.25">
      <c r="A1706">
        <f t="shared" si="80"/>
        <v>1705</v>
      </c>
      <c r="B1706">
        <f t="shared" si="78"/>
        <v>57</v>
      </c>
      <c r="C1706">
        <f t="shared" si="79"/>
        <v>17</v>
      </c>
      <c r="D1706" cm="1">
        <f t="array" ref="D1706">INDEX('PUMA12 LIMIT Computations'!$A$4:$D$106,'PUMA12-Person-Limits-Fragments'!$B1706,1)</f>
        <v>501</v>
      </c>
      <c r="E1706" t="str" cm="1">
        <f t="array" ref="E1706">INDEX('PUMA12 LIMIT Computations'!$A$4:$D$106,'PUMA12-Person-Limits-Fragments'!$B1706,2)</f>
        <v>Middlesex County (Outside Lowell City)</v>
      </c>
      <c r="F1706" t="str" cm="1">
        <f t="array" ref="F1706">INDEX('PUMA12 LIMIT Computations'!$A$4:$D$106,'PUMA12-Person-Limits-Fragments'!$B1706,3)</f>
        <v>METRO14460MM1120</v>
      </c>
      <c r="G1706" t="str" cm="1">
        <f t="array" ref="G1706">INDEX('PUMA12 LIMIT Computations'!$A$4:$D$106,'PUMA12-Person-Limits-Fragments'!$B1706,4)</f>
        <v>Boston-Cambridge-Quincy, MA-NH HUD Metro FMR Area</v>
      </c>
      <c r="H1706" cm="1">
        <f t="array" ref="H1706">INDEX('PUMA12 LIMIT Computations'!AI$4:BB$106,'PUMA12-Person-Limits-Fragments'!B1706,'PUMA12-Person-Limits-Fragments'!C1706)</f>
        <v>42.914999999999999</v>
      </c>
      <c r="I1706" cm="1">
        <f t="array" ref="I1706">INDEX('PUMA12 LIMIT Computations'!BC$4:BV$106,'PUMA12-Person-Limits-Fragments'!B1706,'PUMA12-Person-Limits-Fragments'!C1706)</f>
        <v>26.732999999999997</v>
      </c>
      <c r="J1706" cm="1">
        <f t="array" ref="J1706">INDEX('PUMA12 LIMIT Computations'!BW$4:CP$106,'PUMA12-Person-Limits-Fragments'!B1706,'PUMA12-Person-Limits-Fragments'!C1706)</f>
        <v>68.459999999999994</v>
      </c>
    </row>
    <row r="1707" spans="1:10" x14ac:dyDescent="0.25">
      <c r="A1707">
        <f t="shared" si="80"/>
        <v>1706</v>
      </c>
      <c r="B1707">
        <f t="shared" si="78"/>
        <v>58</v>
      </c>
      <c r="C1707">
        <f t="shared" si="79"/>
        <v>17</v>
      </c>
      <c r="D1707" cm="1">
        <f t="array" ref="D1707">INDEX('PUMA12 LIMIT Computations'!$A$4:$D$106,'PUMA12-Person-Limits-Fragments'!$B1707,1)</f>
        <v>501</v>
      </c>
      <c r="E1707" t="str" cm="1">
        <f t="array" ref="E1707">INDEX('PUMA12 LIMIT Computations'!$A$4:$D$106,'PUMA12-Person-Limits-Fragments'!$B1707,2)</f>
        <v>Middlesex County (Outside Lowell City)</v>
      </c>
      <c r="F1707" t="str" cm="1">
        <f t="array" ref="F1707">INDEX('PUMA12 LIMIT Computations'!$A$4:$D$106,'PUMA12-Person-Limits-Fragments'!$B1707,3)</f>
        <v>METRO14460MM4560</v>
      </c>
      <c r="G1707" t="str" cm="1">
        <f t="array" ref="G1707">INDEX('PUMA12 LIMIT Computations'!$A$4:$D$106,'PUMA12-Person-Limits-Fragments'!$B1707,4)</f>
        <v>Lowell, MA HUD Metro FMR Area</v>
      </c>
      <c r="H1707" cm="1">
        <f t="array" ref="H1707">INDEX('PUMA12 LIMIT Computations'!AI$4:BB$106,'PUMA12-Person-Limits-Fragments'!B1707,'PUMA12-Person-Limits-Fragments'!C1707)</f>
        <v>128811.345</v>
      </c>
      <c r="I1707" cm="1">
        <f t="array" ref="I1707">INDEX('PUMA12 LIMIT Computations'!BC$4:BV$106,'PUMA12-Person-Limits-Fragments'!B1707,'PUMA12-Person-Limits-Fragments'!C1707)</f>
        <v>89083.267000000007</v>
      </c>
      <c r="J1707" cm="1">
        <f t="array" ref="J1707">INDEX('PUMA12 LIMIT Computations'!BW$4:CP$106,'PUMA12-Person-Limits-Fragments'!B1707,'PUMA12-Person-Limits-Fragments'!C1707)</f>
        <v>182345.28</v>
      </c>
    </row>
    <row r="1708" spans="1:10" x14ac:dyDescent="0.25">
      <c r="A1708">
        <f t="shared" si="80"/>
        <v>1707</v>
      </c>
      <c r="B1708">
        <f t="shared" si="78"/>
        <v>59</v>
      </c>
      <c r="C1708">
        <f t="shared" si="79"/>
        <v>17</v>
      </c>
      <c r="D1708" cm="1">
        <f t="array" ref="D1708">INDEX('PUMA12 LIMIT Computations'!$A$4:$D$106,'PUMA12-Person-Limits-Fragments'!$B1708,1)</f>
        <v>504</v>
      </c>
      <c r="E1708" t="str" cm="1">
        <f t="array" ref="E1708">INDEX('PUMA12 LIMIT Computations'!$A$4:$D$106,'PUMA12-Person-Limits-Fragments'!$B1708,2)</f>
        <v>Middlesex County (South)--Framingham Town, Marlborough City &amp; Natick Town</v>
      </c>
      <c r="F1708" t="str" cm="1">
        <f t="array" ref="F1708">INDEX('PUMA12 LIMIT Computations'!$A$4:$D$106,'PUMA12-Person-Limits-Fragments'!$B1708,3)</f>
        <v>METRO14460MM1120</v>
      </c>
      <c r="G1708" t="str" cm="1">
        <f t="array" ref="G1708">INDEX('PUMA12 LIMIT Computations'!$A$4:$D$106,'PUMA12-Person-Limits-Fragments'!$B1708,4)</f>
        <v>Boston-Cambridge-Quincy, MA-NH HUD Metro FMR Area</v>
      </c>
      <c r="H1708" cm="1">
        <f t="array" ref="H1708">INDEX('PUMA12 LIMIT Computations'!AI$4:BB$106,'PUMA12-Person-Limits-Fragments'!B1708,'PUMA12-Person-Limits-Fragments'!C1708)</f>
        <v>142921.255</v>
      </c>
      <c r="I1708" cm="1">
        <f t="array" ref="I1708">INDEX('PUMA12 LIMIT Computations'!BC$4:BV$106,'PUMA12-Person-Limits-Fragments'!B1708,'PUMA12-Person-Limits-Fragments'!C1708)</f>
        <v>89029.800999999992</v>
      </c>
      <c r="J1708" cm="1">
        <f t="array" ref="J1708">INDEX('PUMA12 LIMIT Computations'!BW$4:CP$106,'PUMA12-Person-Limits-Fragments'!B1708,'PUMA12-Person-Limits-Fragments'!C1708)</f>
        <v>227994.62</v>
      </c>
    </row>
    <row r="1709" spans="1:10" x14ac:dyDescent="0.25">
      <c r="A1709">
        <f t="shared" si="80"/>
        <v>1708</v>
      </c>
      <c r="B1709">
        <f t="shared" si="78"/>
        <v>60</v>
      </c>
      <c r="C1709">
        <f t="shared" si="79"/>
        <v>17</v>
      </c>
      <c r="D1709" cm="1">
        <f t="array" ref="D1709">INDEX('PUMA12 LIMIT Computations'!$A$4:$D$106,'PUMA12-Person-Limits-Fragments'!$B1709,1)</f>
        <v>504</v>
      </c>
      <c r="E1709" t="str" cm="1">
        <f t="array" ref="E1709">INDEX('PUMA12 LIMIT Computations'!$A$4:$D$106,'PUMA12-Person-Limits-Fragments'!$B1709,2)</f>
        <v>Middlesex County (South)--Framingham Town, Marlborough City &amp; Natick Town</v>
      </c>
      <c r="F1709" t="str" cm="1">
        <f t="array" ref="F1709">INDEX('PUMA12 LIMIT Computations'!$A$4:$D$106,'PUMA12-Person-Limits-Fragments'!$B1709,3)</f>
        <v>METRO49340M49340</v>
      </c>
      <c r="G1709" t="str" cm="1">
        <f t="array" ref="G1709">INDEX('PUMA12 LIMIT Computations'!$A$4:$D$106,'PUMA12-Person-Limits-Fragments'!$B1709,4)</f>
        <v>Worcester, MA HUD Metro FMR Area</v>
      </c>
      <c r="H1709" cm="1">
        <f t="array" ref="H1709">INDEX('PUMA12 LIMIT Computations'!AI$4:BB$106,'PUMA12-Person-Limits-Fragments'!B1709,'PUMA12-Person-Limits-Fragments'!C1709)</f>
        <v>90.2</v>
      </c>
      <c r="I1709" cm="1">
        <f t="array" ref="I1709">INDEX('PUMA12 LIMIT Computations'!BC$4:BV$106,'PUMA12-Person-Limits-Fragments'!B1709,'PUMA12-Person-Limits-Fragments'!C1709)</f>
        <v>71.287999999999997</v>
      </c>
      <c r="J1709" cm="1">
        <f t="array" ref="J1709">INDEX('PUMA12 LIMIT Computations'!BW$4:CP$106,'PUMA12-Person-Limits-Fragments'!B1709,'PUMA12-Person-Limits-Fragments'!C1709)</f>
        <v>144.28</v>
      </c>
    </row>
    <row r="1710" spans="1:10" x14ac:dyDescent="0.25">
      <c r="A1710">
        <f t="shared" si="80"/>
        <v>1709</v>
      </c>
      <c r="B1710">
        <f t="shared" si="78"/>
        <v>61</v>
      </c>
      <c r="C1710">
        <f t="shared" si="79"/>
        <v>17</v>
      </c>
      <c r="D1710" cm="1">
        <f t="array" ref="D1710">INDEX('PUMA12 LIMIT Computations'!$A$4:$D$106,'PUMA12-Person-Limits-Fragments'!$B1710,1)</f>
        <v>503</v>
      </c>
      <c r="E1710" t="str" cm="1">
        <f t="array" ref="E1710">INDEX('PUMA12 LIMIT Computations'!$A$4:$D$106,'PUMA12-Person-Limits-Fragments'!$B1710,2)</f>
        <v>Middlesex County--Waltham City, Lexington, Burlington, Bedford &amp; Lincoln Towns</v>
      </c>
      <c r="F1710" t="str" cm="1">
        <f t="array" ref="F1710">INDEX('PUMA12 LIMIT Computations'!$A$4:$D$106,'PUMA12-Person-Limits-Fragments'!$B1710,3)</f>
        <v>METRO14460MM1120</v>
      </c>
      <c r="G1710" t="str" cm="1">
        <f t="array" ref="G1710">INDEX('PUMA12 LIMIT Computations'!$A$4:$D$106,'PUMA12-Person-Limits-Fragments'!$B1710,4)</f>
        <v>Boston-Cambridge-Quincy, MA-NH HUD Metro FMR Area</v>
      </c>
      <c r="H1710" cm="1">
        <f t="array" ref="H1710">INDEX('PUMA12 LIMIT Computations'!AI$4:BB$106,'PUMA12-Person-Limits-Fragments'!B1710,'PUMA12-Person-Limits-Fragments'!C1710)</f>
        <v>142735.29</v>
      </c>
      <c r="I1710" cm="1">
        <f t="array" ref="I1710">INDEX('PUMA12 LIMIT Computations'!BC$4:BV$106,'PUMA12-Person-Limits-Fragments'!B1710,'PUMA12-Person-Limits-Fragments'!C1710)</f>
        <v>88913.957999999999</v>
      </c>
      <c r="J1710" cm="1">
        <f t="array" ref="J1710">INDEX('PUMA12 LIMIT Computations'!BW$4:CP$106,'PUMA12-Person-Limits-Fragments'!B1710,'PUMA12-Person-Limits-Fragments'!C1710)</f>
        <v>227697.96</v>
      </c>
    </row>
    <row r="1711" spans="1:10" x14ac:dyDescent="0.25">
      <c r="A1711">
        <f t="shared" si="80"/>
        <v>1710</v>
      </c>
      <c r="B1711">
        <f t="shared" si="78"/>
        <v>62</v>
      </c>
      <c r="C1711">
        <f t="shared" si="79"/>
        <v>17</v>
      </c>
      <c r="D1711" cm="1">
        <f t="array" ref="D1711">INDEX('PUMA12 LIMIT Computations'!$A$4:$D$106,'PUMA12-Person-Limits-Fragments'!$B1711,1)</f>
        <v>503</v>
      </c>
      <c r="E1711" t="str" cm="1">
        <f t="array" ref="E1711">INDEX('PUMA12 LIMIT Computations'!$A$4:$D$106,'PUMA12-Person-Limits-Fragments'!$B1711,2)</f>
        <v>Middlesex County--Waltham City, Lexington, Burlington, Bedford &amp; Lincoln Towns</v>
      </c>
      <c r="F1711" t="str" cm="1">
        <f t="array" ref="F1711">INDEX('PUMA12 LIMIT Computations'!$A$4:$D$106,'PUMA12-Person-Limits-Fragments'!$B1711,3)</f>
        <v>METRO14460MM4560</v>
      </c>
      <c r="G1711" t="str" cm="1">
        <f t="array" ref="G1711">INDEX('PUMA12 LIMIT Computations'!$A$4:$D$106,'PUMA12-Person-Limits-Fragments'!$B1711,4)</f>
        <v>Lowell, MA HUD Metro FMR Area</v>
      </c>
      <c r="H1711" cm="1">
        <f t="array" ref="H1711">INDEX('PUMA12 LIMIT Computations'!AI$4:BB$106,'PUMA12-Person-Limits-Fragments'!B1711,'PUMA12-Person-Limits-Fragments'!C1711)</f>
        <v>296.35500000000002</v>
      </c>
      <c r="I1711" cm="1">
        <f t="array" ref="I1711">INDEX('PUMA12 LIMIT Computations'!BC$4:BV$106,'PUMA12-Person-Limits-Fragments'!B1711,'PUMA12-Person-Limits-Fragments'!C1711)</f>
        <v>204.953</v>
      </c>
      <c r="J1711" cm="1">
        <f t="array" ref="J1711">INDEX('PUMA12 LIMIT Computations'!BW$4:CP$106,'PUMA12-Person-Limits-Fragments'!B1711,'PUMA12-Person-Limits-Fragments'!C1711)</f>
        <v>419.52</v>
      </c>
    </row>
    <row r="1712" spans="1:10" x14ac:dyDescent="0.25">
      <c r="A1712">
        <f t="shared" si="80"/>
        <v>1711</v>
      </c>
      <c r="B1712">
        <f t="shared" si="78"/>
        <v>63</v>
      </c>
      <c r="C1712">
        <f t="shared" si="79"/>
        <v>17</v>
      </c>
      <c r="D1712" cm="1">
        <f t="array" ref="D1712">INDEX('PUMA12 LIMIT Computations'!$A$4:$D$106,'PUMA12-Person-Limits-Fragments'!$B1712,1)</f>
        <v>505</v>
      </c>
      <c r="E1712" t="str" cm="1">
        <f t="array" ref="E1712">INDEX('PUMA12 LIMIT Computations'!$A$4:$D$106,'PUMA12-Person-Limits-Fragments'!$B1712,2)</f>
        <v>Middlesex County--Watertown Town City, Arlington, Belmont &amp; Winchester Towns</v>
      </c>
      <c r="F1712" t="str" cm="1">
        <f t="array" ref="F1712">INDEX('PUMA12 LIMIT Computations'!$A$4:$D$106,'PUMA12-Person-Limits-Fragments'!$B1712,3)</f>
        <v>METRO14460MM1120</v>
      </c>
      <c r="G1712" t="str" cm="1">
        <f t="array" ref="G1712">INDEX('PUMA12 LIMIT Computations'!$A$4:$D$106,'PUMA12-Person-Limits-Fragments'!$B1712,4)</f>
        <v>Boston-Cambridge-Quincy, MA-NH HUD Metro FMR Area</v>
      </c>
      <c r="H1712" cm="1">
        <f t="array" ref="H1712">INDEX('PUMA12 LIMIT Computations'!AI$4:BB$106,'PUMA12-Person-Limits-Fragments'!B1712,'PUMA12-Person-Limits-Fragments'!C1712)</f>
        <v>143050</v>
      </c>
      <c r="I1712" cm="1">
        <f t="array" ref="I1712">INDEX('PUMA12 LIMIT Computations'!BC$4:BV$106,'PUMA12-Person-Limits-Fragments'!B1712,'PUMA12-Person-Limits-Fragments'!C1712)</f>
        <v>89110</v>
      </c>
      <c r="J1712" cm="1">
        <f t="array" ref="J1712">INDEX('PUMA12 LIMIT Computations'!BW$4:CP$106,'PUMA12-Person-Limits-Fragments'!B1712,'PUMA12-Person-Limits-Fragments'!C1712)</f>
        <v>228200</v>
      </c>
    </row>
    <row r="1713" spans="1:10" x14ac:dyDescent="0.25">
      <c r="A1713">
        <f t="shared" si="80"/>
        <v>1712</v>
      </c>
      <c r="B1713">
        <f t="shared" si="78"/>
        <v>64</v>
      </c>
      <c r="C1713">
        <f t="shared" si="79"/>
        <v>17</v>
      </c>
      <c r="D1713" cm="1">
        <f t="array" ref="D1713">INDEX('PUMA12 LIMIT Computations'!$A$4:$D$106,'PUMA12-Person-Limits-Fragments'!$B1713,1)</f>
        <v>3500</v>
      </c>
      <c r="E1713" t="str" cm="1">
        <f t="array" ref="E1713">INDEX('PUMA12 LIMIT Computations'!$A$4:$D$106,'PUMA12-Person-Limits-Fragments'!$B1713,2)</f>
        <v>Norfolk (Northeast) &amp; Middlesex (Southeast) Counties (West of Boston City)</v>
      </c>
      <c r="F1713" t="str" cm="1">
        <f t="array" ref="F1713">INDEX('PUMA12 LIMIT Computations'!$A$4:$D$106,'PUMA12-Person-Limits-Fragments'!$B1713,3)</f>
        <v>METRO14460MM1120</v>
      </c>
      <c r="G1713" t="str" cm="1">
        <f t="array" ref="G1713">INDEX('PUMA12 LIMIT Computations'!$A$4:$D$106,'PUMA12-Person-Limits-Fragments'!$B1713,4)</f>
        <v>Boston-Cambridge-Quincy, MA-NH HUD Metro FMR Area</v>
      </c>
      <c r="H1713" cm="1">
        <f t="array" ref="H1713">INDEX('PUMA12 LIMIT Computations'!AI$4:BB$106,'PUMA12-Person-Limits-Fragments'!B1713,'PUMA12-Person-Limits-Fragments'!C1713)</f>
        <v>143064.30499999999</v>
      </c>
      <c r="I1713" cm="1">
        <f t="array" ref="I1713">INDEX('PUMA12 LIMIT Computations'!BC$4:BV$106,'PUMA12-Person-Limits-Fragments'!B1713,'PUMA12-Person-Limits-Fragments'!C1713)</f>
        <v>89118.910999999993</v>
      </c>
      <c r="J1713" cm="1">
        <f t="array" ref="J1713">INDEX('PUMA12 LIMIT Computations'!BW$4:CP$106,'PUMA12-Person-Limits-Fragments'!B1713,'PUMA12-Person-Limits-Fragments'!C1713)</f>
        <v>228222.82</v>
      </c>
    </row>
    <row r="1714" spans="1:10" x14ac:dyDescent="0.25">
      <c r="A1714">
        <f t="shared" si="80"/>
        <v>1713</v>
      </c>
      <c r="B1714">
        <f t="shared" si="78"/>
        <v>65</v>
      </c>
      <c r="C1714">
        <f t="shared" si="79"/>
        <v>17</v>
      </c>
      <c r="D1714" cm="1">
        <f t="array" ref="D1714">INDEX('PUMA12 LIMIT Computations'!$A$4:$D$106,'PUMA12-Person-Limits-Fragments'!$B1714,1)</f>
        <v>3602</v>
      </c>
      <c r="E1714" t="str" cm="1">
        <f t="array" ref="E1714">INDEX('PUMA12 LIMIT Computations'!$A$4:$D$106,'PUMA12-Person-Limits-Fragments'!$B1714,2)</f>
        <v>Norfolk County (Central)--Randolph, Norwood, Dedham, Canton &amp; Holbrook Towns</v>
      </c>
      <c r="F1714" t="str" cm="1">
        <f t="array" ref="F1714">INDEX('PUMA12 LIMIT Computations'!$A$4:$D$106,'PUMA12-Person-Limits-Fragments'!$B1714,3)</f>
        <v>METRO14460MM1120</v>
      </c>
      <c r="G1714" t="str" cm="1">
        <f t="array" ref="G1714">INDEX('PUMA12 LIMIT Computations'!$A$4:$D$106,'PUMA12-Person-Limits-Fragments'!$B1714,4)</f>
        <v>Boston-Cambridge-Quincy, MA-NH HUD Metro FMR Area</v>
      </c>
      <c r="H1714" cm="1">
        <f t="array" ref="H1714">INDEX('PUMA12 LIMIT Computations'!AI$4:BB$106,'PUMA12-Person-Limits-Fragments'!B1714,'PUMA12-Person-Limits-Fragments'!C1714)</f>
        <v>143064.30499999999</v>
      </c>
      <c r="I1714" cm="1">
        <f t="array" ref="I1714">INDEX('PUMA12 LIMIT Computations'!BC$4:BV$106,'PUMA12-Person-Limits-Fragments'!B1714,'PUMA12-Person-Limits-Fragments'!C1714)</f>
        <v>89118.910999999993</v>
      </c>
      <c r="J1714" cm="1">
        <f t="array" ref="J1714">INDEX('PUMA12 LIMIT Computations'!BW$4:CP$106,'PUMA12-Person-Limits-Fragments'!B1714,'PUMA12-Person-Limits-Fragments'!C1714)</f>
        <v>228222.82</v>
      </c>
    </row>
    <row r="1715" spans="1:10" x14ac:dyDescent="0.25">
      <c r="A1715">
        <f t="shared" si="80"/>
        <v>1714</v>
      </c>
      <c r="B1715">
        <f t="shared" si="78"/>
        <v>66</v>
      </c>
      <c r="C1715">
        <f t="shared" si="79"/>
        <v>17</v>
      </c>
      <c r="D1715" cm="1">
        <f t="array" ref="D1715">INDEX('PUMA12 LIMIT Computations'!$A$4:$D$106,'PUMA12-Person-Limits-Fragments'!$B1715,1)</f>
        <v>3603</v>
      </c>
      <c r="E1715" t="str" cm="1">
        <f t="array" ref="E1715">INDEX('PUMA12 LIMIT Computations'!$A$4:$D$106,'PUMA12-Person-Limits-Fragments'!$B1715,2)</f>
        <v>Norfolk County (Northeast)--Quincy City &amp; Milton Town</v>
      </c>
      <c r="F1715" t="str" cm="1">
        <f t="array" ref="F1715">INDEX('PUMA12 LIMIT Computations'!$A$4:$D$106,'PUMA12-Person-Limits-Fragments'!$B1715,3)</f>
        <v>METRO14460MM1120</v>
      </c>
      <c r="G1715" t="str" cm="1">
        <f t="array" ref="G1715">INDEX('PUMA12 LIMIT Computations'!$A$4:$D$106,'PUMA12-Person-Limits-Fragments'!$B1715,4)</f>
        <v>Boston-Cambridge-Quincy, MA-NH HUD Metro FMR Area</v>
      </c>
      <c r="H1715" cm="1">
        <f t="array" ref="H1715">INDEX('PUMA12 LIMIT Computations'!AI$4:BB$106,'PUMA12-Person-Limits-Fragments'!B1715,'PUMA12-Person-Limits-Fragments'!C1715)</f>
        <v>143050</v>
      </c>
      <c r="I1715" cm="1">
        <f t="array" ref="I1715">INDEX('PUMA12 LIMIT Computations'!BC$4:BV$106,'PUMA12-Person-Limits-Fragments'!B1715,'PUMA12-Person-Limits-Fragments'!C1715)</f>
        <v>89110</v>
      </c>
      <c r="J1715" cm="1">
        <f t="array" ref="J1715">INDEX('PUMA12 LIMIT Computations'!BW$4:CP$106,'PUMA12-Person-Limits-Fragments'!B1715,'PUMA12-Person-Limits-Fragments'!C1715)</f>
        <v>228200</v>
      </c>
    </row>
    <row r="1716" spans="1:10" x14ac:dyDescent="0.25">
      <c r="A1716">
        <f t="shared" si="80"/>
        <v>1715</v>
      </c>
      <c r="B1716">
        <f t="shared" si="78"/>
        <v>67</v>
      </c>
      <c r="C1716">
        <f t="shared" si="79"/>
        <v>17</v>
      </c>
      <c r="D1716" cm="1">
        <f t="array" ref="D1716">INDEX('PUMA12 LIMIT Computations'!$A$4:$D$106,'PUMA12-Person-Limits-Fragments'!$B1716,1)</f>
        <v>3601</v>
      </c>
      <c r="E1716" t="str" cm="1">
        <f t="array" ref="E1716">INDEX('PUMA12 LIMIT Computations'!$A$4:$D$106,'PUMA12-Person-Limits-Fragments'!$B1716,2)</f>
        <v>Norfolk County (Southwest)--Greater Franklin Town City</v>
      </c>
      <c r="F1716" t="str" cm="1">
        <f t="array" ref="F1716">INDEX('PUMA12 LIMIT Computations'!$A$4:$D$106,'PUMA12-Person-Limits-Fragments'!$B1716,3)</f>
        <v>METRO14460MM1120</v>
      </c>
      <c r="G1716" t="str" cm="1">
        <f t="array" ref="G1716">INDEX('PUMA12 LIMIT Computations'!$A$4:$D$106,'PUMA12-Person-Limits-Fragments'!$B1716,4)</f>
        <v>Boston-Cambridge-Quincy, MA-NH HUD Metro FMR Area</v>
      </c>
      <c r="H1716" cm="1">
        <f t="array" ref="H1716">INDEX('PUMA12 LIMIT Computations'!AI$4:BB$106,'PUMA12-Person-Limits-Fragments'!B1716,'PUMA12-Person-Limits-Fragments'!C1716)</f>
        <v>142706.68</v>
      </c>
      <c r="I1716" cm="1">
        <f t="array" ref="I1716">INDEX('PUMA12 LIMIT Computations'!BC$4:BV$106,'PUMA12-Person-Limits-Fragments'!B1716,'PUMA12-Person-Limits-Fragments'!C1716)</f>
        <v>88896.135999999999</v>
      </c>
      <c r="J1716" cm="1">
        <f t="array" ref="J1716">INDEX('PUMA12 LIMIT Computations'!BW$4:CP$106,'PUMA12-Person-Limits-Fragments'!B1716,'PUMA12-Person-Limits-Fragments'!C1716)</f>
        <v>227652.32</v>
      </c>
    </row>
    <row r="1717" spans="1:10" x14ac:dyDescent="0.25">
      <c r="A1717">
        <f t="shared" si="80"/>
        <v>1716</v>
      </c>
      <c r="B1717">
        <f t="shared" si="78"/>
        <v>68</v>
      </c>
      <c r="C1717">
        <f t="shared" si="79"/>
        <v>17</v>
      </c>
      <c r="D1717" cm="1">
        <f t="array" ref="D1717">INDEX('PUMA12 LIMIT Computations'!$A$4:$D$106,'PUMA12-Person-Limits-Fragments'!$B1717,1)</f>
        <v>3601</v>
      </c>
      <c r="E1717" t="str" cm="1">
        <f t="array" ref="E1717">INDEX('PUMA12 LIMIT Computations'!$A$4:$D$106,'PUMA12-Person-Limits-Fragments'!$B1717,2)</f>
        <v>Norfolk County (Southwest)--Greater Franklin Town City</v>
      </c>
      <c r="F1717" t="str" cm="1">
        <f t="array" ref="F1717">INDEX('PUMA12 LIMIT Computations'!$A$4:$D$106,'PUMA12-Person-Limits-Fragments'!$B1717,3)</f>
        <v>METRO39300MM1200</v>
      </c>
      <c r="G1717" t="str" cm="1">
        <f t="array" ref="G1717">INDEX('PUMA12 LIMIT Computations'!$A$4:$D$106,'PUMA12-Person-Limits-Fragments'!$B1717,4)</f>
        <v>Easton-Raynham, MA HUD Metro FMR Area</v>
      </c>
      <c r="H1717" cm="1">
        <f t="array" ref="H1717">INDEX('PUMA12 LIMIT Computations'!AI$4:BB$106,'PUMA12-Person-Limits-Fragments'!B1717,'PUMA12-Person-Limits-Fragments'!C1717)</f>
        <v>58.1</v>
      </c>
      <c r="I1717" cm="1">
        <f t="array" ref="I1717">INDEX('PUMA12 LIMIT Computations'!BC$4:BV$106,'PUMA12-Person-Limits-Fragments'!B1717,'PUMA12-Person-Limits-Fragments'!C1717)</f>
        <v>35.643999999999998</v>
      </c>
      <c r="J1717" cm="1">
        <f t="array" ref="J1717">INDEX('PUMA12 LIMIT Computations'!BW$4:CP$106,'PUMA12-Person-Limits-Fragments'!B1717,'PUMA12-Person-Limits-Fragments'!C1717)</f>
        <v>72.960000000000008</v>
      </c>
    </row>
    <row r="1718" spans="1:10" x14ac:dyDescent="0.25">
      <c r="A1718">
        <f t="shared" si="80"/>
        <v>1717</v>
      </c>
      <c r="B1718">
        <f t="shared" si="78"/>
        <v>69</v>
      </c>
      <c r="C1718">
        <f t="shared" si="79"/>
        <v>17</v>
      </c>
      <c r="D1718" cm="1">
        <f t="array" ref="D1718">INDEX('PUMA12 LIMIT Computations'!$A$4:$D$106,'PUMA12-Person-Limits-Fragments'!$B1718,1)</f>
        <v>3601</v>
      </c>
      <c r="E1718" t="str" cm="1">
        <f t="array" ref="E1718">INDEX('PUMA12 LIMIT Computations'!$A$4:$D$106,'PUMA12-Person-Limits-Fragments'!$B1718,2)</f>
        <v>Norfolk County (Southwest)--Greater Franklin Town City</v>
      </c>
      <c r="F1718" t="str" cm="1">
        <f t="array" ref="F1718">INDEX('PUMA12 LIMIT Computations'!$A$4:$D$106,'PUMA12-Person-Limits-Fragments'!$B1718,3)</f>
        <v>METRO49340MM1120</v>
      </c>
      <c r="G1718" t="str" cm="1">
        <f t="array" ref="G1718">INDEX('PUMA12 LIMIT Computations'!$A$4:$D$106,'PUMA12-Person-Limits-Fragments'!$B1718,4)</f>
        <v>Eastern Worcester County, MA HUD Metro FMR Area</v>
      </c>
      <c r="H1718" cm="1">
        <f t="array" ref="H1718">INDEX('PUMA12 LIMIT Computations'!AI$4:BB$106,'PUMA12-Person-Limits-Fragments'!B1718,'PUMA12-Person-Limits-Fragments'!C1718)</f>
        <v>253.935</v>
      </c>
      <c r="I1718" cm="1">
        <f t="array" ref="I1718">INDEX('PUMA12 LIMIT Computations'!BC$4:BV$106,'PUMA12-Person-Limits-Fragments'!B1718,'PUMA12-Person-Limits-Fragments'!C1718)</f>
        <v>169.309</v>
      </c>
      <c r="J1718" cm="1">
        <f t="array" ref="J1718">INDEX('PUMA12 LIMIT Computations'!BW$4:CP$106,'PUMA12-Person-Limits-Fragments'!B1718,'PUMA12-Person-Limits-Fragments'!C1718)</f>
        <v>346.56</v>
      </c>
    </row>
    <row r="1719" spans="1:10" x14ac:dyDescent="0.25">
      <c r="A1719">
        <f t="shared" si="80"/>
        <v>1718</v>
      </c>
      <c r="B1719">
        <f t="shared" si="78"/>
        <v>70</v>
      </c>
      <c r="C1719">
        <f t="shared" si="79"/>
        <v>17</v>
      </c>
      <c r="D1719" cm="1">
        <f t="array" ref="D1719">INDEX('PUMA12 LIMIT Computations'!$A$4:$D$106,'PUMA12-Person-Limits-Fragments'!$B1719,1)</f>
        <v>1000</v>
      </c>
      <c r="E1719" t="str" cm="1">
        <f t="array" ref="E1719">INDEX('PUMA12 LIMIT Computations'!$A$4:$D$106,'PUMA12-Person-Limits-Fragments'!$B1719,2)</f>
        <v>Peabody City, Danvers, Reading, North Reading &amp; Lynnfield Towns</v>
      </c>
      <c r="F1719" t="str" cm="1">
        <f t="array" ref="F1719">INDEX('PUMA12 LIMIT Computations'!$A$4:$D$106,'PUMA12-Person-Limits-Fragments'!$B1719,3)</f>
        <v>METRO14460MM1120</v>
      </c>
      <c r="G1719" t="str" cm="1">
        <f t="array" ref="G1719">INDEX('PUMA12 LIMIT Computations'!$A$4:$D$106,'PUMA12-Person-Limits-Fragments'!$B1719,4)</f>
        <v>Boston-Cambridge-Quincy, MA-NH HUD Metro FMR Area</v>
      </c>
      <c r="H1719" cm="1">
        <f t="array" ref="H1719">INDEX('PUMA12 LIMIT Computations'!AI$4:BB$106,'PUMA12-Person-Limits-Fragments'!B1719,'PUMA12-Person-Limits-Fragments'!C1719)</f>
        <v>143050</v>
      </c>
      <c r="I1719" cm="1">
        <f t="array" ref="I1719">INDEX('PUMA12 LIMIT Computations'!BC$4:BV$106,'PUMA12-Person-Limits-Fragments'!B1719,'PUMA12-Person-Limits-Fragments'!C1719)</f>
        <v>89110</v>
      </c>
      <c r="J1719" cm="1">
        <f t="array" ref="J1719">INDEX('PUMA12 LIMIT Computations'!BW$4:CP$106,'PUMA12-Person-Limits-Fragments'!B1719,'PUMA12-Person-Limits-Fragments'!C1719)</f>
        <v>228200</v>
      </c>
    </row>
    <row r="1720" spans="1:10" x14ac:dyDescent="0.25">
      <c r="A1720">
        <f t="shared" si="80"/>
        <v>1719</v>
      </c>
      <c r="B1720">
        <f t="shared" si="78"/>
        <v>71</v>
      </c>
      <c r="C1720">
        <f t="shared" si="79"/>
        <v>17</v>
      </c>
      <c r="D1720" cm="1">
        <f t="array" ref="D1720">INDEX('PUMA12 LIMIT Computations'!$A$4:$D$106,'PUMA12-Person-Limits-Fragments'!$B1720,1)</f>
        <v>4901</v>
      </c>
      <c r="E1720" t="str" cm="1">
        <f t="array" ref="E1720">INDEX('PUMA12 LIMIT Computations'!$A$4:$D$106,'PUMA12-Person-Limits-Fragments'!$B1720,2)</f>
        <v>Plymouth &amp; Bristol Counties (Outside Brockton City)</v>
      </c>
      <c r="F1720" t="str" cm="1">
        <f t="array" ref="F1720">INDEX('PUMA12 LIMIT Computations'!$A$4:$D$106,'PUMA12-Person-Limits-Fragments'!$B1720,3)</f>
        <v>METRO14460MM1120</v>
      </c>
      <c r="G1720" t="str" cm="1">
        <f t="array" ref="G1720">INDEX('PUMA12 LIMIT Computations'!$A$4:$D$106,'PUMA12-Person-Limits-Fragments'!$B1720,4)</f>
        <v>Boston-Cambridge-Quincy, MA-NH HUD Metro FMR Area</v>
      </c>
      <c r="H1720" cm="1">
        <f t="array" ref="H1720">INDEX('PUMA12 LIMIT Computations'!AI$4:BB$106,'PUMA12-Person-Limits-Fragments'!B1720,'PUMA12-Person-Limits-Fragments'!C1720)</f>
        <v>23574.639999999999</v>
      </c>
      <c r="I1720" cm="1">
        <f t="array" ref="I1720">INDEX('PUMA12 LIMIT Computations'!BC$4:BV$106,'PUMA12-Person-Limits-Fragments'!B1720,'PUMA12-Person-Limits-Fragments'!C1720)</f>
        <v>14685.328</v>
      </c>
      <c r="J1720" cm="1">
        <f t="array" ref="J1720">INDEX('PUMA12 LIMIT Computations'!BW$4:CP$106,'PUMA12-Person-Limits-Fragments'!B1720,'PUMA12-Person-Limits-Fragments'!C1720)</f>
        <v>37607.360000000001</v>
      </c>
    </row>
    <row r="1721" spans="1:10" x14ac:dyDescent="0.25">
      <c r="A1721">
        <f t="shared" si="80"/>
        <v>1720</v>
      </c>
      <c r="B1721">
        <f t="shared" si="78"/>
        <v>72</v>
      </c>
      <c r="C1721">
        <f t="shared" si="79"/>
        <v>17</v>
      </c>
      <c r="D1721" cm="1">
        <f t="array" ref="D1721">INDEX('PUMA12 LIMIT Computations'!$A$4:$D$106,'PUMA12-Person-Limits-Fragments'!$B1721,1)</f>
        <v>4901</v>
      </c>
      <c r="E1721" t="str" cm="1">
        <f t="array" ref="E1721">INDEX('PUMA12 LIMIT Computations'!$A$4:$D$106,'PUMA12-Person-Limits-Fragments'!$B1721,2)</f>
        <v>Plymouth &amp; Bristol Counties (Outside Brockton City)</v>
      </c>
      <c r="F1721" t="str" cm="1">
        <f t="array" ref="F1721">INDEX('PUMA12 LIMIT Computations'!$A$4:$D$106,'PUMA12-Person-Limits-Fragments'!$B1721,3)</f>
        <v>METRO14460MM1200</v>
      </c>
      <c r="G1721" t="str" cm="1">
        <f t="array" ref="G1721">INDEX('PUMA12 LIMIT Computations'!$A$4:$D$106,'PUMA12-Person-Limits-Fragments'!$B1721,4)</f>
        <v>Brockton, MA HUD Metro FMR Area</v>
      </c>
      <c r="H1721" cm="1">
        <f t="array" ref="H1721">INDEX('PUMA12 LIMIT Computations'!AI$4:BB$106,'PUMA12-Person-Limits-Fragments'!B1721,'PUMA12-Person-Limits-Fragments'!C1721)</f>
        <v>73019.16</v>
      </c>
      <c r="I1721" cm="1">
        <f t="array" ref="I1721">INDEX('PUMA12 LIMIT Computations'!BC$4:BV$106,'PUMA12-Person-Limits-Fragments'!B1721,'PUMA12-Person-Limits-Fragments'!C1721)</f>
        <v>57101.688000000002</v>
      </c>
      <c r="J1721" cm="1">
        <f t="array" ref="J1721">INDEX('PUMA12 LIMIT Computations'!BW$4:CP$106,'PUMA12-Person-Limits-Fragments'!B1721,'PUMA12-Person-Limits-Fragments'!C1721)</f>
        <v>116817.84000000001</v>
      </c>
    </row>
    <row r="1722" spans="1:10" x14ac:dyDescent="0.25">
      <c r="A1722">
        <f t="shared" si="80"/>
        <v>1721</v>
      </c>
      <c r="B1722">
        <f t="shared" si="78"/>
        <v>73</v>
      </c>
      <c r="C1722">
        <f t="shared" si="79"/>
        <v>17</v>
      </c>
      <c r="D1722" cm="1">
        <f t="array" ref="D1722">INDEX('PUMA12 LIMIT Computations'!$A$4:$D$106,'PUMA12-Person-Limits-Fragments'!$B1722,1)</f>
        <v>4901</v>
      </c>
      <c r="E1722" t="str" cm="1">
        <f t="array" ref="E1722">INDEX('PUMA12 LIMIT Computations'!$A$4:$D$106,'PUMA12-Person-Limits-Fragments'!$B1722,2)</f>
        <v>Plymouth &amp; Bristol Counties (Outside Brockton City)</v>
      </c>
      <c r="F1722" t="str" cm="1">
        <f t="array" ref="F1722">INDEX('PUMA12 LIMIT Computations'!$A$4:$D$106,'PUMA12-Person-Limits-Fragments'!$B1722,3)</f>
        <v>METRO39300MM1200</v>
      </c>
      <c r="G1722" t="str" cm="1">
        <f t="array" ref="G1722">INDEX('PUMA12 LIMIT Computations'!$A$4:$D$106,'PUMA12-Person-Limits-Fragments'!$B1722,4)</f>
        <v>Easton-Raynham, MA HUD Metro FMR Area</v>
      </c>
      <c r="H1722" cm="1">
        <f t="array" ref="H1722">INDEX('PUMA12 LIMIT Computations'!AI$4:BB$106,'PUMA12-Person-Limits-Fragments'!B1722,'PUMA12-Person-Limits-Fragments'!C1722)</f>
        <v>28251.125</v>
      </c>
      <c r="I1722" cm="1">
        <f t="array" ref="I1722">INDEX('PUMA12 LIMIT Computations'!BC$4:BV$106,'PUMA12-Person-Limits-Fragments'!B1722,'PUMA12-Person-Limits-Fragments'!C1722)</f>
        <v>17331.895</v>
      </c>
      <c r="J1722" cm="1">
        <f t="array" ref="J1722">INDEX('PUMA12 LIMIT Computations'!BW$4:CP$106,'PUMA12-Person-Limits-Fragments'!B1722,'PUMA12-Person-Limits-Fragments'!C1722)</f>
        <v>35476.800000000003</v>
      </c>
    </row>
    <row r="1723" spans="1:10" x14ac:dyDescent="0.25">
      <c r="A1723">
        <f t="shared" si="80"/>
        <v>1722</v>
      </c>
      <c r="B1723">
        <f t="shared" si="78"/>
        <v>74</v>
      </c>
      <c r="C1723">
        <f t="shared" si="79"/>
        <v>17</v>
      </c>
      <c r="D1723" cm="1">
        <f t="array" ref="D1723">INDEX('PUMA12 LIMIT Computations'!$A$4:$D$106,'PUMA12-Person-Limits-Fragments'!$B1723,1)</f>
        <v>4000</v>
      </c>
      <c r="E1723" t="str" cm="1">
        <f t="array" ref="E1723">INDEX('PUMA12 LIMIT Computations'!$A$4:$D$106,'PUMA12-Person-Limits-Fragments'!$B1723,2)</f>
        <v>Plymouth &amp; Norfolk Counties--Brockton City, Stoughton &amp; Avon Towns</v>
      </c>
      <c r="F1723" t="str" cm="1">
        <f t="array" ref="F1723">INDEX('PUMA12 LIMIT Computations'!$A$4:$D$106,'PUMA12-Person-Limits-Fragments'!$B1723,3)</f>
        <v>METRO14460MM1120</v>
      </c>
      <c r="G1723" t="str" cm="1">
        <f t="array" ref="G1723">INDEX('PUMA12 LIMIT Computations'!$A$4:$D$106,'PUMA12-Person-Limits-Fragments'!$B1723,4)</f>
        <v>Boston-Cambridge-Quincy, MA-NH HUD Metro FMR Area</v>
      </c>
      <c r="H1723" cm="1">
        <f t="array" ref="H1723">INDEX('PUMA12 LIMIT Computations'!AI$4:BB$106,'PUMA12-Person-Limits-Fragments'!B1723,'PUMA12-Person-Limits-Fragments'!C1723)</f>
        <v>33259.125</v>
      </c>
      <c r="I1723" cm="1">
        <f t="array" ref="I1723">INDEX('PUMA12 LIMIT Computations'!BC$4:BV$106,'PUMA12-Person-Limits-Fragments'!B1723,'PUMA12-Person-Limits-Fragments'!C1723)</f>
        <v>20718.075000000001</v>
      </c>
      <c r="J1723" cm="1">
        <f t="array" ref="J1723">INDEX('PUMA12 LIMIT Computations'!BW$4:CP$106,'PUMA12-Person-Limits-Fragments'!B1723,'PUMA12-Person-Limits-Fragments'!C1723)</f>
        <v>53056.5</v>
      </c>
    </row>
    <row r="1724" spans="1:10" x14ac:dyDescent="0.25">
      <c r="A1724">
        <f t="shared" si="80"/>
        <v>1723</v>
      </c>
      <c r="B1724">
        <f t="shared" si="78"/>
        <v>75</v>
      </c>
      <c r="C1724">
        <f t="shared" si="79"/>
        <v>17</v>
      </c>
      <c r="D1724" cm="1">
        <f t="array" ref="D1724">INDEX('PUMA12 LIMIT Computations'!$A$4:$D$106,'PUMA12-Person-Limits-Fragments'!$B1724,1)</f>
        <v>4000</v>
      </c>
      <c r="E1724" t="str" cm="1">
        <f t="array" ref="E1724">INDEX('PUMA12 LIMIT Computations'!$A$4:$D$106,'PUMA12-Person-Limits-Fragments'!$B1724,2)</f>
        <v>Plymouth &amp; Norfolk Counties--Brockton City, Stoughton &amp; Avon Towns</v>
      </c>
      <c r="F1724" t="str" cm="1">
        <f t="array" ref="F1724">INDEX('PUMA12 LIMIT Computations'!$A$4:$D$106,'PUMA12-Person-Limits-Fragments'!$B1724,3)</f>
        <v>METRO14460MM1200</v>
      </c>
      <c r="G1724" t="str" cm="1">
        <f t="array" ref="G1724">INDEX('PUMA12 LIMIT Computations'!$A$4:$D$106,'PUMA12-Person-Limits-Fragments'!$B1724,4)</f>
        <v>Brockton, MA HUD Metro FMR Area</v>
      </c>
      <c r="H1724" cm="1">
        <f t="array" ref="H1724">INDEX('PUMA12 LIMIT Computations'!AI$4:BB$106,'PUMA12-Person-Limits-Fragments'!B1724,'PUMA12-Person-Limits-Fragments'!C1724)</f>
        <v>87456.625</v>
      </c>
      <c r="I1724" cm="1">
        <f t="array" ref="I1724">INDEX('PUMA12 LIMIT Computations'!BC$4:BV$106,'PUMA12-Person-Limits-Fragments'!B1724,'PUMA12-Person-Limits-Fragments'!C1724)</f>
        <v>68391.925000000003</v>
      </c>
      <c r="J1724" cm="1">
        <f t="array" ref="J1724">INDEX('PUMA12 LIMIT Computations'!BW$4:CP$106,'PUMA12-Person-Limits-Fragments'!B1724,'PUMA12-Person-Limits-Fragments'!C1724)</f>
        <v>139915.25</v>
      </c>
    </row>
    <row r="1725" spans="1:10" x14ac:dyDescent="0.25">
      <c r="A1725">
        <f t="shared" si="80"/>
        <v>1724</v>
      </c>
      <c r="B1725">
        <f t="shared" si="78"/>
        <v>76</v>
      </c>
      <c r="C1725">
        <f t="shared" si="79"/>
        <v>17</v>
      </c>
      <c r="D1725" cm="1">
        <f t="array" ref="D1725">INDEX('PUMA12 LIMIT Computations'!$A$4:$D$106,'PUMA12-Person-Limits-Fragments'!$B1725,1)</f>
        <v>4902</v>
      </c>
      <c r="E1725" t="str" cm="1">
        <f t="array" ref="E1725">INDEX('PUMA12 LIMIT Computations'!$A$4:$D$106,'PUMA12-Person-Limits-Fragments'!$B1725,2)</f>
        <v>Plymouth County (Central)</v>
      </c>
      <c r="F1725" t="str" cm="1">
        <f t="array" ref="F1725">INDEX('PUMA12 LIMIT Computations'!$A$4:$D$106,'PUMA12-Person-Limits-Fragments'!$B1725,3)</f>
        <v>METRO14460MM1120</v>
      </c>
      <c r="G1725" t="str" cm="1">
        <f t="array" ref="G1725">INDEX('PUMA12 LIMIT Computations'!$A$4:$D$106,'PUMA12-Person-Limits-Fragments'!$B1725,4)</f>
        <v>Boston-Cambridge-Quincy, MA-NH HUD Metro FMR Area</v>
      </c>
      <c r="H1725" cm="1">
        <f t="array" ref="H1725">INDEX('PUMA12 LIMIT Computations'!AI$4:BB$106,'PUMA12-Person-Limits-Fragments'!B1725,'PUMA12-Person-Limits-Fragments'!C1725)</f>
        <v>68950.099999999991</v>
      </c>
      <c r="I1725" cm="1">
        <f t="array" ref="I1725">INDEX('PUMA12 LIMIT Computations'!BC$4:BV$106,'PUMA12-Person-Limits-Fragments'!B1725,'PUMA12-Person-Limits-Fragments'!C1725)</f>
        <v>42951.02</v>
      </c>
      <c r="J1725" cm="1">
        <f t="array" ref="J1725">INDEX('PUMA12 LIMIT Computations'!BW$4:CP$106,'PUMA12-Person-Limits-Fragments'!B1725,'PUMA12-Person-Limits-Fragments'!C1725)</f>
        <v>109992.4</v>
      </c>
    </row>
    <row r="1726" spans="1:10" x14ac:dyDescent="0.25">
      <c r="A1726">
        <f t="shared" si="80"/>
        <v>1725</v>
      </c>
      <c r="B1726">
        <f t="shared" si="78"/>
        <v>77</v>
      </c>
      <c r="C1726">
        <f t="shared" si="79"/>
        <v>17</v>
      </c>
      <c r="D1726" cm="1">
        <f t="array" ref="D1726">INDEX('PUMA12 LIMIT Computations'!$A$4:$D$106,'PUMA12-Person-Limits-Fragments'!$B1726,1)</f>
        <v>4902</v>
      </c>
      <c r="E1726" t="str" cm="1">
        <f t="array" ref="E1726">INDEX('PUMA12 LIMIT Computations'!$A$4:$D$106,'PUMA12-Person-Limits-Fragments'!$B1726,2)</f>
        <v>Plymouth County (Central)</v>
      </c>
      <c r="F1726" t="str" cm="1">
        <f t="array" ref="F1726">INDEX('PUMA12 LIMIT Computations'!$A$4:$D$106,'PUMA12-Person-Limits-Fragments'!$B1726,3)</f>
        <v>METRO14460MM1200</v>
      </c>
      <c r="G1726" t="str" cm="1">
        <f t="array" ref="G1726">INDEX('PUMA12 LIMIT Computations'!$A$4:$D$106,'PUMA12-Person-Limits-Fragments'!$B1726,4)</f>
        <v>Brockton, MA HUD Metro FMR Area</v>
      </c>
      <c r="H1726" cm="1">
        <f t="array" ref="H1726">INDEX('PUMA12 LIMIT Computations'!AI$4:BB$106,'PUMA12-Person-Limits-Fragments'!B1726,'PUMA12-Person-Limits-Fragments'!C1726)</f>
        <v>58991.915000000008</v>
      </c>
      <c r="I1726" cm="1">
        <f t="array" ref="I1726">INDEX('PUMA12 LIMIT Computations'!BC$4:BV$106,'PUMA12-Person-Limits-Fragments'!B1726,'PUMA12-Person-Limits-Fragments'!C1726)</f>
        <v>46132.247000000003</v>
      </c>
      <c r="J1726" cm="1">
        <f t="array" ref="J1726">INDEX('PUMA12 LIMIT Computations'!BW$4:CP$106,'PUMA12-Person-Limits-Fragments'!B1726,'PUMA12-Person-Limits-Fragments'!C1726)</f>
        <v>94376.71</v>
      </c>
    </row>
    <row r="1727" spans="1:10" x14ac:dyDescent="0.25">
      <c r="A1727">
        <f t="shared" si="80"/>
        <v>1726</v>
      </c>
      <c r="B1727">
        <f t="shared" si="78"/>
        <v>78</v>
      </c>
      <c r="C1727">
        <f t="shared" si="79"/>
        <v>17</v>
      </c>
      <c r="D1727" cm="1">
        <f t="array" ref="D1727">INDEX('PUMA12 LIMIT Computations'!$A$4:$D$106,'PUMA12-Person-Limits-Fragments'!$B1727,1)</f>
        <v>4902</v>
      </c>
      <c r="E1727" t="str" cm="1">
        <f t="array" ref="E1727">INDEX('PUMA12 LIMIT Computations'!$A$4:$D$106,'PUMA12-Person-Limits-Fragments'!$B1727,2)</f>
        <v>Plymouth County (Central)</v>
      </c>
      <c r="F1727" t="str" cm="1">
        <f t="array" ref="F1727">INDEX('PUMA12 LIMIT Computations'!$A$4:$D$106,'PUMA12-Person-Limits-Fragments'!$B1727,3)</f>
        <v>METRO39300MM1120</v>
      </c>
      <c r="G1727" t="str" cm="1">
        <f t="array" ref="G1727">INDEX('PUMA12 LIMIT Computations'!$A$4:$D$106,'PUMA12-Person-Limits-Fragments'!$B1727,4)</f>
        <v>Taunton-Mansfield-Norton, MA HUD Metro FMR Area</v>
      </c>
      <c r="H1727" cm="1">
        <f t="array" ref="H1727">INDEX('PUMA12 LIMIT Computations'!AI$4:BB$106,'PUMA12-Person-Limits-Fragments'!B1727,'PUMA12-Person-Limits-Fragments'!C1727)</f>
        <v>11.395000000000001</v>
      </c>
      <c r="I1727" cm="1">
        <f t="array" ref="I1727">INDEX('PUMA12 LIMIT Computations'!BC$4:BV$106,'PUMA12-Person-Limits-Fragments'!B1727,'PUMA12-Person-Limits-Fragments'!C1727)</f>
        <v>8.9109999999999996</v>
      </c>
      <c r="J1727" cm="1">
        <f t="array" ref="J1727">INDEX('PUMA12 LIMIT Computations'!BW$4:CP$106,'PUMA12-Person-Limits-Fragments'!B1727,'PUMA12-Person-Limits-Fragments'!C1727)</f>
        <v>18.23</v>
      </c>
    </row>
    <row r="1728" spans="1:10" x14ac:dyDescent="0.25">
      <c r="A1728">
        <f t="shared" si="80"/>
        <v>1727</v>
      </c>
      <c r="B1728">
        <f t="shared" si="78"/>
        <v>79</v>
      </c>
      <c r="C1728">
        <f t="shared" si="79"/>
        <v>17</v>
      </c>
      <c r="D1728" cm="1">
        <f t="array" ref="D1728">INDEX('PUMA12 LIMIT Computations'!$A$4:$D$106,'PUMA12-Person-Limits-Fragments'!$B1728,1)</f>
        <v>4903</v>
      </c>
      <c r="E1728" t="str" cm="1">
        <f t="array" ref="E1728">INDEX('PUMA12 LIMIT Computations'!$A$4:$D$106,'PUMA12-Person-Limits-Fragments'!$B1728,2)</f>
        <v>Plymouth County (East)--Plymouth, Marshfield, Scituate, Duxbury &amp; Kingston Towns</v>
      </c>
      <c r="F1728" t="str" cm="1">
        <f t="array" ref="F1728">INDEX('PUMA12 LIMIT Computations'!$A$4:$D$106,'PUMA12-Person-Limits-Fragments'!$B1728,3)</f>
        <v>METRO12700M12700</v>
      </c>
      <c r="G1728" t="str" cm="1">
        <f t="array" ref="G1728">INDEX('PUMA12 LIMIT Computations'!$A$4:$D$106,'PUMA12-Person-Limits-Fragments'!$B1728,4)</f>
        <v>Barnstable Town, MA MSA</v>
      </c>
      <c r="H1728" cm="1">
        <f t="array" ref="H1728">INDEX('PUMA12 LIMIT Computations'!AI$4:BB$106,'PUMA12-Person-Limits-Fragments'!B1728,'PUMA12-Person-Limits-Fragments'!C1728)</f>
        <v>687.57999999999993</v>
      </c>
      <c r="I1728" cm="1">
        <f t="array" ref="I1728">INDEX('PUMA12 LIMIT Computations'!BC$4:BV$106,'PUMA12-Person-Limits-Fragments'!B1728,'PUMA12-Person-Limits-Fragments'!C1728)</f>
        <v>552.48199999999997</v>
      </c>
      <c r="J1728" cm="1">
        <f t="array" ref="J1728">INDEX('PUMA12 LIMIT Computations'!BW$4:CP$106,'PUMA12-Person-Limits-Fragments'!B1728,'PUMA12-Person-Limits-Fragments'!C1728)</f>
        <v>1099.8799999999999</v>
      </c>
    </row>
    <row r="1729" spans="1:10" x14ac:dyDescent="0.25">
      <c r="A1729">
        <f t="shared" si="80"/>
        <v>1728</v>
      </c>
      <c r="B1729">
        <f t="shared" si="78"/>
        <v>80</v>
      </c>
      <c r="C1729">
        <f t="shared" si="79"/>
        <v>17</v>
      </c>
      <c r="D1729" cm="1">
        <f t="array" ref="D1729">INDEX('PUMA12 LIMIT Computations'!$A$4:$D$106,'PUMA12-Person-Limits-Fragments'!$B1729,1)</f>
        <v>4903</v>
      </c>
      <c r="E1729" t="str" cm="1">
        <f t="array" ref="E1729">INDEX('PUMA12 LIMIT Computations'!$A$4:$D$106,'PUMA12-Person-Limits-Fragments'!$B1729,2)</f>
        <v>Plymouth County (East)--Plymouth, Marshfield, Scituate, Duxbury &amp; Kingston Towns</v>
      </c>
      <c r="F1729" t="str" cm="1">
        <f t="array" ref="F1729">INDEX('PUMA12 LIMIT Computations'!$A$4:$D$106,'PUMA12-Person-Limits-Fragments'!$B1729,3)</f>
        <v>METRO14460MM1120</v>
      </c>
      <c r="G1729" t="str" cm="1">
        <f t="array" ref="G1729">INDEX('PUMA12 LIMIT Computations'!$A$4:$D$106,'PUMA12-Person-Limits-Fragments'!$B1729,4)</f>
        <v>Boston-Cambridge-Quincy, MA-NH HUD Metro FMR Area</v>
      </c>
      <c r="H1729" cm="1">
        <f t="array" ref="H1729">INDEX('PUMA12 LIMIT Computations'!AI$4:BB$106,'PUMA12-Person-Limits-Fragments'!B1729,'PUMA12-Person-Limits-Fragments'!C1729)</f>
        <v>142163.09</v>
      </c>
      <c r="I1729" cm="1">
        <f t="array" ref="I1729">INDEX('PUMA12 LIMIT Computations'!BC$4:BV$106,'PUMA12-Person-Limits-Fragments'!B1729,'PUMA12-Person-Limits-Fragments'!C1729)</f>
        <v>88557.517999999996</v>
      </c>
      <c r="J1729" cm="1">
        <f t="array" ref="J1729">INDEX('PUMA12 LIMIT Computations'!BW$4:CP$106,'PUMA12-Person-Limits-Fragments'!B1729,'PUMA12-Person-Limits-Fragments'!C1729)</f>
        <v>226785.16</v>
      </c>
    </row>
    <row r="1730" spans="1:10" x14ac:dyDescent="0.25">
      <c r="A1730">
        <f t="shared" si="80"/>
        <v>1729</v>
      </c>
      <c r="B1730">
        <f t="shared" si="78"/>
        <v>81</v>
      </c>
      <c r="C1730">
        <f t="shared" si="79"/>
        <v>17</v>
      </c>
      <c r="D1730" cm="1">
        <f t="array" ref="D1730">INDEX('PUMA12 LIMIT Computations'!$A$4:$D$106,'PUMA12-Person-Limits-Fragments'!$B1730,1)</f>
        <v>3306</v>
      </c>
      <c r="E1730" t="str" cm="1">
        <f t="array" ref="E1730">INDEX('PUMA12 LIMIT Computations'!$A$4:$D$106,'PUMA12-Person-Limits-Fragments'!$B1730,2)</f>
        <v>Suffolk County (North)--Revere, Chelsea &amp; Winthrop Town Cities</v>
      </c>
      <c r="F1730" t="str" cm="1">
        <f t="array" ref="F1730">INDEX('PUMA12 LIMIT Computations'!$A$4:$D$106,'PUMA12-Person-Limits-Fragments'!$B1730,3)</f>
        <v>METRO14460MM1120</v>
      </c>
      <c r="G1730" t="str" cm="1">
        <f t="array" ref="G1730">INDEX('PUMA12 LIMIT Computations'!$A$4:$D$106,'PUMA12-Person-Limits-Fragments'!$B1730,4)</f>
        <v>Boston-Cambridge-Quincy, MA-NH HUD Metro FMR Area</v>
      </c>
      <c r="H1730" cm="1">
        <f t="array" ref="H1730">INDEX('PUMA12 LIMIT Computations'!AI$4:BB$106,'PUMA12-Person-Limits-Fragments'!B1730,'PUMA12-Person-Limits-Fragments'!C1730)</f>
        <v>143064.30499999999</v>
      </c>
      <c r="I1730" cm="1">
        <f t="array" ref="I1730">INDEX('PUMA12 LIMIT Computations'!BC$4:BV$106,'PUMA12-Person-Limits-Fragments'!B1730,'PUMA12-Person-Limits-Fragments'!C1730)</f>
        <v>89118.910999999993</v>
      </c>
      <c r="J1730" cm="1">
        <f t="array" ref="J1730">INDEX('PUMA12 LIMIT Computations'!BW$4:CP$106,'PUMA12-Person-Limits-Fragments'!B1730,'PUMA12-Person-Limits-Fragments'!C1730)</f>
        <v>228222.82</v>
      </c>
    </row>
    <row r="1731" spans="1:10" x14ac:dyDescent="0.25">
      <c r="A1731">
        <f t="shared" si="80"/>
        <v>1730</v>
      </c>
      <c r="B1731">
        <f t="shared" ref="B1731:B1794" si="81">A1731-103*FLOOR((A1731-1)/103,1)</f>
        <v>82</v>
      </c>
      <c r="C1731">
        <f t="shared" ref="C1731:C1794" si="82">FLOOR((A1731-1)/103,1)+1</f>
        <v>17</v>
      </c>
      <c r="D1731" cm="1">
        <f t="array" ref="D1731">INDEX('PUMA12 LIMIT Computations'!$A$4:$D$106,'PUMA12-Person-Limits-Fragments'!$B1731,1)</f>
        <v>3900</v>
      </c>
      <c r="E1731" t="str" cm="1">
        <f t="array" ref="E1731">INDEX('PUMA12 LIMIT Computations'!$A$4:$D$106,'PUMA12-Person-Limits-Fragments'!$B1731,2)</f>
        <v>Weymouth Town, Braintree Town Cities, Hingham, Hull &amp; Cohasset Towns</v>
      </c>
      <c r="F1731" t="str" cm="1">
        <f t="array" ref="F1731">INDEX('PUMA12 LIMIT Computations'!$A$4:$D$106,'PUMA12-Person-Limits-Fragments'!$B1731,3)</f>
        <v>METRO14460MM1120</v>
      </c>
      <c r="G1731" t="str" cm="1">
        <f t="array" ref="G1731">INDEX('PUMA12 LIMIT Computations'!$A$4:$D$106,'PUMA12-Person-Limits-Fragments'!$B1731,4)</f>
        <v>Boston-Cambridge-Quincy, MA-NH HUD Metro FMR Area</v>
      </c>
      <c r="H1731" cm="1">
        <f t="array" ref="H1731">INDEX('PUMA12 LIMIT Computations'!AI$4:BB$106,'PUMA12-Person-Limits-Fragments'!B1731,'PUMA12-Person-Limits-Fragments'!C1731)</f>
        <v>143050</v>
      </c>
      <c r="I1731" cm="1">
        <f t="array" ref="I1731">INDEX('PUMA12 LIMIT Computations'!BC$4:BV$106,'PUMA12-Person-Limits-Fragments'!B1731,'PUMA12-Person-Limits-Fragments'!C1731)</f>
        <v>89110</v>
      </c>
      <c r="J1731" cm="1">
        <f t="array" ref="J1731">INDEX('PUMA12 LIMIT Computations'!BW$4:CP$106,'PUMA12-Person-Limits-Fragments'!B1731,'PUMA12-Person-Limits-Fragments'!C1731)</f>
        <v>228200</v>
      </c>
    </row>
    <row r="1732" spans="1:10" x14ac:dyDescent="0.25">
      <c r="A1732">
        <f t="shared" ref="A1732:A1795" si="83">A1731+1</f>
        <v>1731</v>
      </c>
      <c r="B1732">
        <f t="shared" si="81"/>
        <v>83</v>
      </c>
      <c r="C1732">
        <f t="shared" si="82"/>
        <v>17</v>
      </c>
      <c r="D1732" cm="1">
        <f t="array" ref="D1732">INDEX('PUMA12 LIMIT Computations'!$A$4:$D$106,'PUMA12-Person-Limits-Fragments'!$B1732,1)</f>
        <v>2800</v>
      </c>
      <c r="E1732" t="str" cm="1">
        <f t="array" ref="E1732">INDEX('PUMA12 LIMIT Computations'!$A$4:$D$106,'PUMA12-Person-Limits-Fragments'!$B1732,2)</f>
        <v>Woburn, Melrose Cities, Saugus, Wakefield &amp; Stoneham Towns</v>
      </c>
      <c r="F1732" t="str" cm="1">
        <f t="array" ref="F1732">INDEX('PUMA12 LIMIT Computations'!$A$4:$D$106,'PUMA12-Person-Limits-Fragments'!$B1732,3)</f>
        <v>METRO14460MM1120</v>
      </c>
      <c r="G1732" t="str" cm="1">
        <f t="array" ref="G1732">INDEX('PUMA12 LIMIT Computations'!$A$4:$D$106,'PUMA12-Person-Limits-Fragments'!$B1732,4)</f>
        <v>Boston-Cambridge-Quincy, MA-NH HUD Metro FMR Area</v>
      </c>
      <c r="H1732" cm="1">
        <f t="array" ref="H1732">INDEX('PUMA12 LIMIT Computations'!AI$4:BB$106,'PUMA12-Person-Limits-Fragments'!B1732,'PUMA12-Person-Limits-Fragments'!C1732)</f>
        <v>143035.69500000001</v>
      </c>
      <c r="I1732" cm="1">
        <f t="array" ref="I1732">INDEX('PUMA12 LIMIT Computations'!BC$4:BV$106,'PUMA12-Person-Limits-Fragments'!B1732,'PUMA12-Person-Limits-Fragments'!C1732)</f>
        <v>89101.089000000007</v>
      </c>
      <c r="J1732" cm="1">
        <f t="array" ref="J1732">INDEX('PUMA12 LIMIT Computations'!BW$4:CP$106,'PUMA12-Person-Limits-Fragments'!B1732,'PUMA12-Person-Limits-Fragments'!C1732)</f>
        <v>228177.18</v>
      </c>
    </row>
    <row r="1733" spans="1:10" x14ac:dyDescent="0.25">
      <c r="A1733">
        <f t="shared" si="83"/>
        <v>1732</v>
      </c>
      <c r="B1733">
        <f t="shared" si="81"/>
        <v>84</v>
      </c>
      <c r="C1733">
        <f t="shared" si="82"/>
        <v>17</v>
      </c>
      <c r="D1733" cm="1">
        <f t="array" ref="D1733">INDEX('PUMA12 LIMIT Computations'!$A$4:$D$106,'PUMA12-Person-Limits-Fragments'!$B1733,1)</f>
        <v>400</v>
      </c>
      <c r="E1733" t="str" cm="1">
        <f t="array" ref="E1733">INDEX('PUMA12 LIMIT Computations'!$A$4:$D$106,'PUMA12-Person-Limits-Fragments'!$B1733,2)</f>
        <v>Worcester &amp; Middlesex Counties (Outside Leominster, Fitchburg &amp; Gardner Cities)</v>
      </c>
      <c r="F1733" t="str" cm="1">
        <f t="array" ref="F1733">INDEX('PUMA12 LIMIT Computations'!$A$4:$D$106,'PUMA12-Person-Limits-Fragments'!$B1733,3)</f>
        <v>METRO14460MM1120</v>
      </c>
      <c r="G1733" t="str" cm="1">
        <f t="array" ref="G1733">INDEX('PUMA12 LIMIT Computations'!$A$4:$D$106,'PUMA12-Person-Limits-Fragments'!$B1733,4)</f>
        <v>Boston-Cambridge-Quincy, MA-NH HUD Metro FMR Area</v>
      </c>
      <c r="H1733" cm="1">
        <f t="array" ref="H1733">INDEX('PUMA12 LIMIT Computations'!AI$4:BB$106,'PUMA12-Person-Limits-Fragments'!B1733,'PUMA12-Person-Limits-Fragments'!C1733)</f>
        <v>35776.805</v>
      </c>
      <c r="I1733" cm="1">
        <f t="array" ref="I1733">INDEX('PUMA12 LIMIT Computations'!BC$4:BV$106,'PUMA12-Person-Limits-Fragments'!B1733,'PUMA12-Person-Limits-Fragments'!C1733)</f>
        <v>22286.411</v>
      </c>
      <c r="J1733" cm="1">
        <f t="array" ref="J1733">INDEX('PUMA12 LIMIT Computations'!BW$4:CP$106,'PUMA12-Person-Limits-Fragments'!B1733,'PUMA12-Person-Limits-Fragments'!C1733)</f>
        <v>57072.82</v>
      </c>
    </row>
    <row r="1734" spans="1:10" x14ac:dyDescent="0.25">
      <c r="A1734">
        <f t="shared" si="83"/>
        <v>1733</v>
      </c>
      <c r="B1734">
        <f t="shared" si="81"/>
        <v>85</v>
      </c>
      <c r="C1734">
        <f t="shared" si="82"/>
        <v>17</v>
      </c>
      <c r="D1734" cm="1">
        <f t="array" ref="D1734">INDEX('PUMA12 LIMIT Computations'!$A$4:$D$106,'PUMA12-Person-Limits-Fragments'!$B1734,1)</f>
        <v>400</v>
      </c>
      <c r="E1734" t="str" cm="1">
        <f t="array" ref="E1734">INDEX('PUMA12 LIMIT Computations'!$A$4:$D$106,'PUMA12-Person-Limits-Fragments'!$B1734,2)</f>
        <v>Worcester &amp; Middlesex Counties (Outside Leominster, Fitchburg &amp; Gardner Cities)</v>
      </c>
      <c r="F1734" t="str" cm="1">
        <f t="array" ref="F1734">INDEX('PUMA12 LIMIT Computations'!$A$4:$D$106,'PUMA12-Person-Limits-Fragments'!$B1734,3)</f>
        <v>METRO14460MM4560</v>
      </c>
      <c r="G1734" t="str" cm="1">
        <f t="array" ref="G1734">INDEX('PUMA12 LIMIT Computations'!$A$4:$D$106,'PUMA12-Person-Limits-Fragments'!$B1734,4)</f>
        <v>Lowell, MA HUD Metro FMR Area</v>
      </c>
      <c r="H1734" cm="1">
        <f t="array" ref="H1734">INDEX('PUMA12 LIMIT Computations'!AI$4:BB$106,'PUMA12-Person-Limits-Fragments'!B1734,'PUMA12-Person-Limits-Fragments'!C1734)</f>
        <v>11931.51</v>
      </c>
      <c r="I1734" cm="1">
        <f t="array" ref="I1734">INDEX('PUMA12 LIMIT Computations'!BC$4:BV$106,'PUMA12-Person-Limits-Fragments'!B1734,'PUMA12-Person-Limits-Fragments'!C1734)</f>
        <v>8251.5859999999993</v>
      </c>
      <c r="J1734" cm="1">
        <f t="array" ref="J1734">INDEX('PUMA12 LIMIT Computations'!BW$4:CP$106,'PUMA12-Person-Limits-Fragments'!B1734,'PUMA12-Person-Limits-Fragments'!C1734)</f>
        <v>16890.240000000002</v>
      </c>
    </row>
    <row r="1735" spans="1:10" x14ac:dyDescent="0.25">
      <c r="A1735">
        <f t="shared" si="83"/>
        <v>1734</v>
      </c>
      <c r="B1735">
        <f t="shared" si="81"/>
        <v>86</v>
      </c>
      <c r="C1735">
        <f t="shared" si="82"/>
        <v>17</v>
      </c>
      <c r="D1735" cm="1">
        <f t="array" ref="D1735">INDEX('PUMA12 LIMIT Computations'!$A$4:$D$106,'PUMA12-Person-Limits-Fragments'!$B1735,1)</f>
        <v>400</v>
      </c>
      <c r="E1735" t="str" cm="1">
        <f t="array" ref="E1735">INDEX('PUMA12 LIMIT Computations'!$A$4:$D$106,'PUMA12-Person-Limits-Fragments'!$B1735,2)</f>
        <v>Worcester &amp; Middlesex Counties (Outside Leominster, Fitchburg &amp; Gardner Cities)</v>
      </c>
      <c r="F1735" t="str" cm="1">
        <f t="array" ref="F1735">INDEX('PUMA12 LIMIT Computations'!$A$4:$D$106,'PUMA12-Person-Limits-Fragments'!$B1735,3)</f>
        <v>METRO44140M25011</v>
      </c>
      <c r="G1735" t="str" cm="1">
        <f t="array" ref="G1735">INDEX('PUMA12 LIMIT Computations'!$A$4:$D$106,'PUMA12-Person-Limits-Fragments'!$B1735,4)</f>
        <v>Franklin County, MA HUD Metro FMR Area</v>
      </c>
      <c r="H1735" cm="1">
        <f t="array" ref="H1735">INDEX('PUMA12 LIMIT Computations'!AI$4:BB$106,'PUMA12-Person-Limits-Fragments'!B1735,'PUMA12-Person-Limits-Fragments'!C1735)</f>
        <v>307.2</v>
      </c>
      <c r="I1735" cm="1">
        <f t="array" ref="I1735">INDEX('PUMA12 LIMIT Computations'!BC$4:BV$106,'PUMA12-Person-Limits-Fragments'!B1735,'PUMA12-Person-Limits-Fragments'!C1735)</f>
        <v>285.15199999999999</v>
      </c>
      <c r="J1735" cm="1">
        <f t="array" ref="J1735">INDEX('PUMA12 LIMIT Computations'!BW$4:CP$106,'PUMA12-Person-Limits-Fragments'!B1735,'PUMA12-Person-Limits-Fragments'!C1735)</f>
        <v>491.68</v>
      </c>
    </row>
    <row r="1736" spans="1:10" x14ac:dyDescent="0.25">
      <c r="A1736">
        <f t="shared" si="83"/>
        <v>1735</v>
      </c>
      <c r="B1736">
        <f t="shared" si="81"/>
        <v>87</v>
      </c>
      <c r="C1736">
        <f t="shared" si="82"/>
        <v>17</v>
      </c>
      <c r="D1736" cm="1">
        <f t="array" ref="D1736">INDEX('PUMA12 LIMIT Computations'!$A$4:$D$106,'PUMA12-Person-Limits-Fragments'!$B1736,1)</f>
        <v>400</v>
      </c>
      <c r="E1736" t="str" cm="1">
        <f t="array" ref="E1736">INDEX('PUMA12 LIMIT Computations'!$A$4:$D$106,'PUMA12-Person-Limits-Fragments'!$B1736,2)</f>
        <v>Worcester &amp; Middlesex Counties (Outside Leominster, Fitchburg &amp; Gardner Cities)</v>
      </c>
      <c r="F1736" t="str" cm="1">
        <f t="array" ref="F1736">INDEX('PUMA12 LIMIT Computations'!$A$4:$D$106,'PUMA12-Person-Limits-Fragments'!$B1736,3)</f>
        <v>METRO49340M49340</v>
      </c>
      <c r="G1736" t="str" cm="1">
        <f t="array" ref="G1736">INDEX('PUMA12 LIMIT Computations'!$A$4:$D$106,'PUMA12-Person-Limits-Fragments'!$B1736,4)</f>
        <v>Worcester, MA HUD Metro FMR Area</v>
      </c>
      <c r="H1736" cm="1">
        <f t="array" ref="H1736">INDEX('PUMA12 LIMIT Computations'!AI$4:BB$106,'PUMA12-Person-Limits-Fragments'!B1736,'PUMA12-Person-Limits-Fragments'!C1736)</f>
        <v>11523.05</v>
      </c>
      <c r="I1736" cm="1">
        <f t="array" ref="I1736">INDEX('PUMA12 LIMIT Computations'!BC$4:BV$106,'PUMA12-Person-Limits-Fragments'!B1736,'PUMA12-Person-Limits-Fragments'!C1736)</f>
        <v>9107.0419999999995</v>
      </c>
      <c r="J1736" cm="1">
        <f t="array" ref="J1736">INDEX('PUMA12 LIMIT Computations'!BW$4:CP$106,'PUMA12-Person-Limits-Fragments'!B1736,'PUMA12-Person-Limits-Fragments'!C1736)</f>
        <v>18431.77</v>
      </c>
    </row>
    <row r="1737" spans="1:10" x14ac:dyDescent="0.25">
      <c r="A1737">
        <f t="shared" si="83"/>
        <v>1736</v>
      </c>
      <c r="B1737">
        <f t="shared" si="81"/>
        <v>88</v>
      </c>
      <c r="C1737">
        <f t="shared" si="82"/>
        <v>17</v>
      </c>
      <c r="D1737" cm="1">
        <f t="array" ref="D1737">INDEX('PUMA12 LIMIT Computations'!$A$4:$D$106,'PUMA12-Person-Limits-Fragments'!$B1737,1)</f>
        <v>400</v>
      </c>
      <c r="E1737" t="str" cm="1">
        <f t="array" ref="E1737">INDEX('PUMA12 LIMIT Computations'!$A$4:$D$106,'PUMA12-Person-Limits-Fragments'!$B1737,2)</f>
        <v>Worcester &amp; Middlesex Counties (Outside Leominster, Fitchburg &amp; Gardner Cities)</v>
      </c>
      <c r="F1737" t="str" cm="1">
        <f t="array" ref="F1737">INDEX('PUMA12 LIMIT Computations'!$A$4:$D$106,'PUMA12-Person-Limits-Fragments'!$B1737,3)</f>
        <v>METRO49340MM1120</v>
      </c>
      <c r="G1737" t="str" cm="1">
        <f t="array" ref="G1737">INDEX('PUMA12 LIMIT Computations'!$A$4:$D$106,'PUMA12-Person-Limits-Fragments'!$B1737,4)</f>
        <v>Eastern Worcester County, MA HUD Metro FMR Area</v>
      </c>
      <c r="H1737" cm="1">
        <f t="array" ref="H1737">INDEX('PUMA12 LIMIT Computations'!AI$4:BB$106,'PUMA12-Person-Limits-Fragments'!B1737,'PUMA12-Person-Limits-Fragments'!C1737)</f>
        <v>15302.925000000001</v>
      </c>
      <c r="I1737" cm="1">
        <f t="array" ref="I1737">INDEX('PUMA12 LIMIT Computations'!BC$4:BV$106,'PUMA12-Person-Limits-Fragments'!B1737,'PUMA12-Person-Limits-Fragments'!C1737)</f>
        <v>10203.095000000001</v>
      </c>
      <c r="J1737" cm="1">
        <f t="array" ref="J1737">INDEX('PUMA12 LIMIT Computations'!BW$4:CP$106,'PUMA12-Person-Limits-Fragments'!B1737,'PUMA12-Person-Limits-Fragments'!C1737)</f>
        <v>20884.8</v>
      </c>
    </row>
    <row r="1738" spans="1:10" x14ac:dyDescent="0.25">
      <c r="A1738">
        <f t="shared" si="83"/>
        <v>1737</v>
      </c>
      <c r="B1738">
        <f t="shared" si="81"/>
        <v>89</v>
      </c>
      <c r="C1738">
        <f t="shared" si="82"/>
        <v>17</v>
      </c>
      <c r="D1738" cm="1">
        <f t="array" ref="D1738">INDEX('PUMA12 LIMIT Computations'!$A$4:$D$106,'PUMA12-Person-Limits-Fragments'!$B1738,1)</f>
        <v>400</v>
      </c>
      <c r="E1738" t="str" cm="1">
        <f t="array" ref="E1738">INDEX('PUMA12 LIMIT Computations'!$A$4:$D$106,'PUMA12-Person-Limits-Fragments'!$B1738,2)</f>
        <v>Worcester &amp; Middlesex Counties (Outside Leominster, Fitchburg &amp; Gardner Cities)</v>
      </c>
      <c r="F1738" t="str" cm="1">
        <f t="array" ref="F1738">INDEX('PUMA12 LIMIT Computations'!$A$4:$D$106,'PUMA12-Person-Limits-Fragments'!$B1738,3)</f>
        <v>METRO49340MM2600</v>
      </c>
      <c r="G1738" t="str" cm="1">
        <f t="array" ref="G1738">INDEX('PUMA12 LIMIT Computations'!$A$4:$D$106,'PUMA12-Person-Limits-Fragments'!$B1738,4)</f>
        <v>Fitchburg-Leominster, MA HUD Metro FMR Area</v>
      </c>
      <c r="H1738" cm="1">
        <f t="array" ref="H1738">INDEX('PUMA12 LIMIT Computations'!AI$4:BB$106,'PUMA12-Person-Limits-Fragments'!B1738,'PUMA12-Person-Limits-Fragments'!C1738)</f>
        <v>24171.9</v>
      </c>
      <c r="I1738" cm="1">
        <f t="array" ref="I1738">INDEX('PUMA12 LIMIT Computations'!BC$4:BV$106,'PUMA12-Person-Limits-Fragments'!B1738,'PUMA12-Person-Limits-Fragments'!C1738)</f>
        <v>21065.603999999999</v>
      </c>
      <c r="J1738" cm="1">
        <f t="array" ref="J1738">INDEX('PUMA12 LIMIT Computations'!BW$4:CP$106,'PUMA12-Person-Limits-Fragments'!B1738,'PUMA12-Person-Limits-Fragments'!C1738)</f>
        <v>38663.22</v>
      </c>
    </row>
    <row r="1739" spans="1:10" x14ac:dyDescent="0.25">
      <c r="A1739">
        <f t="shared" si="83"/>
        <v>1738</v>
      </c>
      <c r="B1739">
        <f t="shared" si="81"/>
        <v>90</v>
      </c>
      <c r="C1739">
        <f t="shared" si="82"/>
        <v>17</v>
      </c>
      <c r="D1739" cm="1">
        <f t="array" ref="D1739">INDEX('PUMA12 LIMIT Computations'!$A$4:$D$106,'PUMA12-Person-Limits-Fragments'!$B1739,1)</f>
        <v>400</v>
      </c>
      <c r="E1739" t="str" cm="1">
        <f t="array" ref="E1739">INDEX('PUMA12 LIMIT Computations'!$A$4:$D$106,'PUMA12-Person-Limits-Fragments'!$B1739,2)</f>
        <v>Worcester &amp; Middlesex Counties (Outside Leominster, Fitchburg &amp; Gardner Cities)</v>
      </c>
      <c r="F1739" t="str" cm="1">
        <f t="array" ref="F1739">INDEX('PUMA12 LIMIT Computations'!$A$4:$D$106,'PUMA12-Person-Limits-Fragments'!$B1739,3)</f>
        <v>METRO49340N25027</v>
      </c>
      <c r="G1739" t="str" cm="1">
        <f t="array" ref="G1739">INDEX('PUMA12 LIMIT Computations'!$A$4:$D$106,'PUMA12-Person-Limits-Fragments'!$B1739,4)</f>
        <v>Western Worcester County, MA HUD Metro FMR Area</v>
      </c>
      <c r="H1739" cm="1">
        <f t="array" ref="H1739">INDEX('PUMA12 LIMIT Computations'!AI$4:BB$106,'PUMA12-Person-Limits-Fragments'!B1739,'PUMA12-Person-Limits-Fragments'!C1739)</f>
        <v>20019.760000000002</v>
      </c>
      <c r="I1739" cm="1">
        <f t="array" ref="I1739">INDEX('PUMA12 LIMIT Computations'!BC$4:BV$106,'PUMA12-Person-Limits-Fragments'!B1739,'PUMA12-Person-Limits-Fragments'!C1739)</f>
        <v>17893.288</v>
      </c>
      <c r="J1739" cm="1">
        <f t="array" ref="J1739">INDEX('PUMA12 LIMIT Computations'!BW$4:CP$106,'PUMA12-Person-Limits-Fragments'!B1739,'PUMA12-Person-Limits-Fragments'!C1739)</f>
        <v>32017.56</v>
      </c>
    </row>
    <row r="1740" spans="1:10" x14ac:dyDescent="0.25">
      <c r="A1740">
        <f t="shared" si="83"/>
        <v>1739</v>
      </c>
      <c r="B1740">
        <f t="shared" si="81"/>
        <v>91</v>
      </c>
      <c r="C1740">
        <f t="shared" si="82"/>
        <v>17</v>
      </c>
      <c r="D1740" cm="1">
        <f t="array" ref="D1740">INDEX('PUMA12 LIMIT Computations'!$A$4:$D$106,'PUMA12-Person-Limits-Fragments'!$B1740,1)</f>
        <v>300</v>
      </c>
      <c r="E1740" t="str" cm="1">
        <f t="array" ref="E1740">INDEX('PUMA12 LIMIT Computations'!$A$4:$D$106,'PUMA12-Person-Limits-Fragments'!$B1740,2)</f>
        <v>Worcester County (Central)--Worcester City</v>
      </c>
      <c r="F1740" t="str" cm="1">
        <f t="array" ref="F1740">INDEX('PUMA12 LIMIT Computations'!$A$4:$D$106,'PUMA12-Person-Limits-Fragments'!$B1740,3)</f>
        <v>METRO49340M49340</v>
      </c>
      <c r="G1740" t="str" cm="1">
        <f t="array" ref="G1740">INDEX('PUMA12 LIMIT Computations'!$A$4:$D$106,'PUMA12-Person-Limits-Fragments'!$B1740,4)</f>
        <v>Worcester, MA HUD Metro FMR Area</v>
      </c>
      <c r="H1740" cm="1">
        <f t="array" ref="H1740">INDEX('PUMA12 LIMIT Computations'!AI$4:BB$106,'PUMA12-Person-Limits-Fragments'!B1740,'PUMA12-Person-Limits-Fragments'!C1740)</f>
        <v>112750</v>
      </c>
      <c r="I1740" cm="1">
        <f t="array" ref="I1740">INDEX('PUMA12 LIMIT Computations'!BC$4:BV$106,'PUMA12-Person-Limits-Fragments'!B1740,'PUMA12-Person-Limits-Fragments'!C1740)</f>
        <v>89110</v>
      </c>
      <c r="J1740" cm="1">
        <f t="array" ref="J1740">INDEX('PUMA12 LIMIT Computations'!BW$4:CP$106,'PUMA12-Person-Limits-Fragments'!B1740,'PUMA12-Person-Limits-Fragments'!C1740)</f>
        <v>180350</v>
      </c>
    </row>
    <row r="1741" spans="1:10" x14ac:dyDescent="0.25">
      <c r="A1741">
        <f t="shared" si="83"/>
        <v>1740</v>
      </c>
      <c r="B1741">
        <f t="shared" si="81"/>
        <v>92</v>
      </c>
      <c r="C1741">
        <f t="shared" si="82"/>
        <v>17</v>
      </c>
      <c r="D1741" cm="1">
        <f t="array" ref="D1741">INDEX('PUMA12 LIMIT Computations'!$A$4:$D$106,'PUMA12-Person-Limits-Fragments'!$B1741,1)</f>
        <v>303</v>
      </c>
      <c r="E1741" t="str" cm="1">
        <f t="array" ref="E1741">INDEX('PUMA12 LIMIT Computations'!$A$4:$D$106,'PUMA12-Person-Limits-Fragments'!$B1741,2)</f>
        <v>Worcester County (East Central)</v>
      </c>
      <c r="F1741" t="str" cm="1">
        <f t="array" ref="F1741">INDEX('PUMA12 LIMIT Computations'!$A$4:$D$106,'PUMA12-Person-Limits-Fragments'!$B1741,3)</f>
        <v>METRO14460MM1120</v>
      </c>
      <c r="G1741" t="str" cm="1">
        <f t="array" ref="G1741">INDEX('PUMA12 LIMIT Computations'!$A$4:$D$106,'PUMA12-Person-Limits-Fragments'!$B1741,4)</f>
        <v>Boston-Cambridge-Quincy, MA-NH HUD Metro FMR Area</v>
      </c>
      <c r="H1741" cm="1">
        <f t="array" ref="H1741">INDEX('PUMA12 LIMIT Computations'!AI$4:BB$106,'PUMA12-Person-Limits-Fragments'!B1741,'PUMA12-Person-Limits-Fragments'!C1741)</f>
        <v>400.54</v>
      </c>
      <c r="I1741" cm="1">
        <f t="array" ref="I1741">INDEX('PUMA12 LIMIT Computations'!BC$4:BV$106,'PUMA12-Person-Limits-Fragments'!B1741,'PUMA12-Person-Limits-Fragments'!C1741)</f>
        <v>249.50800000000001</v>
      </c>
      <c r="J1741" cm="1">
        <f t="array" ref="J1741">INDEX('PUMA12 LIMIT Computations'!BW$4:CP$106,'PUMA12-Person-Limits-Fragments'!B1741,'PUMA12-Person-Limits-Fragments'!C1741)</f>
        <v>638.96</v>
      </c>
    </row>
    <row r="1742" spans="1:10" x14ac:dyDescent="0.25">
      <c r="A1742">
        <f t="shared" si="83"/>
        <v>1741</v>
      </c>
      <c r="B1742">
        <f t="shared" si="81"/>
        <v>93</v>
      </c>
      <c r="C1742">
        <f t="shared" si="82"/>
        <v>17</v>
      </c>
      <c r="D1742" cm="1">
        <f t="array" ref="D1742">INDEX('PUMA12 LIMIT Computations'!$A$4:$D$106,'PUMA12-Person-Limits-Fragments'!$B1742,1)</f>
        <v>303</v>
      </c>
      <c r="E1742" t="str" cm="1">
        <f t="array" ref="E1742">INDEX('PUMA12 LIMIT Computations'!$A$4:$D$106,'PUMA12-Person-Limits-Fragments'!$B1742,2)</f>
        <v>Worcester County (East Central)</v>
      </c>
      <c r="F1742" t="str" cm="1">
        <f t="array" ref="F1742">INDEX('PUMA12 LIMIT Computations'!$A$4:$D$106,'PUMA12-Person-Limits-Fragments'!$B1742,3)</f>
        <v>METRO49340M49340</v>
      </c>
      <c r="G1742" t="str" cm="1">
        <f t="array" ref="G1742">INDEX('PUMA12 LIMIT Computations'!$A$4:$D$106,'PUMA12-Person-Limits-Fragments'!$B1742,4)</f>
        <v>Worcester, MA HUD Metro FMR Area</v>
      </c>
      <c r="H1742" cm="1">
        <f t="array" ref="H1742">INDEX('PUMA12 LIMIT Computations'!AI$4:BB$106,'PUMA12-Person-Limits-Fragments'!B1742,'PUMA12-Person-Limits-Fragments'!C1742)</f>
        <v>102061.3</v>
      </c>
      <c r="I1742" cm="1">
        <f t="array" ref="I1742">INDEX('PUMA12 LIMIT Computations'!BC$4:BV$106,'PUMA12-Person-Limits-Fragments'!B1742,'PUMA12-Person-Limits-Fragments'!C1742)</f>
        <v>80662.372000000003</v>
      </c>
      <c r="J1742" cm="1">
        <f t="array" ref="J1742">INDEX('PUMA12 LIMIT Computations'!BW$4:CP$106,'PUMA12-Person-Limits-Fragments'!B1742,'PUMA12-Person-Limits-Fragments'!C1742)</f>
        <v>163252.82</v>
      </c>
    </row>
    <row r="1743" spans="1:10" x14ac:dyDescent="0.25">
      <c r="A1743">
        <f t="shared" si="83"/>
        <v>1742</v>
      </c>
      <c r="B1743">
        <f t="shared" si="81"/>
        <v>94</v>
      </c>
      <c r="C1743">
        <f t="shared" si="82"/>
        <v>17</v>
      </c>
      <c r="D1743" cm="1">
        <f t="array" ref="D1743">INDEX('PUMA12 LIMIT Computations'!$A$4:$D$106,'PUMA12-Person-Limits-Fragments'!$B1743,1)</f>
        <v>303</v>
      </c>
      <c r="E1743" t="str" cm="1">
        <f t="array" ref="E1743">INDEX('PUMA12 LIMIT Computations'!$A$4:$D$106,'PUMA12-Person-Limits-Fragments'!$B1743,2)</f>
        <v>Worcester County (East Central)</v>
      </c>
      <c r="F1743" t="str" cm="1">
        <f t="array" ref="F1743">INDEX('PUMA12 LIMIT Computations'!$A$4:$D$106,'PUMA12-Person-Limits-Fragments'!$B1743,3)</f>
        <v>METRO49340MM1120</v>
      </c>
      <c r="G1743" t="str" cm="1">
        <f t="array" ref="G1743">INDEX('PUMA12 LIMIT Computations'!$A$4:$D$106,'PUMA12-Person-Limits-Fragments'!$B1743,4)</f>
        <v>Eastern Worcester County, MA HUD Metro FMR Area</v>
      </c>
      <c r="H1743" cm="1">
        <f t="array" ref="H1743">INDEX('PUMA12 LIMIT Computations'!AI$4:BB$106,'PUMA12-Person-Limits-Fragments'!B1743,'PUMA12-Person-Limits-Fragments'!C1743)</f>
        <v>12295.8</v>
      </c>
      <c r="I1743" cm="1">
        <f t="array" ref="I1743">INDEX('PUMA12 LIMIT Computations'!BC$4:BV$106,'PUMA12-Person-Limits-Fragments'!B1743,'PUMA12-Person-Limits-Fragments'!C1743)</f>
        <v>8198.119999999999</v>
      </c>
      <c r="J1743" cm="1">
        <f t="array" ref="J1743">INDEX('PUMA12 LIMIT Computations'!BW$4:CP$106,'PUMA12-Person-Limits-Fragments'!B1743,'PUMA12-Person-Limits-Fragments'!C1743)</f>
        <v>16780.8</v>
      </c>
    </row>
    <row r="1744" spans="1:10" x14ac:dyDescent="0.25">
      <c r="A1744">
        <f t="shared" si="83"/>
        <v>1743</v>
      </c>
      <c r="B1744">
        <f t="shared" si="81"/>
        <v>95</v>
      </c>
      <c r="C1744">
        <f t="shared" si="82"/>
        <v>17</v>
      </c>
      <c r="D1744" cm="1">
        <f t="array" ref="D1744">INDEX('PUMA12 LIMIT Computations'!$A$4:$D$106,'PUMA12-Person-Limits-Fragments'!$B1744,1)</f>
        <v>301</v>
      </c>
      <c r="E1744" t="str" cm="1">
        <f t="array" ref="E1744">INDEX('PUMA12 LIMIT Computations'!$A$4:$D$106,'PUMA12-Person-Limits-Fragments'!$B1744,2)</f>
        <v>Worcester County (Northeast)--Leominster, Fitchburg &amp; Gardner Cities</v>
      </c>
      <c r="F1744" t="str" cm="1">
        <f t="array" ref="F1744">INDEX('PUMA12 LIMIT Computations'!$A$4:$D$106,'PUMA12-Person-Limits-Fragments'!$B1744,3)</f>
        <v>METRO14460MM1120</v>
      </c>
      <c r="G1744" t="str" cm="1">
        <f t="array" ref="G1744">INDEX('PUMA12 LIMIT Computations'!$A$4:$D$106,'PUMA12-Person-Limits-Fragments'!$B1744,4)</f>
        <v>Boston-Cambridge-Quincy, MA-NH HUD Metro FMR Area</v>
      </c>
      <c r="H1744" cm="1">
        <f t="array" ref="H1744">INDEX('PUMA12 LIMIT Computations'!AI$4:BB$106,'PUMA12-Person-Limits-Fragments'!B1744,'PUMA12-Person-Limits-Fragments'!C1744)</f>
        <v>643.72499999999991</v>
      </c>
      <c r="I1744" cm="1">
        <f t="array" ref="I1744">INDEX('PUMA12 LIMIT Computations'!BC$4:BV$106,'PUMA12-Person-Limits-Fragments'!B1744,'PUMA12-Person-Limits-Fragments'!C1744)</f>
        <v>400.99499999999995</v>
      </c>
      <c r="J1744" cm="1">
        <f t="array" ref="J1744">INDEX('PUMA12 LIMIT Computations'!BW$4:CP$106,'PUMA12-Person-Limits-Fragments'!B1744,'PUMA12-Person-Limits-Fragments'!C1744)</f>
        <v>1026.8999999999999</v>
      </c>
    </row>
    <row r="1745" spans="1:10" x14ac:dyDescent="0.25">
      <c r="A1745">
        <f t="shared" si="83"/>
        <v>1744</v>
      </c>
      <c r="B1745">
        <f t="shared" si="81"/>
        <v>96</v>
      </c>
      <c r="C1745">
        <f t="shared" si="82"/>
        <v>17</v>
      </c>
      <c r="D1745" cm="1">
        <f t="array" ref="D1745">INDEX('PUMA12 LIMIT Computations'!$A$4:$D$106,'PUMA12-Person-Limits-Fragments'!$B1745,1)</f>
        <v>301</v>
      </c>
      <c r="E1745" t="str" cm="1">
        <f t="array" ref="E1745">INDEX('PUMA12 LIMIT Computations'!$A$4:$D$106,'PUMA12-Person-Limits-Fragments'!$B1745,2)</f>
        <v>Worcester County (Northeast)--Leominster, Fitchburg &amp; Gardner Cities</v>
      </c>
      <c r="F1745" t="str" cm="1">
        <f t="array" ref="F1745">INDEX('PUMA12 LIMIT Computations'!$A$4:$D$106,'PUMA12-Person-Limits-Fragments'!$B1745,3)</f>
        <v>METRO49340MM2600</v>
      </c>
      <c r="G1745" t="str" cm="1">
        <f t="array" ref="G1745">INDEX('PUMA12 LIMIT Computations'!$A$4:$D$106,'PUMA12-Person-Limits-Fragments'!$B1745,4)</f>
        <v>Fitchburg-Leominster, MA HUD Metro FMR Area</v>
      </c>
      <c r="H1745" cm="1">
        <f t="array" ref="H1745">INDEX('PUMA12 LIMIT Computations'!AI$4:BB$106,'PUMA12-Person-Limits-Fragments'!B1745,'PUMA12-Person-Limits-Fragments'!C1745)</f>
        <v>101626.27499999999</v>
      </c>
      <c r="I1745" cm="1">
        <f t="array" ref="I1745">INDEX('PUMA12 LIMIT Computations'!BC$4:BV$106,'PUMA12-Person-Limits-Fragments'!B1745,'PUMA12-Person-Limits-Fragments'!C1745)</f>
        <v>88566.429000000004</v>
      </c>
      <c r="J1745" cm="1">
        <f t="array" ref="J1745">INDEX('PUMA12 LIMIT Computations'!BW$4:CP$106,'PUMA12-Person-Limits-Fragments'!B1745,'PUMA12-Person-Limits-Fragments'!C1745)</f>
        <v>162552.345</v>
      </c>
    </row>
    <row r="1746" spans="1:10" x14ac:dyDescent="0.25">
      <c r="A1746">
        <f t="shared" si="83"/>
        <v>1745</v>
      </c>
      <c r="B1746">
        <f t="shared" si="81"/>
        <v>97</v>
      </c>
      <c r="C1746">
        <f t="shared" si="82"/>
        <v>17</v>
      </c>
      <c r="D1746" cm="1">
        <f t="array" ref="D1746">INDEX('PUMA12 LIMIT Computations'!$A$4:$D$106,'PUMA12-Person-Limits-Fragments'!$B1746,1)</f>
        <v>301</v>
      </c>
      <c r="E1746" t="str" cm="1">
        <f t="array" ref="E1746">INDEX('PUMA12 LIMIT Computations'!$A$4:$D$106,'PUMA12-Person-Limits-Fragments'!$B1746,2)</f>
        <v>Worcester County (Northeast)--Leominster, Fitchburg &amp; Gardner Cities</v>
      </c>
      <c r="F1746" t="str" cm="1">
        <f t="array" ref="F1746">INDEX('PUMA12 LIMIT Computations'!$A$4:$D$106,'PUMA12-Person-Limits-Fragments'!$B1746,3)</f>
        <v>METRO49340N25027</v>
      </c>
      <c r="G1746" t="str" cm="1">
        <f t="array" ref="G1746">INDEX('PUMA12 LIMIT Computations'!$A$4:$D$106,'PUMA12-Person-Limits-Fragments'!$B1746,4)</f>
        <v>Western Worcester County, MA HUD Metro FMR Area</v>
      </c>
      <c r="H1746" cm="1">
        <f t="array" ref="H1746">INDEX('PUMA12 LIMIT Computations'!AI$4:BB$106,'PUMA12-Person-Limits-Fragments'!B1746,'PUMA12-Person-Limits-Fragments'!C1746)</f>
        <v>169.48999999999998</v>
      </c>
      <c r="I1746" cm="1">
        <f t="array" ref="I1746">INDEX('PUMA12 LIMIT Computations'!BC$4:BV$106,'PUMA12-Person-Limits-Fragments'!B1746,'PUMA12-Person-Limits-Fragments'!C1746)</f>
        <v>151.48699999999999</v>
      </c>
      <c r="J1746" cm="1">
        <f t="array" ref="J1746">INDEX('PUMA12 LIMIT Computations'!BW$4:CP$106,'PUMA12-Person-Limits-Fragments'!B1746,'PUMA12-Person-Limits-Fragments'!C1746)</f>
        <v>271.065</v>
      </c>
    </row>
    <row r="1747" spans="1:10" x14ac:dyDescent="0.25">
      <c r="A1747">
        <f t="shared" si="83"/>
        <v>1746</v>
      </c>
      <c r="B1747">
        <f t="shared" si="81"/>
        <v>98</v>
      </c>
      <c r="C1747">
        <f t="shared" si="82"/>
        <v>17</v>
      </c>
      <c r="D1747" cm="1">
        <f t="array" ref="D1747">INDEX('PUMA12 LIMIT Computations'!$A$4:$D$106,'PUMA12-Person-Limits-Fragments'!$B1747,1)</f>
        <v>304</v>
      </c>
      <c r="E1747" t="str" cm="1">
        <f t="array" ref="E1747">INDEX('PUMA12 LIMIT Computations'!$A$4:$D$106,'PUMA12-Person-Limits-Fragments'!$B1747,2)</f>
        <v>Worcester County (South)</v>
      </c>
      <c r="F1747" t="str" cm="1">
        <f t="array" ref="F1747">INDEX('PUMA12 LIMIT Computations'!$A$4:$D$106,'PUMA12-Person-Limits-Fragments'!$B1747,3)</f>
        <v>METRO14460MM1120</v>
      </c>
      <c r="G1747" t="str" cm="1">
        <f t="array" ref="G1747">INDEX('PUMA12 LIMIT Computations'!$A$4:$D$106,'PUMA12-Person-Limits-Fragments'!$B1747,4)</f>
        <v>Boston-Cambridge-Quincy, MA-NH HUD Metro FMR Area</v>
      </c>
      <c r="H1747" cm="1">
        <f t="array" ref="H1747">INDEX('PUMA12 LIMIT Computations'!AI$4:BB$106,'PUMA12-Person-Limits-Fragments'!B1747,'PUMA12-Person-Limits-Fragments'!C1747)</f>
        <v>214.57500000000002</v>
      </c>
      <c r="I1747" cm="1">
        <f t="array" ref="I1747">INDEX('PUMA12 LIMIT Computations'!BC$4:BV$106,'PUMA12-Person-Limits-Fragments'!B1747,'PUMA12-Person-Limits-Fragments'!C1747)</f>
        <v>133.66499999999999</v>
      </c>
      <c r="J1747" cm="1">
        <f t="array" ref="J1747">INDEX('PUMA12 LIMIT Computations'!BW$4:CP$106,'PUMA12-Person-Limits-Fragments'!B1747,'PUMA12-Person-Limits-Fragments'!C1747)</f>
        <v>342.3</v>
      </c>
    </row>
    <row r="1748" spans="1:10" x14ac:dyDescent="0.25">
      <c r="A1748">
        <f t="shared" si="83"/>
        <v>1747</v>
      </c>
      <c r="B1748">
        <f t="shared" si="81"/>
        <v>99</v>
      </c>
      <c r="C1748">
        <f t="shared" si="82"/>
        <v>17</v>
      </c>
      <c r="D1748" cm="1">
        <f t="array" ref="D1748">INDEX('PUMA12 LIMIT Computations'!$A$4:$D$106,'PUMA12-Person-Limits-Fragments'!$B1748,1)</f>
        <v>304</v>
      </c>
      <c r="E1748" t="str" cm="1">
        <f t="array" ref="E1748">INDEX('PUMA12 LIMIT Computations'!$A$4:$D$106,'PUMA12-Person-Limits-Fragments'!$B1748,2)</f>
        <v>Worcester County (South)</v>
      </c>
      <c r="F1748" t="str" cm="1">
        <f t="array" ref="F1748">INDEX('PUMA12 LIMIT Computations'!$A$4:$D$106,'PUMA12-Person-Limits-Fragments'!$B1748,3)</f>
        <v>METRO44140M44140</v>
      </c>
      <c r="G1748" t="str" cm="1">
        <f t="array" ref="G1748">INDEX('PUMA12 LIMIT Computations'!$A$4:$D$106,'PUMA12-Person-Limits-Fragments'!$B1748,4)</f>
        <v>Springfield, MA HUD Metro FMR Area</v>
      </c>
      <c r="H1748" cm="1">
        <f t="array" ref="H1748">INDEX('PUMA12 LIMIT Computations'!AI$4:BB$106,'PUMA12-Person-Limits-Fragments'!B1748,'PUMA12-Person-Limits-Fragments'!C1748)</f>
        <v>28.799999999999997</v>
      </c>
      <c r="I1748" cm="1">
        <f t="array" ref="I1748">INDEX('PUMA12 LIMIT Computations'!BC$4:BV$106,'PUMA12-Person-Limits-Fragments'!B1748,'PUMA12-Person-Limits-Fragments'!C1748)</f>
        <v>26.732999999999997</v>
      </c>
      <c r="J1748" cm="1">
        <f t="array" ref="J1748">INDEX('PUMA12 LIMIT Computations'!BW$4:CP$106,'PUMA12-Person-Limits-Fragments'!B1748,'PUMA12-Person-Limits-Fragments'!C1748)</f>
        <v>46.094999999999999</v>
      </c>
    </row>
    <row r="1749" spans="1:10" x14ac:dyDescent="0.25">
      <c r="A1749">
        <f t="shared" si="83"/>
        <v>1748</v>
      </c>
      <c r="B1749">
        <f t="shared" si="81"/>
        <v>100</v>
      </c>
      <c r="C1749">
        <f t="shared" si="82"/>
        <v>17</v>
      </c>
      <c r="D1749" cm="1">
        <f t="array" ref="D1749">INDEX('PUMA12 LIMIT Computations'!$A$4:$D$106,'PUMA12-Person-Limits-Fragments'!$B1749,1)</f>
        <v>304</v>
      </c>
      <c r="E1749" t="str" cm="1">
        <f t="array" ref="E1749">INDEX('PUMA12 LIMIT Computations'!$A$4:$D$106,'PUMA12-Person-Limits-Fragments'!$B1749,2)</f>
        <v>Worcester County (South)</v>
      </c>
      <c r="F1749" t="str" cm="1">
        <f t="array" ref="F1749">INDEX('PUMA12 LIMIT Computations'!$A$4:$D$106,'PUMA12-Person-Limits-Fragments'!$B1749,3)</f>
        <v>METRO49340M49340</v>
      </c>
      <c r="G1749" t="str" cm="1">
        <f t="array" ref="G1749">INDEX('PUMA12 LIMIT Computations'!$A$4:$D$106,'PUMA12-Person-Limits-Fragments'!$B1749,4)</f>
        <v>Worcester, MA HUD Metro FMR Area</v>
      </c>
      <c r="H1749" cm="1">
        <f t="array" ref="H1749">INDEX('PUMA12 LIMIT Computations'!AI$4:BB$106,'PUMA12-Person-Limits-Fragments'!B1749,'PUMA12-Person-Limits-Fragments'!C1749)</f>
        <v>96254.675000000003</v>
      </c>
      <c r="I1749" cm="1">
        <f t="array" ref="I1749">INDEX('PUMA12 LIMIT Computations'!BC$4:BV$106,'PUMA12-Person-Limits-Fragments'!B1749,'PUMA12-Person-Limits-Fragments'!C1749)</f>
        <v>76073.206999999995</v>
      </c>
      <c r="J1749" cm="1">
        <f t="array" ref="J1749">INDEX('PUMA12 LIMIT Computations'!BW$4:CP$106,'PUMA12-Person-Limits-Fragments'!B1749,'PUMA12-Person-Limits-Fragments'!C1749)</f>
        <v>153964.79500000001</v>
      </c>
    </row>
    <row r="1750" spans="1:10" x14ac:dyDescent="0.25">
      <c r="A1750">
        <f t="shared" si="83"/>
        <v>1749</v>
      </c>
      <c r="B1750">
        <f t="shared" si="81"/>
        <v>101</v>
      </c>
      <c r="C1750">
        <f t="shared" si="82"/>
        <v>17</v>
      </c>
      <c r="D1750" cm="1">
        <f t="array" ref="D1750">INDEX('PUMA12 LIMIT Computations'!$A$4:$D$106,'PUMA12-Person-Limits-Fragments'!$B1750,1)</f>
        <v>304</v>
      </c>
      <c r="E1750" t="str" cm="1">
        <f t="array" ref="E1750">INDEX('PUMA12 LIMIT Computations'!$A$4:$D$106,'PUMA12-Person-Limits-Fragments'!$B1750,2)</f>
        <v>Worcester County (South)</v>
      </c>
      <c r="F1750" t="str" cm="1">
        <f t="array" ref="F1750">INDEX('PUMA12 LIMIT Computations'!$A$4:$D$106,'PUMA12-Person-Limits-Fragments'!$B1750,3)</f>
        <v>METRO49340MM1120</v>
      </c>
      <c r="G1750" t="str" cm="1">
        <f t="array" ref="G1750">INDEX('PUMA12 LIMIT Computations'!$A$4:$D$106,'PUMA12-Person-Limits-Fragments'!$B1750,4)</f>
        <v>Eastern Worcester County, MA HUD Metro FMR Area</v>
      </c>
      <c r="H1750" cm="1">
        <f t="array" ref="H1750">INDEX('PUMA12 LIMIT Computations'!AI$4:BB$106,'PUMA12-Person-Limits-Fragments'!B1750,'PUMA12-Person-Limits-Fragments'!C1750)</f>
        <v>19312.424999999999</v>
      </c>
      <c r="I1750" cm="1">
        <f t="array" ref="I1750">INDEX('PUMA12 LIMIT Computations'!BC$4:BV$106,'PUMA12-Person-Limits-Fragments'!B1750,'PUMA12-Person-Limits-Fragments'!C1750)</f>
        <v>12876.394999999999</v>
      </c>
      <c r="J1750" cm="1">
        <f t="array" ref="J1750">INDEX('PUMA12 LIMIT Computations'!BW$4:CP$106,'PUMA12-Person-Limits-Fragments'!B1750,'PUMA12-Person-Limits-Fragments'!C1750)</f>
        <v>26356.799999999999</v>
      </c>
    </row>
    <row r="1751" spans="1:10" x14ac:dyDescent="0.25">
      <c r="A1751">
        <f t="shared" si="83"/>
        <v>1750</v>
      </c>
      <c r="B1751">
        <f t="shared" si="81"/>
        <v>102</v>
      </c>
      <c r="C1751">
        <f t="shared" si="82"/>
        <v>17</v>
      </c>
      <c r="D1751" cm="1">
        <f t="array" ref="D1751">INDEX('PUMA12 LIMIT Computations'!$A$4:$D$106,'PUMA12-Person-Limits-Fragments'!$B1751,1)</f>
        <v>302</v>
      </c>
      <c r="E1751" t="str" cm="1">
        <f t="array" ref="E1751">INDEX('PUMA12 LIMIT Computations'!$A$4:$D$106,'PUMA12-Person-Limits-Fragments'!$B1751,2)</f>
        <v>Worcester County (West Central)</v>
      </c>
      <c r="F1751" t="str" cm="1">
        <f t="array" ref="F1751">INDEX('PUMA12 LIMIT Computations'!$A$4:$D$106,'PUMA12-Person-Limits-Fragments'!$B1751,3)</f>
        <v>METRO49340M49340</v>
      </c>
      <c r="G1751" t="str" cm="1">
        <f t="array" ref="G1751">INDEX('PUMA12 LIMIT Computations'!$A$4:$D$106,'PUMA12-Person-Limits-Fragments'!$B1751,4)</f>
        <v>Worcester, MA HUD Metro FMR Area</v>
      </c>
      <c r="H1751" cm="1">
        <f t="array" ref="H1751">INDEX('PUMA12 LIMIT Computations'!AI$4:BB$106,'PUMA12-Person-Limits-Fragments'!B1751,'PUMA12-Person-Limits-Fragments'!C1751)</f>
        <v>104305.02500000001</v>
      </c>
      <c r="I1751" cm="1">
        <f t="array" ref="I1751">INDEX('PUMA12 LIMIT Computations'!BC$4:BV$106,'PUMA12-Person-Limits-Fragments'!B1751,'PUMA12-Person-Limits-Fragments'!C1751)</f>
        <v>82435.661000000007</v>
      </c>
      <c r="J1751" cm="1">
        <f t="array" ref="J1751">INDEX('PUMA12 LIMIT Computations'!BW$4:CP$106,'PUMA12-Person-Limits-Fragments'!B1751,'PUMA12-Person-Limits-Fragments'!C1751)</f>
        <v>166841.785</v>
      </c>
    </row>
    <row r="1752" spans="1:10" x14ac:dyDescent="0.25">
      <c r="A1752">
        <f t="shared" si="83"/>
        <v>1751</v>
      </c>
      <c r="B1752">
        <f t="shared" si="81"/>
        <v>103</v>
      </c>
      <c r="C1752">
        <f t="shared" si="82"/>
        <v>17</v>
      </c>
      <c r="D1752" cm="1">
        <f t="array" ref="D1752">INDEX('PUMA12 LIMIT Computations'!$A$4:$D$106,'PUMA12-Person-Limits-Fragments'!$B1752,1)</f>
        <v>302</v>
      </c>
      <c r="E1752" t="str" cm="1">
        <f t="array" ref="E1752">INDEX('PUMA12 LIMIT Computations'!$A$4:$D$106,'PUMA12-Person-Limits-Fragments'!$B1752,2)</f>
        <v>Worcester County (West Central)</v>
      </c>
      <c r="F1752" t="str" cm="1">
        <f t="array" ref="F1752">INDEX('PUMA12 LIMIT Computations'!$A$4:$D$106,'PUMA12-Person-Limits-Fragments'!$B1752,3)</f>
        <v>METRO49340N25027</v>
      </c>
      <c r="G1752" t="str" cm="1">
        <f t="array" ref="G1752">INDEX('PUMA12 LIMIT Computations'!$A$4:$D$106,'PUMA12-Person-Limits-Fragments'!$B1752,4)</f>
        <v>Western Worcester County, MA HUD Metro FMR Area</v>
      </c>
      <c r="H1752" cm="1">
        <f t="array" ref="H1752">INDEX('PUMA12 LIMIT Computations'!AI$4:BB$106,'PUMA12-Person-Limits-Fragments'!B1752,'PUMA12-Person-Limits-Fragments'!C1752)</f>
        <v>7477.5</v>
      </c>
      <c r="I1752" cm="1">
        <f t="array" ref="I1752">INDEX('PUMA12 LIMIT Computations'!BC$4:BV$106,'PUMA12-Person-Limits-Fragments'!B1752,'PUMA12-Person-Limits-Fragments'!C1752)</f>
        <v>6683.25</v>
      </c>
      <c r="J1752" cm="1">
        <f t="array" ref="J1752">INDEX('PUMA12 LIMIT Computations'!BW$4:CP$106,'PUMA12-Person-Limits-Fragments'!B1752,'PUMA12-Person-Limits-Fragments'!C1752)</f>
        <v>11958.75</v>
      </c>
    </row>
    <row r="1753" spans="1:10" x14ac:dyDescent="0.25">
      <c r="A1753">
        <f t="shared" si="83"/>
        <v>1752</v>
      </c>
      <c r="B1753">
        <f t="shared" si="81"/>
        <v>1</v>
      </c>
      <c r="C1753">
        <f t="shared" si="82"/>
        <v>18</v>
      </c>
      <c r="D1753" cm="1">
        <f t="array" ref="D1753">INDEX('PUMA12 LIMIT Computations'!$A$4:$D$106,'PUMA12-Person-Limits-Fragments'!$B1753,1)</f>
        <v>4200</v>
      </c>
      <c r="E1753" t="str" cm="1">
        <f t="array" ref="E1753">INDEX('PUMA12 LIMIT Computations'!$A$4:$D$106,'PUMA12-Person-Limits-Fragments'!$B1753,2)</f>
        <v>Attleboro City, North Attleborough, Swansea, Seekonk, Rehoboth &amp; Plainville Towns</v>
      </c>
      <c r="F1753" t="str" cm="1">
        <f t="array" ref="F1753">INDEX('PUMA12 LIMIT Computations'!$A$4:$D$106,'PUMA12-Person-Limits-Fragments'!$B1753,3)</f>
        <v>METRO14460MM1120</v>
      </c>
      <c r="G1753" t="str" cm="1">
        <f t="array" ref="G1753">INDEX('PUMA12 LIMIT Computations'!$A$4:$D$106,'PUMA12-Person-Limits-Fragments'!$B1753,4)</f>
        <v>Boston-Cambridge-Quincy, MA-NH HUD Metro FMR Area</v>
      </c>
      <c r="H1753" cm="1">
        <f t="array" ref="H1753">INDEX('PUMA12 LIMIT Computations'!AI$4:BB$106,'PUMA12-Person-Limits-Fragments'!B1753,'PUMA12-Person-Limits-Fragments'!C1753)</f>
        <v>12144.705</v>
      </c>
      <c r="I1753" cm="1">
        <f t="array" ref="I1753">INDEX('PUMA12 LIMIT Computations'!BC$4:BV$106,'PUMA12-Person-Limits-Fragments'!B1753,'PUMA12-Person-Limits-Fragments'!C1753)</f>
        <v>7665.9109999999991</v>
      </c>
      <c r="J1753" cm="1">
        <f t="array" ref="J1753">INDEX('PUMA12 LIMIT Computations'!BW$4:CP$106,'PUMA12-Person-Limits-Fragments'!B1753,'PUMA12-Person-Limits-Fragments'!C1753)</f>
        <v>19375.154999999999</v>
      </c>
    </row>
    <row r="1754" spans="1:10" x14ac:dyDescent="0.25">
      <c r="A1754">
        <f t="shared" si="83"/>
        <v>1753</v>
      </c>
      <c r="B1754">
        <f t="shared" si="81"/>
        <v>2</v>
      </c>
      <c r="C1754">
        <f t="shared" si="82"/>
        <v>18</v>
      </c>
      <c r="D1754" cm="1">
        <f t="array" ref="D1754">INDEX('PUMA12 LIMIT Computations'!$A$4:$D$106,'PUMA12-Person-Limits-Fragments'!$B1754,1)</f>
        <v>4200</v>
      </c>
      <c r="E1754" t="str" cm="1">
        <f t="array" ref="E1754">INDEX('PUMA12 LIMIT Computations'!$A$4:$D$106,'PUMA12-Person-Limits-Fragments'!$B1754,2)</f>
        <v>Attleboro City, North Attleborough, Swansea, Seekonk, Rehoboth &amp; Plainville Towns</v>
      </c>
      <c r="F1754" t="str" cm="1">
        <f t="array" ref="F1754">INDEX('PUMA12 LIMIT Computations'!$A$4:$D$106,'PUMA12-Person-Limits-Fragments'!$B1754,3)</f>
        <v>METRO39300M39300</v>
      </c>
      <c r="G1754" t="str" cm="1">
        <f t="array" ref="G1754">INDEX('PUMA12 LIMIT Computations'!$A$4:$D$106,'PUMA12-Person-Limits-Fragments'!$B1754,4)</f>
        <v>Providence-Fall River, RI-MA HUD Metro FMR Area</v>
      </c>
      <c r="H1754" cm="1">
        <f t="array" ref="H1754">INDEX('PUMA12 LIMIT Computations'!AI$4:BB$106,'PUMA12-Person-Limits-Fragments'!B1754,'PUMA12-Person-Limits-Fragments'!C1754)</f>
        <v>94048.604999999996</v>
      </c>
      <c r="I1754" cm="1">
        <f t="array" ref="I1754">INDEX('PUMA12 LIMIT Computations'!BC$4:BV$106,'PUMA12-Person-Limits-Fragments'!B1754,'PUMA12-Person-Limits-Fragments'!C1754)</f>
        <v>86051.493000000002</v>
      </c>
      <c r="J1754" cm="1">
        <f t="array" ref="J1754">INDEX('PUMA12 LIMIT Computations'!BW$4:CP$106,'PUMA12-Person-Limits-Fragments'!B1754,'PUMA12-Person-Limits-Fragments'!C1754)</f>
        <v>150404.4</v>
      </c>
    </row>
    <row r="1755" spans="1:10" x14ac:dyDescent="0.25">
      <c r="A1755">
        <f t="shared" si="83"/>
        <v>1754</v>
      </c>
      <c r="B1755">
        <f t="shared" si="81"/>
        <v>3</v>
      </c>
      <c r="C1755">
        <f t="shared" si="82"/>
        <v>18</v>
      </c>
      <c r="D1755" cm="1">
        <f t="array" ref="D1755">INDEX('PUMA12 LIMIT Computations'!$A$4:$D$106,'PUMA12-Person-Limits-Fragments'!$B1755,1)</f>
        <v>4200</v>
      </c>
      <c r="E1755" t="str" cm="1">
        <f t="array" ref="E1755">INDEX('PUMA12 LIMIT Computations'!$A$4:$D$106,'PUMA12-Person-Limits-Fragments'!$B1755,2)</f>
        <v>Attleboro City, North Attleborough, Swansea, Seekonk, Rehoboth &amp; Plainville Towns</v>
      </c>
      <c r="F1755" t="str" cm="1">
        <f t="array" ref="F1755">INDEX('PUMA12 LIMIT Computations'!$A$4:$D$106,'PUMA12-Person-Limits-Fragments'!$B1755,3)</f>
        <v>METRO39300MM1120</v>
      </c>
      <c r="G1755" t="str" cm="1">
        <f t="array" ref="G1755">INDEX('PUMA12 LIMIT Computations'!$A$4:$D$106,'PUMA12-Person-Limits-Fragments'!$B1755,4)</f>
        <v>Taunton-Mansfield-Norton, MA HUD Metro FMR Area</v>
      </c>
      <c r="H1755" cm="1">
        <f t="array" ref="H1755">INDEX('PUMA12 LIMIT Computations'!AI$4:BB$106,'PUMA12-Person-Limits-Fragments'!B1755,'PUMA12-Person-Limits-Fragments'!C1755)</f>
        <v>153.98499999999999</v>
      </c>
      <c r="I1755" cm="1">
        <f t="array" ref="I1755">INDEX('PUMA12 LIMIT Computations'!BC$4:BV$106,'PUMA12-Person-Limits-Fragments'!B1755,'PUMA12-Person-Limits-Fragments'!C1755)</f>
        <v>121.979</v>
      </c>
      <c r="J1755" cm="1">
        <f t="array" ref="J1755">INDEX('PUMA12 LIMIT Computations'!BW$4:CP$106,'PUMA12-Person-Limits-Fragments'!B1755,'PUMA12-Person-Limits-Fragments'!C1755)</f>
        <v>246.285</v>
      </c>
    </row>
    <row r="1756" spans="1:10" x14ac:dyDescent="0.25">
      <c r="A1756">
        <f t="shared" si="83"/>
        <v>1755</v>
      </c>
      <c r="B1756">
        <f t="shared" si="81"/>
        <v>4</v>
      </c>
      <c r="C1756">
        <f t="shared" si="82"/>
        <v>18</v>
      </c>
      <c r="D1756" cm="1">
        <f t="array" ref="D1756">INDEX('PUMA12 LIMIT Computations'!$A$4:$D$106,'PUMA12-Person-Limits-Fragments'!$B1756,1)</f>
        <v>4800</v>
      </c>
      <c r="E1756" t="str" cm="1">
        <f t="array" ref="E1756">INDEX('PUMA12 LIMIT Computations'!$A$4:$D$106,'PUMA12-Person-Limits-Fragments'!$B1756,2)</f>
        <v>Barnstable (East), Dukes &amp; Nantucket Counties--Outer Cape Cod Towns</v>
      </c>
      <c r="F1756" t="str" cm="1">
        <f t="array" ref="F1756">INDEX('PUMA12 LIMIT Computations'!$A$4:$D$106,'PUMA12-Person-Limits-Fragments'!$B1756,3)</f>
        <v>METRO12700M12700</v>
      </c>
      <c r="G1756" t="str" cm="1">
        <f t="array" ref="G1756">INDEX('PUMA12 LIMIT Computations'!$A$4:$D$106,'PUMA12-Person-Limits-Fragments'!$B1756,4)</f>
        <v>Barnstable Town, MA MSA</v>
      </c>
      <c r="H1756" cm="1">
        <f t="array" ref="H1756">INDEX('PUMA12 LIMIT Computations'!AI$4:BB$106,'PUMA12-Person-Limits-Fragments'!B1756,'PUMA12-Person-Limits-Fragments'!C1756)</f>
        <v>84962.3</v>
      </c>
      <c r="I1756" cm="1">
        <f t="array" ref="I1756">INDEX('PUMA12 LIMIT Computations'!BC$4:BV$106,'PUMA12-Person-Limits-Fragments'!B1756,'PUMA12-Person-Limits-Fragments'!C1756)</f>
        <v>69171.475999999995</v>
      </c>
      <c r="J1756" cm="1">
        <f t="array" ref="J1756">INDEX('PUMA12 LIMIT Computations'!BW$4:CP$106,'PUMA12-Person-Limits-Fragments'!B1756,'PUMA12-Person-Limits-Fragments'!C1756)</f>
        <v>135902.82</v>
      </c>
    </row>
    <row r="1757" spans="1:10" x14ac:dyDescent="0.25">
      <c r="A1757">
        <f t="shared" si="83"/>
        <v>1756</v>
      </c>
      <c r="B1757">
        <f t="shared" si="81"/>
        <v>5</v>
      </c>
      <c r="C1757">
        <f t="shared" si="82"/>
        <v>18</v>
      </c>
      <c r="D1757" cm="1">
        <f t="array" ref="D1757">INDEX('PUMA12 LIMIT Computations'!$A$4:$D$106,'PUMA12-Person-Limits-Fragments'!$B1757,1)</f>
        <v>4800</v>
      </c>
      <c r="E1757" t="str" cm="1">
        <f t="array" ref="E1757">INDEX('PUMA12 LIMIT Computations'!$A$4:$D$106,'PUMA12-Person-Limits-Fragments'!$B1757,2)</f>
        <v>Barnstable (East), Dukes &amp; Nantucket Counties--Outer Cape Cod Towns</v>
      </c>
      <c r="F1757" t="str" cm="1">
        <f t="array" ref="F1757">INDEX('PUMA12 LIMIT Computations'!$A$4:$D$106,'PUMA12-Person-Limits-Fragments'!$B1757,3)</f>
        <v>NCNTY25007N25007</v>
      </c>
      <c r="G1757" t="str" cm="1">
        <f t="array" ref="G1757">INDEX('PUMA12 LIMIT Computations'!$A$4:$D$106,'PUMA12-Person-Limits-Fragments'!$B1757,4)</f>
        <v>Dukes County, MA</v>
      </c>
      <c r="H1757" cm="1">
        <f t="array" ref="H1757">INDEX('PUMA12 LIMIT Computations'!AI$4:BB$106,'PUMA12-Person-Limits-Fragments'!B1757,'PUMA12-Person-Limits-Fragments'!C1757)</f>
        <v>20212</v>
      </c>
      <c r="I1757" cm="1">
        <f t="array" ref="I1757">INDEX('PUMA12 LIMIT Computations'!BC$4:BV$106,'PUMA12-Person-Limits-Fragments'!B1757,'PUMA12-Person-Limits-Fragments'!C1757)</f>
        <v>14543.65</v>
      </c>
      <c r="J1757" cm="1">
        <f t="array" ref="J1757">INDEX('PUMA12 LIMIT Computations'!BW$4:CP$106,'PUMA12-Person-Limits-Fragments'!B1757,'PUMA12-Person-Limits-Fragments'!C1757)</f>
        <v>31093</v>
      </c>
    </row>
    <row r="1758" spans="1:10" x14ac:dyDescent="0.25">
      <c r="A1758">
        <f t="shared" si="83"/>
        <v>1757</v>
      </c>
      <c r="B1758">
        <f t="shared" si="81"/>
        <v>6</v>
      </c>
      <c r="C1758">
        <f t="shared" si="82"/>
        <v>18</v>
      </c>
      <c r="D1758" cm="1">
        <f t="array" ref="D1758">INDEX('PUMA12 LIMIT Computations'!$A$4:$D$106,'PUMA12-Person-Limits-Fragments'!$B1758,1)</f>
        <v>4800</v>
      </c>
      <c r="E1758" t="str" cm="1">
        <f t="array" ref="E1758">INDEX('PUMA12 LIMIT Computations'!$A$4:$D$106,'PUMA12-Person-Limits-Fragments'!$B1758,2)</f>
        <v>Barnstable (East), Dukes &amp; Nantucket Counties--Outer Cape Cod Towns</v>
      </c>
      <c r="F1758" t="str" cm="1">
        <f t="array" ref="F1758">INDEX('PUMA12 LIMIT Computations'!$A$4:$D$106,'PUMA12-Person-Limits-Fragments'!$B1758,3)</f>
        <v>NCNTY25019N25019</v>
      </c>
      <c r="G1758" t="str" cm="1">
        <f t="array" ref="G1758">INDEX('PUMA12 LIMIT Computations'!$A$4:$D$106,'PUMA12-Person-Limits-Fragments'!$B1758,4)</f>
        <v>Nantucket County, MA</v>
      </c>
      <c r="H1758" cm="1">
        <f t="array" ref="H1758">INDEX('PUMA12 LIMIT Computations'!AI$4:BB$106,'PUMA12-Person-Limits-Fragments'!B1758,'PUMA12-Person-Limits-Fragments'!C1758)</f>
        <v>15643.425000000001</v>
      </c>
      <c r="I1758" cm="1">
        <f t="array" ref="I1758">INDEX('PUMA12 LIMIT Computations'!BC$4:BV$106,'PUMA12-Person-Limits-Fragments'!B1758,'PUMA12-Person-Limits-Fragments'!C1758)</f>
        <v>10105.491</v>
      </c>
      <c r="J1758" cm="1">
        <f t="array" ref="J1758">INDEX('PUMA12 LIMIT Computations'!BW$4:CP$106,'PUMA12-Person-Limits-Fragments'!B1758,'PUMA12-Person-Limits-Fragments'!C1758)</f>
        <v>21496.920000000002</v>
      </c>
    </row>
    <row r="1759" spans="1:10" x14ac:dyDescent="0.25">
      <c r="A1759">
        <f t="shared" si="83"/>
        <v>1758</v>
      </c>
      <c r="B1759">
        <f t="shared" si="81"/>
        <v>7</v>
      </c>
      <c r="C1759">
        <f t="shared" si="82"/>
        <v>18</v>
      </c>
      <c r="D1759" cm="1">
        <f t="array" ref="D1759">INDEX('PUMA12 LIMIT Computations'!$A$4:$D$106,'PUMA12-Person-Limits-Fragments'!$B1759,1)</f>
        <v>4700</v>
      </c>
      <c r="E1759" t="str" cm="1">
        <f t="array" ref="E1759">INDEX('PUMA12 LIMIT Computations'!$A$4:$D$106,'PUMA12-Person-Limits-Fragments'!$B1759,2)</f>
        <v>Barnstable County (West)--Inner Cape Cod Towns &amp; Barnstable Town City</v>
      </c>
      <c r="F1759" t="str" cm="1">
        <f t="array" ref="F1759">INDEX('PUMA12 LIMIT Computations'!$A$4:$D$106,'PUMA12-Person-Limits-Fragments'!$B1759,3)</f>
        <v>METRO12700M12700</v>
      </c>
      <c r="G1759" t="str" cm="1">
        <f t="array" ref="G1759">INDEX('PUMA12 LIMIT Computations'!$A$4:$D$106,'PUMA12-Person-Limits-Fragments'!$B1759,4)</f>
        <v>Barnstable Town, MA MSA</v>
      </c>
      <c r="H1759" cm="1">
        <f t="array" ref="H1759">INDEX('PUMA12 LIMIT Computations'!AI$4:BB$106,'PUMA12-Person-Limits-Fragments'!B1759,'PUMA12-Person-Limits-Fragments'!C1759)</f>
        <v>115100.175</v>
      </c>
      <c r="I1759" cm="1">
        <f t="array" ref="I1759">INDEX('PUMA12 LIMIT Computations'!BC$4:BV$106,'PUMA12-Person-Limits-Fragments'!B1759,'PUMA12-Person-Limits-Fragments'!C1759)</f>
        <v>93708.021000000008</v>
      </c>
      <c r="J1759" cm="1">
        <f t="array" ref="J1759">INDEX('PUMA12 LIMIT Computations'!BW$4:CP$106,'PUMA12-Person-Limits-Fragments'!B1759,'PUMA12-Person-Limits-Fragments'!C1759)</f>
        <v>184110.345</v>
      </c>
    </row>
    <row r="1760" spans="1:10" x14ac:dyDescent="0.25">
      <c r="A1760">
        <f t="shared" si="83"/>
        <v>1759</v>
      </c>
      <c r="B1760">
        <f t="shared" si="81"/>
        <v>8</v>
      </c>
      <c r="C1760">
        <f t="shared" si="82"/>
        <v>18</v>
      </c>
      <c r="D1760" cm="1">
        <f t="array" ref="D1760">INDEX('PUMA12 LIMIT Computations'!$A$4:$D$106,'PUMA12-Person-Limits-Fragments'!$B1760,1)</f>
        <v>4700</v>
      </c>
      <c r="E1760" t="str" cm="1">
        <f t="array" ref="E1760">INDEX('PUMA12 LIMIT Computations'!$A$4:$D$106,'PUMA12-Person-Limits-Fragments'!$B1760,2)</f>
        <v>Barnstable County (West)--Inner Cape Cod Towns &amp; Barnstable Town City</v>
      </c>
      <c r="F1760" t="str" cm="1">
        <f t="array" ref="F1760">INDEX('PUMA12 LIMIT Computations'!$A$4:$D$106,'PUMA12-Person-Limits-Fragments'!$B1760,3)</f>
        <v>METRO14460MM1120</v>
      </c>
      <c r="G1760" t="str" cm="1">
        <f t="array" ref="G1760">INDEX('PUMA12 LIMIT Computations'!$A$4:$D$106,'PUMA12-Person-Limits-Fragments'!$B1760,4)</f>
        <v>Boston-Cambridge-Quincy, MA-NH HUD Metro FMR Area</v>
      </c>
      <c r="H1760" cm="1">
        <f t="array" ref="H1760">INDEX('PUMA12 LIMIT Computations'!AI$4:BB$106,'PUMA12-Person-Limits-Fragments'!B1760,'PUMA12-Person-Limits-Fragments'!C1760)</f>
        <v>178.38</v>
      </c>
      <c r="I1760" cm="1">
        <f t="array" ref="I1760">INDEX('PUMA12 LIMIT Computations'!BC$4:BV$106,'PUMA12-Person-Limits-Fragments'!B1760,'PUMA12-Person-Limits-Fragments'!C1760)</f>
        <v>112.59599999999999</v>
      </c>
      <c r="J1760" cm="1">
        <f t="array" ref="J1760">INDEX('PUMA12 LIMIT Computations'!BW$4:CP$106,'PUMA12-Person-Limits-Fragments'!B1760,'PUMA12-Person-Limits-Fragments'!C1760)</f>
        <v>284.58</v>
      </c>
    </row>
    <row r="1761" spans="1:10" x14ac:dyDescent="0.25">
      <c r="A1761">
        <f t="shared" si="83"/>
        <v>1760</v>
      </c>
      <c r="B1761">
        <f t="shared" si="81"/>
        <v>9</v>
      </c>
      <c r="C1761">
        <f t="shared" si="82"/>
        <v>18</v>
      </c>
      <c r="D1761" cm="1">
        <f t="array" ref="D1761">INDEX('PUMA12 LIMIT Computations'!$A$4:$D$106,'PUMA12-Person-Limits-Fragments'!$B1761,1)</f>
        <v>100</v>
      </c>
      <c r="E1761" t="str" cm="1">
        <f t="array" ref="E1761">INDEX('PUMA12 LIMIT Computations'!$A$4:$D$106,'PUMA12-Person-Limits-Fragments'!$B1761,2)</f>
        <v>Berkshire County--Pittsfield City</v>
      </c>
      <c r="F1761" t="str" cm="1">
        <f t="array" ref="F1761">INDEX('PUMA12 LIMIT Computations'!$A$4:$D$106,'PUMA12-Person-Limits-Fragments'!$B1761,3)</f>
        <v>METRO38340M38340</v>
      </c>
      <c r="G1761" t="str" cm="1">
        <f t="array" ref="G1761">INDEX('PUMA12 LIMIT Computations'!$A$4:$D$106,'PUMA12-Person-Limits-Fragments'!$B1761,4)</f>
        <v>Pittsfield, MA HUD Metro FMR Area</v>
      </c>
      <c r="H1761" cm="1">
        <f t="array" ref="H1761">INDEX('PUMA12 LIMIT Computations'!AI$4:BB$106,'PUMA12-Person-Limits-Fragments'!B1761,'PUMA12-Person-Limits-Fragments'!C1761)</f>
        <v>62074.879999999997</v>
      </c>
      <c r="I1761" cm="1">
        <f t="array" ref="I1761">INDEX('PUMA12 LIMIT Computations'!BC$4:BV$106,'PUMA12-Person-Limits-Fragments'!B1761,'PUMA12-Person-Limits-Fragments'!C1761)</f>
        <v>56879.745999999999</v>
      </c>
      <c r="J1761" cm="1">
        <f t="array" ref="J1761">INDEX('PUMA12 LIMIT Computations'!BW$4:CP$106,'PUMA12-Person-Limits-Fragments'!B1761,'PUMA12-Person-Limits-Fragments'!C1761)</f>
        <v>99356.18</v>
      </c>
    </row>
    <row r="1762" spans="1:10" x14ac:dyDescent="0.25">
      <c r="A1762">
        <f t="shared" si="83"/>
        <v>1761</v>
      </c>
      <c r="B1762">
        <f t="shared" si="81"/>
        <v>10</v>
      </c>
      <c r="C1762">
        <f t="shared" si="82"/>
        <v>18</v>
      </c>
      <c r="D1762" cm="1">
        <f t="array" ref="D1762">INDEX('PUMA12 LIMIT Computations'!$A$4:$D$106,'PUMA12-Person-Limits-Fragments'!$B1762,1)</f>
        <v>100</v>
      </c>
      <c r="E1762" t="str" cm="1">
        <f t="array" ref="E1762">INDEX('PUMA12 LIMIT Computations'!$A$4:$D$106,'PUMA12-Person-Limits-Fragments'!$B1762,2)</f>
        <v>Berkshire County--Pittsfield City</v>
      </c>
      <c r="F1762" t="str" cm="1">
        <f t="array" ref="F1762">INDEX('PUMA12 LIMIT Computations'!$A$4:$D$106,'PUMA12-Person-Limits-Fragments'!$B1762,3)</f>
        <v>METRO38340N25003</v>
      </c>
      <c r="G1762" t="str" cm="1">
        <f t="array" ref="G1762">INDEX('PUMA12 LIMIT Computations'!$A$4:$D$106,'PUMA12-Person-Limits-Fragments'!$B1762,4)</f>
        <v>Berkshire County, MA (part) HUD Metro FMR Area</v>
      </c>
      <c r="H1762" cm="1">
        <f t="array" ref="H1762">INDEX('PUMA12 LIMIT Computations'!AI$4:BB$106,'PUMA12-Person-Limits-Fragments'!B1762,'PUMA12-Person-Limits-Fragments'!C1762)</f>
        <v>39291.524999999994</v>
      </c>
      <c r="I1762" cm="1">
        <f t="array" ref="I1762">INDEX('PUMA12 LIMIT Computations'!BC$4:BV$106,'PUMA12-Person-Limits-Fragments'!B1762,'PUMA12-Person-Limits-Fragments'!C1762)</f>
        <v>36959.636999999995</v>
      </c>
      <c r="J1762" cm="1">
        <f t="array" ref="J1762">INDEX('PUMA12 LIMIT Computations'!BW$4:CP$106,'PUMA12-Person-Limits-Fragments'!B1762,'PUMA12-Person-Limits-Fragments'!C1762)</f>
        <v>62886.134999999995</v>
      </c>
    </row>
    <row r="1763" spans="1:10" x14ac:dyDescent="0.25">
      <c r="A1763">
        <f t="shared" si="83"/>
        <v>1762</v>
      </c>
      <c r="B1763">
        <f t="shared" si="81"/>
        <v>11</v>
      </c>
      <c r="C1763">
        <f t="shared" si="82"/>
        <v>18</v>
      </c>
      <c r="D1763" cm="1">
        <f t="array" ref="D1763">INDEX('PUMA12 LIMIT Computations'!$A$4:$D$106,'PUMA12-Person-Limits-Fragments'!$B1763,1)</f>
        <v>100</v>
      </c>
      <c r="E1763" t="str" cm="1">
        <f t="array" ref="E1763">INDEX('PUMA12 LIMIT Computations'!$A$4:$D$106,'PUMA12-Person-Limits-Fragments'!$B1763,2)</f>
        <v>Berkshire County--Pittsfield City</v>
      </c>
      <c r="F1763" t="str" cm="1">
        <f t="array" ref="F1763">INDEX('PUMA12 LIMIT Computations'!$A$4:$D$106,'PUMA12-Person-Limits-Fragments'!$B1763,3)</f>
        <v>METRO44140M25011</v>
      </c>
      <c r="G1763" t="str" cm="1">
        <f t="array" ref="G1763">INDEX('PUMA12 LIMIT Computations'!$A$4:$D$106,'PUMA12-Person-Limits-Fragments'!$B1763,4)</f>
        <v>Franklin County, MA HUD Metro FMR Area</v>
      </c>
      <c r="H1763" cm="1">
        <f t="array" ref="H1763">INDEX('PUMA12 LIMIT Computations'!AI$4:BB$106,'PUMA12-Person-Limits-Fragments'!B1763,'PUMA12-Person-Limits-Fragments'!C1763)</f>
        <v>9.9749999999999996</v>
      </c>
      <c r="I1763" cm="1">
        <f t="array" ref="I1763">INDEX('PUMA12 LIMIT Computations'!BC$4:BV$106,'PUMA12-Person-Limits-Fragments'!B1763,'PUMA12-Person-Limits-Fragments'!C1763)</f>
        <v>9.3830000000000009</v>
      </c>
      <c r="J1763" cm="1">
        <f t="array" ref="J1763">INDEX('PUMA12 LIMIT Computations'!BW$4:CP$106,'PUMA12-Person-Limits-Fragments'!B1763,'PUMA12-Person-Limits-Fragments'!C1763)</f>
        <v>15.965000000000002</v>
      </c>
    </row>
    <row r="1764" spans="1:10" x14ac:dyDescent="0.25">
      <c r="A1764">
        <f t="shared" si="83"/>
        <v>1763</v>
      </c>
      <c r="B1764">
        <f t="shared" si="81"/>
        <v>12</v>
      </c>
      <c r="C1764">
        <f t="shared" si="82"/>
        <v>18</v>
      </c>
      <c r="D1764" cm="1">
        <f t="array" ref="D1764">INDEX('PUMA12 LIMIT Computations'!$A$4:$D$106,'PUMA12-Person-Limits-Fragments'!$B1764,1)</f>
        <v>1300</v>
      </c>
      <c r="E1764" t="str" cm="1">
        <f t="array" ref="E1764">INDEX('PUMA12 LIMIT Computations'!$A$4:$D$106,'PUMA12-Person-Limits-Fragments'!$B1764,2)</f>
        <v>Billerica, Andover, Tewksbury &amp; Wilmington Towns</v>
      </c>
      <c r="F1764" t="str" cm="1">
        <f t="array" ref="F1764">INDEX('PUMA12 LIMIT Computations'!$A$4:$D$106,'PUMA12-Person-Limits-Fragments'!$B1764,3)</f>
        <v>METRO14460MM1120</v>
      </c>
      <c r="G1764" t="str" cm="1">
        <f t="array" ref="G1764">INDEX('PUMA12 LIMIT Computations'!$A$4:$D$106,'PUMA12-Person-Limits-Fragments'!$B1764,4)</f>
        <v>Boston-Cambridge-Quincy, MA-NH HUD Metro FMR Area</v>
      </c>
      <c r="H1764" cm="1">
        <f t="array" ref="H1764">INDEX('PUMA12 LIMIT Computations'!AI$4:BB$106,'PUMA12-Person-Limits-Fragments'!B1764,'PUMA12-Person-Limits-Fragments'!C1764)</f>
        <v>25196.175000000003</v>
      </c>
      <c r="I1764" cm="1">
        <f t="array" ref="I1764">INDEX('PUMA12 LIMIT Computations'!BC$4:BV$106,'PUMA12-Person-Limits-Fragments'!B1764,'PUMA12-Person-Limits-Fragments'!C1764)</f>
        <v>15904.185000000001</v>
      </c>
      <c r="J1764" cm="1">
        <f t="array" ref="J1764">INDEX('PUMA12 LIMIT Computations'!BW$4:CP$106,'PUMA12-Person-Limits-Fragments'!B1764,'PUMA12-Person-Limits-Fragments'!C1764)</f>
        <v>40196.925000000003</v>
      </c>
    </row>
    <row r="1765" spans="1:10" x14ac:dyDescent="0.25">
      <c r="A1765">
        <f t="shared" si="83"/>
        <v>1764</v>
      </c>
      <c r="B1765">
        <f t="shared" si="81"/>
        <v>13</v>
      </c>
      <c r="C1765">
        <f t="shared" si="82"/>
        <v>18</v>
      </c>
      <c r="D1765" cm="1">
        <f t="array" ref="D1765">INDEX('PUMA12 LIMIT Computations'!$A$4:$D$106,'PUMA12-Person-Limits-Fragments'!$B1765,1)</f>
        <v>1300</v>
      </c>
      <c r="E1765" t="str" cm="1">
        <f t="array" ref="E1765">INDEX('PUMA12 LIMIT Computations'!$A$4:$D$106,'PUMA12-Person-Limits-Fragments'!$B1765,2)</f>
        <v>Billerica, Andover, Tewksbury &amp; Wilmington Towns</v>
      </c>
      <c r="F1765" t="str" cm="1">
        <f t="array" ref="F1765">INDEX('PUMA12 LIMIT Computations'!$A$4:$D$106,'PUMA12-Person-Limits-Fragments'!$B1765,3)</f>
        <v>METRO14460MM4160</v>
      </c>
      <c r="G1765" t="str" cm="1">
        <f t="array" ref="G1765">INDEX('PUMA12 LIMIT Computations'!$A$4:$D$106,'PUMA12-Person-Limits-Fragments'!$B1765,4)</f>
        <v>Lawrence, MA-NH HUD Metro FMR Area</v>
      </c>
      <c r="H1765" cm="1">
        <f t="array" ref="H1765">INDEX('PUMA12 LIMIT Computations'!AI$4:BB$106,'PUMA12-Person-Limits-Fragments'!B1765,'PUMA12-Person-Limits-Fragments'!C1765)</f>
        <v>33075.550000000003</v>
      </c>
      <c r="I1765" cm="1">
        <f t="array" ref="I1765">INDEX('PUMA12 LIMIT Computations'!BC$4:BV$106,'PUMA12-Person-Limits-Fragments'!B1765,'PUMA12-Person-Limits-Fragments'!C1765)</f>
        <v>25427.93</v>
      </c>
      <c r="J1765" cm="1">
        <f t="array" ref="J1765">INDEX('PUMA12 LIMIT Computations'!BW$4:CP$106,'PUMA12-Person-Limits-Fragments'!B1765,'PUMA12-Person-Limits-Fragments'!C1765)</f>
        <v>51368.05</v>
      </c>
    </row>
    <row r="1766" spans="1:10" x14ac:dyDescent="0.25">
      <c r="A1766">
        <f t="shared" si="83"/>
        <v>1765</v>
      </c>
      <c r="B1766">
        <f t="shared" si="81"/>
        <v>14</v>
      </c>
      <c r="C1766">
        <f t="shared" si="82"/>
        <v>18</v>
      </c>
      <c r="D1766" cm="1">
        <f t="array" ref="D1766">INDEX('PUMA12 LIMIT Computations'!$A$4:$D$106,'PUMA12-Person-Limits-Fragments'!$B1766,1)</f>
        <v>1300</v>
      </c>
      <c r="E1766" t="str" cm="1">
        <f t="array" ref="E1766">INDEX('PUMA12 LIMIT Computations'!$A$4:$D$106,'PUMA12-Person-Limits-Fragments'!$B1766,2)</f>
        <v>Billerica, Andover, Tewksbury &amp; Wilmington Towns</v>
      </c>
      <c r="F1766" t="str" cm="1">
        <f t="array" ref="F1766">INDEX('PUMA12 LIMIT Computations'!$A$4:$D$106,'PUMA12-Person-Limits-Fragments'!$B1766,3)</f>
        <v>METRO14460MM4560</v>
      </c>
      <c r="G1766" t="str" cm="1">
        <f t="array" ref="G1766">INDEX('PUMA12 LIMIT Computations'!$A$4:$D$106,'PUMA12-Person-Limits-Fragments'!$B1766,4)</f>
        <v>Lowell, MA HUD Metro FMR Area</v>
      </c>
      <c r="H1766" cm="1">
        <f t="array" ref="H1766">INDEX('PUMA12 LIMIT Computations'!AI$4:BB$106,'PUMA12-Person-Limits-Fragments'!B1766,'PUMA12-Person-Limits-Fragments'!C1766)</f>
        <v>74930.44</v>
      </c>
      <c r="I1766" cm="1">
        <f t="array" ref="I1766">INDEX('PUMA12 LIMIT Computations'!BC$4:BV$106,'PUMA12-Person-Limits-Fragments'!B1766,'PUMA12-Person-Limits-Fragments'!C1766)</f>
        <v>52507.267999999996</v>
      </c>
      <c r="J1766" cm="1">
        <f t="array" ref="J1766">INDEX('PUMA12 LIMIT Computations'!BW$4:CP$106,'PUMA12-Person-Limits-Fragments'!B1766,'PUMA12-Person-Limits-Fragments'!C1766)</f>
        <v>106072.18</v>
      </c>
    </row>
    <row r="1767" spans="1:10" x14ac:dyDescent="0.25">
      <c r="A1767">
        <f t="shared" si="83"/>
        <v>1766</v>
      </c>
      <c r="B1767">
        <f t="shared" si="81"/>
        <v>15</v>
      </c>
      <c r="C1767">
        <f t="shared" si="82"/>
        <v>18</v>
      </c>
      <c r="D1767" cm="1">
        <f t="array" ref="D1767">INDEX('PUMA12 LIMIT Computations'!$A$4:$D$106,'PUMA12-Person-Limits-Fragments'!$B1767,1)</f>
        <v>3301</v>
      </c>
      <c r="E1767" t="str" cm="1">
        <f t="array" ref="E1767">INDEX('PUMA12 LIMIT Computations'!$A$4:$D$106,'PUMA12-Person-Limits-Fragments'!$B1767,2)</f>
        <v>Boston City--Allston, Brighton &amp; Fenway</v>
      </c>
      <c r="F1767" t="str" cm="1">
        <f t="array" ref="F1767">INDEX('PUMA12 LIMIT Computations'!$A$4:$D$106,'PUMA12-Person-Limits-Fragments'!$B1767,3)</f>
        <v>METRO14460MM1120</v>
      </c>
      <c r="G1767" t="str" cm="1">
        <f t="array" ref="G1767">INDEX('PUMA12 LIMIT Computations'!$A$4:$D$106,'PUMA12-Person-Limits-Fragments'!$B1767,4)</f>
        <v>Boston-Cambridge-Quincy, MA-NH HUD Metro FMR Area</v>
      </c>
      <c r="H1767" cm="1">
        <f t="array" ref="H1767">INDEX('PUMA12 LIMIT Computations'!AI$4:BB$106,'PUMA12-Person-Limits-Fragments'!B1767,'PUMA12-Person-Limits-Fragments'!C1767)</f>
        <v>148650</v>
      </c>
      <c r="I1767" cm="1">
        <f t="array" ref="I1767">INDEX('PUMA12 LIMIT Computations'!BC$4:BV$106,'PUMA12-Person-Limits-Fragments'!B1767,'PUMA12-Person-Limits-Fragments'!C1767)</f>
        <v>93830</v>
      </c>
      <c r="J1767" cm="1">
        <f t="array" ref="J1767">INDEX('PUMA12 LIMIT Computations'!BW$4:CP$106,'PUMA12-Person-Limits-Fragments'!B1767,'PUMA12-Person-Limits-Fragments'!C1767)</f>
        <v>237150</v>
      </c>
    </row>
    <row r="1768" spans="1:10" x14ac:dyDescent="0.25">
      <c r="A1768">
        <f t="shared" si="83"/>
        <v>1767</v>
      </c>
      <c r="B1768">
        <f t="shared" si="81"/>
        <v>16</v>
      </c>
      <c r="C1768">
        <f t="shared" si="82"/>
        <v>18</v>
      </c>
      <c r="D1768" cm="1">
        <f t="array" ref="D1768">INDEX('PUMA12 LIMIT Computations'!$A$4:$D$106,'PUMA12-Person-Limits-Fragments'!$B1768,1)</f>
        <v>3302</v>
      </c>
      <c r="E1768" t="str" cm="1">
        <f t="array" ref="E1768">INDEX('PUMA12 LIMIT Computations'!$A$4:$D$106,'PUMA12-Person-Limits-Fragments'!$B1768,2)</f>
        <v>Boston City--Back Bay, Beacon Hill, Charlestown, East Boston, Central &amp; South End</v>
      </c>
      <c r="F1768" t="str" cm="1">
        <f t="array" ref="F1768">INDEX('PUMA12 LIMIT Computations'!$A$4:$D$106,'PUMA12-Person-Limits-Fragments'!$B1768,3)</f>
        <v>METRO14460MM1120</v>
      </c>
      <c r="G1768" t="str" cm="1">
        <f t="array" ref="G1768">INDEX('PUMA12 LIMIT Computations'!$A$4:$D$106,'PUMA12-Person-Limits-Fragments'!$B1768,4)</f>
        <v>Boston-Cambridge-Quincy, MA-NH HUD Metro FMR Area</v>
      </c>
      <c r="H1768" cm="1">
        <f t="array" ref="H1768">INDEX('PUMA12 LIMIT Computations'!AI$4:BB$106,'PUMA12-Person-Limits-Fragments'!B1768,'PUMA12-Person-Limits-Fragments'!C1768)</f>
        <v>148635.13500000001</v>
      </c>
      <c r="I1768" cm="1">
        <f t="array" ref="I1768">INDEX('PUMA12 LIMIT Computations'!BC$4:BV$106,'PUMA12-Person-Limits-Fragments'!B1768,'PUMA12-Person-Limits-Fragments'!C1768)</f>
        <v>93820.616999999998</v>
      </c>
      <c r="J1768" cm="1">
        <f t="array" ref="J1768">INDEX('PUMA12 LIMIT Computations'!BW$4:CP$106,'PUMA12-Person-Limits-Fragments'!B1768,'PUMA12-Person-Limits-Fragments'!C1768)</f>
        <v>237126.285</v>
      </c>
    </row>
    <row r="1769" spans="1:10" x14ac:dyDescent="0.25">
      <c r="A1769">
        <f t="shared" si="83"/>
        <v>1768</v>
      </c>
      <c r="B1769">
        <f t="shared" si="81"/>
        <v>17</v>
      </c>
      <c r="C1769">
        <f t="shared" si="82"/>
        <v>18</v>
      </c>
      <c r="D1769" cm="1">
        <f t="array" ref="D1769">INDEX('PUMA12 LIMIT Computations'!$A$4:$D$106,'PUMA12-Person-Limits-Fragments'!$B1769,1)</f>
        <v>3303</v>
      </c>
      <c r="E1769" t="str" cm="1">
        <f t="array" ref="E1769">INDEX('PUMA12 LIMIT Computations'!$A$4:$D$106,'PUMA12-Person-Limits-Fragments'!$B1769,2)</f>
        <v>Boston City--Dorchester &amp; South Boston</v>
      </c>
      <c r="F1769" t="str" cm="1">
        <f t="array" ref="F1769">INDEX('PUMA12 LIMIT Computations'!$A$4:$D$106,'PUMA12-Person-Limits-Fragments'!$B1769,3)</f>
        <v>METRO14460MM1120</v>
      </c>
      <c r="G1769" t="str" cm="1">
        <f t="array" ref="G1769">INDEX('PUMA12 LIMIT Computations'!$A$4:$D$106,'PUMA12-Person-Limits-Fragments'!$B1769,4)</f>
        <v>Boston-Cambridge-Quincy, MA-NH HUD Metro FMR Area</v>
      </c>
      <c r="H1769" cm="1">
        <f t="array" ref="H1769">INDEX('PUMA12 LIMIT Computations'!AI$4:BB$106,'PUMA12-Person-Limits-Fragments'!B1769,'PUMA12-Person-Limits-Fragments'!C1769)</f>
        <v>148650</v>
      </c>
      <c r="I1769" cm="1">
        <f t="array" ref="I1769">INDEX('PUMA12 LIMIT Computations'!BC$4:BV$106,'PUMA12-Person-Limits-Fragments'!B1769,'PUMA12-Person-Limits-Fragments'!C1769)</f>
        <v>93830</v>
      </c>
      <c r="J1769" cm="1">
        <f t="array" ref="J1769">INDEX('PUMA12 LIMIT Computations'!BW$4:CP$106,'PUMA12-Person-Limits-Fragments'!B1769,'PUMA12-Person-Limits-Fragments'!C1769)</f>
        <v>237150</v>
      </c>
    </row>
    <row r="1770" spans="1:10" x14ac:dyDescent="0.25">
      <c r="A1770">
        <f t="shared" si="83"/>
        <v>1769</v>
      </c>
      <c r="B1770">
        <f t="shared" si="81"/>
        <v>18</v>
      </c>
      <c r="C1770">
        <f t="shared" si="82"/>
        <v>18</v>
      </c>
      <c r="D1770" cm="1">
        <f t="array" ref="D1770">INDEX('PUMA12 LIMIT Computations'!$A$4:$D$106,'PUMA12-Person-Limits-Fragments'!$B1770,1)</f>
        <v>3305</v>
      </c>
      <c r="E1770" t="str" cm="1">
        <f t="array" ref="E1770">INDEX('PUMA12 LIMIT Computations'!$A$4:$D$106,'PUMA12-Person-Limits-Fragments'!$B1770,2)</f>
        <v>Boston City--Hyde Park, Jamaica Plain, Roslindale &amp; West Roxbury</v>
      </c>
      <c r="F1770" t="str" cm="1">
        <f t="array" ref="F1770">INDEX('PUMA12 LIMIT Computations'!$A$4:$D$106,'PUMA12-Person-Limits-Fragments'!$B1770,3)</f>
        <v>METRO14460MM1120</v>
      </c>
      <c r="G1770" t="str" cm="1">
        <f t="array" ref="G1770">INDEX('PUMA12 LIMIT Computations'!$A$4:$D$106,'PUMA12-Person-Limits-Fragments'!$B1770,4)</f>
        <v>Boston-Cambridge-Quincy, MA-NH HUD Metro FMR Area</v>
      </c>
      <c r="H1770" cm="1">
        <f t="array" ref="H1770">INDEX('PUMA12 LIMIT Computations'!AI$4:BB$106,'PUMA12-Person-Limits-Fragments'!B1770,'PUMA12-Person-Limits-Fragments'!C1770)</f>
        <v>148650</v>
      </c>
      <c r="I1770" cm="1">
        <f t="array" ref="I1770">INDEX('PUMA12 LIMIT Computations'!BC$4:BV$106,'PUMA12-Person-Limits-Fragments'!B1770,'PUMA12-Person-Limits-Fragments'!C1770)</f>
        <v>93830</v>
      </c>
      <c r="J1770" cm="1">
        <f t="array" ref="J1770">INDEX('PUMA12 LIMIT Computations'!BW$4:CP$106,'PUMA12-Person-Limits-Fragments'!B1770,'PUMA12-Person-Limits-Fragments'!C1770)</f>
        <v>237150</v>
      </c>
    </row>
    <row r="1771" spans="1:10" x14ac:dyDescent="0.25">
      <c r="A1771">
        <f t="shared" si="83"/>
        <v>1770</v>
      </c>
      <c r="B1771">
        <f t="shared" si="81"/>
        <v>19</v>
      </c>
      <c r="C1771">
        <f t="shared" si="82"/>
        <v>18</v>
      </c>
      <c r="D1771" cm="1">
        <f t="array" ref="D1771">INDEX('PUMA12 LIMIT Computations'!$A$4:$D$106,'PUMA12-Person-Limits-Fragments'!$B1771,1)</f>
        <v>3304</v>
      </c>
      <c r="E1771" t="str" cm="1">
        <f t="array" ref="E1771">INDEX('PUMA12 LIMIT Computations'!$A$4:$D$106,'PUMA12-Person-Limits-Fragments'!$B1771,2)</f>
        <v>Boston City--Mattapan &amp; Roxbury</v>
      </c>
      <c r="F1771" t="str" cm="1">
        <f t="array" ref="F1771">INDEX('PUMA12 LIMIT Computations'!$A$4:$D$106,'PUMA12-Person-Limits-Fragments'!$B1771,3)</f>
        <v>METRO14460MM1120</v>
      </c>
      <c r="G1771" t="str" cm="1">
        <f t="array" ref="G1771">INDEX('PUMA12 LIMIT Computations'!$A$4:$D$106,'PUMA12-Person-Limits-Fragments'!$B1771,4)</f>
        <v>Boston-Cambridge-Quincy, MA-NH HUD Metro FMR Area</v>
      </c>
      <c r="H1771" cm="1">
        <f t="array" ref="H1771">INDEX('PUMA12 LIMIT Computations'!AI$4:BB$106,'PUMA12-Person-Limits-Fragments'!B1771,'PUMA12-Person-Limits-Fragments'!C1771)</f>
        <v>148650</v>
      </c>
      <c r="I1771" cm="1">
        <f t="array" ref="I1771">INDEX('PUMA12 LIMIT Computations'!BC$4:BV$106,'PUMA12-Person-Limits-Fragments'!B1771,'PUMA12-Person-Limits-Fragments'!C1771)</f>
        <v>93830</v>
      </c>
      <c r="J1771" cm="1">
        <f t="array" ref="J1771">INDEX('PUMA12 LIMIT Computations'!BW$4:CP$106,'PUMA12-Person-Limits-Fragments'!B1771,'PUMA12-Person-Limits-Fragments'!C1771)</f>
        <v>237150</v>
      </c>
    </row>
    <row r="1772" spans="1:10" x14ac:dyDescent="0.25">
      <c r="A1772">
        <f t="shared" si="83"/>
        <v>1771</v>
      </c>
      <c r="B1772">
        <f t="shared" si="81"/>
        <v>20</v>
      </c>
      <c r="C1772">
        <f t="shared" si="82"/>
        <v>18</v>
      </c>
      <c r="D1772" cm="1">
        <f t="array" ref="D1772">INDEX('PUMA12 LIMIT Computations'!$A$4:$D$106,'PUMA12-Person-Limits-Fragments'!$B1772,1)</f>
        <v>4301</v>
      </c>
      <c r="E1772" t="str" cm="1">
        <f t="array" ref="E1772">INDEX('PUMA12 LIMIT Computations'!$A$4:$D$106,'PUMA12-Person-Limits-Fragments'!$B1772,2)</f>
        <v>Bristol (Outside New Bedford City) &amp; Plymouth (South) Counties</v>
      </c>
      <c r="F1772" t="str" cm="1">
        <f t="array" ref="F1772">INDEX('PUMA12 LIMIT Computations'!$A$4:$D$106,'PUMA12-Person-Limits-Fragments'!$B1772,3)</f>
        <v>METRO14460MM1120</v>
      </c>
      <c r="G1772" t="str" cm="1">
        <f t="array" ref="G1772">INDEX('PUMA12 LIMIT Computations'!$A$4:$D$106,'PUMA12-Person-Limits-Fragments'!$B1772,4)</f>
        <v>Boston-Cambridge-Quincy, MA-NH HUD Metro FMR Area</v>
      </c>
      <c r="H1772" cm="1">
        <f t="array" ref="H1772">INDEX('PUMA12 LIMIT Computations'!AI$4:BB$106,'PUMA12-Person-Limits-Fragments'!B1772,'PUMA12-Person-Limits-Fragments'!C1772)</f>
        <v>38009.805</v>
      </c>
      <c r="I1772" cm="1">
        <f t="array" ref="I1772">INDEX('PUMA12 LIMIT Computations'!BC$4:BV$106,'PUMA12-Person-Limits-Fragments'!B1772,'PUMA12-Person-Limits-Fragments'!C1772)</f>
        <v>23992.330999999998</v>
      </c>
      <c r="J1772" cm="1">
        <f t="array" ref="J1772">INDEX('PUMA12 LIMIT Computations'!BW$4:CP$106,'PUMA12-Person-Limits-Fragments'!B1772,'PUMA12-Person-Limits-Fragments'!C1772)</f>
        <v>60639.254999999997</v>
      </c>
    </row>
    <row r="1773" spans="1:10" x14ac:dyDescent="0.25">
      <c r="A1773">
        <f t="shared" si="83"/>
        <v>1772</v>
      </c>
      <c r="B1773">
        <f t="shared" si="81"/>
        <v>21</v>
      </c>
      <c r="C1773">
        <f t="shared" si="82"/>
        <v>18</v>
      </c>
      <c r="D1773" cm="1">
        <f t="array" ref="D1773">INDEX('PUMA12 LIMIT Computations'!$A$4:$D$106,'PUMA12-Person-Limits-Fragments'!$B1773,1)</f>
        <v>4301</v>
      </c>
      <c r="E1773" t="str" cm="1">
        <f t="array" ref="E1773">INDEX('PUMA12 LIMIT Computations'!$A$4:$D$106,'PUMA12-Person-Limits-Fragments'!$B1773,2)</f>
        <v>Bristol (Outside New Bedford City) &amp; Plymouth (South) Counties</v>
      </c>
      <c r="F1773" t="str" cm="1">
        <f t="array" ref="F1773">INDEX('PUMA12 LIMIT Computations'!$A$4:$D$106,'PUMA12-Person-Limits-Fragments'!$B1773,3)</f>
        <v>METRO14460MM1200</v>
      </c>
      <c r="G1773" t="str" cm="1">
        <f t="array" ref="G1773">INDEX('PUMA12 LIMIT Computations'!$A$4:$D$106,'PUMA12-Person-Limits-Fragments'!$B1773,4)</f>
        <v>Brockton, MA HUD Metro FMR Area</v>
      </c>
      <c r="H1773" cm="1">
        <f t="array" ref="H1773">INDEX('PUMA12 LIMIT Computations'!AI$4:BB$106,'PUMA12-Person-Limits-Fragments'!B1773,'PUMA12-Person-Limits-Fragments'!C1773)</f>
        <v>20006.204999999998</v>
      </c>
      <c r="I1773" cm="1">
        <f t="array" ref="I1773">INDEX('PUMA12 LIMIT Computations'!BC$4:BV$106,'PUMA12-Person-Limits-Fragments'!B1773,'PUMA12-Person-Limits-Fragments'!C1773)</f>
        <v>15847.886999999999</v>
      </c>
      <c r="J1773" cm="1">
        <f t="array" ref="J1773">INDEX('PUMA12 LIMIT Computations'!BW$4:CP$106,'PUMA12-Person-Limits-Fragments'!B1773,'PUMA12-Person-Limits-Fragments'!C1773)</f>
        <v>31998.105</v>
      </c>
    </row>
    <row r="1774" spans="1:10" x14ac:dyDescent="0.25">
      <c r="A1774">
        <f t="shared" si="83"/>
        <v>1773</v>
      </c>
      <c r="B1774">
        <f t="shared" si="81"/>
        <v>22</v>
      </c>
      <c r="C1774">
        <f t="shared" si="82"/>
        <v>18</v>
      </c>
      <c r="D1774" cm="1">
        <f t="array" ref="D1774">INDEX('PUMA12 LIMIT Computations'!$A$4:$D$106,'PUMA12-Person-Limits-Fragments'!$B1774,1)</f>
        <v>4301</v>
      </c>
      <c r="E1774" t="str" cm="1">
        <f t="array" ref="E1774">INDEX('PUMA12 LIMIT Computations'!$A$4:$D$106,'PUMA12-Person-Limits-Fragments'!$B1774,2)</f>
        <v>Bristol (Outside New Bedford City) &amp; Plymouth (South) Counties</v>
      </c>
      <c r="F1774" t="str" cm="1">
        <f t="array" ref="F1774">INDEX('PUMA12 LIMIT Computations'!$A$4:$D$106,'PUMA12-Person-Limits-Fragments'!$B1774,3)</f>
        <v>METRO39300M39300</v>
      </c>
      <c r="G1774" t="str" cm="1">
        <f t="array" ref="G1774">INDEX('PUMA12 LIMIT Computations'!$A$4:$D$106,'PUMA12-Person-Limits-Fragments'!$B1774,4)</f>
        <v>Providence-Fall River, RI-MA HUD Metro FMR Area</v>
      </c>
      <c r="H1774" cm="1">
        <f t="array" ref="H1774">INDEX('PUMA12 LIMIT Computations'!AI$4:BB$106,'PUMA12-Person-Limits-Fragments'!B1774,'PUMA12-Person-Limits-Fragments'!C1774)</f>
        <v>16541.314999999999</v>
      </c>
      <c r="I1774" cm="1">
        <f t="array" ref="I1774">INDEX('PUMA12 LIMIT Computations'!BC$4:BV$106,'PUMA12-Person-Limits-Fragments'!B1774,'PUMA12-Person-Limits-Fragments'!C1774)</f>
        <v>15134.779</v>
      </c>
      <c r="J1774" cm="1">
        <f t="array" ref="J1774">INDEX('PUMA12 LIMIT Computations'!BW$4:CP$106,'PUMA12-Person-Limits-Fragments'!B1774,'PUMA12-Person-Limits-Fragments'!C1774)</f>
        <v>26453.200000000001</v>
      </c>
    </row>
    <row r="1775" spans="1:10" x14ac:dyDescent="0.25">
      <c r="A1775">
        <f t="shared" si="83"/>
        <v>1774</v>
      </c>
      <c r="B1775">
        <f t="shared" si="81"/>
        <v>23</v>
      </c>
      <c r="C1775">
        <f t="shared" si="82"/>
        <v>18</v>
      </c>
      <c r="D1775" cm="1">
        <f t="array" ref="D1775">INDEX('PUMA12 LIMIT Computations'!$A$4:$D$106,'PUMA12-Person-Limits-Fragments'!$B1775,1)</f>
        <v>4301</v>
      </c>
      <c r="E1775" t="str" cm="1">
        <f t="array" ref="E1775">INDEX('PUMA12 LIMIT Computations'!$A$4:$D$106,'PUMA12-Person-Limits-Fragments'!$B1775,2)</f>
        <v>Bristol (Outside New Bedford City) &amp; Plymouth (South) Counties</v>
      </c>
      <c r="F1775" t="str" cm="1">
        <f t="array" ref="F1775">INDEX('PUMA12 LIMIT Computations'!$A$4:$D$106,'PUMA12-Person-Limits-Fragments'!$B1775,3)</f>
        <v>METRO39300MM5400</v>
      </c>
      <c r="G1775" t="str" cm="1">
        <f t="array" ref="G1775">INDEX('PUMA12 LIMIT Computations'!$A$4:$D$106,'PUMA12-Person-Limits-Fragments'!$B1775,4)</f>
        <v>New Bedford, MA HUD Metro FMR Area</v>
      </c>
      <c r="H1775" cm="1">
        <f t="array" ref="H1775">INDEX('PUMA12 LIMIT Computations'!AI$4:BB$106,'PUMA12-Person-Limits-Fragments'!B1775,'PUMA12-Person-Limits-Fragments'!C1775)</f>
        <v>41316.450000000004</v>
      </c>
      <c r="I1775" cm="1">
        <f t="array" ref="I1775">INDEX('PUMA12 LIMIT Computations'!BC$4:BV$106,'PUMA12-Person-Limits-Fragments'!B1775,'PUMA12-Person-Limits-Fragments'!C1775)</f>
        <v>38864.385999999999</v>
      </c>
      <c r="J1775" cm="1">
        <f t="array" ref="J1775">INDEX('PUMA12 LIMIT Computations'!BW$4:CP$106,'PUMA12-Person-Limits-Fragments'!B1775,'PUMA12-Person-Limits-Fragments'!C1775)</f>
        <v>66127.03</v>
      </c>
    </row>
    <row r="1776" spans="1:10" x14ac:dyDescent="0.25">
      <c r="A1776">
        <f t="shared" si="83"/>
        <v>1775</v>
      </c>
      <c r="B1776">
        <f t="shared" si="81"/>
        <v>24</v>
      </c>
      <c r="C1776">
        <f t="shared" si="82"/>
        <v>18</v>
      </c>
      <c r="D1776" cm="1">
        <f t="array" ref="D1776">INDEX('PUMA12 LIMIT Computations'!$A$4:$D$106,'PUMA12-Person-Limits-Fragments'!$B1776,1)</f>
        <v>4302</v>
      </c>
      <c r="E1776" t="str" cm="1">
        <f t="array" ref="E1776">INDEX('PUMA12 LIMIT Computations'!$A$4:$D$106,'PUMA12-Person-Limits-Fragments'!$B1776,2)</f>
        <v>Bristol County (Central)--Fall River City &amp; Somerset Town</v>
      </c>
      <c r="F1776" t="str" cm="1">
        <f t="array" ref="F1776">INDEX('PUMA12 LIMIT Computations'!$A$4:$D$106,'PUMA12-Person-Limits-Fragments'!$B1776,3)</f>
        <v>METRO39300M39300</v>
      </c>
      <c r="G1776" t="str" cm="1">
        <f t="array" ref="G1776">INDEX('PUMA12 LIMIT Computations'!$A$4:$D$106,'PUMA12-Person-Limits-Fragments'!$B1776,4)</f>
        <v>Providence-Fall River, RI-MA HUD Metro FMR Area</v>
      </c>
      <c r="H1776" cm="1">
        <f t="array" ref="H1776">INDEX('PUMA12 LIMIT Computations'!AI$4:BB$106,'PUMA12-Person-Limits-Fragments'!B1776,'PUMA12-Person-Limits-Fragments'!C1776)</f>
        <v>102437.19500000001</v>
      </c>
      <c r="I1776" cm="1">
        <f t="array" ref="I1776">INDEX('PUMA12 LIMIT Computations'!BC$4:BV$106,'PUMA12-Person-Limits-Fragments'!B1776,'PUMA12-Person-Limits-Fragments'!C1776)</f>
        <v>93726.786999999997</v>
      </c>
      <c r="J1776" cm="1">
        <f t="array" ref="J1776">INDEX('PUMA12 LIMIT Computations'!BW$4:CP$106,'PUMA12-Person-Limits-Fragments'!B1776,'PUMA12-Person-Limits-Fragments'!C1776)</f>
        <v>163819.6</v>
      </c>
    </row>
    <row r="1777" spans="1:10" x14ac:dyDescent="0.25">
      <c r="A1777">
        <f t="shared" si="83"/>
        <v>1776</v>
      </c>
      <c r="B1777">
        <f t="shared" si="81"/>
        <v>25</v>
      </c>
      <c r="C1777">
        <f t="shared" si="82"/>
        <v>18</v>
      </c>
      <c r="D1777" cm="1">
        <f t="array" ref="D1777">INDEX('PUMA12 LIMIT Computations'!$A$4:$D$106,'PUMA12-Person-Limits-Fragments'!$B1777,1)</f>
        <v>4302</v>
      </c>
      <c r="E1777" t="str" cm="1">
        <f t="array" ref="E1777">INDEX('PUMA12 LIMIT Computations'!$A$4:$D$106,'PUMA12-Person-Limits-Fragments'!$B1777,2)</f>
        <v>Bristol County (Central)--Fall River City &amp; Somerset Town</v>
      </c>
      <c r="F1777" t="str" cm="1">
        <f t="array" ref="F1777">INDEX('PUMA12 LIMIT Computations'!$A$4:$D$106,'PUMA12-Person-Limits-Fragments'!$B1777,3)</f>
        <v>METRO39300MM5400</v>
      </c>
      <c r="G1777" t="str" cm="1">
        <f t="array" ref="G1777">INDEX('PUMA12 LIMIT Computations'!$A$4:$D$106,'PUMA12-Person-Limits-Fragments'!$B1777,4)</f>
        <v>New Bedford, MA HUD Metro FMR Area</v>
      </c>
      <c r="H1777" cm="1">
        <f t="array" ref="H1777">INDEX('PUMA12 LIMIT Computations'!AI$4:BB$106,'PUMA12-Person-Limits-Fragments'!B1777,'PUMA12-Person-Limits-Fragments'!C1777)</f>
        <v>109.72500000000001</v>
      </c>
      <c r="I1777" cm="1">
        <f t="array" ref="I1777">INDEX('PUMA12 LIMIT Computations'!BC$4:BV$106,'PUMA12-Person-Limits-Fragments'!B1777,'PUMA12-Person-Limits-Fragments'!C1777)</f>
        <v>103.21300000000001</v>
      </c>
      <c r="J1777" cm="1">
        <f t="array" ref="J1777">INDEX('PUMA12 LIMIT Computations'!BW$4:CP$106,'PUMA12-Person-Limits-Fragments'!B1777,'PUMA12-Person-Limits-Fragments'!C1777)</f>
        <v>175.61500000000001</v>
      </c>
    </row>
    <row r="1778" spans="1:10" x14ac:dyDescent="0.25">
      <c r="A1778">
        <f t="shared" si="83"/>
        <v>1777</v>
      </c>
      <c r="B1778">
        <f t="shared" si="81"/>
        <v>26</v>
      </c>
      <c r="C1778">
        <f t="shared" si="82"/>
        <v>18</v>
      </c>
      <c r="D1778" cm="1">
        <f t="array" ref="D1778">INDEX('PUMA12 LIMIT Computations'!$A$4:$D$106,'PUMA12-Person-Limits-Fragments'!$B1778,1)</f>
        <v>4500</v>
      </c>
      <c r="E1778" t="str" cm="1">
        <f t="array" ref="E1778">INDEX('PUMA12 LIMIT Computations'!$A$4:$D$106,'PUMA12-Person-Limits-Fragments'!$B1778,2)</f>
        <v>Bristol County (South)--New Bedford City &amp; Fairhaven Town</v>
      </c>
      <c r="F1778" t="str" cm="1">
        <f t="array" ref="F1778">INDEX('PUMA12 LIMIT Computations'!$A$4:$D$106,'PUMA12-Person-Limits-Fragments'!$B1778,3)</f>
        <v>METRO14460MM1200</v>
      </c>
      <c r="G1778" t="str" cm="1">
        <f t="array" ref="G1778">INDEX('PUMA12 LIMIT Computations'!$A$4:$D$106,'PUMA12-Person-Limits-Fragments'!$B1778,4)</f>
        <v>Brockton, MA HUD Metro FMR Area</v>
      </c>
      <c r="H1778" cm="1">
        <f t="array" ref="H1778">INDEX('PUMA12 LIMIT Computations'!AI$4:BB$106,'PUMA12-Person-Limits-Fragments'!B1778,'PUMA12-Person-Limits-Fragments'!C1778)</f>
        <v>35.534999999999997</v>
      </c>
      <c r="I1778" cm="1">
        <f t="array" ref="I1778">INDEX('PUMA12 LIMIT Computations'!BC$4:BV$106,'PUMA12-Person-Limits-Fragments'!B1778,'PUMA12-Person-Limits-Fragments'!C1778)</f>
        <v>28.148999999999997</v>
      </c>
      <c r="J1778" cm="1">
        <f t="array" ref="J1778">INDEX('PUMA12 LIMIT Computations'!BW$4:CP$106,'PUMA12-Person-Limits-Fragments'!B1778,'PUMA12-Person-Limits-Fragments'!C1778)</f>
        <v>56.834999999999994</v>
      </c>
    </row>
    <row r="1779" spans="1:10" x14ac:dyDescent="0.25">
      <c r="A1779">
        <f t="shared" si="83"/>
        <v>1778</v>
      </c>
      <c r="B1779">
        <f t="shared" si="81"/>
        <v>27</v>
      </c>
      <c r="C1779">
        <f t="shared" si="82"/>
        <v>18</v>
      </c>
      <c r="D1779" cm="1">
        <f t="array" ref="D1779">INDEX('PUMA12 LIMIT Computations'!$A$4:$D$106,'PUMA12-Person-Limits-Fragments'!$B1779,1)</f>
        <v>4500</v>
      </c>
      <c r="E1779" t="str" cm="1">
        <f t="array" ref="E1779">INDEX('PUMA12 LIMIT Computations'!$A$4:$D$106,'PUMA12-Person-Limits-Fragments'!$B1779,2)</f>
        <v>Bristol County (South)--New Bedford City &amp; Fairhaven Town</v>
      </c>
      <c r="F1779" t="str" cm="1">
        <f t="array" ref="F1779">INDEX('PUMA12 LIMIT Computations'!$A$4:$D$106,'PUMA12-Person-Limits-Fragments'!$B1779,3)</f>
        <v>METRO39300MM5400</v>
      </c>
      <c r="G1779" t="str" cm="1">
        <f t="array" ref="G1779">INDEX('PUMA12 LIMIT Computations'!$A$4:$D$106,'PUMA12-Person-Limits-Fragments'!$B1779,4)</f>
        <v>New Bedford, MA HUD Metro FMR Area</v>
      </c>
      <c r="H1779" cm="1">
        <f t="array" ref="H1779">INDEX('PUMA12 LIMIT Computations'!AI$4:BB$106,'PUMA12-Person-Limits-Fragments'!B1779,'PUMA12-Person-Limits-Fragments'!C1779)</f>
        <v>99710.1</v>
      </c>
      <c r="I1779" cm="1">
        <f t="array" ref="I1779">INDEX('PUMA12 LIMIT Computations'!BC$4:BV$106,'PUMA12-Person-Limits-Fragments'!B1779,'PUMA12-Person-Limits-Fragments'!C1779)</f>
        <v>93792.468000000008</v>
      </c>
      <c r="J1779" cm="1">
        <f t="array" ref="J1779">INDEX('PUMA12 LIMIT Computations'!BW$4:CP$106,'PUMA12-Person-Limits-Fragments'!B1779,'PUMA12-Person-Limits-Fragments'!C1779)</f>
        <v>159586.14000000001</v>
      </c>
    </row>
    <row r="1780" spans="1:10" x14ac:dyDescent="0.25">
      <c r="A1780">
        <f t="shared" si="83"/>
        <v>1779</v>
      </c>
      <c r="B1780">
        <f t="shared" si="81"/>
        <v>28</v>
      </c>
      <c r="C1780">
        <f t="shared" si="82"/>
        <v>18</v>
      </c>
      <c r="D1780" cm="1">
        <f t="array" ref="D1780">INDEX('PUMA12 LIMIT Computations'!$A$4:$D$106,'PUMA12-Person-Limits-Fragments'!$B1780,1)</f>
        <v>4303</v>
      </c>
      <c r="E1780" t="str" cm="1">
        <f t="array" ref="E1780">INDEX('PUMA12 LIMIT Computations'!$A$4:$D$106,'PUMA12-Person-Limits-Fragments'!$B1780,2)</f>
        <v>Bristol County--Taunton City, Mansfield, Norton, Raynam, Dighton &amp; Berkley Towns</v>
      </c>
      <c r="F1780" t="str" cm="1">
        <f t="array" ref="F1780">INDEX('PUMA12 LIMIT Computations'!$A$4:$D$106,'PUMA12-Person-Limits-Fragments'!$B1780,3)</f>
        <v>METRO14460MM1200</v>
      </c>
      <c r="G1780" t="str" cm="1">
        <f t="array" ref="G1780">INDEX('PUMA12 LIMIT Computations'!$A$4:$D$106,'PUMA12-Person-Limits-Fragments'!$B1780,4)</f>
        <v>Brockton, MA HUD Metro FMR Area</v>
      </c>
      <c r="H1780" cm="1">
        <f t="array" ref="H1780">INDEX('PUMA12 LIMIT Computations'!AI$4:BB$106,'PUMA12-Person-Limits-Fragments'!B1780,'PUMA12-Person-Limits-Fragments'!C1780)</f>
        <v>379.04</v>
      </c>
      <c r="I1780" cm="1">
        <f t="array" ref="I1780">INDEX('PUMA12 LIMIT Computations'!BC$4:BV$106,'PUMA12-Person-Limits-Fragments'!B1780,'PUMA12-Person-Limits-Fragments'!C1780)</f>
        <v>300.25600000000003</v>
      </c>
      <c r="J1780" cm="1">
        <f t="array" ref="J1780">INDEX('PUMA12 LIMIT Computations'!BW$4:CP$106,'PUMA12-Person-Limits-Fragments'!B1780,'PUMA12-Person-Limits-Fragments'!C1780)</f>
        <v>606.24</v>
      </c>
    </row>
    <row r="1781" spans="1:10" x14ac:dyDescent="0.25">
      <c r="A1781">
        <f t="shared" si="83"/>
        <v>1780</v>
      </c>
      <c r="B1781">
        <f t="shared" si="81"/>
        <v>29</v>
      </c>
      <c r="C1781">
        <f t="shared" si="82"/>
        <v>18</v>
      </c>
      <c r="D1781" cm="1">
        <f t="array" ref="D1781">INDEX('PUMA12 LIMIT Computations'!$A$4:$D$106,'PUMA12-Person-Limits-Fragments'!$B1781,1)</f>
        <v>4303</v>
      </c>
      <c r="E1781" t="str" cm="1">
        <f t="array" ref="E1781">INDEX('PUMA12 LIMIT Computations'!$A$4:$D$106,'PUMA12-Person-Limits-Fragments'!$B1781,2)</f>
        <v>Bristol County--Taunton City, Mansfield, Norton, Raynam, Dighton &amp; Berkley Towns</v>
      </c>
      <c r="F1781" t="str" cm="1">
        <f t="array" ref="F1781">INDEX('PUMA12 LIMIT Computations'!$A$4:$D$106,'PUMA12-Person-Limits-Fragments'!$B1781,3)</f>
        <v>METRO39300M39300</v>
      </c>
      <c r="G1781" t="str" cm="1">
        <f t="array" ref="G1781">INDEX('PUMA12 LIMIT Computations'!$A$4:$D$106,'PUMA12-Person-Limits-Fragments'!$B1781,4)</f>
        <v>Providence-Fall River, RI-MA HUD Metro FMR Area</v>
      </c>
      <c r="H1781" cm="1">
        <f t="array" ref="H1781">INDEX('PUMA12 LIMIT Computations'!AI$4:BB$106,'PUMA12-Person-Limits-Fragments'!B1781,'PUMA12-Person-Limits-Fragments'!C1781)</f>
        <v>184.59</v>
      </c>
      <c r="I1781" cm="1">
        <f t="array" ref="I1781">INDEX('PUMA12 LIMIT Computations'!BC$4:BV$106,'PUMA12-Person-Limits-Fragments'!B1781,'PUMA12-Person-Limits-Fragments'!C1781)</f>
        <v>168.89400000000001</v>
      </c>
      <c r="J1781" cm="1">
        <f t="array" ref="J1781">INDEX('PUMA12 LIMIT Computations'!BW$4:CP$106,'PUMA12-Person-Limits-Fragments'!B1781,'PUMA12-Person-Limits-Fragments'!C1781)</f>
        <v>295.2</v>
      </c>
    </row>
    <row r="1782" spans="1:10" x14ac:dyDescent="0.25">
      <c r="A1782">
        <f t="shared" si="83"/>
        <v>1781</v>
      </c>
      <c r="B1782">
        <f t="shared" si="81"/>
        <v>30</v>
      </c>
      <c r="C1782">
        <f t="shared" si="82"/>
        <v>18</v>
      </c>
      <c r="D1782" cm="1">
        <f t="array" ref="D1782">INDEX('PUMA12 LIMIT Computations'!$A$4:$D$106,'PUMA12-Person-Limits-Fragments'!$B1782,1)</f>
        <v>4303</v>
      </c>
      <c r="E1782" t="str" cm="1">
        <f t="array" ref="E1782">INDEX('PUMA12 LIMIT Computations'!$A$4:$D$106,'PUMA12-Person-Limits-Fragments'!$B1782,2)</f>
        <v>Bristol County--Taunton City, Mansfield, Norton, Raynam, Dighton &amp; Berkley Towns</v>
      </c>
      <c r="F1782" t="str" cm="1">
        <f t="array" ref="F1782">INDEX('PUMA12 LIMIT Computations'!$A$4:$D$106,'PUMA12-Person-Limits-Fragments'!$B1782,3)</f>
        <v>METRO39300MM1120</v>
      </c>
      <c r="G1782" t="str" cm="1">
        <f t="array" ref="G1782">INDEX('PUMA12 LIMIT Computations'!$A$4:$D$106,'PUMA12-Person-Limits-Fragments'!$B1782,4)</f>
        <v>Taunton-Mansfield-Norton, MA HUD Metro FMR Area</v>
      </c>
      <c r="H1782" cm="1">
        <f t="array" ref="H1782">INDEX('PUMA12 LIMIT Computations'!AI$4:BB$106,'PUMA12-Person-Limits-Fragments'!B1782,'PUMA12-Person-Limits-Fragments'!C1782)</f>
        <v>104875.62999999999</v>
      </c>
      <c r="I1782" cm="1">
        <f t="array" ref="I1782">INDEX('PUMA12 LIMIT Computations'!BC$4:BV$106,'PUMA12-Person-Limits-Fragments'!B1782,'PUMA12-Person-Limits-Fragments'!C1782)</f>
        <v>83077.081999999995</v>
      </c>
      <c r="J1782" cm="1">
        <f t="array" ref="J1782">INDEX('PUMA12 LIMIT Computations'!BW$4:CP$106,'PUMA12-Person-Limits-Fragments'!B1782,'PUMA12-Person-Limits-Fragments'!C1782)</f>
        <v>167739.03</v>
      </c>
    </row>
    <row r="1783" spans="1:10" x14ac:dyDescent="0.25">
      <c r="A1783">
        <f t="shared" si="83"/>
        <v>1782</v>
      </c>
      <c r="B1783">
        <f t="shared" si="81"/>
        <v>31</v>
      </c>
      <c r="C1783">
        <f t="shared" si="82"/>
        <v>18</v>
      </c>
      <c r="D1783" cm="1">
        <f t="array" ref="D1783">INDEX('PUMA12 LIMIT Computations'!$A$4:$D$106,'PUMA12-Person-Limits-Fragments'!$B1783,1)</f>
        <v>4303</v>
      </c>
      <c r="E1783" t="str" cm="1">
        <f t="array" ref="E1783">INDEX('PUMA12 LIMIT Computations'!$A$4:$D$106,'PUMA12-Person-Limits-Fragments'!$B1783,2)</f>
        <v>Bristol County--Taunton City, Mansfield, Norton, Raynam, Dighton &amp; Berkley Towns</v>
      </c>
      <c r="F1783" t="str" cm="1">
        <f t="array" ref="F1783">INDEX('PUMA12 LIMIT Computations'!$A$4:$D$106,'PUMA12-Person-Limits-Fragments'!$B1783,3)</f>
        <v>METRO39300MM1200</v>
      </c>
      <c r="G1783" t="str" cm="1">
        <f t="array" ref="G1783">INDEX('PUMA12 LIMIT Computations'!$A$4:$D$106,'PUMA12-Person-Limits-Fragments'!$B1783,4)</f>
        <v>Easton-Raynham, MA HUD Metro FMR Area</v>
      </c>
      <c r="H1783" cm="1">
        <f t="array" ref="H1783">INDEX('PUMA12 LIMIT Computations'!AI$4:BB$106,'PUMA12-Person-Limits-Fragments'!B1783,'PUMA12-Person-Limits-Fragments'!C1783)</f>
        <v>16529.025000000001</v>
      </c>
      <c r="I1783" cm="1">
        <f t="array" ref="I1783">INDEX('PUMA12 LIMIT Computations'!BC$4:BV$106,'PUMA12-Person-Limits-Fragments'!B1783,'PUMA12-Person-Limits-Fragments'!C1783)</f>
        <v>10274.385</v>
      </c>
      <c r="J1783" cm="1">
        <f t="array" ref="J1783">INDEX('PUMA12 LIMIT Computations'!BW$4:CP$106,'PUMA12-Person-Limits-Fragments'!B1783,'PUMA12-Person-Limits-Fragments'!C1783)</f>
        <v>20755.724999999999</v>
      </c>
    </row>
    <row r="1784" spans="1:10" x14ac:dyDescent="0.25">
      <c r="A1784">
        <f t="shared" si="83"/>
        <v>1783</v>
      </c>
      <c r="B1784">
        <f t="shared" si="81"/>
        <v>32</v>
      </c>
      <c r="C1784">
        <f t="shared" si="82"/>
        <v>18</v>
      </c>
      <c r="D1784" cm="1">
        <f t="array" ref="D1784">INDEX('PUMA12 LIMIT Computations'!$A$4:$D$106,'PUMA12-Person-Limits-Fragments'!$B1784,1)</f>
        <v>4303</v>
      </c>
      <c r="E1784" t="str" cm="1">
        <f t="array" ref="E1784">INDEX('PUMA12 LIMIT Computations'!$A$4:$D$106,'PUMA12-Person-Limits-Fragments'!$B1784,2)</f>
        <v>Bristol County--Taunton City, Mansfield, Norton, Raynam, Dighton &amp; Berkley Towns</v>
      </c>
      <c r="F1784" t="str" cm="1">
        <f t="array" ref="F1784">INDEX('PUMA12 LIMIT Computations'!$A$4:$D$106,'PUMA12-Person-Limits-Fragments'!$B1784,3)</f>
        <v>METRO39300MM5400</v>
      </c>
      <c r="G1784" t="str" cm="1">
        <f t="array" ref="G1784">INDEX('PUMA12 LIMIT Computations'!$A$4:$D$106,'PUMA12-Person-Limits-Fragments'!$B1784,4)</f>
        <v>New Bedford, MA HUD Metro FMR Area</v>
      </c>
      <c r="H1784" cm="1">
        <f t="array" ref="H1784">INDEX('PUMA12 LIMIT Computations'!AI$4:BB$106,'PUMA12-Person-Limits-Fragments'!B1784,'PUMA12-Person-Limits-Fragments'!C1784)</f>
        <v>19.95</v>
      </c>
      <c r="I1784" cm="1">
        <f t="array" ref="I1784">INDEX('PUMA12 LIMIT Computations'!BC$4:BV$106,'PUMA12-Person-Limits-Fragments'!B1784,'PUMA12-Person-Limits-Fragments'!C1784)</f>
        <v>18.766000000000002</v>
      </c>
      <c r="J1784" cm="1">
        <f t="array" ref="J1784">INDEX('PUMA12 LIMIT Computations'!BW$4:CP$106,'PUMA12-Person-Limits-Fragments'!B1784,'PUMA12-Person-Limits-Fragments'!C1784)</f>
        <v>31.930000000000003</v>
      </c>
    </row>
    <row r="1785" spans="1:10" x14ac:dyDescent="0.25">
      <c r="A1785">
        <f t="shared" si="83"/>
        <v>1784</v>
      </c>
      <c r="B1785">
        <f t="shared" si="81"/>
        <v>33</v>
      </c>
      <c r="C1785">
        <f t="shared" si="82"/>
        <v>18</v>
      </c>
      <c r="D1785" cm="1">
        <f t="array" ref="D1785">INDEX('PUMA12 LIMIT Computations'!$A$4:$D$106,'PUMA12-Person-Limits-Fragments'!$B1785,1)</f>
        <v>702</v>
      </c>
      <c r="E1785" t="str" cm="1">
        <f t="array" ref="E1785">INDEX('PUMA12 LIMIT Computations'!$A$4:$D$106,'PUMA12-Person-Limits-Fragments'!$B1785,2)</f>
        <v>Essex County (Central)--Amesbury Town City</v>
      </c>
      <c r="F1785" t="str" cm="1">
        <f t="array" ref="F1785">INDEX('PUMA12 LIMIT Computations'!$A$4:$D$106,'PUMA12-Person-Limits-Fragments'!$B1785,3)</f>
        <v>METRO14460MM1120</v>
      </c>
      <c r="G1785" t="str" cm="1">
        <f t="array" ref="G1785">INDEX('PUMA12 LIMIT Computations'!$A$4:$D$106,'PUMA12-Person-Limits-Fragments'!$B1785,4)</f>
        <v>Boston-Cambridge-Quincy, MA-NH HUD Metro FMR Area</v>
      </c>
      <c r="H1785" cm="1">
        <f t="array" ref="H1785">INDEX('PUMA12 LIMIT Computations'!AI$4:BB$106,'PUMA12-Person-Limits-Fragments'!B1785,'PUMA12-Person-Limits-Fragments'!C1785)</f>
        <v>62314.080000000002</v>
      </c>
      <c r="I1785" cm="1">
        <f t="array" ref="I1785">INDEX('PUMA12 LIMIT Computations'!BC$4:BV$106,'PUMA12-Person-Limits-Fragments'!B1785,'PUMA12-Person-Limits-Fragments'!C1785)</f>
        <v>39333.536</v>
      </c>
      <c r="J1785" cm="1">
        <f t="array" ref="J1785">INDEX('PUMA12 LIMIT Computations'!BW$4:CP$106,'PUMA12-Person-Limits-Fragments'!B1785,'PUMA12-Person-Limits-Fragments'!C1785)</f>
        <v>99413.28</v>
      </c>
    </row>
    <row r="1786" spans="1:10" x14ac:dyDescent="0.25">
      <c r="A1786">
        <f t="shared" si="83"/>
        <v>1785</v>
      </c>
      <c r="B1786">
        <f t="shared" si="81"/>
        <v>34</v>
      </c>
      <c r="C1786">
        <f t="shared" si="82"/>
        <v>18</v>
      </c>
      <c r="D1786" cm="1">
        <f t="array" ref="D1786">INDEX('PUMA12 LIMIT Computations'!$A$4:$D$106,'PUMA12-Person-Limits-Fragments'!$B1786,1)</f>
        <v>702</v>
      </c>
      <c r="E1786" t="str" cm="1">
        <f t="array" ref="E1786">INDEX('PUMA12 LIMIT Computations'!$A$4:$D$106,'PUMA12-Person-Limits-Fragments'!$B1786,2)</f>
        <v>Essex County (Central)--Amesbury Town City</v>
      </c>
      <c r="F1786" t="str" cm="1">
        <f t="array" ref="F1786">INDEX('PUMA12 LIMIT Computations'!$A$4:$D$106,'PUMA12-Person-Limits-Fragments'!$B1786,3)</f>
        <v>METRO14460MM4160</v>
      </c>
      <c r="G1786" t="str" cm="1">
        <f t="array" ref="G1786">INDEX('PUMA12 LIMIT Computations'!$A$4:$D$106,'PUMA12-Person-Limits-Fragments'!$B1786,4)</f>
        <v>Lawrence, MA-NH HUD Metro FMR Area</v>
      </c>
      <c r="H1786" cm="1">
        <f t="array" ref="H1786">INDEX('PUMA12 LIMIT Computations'!AI$4:BB$106,'PUMA12-Person-Limits-Fragments'!B1786,'PUMA12-Person-Limits-Fragments'!C1786)</f>
        <v>70898.845000000001</v>
      </c>
      <c r="I1786" cm="1">
        <f t="array" ref="I1786">INDEX('PUMA12 LIMIT Computations'!BC$4:BV$106,'PUMA12-Person-Limits-Fragments'!B1786,'PUMA12-Person-Limits-Fragments'!C1786)</f>
        <v>54505.846999999994</v>
      </c>
      <c r="J1786" cm="1">
        <f t="array" ref="J1786">INDEX('PUMA12 LIMIT Computations'!BW$4:CP$106,'PUMA12-Person-Limits-Fragments'!B1786,'PUMA12-Person-Limits-Fragments'!C1786)</f>
        <v>110109.595</v>
      </c>
    </row>
    <row r="1787" spans="1:10" x14ac:dyDescent="0.25">
      <c r="A1787">
        <f t="shared" si="83"/>
        <v>1786</v>
      </c>
      <c r="B1787">
        <f t="shared" si="81"/>
        <v>35</v>
      </c>
      <c r="C1787">
        <f t="shared" si="82"/>
        <v>18</v>
      </c>
      <c r="D1787" cm="1">
        <f t="array" ref="D1787">INDEX('PUMA12 LIMIT Computations'!$A$4:$D$106,'PUMA12-Person-Limits-Fragments'!$B1787,1)</f>
        <v>703</v>
      </c>
      <c r="E1787" t="str" cm="1">
        <f t="array" ref="E1787">INDEX('PUMA12 LIMIT Computations'!$A$4:$D$106,'PUMA12-Person-Limits-Fragments'!$B1787,2)</f>
        <v>Essex County (East)--Salem, Beverly, Gloucester &amp; Newburyport Cities</v>
      </c>
      <c r="F1787" t="str" cm="1">
        <f t="array" ref="F1787">INDEX('PUMA12 LIMIT Computations'!$A$4:$D$106,'PUMA12-Person-Limits-Fragments'!$B1787,3)</f>
        <v>METRO14460MM1120</v>
      </c>
      <c r="G1787" t="str" cm="1">
        <f t="array" ref="G1787">INDEX('PUMA12 LIMIT Computations'!$A$4:$D$106,'PUMA12-Person-Limits-Fragments'!$B1787,4)</f>
        <v>Boston-Cambridge-Quincy, MA-NH HUD Metro FMR Area</v>
      </c>
      <c r="H1787" cm="1">
        <f t="array" ref="H1787">INDEX('PUMA12 LIMIT Computations'!AI$4:BB$106,'PUMA12-Person-Limits-Fragments'!B1787,'PUMA12-Person-Limits-Fragments'!C1787)</f>
        <v>148590.54</v>
      </c>
      <c r="I1787" cm="1">
        <f t="array" ref="I1787">INDEX('PUMA12 LIMIT Computations'!BC$4:BV$106,'PUMA12-Person-Limits-Fragments'!B1787,'PUMA12-Person-Limits-Fragments'!C1787)</f>
        <v>93792.468000000008</v>
      </c>
      <c r="J1787" cm="1">
        <f t="array" ref="J1787">INDEX('PUMA12 LIMIT Computations'!BW$4:CP$106,'PUMA12-Person-Limits-Fragments'!B1787,'PUMA12-Person-Limits-Fragments'!C1787)</f>
        <v>237055.14</v>
      </c>
    </row>
    <row r="1788" spans="1:10" x14ac:dyDescent="0.25">
      <c r="A1788">
        <f t="shared" si="83"/>
        <v>1787</v>
      </c>
      <c r="B1788">
        <f t="shared" si="81"/>
        <v>36</v>
      </c>
      <c r="C1788">
        <f t="shared" si="82"/>
        <v>18</v>
      </c>
      <c r="D1788" cm="1">
        <f t="array" ref="D1788">INDEX('PUMA12 LIMIT Computations'!$A$4:$D$106,'PUMA12-Person-Limits-Fragments'!$B1788,1)</f>
        <v>703</v>
      </c>
      <c r="E1788" t="str" cm="1">
        <f t="array" ref="E1788">INDEX('PUMA12 LIMIT Computations'!$A$4:$D$106,'PUMA12-Person-Limits-Fragments'!$B1788,2)</f>
        <v>Essex County (East)--Salem, Beverly, Gloucester &amp; Newburyport Cities</v>
      </c>
      <c r="F1788" t="str" cm="1">
        <f t="array" ref="F1788">INDEX('PUMA12 LIMIT Computations'!$A$4:$D$106,'PUMA12-Person-Limits-Fragments'!$B1788,3)</f>
        <v>METRO14460MM4160</v>
      </c>
      <c r="G1788" t="str" cm="1">
        <f t="array" ref="G1788">INDEX('PUMA12 LIMIT Computations'!$A$4:$D$106,'PUMA12-Person-Limits-Fragments'!$B1788,4)</f>
        <v>Lawrence, MA-NH HUD Metro FMR Area</v>
      </c>
      <c r="H1788" cm="1">
        <f t="array" ref="H1788">INDEX('PUMA12 LIMIT Computations'!AI$4:BB$106,'PUMA12-Person-Limits-Fragments'!B1788,'PUMA12-Person-Limits-Fragments'!C1788)</f>
        <v>24.41</v>
      </c>
      <c r="I1788" cm="1">
        <f t="array" ref="I1788">INDEX('PUMA12 LIMIT Computations'!BC$4:BV$106,'PUMA12-Person-Limits-Fragments'!B1788,'PUMA12-Person-Limits-Fragments'!C1788)</f>
        <v>18.766000000000002</v>
      </c>
      <c r="J1788" cm="1">
        <f t="array" ref="J1788">INDEX('PUMA12 LIMIT Computations'!BW$4:CP$106,'PUMA12-Person-Limits-Fragments'!B1788,'PUMA12-Person-Limits-Fragments'!C1788)</f>
        <v>37.910000000000004</v>
      </c>
    </row>
    <row r="1789" spans="1:10" x14ac:dyDescent="0.25">
      <c r="A1789">
        <f t="shared" si="83"/>
        <v>1788</v>
      </c>
      <c r="B1789">
        <f t="shared" si="81"/>
        <v>37</v>
      </c>
      <c r="C1789">
        <f t="shared" si="82"/>
        <v>18</v>
      </c>
      <c r="D1789" cm="1">
        <f t="array" ref="D1789">INDEX('PUMA12 LIMIT Computations'!$A$4:$D$106,'PUMA12-Person-Limits-Fragments'!$B1789,1)</f>
        <v>701</v>
      </c>
      <c r="E1789" t="str" cm="1">
        <f t="array" ref="E1789">INDEX('PUMA12 LIMIT Computations'!$A$4:$D$106,'PUMA12-Person-Limits-Fragments'!$B1789,2)</f>
        <v>Essex County (Northwest)--Lawrence, Haverhill &amp; Methuen Town Cities</v>
      </c>
      <c r="F1789" t="str" cm="1">
        <f t="array" ref="F1789">INDEX('PUMA12 LIMIT Computations'!$A$4:$D$106,'PUMA12-Person-Limits-Fragments'!$B1789,3)</f>
        <v>METRO14460MM4160</v>
      </c>
      <c r="G1789" t="str" cm="1">
        <f t="array" ref="G1789">INDEX('PUMA12 LIMIT Computations'!$A$4:$D$106,'PUMA12-Person-Limits-Fragments'!$B1789,4)</f>
        <v>Lawrence, MA-NH HUD Metro FMR Area</v>
      </c>
      <c r="H1789" cm="1">
        <f t="array" ref="H1789">INDEX('PUMA12 LIMIT Computations'!AI$4:BB$106,'PUMA12-Person-Limits-Fragments'!B1789,'PUMA12-Person-Limits-Fragments'!C1789)</f>
        <v>122050</v>
      </c>
      <c r="I1789" cm="1">
        <f t="array" ref="I1789">INDEX('PUMA12 LIMIT Computations'!BC$4:BV$106,'PUMA12-Person-Limits-Fragments'!B1789,'PUMA12-Person-Limits-Fragments'!C1789)</f>
        <v>93830</v>
      </c>
      <c r="J1789" cm="1">
        <f t="array" ref="J1789">INDEX('PUMA12 LIMIT Computations'!BW$4:CP$106,'PUMA12-Person-Limits-Fragments'!B1789,'PUMA12-Person-Limits-Fragments'!C1789)</f>
        <v>189550</v>
      </c>
    </row>
    <row r="1790" spans="1:10" x14ac:dyDescent="0.25">
      <c r="A1790">
        <f t="shared" si="83"/>
        <v>1789</v>
      </c>
      <c r="B1790">
        <f t="shared" si="81"/>
        <v>38</v>
      </c>
      <c r="C1790">
        <f t="shared" si="82"/>
        <v>18</v>
      </c>
      <c r="D1790" cm="1">
        <f t="array" ref="D1790">INDEX('PUMA12 LIMIT Computations'!$A$4:$D$106,'PUMA12-Person-Limits-Fragments'!$B1790,1)</f>
        <v>704</v>
      </c>
      <c r="E1790" t="str" cm="1">
        <f t="array" ref="E1790">INDEX('PUMA12 LIMIT Computations'!$A$4:$D$106,'PUMA12-Person-Limits-Fragments'!$B1790,2)</f>
        <v>Essex County (South)--Lynn City, Swampscott &amp; Nahant Towns</v>
      </c>
      <c r="F1790" t="str" cm="1">
        <f t="array" ref="F1790">INDEX('PUMA12 LIMIT Computations'!$A$4:$D$106,'PUMA12-Person-Limits-Fragments'!$B1790,3)</f>
        <v>METRO14460MM1120</v>
      </c>
      <c r="G1790" t="str" cm="1">
        <f t="array" ref="G1790">INDEX('PUMA12 LIMIT Computations'!$A$4:$D$106,'PUMA12-Person-Limits-Fragments'!$B1790,4)</f>
        <v>Boston-Cambridge-Quincy, MA-NH HUD Metro FMR Area</v>
      </c>
      <c r="H1790" cm="1">
        <f t="array" ref="H1790">INDEX('PUMA12 LIMIT Computations'!AI$4:BB$106,'PUMA12-Person-Limits-Fragments'!B1790,'PUMA12-Person-Limits-Fragments'!C1790)</f>
        <v>148650</v>
      </c>
      <c r="I1790" cm="1">
        <f t="array" ref="I1790">INDEX('PUMA12 LIMIT Computations'!BC$4:BV$106,'PUMA12-Person-Limits-Fragments'!B1790,'PUMA12-Person-Limits-Fragments'!C1790)</f>
        <v>93830</v>
      </c>
      <c r="J1790" cm="1">
        <f t="array" ref="J1790">INDEX('PUMA12 LIMIT Computations'!BW$4:CP$106,'PUMA12-Person-Limits-Fragments'!B1790,'PUMA12-Person-Limits-Fragments'!C1790)</f>
        <v>237150</v>
      </c>
    </row>
    <row r="1791" spans="1:10" x14ac:dyDescent="0.25">
      <c r="A1791">
        <f t="shared" si="83"/>
        <v>1790</v>
      </c>
      <c r="B1791">
        <f t="shared" si="81"/>
        <v>39</v>
      </c>
      <c r="C1791">
        <f t="shared" si="82"/>
        <v>18</v>
      </c>
      <c r="D1791" cm="1">
        <f t="array" ref="D1791">INDEX('PUMA12 LIMIT Computations'!$A$4:$D$106,'PUMA12-Person-Limits-Fragments'!$B1791,1)</f>
        <v>200</v>
      </c>
      <c r="E1791" t="str" cm="1">
        <f t="array" ref="E1791">INDEX('PUMA12 LIMIT Computations'!$A$4:$D$106,'PUMA12-Person-Limits-Fragments'!$B1791,2)</f>
        <v>Franklin &amp; Hampshire (North) Counties</v>
      </c>
      <c r="F1791" t="str" cm="1">
        <f t="array" ref="F1791">INDEX('PUMA12 LIMIT Computations'!$A$4:$D$106,'PUMA12-Person-Limits-Fragments'!$B1791,3)</f>
        <v>METRO38340N25003</v>
      </c>
      <c r="G1791" t="str" cm="1">
        <f t="array" ref="G1791">INDEX('PUMA12 LIMIT Computations'!$A$4:$D$106,'PUMA12-Person-Limits-Fragments'!$B1791,4)</f>
        <v>Berkshire County, MA (part) HUD Metro FMR Area</v>
      </c>
      <c r="H1791" cm="1">
        <f t="array" ref="H1791">INDEX('PUMA12 LIMIT Computations'!AI$4:BB$106,'PUMA12-Person-Limits-Fragments'!B1791,'PUMA12-Person-Limits-Fragments'!C1791)</f>
        <v>79.8</v>
      </c>
      <c r="I1791" cm="1">
        <f t="array" ref="I1791">INDEX('PUMA12 LIMIT Computations'!BC$4:BV$106,'PUMA12-Person-Limits-Fragments'!B1791,'PUMA12-Person-Limits-Fragments'!C1791)</f>
        <v>75.064000000000007</v>
      </c>
      <c r="J1791" cm="1">
        <f t="array" ref="J1791">INDEX('PUMA12 LIMIT Computations'!BW$4:CP$106,'PUMA12-Person-Limits-Fragments'!B1791,'PUMA12-Person-Limits-Fragments'!C1791)</f>
        <v>127.72000000000001</v>
      </c>
    </row>
    <row r="1792" spans="1:10" x14ac:dyDescent="0.25">
      <c r="A1792">
        <f t="shared" si="83"/>
        <v>1791</v>
      </c>
      <c r="B1792">
        <f t="shared" si="81"/>
        <v>40</v>
      </c>
      <c r="C1792">
        <f t="shared" si="82"/>
        <v>18</v>
      </c>
      <c r="D1792" cm="1">
        <f t="array" ref="D1792">INDEX('PUMA12 LIMIT Computations'!$A$4:$D$106,'PUMA12-Person-Limits-Fragments'!$B1792,1)</f>
        <v>200</v>
      </c>
      <c r="E1792" t="str" cm="1">
        <f t="array" ref="E1792">INDEX('PUMA12 LIMIT Computations'!$A$4:$D$106,'PUMA12-Person-Limits-Fragments'!$B1792,2)</f>
        <v>Franklin &amp; Hampshire (North) Counties</v>
      </c>
      <c r="F1792" t="str" cm="1">
        <f t="array" ref="F1792">INDEX('PUMA12 LIMIT Computations'!$A$4:$D$106,'PUMA12-Person-Limits-Fragments'!$B1792,3)</f>
        <v>METRO44140M25011</v>
      </c>
      <c r="G1792" t="str" cm="1">
        <f t="array" ref="G1792">INDEX('PUMA12 LIMIT Computations'!$A$4:$D$106,'PUMA12-Person-Limits-Fragments'!$B1792,4)</f>
        <v>Franklin County, MA HUD Metro FMR Area</v>
      </c>
      <c r="H1792" cm="1">
        <f t="array" ref="H1792">INDEX('PUMA12 LIMIT Computations'!AI$4:BB$106,'PUMA12-Person-Limits-Fragments'!B1792,'PUMA12-Person-Limits-Fragments'!C1792)</f>
        <v>65745.225000000006</v>
      </c>
      <c r="I1792" cm="1">
        <f t="array" ref="I1792">INDEX('PUMA12 LIMIT Computations'!BC$4:BV$106,'PUMA12-Person-Limits-Fragments'!B1792,'PUMA12-Person-Limits-Fragments'!C1792)</f>
        <v>61843.353000000003</v>
      </c>
      <c r="J1792" cm="1">
        <f t="array" ref="J1792">INDEX('PUMA12 LIMIT Computations'!BW$4:CP$106,'PUMA12-Person-Limits-Fragments'!B1792,'PUMA12-Person-Limits-Fragments'!C1792)</f>
        <v>105225.315</v>
      </c>
    </row>
    <row r="1793" spans="1:10" x14ac:dyDescent="0.25">
      <c r="A1793">
        <f t="shared" si="83"/>
        <v>1792</v>
      </c>
      <c r="B1793">
        <f t="shared" si="81"/>
        <v>41</v>
      </c>
      <c r="C1793">
        <f t="shared" si="82"/>
        <v>18</v>
      </c>
      <c r="D1793" cm="1">
        <f t="array" ref="D1793">INDEX('PUMA12 LIMIT Computations'!$A$4:$D$106,'PUMA12-Person-Limits-Fragments'!$B1793,1)</f>
        <v>200</v>
      </c>
      <c r="E1793" t="str" cm="1">
        <f t="array" ref="E1793">INDEX('PUMA12 LIMIT Computations'!$A$4:$D$106,'PUMA12-Person-Limits-Fragments'!$B1793,2)</f>
        <v>Franklin &amp; Hampshire (North) Counties</v>
      </c>
      <c r="F1793" t="str" cm="1">
        <f t="array" ref="F1793">INDEX('PUMA12 LIMIT Computations'!$A$4:$D$106,'PUMA12-Person-Limits-Fragments'!$B1793,3)</f>
        <v>METRO44140M44140</v>
      </c>
      <c r="G1793" t="str" cm="1">
        <f t="array" ref="G1793">INDEX('PUMA12 LIMIT Computations'!$A$4:$D$106,'PUMA12-Person-Limits-Fragments'!$B1793,4)</f>
        <v>Springfield, MA HUD Metro FMR Area</v>
      </c>
      <c r="H1793" cm="1">
        <f t="array" ref="H1793">INDEX('PUMA12 LIMIT Computations'!AI$4:BB$106,'PUMA12-Person-Limits-Fragments'!B1793,'PUMA12-Person-Limits-Fragments'!C1793)</f>
        <v>33585.824999999997</v>
      </c>
      <c r="I1793" cm="1">
        <f t="array" ref="I1793">INDEX('PUMA12 LIMIT Computations'!BC$4:BV$106,'PUMA12-Person-Limits-Fragments'!B1793,'PUMA12-Person-Limits-Fragments'!C1793)</f>
        <v>31592.561000000002</v>
      </c>
      <c r="J1793" cm="1">
        <f t="array" ref="J1793">INDEX('PUMA12 LIMIT Computations'!BW$4:CP$106,'PUMA12-Person-Limits-Fragments'!B1793,'PUMA12-Person-Limits-Fragments'!C1793)</f>
        <v>53754.154999999999</v>
      </c>
    </row>
    <row r="1794" spans="1:10" x14ac:dyDescent="0.25">
      <c r="A1794">
        <f t="shared" si="83"/>
        <v>1793</v>
      </c>
      <c r="B1794">
        <f t="shared" si="81"/>
        <v>42</v>
      </c>
      <c r="C1794">
        <f t="shared" si="82"/>
        <v>18</v>
      </c>
      <c r="D1794" cm="1">
        <f t="array" ref="D1794">INDEX('PUMA12 LIMIT Computations'!$A$4:$D$106,'PUMA12-Person-Limits-Fragments'!$B1794,1)</f>
        <v>200</v>
      </c>
      <c r="E1794" t="str" cm="1">
        <f t="array" ref="E1794">INDEX('PUMA12 LIMIT Computations'!$A$4:$D$106,'PUMA12-Person-Limits-Fragments'!$B1794,2)</f>
        <v>Franklin &amp; Hampshire (North) Counties</v>
      </c>
      <c r="F1794" t="str" cm="1">
        <f t="array" ref="F1794">INDEX('PUMA12 LIMIT Computations'!$A$4:$D$106,'PUMA12-Person-Limits-Fragments'!$B1794,3)</f>
        <v>METRO49340N25027</v>
      </c>
      <c r="G1794" t="str" cm="1">
        <f t="array" ref="G1794">INDEX('PUMA12 LIMIT Computations'!$A$4:$D$106,'PUMA12-Person-Limits-Fragments'!$B1794,4)</f>
        <v>Western Worcester County, MA HUD Metro FMR Area</v>
      </c>
      <c r="H1794" cm="1">
        <f t="array" ref="H1794">INDEX('PUMA12 LIMIT Computations'!AI$4:BB$106,'PUMA12-Person-Limits-Fragments'!B1794,'PUMA12-Person-Limits-Fragments'!C1794)</f>
        <v>331.52000000000004</v>
      </c>
      <c r="I1794" cm="1">
        <f t="array" ref="I1794">INDEX('PUMA12 LIMIT Computations'!BC$4:BV$106,'PUMA12-Person-Limits-Fragments'!B1794,'PUMA12-Person-Limits-Fragments'!C1794)</f>
        <v>300.25600000000003</v>
      </c>
      <c r="J1794" cm="1">
        <f t="array" ref="J1794">INDEX('PUMA12 LIMIT Computations'!BW$4:CP$106,'PUMA12-Person-Limits-Fragments'!B1794,'PUMA12-Person-Limits-Fragments'!C1794)</f>
        <v>530.24</v>
      </c>
    </row>
    <row r="1795" spans="1:10" x14ac:dyDescent="0.25">
      <c r="A1795">
        <f t="shared" si="83"/>
        <v>1794</v>
      </c>
      <c r="B1795">
        <f t="shared" ref="B1795:B1858" si="84">A1795-103*FLOOR((A1795-1)/103,1)</f>
        <v>43</v>
      </c>
      <c r="C1795">
        <f t="shared" ref="C1795:C1858" si="85">FLOOR((A1795-1)/103,1)+1</f>
        <v>18</v>
      </c>
      <c r="D1795" cm="1">
        <f t="array" ref="D1795">INDEX('PUMA12 LIMIT Computations'!$A$4:$D$106,'PUMA12-Person-Limits-Fragments'!$B1795,1)</f>
        <v>1600</v>
      </c>
      <c r="E1795" t="str" cm="1">
        <f t="array" ref="E1795">INDEX('PUMA12 LIMIT Computations'!$A$4:$D$106,'PUMA12-Person-Limits-Fragments'!$B1795,2)</f>
        <v>Hampden (West &amp; East) &amp; Hampshire (South) Counties--Northampton City</v>
      </c>
      <c r="F1795" t="str" cm="1">
        <f t="array" ref="F1795">INDEX('PUMA12 LIMIT Computations'!$A$4:$D$106,'PUMA12-Person-Limits-Fragments'!$B1795,3)</f>
        <v>METRO44140M44140</v>
      </c>
      <c r="G1795" t="str" cm="1">
        <f t="array" ref="G1795">INDEX('PUMA12 LIMIT Computations'!$A$4:$D$106,'PUMA12-Person-Limits-Fragments'!$B1795,4)</f>
        <v>Springfield, MA HUD Metro FMR Area</v>
      </c>
      <c r="H1795" cm="1">
        <f t="array" ref="H1795">INDEX('PUMA12 LIMIT Computations'!AI$4:BB$106,'PUMA12-Person-Limits-Fragments'!B1795,'PUMA12-Person-Limits-Fragments'!C1795)</f>
        <v>99730.05</v>
      </c>
      <c r="I1795" cm="1">
        <f t="array" ref="I1795">INDEX('PUMA12 LIMIT Computations'!BC$4:BV$106,'PUMA12-Person-Limits-Fragments'!B1795,'PUMA12-Person-Limits-Fragments'!C1795)</f>
        <v>93811.233999999997</v>
      </c>
      <c r="J1795" cm="1">
        <f t="array" ref="J1795">INDEX('PUMA12 LIMIT Computations'!BW$4:CP$106,'PUMA12-Person-Limits-Fragments'!B1795,'PUMA12-Person-Limits-Fragments'!C1795)</f>
        <v>159618.07</v>
      </c>
    </row>
    <row r="1796" spans="1:10" x14ac:dyDescent="0.25">
      <c r="A1796">
        <f t="shared" ref="A1796:A1859" si="86">A1795+1</f>
        <v>1795</v>
      </c>
      <c r="B1796">
        <f t="shared" si="84"/>
        <v>44</v>
      </c>
      <c r="C1796">
        <f t="shared" si="85"/>
        <v>18</v>
      </c>
      <c r="D1796" cm="1">
        <f t="array" ref="D1796">INDEX('PUMA12 LIMIT Computations'!$A$4:$D$106,'PUMA12-Person-Limits-Fragments'!$B1796,1)</f>
        <v>1900</v>
      </c>
      <c r="E1796" t="str" cm="1">
        <f t="array" ref="E1796">INDEX('PUMA12 LIMIT Computations'!$A$4:$D$106,'PUMA12-Person-Limits-Fragments'!$B1796,2)</f>
        <v>Hampden County (Central)--Springfield City</v>
      </c>
      <c r="F1796" t="str" cm="1">
        <f t="array" ref="F1796">INDEX('PUMA12 LIMIT Computations'!$A$4:$D$106,'PUMA12-Person-Limits-Fragments'!$B1796,3)</f>
        <v>METRO44140M44140</v>
      </c>
      <c r="G1796" t="str" cm="1">
        <f t="array" ref="G1796">INDEX('PUMA12 LIMIT Computations'!$A$4:$D$106,'PUMA12-Person-Limits-Fragments'!$B1796,4)</f>
        <v>Springfield, MA HUD Metro FMR Area</v>
      </c>
      <c r="H1796" cm="1">
        <f t="array" ref="H1796">INDEX('PUMA12 LIMIT Computations'!AI$4:BB$106,'PUMA12-Person-Limits-Fragments'!B1796,'PUMA12-Person-Limits-Fragments'!C1796)</f>
        <v>99750</v>
      </c>
      <c r="I1796" cm="1">
        <f t="array" ref="I1796">INDEX('PUMA12 LIMIT Computations'!BC$4:BV$106,'PUMA12-Person-Limits-Fragments'!B1796,'PUMA12-Person-Limits-Fragments'!C1796)</f>
        <v>93830</v>
      </c>
      <c r="J1796" cm="1">
        <f t="array" ref="J1796">INDEX('PUMA12 LIMIT Computations'!BW$4:CP$106,'PUMA12-Person-Limits-Fragments'!B1796,'PUMA12-Person-Limits-Fragments'!C1796)</f>
        <v>159650</v>
      </c>
    </row>
    <row r="1797" spans="1:10" x14ac:dyDescent="0.25">
      <c r="A1797">
        <f t="shared" si="86"/>
        <v>1796</v>
      </c>
      <c r="B1797">
        <f t="shared" si="84"/>
        <v>45</v>
      </c>
      <c r="C1797">
        <f t="shared" si="85"/>
        <v>18</v>
      </c>
      <c r="D1797" cm="1">
        <f t="array" ref="D1797">INDEX('PUMA12 LIMIT Computations'!$A$4:$D$106,'PUMA12-Person-Limits-Fragments'!$B1797,1)</f>
        <v>1902</v>
      </c>
      <c r="E1797" t="str" cm="1">
        <f t="array" ref="E1797">INDEX('PUMA12 LIMIT Computations'!$A$4:$D$106,'PUMA12-Person-Limits-Fragments'!$B1797,2)</f>
        <v>Hampden County (East of Springfield City)--Chicopee City</v>
      </c>
      <c r="F1797" t="str" cm="1">
        <f t="array" ref="F1797">INDEX('PUMA12 LIMIT Computations'!$A$4:$D$106,'PUMA12-Person-Limits-Fragments'!$B1797,3)</f>
        <v>METRO44140M44140</v>
      </c>
      <c r="G1797" t="str" cm="1">
        <f t="array" ref="G1797">INDEX('PUMA12 LIMIT Computations'!$A$4:$D$106,'PUMA12-Person-Limits-Fragments'!$B1797,4)</f>
        <v>Springfield, MA HUD Metro FMR Area</v>
      </c>
      <c r="H1797" cm="1">
        <f t="array" ref="H1797">INDEX('PUMA12 LIMIT Computations'!AI$4:BB$106,'PUMA12-Person-Limits-Fragments'!B1797,'PUMA12-Person-Limits-Fragments'!C1797)</f>
        <v>99750</v>
      </c>
      <c r="I1797" cm="1">
        <f t="array" ref="I1797">INDEX('PUMA12 LIMIT Computations'!BC$4:BV$106,'PUMA12-Person-Limits-Fragments'!B1797,'PUMA12-Person-Limits-Fragments'!C1797)</f>
        <v>93830</v>
      </c>
      <c r="J1797" cm="1">
        <f t="array" ref="J1797">INDEX('PUMA12 LIMIT Computations'!BW$4:CP$106,'PUMA12-Person-Limits-Fragments'!B1797,'PUMA12-Person-Limits-Fragments'!C1797)</f>
        <v>159650</v>
      </c>
    </row>
    <row r="1798" spans="1:10" x14ac:dyDescent="0.25">
      <c r="A1798">
        <f t="shared" si="86"/>
        <v>1797</v>
      </c>
      <c r="B1798">
        <f t="shared" si="84"/>
        <v>46</v>
      </c>
      <c r="C1798">
        <f t="shared" si="85"/>
        <v>18</v>
      </c>
      <c r="D1798" cm="1">
        <f t="array" ref="D1798">INDEX('PUMA12 LIMIT Computations'!$A$4:$D$106,'PUMA12-Person-Limits-Fragments'!$B1798,1)</f>
        <v>1901</v>
      </c>
      <c r="E1798" t="str" cm="1">
        <f t="array" ref="E1798">INDEX('PUMA12 LIMIT Computations'!$A$4:$D$106,'PUMA12-Person-Limits-Fragments'!$B1798,2)</f>
        <v>Hampden County (West of Springfield City)--Westfield &amp; Holyoke Cities</v>
      </c>
      <c r="F1798" t="str" cm="1">
        <f t="array" ref="F1798">INDEX('PUMA12 LIMIT Computations'!$A$4:$D$106,'PUMA12-Person-Limits-Fragments'!$B1798,3)</f>
        <v>METRO44140M44140</v>
      </c>
      <c r="G1798" t="str" cm="1">
        <f t="array" ref="G1798">INDEX('PUMA12 LIMIT Computations'!$A$4:$D$106,'PUMA12-Person-Limits-Fragments'!$B1798,4)</f>
        <v>Springfield, MA HUD Metro FMR Area</v>
      </c>
      <c r="H1798" cm="1">
        <f t="array" ref="H1798">INDEX('PUMA12 LIMIT Computations'!AI$4:BB$106,'PUMA12-Person-Limits-Fragments'!B1798,'PUMA12-Person-Limits-Fragments'!C1798)</f>
        <v>99750</v>
      </c>
      <c r="I1798" cm="1">
        <f t="array" ref="I1798">INDEX('PUMA12 LIMIT Computations'!BC$4:BV$106,'PUMA12-Person-Limits-Fragments'!B1798,'PUMA12-Person-Limits-Fragments'!C1798)</f>
        <v>93830</v>
      </c>
      <c r="J1798" cm="1">
        <f t="array" ref="J1798">INDEX('PUMA12 LIMIT Computations'!BW$4:CP$106,'PUMA12-Person-Limits-Fragments'!B1798,'PUMA12-Person-Limits-Fragments'!C1798)</f>
        <v>159650</v>
      </c>
    </row>
    <row r="1799" spans="1:10" x14ac:dyDescent="0.25">
      <c r="A1799">
        <f t="shared" si="86"/>
        <v>1798</v>
      </c>
      <c r="B1799">
        <f t="shared" si="84"/>
        <v>47</v>
      </c>
      <c r="C1799">
        <f t="shared" si="85"/>
        <v>18</v>
      </c>
      <c r="D1799" cm="1">
        <f t="array" ref="D1799">INDEX('PUMA12 LIMIT Computations'!$A$4:$D$106,'PUMA12-Person-Limits-Fragments'!$B1799,1)</f>
        <v>2400</v>
      </c>
      <c r="E1799" t="str" cm="1">
        <f t="array" ref="E1799">INDEX('PUMA12 LIMIT Computations'!$A$4:$D$106,'PUMA12-Person-Limits-Fragments'!$B1799,2)</f>
        <v>Middlesex (Far Southwest), Norfolk (Northwest) &amp; Worcester (Far East) Counties</v>
      </c>
      <c r="F1799" t="str" cm="1">
        <f t="array" ref="F1799">INDEX('PUMA12 LIMIT Computations'!$A$4:$D$106,'PUMA12-Person-Limits-Fragments'!$B1799,3)</f>
        <v>METRO14460MM1120</v>
      </c>
      <c r="G1799" t="str" cm="1">
        <f t="array" ref="G1799">INDEX('PUMA12 LIMIT Computations'!$A$4:$D$106,'PUMA12-Person-Limits-Fragments'!$B1799,4)</f>
        <v>Boston-Cambridge-Quincy, MA-NH HUD Metro FMR Area</v>
      </c>
      <c r="H1799" cm="1">
        <f t="array" ref="H1799">INDEX('PUMA12 LIMIT Computations'!AI$4:BB$106,'PUMA12-Person-Limits-Fragments'!B1799,'PUMA12-Person-Limits-Fragments'!C1799)</f>
        <v>100234.69500000001</v>
      </c>
      <c r="I1799" cm="1">
        <f t="array" ref="I1799">INDEX('PUMA12 LIMIT Computations'!BC$4:BV$106,'PUMA12-Person-Limits-Fragments'!B1799,'PUMA12-Person-Limits-Fragments'!C1799)</f>
        <v>63269.569000000003</v>
      </c>
      <c r="J1799" cm="1">
        <f t="array" ref="J1799">INDEX('PUMA12 LIMIT Computations'!BW$4:CP$106,'PUMA12-Person-Limits-Fragments'!B1799,'PUMA12-Person-Limits-Fragments'!C1799)</f>
        <v>159910.245</v>
      </c>
    </row>
    <row r="1800" spans="1:10" x14ac:dyDescent="0.25">
      <c r="A1800">
        <f t="shared" si="86"/>
        <v>1799</v>
      </c>
      <c r="B1800">
        <f t="shared" si="84"/>
        <v>48</v>
      </c>
      <c r="C1800">
        <f t="shared" si="85"/>
        <v>18</v>
      </c>
      <c r="D1800" cm="1">
        <f t="array" ref="D1800">INDEX('PUMA12 LIMIT Computations'!$A$4:$D$106,'PUMA12-Person-Limits-Fragments'!$B1800,1)</f>
        <v>2400</v>
      </c>
      <c r="E1800" t="str" cm="1">
        <f t="array" ref="E1800">INDEX('PUMA12 LIMIT Computations'!$A$4:$D$106,'PUMA12-Person-Limits-Fragments'!$B1800,2)</f>
        <v>Middlesex (Far Southwest), Norfolk (Northwest) &amp; Worcester (Far East) Counties</v>
      </c>
      <c r="F1800" t="str" cm="1">
        <f t="array" ref="F1800">INDEX('PUMA12 LIMIT Computations'!$A$4:$D$106,'PUMA12-Person-Limits-Fragments'!$B1800,3)</f>
        <v>METRO49340MM1120</v>
      </c>
      <c r="G1800" t="str" cm="1">
        <f t="array" ref="G1800">INDEX('PUMA12 LIMIT Computations'!$A$4:$D$106,'PUMA12-Person-Limits-Fragments'!$B1800,4)</f>
        <v>Eastern Worcester County, MA HUD Metro FMR Area</v>
      </c>
      <c r="H1800" cm="1">
        <f t="array" ref="H1800">INDEX('PUMA12 LIMIT Computations'!AI$4:BB$106,'PUMA12-Person-Limits-Fragments'!B1800,'PUMA12-Person-Limits-Fragments'!C1800)</f>
        <v>45211.950000000004</v>
      </c>
      <c r="I1800" cm="1">
        <f t="array" ref="I1800">INDEX('PUMA12 LIMIT Computations'!BC$4:BV$106,'PUMA12-Person-Limits-Fragments'!B1800,'PUMA12-Person-Limits-Fragments'!C1800)</f>
        <v>30541.665000000001</v>
      </c>
      <c r="J1800" cm="1">
        <f t="array" ref="J1800">INDEX('PUMA12 LIMIT Computations'!BW$4:CP$106,'PUMA12-Person-Limits-Fragments'!B1800,'PUMA12-Person-Limits-Fragments'!C1800)</f>
        <v>61698.525000000001</v>
      </c>
    </row>
    <row r="1801" spans="1:10" x14ac:dyDescent="0.25">
      <c r="A1801">
        <f t="shared" si="86"/>
        <v>1800</v>
      </c>
      <c r="B1801">
        <f t="shared" si="84"/>
        <v>49</v>
      </c>
      <c r="C1801">
        <f t="shared" si="85"/>
        <v>18</v>
      </c>
      <c r="D1801" cm="1">
        <f t="array" ref="D1801">INDEX('PUMA12 LIMIT Computations'!$A$4:$D$106,'PUMA12-Person-Limits-Fragments'!$B1801,1)</f>
        <v>3400</v>
      </c>
      <c r="E1801" t="str" cm="1">
        <f t="array" ref="E1801">INDEX('PUMA12 LIMIT Computations'!$A$4:$D$106,'PUMA12-Person-Limits-Fragments'!$B1801,2)</f>
        <v>Middlesex (Southeast) &amp; Norfolk (Northeast) Counties--Newton City &amp; Brookline Town</v>
      </c>
      <c r="F1801" t="str" cm="1">
        <f t="array" ref="F1801">INDEX('PUMA12 LIMIT Computations'!$A$4:$D$106,'PUMA12-Person-Limits-Fragments'!$B1801,3)</f>
        <v>METRO14460MM1120</v>
      </c>
      <c r="G1801" t="str" cm="1">
        <f t="array" ref="G1801">INDEX('PUMA12 LIMIT Computations'!$A$4:$D$106,'PUMA12-Person-Limits-Fragments'!$B1801,4)</f>
        <v>Boston-Cambridge-Quincy, MA-NH HUD Metro FMR Area</v>
      </c>
      <c r="H1801" cm="1">
        <f t="array" ref="H1801">INDEX('PUMA12 LIMIT Computations'!AI$4:BB$106,'PUMA12-Person-Limits-Fragments'!B1801,'PUMA12-Person-Limits-Fragments'!C1801)</f>
        <v>148635.13500000001</v>
      </c>
      <c r="I1801" cm="1">
        <f t="array" ref="I1801">INDEX('PUMA12 LIMIT Computations'!BC$4:BV$106,'PUMA12-Person-Limits-Fragments'!B1801,'PUMA12-Person-Limits-Fragments'!C1801)</f>
        <v>93820.616999999998</v>
      </c>
      <c r="J1801" cm="1">
        <f t="array" ref="J1801">INDEX('PUMA12 LIMIT Computations'!BW$4:CP$106,'PUMA12-Person-Limits-Fragments'!B1801,'PUMA12-Person-Limits-Fragments'!C1801)</f>
        <v>237126.285</v>
      </c>
    </row>
    <row r="1802" spans="1:10" x14ac:dyDescent="0.25">
      <c r="A1802">
        <f t="shared" si="86"/>
        <v>1801</v>
      </c>
      <c r="B1802">
        <f t="shared" si="84"/>
        <v>50</v>
      </c>
      <c r="C1802">
        <f t="shared" si="85"/>
        <v>18</v>
      </c>
      <c r="D1802" cm="1">
        <f t="array" ref="D1802">INDEX('PUMA12 LIMIT Computations'!$A$4:$D$106,'PUMA12-Person-Limits-Fragments'!$B1802,1)</f>
        <v>1400</v>
      </c>
      <c r="E1802" t="str" cm="1">
        <f t="array" ref="E1802">INDEX('PUMA12 LIMIT Computations'!$A$4:$D$106,'PUMA12-Person-Limits-Fragments'!$B1802,2)</f>
        <v>Middlesex (West Central) &amp; Worcester (East) Counties</v>
      </c>
      <c r="F1802" t="str" cm="1">
        <f t="array" ref="F1802">INDEX('PUMA12 LIMIT Computations'!$A$4:$D$106,'PUMA12-Person-Limits-Fragments'!$B1802,3)</f>
        <v>METRO14460MM1120</v>
      </c>
      <c r="G1802" t="str" cm="1">
        <f t="array" ref="G1802">INDEX('PUMA12 LIMIT Computations'!$A$4:$D$106,'PUMA12-Person-Limits-Fragments'!$B1802,4)</f>
        <v>Boston-Cambridge-Quincy, MA-NH HUD Metro FMR Area</v>
      </c>
      <c r="H1802" cm="1">
        <f t="array" ref="H1802">INDEX('PUMA12 LIMIT Computations'!AI$4:BB$106,'PUMA12-Person-Limits-Fragments'!B1802,'PUMA12-Person-Limits-Fragments'!C1802)</f>
        <v>142510.755</v>
      </c>
      <c r="I1802" cm="1">
        <f t="array" ref="I1802">INDEX('PUMA12 LIMIT Computations'!BC$4:BV$106,'PUMA12-Person-Limits-Fragments'!B1802,'PUMA12-Person-Limits-Fragments'!C1802)</f>
        <v>89954.820999999996</v>
      </c>
      <c r="J1802" cm="1">
        <f t="array" ref="J1802">INDEX('PUMA12 LIMIT Computations'!BW$4:CP$106,'PUMA12-Person-Limits-Fragments'!B1802,'PUMA12-Person-Limits-Fragments'!C1802)</f>
        <v>227355.70499999999</v>
      </c>
    </row>
    <row r="1803" spans="1:10" x14ac:dyDescent="0.25">
      <c r="A1803">
        <f t="shared" si="86"/>
        <v>1802</v>
      </c>
      <c r="B1803">
        <f t="shared" si="84"/>
        <v>51</v>
      </c>
      <c r="C1803">
        <f t="shared" si="85"/>
        <v>18</v>
      </c>
      <c r="D1803" cm="1">
        <f t="array" ref="D1803">INDEX('PUMA12 LIMIT Computations'!$A$4:$D$106,'PUMA12-Person-Limits-Fragments'!$B1803,1)</f>
        <v>1400</v>
      </c>
      <c r="E1803" t="str" cm="1">
        <f t="array" ref="E1803">INDEX('PUMA12 LIMIT Computations'!$A$4:$D$106,'PUMA12-Person-Limits-Fragments'!$B1803,2)</f>
        <v>Middlesex (West Central) &amp; Worcester (East) Counties</v>
      </c>
      <c r="F1803" t="str" cm="1">
        <f t="array" ref="F1803">INDEX('PUMA12 LIMIT Computations'!$A$4:$D$106,'PUMA12-Person-Limits-Fragments'!$B1803,3)</f>
        <v>METRO14460MM4560</v>
      </c>
      <c r="G1803" t="str" cm="1">
        <f t="array" ref="G1803">INDEX('PUMA12 LIMIT Computations'!$A$4:$D$106,'PUMA12-Person-Limits-Fragments'!$B1803,4)</f>
        <v>Lowell, MA HUD Metro FMR Area</v>
      </c>
      <c r="H1803" cm="1">
        <f t="array" ref="H1803">INDEX('PUMA12 LIMIT Computations'!AI$4:BB$106,'PUMA12-Person-Limits-Fragments'!B1803,'PUMA12-Person-Limits-Fragments'!C1803)</f>
        <v>254.41</v>
      </c>
      <c r="I1803" cm="1">
        <f t="array" ref="I1803">INDEX('PUMA12 LIMIT Computations'!BC$4:BV$106,'PUMA12-Person-Limits-Fragments'!B1803,'PUMA12-Person-Limits-Fragments'!C1803)</f>
        <v>178.27699999999999</v>
      </c>
      <c r="J1803" cm="1">
        <f t="array" ref="J1803">INDEX('PUMA12 LIMIT Computations'!BW$4:CP$106,'PUMA12-Person-Limits-Fragments'!B1803,'PUMA12-Person-Limits-Fragments'!C1803)</f>
        <v>360.14499999999998</v>
      </c>
    </row>
    <row r="1804" spans="1:10" x14ac:dyDescent="0.25">
      <c r="A1804">
        <f t="shared" si="86"/>
        <v>1803</v>
      </c>
      <c r="B1804">
        <f t="shared" si="84"/>
        <v>52</v>
      </c>
      <c r="C1804">
        <f t="shared" si="85"/>
        <v>18</v>
      </c>
      <c r="D1804" cm="1">
        <f t="array" ref="D1804">INDEX('PUMA12 LIMIT Computations'!$A$4:$D$106,'PUMA12-Person-Limits-Fragments'!$B1804,1)</f>
        <v>1400</v>
      </c>
      <c r="E1804" t="str" cm="1">
        <f t="array" ref="E1804">INDEX('PUMA12 LIMIT Computations'!$A$4:$D$106,'PUMA12-Person-Limits-Fragments'!$B1804,2)</f>
        <v>Middlesex (West Central) &amp; Worcester (East) Counties</v>
      </c>
      <c r="F1804" t="str" cm="1">
        <f t="array" ref="F1804">INDEX('PUMA12 LIMIT Computations'!$A$4:$D$106,'PUMA12-Person-Limits-Fragments'!$B1804,3)</f>
        <v>METRO49340MM1120</v>
      </c>
      <c r="G1804" t="str" cm="1">
        <f t="array" ref="G1804">INDEX('PUMA12 LIMIT Computations'!$A$4:$D$106,'PUMA12-Person-Limits-Fragments'!$B1804,4)</f>
        <v>Eastern Worcester County, MA HUD Metro FMR Area</v>
      </c>
      <c r="H1804" cm="1">
        <f t="array" ref="H1804">INDEX('PUMA12 LIMIT Computations'!AI$4:BB$106,'PUMA12-Person-Limits-Fragments'!B1804,'PUMA12-Person-Limits-Fragments'!C1804)</f>
        <v>5458.77</v>
      </c>
      <c r="I1804" cm="1">
        <f t="array" ref="I1804">INDEX('PUMA12 LIMIT Computations'!BC$4:BV$106,'PUMA12-Person-Limits-Fragments'!B1804,'PUMA12-Person-Limits-Fragments'!C1804)</f>
        <v>3687.5190000000002</v>
      </c>
      <c r="J1804" cm="1">
        <f t="array" ref="J1804">INDEX('PUMA12 LIMIT Computations'!BW$4:CP$106,'PUMA12-Person-Limits-Fragments'!B1804,'PUMA12-Person-Limits-Fragments'!C1804)</f>
        <v>7449.3150000000005</v>
      </c>
    </row>
    <row r="1805" spans="1:10" x14ac:dyDescent="0.25">
      <c r="A1805">
        <f t="shared" si="86"/>
        <v>1804</v>
      </c>
      <c r="B1805">
        <f t="shared" si="84"/>
        <v>53</v>
      </c>
      <c r="C1805">
        <f t="shared" si="85"/>
        <v>18</v>
      </c>
      <c r="D1805" cm="1">
        <f t="array" ref="D1805">INDEX('PUMA12 LIMIT Computations'!$A$4:$D$106,'PUMA12-Person-Limits-Fragments'!$B1805,1)</f>
        <v>506</v>
      </c>
      <c r="E1805" t="str" cm="1">
        <f t="array" ref="E1805">INDEX('PUMA12 LIMIT Computations'!$A$4:$D$106,'PUMA12-Person-Limits-Fragments'!$B1805,2)</f>
        <v>Middlesex County (East)--Cambridge City</v>
      </c>
      <c r="F1805" t="str" cm="1">
        <f t="array" ref="F1805">INDEX('PUMA12 LIMIT Computations'!$A$4:$D$106,'PUMA12-Person-Limits-Fragments'!$B1805,3)</f>
        <v>METRO14460MM1120</v>
      </c>
      <c r="G1805" t="str" cm="1">
        <f t="array" ref="G1805">INDEX('PUMA12 LIMIT Computations'!$A$4:$D$106,'PUMA12-Person-Limits-Fragments'!$B1805,4)</f>
        <v>Boston-Cambridge-Quincy, MA-NH HUD Metro FMR Area</v>
      </c>
      <c r="H1805" cm="1">
        <f t="array" ref="H1805">INDEX('PUMA12 LIMIT Computations'!AI$4:BB$106,'PUMA12-Person-Limits-Fragments'!B1805,'PUMA12-Person-Limits-Fragments'!C1805)</f>
        <v>148650</v>
      </c>
      <c r="I1805" cm="1">
        <f t="array" ref="I1805">INDEX('PUMA12 LIMIT Computations'!BC$4:BV$106,'PUMA12-Person-Limits-Fragments'!B1805,'PUMA12-Person-Limits-Fragments'!C1805)</f>
        <v>93830</v>
      </c>
      <c r="J1805" cm="1">
        <f t="array" ref="J1805">INDEX('PUMA12 LIMIT Computations'!BW$4:CP$106,'PUMA12-Person-Limits-Fragments'!B1805,'PUMA12-Person-Limits-Fragments'!C1805)</f>
        <v>237150</v>
      </c>
    </row>
    <row r="1806" spans="1:10" x14ac:dyDescent="0.25">
      <c r="A1806">
        <f t="shared" si="86"/>
        <v>1805</v>
      </c>
      <c r="B1806">
        <f t="shared" si="84"/>
        <v>54</v>
      </c>
      <c r="C1806">
        <f t="shared" si="85"/>
        <v>18</v>
      </c>
      <c r="D1806" cm="1">
        <f t="array" ref="D1806">INDEX('PUMA12 LIMIT Computations'!$A$4:$D$106,'PUMA12-Person-Limits-Fragments'!$B1806,1)</f>
        <v>508</v>
      </c>
      <c r="E1806" t="str" cm="1">
        <f t="array" ref="E1806">INDEX('PUMA12 LIMIT Computations'!$A$4:$D$106,'PUMA12-Person-Limits-Fragments'!$B1806,2)</f>
        <v>Middlesex County (East)--Malden &amp; Medford Cities</v>
      </c>
      <c r="F1806" t="str" cm="1">
        <f t="array" ref="F1806">INDEX('PUMA12 LIMIT Computations'!$A$4:$D$106,'PUMA12-Person-Limits-Fragments'!$B1806,3)</f>
        <v>METRO14460MM1120</v>
      </c>
      <c r="G1806" t="str" cm="1">
        <f t="array" ref="G1806">INDEX('PUMA12 LIMIT Computations'!$A$4:$D$106,'PUMA12-Person-Limits-Fragments'!$B1806,4)</f>
        <v>Boston-Cambridge-Quincy, MA-NH HUD Metro FMR Area</v>
      </c>
      <c r="H1806" cm="1">
        <f t="array" ref="H1806">INDEX('PUMA12 LIMIT Computations'!AI$4:BB$106,'PUMA12-Person-Limits-Fragments'!B1806,'PUMA12-Person-Limits-Fragments'!C1806)</f>
        <v>148664.86499999999</v>
      </c>
      <c r="I1806" cm="1">
        <f t="array" ref="I1806">INDEX('PUMA12 LIMIT Computations'!BC$4:BV$106,'PUMA12-Person-Limits-Fragments'!B1806,'PUMA12-Person-Limits-Fragments'!C1806)</f>
        <v>93839.383000000002</v>
      </c>
      <c r="J1806" cm="1">
        <f t="array" ref="J1806">INDEX('PUMA12 LIMIT Computations'!BW$4:CP$106,'PUMA12-Person-Limits-Fragments'!B1806,'PUMA12-Person-Limits-Fragments'!C1806)</f>
        <v>237173.715</v>
      </c>
    </row>
    <row r="1807" spans="1:10" x14ac:dyDescent="0.25">
      <c r="A1807">
        <f t="shared" si="86"/>
        <v>1806</v>
      </c>
      <c r="B1807">
        <f t="shared" si="84"/>
        <v>55</v>
      </c>
      <c r="C1807">
        <f t="shared" si="85"/>
        <v>18</v>
      </c>
      <c r="D1807" cm="1">
        <f t="array" ref="D1807">INDEX('PUMA12 LIMIT Computations'!$A$4:$D$106,'PUMA12-Person-Limits-Fragments'!$B1807,1)</f>
        <v>507</v>
      </c>
      <c r="E1807" t="str" cm="1">
        <f t="array" ref="E1807">INDEX('PUMA12 LIMIT Computations'!$A$4:$D$106,'PUMA12-Person-Limits-Fragments'!$B1807,2)</f>
        <v>Middlesex County (East)--Somerville &amp; Everett Cities</v>
      </c>
      <c r="F1807" t="str" cm="1">
        <f t="array" ref="F1807">INDEX('PUMA12 LIMIT Computations'!$A$4:$D$106,'PUMA12-Person-Limits-Fragments'!$B1807,3)</f>
        <v>METRO14460MM1120</v>
      </c>
      <c r="G1807" t="str" cm="1">
        <f t="array" ref="G1807">INDEX('PUMA12 LIMIT Computations'!$A$4:$D$106,'PUMA12-Person-Limits-Fragments'!$B1807,4)</f>
        <v>Boston-Cambridge-Quincy, MA-NH HUD Metro FMR Area</v>
      </c>
      <c r="H1807" cm="1">
        <f t="array" ref="H1807">INDEX('PUMA12 LIMIT Computations'!AI$4:BB$106,'PUMA12-Person-Limits-Fragments'!B1807,'PUMA12-Person-Limits-Fragments'!C1807)</f>
        <v>148650</v>
      </c>
      <c r="I1807" cm="1">
        <f t="array" ref="I1807">INDEX('PUMA12 LIMIT Computations'!BC$4:BV$106,'PUMA12-Person-Limits-Fragments'!B1807,'PUMA12-Person-Limits-Fragments'!C1807)</f>
        <v>93830</v>
      </c>
      <c r="J1807" cm="1">
        <f t="array" ref="J1807">INDEX('PUMA12 LIMIT Computations'!BW$4:CP$106,'PUMA12-Person-Limits-Fragments'!B1807,'PUMA12-Person-Limits-Fragments'!C1807)</f>
        <v>237150</v>
      </c>
    </row>
    <row r="1808" spans="1:10" x14ac:dyDescent="0.25">
      <c r="A1808">
        <f t="shared" si="86"/>
        <v>1807</v>
      </c>
      <c r="B1808">
        <f t="shared" si="84"/>
        <v>56</v>
      </c>
      <c r="C1808">
        <f t="shared" si="85"/>
        <v>18</v>
      </c>
      <c r="D1808" cm="1">
        <f t="array" ref="D1808">INDEX('PUMA12 LIMIT Computations'!$A$4:$D$106,'PUMA12-Person-Limits-Fragments'!$B1808,1)</f>
        <v>502</v>
      </c>
      <c r="E1808" t="str" cm="1">
        <f t="array" ref="E1808">INDEX('PUMA12 LIMIT Computations'!$A$4:$D$106,'PUMA12-Person-Limits-Fragments'!$B1808,2)</f>
        <v>Middlesex County (Far Northeast)--Lowell City</v>
      </c>
      <c r="F1808" t="str" cm="1">
        <f t="array" ref="F1808">INDEX('PUMA12 LIMIT Computations'!$A$4:$D$106,'PUMA12-Person-Limits-Fragments'!$B1808,3)</f>
        <v>METRO14460MM4560</v>
      </c>
      <c r="G1808" t="str" cm="1">
        <f t="array" ref="G1808">INDEX('PUMA12 LIMIT Computations'!$A$4:$D$106,'PUMA12-Person-Limits-Fragments'!$B1808,4)</f>
        <v>Lowell, MA HUD Metro FMR Area</v>
      </c>
      <c r="H1808" cm="1">
        <f t="array" ref="H1808">INDEX('PUMA12 LIMIT Computations'!AI$4:BB$106,'PUMA12-Person-Limits-Fragments'!B1808,'PUMA12-Person-Limits-Fragments'!C1808)</f>
        <v>133900</v>
      </c>
      <c r="I1808" cm="1">
        <f t="array" ref="I1808">INDEX('PUMA12 LIMIT Computations'!BC$4:BV$106,'PUMA12-Person-Limits-Fragments'!B1808,'PUMA12-Person-Limits-Fragments'!C1808)</f>
        <v>93830</v>
      </c>
      <c r="J1808" cm="1">
        <f t="array" ref="J1808">INDEX('PUMA12 LIMIT Computations'!BW$4:CP$106,'PUMA12-Person-Limits-Fragments'!B1808,'PUMA12-Person-Limits-Fragments'!C1808)</f>
        <v>189550</v>
      </c>
    </row>
    <row r="1809" spans="1:10" x14ac:dyDescent="0.25">
      <c r="A1809">
        <f t="shared" si="86"/>
        <v>1808</v>
      </c>
      <c r="B1809">
        <f t="shared" si="84"/>
        <v>57</v>
      </c>
      <c r="C1809">
        <f t="shared" si="85"/>
        <v>18</v>
      </c>
      <c r="D1809" cm="1">
        <f t="array" ref="D1809">INDEX('PUMA12 LIMIT Computations'!$A$4:$D$106,'PUMA12-Person-Limits-Fragments'!$B1809,1)</f>
        <v>501</v>
      </c>
      <c r="E1809" t="str" cm="1">
        <f t="array" ref="E1809">INDEX('PUMA12 LIMIT Computations'!$A$4:$D$106,'PUMA12-Person-Limits-Fragments'!$B1809,2)</f>
        <v>Middlesex County (Outside Lowell City)</v>
      </c>
      <c r="F1809" t="str" cm="1">
        <f t="array" ref="F1809">INDEX('PUMA12 LIMIT Computations'!$A$4:$D$106,'PUMA12-Person-Limits-Fragments'!$B1809,3)</f>
        <v>METRO14460MM1120</v>
      </c>
      <c r="G1809" t="str" cm="1">
        <f t="array" ref="G1809">INDEX('PUMA12 LIMIT Computations'!$A$4:$D$106,'PUMA12-Person-Limits-Fragments'!$B1809,4)</f>
        <v>Boston-Cambridge-Quincy, MA-NH HUD Metro FMR Area</v>
      </c>
      <c r="H1809" cm="1">
        <f t="array" ref="H1809">INDEX('PUMA12 LIMIT Computations'!AI$4:BB$106,'PUMA12-Person-Limits-Fragments'!B1809,'PUMA12-Person-Limits-Fragments'!C1809)</f>
        <v>44.594999999999999</v>
      </c>
      <c r="I1809" cm="1">
        <f t="array" ref="I1809">INDEX('PUMA12 LIMIT Computations'!BC$4:BV$106,'PUMA12-Person-Limits-Fragments'!B1809,'PUMA12-Person-Limits-Fragments'!C1809)</f>
        <v>28.148999999999997</v>
      </c>
      <c r="J1809" cm="1">
        <f t="array" ref="J1809">INDEX('PUMA12 LIMIT Computations'!BW$4:CP$106,'PUMA12-Person-Limits-Fragments'!B1809,'PUMA12-Person-Limits-Fragments'!C1809)</f>
        <v>71.144999999999996</v>
      </c>
    </row>
    <row r="1810" spans="1:10" x14ac:dyDescent="0.25">
      <c r="A1810">
        <f t="shared" si="86"/>
        <v>1809</v>
      </c>
      <c r="B1810">
        <f t="shared" si="84"/>
        <v>58</v>
      </c>
      <c r="C1810">
        <f t="shared" si="85"/>
        <v>18</v>
      </c>
      <c r="D1810" cm="1">
        <f t="array" ref="D1810">INDEX('PUMA12 LIMIT Computations'!$A$4:$D$106,'PUMA12-Person-Limits-Fragments'!$B1810,1)</f>
        <v>501</v>
      </c>
      <c r="E1810" t="str" cm="1">
        <f t="array" ref="E1810">INDEX('PUMA12 LIMIT Computations'!$A$4:$D$106,'PUMA12-Person-Limits-Fragments'!$B1810,2)</f>
        <v>Middlesex County (Outside Lowell City)</v>
      </c>
      <c r="F1810" t="str" cm="1">
        <f t="array" ref="F1810">INDEX('PUMA12 LIMIT Computations'!$A$4:$D$106,'PUMA12-Person-Limits-Fragments'!$B1810,3)</f>
        <v>METRO14460MM4560</v>
      </c>
      <c r="G1810" t="str" cm="1">
        <f t="array" ref="G1810">INDEX('PUMA12 LIMIT Computations'!$A$4:$D$106,'PUMA12-Person-Limits-Fragments'!$B1810,4)</f>
        <v>Lowell, MA HUD Metro FMR Area</v>
      </c>
      <c r="H1810" cm="1">
        <f t="array" ref="H1810">INDEX('PUMA12 LIMIT Computations'!AI$4:BB$106,'PUMA12-Person-Limits-Fragments'!B1810,'PUMA12-Person-Limits-Fragments'!C1810)</f>
        <v>133859.83000000002</v>
      </c>
      <c r="I1810" cm="1">
        <f t="array" ref="I1810">INDEX('PUMA12 LIMIT Computations'!BC$4:BV$106,'PUMA12-Person-Limits-Fragments'!B1810,'PUMA12-Person-Limits-Fragments'!C1810)</f>
        <v>93801.85100000001</v>
      </c>
      <c r="J1810" cm="1">
        <f t="array" ref="J1810">INDEX('PUMA12 LIMIT Computations'!BW$4:CP$106,'PUMA12-Person-Limits-Fragments'!B1810,'PUMA12-Person-Limits-Fragments'!C1810)</f>
        <v>189493.13500000001</v>
      </c>
    </row>
    <row r="1811" spans="1:10" x14ac:dyDescent="0.25">
      <c r="A1811">
        <f t="shared" si="86"/>
        <v>1810</v>
      </c>
      <c r="B1811">
        <f t="shared" si="84"/>
        <v>59</v>
      </c>
      <c r="C1811">
        <f t="shared" si="85"/>
        <v>18</v>
      </c>
      <c r="D1811" cm="1">
        <f t="array" ref="D1811">INDEX('PUMA12 LIMIT Computations'!$A$4:$D$106,'PUMA12-Person-Limits-Fragments'!$B1811,1)</f>
        <v>504</v>
      </c>
      <c r="E1811" t="str" cm="1">
        <f t="array" ref="E1811">INDEX('PUMA12 LIMIT Computations'!$A$4:$D$106,'PUMA12-Person-Limits-Fragments'!$B1811,2)</f>
        <v>Middlesex County (South)--Framingham Town, Marlborough City &amp; Natick Town</v>
      </c>
      <c r="F1811" t="str" cm="1">
        <f t="array" ref="F1811">INDEX('PUMA12 LIMIT Computations'!$A$4:$D$106,'PUMA12-Person-Limits-Fragments'!$B1811,3)</f>
        <v>METRO14460MM1120</v>
      </c>
      <c r="G1811" t="str" cm="1">
        <f t="array" ref="G1811">INDEX('PUMA12 LIMIT Computations'!$A$4:$D$106,'PUMA12-Person-Limits-Fragments'!$B1811,4)</f>
        <v>Boston-Cambridge-Quincy, MA-NH HUD Metro FMR Area</v>
      </c>
      <c r="H1811" cm="1">
        <f t="array" ref="H1811">INDEX('PUMA12 LIMIT Computations'!AI$4:BB$106,'PUMA12-Person-Limits-Fragments'!B1811,'PUMA12-Person-Limits-Fragments'!C1811)</f>
        <v>148516.215</v>
      </c>
      <c r="I1811" cm="1">
        <f t="array" ref="I1811">INDEX('PUMA12 LIMIT Computations'!BC$4:BV$106,'PUMA12-Person-Limits-Fragments'!B1811,'PUMA12-Person-Limits-Fragments'!C1811)</f>
        <v>93745.553</v>
      </c>
      <c r="J1811" cm="1">
        <f t="array" ref="J1811">INDEX('PUMA12 LIMIT Computations'!BW$4:CP$106,'PUMA12-Person-Limits-Fragments'!B1811,'PUMA12-Person-Limits-Fragments'!C1811)</f>
        <v>236936.565</v>
      </c>
    </row>
    <row r="1812" spans="1:10" x14ac:dyDescent="0.25">
      <c r="A1812">
        <f t="shared" si="86"/>
        <v>1811</v>
      </c>
      <c r="B1812">
        <f t="shared" si="84"/>
        <v>60</v>
      </c>
      <c r="C1812">
        <f t="shared" si="85"/>
        <v>18</v>
      </c>
      <c r="D1812" cm="1">
        <f t="array" ref="D1812">INDEX('PUMA12 LIMIT Computations'!$A$4:$D$106,'PUMA12-Person-Limits-Fragments'!$B1812,1)</f>
        <v>504</v>
      </c>
      <c r="E1812" t="str" cm="1">
        <f t="array" ref="E1812">INDEX('PUMA12 LIMIT Computations'!$A$4:$D$106,'PUMA12-Person-Limits-Fragments'!$B1812,2)</f>
        <v>Middlesex County (South)--Framingham Town, Marlborough City &amp; Natick Town</v>
      </c>
      <c r="F1812" t="str" cm="1">
        <f t="array" ref="F1812">INDEX('PUMA12 LIMIT Computations'!$A$4:$D$106,'PUMA12-Person-Limits-Fragments'!$B1812,3)</f>
        <v>METRO49340M49340</v>
      </c>
      <c r="G1812" t="str" cm="1">
        <f t="array" ref="G1812">INDEX('PUMA12 LIMIT Computations'!$A$4:$D$106,'PUMA12-Person-Limits-Fragments'!$B1812,4)</f>
        <v>Worcester, MA HUD Metro FMR Area</v>
      </c>
      <c r="H1812" cm="1">
        <f t="array" ref="H1812">INDEX('PUMA12 LIMIT Computations'!AI$4:BB$106,'PUMA12-Person-Limits-Fragments'!B1812,'PUMA12-Person-Limits-Fragments'!C1812)</f>
        <v>93.72</v>
      </c>
      <c r="I1812" cm="1">
        <f t="array" ref="I1812">INDEX('PUMA12 LIMIT Computations'!BC$4:BV$106,'PUMA12-Person-Limits-Fragments'!B1812,'PUMA12-Person-Limits-Fragments'!C1812)</f>
        <v>75.064000000000007</v>
      </c>
      <c r="J1812" cm="1">
        <f t="array" ref="J1812">INDEX('PUMA12 LIMIT Computations'!BW$4:CP$106,'PUMA12-Person-Limits-Fragments'!B1812,'PUMA12-Person-Limits-Fragments'!C1812)</f>
        <v>149.96</v>
      </c>
    </row>
    <row r="1813" spans="1:10" x14ac:dyDescent="0.25">
      <c r="A1813">
        <f t="shared" si="86"/>
        <v>1812</v>
      </c>
      <c r="B1813">
        <f t="shared" si="84"/>
        <v>61</v>
      </c>
      <c r="C1813">
        <f t="shared" si="85"/>
        <v>18</v>
      </c>
      <c r="D1813" cm="1">
        <f t="array" ref="D1813">INDEX('PUMA12 LIMIT Computations'!$A$4:$D$106,'PUMA12-Person-Limits-Fragments'!$B1813,1)</f>
        <v>503</v>
      </c>
      <c r="E1813" t="str" cm="1">
        <f t="array" ref="E1813">INDEX('PUMA12 LIMIT Computations'!$A$4:$D$106,'PUMA12-Person-Limits-Fragments'!$B1813,2)</f>
        <v>Middlesex County--Waltham City, Lexington, Burlington, Bedford &amp; Lincoln Towns</v>
      </c>
      <c r="F1813" t="str" cm="1">
        <f t="array" ref="F1813">INDEX('PUMA12 LIMIT Computations'!$A$4:$D$106,'PUMA12-Person-Limits-Fragments'!$B1813,3)</f>
        <v>METRO14460MM1120</v>
      </c>
      <c r="G1813" t="str" cm="1">
        <f t="array" ref="G1813">INDEX('PUMA12 LIMIT Computations'!$A$4:$D$106,'PUMA12-Person-Limits-Fragments'!$B1813,4)</f>
        <v>Boston-Cambridge-Quincy, MA-NH HUD Metro FMR Area</v>
      </c>
      <c r="H1813" cm="1">
        <f t="array" ref="H1813">INDEX('PUMA12 LIMIT Computations'!AI$4:BB$106,'PUMA12-Person-Limits-Fragments'!B1813,'PUMA12-Person-Limits-Fragments'!C1813)</f>
        <v>148322.97</v>
      </c>
      <c r="I1813" cm="1">
        <f t="array" ref="I1813">INDEX('PUMA12 LIMIT Computations'!BC$4:BV$106,'PUMA12-Person-Limits-Fragments'!B1813,'PUMA12-Person-Limits-Fragments'!C1813)</f>
        <v>93623.574000000008</v>
      </c>
      <c r="J1813" cm="1">
        <f t="array" ref="J1813">INDEX('PUMA12 LIMIT Computations'!BW$4:CP$106,'PUMA12-Person-Limits-Fragments'!B1813,'PUMA12-Person-Limits-Fragments'!C1813)</f>
        <v>236628.27000000002</v>
      </c>
    </row>
    <row r="1814" spans="1:10" x14ac:dyDescent="0.25">
      <c r="A1814">
        <f t="shared" si="86"/>
        <v>1813</v>
      </c>
      <c r="B1814">
        <f t="shared" si="84"/>
        <v>62</v>
      </c>
      <c r="C1814">
        <f t="shared" si="85"/>
        <v>18</v>
      </c>
      <c r="D1814" cm="1">
        <f t="array" ref="D1814">INDEX('PUMA12 LIMIT Computations'!$A$4:$D$106,'PUMA12-Person-Limits-Fragments'!$B1814,1)</f>
        <v>503</v>
      </c>
      <c r="E1814" t="str" cm="1">
        <f t="array" ref="E1814">INDEX('PUMA12 LIMIT Computations'!$A$4:$D$106,'PUMA12-Person-Limits-Fragments'!$B1814,2)</f>
        <v>Middlesex County--Waltham City, Lexington, Burlington, Bedford &amp; Lincoln Towns</v>
      </c>
      <c r="F1814" t="str" cm="1">
        <f t="array" ref="F1814">INDEX('PUMA12 LIMIT Computations'!$A$4:$D$106,'PUMA12-Person-Limits-Fragments'!$B1814,3)</f>
        <v>METRO14460MM4560</v>
      </c>
      <c r="G1814" t="str" cm="1">
        <f t="array" ref="G1814">INDEX('PUMA12 LIMIT Computations'!$A$4:$D$106,'PUMA12-Person-Limits-Fragments'!$B1814,4)</f>
        <v>Lowell, MA HUD Metro FMR Area</v>
      </c>
      <c r="H1814" cm="1">
        <f t="array" ref="H1814">INDEX('PUMA12 LIMIT Computations'!AI$4:BB$106,'PUMA12-Person-Limits-Fragments'!B1814,'PUMA12-Person-Limits-Fragments'!C1814)</f>
        <v>307.96999999999997</v>
      </c>
      <c r="I1814" cm="1">
        <f t="array" ref="I1814">INDEX('PUMA12 LIMIT Computations'!BC$4:BV$106,'PUMA12-Person-Limits-Fragments'!B1814,'PUMA12-Person-Limits-Fragments'!C1814)</f>
        <v>215.809</v>
      </c>
      <c r="J1814" cm="1">
        <f t="array" ref="J1814">INDEX('PUMA12 LIMIT Computations'!BW$4:CP$106,'PUMA12-Person-Limits-Fragments'!B1814,'PUMA12-Person-Limits-Fragments'!C1814)</f>
        <v>435.96499999999997</v>
      </c>
    </row>
    <row r="1815" spans="1:10" x14ac:dyDescent="0.25">
      <c r="A1815">
        <f t="shared" si="86"/>
        <v>1814</v>
      </c>
      <c r="B1815">
        <f t="shared" si="84"/>
        <v>63</v>
      </c>
      <c r="C1815">
        <f t="shared" si="85"/>
        <v>18</v>
      </c>
      <c r="D1815" cm="1">
        <f t="array" ref="D1815">INDEX('PUMA12 LIMIT Computations'!$A$4:$D$106,'PUMA12-Person-Limits-Fragments'!$B1815,1)</f>
        <v>505</v>
      </c>
      <c r="E1815" t="str" cm="1">
        <f t="array" ref="E1815">INDEX('PUMA12 LIMIT Computations'!$A$4:$D$106,'PUMA12-Person-Limits-Fragments'!$B1815,2)</f>
        <v>Middlesex County--Watertown Town City, Arlington, Belmont &amp; Winchester Towns</v>
      </c>
      <c r="F1815" t="str" cm="1">
        <f t="array" ref="F1815">INDEX('PUMA12 LIMIT Computations'!$A$4:$D$106,'PUMA12-Person-Limits-Fragments'!$B1815,3)</f>
        <v>METRO14460MM1120</v>
      </c>
      <c r="G1815" t="str" cm="1">
        <f t="array" ref="G1815">INDEX('PUMA12 LIMIT Computations'!$A$4:$D$106,'PUMA12-Person-Limits-Fragments'!$B1815,4)</f>
        <v>Boston-Cambridge-Quincy, MA-NH HUD Metro FMR Area</v>
      </c>
      <c r="H1815" cm="1">
        <f t="array" ref="H1815">INDEX('PUMA12 LIMIT Computations'!AI$4:BB$106,'PUMA12-Person-Limits-Fragments'!B1815,'PUMA12-Person-Limits-Fragments'!C1815)</f>
        <v>148650</v>
      </c>
      <c r="I1815" cm="1">
        <f t="array" ref="I1815">INDEX('PUMA12 LIMIT Computations'!BC$4:BV$106,'PUMA12-Person-Limits-Fragments'!B1815,'PUMA12-Person-Limits-Fragments'!C1815)</f>
        <v>93830</v>
      </c>
      <c r="J1815" cm="1">
        <f t="array" ref="J1815">INDEX('PUMA12 LIMIT Computations'!BW$4:CP$106,'PUMA12-Person-Limits-Fragments'!B1815,'PUMA12-Person-Limits-Fragments'!C1815)</f>
        <v>237150</v>
      </c>
    </row>
    <row r="1816" spans="1:10" x14ac:dyDescent="0.25">
      <c r="A1816">
        <f t="shared" si="86"/>
        <v>1815</v>
      </c>
      <c r="B1816">
        <f t="shared" si="84"/>
        <v>64</v>
      </c>
      <c r="C1816">
        <f t="shared" si="85"/>
        <v>18</v>
      </c>
      <c r="D1816" cm="1">
        <f t="array" ref="D1816">INDEX('PUMA12 LIMIT Computations'!$A$4:$D$106,'PUMA12-Person-Limits-Fragments'!$B1816,1)</f>
        <v>3500</v>
      </c>
      <c r="E1816" t="str" cm="1">
        <f t="array" ref="E1816">INDEX('PUMA12 LIMIT Computations'!$A$4:$D$106,'PUMA12-Person-Limits-Fragments'!$B1816,2)</f>
        <v>Norfolk (Northeast) &amp; Middlesex (Southeast) Counties (West of Boston City)</v>
      </c>
      <c r="F1816" t="str" cm="1">
        <f t="array" ref="F1816">INDEX('PUMA12 LIMIT Computations'!$A$4:$D$106,'PUMA12-Person-Limits-Fragments'!$B1816,3)</f>
        <v>METRO14460MM1120</v>
      </c>
      <c r="G1816" t="str" cm="1">
        <f t="array" ref="G1816">INDEX('PUMA12 LIMIT Computations'!$A$4:$D$106,'PUMA12-Person-Limits-Fragments'!$B1816,4)</f>
        <v>Boston-Cambridge-Quincy, MA-NH HUD Metro FMR Area</v>
      </c>
      <c r="H1816" cm="1">
        <f t="array" ref="H1816">INDEX('PUMA12 LIMIT Computations'!AI$4:BB$106,'PUMA12-Person-Limits-Fragments'!B1816,'PUMA12-Person-Limits-Fragments'!C1816)</f>
        <v>148664.86499999999</v>
      </c>
      <c r="I1816" cm="1">
        <f t="array" ref="I1816">INDEX('PUMA12 LIMIT Computations'!BC$4:BV$106,'PUMA12-Person-Limits-Fragments'!B1816,'PUMA12-Person-Limits-Fragments'!C1816)</f>
        <v>93839.383000000002</v>
      </c>
      <c r="J1816" cm="1">
        <f t="array" ref="J1816">INDEX('PUMA12 LIMIT Computations'!BW$4:CP$106,'PUMA12-Person-Limits-Fragments'!B1816,'PUMA12-Person-Limits-Fragments'!C1816)</f>
        <v>237173.715</v>
      </c>
    </row>
    <row r="1817" spans="1:10" x14ac:dyDescent="0.25">
      <c r="A1817">
        <f t="shared" si="86"/>
        <v>1816</v>
      </c>
      <c r="B1817">
        <f t="shared" si="84"/>
        <v>65</v>
      </c>
      <c r="C1817">
        <f t="shared" si="85"/>
        <v>18</v>
      </c>
      <c r="D1817" cm="1">
        <f t="array" ref="D1817">INDEX('PUMA12 LIMIT Computations'!$A$4:$D$106,'PUMA12-Person-Limits-Fragments'!$B1817,1)</f>
        <v>3602</v>
      </c>
      <c r="E1817" t="str" cm="1">
        <f t="array" ref="E1817">INDEX('PUMA12 LIMIT Computations'!$A$4:$D$106,'PUMA12-Person-Limits-Fragments'!$B1817,2)</f>
        <v>Norfolk County (Central)--Randolph, Norwood, Dedham, Canton &amp; Holbrook Towns</v>
      </c>
      <c r="F1817" t="str" cm="1">
        <f t="array" ref="F1817">INDEX('PUMA12 LIMIT Computations'!$A$4:$D$106,'PUMA12-Person-Limits-Fragments'!$B1817,3)</f>
        <v>METRO14460MM1120</v>
      </c>
      <c r="G1817" t="str" cm="1">
        <f t="array" ref="G1817">INDEX('PUMA12 LIMIT Computations'!$A$4:$D$106,'PUMA12-Person-Limits-Fragments'!$B1817,4)</f>
        <v>Boston-Cambridge-Quincy, MA-NH HUD Metro FMR Area</v>
      </c>
      <c r="H1817" cm="1">
        <f t="array" ref="H1817">INDEX('PUMA12 LIMIT Computations'!AI$4:BB$106,'PUMA12-Person-Limits-Fragments'!B1817,'PUMA12-Person-Limits-Fragments'!C1817)</f>
        <v>148664.86499999999</v>
      </c>
      <c r="I1817" cm="1">
        <f t="array" ref="I1817">INDEX('PUMA12 LIMIT Computations'!BC$4:BV$106,'PUMA12-Person-Limits-Fragments'!B1817,'PUMA12-Person-Limits-Fragments'!C1817)</f>
        <v>93839.383000000002</v>
      </c>
      <c r="J1817" cm="1">
        <f t="array" ref="J1817">INDEX('PUMA12 LIMIT Computations'!BW$4:CP$106,'PUMA12-Person-Limits-Fragments'!B1817,'PUMA12-Person-Limits-Fragments'!C1817)</f>
        <v>237173.715</v>
      </c>
    </row>
    <row r="1818" spans="1:10" x14ac:dyDescent="0.25">
      <c r="A1818">
        <f t="shared" si="86"/>
        <v>1817</v>
      </c>
      <c r="B1818">
        <f t="shared" si="84"/>
        <v>66</v>
      </c>
      <c r="C1818">
        <f t="shared" si="85"/>
        <v>18</v>
      </c>
      <c r="D1818" cm="1">
        <f t="array" ref="D1818">INDEX('PUMA12 LIMIT Computations'!$A$4:$D$106,'PUMA12-Person-Limits-Fragments'!$B1818,1)</f>
        <v>3603</v>
      </c>
      <c r="E1818" t="str" cm="1">
        <f t="array" ref="E1818">INDEX('PUMA12 LIMIT Computations'!$A$4:$D$106,'PUMA12-Person-Limits-Fragments'!$B1818,2)</f>
        <v>Norfolk County (Northeast)--Quincy City &amp; Milton Town</v>
      </c>
      <c r="F1818" t="str" cm="1">
        <f t="array" ref="F1818">INDEX('PUMA12 LIMIT Computations'!$A$4:$D$106,'PUMA12-Person-Limits-Fragments'!$B1818,3)</f>
        <v>METRO14460MM1120</v>
      </c>
      <c r="G1818" t="str" cm="1">
        <f t="array" ref="G1818">INDEX('PUMA12 LIMIT Computations'!$A$4:$D$106,'PUMA12-Person-Limits-Fragments'!$B1818,4)</f>
        <v>Boston-Cambridge-Quincy, MA-NH HUD Metro FMR Area</v>
      </c>
      <c r="H1818" cm="1">
        <f t="array" ref="H1818">INDEX('PUMA12 LIMIT Computations'!AI$4:BB$106,'PUMA12-Person-Limits-Fragments'!B1818,'PUMA12-Person-Limits-Fragments'!C1818)</f>
        <v>148650</v>
      </c>
      <c r="I1818" cm="1">
        <f t="array" ref="I1818">INDEX('PUMA12 LIMIT Computations'!BC$4:BV$106,'PUMA12-Person-Limits-Fragments'!B1818,'PUMA12-Person-Limits-Fragments'!C1818)</f>
        <v>93830</v>
      </c>
      <c r="J1818" cm="1">
        <f t="array" ref="J1818">INDEX('PUMA12 LIMIT Computations'!BW$4:CP$106,'PUMA12-Person-Limits-Fragments'!B1818,'PUMA12-Person-Limits-Fragments'!C1818)</f>
        <v>237150</v>
      </c>
    </row>
    <row r="1819" spans="1:10" x14ac:dyDescent="0.25">
      <c r="A1819">
        <f t="shared" si="86"/>
        <v>1818</v>
      </c>
      <c r="B1819">
        <f t="shared" si="84"/>
        <v>67</v>
      </c>
      <c r="C1819">
        <f t="shared" si="85"/>
        <v>18</v>
      </c>
      <c r="D1819" cm="1">
        <f t="array" ref="D1819">INDEX('PUMA12 LIMIT Computations'!$A$4:$D$106,'PUMA12-Person-Limits-Fragments'!$B1819,1)</f>
        <v>3601</v>
      </c>
      <c r="E1819" t="str" cm="1">
        <f t="array" ref="E1819">INDEX('PUMA12 LIMIT Computations'!$A$4:$D$106,'PUMA12-Person-Limits-Fragments'!$B1819,2)</f>
        <v>Norfolk County (Southwest)--Greater Franklin Town City</v>
      </c>
      <c r="F1819" t="str" cm="1">
        <f t="array" ref="F1819">INDEX('PUMA12 LIMIT Computations'!$A$4:$D$106,'PUMA12-Person-Limits-Fragments'!$B1819,3)</f>
        <v>METRO14460MM1120</v>
      </c>
      <c r="G1819" t="str" cm="1">
        <f t="array" ref="G1819">INDEX('PUMA12 LIMIT Computations'!$A$4:$D$106,'PUMA12-Person-Limits-Fragments'!$B1819,4)</f>
        <v>Boston-Cambridge-Quincy, MA-NH HUD Metro FMR Area</v>
      </c>
      <c r="H1819" cm="1">
        <f t="array" ref="H1819">INDEX('PUMA12 LIMIT Computations'!AI$4:BB$106,'PUMA12-Person-Limits-Fragments'!B1819,'PUMA12-Person-Limits-Fragments'!C1819)</f>
        <v>148293.24000000002</v>
      </c>
      <c r="I1819" cm="1">
        <f t="array" ref="I1819">INDEX('PUMA12 LIMIT Computations'!BC$4:BV$106,'PUMA12-Person-Limits-Fragments'!B1819,'PUMA12-Person-Limits-Fragments'!C1819)</f>
        <v>93604.808000000005</v>
      </c>
      <c r="J1819" cm="1">
        <f t="array" ref="J1819">INDEX('PUMA12 LIMIT Computations'!BW$4:CP$106,'PUMA12-Person-Limits-Fragments'!B1819,'PUMA12-Person-Limits-Fragments'!C1819)</f>
        <v>236580.84</v>
      </c>
    </row>
    <row r="1820" spans="1:10" x14ac:dyDescent="0.25">
      <c r="A1820">
        <f t="shared" si="86"/>
        <v>1819</v>
      </c>
      <c r="B1820">
        <f t="shared" si="84"/>
        <v>68</v>
      </c>
      <c r="C1820">
        <f t="shared" si="85"/>
        <v>18</v>
      </c>
      <c r="D1820" cm="1">
        <f t="array" ref="D1820">INDEX('PUMA12 LIMIT Computations'!$A$4:$D$106,'PUMA12-Person-Limits-Fragments'!$B1820,1)</f>
        <v>3601</v>
      </c>
      <c r="E1820" t="str" cm="1">
        <f t="array" ref="E1820">INDEX('PUMA12 LIMIT Computations'!$A$4:$D$106,'PUMA12-Person-Limits-Fragments'!$B1820,2)</f>
        <v>Norfolk County (Southwest)--Greater Franklin Town City</v>
      </c>
      <c r="F1820" t="str" cm="1">
        <f t="array" ref="F1820">INDEX('PUMA12 LIMIT Computations'!$A$4:$D$106,'PUMA12-Person-Limits-Fragments'!$B1820,3)</f>
        <v>METRO39300MM1200</v>
      </c>
      <c r="G1820" t="str" cm="1">
        <f t="array" ref="G1820">INDEX('PUMA12 LIMIT Computations'!$A$4:$D$106,'PUMA12-Person-Limits-Fragments'!$B1820,4)</f>
        <v>Easton-Raynham, MA HUD Metro FMR Area</v>
      </c>
      <c r="H1820" cm="1">
        <f t="array" ref="H1820">INDEX('PUMA12 LIMIT Computations'!AI$4:BB$106,'PUMA12-Person-Limits-Fragments'!B1820,'PUMA12-Person-Limits-Fragments'!C1820)</f>
        <v>60.38</v>
      </c>
      <c r="I1820" cm="1">
        <f t="array" ref="I1820">INDEX('PUMA12 LIMIT Computations'!BC$4:BV$106,'PUMA12-Person-Limits-Fragments'!B1820,'PUMA12-Person-Limits-Fragments'!C1820)</f>
        <v>37.532000000000004</v>
      </c>
      <c r="J1820" cm="1">
        <f t="array" ref="J1820">INDEX('PUMA12 LIMIT Computations'!BW$4:CP$106,'PUMA12-Person-Limits-Fragments'!B1820,'PUMA12-Person-Limits-Fragments'!C1820)</f>
        <v>75.820000000000007</v>
      </c>
    </row>
    <row r="1821" spans="1:10" x14ac:dyDescent="0.25">
      <c r="A1821">
        <f t="shared" si="86"/>
        <v>1820</v>
      </c>
      <c r="B1821">
        <f t="shared" si="84"/>
        <v>69</v>
      </c>
      <c r="C1821">
        <f t="shared" si="85"/>
        <v>18</v>
      </c>
      <c r="D1821" cm="1">
        <f t="array" ref="D1821">INDEX('PUMA12 LIMIT Computations'!$A$4:$D$106,'PUMA12-Person-Limits-Fragments'!$B1821,1)</f>
        <v>3601</v>
      </c>
      <c r="E1821" t="str" cm="1">
        <f t="array" ref="E1821">INDEX('PUMA12 LIMIT Computations'!$A$4:$D$106,'PUMA12-Person-Limits-Fragments'!$B1821,2)</f>
        <v>Norfolk County (Southwest)--Greater Franklin Town City</v>
      </c>
      <c r="F1821" t="str" cm="1">
        <f t="array" ref="F1821">INDEX('PUMA12 LIMIT Computations'!$A$4:$D$106,'PUMA12-Person-Limits-Fragments'!$B1821,3)</f>
        <v>METRO49340MM1120</v>
      </c>
      <c r="G1821" t="str" cm="1">
        <f t="array" ref="G1821">INDEX('PUMA12 LIMIT Computations'!$A$4:$D$106,'PUMA12-Person-Limits-Fragments'!$B1821,4)</f>
        <v>Eastern Worcester County, MA HUD Metro FMR Area</v>
      </c>
      <c r="H1821" cm="1">
        <f t="array" ref="H1821">INDEX('PUMA12 LIMIT Computations'!AI$4:BB$106,'PUMA12-Person-Limits-Fragments'!B1821,'PUMA12-Person-Limits-Fragments'!C1821)</f>
        <v>263.91000000000003</v>
      </c>
      <c r="I1821" cm="1">
        <f t="array" ref="I1821">INDEX('PUMA12 LIMIT Computations'!BC$4:BV$106,'PUMA12-Person-Limits-Fragments'!B1821,'PUMA12-Person-Limits-Fragments'!C1821)</f>
        <v>178.27699999999999</v>
      </c>
      <c r="J1821" cm="1">
        <f t="array" ref="J1821">INDEX('PUMA12 LIMIT Computations'!BW$4:CP$106,'PUMA12-Person-Limits-Fragments'!B1821,'PUMA12-Person-Limits-Fragments'!C1821)</f>
        <v>360.14499999999998</v>
      </c>
    </row>
    <row r="1822" spans="1:10" x14ac:dyDescent="0.25">
      <c r="A1822">
        <f t="shared" si="86"/>
        <v>1821</v>
      </c>
      <c r="B1822">
        <f t="shared" si="84"/>
        <v>70</v>
      </c>
      <c r="C1822">
        <f t="shared" si="85"/>
        <v>18</v>
      </c>
      <c r="D1822" cm="1">
        <f t="array" ref="D1822">INDEX('PUMA12 LIMIT Computations'!$A$4:$D$106,'PUMA12-Person-Limits-Fragments'!$B1822,1)</f>
        <v>1000</v>
      </c>
      <c r="E1822" t="str" cm="1">
        <f t="array" ref="E1822">INDEX('PUMA12 LIMIT Computations'!$A$4:$D$106,'PUMA12-Person-Limits-Fragments'!$B1822,2)</f>
        <v>Peabody City, Danvers, Reading, North Reading &amp; Lynnfield Towns</v>
      </c>
      <c r="F1822" t="str" cm="1">
        <f t="array" ref="F1822">INDEX('PUMA12 LIMIT Computations'!$A$4:$D$106,'PUMA12-Person-Limits-Fragments'!$B1822,3)</f>
        <v>METRO14460MM1120</v>
      </c>
      <c r="G1822" t="str" cm="1">
        <f t="array" ref="G1822">INDEX('PUMA12 LIMIT Computations'!$A$4:$D$106,'PUMA12-Person-Limits-Fragments'!$B1822,4)</f>
        <v>Boston-Cambridge-Quincy, MA-NH HUD Metro FMR Area</v>
      </c>
      <c r="H1822" cm="1">
        <f t="array" ref="H1822">INDEX('PUMA12 LIMIT Computations'!AI$4:BB$106,'PUMA12-Person-Limits-Fragments'!B1822,'PUMA12-Person-Limits-Fragments'!C1822)</f>
        <v>148650</v>
      </c>
      <c r="I1822" cm="1">
        <f t="array" ref="I1822">INDEX('PUMA12 LIMIT Computations'!BC$4:BV$106,'PUMA12-Person-Limits-Fragments'!B1822,'PUMA12-Person-Limits-Fragments'!C1822)</f>
        <v>93830</v>
      </c>
      <c r="J1822" cm="1">
        <f t="array" ref="J1822">INDEX('PUMA12 LIMIT Computations'!BW$4:CP$106,'PUMA12-Person-Limits-Fragments'!B1822,'PUMA12-Person-Limits-Fragments'!C1822)</f>
        <v>237150</v>
      </c>
    </row>
    <row r="1823" spans="1:10" x14ac:dyDescent="0.25">
      <c r="A1823">
        <f t="shared" si="86"/>
        <v>1822</v>
      </c>
      <c r="B1823">
        <f t="shared" si="84"/>
        <v>71</v>
      </c>
      <c r="C1823">
        <f t="shared" si="85"/>
        <v>18</v>
      </c>
      <c r="D1823" cm="1">
        <f t="array" ref="D1823">INDEX('PUMA12 LIMIT Computations'!$A$4:$D$106,'PUMA12-Person-Limits-Fragments'!$B1823,1)</f>
        <v>4901</v>
      </c>
      <c r="E1823" t="str" cm="1">
        <f t="array" ref="E1823">INDEX('PUMA12 LIMIT Computations'!$A$4:$D$106,'PUMA12-Person-Limits-Fragments'!$B1823,2)</f>
        <v>Plymouth &amp; Bristol Counties (Outside Brockton City)</v>
      </c>
      <c r="F1823" t="str" cm="1">
        <f t="array" ref="F1823">INDEX('PUMA12 LIMIT Computations'!$A$4:$D$106,'PUMA12-Person-Limits-Fragments'!$B1823,3)</f>
        <v>METRO14460MM1120</v>
      </c>
      <c r="G1823" t="str" cm="1">
        <f t="array" ref="G1823">INDEX('PUMA12 LIMIT Computations'!$A$4:$D$106,'PUMA12-Person-Limits-Fragments'!$B1823,4)</f>
        <v>Boston-Cambridge-Quincy, MA-NH HUD Metro FMR Area</v>
      </c>
      <c r="H1823" cm="1">
        <f t="array" ref="H1823">INDEX('PUMA12 LIMIT Computations'!AI$4:BB$106,'PUMA12-Person-Limits-Fragments'!B1823,'PUMA12-Person-Limits-Fragments'!C1823)</f>
        <v>24497.52</v>
      </c>
      <c r="I1823" cm="1">
        <f t="array" ref="I1823">INDEX('PUMA12 LIMIT Computations'!BC$4:BV$106,'PUMA12-Person-Limits-Fragments'!B1823,'PUMA12-Person-Limits-Fragments'!C1823)</f>
        <v>15463.183999999999</v>
      </c>
      <c r="J1823" cm="1">
        <f t="array" ref="J1823">INDEX('PUMA12 LIMIT Computations'!BW$4:CP$106,'PUMA12-Person-Limits-Fragments'!B1823,'PUMA12-Person-Limits-Fragments'!C1823)</f>
        <v>39082.32</v>
      </c>
    </row>
    <row r="1824" spans="1:10" x14ac:dyDescent="0.25">
      <c r="A1824">
        <f t="shared" si="86"/>
        <v>1823</v>
      </c>
      <c r="B1824">
        <f t="shared" si="84"/>
        <v>72</v>
      </c>
      <c r="C1824">
        <f t="shared" si="85"/>
        <v>18</v>
      </c>
      <c r="D1824" cm="1">
        <f t="array" ref="D1824">INDEX('PUMA12 LIMIT Computations'!$A$4:$D$106,'PUMA12-Person-Limits-Fragments'!$B1824,1)</f>
        <v>4901</v>
      </c>
      <c r="E1824" t="str" cm="1">
        <f t="array" ref="E1824">INDEX('PUMA12 LIMIT Computations'!$A$4:$D$106,'PUMA12-Person-Limits-Fragments'!$B1824,2)</f>
        <v>Plymouth &amp; Bristol Counties (Outside Brockton City)</v>
      </c>
      <c r="F1824" t="str" cm="1">
        <f t="array" ref="F1824">INDEX('PUMA12 LIMIT Computations'!$A$4:$D$106,'PUMA12-Person-Limits-Fragments'!$B1824,3)</f>
        <v>METRO14460MM1200</v>
      </c>
      <c r="G1824" t="str" cm="1">
        <f t="array" ref="G1824">INDEX('PUMA12 LIMIT Computations'!$A$4:$D$106,'PUMA12-Person-Limits-Fragments'!$B1824,4)</f>
        <v>Brockton, MA HUD Metro FMR Area</v>
      </c>
      <c r="H1824" cm="1">
        <f t="array" ref="H1824">INDEX('PUMA12 LIMIT Computations'!AI$4:BB$106,'PUMA12-Person-Limits-Fragments'!B1824,'PUMA12-Person-Limits-Fragments'!C1824)</f>
        <v>75902.760000000009</v>
      </c>
      <c r="I1824" cm="1">
        <f t="array" ref="I1824">INDEX('PUMA12 LIMIT Computations'!BC$4:BV$106,'PUMA12-Person-Limits-Fragments'!B1824,'PUMA12-Person-Limits-Fragments'!C1824)</f>
        <v>60126.264000000003</v>
      </c>
      <c r="J1824" cm="1">
        <f t="array" ref="J1824">INDEX('PUMA12 LIMIT Computations'!BW$4:CP$106,'PUMA12-Person-Limits-Fragments'!B1824,'PUMA12-Person-Limits-Fragments'!C1824)</f>
        <v>121399.56000000001</v>
      </c>
    </row>
    <row r="1825" spans="1:10" x14ac:dyDescent="0.25">
      <c r="A1825">
        <f t="shared" si="86"/>
        <v>1824</v>
      </c>
      <c r="B1825">
        <f t="shared" si="84"/>
        <v>73</v>
      </c>
      <c r="C1825">
        <f t="shared" si="85"/>
        <v>18</v>
      </c>
      <c r="D1825" cm="1">
        <f t="array" ref="D1825">INDEX('PUMA12 LIMIT Computations'!$A$4:$D$106,'PUMA12-Person-Limits-Fragments'!$B1825,1)</f>
        <v>4901</v>
      </c>
      <c r="E1825" t="str" cm="1">
        <f t="array" ref="E1825">INDEX('PUMA12 LIMIT Computations'!$A$4:$D$106,'PUMA12-Person-Limits-Fragments'!$B1825,2)</f>
        <v>Plymouth &amp; Bristol Counties (Outside Brockton City)</v>
      </c>
      <c r="F1825" t="str" cm="1">
        <f t="array" ref="F1825">INDEX('PUMA12 LIMIT Computations'!$A$4:$D$106,'PUMA12-Person-Limits-Fragments'!$B1825,3)</f>
        <v>METRO39300MM1200</v>
      </c>
      <c r="G1825" t="str" cm="1">
        <f t="array" ref="G1825">INDEX('PUMA12 LIMIT Computations'!$A$4:$D$106,'PUMA12-Person-Limits-Fragments'!$B1825,4)</f>
        <v>Easton-Raynham, MA HUD Metro FMR Area</v>
      </c>
      <c r="H1825" cm="1">
        <f t="array" ref="H1825">INDEX('PUMA12 LIMIT Computations'!AI$4:BB$106,'PUMA12-Person-Limits-Fragments'!B1825,'PUMA12-Person-Limits-Fragments'!C1825)</f>
        <v>29359.775000000001</v>
      </c>
      <c r="I1825" cm="1">
        <f t="array" ref="I1825">INDEX('PUMA12 LIMIT Computations'!BC$4:BV$106,'PUMA12-Person-Limits-Fragments'!B1825,'PUMA12-Person-Limits-Fragments'!C1825)</f>
        <v>18249.935000000001</v>
      </c>
      <c r="J1825" cm="1">
        <f t="array" ref="J1825">INDEX('PUMA12 LIMIT Computations'!BW$4:CP$106,'PUMA12-Person-Limits-Fragments'!B1825,'PUMA12-Person-Limits-Fragments'!C1825)</f>
        <v>36867.474999999999</v>
      </c>
    </row>
    <row r="1826" spans="1:10" x14ac:dyDescent="0.25">
      <c r="A1826">
        <f t="shared" si="86"/>
        <v>1825</v>
      </c>
      <c r="B1826">
        <f t="shared" si="84"/>
        <v>74</v>
      </c>
      <c r="C1826">
        <f t="shared" si="85"/>
        <v>18</v>
      </c>
      <c r="D1826" cm="1">
        <f t="array" ref="D1826">INDEX('PUMA12 LIMIT Computations'!$A$4:$D$106,'PUMA12-Person-Limits-Fragments'!$B1826,1)</f>
        <v>4000</v>
      </c>
      <c r="E1826" t="str" cm="1">
        <f t="array" ref="E1826">INDEX('PUMA12 LIMIT Computations'!$A$4:$D$106,'PUMA12-Person-Limits-Fragments'!$B1826,2)</f>
        <v>Plymouth &amp; Norfolk Counties--Brockton City, Stoughton &amp; Avon Towns</v>
      </c>
      <c r="F1826" t="str" cm="1">
        <f t="array" ref="F1826">INDEX('PUMA12 LIMIT Computations'!$A$4:$D$106,'PUMA12-Person-Limits-Fragments'!$B1826,3)</f>
        <v>METRO14460MM1120</v>
      </c>
      <c r="G1826" t="str" cm="1">
        <f t="array" ref="G1826">INDEX('PUMA12 LIMIT Computations'!$A$4:$D$106,'PUMA12-Person-Limits-Fragments'!$B1826,4)</f>
        <v>Boston-Cambridge-Quincy, MA-NH HUD Metro FMR Area</v>
      </c>
      <c r="H1826" cm="1">
        <f t="array" ref="H1826">INDEX('PUMA12 LIMIT Computations'!AI$4:BB$106,'PUMA12-Person-Limits-Fragments'!B1826,'PUMA12-Person-Limits-Fragments'!C1826)</f>
        <v>34561.125</v>
      </c>
      <c r="I1826" cm="1">
        <f t="array" ref="I1826">INDEX('PUMA12 LIMIT Computations'!BC$4:BV$106,'PUMA12-Person-Limits-Fragments'!B1826,'PUMA12-Person-Limits-Fragments'!C1826)</f>
        <v>21815.475000000002</v>
      </c>
      <c r="J1826" cm="1">
        <f t="array" ref="J1826">INDEX('PUMA12 LIMIT Computations'!BW$4:CP$106,'PUMA12-Person-Limits-Fragments'!B1826,'PUMA12-Person-Limits-Fragments'!C1826)</f>
        <v>55137.375</v>
      </c>
    </row>
    <row r="1827" spans="1:10" x14ac:dyDescent="0.25">
      <c r="A1827">
        <f t="shared" si="86"/>
        <v>1826</v>
      </c>
      <c r="B1827">
        <f t="shared" si="84"/>
        <v>75</v>
      </c>
      <c r="C1827">
        <f t="shared" si="85"/>
        <v>18</v>
      </c>
      <c r="D1827" cm="1">
        <f t="array" ref="D1827">INDEX('PUMA12 LIMIT Computations'!$A$4:$D$106,'PUMA12-Person-Limits-Fragments'!$B1827,1)</f>
        <v>4000</v>
      </c>
      <c r="E1827" t="str" cm="1">
        <f t="array" ref="E1827">INDEX('PUMA12 LIMIT Computations'!$A$4:$D$106,'PUMA12-Person-Limits-Fragments'!$B1827,2)</f>
        <v>Plymouth &amp; Norfolk Counties--Brockton City, Stoughton &amp; Avon Towns</v>
      </c>
      <c r="F1827" t="str" cm="1">
        <f t="array" ref="F1827">INDEX('PUMA12 LIMIT Computations'!$A$4:$D$106,'PUMA12-Person-Limits-Fragments'!$B1827,3)</f>
        <v>METRO14460MM1200</v>
      </c>
      <c r="G1827" t="str" cm="1">
        <f t="array" ref="G1827">INDEX('PUMA12 LIMIT Computations'!$A$4:$D$106,'PUMA12-Person-Limits-Fragments'!$B1827,4)</f>
        <v>Brockton, MA HUD Metro FMR Area</v>
      </c>
      <c r="H1827" cm="1">
        <f t="array" ref="H1827">INDEX('PUMA12 LIMIT Computations'!AI$4:BB$106,'PUMA12-Person-Limits-Fragments'!B1827,'PUMA12-Person-Limits-Fragments'!C1827)</f>
        <v>90910.375</v>
      </c>
      <c r="I1827" cm="1">
        <f t="array" ref="I1827">INDEX('PUMA12 LIMIT Computations'!BC$4:BV$106,'PUMA12-Person-Limits-Fragments'!B1827,'PUMA12-Person-Limits-Fragments'!C1827)</f>
        <v>72014.524999999994</v>
      </c>
      <c r="J1827" cm="1">
        <f t="array" ref="J1827">INDEX('PUMA12 LIMIT Computations'!BW$4:CP$106,'PUMA12-Person-Limits-Fragments'!B1827,'PUMA12-Person-Limits-Fragments'!C1827)</f>
        <v>145402.875</v>
      </c>
    </row>
    <row r="1828" spans="1:10" x14ac:dyDescent="0.25">
      <c r="A1828">
        <f t="shared" si="86"/>
        <v>1827</v>
      </c>
      <c r="B1828">
        <f t="shared" si="84"/>
        <v>76</v>
      </c>
      <c r="C1828">
        <f t="shared" si="85"/>
        <v>18</v>
      </c>
      <c r="D1828" cm="1">
        <f t="array" ref="D1828">INDEX('PUMA12 LIMIT Computations'!$A$4:$D$106,'PUMA12-Person-Limits-Fragments'!$B1828,1)</f>
        <v>4902</v>
      </c>
      <c r="E1828" t="str" cm="1">
        <f t="array" ref="E1828">INDEX('PUMA12 LIMIT Computations'!$A$4:$D$106,'PUMA12-Person-Limits-Fragments'!$B1828,2)</f>
        <v>Plymouth County (Central)</v>
      </c>
      <c r="F1828" t="str" cm="1">
        <f t="array" ref="F1828">INDEX('PUMA12 LIMIT Computations'!$A$4:$D$106,'PUMA12-Person-Limits-Fragments'!$B1828,3)</f>
        <v>METRO14460MM1120</v>
      </c>
      <c r="G1828" t="str" cm="1">
        <f t="array" ref="G1828">INDEX('PUMA12 LIMIT Computations'!$A$4:$D$106,'PUMA12-Person-Limits-Fragments'!$B1828,4)</f>
        <v>Boston-Cambridge-Quincy, MA-NH HUD Metro FMR Area</v>
      </c>
      <c r="H1828" cm="1">
        <f t="array" ref="H1828">INDEX('PUMA12 LIMIT Computations'!AI$4:BB$106,'PUMA12-Person-Limits-Fragments'!B1828,'PUMA12-Person-Limits-Fragments'!C1828)</f>
        <v>71649.3</v>
      </c>
      <c r="I1828" cm="1">
        <f t="array" ref="I1828">INDEX('PUMA12 LIMIT Computations'!BC$4:BV$106,'PUMA12-Person-Limits-Fragments'!B1828,'PUMA12-Person-Limits-Fragments'!C1828)</f>
        <v>45226.06</v>
      </c>
      <c r="J1828" cm="1">
        <f t="array" ref="J1828">INDEX('PUMA12 LIMIT Computations'!BW$4:CP$106,'PUMA12-Person-Limits-Fragments'!B1828,'PUMA12-Person-Limits-Fragments'!C1828)</f>
        <v>114306.3</v>
      </c>
    </row>
    <row r="1829" spans="1:10" x14ac:dyDescent="0.25">
      <c r="A1829">
        <f t="shared" si="86"/>
        <v>1828</v>
      </c>
      <c r="B1829">
        <f t="shared" si="84"/>
        <v>77</v>
      </c>
      <c r="C1829">
        <f t="shared" si="85"/>
        <v>18</v>
      </c>
      <c r="D1829" cm="1">
        <f t="array" ref="D1829">INDEX('PUMA12 LIMIT Computations'!$A$4:$D$106,'PUMA12-Person-Limits-Fragments'!$B1829,1)</f>
        <v>4902</v>
      </c>
      <c r="E1829" t="str" cm="1">
        <f t="array" ref="E1829">INDEX('PUMA12 LIMIT Computations'!$A$4:$D$106,'PUMA12-Person-Limits-Fragments'!$B1829,2)</f>
        <v>Plymouth County (Central)</v>
      </c>
      <c r="F1829" t="str" cm="1">
        <f t="array" ref="F1829">INDEX('PUMA12 LIMIT Computations'!$A$4:$D$106,'PUMA12-Person-Limits-Fragments'!$B1829,3)</f>
        <v>METRO14460MM1200</v>
      </c>
      <c r="G1829" t="str" cm="1">
        <f t="array" ref="G1829">INDEX('PUMA12 LIMIT Computations'!$A$4:$D$106,'PUMA12-Person-Limits-Fragments'!$B1829,4)</f>
        <v>Brockton, MA HUD Metro FMR Area</v>
      </c>
      <c r="H1829" cm="1">
        <f t="array" ref="H1829">INDEX('PUMA12 LIMIT Computations'!AI$4:BB$106,'PUMA12-Person-Limits-Fragments'!B1829,'PUMA12-Person-Limits-Fragments'!C1829)</f>
        <v>61321.565000000002</v>
      </c>
      <c r="I1829" cm="1">
        <f t="array" ref="I1829">INDEX('PUMA12 LIMIT Computations'!BC$4:BV$106,'PUMA12-Person-Limits-Fragments'!B1829,'PUMA12-Person-Limits-Fragments'!C1829)</f>
        <v>48575.791000000005</v>
      </c>
      <c r="J1829" cm="1">
        <f t="array" ref="J1829">INDEX('PUMA12 LIMIT Computations'!BW$4:CP$106,'PUMA12-Person-Limits-Fragments'!B1829,'PUMA12-Person-Limits-Fragments'!C1829)</f>
        <v>98078.265000000014</v>
      </c>
    </row>
    <row r="1830" spans="1:10" x14ac:dyDescent="0.25">
      <c r="A1830">
        <f t="shared" si="86"/>
        <v>1829</v>
      </c>
      <c r="B1830">
        <f t="shared" si="84"/>
        <v>78</v>
      </c>
      <c r="C1830">
        <f t="shared" si="85"/>
        <v>18</v>
      </c>
      <c r="D1830" cm="1">
        <f t="array" ref="D1830">INDEX('PUMA12 LIMIT Computations'!$A$4:$D$106,'PUMA12-Person-Limits-Fragments'!$B1830,1)</f>
        <v>4902</v>
      </c>
      <c r="E1830" t="str" cm="1">
        <f t="array" ref="E1830">INDEX('PUMA12 LIMIT Computations'!$A$4:$D$106,'PUMA12-Person-Limits-Fragments'!$B1830,2)</f>
        <v>Plymouth County (Central)</v>
      </c>
      <c r="F1830" t="str" cm="1">
        <f t="array" ref="F1830">INDEX('PUMA12 LIMIT Computations'!$A$4:$D$106,'PUMA12-Person-Limits-Fragments'!$B1830,3)</f>
        <v>METRO39300MM1120</v>
      </c>
      <c r="G1830" t="str" cm="1">
        <f t="array" ref="G1830">INDEX('PUMA12 LIMIT Computations'!$A$4:$D$106,'PUMA12-Person-Limits-Fragments'!$B1830,4)</f>
        <v>Taunton-Mansfield-Norton, MA HUD Metro FMR Area</v>
      </c>
      <c r="H1830" cm="1">
        <f t="array" ref="H1830">INDEX('PUMA12 LIMIT Computations'!AI$4:BB$106,'PUMA12-Person-Limits-Fragments'!B1830,'PUMA12-Person-Limits-Fragments'!C1830)</f>
        <v>11.845000000000001</v>
      </c>
      <c r="I1830" cm="1">
        <f t="array" ref="I1830">INDEX('PUMA12 LIMIT Computations'!BC$4:BV$106,'PUMA12-Person-Limits-Fragments'!B1830,'PUMA12-Person-Limits-Fragments'!C1830)</f>
        <v>9.3830000000000009</v>
      </c>
      <c r="J1830" cm="1">
        <f t="array" ref="J1830">INDEX('PUMA12 LIMIT Computations'!BW$4:CP$106,'PUMA12-Person-Limits-Fragments'!B1830,'PUMA12-Person-Limits-Fragments'!C1830)</f>
        <v>18.945</v>
      </c>
    </row>
    <row r="1831" spans="1:10" x14ac:dyDescent="0.25">
      <c r="A1831">
        <f t="shared" si="86"/>
        <v>1830</v>
      </c>
      <c r="B1831">
        <f t="shared" si="84"/>
        <v>79</v>
      </c>
      <c r="C1831">
        <f t="shared" si="85"/>
        <v>18</v>
      </c>
      <c r="D1831" cm="1">
        <f t="array" ref="D1831">INDEX('PUMA12 LIMIT Computations'!$A$4:$D$106,'PUMA12-Person-Limits-Fragments'!$B1831,1)</f>
        <v>4903</v>
      </c>
      <c r="E1831" t="str" cm="1">
        <f t="array" ref="E1831">INDEX('PUMA12 LIMIT Computations'!$A$4:$D$106,'PUMA12-Person-Limits-Fragments'!$B1831,2)</f>
        <v>Plymouth County (East)--Plymouth, Marshfield, Scituate, Duxbury &amp; Kingston Towns</v>
      </c>
      <c r="F1831" t="str" cm="1">
        <f t="array" ref="F1831">INDEX('PUMA12 LIMIT Computations'!$A$4:$D$106,'PUMA12-Person-Limits-Fragments'!$B1831,3)</f>
        <v>METRO12700M12700</v>
      </c>
      <c r="G1831" t="str" cm="1">
        <f t="array" ref="G1831">INDEX('PUMA12 LIMIT Computations'!$A$4:$D$106,'PUMA12-Person-Limits-Fragments'!$B1831,4)</f>
        <v>Barnstable Town, MA MSA</v>
      </c>
      <c r="H1831" cm="1">
        <f t="array" ref="H1831">INDEX('PUMA12 LIMIT Computations'!AI$4:BB$106,'PUMA12-Person-Limits-Fragments'!B1831,'PUMA12-Person-Limits-Fragments'!C1831)</f>
        <v>714.55</v>
      </c>
      <c r="I1831" cm="1">
        <f t="array" ref="I1831">INDEX('PUMA12 LIMIT Computations'!BC$4:BV$106,'PUMA12-Person-Limits-Fragments'!B1831,'PUMA12-Person-Limits-Fragments'!C1831)</f>
        <v>581.74599999999998</v>
      </c>
      <c r="J1831" cm="1">
        <f t="array" ref="J1831">INDEX('PUMA12 LIMIT Computations'!BW$4:CP$106,'PUMA12-Person-Limits-Fragments'!B1831,'PUMA12-Person-Limits-Fragments'!C1831)</f>
        <v>1142.97</v>
      </c>
    </row>
    <row r="1832" spans="1:10" x14ac:dyDescent="0.25">
      <c r="A1832">
        <f t="shared" si="86"/>
        <v>1831</v>
      </c>
      <c r="B1832">
        <f t="shared" si="84"/>
        <v>80</v>
      </c>
      <c r="C1832">
        <f t="shared" si="85"/>
        <v>18</v>
      </c>
      <c r="D1832" cm="1">
        <f t="array" ref="D1832">INDEX('PUMA12 LIMIT Computations'!$A$4:$D$106,'PUMA12-Person-Limits-Fragments'!$B1832,1)</f>
        <v>4903</v>
      </c>
      <c r="E1832" t="str" cm="1">
        <f t="array" ref="E1832">INDEX('PUMA12 LIMIT Computations'!$A$4:$D$106,'PUMA12-Person-Limits-Fragments'!$B1832,2)</f>
        <v>Plymouth County (East)--Plymouth, Marshfield, Scituate, Duxbury &amp; Kingston Towns</v>
      </c>
      <c r="F1832" t="str" cm="1">
        <f t="array" ref="F1832">INDEX('PUMA12 LIMIT Computations'!$A$4:$D$106,'PUMA12-Person-Limits-Fragments'!$B1832,3)</f>
        <v>METRO14460MM1120</v>
      </c>
      <c r="G1832" t="str" cm="1">
        <f t="array" ref="G1832">INDEX('PUMA12 LIMIT Computations'!$A$4:$D$106,'PUMA12-Person-Limits-Fragments'!$B1832,4)</f>
        <v>Boston-Cambridge-Quincy, MA-NH HUD Metro FMR Area</v>
      </c>
      <c r="H1832" cm="1">
        <f t="array" ref="H1832">INDEX('PUMA12 LIMIT Computations'!AI$4:BB$106,'PUMA12-Person-Limits-Fragments'!B1832,'PUMA12-Person-Limits-Fragments'!C1832)</f>
        <v>147728.37</v>
      </c>
      <c r="I1832" cm="1">
        <f t="array" ref="I1832">INDEX('PUMA12 LIMIT Computations'!BC$4:BV$106,'PUMA12-Person-Limits-Fragments'!B1832,'PUMA12-Person-Limits-Fragments'!C1832)</f>
        <v>93248.254000000001</v>
      </c>
      <c r="J1832" cm="1">
        <f t="array" ref="J1832">INDEX('PUMA12 LIMIT Computations'!BW$4:CP$106,'PUMA12-Person-Limits-Fragments'!B1832,'PUMA12-Person-Limits-Fragments'!C1832)</f>
        <v>235679.67</v>
      </c>
    </row>
    <row r="1833" spans="1:10" x14ac:dyDescent="0.25">
      <c r="A1833">
        <f t="shared" si="86"/>
        <v>1832</v>
      </c>
      <c r="B1833">
        <f t="shared" si="84"/>
        <v>81</v>
      </c>
      <c r="C1833">
        <f t="shared" si="85"/>
        <v>18</v>
      </c>
      <c r="D1833" cm="1">
        <f t="array" ref="D1833">INDEX('PUMA12 LIMIT Computations'!$A$4:$D$106,'PUMA12-Person-Limits-Fragments'!$B1833,1)</f>
        <v>3306</v>
      </c>
      <c r="E1833" t="str" cm="1">
        <f t="array" ref="E1833">INDEX('PUMA12 LIMIT Computations'!$A$4:$D$106,'PUMA12-Person-Limits-Fragments'!$B1833,2)</f>
        <v>Suffolk County (North)--Revere, Chelsea &amp; Winthrop Town Cities</v>
      </c>
      <c r="F1833" t="str" cm="1">
        <f t="array" ref="F1833">INDEX('PUMA12 LIMIT Computations'!$A$4:$D$106,'PUMA12-Person-Limits-Fragments'!$B1833,3)</f>
        <v>METRO14460MM1120</v>
      </c>
      <c r="G1833" t="str" cm="1">
        <f t="array" ref="G1833">INDEX('PUMA12 LIMIT Computations'!$A$4:$D$106,'PUMA12-Person-Limits-Fragments'!$B1833,4)</f>
        <v>Boston-Cambridge-Quincy, MA-NH HUD Metro FMR Area</v>
      </c>
      <c r="H1833" cm="1">
        <f t="array" ref="H1833">INDEX('PUMA12 LIMIT Computations'!AI$4:BB$106,'PUMA12-Person-Limits-Fragments'!B1833,'PUMA12-Person-Limits-Fragments'!C1833)</f>
        <v>148664.86499999999</v>
      </c>
      <c r="I1833" cm="1">
        <f t="array" ref="I1833">INDEX('PUMA12 LIMIT Computations'!BC$4:BV$106,'PUMA12-Person-Limits-Fragments'!B1833,'PUMA12-Person-Limits-Fragments'!C1833)</f>
        <v>93839.383000000002</v>
      </c>
      <c r="J1833" cm="1">
        <f t="array" ref="J1833">INDEX('PUMA12 LIMIT Computations'!BW$4:CP$106,'PUMA12-Person-Limits-Fragments'!B1833,'PUMA12-Person-Limits-Fragments'!C1833)</f>
        <v>237173.715</v>
      </c>
    </row>
    <row r="1834" spans="1:10" x14ac:dyDescent="0.25">
      <c r="A1834">
        <f t="shared" si="86"/>
        <v>1833</v>
      </c>
      <c r="B1834">
        <f t="shared" si="84"/>
        <v>82</v>
      </c>
      <c r="C1834">
        <f t="shared" si="85"/>
        <v>18</v>
      </c>
      <c r="D1834" cm="1">
        <f t="array" ref="D1834">INDEX('PUMA12 LIMIT Computations'!$A$4:$D$106,'PUMA12-Person-Limits-Fragments'!$B1834,1)</f>
        <v>3900</v>
      </c>
      <c r="E1834" t="str" cm="1">
        <f t="array" ref="E1834">INDEX('PUMA12 LIMIT Computations'!$A$4:$D$106,'PUMA12-Person-Limits-Fragments'!$B1834,2)</f>
        <v>Weymouth Town, Braintree Town Cities, Hingham, Hull &amp; Cohasset Towns</v>
      </c>
      <c r="F1834" t="str" cm="1">
        <f t="array" ref="F1834">INDEX('PUMA12 LIMIT Computations'!$A$4:$D$106,'PUMA12-Person-Limits-Fragments'!$B1834,3)</f>
        <v>METRO14460MM1120</v>
      </c>
      <c r="G1834" t="str" cm="1">
        <f t="array" ref="G1834">INDEX('PUMA12 LIMIT Computations'!$A$4:$D$106,'PUMA12-Person-Limits-Fragments'!$B1834,4)</f>
        <v>Boston-Cambridge-Quincy, MA-NH HUD Metro FMR Area</v>
      </c>
      <c r="H1834" cm="1">
        <f t="array" ref="H1834">INDEX('PUMA12 LIMIT Computations'!AI$4:BB$106,'PUMA12-Person-Limits-Fragments'!B1834,'PUMA12-Person-Limits-Fragments'!C1834)</f>
        <v>148650</v>
      </c>
      <c r="I1834" cm="1">
        <f t="array" ref="I1834">INDEX('PUMA12 LIMIT Computations'!BC$4:BV$106,'PUMA12-Person-Limits-Fragments'!B1834,'PUMA12-Person-Limits-Fragments'!C1834)</f>
        <v>93830</v>
      </c>
      <c r="J1834" cm="1">
        <f t="array" ref="J1834">INDEX('PUMA12 LIMIT Computations'!BW$4:CP$106,'PUMA12-Person-Limits-Fragments'!B1834,'PUMA12-Person-Limits-Fragments'!C1834)</f>
        <v>237150</v>
      </c>
    </row>
    <row r="1835" spans="1:10" x14ac:dyDescent="0.25">
      <c r="A1835">
        <f t="shared" si="86"/>
        <v>1834</v>
      </c>
      <c r="B1835">
        <f t="shared" si="84"/>
        <v>83</v>
      </c>
      <c r="C1835">
        <f t="shared" si="85"/>
        <v>18</v>
      </c>
      <c r="D1835" cm="1">
        <f t="array" ref="D1835">INDEX('PUMA12 LIMIT Computations'!$A$4:$D$106,'PUMA12-Person-Limits-Fragments'!$B1835,1)</f>
        <v>2800</v>
      </c>
      <c r="E1835" t="str" cm="1">
        <f t="array" ref="E1835">INDEX('PUMA12 LIMIT Computations'!$A$4:$D$106,'PUMA12-Person-Limits-Fragments'!$B1835,2)</f>
        <v>Woburn, Melrose Cities, Saugus, Wakefield &amp; Stoneham Towns</v>
      </c>
      <c r="F1835" t="str" cm="1">
        <f t="array" ref="F1835">INDEX('PUMA12 LIMIT Computations'!$A$4:$D$106,'PUMA12-Person-Limits-Fragments'!$B1835,3)</f>
        <v>METRO14460MM1120</v>
      </c>
      <c r="G1835" t="str" cm="1">
        <f t="array" ref="G1835">INDEX('PUMA12 LIMIT Computations'!$A$4:$D$106,'PUMA12-Person-Limits-Fragments'!$B1835,4)</f>
        <v>Boston-Cambridge-Quincy, MA-NH HUD Metro FMR Area</v>
      </c>
      <c r="H1835" cm="1">
        <f t="array" ref="H1835">INDEX('PUMA12 LIMIT Computations'!AI$4:BB$106,'PUMA12-Person-Limits-Fragments'!B1835,'PUMA12-Person-Limits-Fragments'!C1835)</f>
        <v>148635.13500000001</v>
      </c>
      <c r="I1835" cm="1">
        <f t="array" ref="I1835">INDEX('PUMA12 LIMIT Computations'!BC$4:BV$106,'PUMA12-Person-Limits-Fragments'!B1835,'PUMA12-Person-Limits-Fragments'!C1835)</f>
        <v>93820.616999999998</v>
      </c>
      <c r="J1835" cm="1">
        <f t="array" ref="J1835">INDEX('PUMA12 LIMIT Computations'!BW$4:CP$106,'PUMA12-Person-Limits-Fragments'!B1835,'PUMA12-Person-Limits-Fragments'!C1835)</f>
        <v>237126.285</v>
      </c>
    </row>
    <row r="1836" spans="1:10" x14ac:dyDescent="0.25">
      <c r="A1836">
        <f t="shared" si="86"/>
        <v>1835</v>
      </c>
      <c r="B1836">
        <f t="shared" si="84"/>
        <v>84</v>
      </c>
      <c r="C1836">
        <f t="shared" si="85"/>
        <v>18</v>
      </c>
      <c r="D1836" cm="1">
        <f t="array" ref="D1836">INDEX('PUMA12 LIMIT Computations'!$A$4:$D$106,'PUMA12-Person-Limits-Fragments'!$B1836,1)</f>
        <v>400</v>
      </c>
      <c r="E1836" t="str" cm="1">
        <f t="array" ref="E1836">INDEX('PUMA12 LIMIT Computations'!$A$4:$D$106,'PUMA12-Person-Limits-Fragments'!$B1836,2)</f>
        <v>Worcester &amp; Middlesex Counties (Outside Leominster, Fitchburg &amp; Gardner Cities)</v>
      </c>
      <c r="F1836" t="str" cm="1">
        <f t="array" ref="F1836">INDEX('PUMA12 LIMIT Computations'!$A$4:$D$106,'PUMA12-Person-Limits-Fragments'!$B1836,3)</f>
        <v>METRO14460MM1120</v>
      </c>
      <c r="G1836" t="str" cm="1">
        <f t="array" ref="G1836">INDEX('PUMA12 LIMIT Computations'!$A$4:$D$106,'PUMA12-Person-Limits-Fragments'!$B1836,4)</f>
        <v>Boston-Cambridge-Quincy, MA-NH HUD Metro FMR Area</v>
      </c>
      <c r="H1836" cm="1">
        <f t="array" ref="H1836">INDEX('PUMA12 LIMIT Computations'!AI$4:BB$106,'PUMA12-Person-Limits-Fragments'!B1836,'PUMA12-Person-Limits-Fragments'!C1836)</f>
        <v>37177.364999999998</v>
      </c>
      <c r="I1836" cm="1">
        <f t="array" ref="I1836">INDEX('PUMA12 LIMIT Computations'!BC$4:BV$106,'PUMA12-Person-Limits-Fragments'!B1836,'PUMA12-Person-Limits-Fragments'!C1836)</f>
        <v>23466.882999999998</v>
      </c>
      <c r="J1836" cm="1">
        <f t="array" ref="J1836">INDEX('PUMA12 LIMIT Computations'!BW$4:CP$106,'PUMA12-Person-Limits-Fragments'!B1836,'PUMA12-Person-Limits-Fragments'!C1836)</f>
        <v>59311.214999999997</v>
      </c>
    </row>
    <row r="1837" spans="1:10" x14ac:dyDescent="0.25">
      <c r="A1837">
        <f t="shared" si="86"/>
        <v>1836</v>
      </c>
      <c r="B1837">
        <f t="shared" si="84"/>
        <v>85</v>
      </c>
      <c r="C1837">
        <f t="shared" si="85"/>
        <v>18</v>
      </c>
      <c r="D1837" cm="1">
        <f t="array" ref="D1837">INDEX('PUMA12 LIMIT Computations'!$A$4:$D$106,'PUMA12-Person-Limits-Fragments'!$B1837,1)</f>
        <v>400</v>
      </c>
      <c r="E1837" t="str" cm="1">
        <f t="array" ref="E1837">INDEX('PUMA12 LIMIT Computations'!$A$4:$D$106,'PUMA12-Person-Limits-Fragments'!$B1837,2)</f>
        <v>Worcester &amp; Middlesex Counties (Outside Leominster, Fitchburg &amp; Gardner Cities)</v>
      </c>
      <c r="F1837" t="str" cm="1">
        <f t="array" ref="F1837">INDEX('PUMA12 LIMIT Computations'!$A$4:$D$106,'PUMA12-Person-Limits-Fragments'!$B1837,3)</f>
        <v>METRO14460MM4560</v>
      </c>
      <c r="G1837" t="str" cm="1">
        <f t="array" ref="G1837">INDEX('PUMA12 LIMIT Computations'!$A$4:$D$106,'PUMA12-Person-Limits-Fragments'!$B1837,4)</f>
        <v>Lowell, MA HUD Metro FMR Area</v>
      </c>
      <c r="H1837" cm="1">
        <f t="array" ref="H1837">INDEX('PUMA12 LIMIT Computations'!AI$4:BB$106,'PUMA12-Person-Limits-Fragments'!B1837,'PUMA12-Person-Limits-Fragments'!C1837)</f>
        <v>12399.14</v>
      </c>
      <c r="I1837" cm="1">
        <f t="array" ref="I1837">INDEX('PUMA12 LIMIT Computations'!BC$4:BV$106,'PUMA12-Person-Limits-Fragments'!B1837,'PUMA12-Person-Limits-Fragments'!C1837)</f>
        <v>8688.6579999999994</v>
      </c>
      <c r="J1837" cm="1">
        <f t="array" ref="J1837">INDEX('PUMA12 LIMIT Computations'!BW$4:CP$106,'PUMA12-Person-Limits-Fragments'!B1837,'PUMA12-Person-Limits-Fragments'!C1837)</f>
        <v>17552.330000000002</v>
      </c>
    </row>
    <row r="1838" spans="1:10" x14ac:dyDescent="0.25">
      <c r="A1838">
        <f t="shared" si="86"/>
        <v>1837</v>
      </c>
      <c r="B1838">
        <f t="shared" si="84"/>
        <v>86</v>
      </c>
      <c r="C1838">
        <f t="shared" si="85"/>
        <v>18</v>
      </c>
      <c r="D1838" cm="1">
        <f t="array" ref="D1838">INDEX('PUMA12 LIMIT Computations'!$A$4:$D$106,'PUMA12-Person-Limits-Fragments'!$B1838,1)</f>
        <v>400</v>
      </c>
      <c r="E1838" t="str" cm="1">
        <f t="array" ref="E1838">INDEX('PUMA12 LIMIT Computations'!$A$4:$D$106,'PUMA12-Person-Limits-Fragments'!$B1838,2)</f>
        <v>Worcester &amp; Middlesex Counties (Outside Leominster, Fitchburg &amp; Gardner Cities)</v>
      </c>
      <c r="F1838" t="str" cm="1">
        <f t="array" ref="F1838">INDEX('PUMA12 LIMIT Computations'!$A$4:$D$106,'PUMA12-Person-Limits-Fragments'!$B1838,3)</f>
        <v>METRO44140M25011</v>
      </c>
      <c r="G1838" t="str" cm="1">
        <f t="array" ref="G1838">INDEX('PUMA12 LIMIT Computations'!$A$4:$D$106,'PUMA12-Person-Limits-Fragments'!$B1838,4)</f>
        <v>Franklin County, MA HUD Metro FMR Area</v>
      </c>
      <c r="H1838" cm="1">
        <f t="array" ref="H1838">INDEX('PUMA12 LIMIT Computations'!AI$4:BB$106,'PUMA12-Person-Limits-Fragments'!B1838,'PUMA12-Person-Limits-Fragments'!C1838)</f>
        <v>319.2</v>
      </c>
      <c r="I1838" cm="1">
        <f t="array" ref="I1838">INDEX('PUMA12 LIMIT Computations'!BC$4:BV$106,'PUMA12-Person-Limits-Fragments'!B1838,'PUMA12-Person-Limits-Fragments'!C1838)</f>
        <v>300.25600000000003</v>
      </c>
      <c r="J1838" cm="1">
        <f t="array" ref="J1838">INDEX('PUMA12 LIMIT Computations'!BW$4:CP$106,'PUMA12-Person-Limits-Fragments'!B1838,'PUMA12-Person-Limits-Fragments'!C1838)</f>
        <v>510.88000000000005</v>
      </c>
    </row>
    <row r="1839" spans="1:10" x14ac:dyDescent="0.25">
      <c r="A1839">
        <f t="shared" si="86"/>
        <v>1838</v>
      </c>
      <c r="B1839">
        <f t="shared" si="84"/>
        <v>87</v>
      </c>
      <c r="C1839">
        <f t="shared" si="85"/>
        <v>18</v>
      </c>
      <c r="D1839" cm="1">
        <f t="array" ref="D1839">INDEX('PUMA12 LIMIT Computations'!$A$4:$D$106,'PUMA12-Person-Limits-Fragments'!$B1839,1)</f>
        <v>400</v>
      </c>
      <c r="E1839" t="str" cm="1">
        <f t="array" ref="E1839">INDEX('PUMA12 LIMIT Computations'!$A$4:$D$106,'PUMA12-Person-Limits-Fragments'!$B1839,2)</f>
        <v>Worcester &amp; Middlesex Counties (Outside Leominster, Fitchburg &amp; Gardner Cities)</v>
      </c>
      <c r="F1839" t="str" cm="1">
        <f t="array" ref="F1839">INDEX('PUMA12 LIMIT Computations'!$A$4:$D$106,'PUMA12-Person-Limits-Fragments'!$B1839,3)</f>
        <v>METRO49340M49340</v>
      </c>
      <c r="G1839" t="str" cm="1">
        <f t="array" ref="G1839">INDEX('PUMA12 LIMIT Computations'!$A$4:$D$106,'PUMA12-Person-Limits-Fragments'!$B1839,4)</f>
        <v>Worcester, MA HUD Metro FMR Area</v>
      </c>
      <c r="H1839" cm="1">
        <f t="array" ref="H1839">INDEX('PUMA12 LIMIT Computations'!AI$4:BB$106,'PUMA12-Person-Limits-Fragments'!B1839,'PUMA12-Person-Limits-Fragments'!C1839)</f>
        <v>11972.73</v>
      </c>
      <c r="I1839" cm="1">
        <f t="array" ref="I1839">INDEX('PUMA12 LIMIT Computations'!BC$4:BV$106,'PUMA12-Person-Limits-Fragments'!B1839,'PUMA12-Person-Limits-Fragments'!C1839)</f>
        <v>9589.4259999999995</v>
      </c>
      <c r="J1839" cm="1">
        <f t="array" ref="J1839">INDEX('PUMA12 LIMIT Computations'!BW$4:CP$106,'PUMA12-Person-Limits-Fragments'!B1839,'PUMA12-Person-Limits-Fragments'!C1839)</f>
        <v>19157.39</v>
      </c>
    </row>
    <row r="1840" spans="1:10" x14ac:dyDescent="0.25">
      <c r="A1840">
        <f t="shared" si="86"/>
        <v>1839</v>
      </c>
      <c r="B1840">
        <f t="shared" si="84"/>
        <v>88</v>
      </c>
      <c r="C1840">
        <f t="shared" si="85"/>
        <v>18</v>
      </c>
      <c r="D1840" cm="1">
        <f t="array" ref="D1840">INDEX('PUMA12 LIMIT Computations'!$A$4:$D$106,'PUMA12-Person-Limits-Fragments'!$B1840,1)</f>
        <v>400</v>
      </c>
      <c r="E1840" t="str" cm="1">
        <f t="array" ref="E1840">INDEX('PUMA12 LIMIT Computations'!$A$4:$D$106,'PUMA12-Person-Limits-Fragments'!$B1840,2)</f>
        <v>Worcester &amp; Middlesex Counties (Outside Leominster, Fitchburg &amp; Gardner Cities)</v>
      </c>
      <c r="F1840" t="str" cm="1">
        <f t="array" ref="F1840">INDEX('PUMA12 LIMIT Computations'!$A$4:$D$106,'PUMA12-Person-Limits-Fragments'!$B1840,3)</f>
        <v>METRO49340MM1120</v>
      </c>
      <c r="G1840" t="str" cm="1">
        <f t="array" ref="G1840">INDEX('PUMA12 LIMIT Computations'!$A$4:$D$106,'PUMA12-Person-Limits-Fragments'!$B1840,4)</f>
        <v>Eastern Worcester County, MA HUD Metro FMR Area</v>
      </c>
      <c r="H1840" cm="1">
        <f t="array" ref="H1840">INDEX('PUMA12 LIMIT Computations'!AI$4:BB$106,'PUMA12-Person-Limits-Fragments'!B1840,'PUMA12-Person-Limits-Fragments'!C1840)</f>
        <v>15904.050000000001</v>
      </c>
      <c r="I1840" cm="1">
        <f t="array" ref="I1840">INDEX('PUMA12 LIMIT Computations'!BC$4:BV$106,'PUMA12-Person-Limits-Fragments'!B1840,'PUMA12-Person-Limits-Fragments'!C1840)</f>
        <v>10743.535</v>
      </c>
      <c r="J1840" cm="1">
        <f t="array" ref="J1840">INDEX('PUMA12 LIMIT Computations'!BW$4:CP$106,'PUMA12-Person-Limits-Fragments'!B1840,'PUMA12-Person-Limits-Fragments'!C1840)</f>
        <v>21703.475000000002</v>
      </c>
    </row>
    <row r="1841" spans="1:10" x14ac:dyDescent="0.25">
      <c r="A1841">
        <f t="shared" si="86"/>
        <v>1840</v>
      </c>
      <c r="B1841">
        <f t="shared" si="84"/>
        <v>89</v>
      </c>
      <c r="C1841">
        <f t="shared" si="85"/>
        <v>18</v>
      </c>
      <c r="D1841" cm="1">
        <f t="array" ref="D1841">INDEX('PUMA12 LIMIT Computations'!$A$4:$D$106,'PUMA12-Person-Limits-Fragments'!$B1841,1)</f>
        <v>400</v>
      </c>
      <c r="E1841" t="str" cm="1">
        <f t="array" ref="E1841">INDEX('PUMA12 LIMIT Computations'!$A$4:$D$106,'PUMA12-Person-Limits-Fragments'!$B1841,2)</f>
        <v>Worcester &amp; Middlesex Counties (Outside Leominster, Fitchburg &amp; Gardner Cities)</v>
      </c>
      <c r="F1841" t="str" cm="1">
        <f t="array" ref="F1841">INDEX('PUMA12 LIMIT Computations'!$A$4:$D$106,'PUMA12-Person-Limits-Fragments'!$B1841,3)</f>
        <v>METRO49340MM2600</v>
      </c>
      <c r="G1841" t="str" cm="1">
        <f t="array" ref="G1841">INDEX('PUMA12 LIMIT Computations'!$A$4:$D$106,'PUMA12-Person-Limits-Fragments'!$B1841,4)</f>
        <v>Fitchburg-Leominster, MA HUD Metro FMR Area</v>
      </c>
      <c r="H1841" cm="1">
        <f t="array" ref="H1841">INDEX('PUMA12 LIMIT Computations'!AI$4:BB$106,'PUMA12-Person-Limits-Fragments'!B1841,'PUMA12-Person-Limits-Fragments'!C1841)</f>
        <v>25117.5</v>
      </c>
      <c r="I1841" cm="1">
        <f t="array" ref="I1841">INDEX('PUMA12 LIMIT Computations'!BC$4:BV$106,'PUMA12-Person-Limits-Fragments'!B1841,'PUMA12-Person-Limits-Fragments'!C1841)</f>
        <v>22181.412</v>
      </c>
      <c r="J1841" cm="1">
        <f t="array" ref="J1841">INDEX('PUMA12 LIMIT Computations'!BW$4:CP$106,'PUMA12-Person-Limits-Fragments'!B1841,'PUMA12-Person-Limits-Fragments'!C1841)</f>
        <v>40176.18</v>
      </c>
    </row>
    <row r="1842" spans="1:10" x14ac:dyDescent="0.25">
      <c r="A1842">
        <f t="shared" si="86"/>
        <v>1841</v>
      </c>
      <c r="B1842">
        <f t="shared" si="84"/>
        <v>90</v>
      </c>
      <c r="C1842">
        <f t="shared" si="85"/>
        <v>18</v>
      </c>
      <c r="D1842" cm="1">
        <f t="array" ref="D1842">INDEX('PUMA12 LIMIT Computations'!$A$4:$D$106,'PUMA12-Person-Limits-Fragments'!$B1842,1)</f>
        <v>400</v>
      </c>
      <c r="E1842" t="str" cm="1">
        <f t="array" ref="E1842">INDEX('PUMA12 LIMIT Computations'!$A$4:$D$106,'PUMA12-Person-Limits-Fragments'!$B1842,2)</f>
        <v>Worcester &amp; Middlesex Counties (Outside Leominster, Fitchburg &amp; Gardner Cities)</v>
      </c>
      <c r="F1842" t="str" cm="1">
        <f t="array" ref="F1842">INDEX('PUMA12 LIMIT Computations'!$A$4:$D$106,'PUMA12-Person-Limits-Fragments'!$B1842,3)</f>
        <v>METRO49340N25027</v>
      </c>
      <c r="G1842" t="str" cm="1">
        <f t="array" ref="G1842">INDEX('PUMA12 LIMIT Computations'!$A$4:$D$106,'PUMA12-Person-Limits-Fragments'!$B1842,4)</f>
        <v>Western Worcester County, MA HUD Metro FMR Area</v>
      </c>
      <c r="H1842" cm="1">
        <f t="array" ref="H1842">INDEX('PUMA12 LIMIT Computations'!AI$4:BB$106,'PUMA12-Person-Limits-Fragments'!B1842,'PUMA12-Person-Limits-Fragments'!C1842)</f>
        <v>20802.88</v>
      </c>
      <c r="I1842" cm="1">
        <f t="array" ref="I1842">INDEX('PUMA12 LIMIT Computations'!BC$4:BV$106,'PUMA12-Person-Limits-Fragments'!B1842,'PUMA12-Person-Limits-Fragments'!C1842)</f>
        <v>18841.064000000002</v>
      </c>
      <c r="J1842" cm="1">
        <f t="array" ref="J1842">INDEX('PUMA12 LIMIT Computations'!BW$4:CP$106,'PUMA12-Person-Limits-Fragments'!B1842,'PUMA12-Person-Limits-Fragments'!C1842)</f>
        <v>33272.559999999998</v>
      </c>
    </row>
    <row r="1843" spans="1:10" x14ac:dyDescent="0.25">
      <c r="A1843">
        <f t="shared" si="86"/>
        <v>1842</v>
      </c>
      <c r="B1843">
        <f t="shared" si="84"/>
        <v>91</v>
      </c>
      <c r="C1843">
        <f t="shared" si="85"/>
        <v>18</v>
      </c>
      <c r="D1843" cm="1">
        <f t="array" ref="D1843">INDEX('PUMA12 LIMIT Computations'!$A$4:$D$106,'PUMA12-Person-Limits-Fragments'!$B1843,1)</f>
        <v>300</v>
      </c>
      <c r="E1843" t="str" cm="1">
        <f t="array" ref="E1843">INDEX('PUMA12 LIMIT Computations'!$A$4:$D$106,'PUMA12-Person-Limits-Fragments'!$B1843,2)</f>
        <v>Worcester County (Central)--Worcester City</v>
      </c>
      <c r="F1843" t="str" cm="1">
        <f t="array" ref="F1843">INDEX('PUMA12 LIMIT Computations'!$A$4:$D$106,'PUMA12-Person-Limits-Fragments'!$B1843,3)</f>
        <v>METRO49340M49340</v>
      </c>
      <c r="G1843" t="str" cm="1">
        <f t="array" ref="G1843">INDEX('PUMA12 LIMIT Computations'!$A$4:$D$106,'PUMA12-Person-Limits-Fragments'!$B1843,4)</f>
        <v>Worcester, MA HUD Metro FMR Area</v>
      </c>
      <c r="H1843" cm="1">
        <f t="array" ref="H1843">INDEX('PUMA12 LIMIT Computations'!AI$4:BB$106,'PUMA12-Person-Limits-Fragments'!B1843,'PUMA12-Person-Limits-Fragments'!C1843)</f>
        <v>117150</v>
      </c>
      <c r="I1843" cm="1">
        <f t="array" ref="I1843">INDEX('PUMA12 LIMIT Computations'!BC$4:BV$106,'PUMA12-Person-Limits-Fragments'!B1843,'PUMA12-Person-Limits-Fragments'!C1843)</f>
        <v>93830</v>
      </c>
      <c r="J1843" cm="1">
        <f t="array" ref="J1843">INDEX('PUMA12 LIMIT Computations'!BW$4:CP$106,'PUMA12-Person-Limits-Fragments'!B1843,'PUMA12-Person-Limits-Fragments'!C1843)</f>
        <v>187450</v>
      </c>
    </row>
    <row r="1844" spans="1:10" x14ac:dyDescent="0.25">
      <c r="A1844">
        <f t="shared" si="86"/>
        <v>1843</v>
      </c>
      <c r="B1844">
        <f t="shared" si="84"/>
        <v>92</v>
      </c>
      <c r="C1844">
        <f t="shared" si="85"/>
        <v>18</v>
      </c>
      <c r="D1844" cm="1">
        <f t="array" ref="D1844">INDEX('PUMA12 LIMIT Computations'!$A$4:$D$106,'PUMA12-Person-Limits-Fragments'!$B1844,1)</f>
        <v>303</v>
      </c>
      <c r="E1844" t="str" cm="1">
        <f t="array" ref="E1844">INDEX('PUMA12 LIMIT Computations'!$A$4:$D$106,'PUMA12-Person-Limits-Fragments'!$B1844,2)</f>
        <v>Worcester County (East Central)</v>
      </c>
      <c r="F1844" t="str" cm="1">
        <f t="array" ref="F1844">INDEX('PUMA12 LIMIT Computations'!$A$4:$D$106,'PUMA12-Person-Limits-Fragments'!$B1844,3)</f>
        <v>METRO14460MM1120</v>
      </c>
      <c r="G1844" t="str" cm="1">
        <f t="array" ref="G1844">INDEX('PUMA12 LIMIT Computations'!$A$4:$D$106,'PUMA12-Person-Limits-Fragments'!$B1844,4)</f>
        <v>Boston-Cambridge-Quincy, MA-NH HUD Metro FMR Area</v>
      </c>
      <c r="H1844" cm="1">
        <f t="array" ref="H1844">INDEX('PUMA12 LIMIT Computations'!AI$4:BB$106,'PUMA12-Person-Limits-Fragments'!B1844,'PUMA12-Person-Limits-Fragments'!C1844)</f>
        <v>416.21999999999997</v>
      </c>
      <c r="I1844" cm="1">
        <f t="array" ref="I1844">INDEX('PUMA12 LIMIT Computations'!BC$4:BV$106,'PUMA12-Person-Limits-Fragments'!B1844,'PUMA12-Person-Limits-Fragments'!C1844)</f>
        <v>262.72399999999999</v>
      </c>
      <c r="J1844" cm="1">
        <f t="array" ref="J1844">INDEX('PUMA12 LIMIT Computations'!BW$4:CP$106,'PUMA12-Person-Limits-Fragments'!B1844,'PUMA12-Person-Limits-Fragments'!C1844)</f>
        <v>664.02</v>
      </c>
    </row>
    <row r="1845" spans="1:10" x14ac:dyDescent="0.25">
      <c r="A1845">
        <f t="shared" si="86"/>
        <v>1844</v>
      </c>
      <c r="B1845">
        <f t="shared" si="84"/>
        <v>93</v>
      </c>
      <c r="C1845">
        <f t="shared" si="85"/>
        <v>18</v>
      </c>
      <c r="D1845" cm="1">
        <f t="array" ref="D1845">INDEX('PUMA12 LIMIT Computations'!$A$4:$D$106,'PUMA12-Person-Limits-Fragments'!$B1845,1)</f>
        <v>303</v>
      </c>
      <c r="E1845" t="str" cm="1">
        <f t="array" ref="E1845">INDEX('PUMA12 LIMIT Computations'!$A$4:$D$106,'PUMA12-Person-Limits-Fragments'!$B1845,2)</f>
        <v>Worcester County (East Central)</v>
      </c>
      <c r="F1845" t="str" cm="1">
        <f t="array" ref="F1845">INDEX('PUMA12 LIMIT Computations'!$A$4:$D$106,'PUMA12-Person-Limits-Fragments'!$B1845,3)</f>
        <v>METRO49340M49340</v>
      </c>
      <c r="G1845" t="str" cm="1">
        <f t="array" ref="G1845">INDEX('PUMA12 LIMIT Computations'!$A$4:$D$106,'PUMA12-Person-Limits-Fragments'!$B1845,4)</f>
        <v>Worcester, MA HUD Metro FMR Area</v>
      </c>
      <c r="H1845" cm="1">
        <f t="array" ref="H1845">INDEX('PUMA12 LIMIT Computations'!AI$4:BB$106,'PUMA12-Person-Limits-Fragments'!B1845,'PUMA12-Person-Limits-Fragments'!C1845)</f>
        <v>106044.18000000001</v>
      </c>
      <c r="I1845" cm="1">
        <f t="array" ref="I1845">INDEX('PUMA12 LIMIT Computations'!BC$4:BV$106,'PUMA12-Person-Limits-Fragments'!B1845,'PUMA12-Person-Limits-Fragments'!C1845)</f>
        <v>84934.915999999997</v>
      </c>
      <c r="J1845" cm="1">
        <f t="array" ref="J1845">INDEX('PUMA12 LIMIT Computations'!BW$4:CP$106,'PUMA12-Person-Limits-Fragments'!B1845,'PUMA12-Person-Limits-Fragments'!C1845)</f>
        <v>169679.74</v>
      </c>
    </row>
    <row r="1846" spans="1:10" x14ac:dyDescent="0.25">
      <c r="A1846">
        <f t="shared" si="86"/>
        <v>1845</v>
      </c>
      <c r="B1846">
        <f t="shared" si="84"/>
        <v>94</v>
      </c>
      <c r="C1846">
        <f t="shared" si="85"/>
        <v>18</v>
      </c>
      <c r="D1846" cm="1">
        <f t="array" ref="D1846">INDEX('PUMA12 LIMIT Computations'!$A$4:$D$106,'PUMA12-Person-Limits-Fragments'!$B1846,1)</f>
        <v>303</v>
      </c>
      <c r="E1846" t="str" cm="1">
        <f t="array" ref="E1846">INDEX('PUMA12 LIMIT Computations'!$A$4:$D$106,'PUMA12-Person-Limits-Fragments'!$B1846,2)</f>
        <v>Worcester County (East Central)</v>
      </c>
      <c r="F1846" t="str" cm="1">
        <f t="array" ref="F1846">INDEX('PUMA12 LIMIT Computations'!$A$4:$D$106,'PUMA12-Person-Limits-Fragments'!$B1846,3)</f>
        <v>METRO49340MM1120</v>
      </c>
      <c r="G1846" t="str" cm="1">
        <f t="array" ref="G1846">INDEX('PUMA12 LIMIT Computations'!$A$4:$D$106,'PUMA12-Person-Limits-Fragments'!$B1846,4)</f>
        <v>Eastern Worcester County, MA HUD Metro FMR Area</v>
      </c>
      <c r="H1846" cm="1">
        <f t="array" ref="H1846">INDEX('PUMA12 LIMIT Computations'!AI$4:BB$106,'PUMA12-Person-Limits-Fragments'!B1846,'PUMA12-Person-Limits-Fragments'!C1846)</f>
        <v>12778.8</v>
      </c>
      <c r="I1846" cm="1">
        <f t="array" ref="I1846">INDEX('PUMA12 LIMIT Computations'!BC$4:BV$106,'PUMA12-Person-Limits-Fragments'!B1846,'PUMA12-Person-Limits-Fragments'!C1846)</f>
        <v>8632.36</v>
      </c>
      <c r="J1846" cm="1">
        <f t="array" ref="J1846">INDEX('PUMA12 LIMIT Computations'!BW$4:CP$106,'PUMA12-Person-Limits-Fragments'!B1846,'PUMA12-Person-Limits-Fragments'!C1846)</f>
        <v>17438.599999999999</v>
      </c>
    </row>
    <row r="1847" spans="1:10" x14ac:dyDescent="0.25">
      <c r="A1847">
        <f t="shared" si="86"/>
        <v>1846</v>
      </c>
      <c r="B1847">
        <f t="shared" si="84"/>
        <v>95</v>
      </c>
      <c r="C1847">
        <f t="shared" si="85"/>
        <v>18</v>
      </c>
      <c r="D1847" cm="1">
        <f t="array" ref="D1847">INDEX('PUMA12 LIMIT Computations'!$A$4:$D$106,'PUMA12-Person-Limits-Fragments'!$B1847,1)</f>
        <v>301</v>
      </c>
      <c r="E1847" t="str" cm="1">
        <f t="array" ref="E1847">INDEX('PUMA12 LIMIT Computations'!$A$4:$D$106,'PUMA12-Person-Limits-Fragments'!$B1847,2)</f>
        <v>Worcester County (Northeast)--Leominster, Fitchburg &amp; Gardner Cities</v>
      </c>
      <c r="F1847" t="str" cm="1">
        <f t="array" ref="F1847">INDEX('PUMA12 LIMIT Computations'!$A$4:$D$106,'PUMA12-Person-Limits-Fragments'!$B1847,3)</f>
        <v>METRO14460MM1120</v>
      </c>
      <c r="G1847" t="str" cm="1">
        <f t="array" ref="G1847">INDEX('PUMA12 LIMIT Computations'!$A$4:$D$106,'PUMA12-Person-Limits-Fragments'!$B1847,4)</f>
        <v>Boston-Cambridge-Quincy, MA-NH HUD Metro FMR Area</v>
      </c>
      <c r="H1847" cm="1">
        <f t="array" ref="H1847">INDEX('PUMA12 LIMIT Computations'!AI$4:BB$106,'PUMA12-Person-Limits-Fragments'!B1847,'PUMA12-Person-Limits-Fragments'!C1847)</f>
        <v>668.92499999999995</v>
      </c>
      <c r="I1847" cm="1">
        <f t="array" ref="I1847">INDEX('PUMA12 LIMIT Computations'!BC$4:BV$106,'PUMA12-Person-Limits-Fragments'!B1847,'PUMA12-Person-Limits-Fragments'!C1847)</f>
        <v>422.23499999999996</v>
      </c>
      <c r="J1847" cm="1">
        <f t="array" ref="J1847">INDEX('PUMA12 LIMIT Computations'!BW$4:CP$106,'PUMA12-Person-Limits-Fragments'!B1847,'PUMA12-Person-Limits-Fragments'!C1847)</f>
        <v>1067.175</v>
      </c>
    </row>
    <row r="1848" spans="1:10" x14ac:dyDescent="0.25">
      <c r="A1848">
        <f t="shared" si="86"/>
        <v>1847</v>
      </c>
      <c r="B1848">
        <f t="shared" si="84"/>
        <v>96</v>
      </c>
      <c r="C1848">
        <f t="shared" si="85"/>
        <v>18</v>
      </c>
      <c r="D1848" cm="1">
        <f t="array" ref="D1848">INDEX('PUMA12 LIMIT Computations'!$A$4:$D$106,'PUMA12-Person-Limits-Fragments'!$B1848,1)</f>
        <v>301</v>
      </c>
      <c r="E1848" t="str" cm="1">
        <f t="array" ref="E1848">INDEX('PUMA12 LIMIT Computations'!$A$4:$D$106,'PUMA12-Person-Limits-Fragments'!$B1848,2)</f>
        <v>Worcester County (Northeast)--Leominster, Fitchburg &amp; Gardner Cities</v>
      </c>
      <c r="F1848" t="str" cm="1">
        <f t="array" ref="F1848">INDEX('PUMA12 LIMIT Computations'!$A$4:$D$106,'PUMA12-Person-Limits-Fragments'!$B1848,3)</f>
        <v>METRO49340MM2600</v>
      </c>
      <c r="G1848" t="str" cm="1">
        <f t="array" ref="G1848">INDEX('PUMA12 LIMIT Computations'!$A$4:$D$106,'PUMA12-Person-Limits-Fragments'!$B1848,4)</f>
        <v>Fitchburg-Leominster, MA HUD Metro FMR Area</v>
      </c>
      <c r="H1848" cm="1">
        <f t="array" ref="H1848">INDEX('PUMA12 LIMIT Computations'!AI$4:BB$106,'PUMA12-Person-Limits-Fragments'!B1848,'PUMA12-Person-Limits-Fragments'!C1848)</f>
        <v>105601.875</v>
      </c>
      <c r="I1848" cm="1">
        <f t="array" ref="I1848">INDEX('PUMA12 LIMIT Computations'!BC$4:BV$106,'PUMA12-Person-Limits-Fragments'!B1848,'PUMA12-Person-Limits-Fragments'!C1848)</f>
        <v>93257.637000000002</v>
      </c>
      <c r="J1848" cm="1">
        <f t="array" ref="J1848">INDEX('PUMA12 LIMIT Computations'!BW$4:CP$106,'PUMA12-Person-Limits-Fragments'!B1848,'PUMA12-Person-Limits-Fragments'!C1848)</f>
        <v>168913.30499999999</v>
      </c>
    </row>
    <row r="1849" spans="1:10" x14ac:dyDescent="0.25">
      <c r="A1849">
        <f t="shared" si="86"/>
        <v>1848</v>
      </c>
      <c r="B1849">
        <f t="shared" si="84"/>
        <v>97</v>
      </c>
      <c r="C1849">
        <f t="shared" si="85"/>
        <v>18</v>
      </c>
      <c r="D1849" cm="1">
        <f t="array" ref="D1849">INDEX('PUMA12 LIMIT Computations'!$A$4:$D$106,'PUMA12-Person-Limits-Fragments'!$B1849,1)</f>
        <v>301</v>
      </c>
      <c r="E1849" t="str" cm="1">
        <f t="array" ref="E1849">INDEX('PUMA12 LIMIT Computations'!$A$4:$D$106,'PUMA12-Person-Limits-Fragments'!$B1849,2)</f>
        <v>Worcester County (Northeast)--Leominster, Fitchburg &amp; Gardner Cities</v>
      </c>
      <c r="F1849" t="str" cm="1">
        <f t="array" ref="F1849">INDEX('PUMA12 LIMIT Computations'!$A$4:$D$106,'PUMA12-Person-Limits-Fragments'!$B1849,3)</f>
        <v>METRO49340N25027</v>
      </c>
      <c r="G1849" t="str" cm="1">
        <f t="array" ref="G1849">INDEX('PUMA12 LIMIT Computations'!$A$4:$D$106,'PUMA12-Person-Limits-Fragments'!$B1849,4)</f>
        <v>Western Worcester County, MA HUD Metro FMR Area</v>
      </c>
      <c r="H1849" cm="1">
        <f t="array" ref="H1849">INDEX('PUMA12 LIMIT Computations'!AI$4:BB$106,'PUMA12-Person-Limits-Fragments'!B1849,'PUMA12-Person-Limits-Fragments'!C1849)</f>
        <v>176.11999999999998</v>
      </c>
      <c r="I1849" cm="1">
        <f t="array" ref="I1849">INDEX('PUMA12 LIMIT Computations'!BC$4:BV$106,'PUMA12-Person-Limits-Fragments'!B1849,'PUMA12-Person-Limits-Fragments'!C1849)</f>
        <v>159.511</v>
      </c>
      <c r="J1849" cm="1">
        <f t="array" ref="J1849">INDEX('PUMA12 LIMIT Computations'!BW$4:CP$106,'PUMA12-Person-Limits-Fragments'!B1849,'PUMA12-Person-Limits-Fragments'!C1849)</f>
        <v>281.69</v>
      </c>
    </row>
    <row r="1850" spans="1:10" x14ac:dyDescent="0.25">
      <c r="A1850">
        <f t="shared" si="86"/>
        <v>1849</v>
      </c>
      <c r="B1850">
        <f t="shared" si="84"/>
        <v>98</v>
      </c>
      <c r="C1850">
        <f t="shared" si="85"/>
        <v>18</v>
      </c>
      <c r="D1850" cm="1">
        <f t="array" ref="D1850">INDEX('PUMA12 LIMIT Computations'!$A$4:$D$106,'PUMA12-Person-Limits-Fragments'!$B1850,1)</f>
        <v>304</v>
      </c>
      <c r="E1850" t="str" cm="1">
        <f t="array" ref="E1850">INDEX('PUMA12 LIMIT Computations'!$A$4:$D$106,'PUMA12-Person-Limits-Fragments'!$B1850,2)</f>
        <v>Worcester County (South)</v>
      </c>
      <c r="F1850" t="str" cm="1">
        <f t="array" ref="F1850">INDEX('PUMA12 LIMIT Computations'!$A$4:$D$106,'PUMA12-Person-Limits-Fragments'!$B1850,3)</f>
        <v>METRO14460MM1120</v>
      </c>
      <c r="G1850" t="str" cm="1">
        <f t="array" ref="G1850">INDEX('PUMA12 LIMIT Computations'!$A$4:$D$106,'PUMA12-Person-Limits-Fragments'!$B1850,4)</f>
        <v>Boston-Cambridge-Quincy, MA-NH HUD Metro FMR Area</v>
      </c>
      <c r="H1850" cm="1">
        <f t="array" ref="H1850">INDEX('PUMA12 LIMIT Computations'!AI$4:BB$106,'PUMA12-Person-Limits-Fragments'!B1850,'PUMA12-Person-Limits-Fragments'!C1850)</f>
        <v>222.97499999999999</v>
      </c>
      <c r="I1850" cm="1">
        <f t="array" ref="I1850">INDEX('PUMA12 LIMIT Computations'!BC$4:BV$106,'PUMA12-Person-Limits-Fragments'!B1850,'PUMA12-Person-Limits-Fragments'!C1850)</f>
        <v>140.745</v>
      </c>
      <c r="J1850" cm="1">
        <f t="array" ref="J1850">INDEX('PUMA12 LIMIT Computations'!BW$4:CP$106,'PUMA12-Person-Limits-Fragments'!B1850,'PUMA12-Person-Limits-Fragments'!C1850)</f>
        <v>355.72500000000002</v>
      </c>
    </row>
    <row r="1851" spans="1:10" x14ac:dyDescent="0.25">
      <c r="A1851">
        <f t="shared" si="86"/>
        <v>1850</v>
      </c>
      <c r="B1851">
        <f t="shared" si="84"/>
        <v>99</v>
      </c>
      <c r="C1851">
        <f t="shared" si="85"/>
        <v>18</v>
      </c>
      <c r="D1851" cm="1">
        <f t="array" ref="D1851">INDEX('PUMA12 LIMIT Computations'!$A$4:$D$106,'PUMA12-Person-Limits-Fragments'!$B1851,1)</f>
        <v>304</v>
      </c>
      <c r="E1851" t="str" cm="1">
        <f t="array" ref="E1851">INDEX('PUMA12 LIMIT Computations'!$A$4:$D$106,'PUMA12-Person-Limits-Fragments'!$B1851,2)</f>
        <v>Worcester County (South)</v>
      </c>
      <c r="F1851" t="str" cm="1">
        <f t="array" ref="F1851">INDEX('PUMA12 LIMIT Computations'!$A$4:$D$106,'PUMA12-Person-Limits-Fragments'!$B1851,3)</f>
        <v>METRO44140M44140</v>
      </c>
      <c r="G1851" t="str" cm="1">
        <f t="array" ref="G1851">INDEX('PUMA12 LIMIT Computations'!$A$4:$D$106,'PUMA12-Person-Limits-Fragments'!$B1851,4)</f>
        <v>Springfield, MA HUD Metro FMR Area</v>
      </c>
      <c r="H1851" cm="1">
        <f t="array" ref="H1851">INDEX('PUMA12 LIMIT Computations'!AI$4:BB$106,'PUMA12-Person-Limits-Fragments'!B1851,'PUMA12-Person-Limits-Fragments'!C1851)</f>
        <v>29.924999999999997</v>
      </c>
      <c r="I1851" cm="1">
        <f t="array" ref="I1851">INDEX('PUMA12 LIMIT Computations'!BC$4:BV$106,'PUMA12-Person-Limits-Fragments'!B1851,'PUMA12-Person-Limits-Fragments'!C1851)</f>
        <v>28.148999999999997</v>
      </c>
      <c r="J1851" cm="1">
        <f t="array" ref="J1851">INDEX('PUMA12 LIMIT Computations'!BW$4:CP$106,'PUMA12-Person-Limits-Fragments'!B1851,'PUMA12-Person-Limits-Fragments'!C1851)</f>
        <v>47.894999999999996</v>
      </c>
    </row>
    <row r="1852" spans="1:10" x14ac:dyDescent="0.25">
      <c r="A1852">
        <f t="shared" si="86"/>
        <v>1851</v>
      </c>
      <c r="B1852">
        <f t="shared" si="84"/>
        <v>100</v>
      </c>
      <c r="C1852">
        <f t="shared" si="85"/>
        <v>18</v>
      </c>
      <c r="D1852" cm="1">
        <f t="array" ref="D1852">INDEX('PUMA12 LIMIT Computations'!$A$4:$D$106,'PUMA12-Person-Limits-Fragments'!$B1852,1)</f>
        <v>304</v>
      </c>
      <c r="E1852" t="str" cm="1">
        <f t="array" ref="E1852">INDEX('PUMA12 LIMIT Computations'!$A$4:$D$106,'PUMA12-Person-Limits-Fragments'!$B1852,2)</f>
        <v>Worcester County (South)</v>
      </c>
      <c r="F1852" t="str" cm="1">
        <f t="array" ref="F1852">INDEX('PUMA12 LIMIT Computations'!$A$4:$D$106,'PUMA12-Person-Limits-Fragments'!$B1852,3)</f>
        <v>METRO49340M49340</v>
      </c>
      <c r="G1852" t="str" cm="1">
        <f t="array" ref="G1852">INDEX('PUMA12 LIMIT Computations'!$A$4:$D$106,'PUMA12-Person-Limits-Fragments'!$B1852,4)</f>
        <v>Worcester, MA HUD Metro FMR Area</v>
      </c>
      <c r="H1852" cm="1">
        <f t="array" ref="H1852">INDEX('PUMA12 LIMIT Computations'!AI$4:BB$106,'PUMA12-Person-Limits-Fragments'!B1852,'PUMA12-Person-Limits-Fragments'!C1852)</f>
        <v>100010.955</v>
      </c>
      <c r="I1852" cm="1">
        <f t="array" ref="I1852">INDEX('PUMA12 LIMIT Computations'!BC$4:BV$106,'PUMA12-Person-Limits-Fragments'!B1852,'PUMA12-Person-Limits-Fragments'!C1852)</f>
        <v>80102.671000000002</v>
      </c>
      <c r="J1852" cm="1">
        <f t="array" ref="J1852">INDEX('PUMA12 LIMIT Computations'!BW$4:CP$106,'PUMA12-Person-Limits-Fragments'!B1852,'PUMA12-Person-Limits-Fragments'!C1852)</f>
        <v>160026.065</v>
      </c>
    </row>
    <row r="1853" spans="1:10" x14ac:dyDescent="0.25">
      <c r="A1853">
        <f t="shared" si="86"/>
        <v>1852</v>
      </c>
      <c r="B1853">
        <f t="shared" si="84"/>
        <v>101</v>
      </c>
      <c r="C1853">
        <f t="shared" si="85"/>
        <v>18</v>
      </c>
      <c r="D1853" cm="1">
        <f t="array" ref="D1853">INDEX('PUMA12 LIMIT Computations'!$A$4:$D$106,'PUMA12-Person-Limits-Fragments'!$B1853,1)</f>
        <v>304</v>
      </c>
      <c r="E1853" t="str" cm="1">
        <f t="array" ref="E1853">INDEX('PUMA12 LIMIT Computations'!$A$4:$D$106,'PUMA12-Person-Limits-Fragments'!$B1853,2)</f>
        <v>Worcester County (South)</v>
      </c>
      <c r="F1853" t="str" cm="1">
        <f t="array" ref="F1853">INDEX('PUMA12 LIMIT Computations'!$A$4:$D$106,'PUMA12-Person-Limits-Fragments'!$B1853,3)</f>
        <v>METRO49340MM1120</v>
      </c>
      <c r="G1853" t="str" cm="1">
        <f t="array" ref="G1853">INDEX('PUMA12 LIMIT Computations'!$A$4:$D$106,'PUMA12-Person-Limits-Fragments'!$B1853,4)</f>
        <v>Eastern Worcester County, MA HUD Metro FMR Area</v>
      </c>
      <c r="H1853" cm="1">
        <f t="array" ref="H1853">INDEX('PUMA12 LIMIT Computations'!AI$4:BB$106,'PUMA12-Person-Limits-Fragments'!B1853,'PUMA12-Person-Limits-Fragments'!C1853)</f>
        <v>20071.05</v>
      </c>
      <c r="I1853" cm="1">
        <f t="array" ref="I1853">INDEX('PUMA12 LIMIT Computations'!BC$4:BV$106,'PUMA12-Person-Limits-Fragments'!B1853,'PUMA12-Person-Limits-Fragments'!C1853)</f>
        <v>13558.434999999999</v>
      </c>
      <c r="J1853" cm="1">
        <f t="array" ref="J1853">INDEX('PUMA12 LIMIT Computations'!BW$4:CP$106,'PUMA12-Person-Limits-Fragments'!B1853,'PUMA12-Person-Limits-Fragments'!C1853)</f>
        <v>27389.974999999999</v>
      </c>
    </row>
    <row r="1854" spans="1:10" x14ac:dyDescent="0.25">
      <c r="A1854">
        <f t="shared" si="86"/>
        <v>1853</v>
      </c>
      <c r="B1854">
        <f t="shared" si="84"/>
        <v>102</v>
      </c>
      <c r="C1854">
        <f t="shared" si="85"/>
        <v>18</v>
      </c>
      <c r="D1854" cm="1">
        <f t="array" ref="D1854">INDEX('PUMA12 LIMIT Computations'!$A$4:$D$106,'PUMA12-Person-Limits-Fragments'!$B1854,1)</f>
        <v>302</v>
      </c>
      <c r="E1854" t="str" cm="1">
        <f t="array" ref="E1854">INDEX('PUMA12 LIMIT Computations'!$A$4:$D$106,'PUMA12-Person-Limits-Fragments'!$B1854,2)</f>
        <v>Worcester County (West Central)</v>
      </c>
      <c r="F1854" t="str" cm="1">
        <f t="array" ref="F1854">INDEX('PUMA12 LIMIT Computations'!$A$4:$D$106,'PUMA12-Person-Limits-Fragments'!$B1854,3)</f>
        <v>METRO49340M49340</v>
      </c>
      <c r="G1854" t="str" cm="1">
        <f t="array" ref="G1854">INDEX('PUMA12 LIMIT Computations'!$A$4:$D$106,'PUMA12-Person-Limits-Fragments'!$B1854,4)</f>
        <v>Worcester, MA HUD Metro FMR Area</v>
      </c>
      <c r="H1854" cm="1">
        <f t="array" ref="H1854">INDEX('PUMA12 LIMIT Computations'!AI$4:BB$106,'PUMA12-Person-Limits-Fragments'!B1854,'PUMA12-Person-Limits-Fragments'!C1854)</f>
        <v>108375.46500000001</v>
      </c>
      <c r="I1854" cm="1">
        <f t="array" ref="I1854">INDEX('PUMA12 LIMIT Computations'!BC$4:BV$106,'PUMA12-Person-Limits-Fragments'!B1854,'PUMA12-Person-Limits-Fragments'!C1854)</f>
        <v>86802.133000000002</v>
      </c>
      <c r="J1854" cm="1">
        <f t="array" ref="J1854">INDEX('PUMA12 LIMIT Computations'!BW$4:CP$106,'PUMA12-Person-Limits-Fragments'!B1854,'PUMA12-Person-Limits-Fragments'!C1854)</f>
        <v>173409.995</v>
      </c>
    </row>
    <row r="1855" spans="1:10" x14ac:dyDescent="0.25">
      <c r="A1855">
        <f t="shared" si="86"/>
        <v>1854</v>
      </c>
      <c r="B1855">
        <f t="shared" si="84"/>
        <v>103</v>
      </c>
      <c r="C1855">
        <f t="shared" si="85"/>
        <v>18</v>
      </c>
      <c r="D1855" cm="1">
        <f t="array" ref="D1855">INDEX('PUMA12 LIMIT Computations'!$A$4:$D$106,'PUMA12-Person-Limits-Fragments'!$B1855,1)</f>
        <v>302</v>
      </c>
      <c r="E1855" t="str" cm="1">
        <f t="array" ref="E1855">INDEX('PUMA12 LIMIT Computations'!$A$4:$D$106,'PUMA12-Person-Limits-Fragments'!$B1855,2)</f>
        <v>Worcester County (West Central)</v>
      </c>
      <c r="F1855" t="str" cm="1">
        <f t="array" ref="F1855">INDEX('PUMA12 LIMIT Computations'!$A$4:$D$106,'PUMA12-Person-Limits-Fragments'!$B1855,3)</f>
        <v>METRO49340N25027</v>
      </c>
      <c r="G1855" t="str" cm="1">
        <f t="array" ref="G1855">INDEX('PUMA12 LIMIT Computations'!$A$4:$D$106,'PUMA12-Person-Limits-Fragments'!$B1855,4)</f>
        <v>Western Worcester County, MA HUD Metro FMR Area</v>
      </c>
      <c r="H1855" cm="1">
        <f t="array" ref="H1855">INDEX('PUMA12 LIMIT Computations'!AI$4:BB$106,'PUMA12-Person-Limits-Fragments'!B1855,'PUMA12-Person-Limits-Fragments'!C1855)</f>
        <v>7770</v>
      </c>
      <c r="I1855" cm="1">
        <f t="array" ref="I1855">INDEX('PUMA12 LIMIT Computations'!BC$4:BV$106,'PUMA12-Person-Limits-Fragments'!B1855,'PUMA12-Person-Limits-Fragments'!C1855)</f>
        <v>7037.25</v>
      </c>
      <c r="J1855" cm="1">
        <f t="array" ref="J1855">INDEX('PUMA12 LIMIT Computations'!BW$4:CP$106,'PUMA12-Person-Limits-Fragments'!B1855,'PUMA12-Person-Limits-Fragments'!C1855)</f>
        <v>12427.5</v>
      </c>
    </row>
    <row r="1856" spans="1:10" x14ac:dyDescent="0.25">
      <c r="A1856">
        <f t="shared" si="86"/>
        <v>1855</v>
      </c>
      <c r="B1856">
        <f t="shared" si="84"/>
        <v>1</v>
      </c>
      <c r="C1856">
        <f t="shared" si="85"/>
        <v>19</v>
      </c>
      <c r="D1856" cm="1">
        <f t="array" ref="D1856">INDEX('PUMA12 LIMIT Computations'!$A$4:$D$106,'PUMA12-Person-Limits-Fragments'!$B1856,1)</f>
        <v>4200</v>
      </c>
      <c r="E1856" t="str" cm="1">
        <f t="array" ref="E1856">INDEX('PUMA12 LIMIT Computations'!$A$4:$D$106,'PUMA12-Person-Limits-Fragments'!$B1856,2)</f>
        <v>Attleboro City, North Attleborough, Swansea, Seekonk, Rehoboth &amp; Plainville Towns</v>
      </c>
      <c r="F1856" t="str" cm="1">
        <f t="array" ref="F1856">INDEX('PUMA12 LIMIT Computations'!$A$4:$D$106,'PUMA12-Person-Limits-Fragments'!$B1856,3)</f>
        <v>METRO14460MM1120</v>
      </c>
      <c r="G1856" t="str" cm="1">
        <f t="array" ref="G1856">INDEX('PUMA12 LIMIT Computations'!$A$4:$D$106,'PUMA12-Person-Limits-Fragments'!$B1856,4)</f>
        <v>Boston-Cambridge-Quincy, MA-NH HUD Metro FMR Area</v>
      </c>
      <c r="H1856" cm="1">
        <f t="array" ref="H1856">INDEX('PUMA12 LIMIT Computations'!AI$4:BB$106,'PUMA12-Person-Limits-Fragments'!B1856,'PUMA12-Person-Limits-Fragments'!C1856)</f>
        <v>12602.224999999999</v>
      </c>
      <c r="I1856" cm="1">
        <f t="array" ref="I1856">INDEX('PUMA12 LIMIT Computations'!BC$4:BV$106,'PUMA12-Person-Limits-Fragments'!B1856,'PUMA12-Person-Limits-Fragments'!C1856)</f>
        <v>8051.5349999999999</v>
      </c>
      <c r="J1856" cm="1">
        <f t="array" ref="J1856">INDEX('PUMA12 LIMIT Computations'!BW$4:CP$106,'PUMA12-Person-Limits-Fragments'!B1856,'PUMA12-Person-Limits-Fragments'!C1856)</f>
        <v>20106.37</v>
      </c>
    </row>
    <row r="1857" spans="1:10" x14ac:dyDescent="0.25">
      <c r="A1857">
        <f t="shared" si="86"/>
        <v>1856</v>
      </c>
      <c r="B1857">
        <f t="shared" si="84"/>
        <v>2</v>
      </c>
      <c r="C1857">
        <f t="shared" si="85"/>
        <v>19</v>
      </c>
      <c r="D1857" cm="1">
        <f t="array" ref="D1857">INDEX('PUMA12 LIMIT Computations'!$A$4:$D$106,'PUMA12-Person-Limits-Fragments'!$B1857,1)</f>
        <v>4200</v>
      </c>
      <c r="E1857" t="str" cm="1">
        <f t="array" ref="E1857">INDEX('PUMA12 LIMIT Computations'!$A$4:$D$106,'PUMA12-Person-Limits-Fragments'!$B1857,2)</f>
        <v>Attleboro City, North Attleborough, Swansea, Seekonk, Rehoboth &amp; Plainville Towns</v>
      </c>
      <c r="F1857" t="str" cm="1">
        <f t="array" ref="F1857">INDEX('PUMA12 LIMIT Computations'!$A$4:$D$106,'PUMA12-Person-Limits-Fragments'!$B1857,3)</f>
        <v>METRO39300M39300</v>
      </c>
      <c r="G1857" t="str" cm="1">
        <f t="array" ref="G1857">INDEX('PUMA12 LIMIT Computations'!$A$4:$D$106,'PUMA12-Person-Limits-Fragments'!$B1857,4)</f>
        <v>Providence-Fall River, RI-MA HUD Metro FMR Area</v>
      </c>
      <c r="H1857" cm="1">
        <f t="array" ref="H1857">INDEX('PUMA12 LIMIT Computations'!AI$4:BB$106,'PUMA12-Person-Limits-Fragments'!B1857,'PUMA12-Person-Limits-Fragments'!C1857)</f>
        <v>97579.44</v>
      </c>
      <c r="I1857" cm="1">
        <f t="array" ref="I1857">INDEX('PUMA12 LIMIT Computations'!BC$4:BV$106,'PUMA12-Person-Limits-Fragments'!B1857,'PUMA12-Person-Limits-Fragments'!C1857)</f>
        <v>90380.205000000002</v>
      </c>
      <c r="J1857" cm="1">
        <f t="array" ref="J1857">INDEX('PUMA12 LIMIT Computations'!BW$4:CP$106,'PUMA12-Person-Limits-Fragments'!B1857,'PUMA12-Person-Limits-Fragments'!C1857)</f>
        <v>156090.42000000001</v>
      </c>
    </row>
    <row r="1858" spans="1:10" x14ac:dyDescent="0.25">
      <c r="A1858">
        <f t="shared" si="86"/>
        <v>1857</v>
      </c>
      <c r="B1858">
        <f t="shared" si="84"/>
        <v>3</v>
      </c>
      <c r="C1858">
        <f t="shared" si="85"/>
        <v>19</v>
      </c>
      <c r="D1858" cm="1">
        <f t="array" ref="D1858">INDEX('PUMA12 LIMIT Computations'!$A$4:$D$106,'PUMA12-Person-Limits-Fragments'!$B1858,1)</f>
        <v>4200</v>
      </c>
      <c r="E1858" t="str" cm="1">
        <f t="array" ref="E1858">INDEX('PUMA12 LIMIT Computations'!$A$4:$D$106,'PUMA12-Person-Limits-Fragments'!$B1858,2)</f>
        <v>Attleboro City, North Attleborough, Swansea, Seekonk, Rehoboth &amp; Plainville Towns</v>
      </c>
      <c r="F1858" t="str" cm="1">
        <f t="array" ref="F1858">INDEX('PUMA12 LIMIT Computations'!$A$4:$D$106,'PUMA12-Person-Limits-Fragments'!$B1858,3)</f>
        <v>METRO39300MM1120</v>
      </c>
      <c r="G1858" t="str" cm="1">
        <f t="array" ref="G1858">INDEX('PUMA12 LIMIT Computations'!$A$4:$D$106,'PUMA12-Person-Limits-Fragments'!$B1858,4)</f>
        <v>Taunton-Mansfield-Norton, MA HUD Metro FMR Area</v>
      </c>
      <c r="H1858" cm="1">
        <f t="array" ref="H1858">INDEX('PUMA12 LIMIT Computations'!AI$4:BB$106,'PUMA12-Person-Limits-Fragments'!B1858,'PUMA12-Person-Limits-Fragments'!C1858)</f>
        <v>159.76999999999998</v>
      </c>
      <c r="I1858" cm="1">
        <f t="array" ref="I1858">INDEX('PUMA12 LIMIT Computations'!BC$4:BV$106,'PUMA12-Person-Limits-Fragments'!B1858,'PUMA12-Person-Limits-Fragments'!C1858)</f>
        <v>128.11499999999998</v>
      </c>
      <c r="J1858" cm="1">
        <f t="array" ref="J1858">INDEX('PUMA12 LIMIT Computations'!BW$4:CP$106,'PUMA12-Person-Limits-Fragments'!B1858,'PUMA12-Person-Limits-Fragments'!C1858)</f>
        <v>255.57999999999998</v>
      </c>
    </row>
    <row r="1859" spans="1:10" x14ac:dyDescent="0.25">
      <c r="A1859">
        <f t="shared" si="86"/>
        <v>1858</v>
      </c>
      <c r="B1859">
        <f t="shared" ref="B1859:B1922" si="87">A1859-103*FLOOR((A1859-1)/103,1)</f>
        <v>4</v>
      </c>
      <c r="C1859">
        <f t="shared" ref="C1859:C1922" si="88">FLOOR((A1859-1)/103,1)+1</f>
        <v>19</v>
      </c>
      <c r="D1859" cm="1">
        <f t="array" ref="D1859">INDEX('PUMA12 LIMIT Computations'!$A$4:$D$106,'PUMA12-Person-Limits-Fragments'!$B1859,1)</f>
        <v>4800</v>
      </c>
      <c r="E1859" t="str" cm="1">
        <f t="array" ref="E1859">INDEX('PUMA12 LIMIT Computations'!$A$4:$D$106,'PUMA12-Person-Limits-Fragments'!$B1859,2)</f>
        <v>Barnstable (East), Dukes &amp; Nantucket Counties--Outer Cape Cod Towns</v>
      </c>
      <c r="F1859" t="str" cm="1">
        <f t="array" ref="F1859">INDEX('PUMA12 LIMIT Computations'!$A$4:$D$106,'PUMA12-Person-Limits-Fragments'!$B1859,3)</f>
        <v>METRO12700M12700</v>
      </c>
      <c r="G1859" t="str" cm="1">
        <f t="array" ref="G1859">INDEX('PUMA12 LIMIT Computations'!$A$4:$D$106,'PUMA12-Person-Limits-Fragments'!$B1859,4)</f>
        <v>Barnstable Town, MA MSA</v>
      </c>
      <c r="H1859" cm="1">
        <f t="array" ref="H1859">INDEX('PUMA12 LIMIT Computations'!AI$4:BB$106,'PUMA12-Person-Limits-Fragments'!B1859,'PUMA12-Person-Limits-Fragments'!C1859)</f>
        <v>88169.12</v>
      </c>
      <c r="I1859" cm="1">
        <f t="array" ref="I1859">INDEX('PUMA12 LIMIT Computations'!BC$4:BV$106,'PUMA12-Person-Limits-Fragments'!B1859,'PUMA12-Person-Limits-Fragments'!C1859)</f>
        <v>72651.06</v>
      </c>
      <c r="J1859" cm="1">
        <f t="array" ref="J1859">INDEX('PUMA12 LIMIT Computations'!BW$4:CP$106,'PUMA12-Person-Limits-Fragments'!B1859,'PUMA12-Person-Limits-Fragments'!C1859)</f>
        <v>141026.35999999999</v>
      </c>
    </row>
    <row r="1860" spans="1:10" x14ac:dyDescent="0.25">
      <c r="A1860">
        <f t="shared" ref="A1860:A1923" si="89">A1859+1</f>
        <v>1859</v>
      </c>
      <c r="B1860">
        <f t="shared" si="87"/>
        <v>5</v>
      </c>
      <c r="C1860">
        <f t="shared" si="88"/>
        <v>19</v>
      </c>
      <c r="D1860" cm="1">
        <f t="array" ref="D1860">INDEX('PUMA12 LIMIT Computations'!$A$4:$D$106,'PUMA12-Person-Limits-Fragments'!$B1860,1)</f>
        <v>4800</v>
      </c>
      <c r="E1860" t="str" cm="1">
        <f t="array" ref="E1860">INDEX('PUMA12 LIMIT Computations'!$A$4:$D$106,'PUMA12-Person-Limits-Fragments'!$B1860,2)</f>
        <v>Barnstable (East), Dukes &amp; Nantucket Counties--Outer Cape Cod Towns</v>
      </c>
      <c r="F1860" t="str" cm="1">
        <f t="array" ref="F1860">INDEX('PUMA12 LIMIT Computations'!$A$4:$D$106,'PUMA12-Person-Limits-Fragments'!$B1860,3)</f>
        <v>NCNTY25007N25007</v>
      </c>
      <c r="G1860" t="str" cm="1">
        <f t="array" ref="G1860">INDEX('PUMA12 LIMIT Computations'!$A$4:$D$106,'PUMA12-Person-Limits-Fragments'!$B1860,4)</f>
        <v>Dukes County, MA</v>
      </c>
      <c r="H1860" cm="1">
        <f t="array" ref="H1860">INDEX('PUMA12 LIMIT Computations'!AI$4:BB$106,'PUMA12-Person-Limits-Fragments'!B1860,'PUMA12-Person-Limits-Fragments'!C1860)</f>
        <v>20971.5</v>
      </c>
      <c r="I1860" cm="1">
        <f t="array" ref="I1860">INDEX('PUMA12 LIMIT Computations'!BC$4:BV$106,'PUMA12-Person-Limits-Fragments'!B1860,'PUMA12-Person-Limits-Fragments'!C1860)</f>
        <v>15275.25</v>
      </c>
      <c r="J1860" cm="1">
        <f t="array" ref="J1860">INDEX('PUMA12 LIMIT Computations'!BW$4:CP$106,'PUMA12-Person-Limits-Fragments'!B1860,'PUMA12-Person-Limits-Fragments'!C1860)</f>
        <v>32263.25</v>
      </c>
    </row>
    <row r="1861" spans="1:10" x14ac:dyDescent="0.25">
      <c r="A1861">
        <f t="shared" si="89"/>
        <v>1860</v>
      </c>
      <c r="B1861">
        <f t="shared" si="87"/>
        <v>6</v>
      </c>
      <c r="C1861">
        <f t="shared" si="88"/>
        <v>19</v>
      </c>
      <c r="D1861" cm="1">
        <f t="array" ref="D1861">INDEX('PUMA12 LIMIT Computations'!$A$4:$D$106,'PUMA12-Person-Limits-Fragments'!$B1861,1)</f>
        <v>4800</v>
      </c>
      <c r="E1861" t="str" cm="1">
        <f t="array" ref="E1861">INDEX('PUMA12 LIMIT Computations'!$A$4:$D$106,'PUMA12-Person-Limits-Fragments'!$B1861,2)</f>
        <v>Barnstable (East), Dukes &amp; Nantucket Counties--Outer Cape Cod Towns</v>
      </c>
      <c r="F1861" t="str" cm="1">
        <f t="array" ref="F1861">INDEX('PUMA12 LIMIT Computations'!$A$4:$D$106,'PUMA12-Person-Limits-Fragments'!$B1861,3)</f>
        <v>NCNTY25019N25019</v>
      </c>
      <c r="G1861" t="str" cm="1">
        <f t="array" ref="G1861">INDEX('PUMA12 LIMIT Computations'!$A$4:$D$106,'PUMA12-Person-Limits-Fragments'!$B1861,4)</f>
        <v>Nantucket County, MA</v>
      </c>
      <c r="H1861" cm="1">
        <f t="array" ref="H1861">INDEX('PUMA12 LIMIT Computations'!AI$4:BB$106,'PUMA12-Person-Limits-Fragments'!B1861,'PUMA12-Person-Limits-Fragments'!C1861)</f>
        <v>16230.390000000001</v>
      </c>
      <c r="I1861" cm="1">
        <f t="array" ref="I1861">INDEX('PUMA12 LIMIT Computations'!BC$4:BV$106,'PUMA12-Person-Limits-Fragments'!B1861,'PUMA12-Person-Limits-Fragments'!C1861)</f>
        <v>10613.835000000001</v>
      </c>
      <c r="J1861" cm="1">
        <f t="array" ref="J1861">INDEX('PUMA12 LIMIT Computations'!BW$4:CP$106,'PUMA12-Person-Limits-Fragments'!B1861,'PUMA12-Person-Limits-Fragments'!C1861)</f>
        <v>22310.055</v>
      </c>
    </row>
    <row r="1862" spans="1:10" x14ac:dyDescent="0.25">
      <c r="A1862">
        <f t="shared" si="89"/>
        <v>1861</v>
      </c>
      <c r="B1862">
        <f t="shared" si="87"/>
        <v>7</v>
      </c>
      <c r="C1862">
        <f t="shared" si="88"/>
        <v>19</v>
      </c>
      <c r="D1862" cm="1">
        <f t="array" ref="D1862">INDEX('PUMA12 LIMIT Computations'!$A$4:$D$106,'PUMA12-Person-Limits-Fragments'!$B1862,1)</f>
        <v>4700</v>
      </c>
      <c r="E1862" t="str" cm="1">
        <f t="array" ref="E1862">INDEX('PUMA12 LIMIT Computations'!$A$4:$D$106,'PUMA12-Person-Limits-Fragments'!$B1862,2)</f>
        <v>Barnstable County (West)--Inner Cape Cod Towns &amp; Barnstable Town City</v>
      </c>
      <c r="F1862" t="str" cm="1">
        <f t="array" ref="F1862">INDEX('PUMA12 LIMIT Computations'!$A$4:$D$106,'PUMA12-Person-Limits-Fragments'!$B1862,3)</f>
        <v>METRO12700M12700</v>
      </c>
      <c r="G1862" t="str" cm="1">
        <f t="array" ref="G1862">INDEX('PUMA12 LIMIT Computations'!$A$4:$D$106,'PUMA12-Person-Limits-Fragments'!$B1862,4)</f>
        <v>Barnstable Town, MA MSA</v>
      </c>
      <c r="H1862" cm="1">
        <f t="array" ref="H1862">INDEX('PUMA12 LIMIT Computations'!AI$4:BB$106,'PUMA12-Person-Limits-Fragments'!B1862,'PUMA12-Person-Limits-Fragments'!C1862)</f>
        <v>119444.52</v>
      </c>
      <c r="I1862" cm="1">
        <f t="array" ref="I1862">INDEX('PUMA12 LIMIT Computations'!BC$4:BV$106,'PUMA12-Person-Limits-Fragments'!B1862,'PUMA12-Person-Limits-Fragments'!C1862)</f>
        <v>98421.885000000009</v>
      </c>
      <c r="J1862" cm="1">
        <f t="array" ref="J1862">INDEX('PUMA12 LIMIT Computations'!BW$4:CP$106,'PUMA12-Person-Limits-Fragments'!B1862,'PUMA12-Person-Limits-Fragments'!C1862)</f>
        <v>191051.31</v>
      </c>
    </row>
    <row r="1863" spans="1:10" x14ac:dyDescent="0.25">
      <c r="A1863">
        <f t="shared" si="89"/>
        <v>1862</v>
      </c>
      <c r="B1863">
        <f t="shared" si="87"/>
        <v>8</v>
      </c>
      <c r="C1863">
        <f t="shared" si="88"/>
        <v>19</v>
      </c>
      <c r="D1863" cm="1">
        <f t="array" ref="D1863">INDEX('PUMA12 LIMIT Computations'!$A$4:$D$106,'PUMA12-Person-Limits-Fragments'!$B1863,1)</f>
        <v>4700</v>
      </c>
      <c r="E1863" t="str" cm="1">
        <f t="array" ref="E1863">INDEX('PUMA12 LIMIT Computations'!$A$4:$D$106,'PUMA12-Person-Limits-Fragments'!$B1863,2)</f>
        <v>Barnstable County (West)--Inner Cape Cod Towns &amp; Barnstable Town City</v>
      </c>
      <c r="F1863" t="str" cm="1">
        <f t="array" ref="F1863">INDEX('PUMA12 LIMIT Computations'!$A$4:$D$106,'PUMA12-Person-Limits-Fragments'!$B1863,3)</f>
        <v>METRO14460MM1120</v>
      </c>
      <c r="G1863" t="str" cm="1">
        <f t="array" ref="G1863">INDEX('PUMA12 LIMIT Computations'!$A$4:$D$106,'PUMA12-Person-Limits-Fragments'!$B1863,4)</f>
        <v>Boston-Cambridge-Quincy, MA-NH HUD Metro FMR Area</v>
      </c>
      <c r="H1863" cm="1">
        <f t="array" ref="H1863">INDEX('PUMA12 LIMIT Computations'!AI$4:BB$106,'PUMA12-Person-Limits-Fragments'!B1863,'PUMA12-Person-Limits-Fragments'!C1863)</f>
        <v>185.1</v>
      </c>
      <c r="I1863" cm="1">
        <f t="array" ref="I1863">INDEX('PUMA12 LIMIT Computations'!BC$4:BV$106,'PUMA12-Person-Limits-Fragments'!B1863,'PUMA12-Person-Limits-Fragments'!C1863)</f>
        <v>118.25999999999999</v>
      </c>
      <c r="J1863" cm="1">
        <f t="array" ref="J1863">INDEX('PUMA12 LIMIT Computations'!BW$4:CP$106,'PUMA12-Person-Limits-Fragments'!B1863,'PUMA12-Person-Limits-Fragments'!C1863)</f>
        <v>295.32</v>
      </c>
    </row>
    <row r="1864" spans="1:10" x14ac:dyDescent="0.25">
      <c r="A1864">
        <f t="shared" si="89"/>
        <v>1863</v>
      </c>
      <c r="B1864">
        <f t="shared" si="87"/>
        <v>9</v>
      </c>
      <c r="C1864">
        <f t="shared" si="88"/>
        <v>19</v>
      </c>
      <c r="D1864" cm="1">
        <f t="array" ref="D1864">INDEX('PUMA12 LIMIT Computations'!$A$4:$D$106,'PUMA12-Person-Limits-Fragments'!$B1864,1)</f>
        <v>100</v>
      </c>
      <c r="E1864" t="str" cm="1">
        <f t="array" ref="E1864">INDEX('PUMA12 LIMIT Computations'!$A$4:$D$106,'PUMA12-Person-Limits-Fragments'!$B1864,2)</f>
        <v>Berkshire County--Pittsfield City</v>
      </c>
      <c r="F1864" t="str" cm="1">
        <f t="array" ref="F1864">INDEX('PUMA12 LIMIT Computations'!$A$4:$D$106,'PUMA12-Person-Limits-Fragments'!$B1864,3)</f>
        <v>METRO38340M38340</v>
      </c>
      <c r="G1864" t="str" cm="1">
        <f t="array" ref="G1864">INDEX('PUMA12 LIMIT Computations'!$A$4:$D$106,'PUMA12-Person-Limits-Fragments'!$B1864,4)</f>
        <v>Pittsfield, MA HUD Metro FMR Area</v>
      </c>
      <c r="H1864" cm="1">
        <f t="array" ref="H1864">INDEX('PUMA12 LIMIT Computations'!AI$4:BB$106,'PUMA12-Person-Limits-Fragments'!B1864,'PUMA12-Person-Limits-Fragments'!C1864)</f>
        <v>64439.06</v>
      </c>
      <c r="I1864" cm="1">
        <f t="array" ref="I1864">INDEX('PUMA12 LIMIT Computations'!BC$4:BV$106,'PUMA12-Person-Limits-Fragments'!B1864,'PUMA12-Person-Limits-Fragments'!C1864)</f>
        <v>59741.009999999995</v>
      </c>
      <c r="J1864" cm="1">
        <f t="array" ref="J1864">INDEX('PUMA12 LIMIT Computations'!BW$4:CP$106,'PUMA12-Person-Limits-Fragments'!B1864,'PUMA12-Person-Limits-Fragments'!C1864)</f>
        <v>103114.62</v>
      </c>
    </row>
    <row r="1865" spans="1:10" x14ac:dyDescent="0.25">
      <c r="A1865">
        <f t="shared" si="89"/>
        <v>1864</v>
      </c>
      <c r="B1865">
        <f t="shared" si="87"/>
        <v>10</v>
      </c>
      <c r="C1865">
        <f t="shared" si="88"/>
        <v>19</v>
      </c>
      <c r="D1865" cm="1">
        <f t="array" ref="D1865">INDEX('PUMA12 LIMIT Computations'!$A$4:$D$106,'PUMA12-Person-Limits-Fragments'!$B1865,1)</f>
        <v>100</v>
      </c>
      <c r="E1865" t="str" cm="1">
        <f t="array" ref="E1865">INDEX('PUMA12 LIMIT Computations'!$A$4:$D$106,'PUMA12-Person-Limits-Fragments'!$B1865,2)</f>
        <v>Berkshire County--Pittsfield City</v>
      </c>
      <c r="F1865" t="str" cm="1">
        <f t="array" ref="F1865">INDEX('PUMA12 LIMIT Computations'!$A$4:$D$106,'PUMA12-Person-Limits-Fragments'!$B1865,3)</f>
        <v>METRO38340N25003</v>
      </c>
      <c r="G1865" t="str" cm="1">
        <f t="array" ref="G1865">INDEX('PUMA12 LIMIT Computations'!$A$4:$D$106,'PUMA12-Person-Limits-Fragments'!$B1865,4)</f>
        <v>Berkshire County, MA (part) HUD Metro FMR Area</v>
      </c>
      <c r="H1865" cm="1">
        <f t="array" ref="H1865">INDEX('PUMA12 LIMIT Computations'!AI$4:BB$106,'PUMA12-Person-Limits-Fragments'!B1865,'PUMA12-Person-Limits-Fragments'!C1865)</f>
        <v>40788.344999999994</v>
      </c>
      <c r="I1865" cm="1">
        <f t="array" ref="I1865">INDEX('PUMA12 LIMIT Computations'!BC$4:BV$106,'PUMA12-Person-Limits-Fragments'!B1865,'PUMA12-Person-Limits-Fragments'!C1865)</f>
        <v>38818.844999999994</v>
      </c>
      <c r="J1865" cm="1">
        <f t="array" ref="J1865">INDEX('PUMA12 LIMIT Computations'!BW$4:CP$106,'PUMA12-Person-Limits-Fragments'!B1865,'PUMA12-Person-Limits-Fragments'!C1865)</f>
        <v>65269.229999999996</v>
      </c>
    </row>
    <row r="1866" spans="1:10" x14ac:dyDescent="0.25">
      <c r="A1866">
        <f t="shared" si="89"/>
        <v>1865</v>
      </c>
      <c r="B1866">
        <f t="shared" si="87"/>
        <v>11</v>
      </c>
      <c r="C1866">
        <f t="shared" si="88"/>
        <v>19</v>
      </c>
      <c r="D1866" cm="1">
        <f t="array" ref="D1866">INDEX('PUMA12 LIMIT Computations'!$A$4:$D$106,'PUMA12-Person-Limits-Fragments'!$B1866,1)</f>
        <v>100</v>
      </c>
      <c r="E1866" t="str" cm="1">
        <f t="array" ref="E1866">INDEX('PUMA12 LIMIT Computations'!$A$4:$D$106,'PUMA12-Person-Limits-Fragments'!$B1866,2)</f>
        <v>Berkshire County--Pittsfield City</v>
      </c>
      <c r="F1866" t="str" cm="1">
        <f t="array" ref="F1866">INDEX('PUMA12 LIMIT Computations'!$A$4:$D$106,'PUMA12-Person-Limits-Fragments'!$B1866,3)</f>
        <v>METRO44140M25011</v>
      </c>
      <c r="G1866" t="str" cm="1">
        <f t="array" ref="G1866">INDEX('PUMA12 LIMIT Computations'!$A$4:$D$106,'PUMA12-Person-Limits-Fragments'!$B1866,4)</f>
        <v>Franklin County, MA HUD Metro FMR Area</v>
      </c>
      <c r="H1866" cm="1">
        <f t="array" ref="H1866">INDEX('PUMA12 LIMIT Computations'!AI$4:BB$106,'PUMA12-Person-Limits-Fragments'!B1866,'PUMA12-Person-Limits-Fragments'!C1866)</f>
        <v>10.355</v>
      </c>
      <c r="I1866" cm="1">
        <f t="array" ref="I1866">INDEX('PUMA12 LIMIT Computations'!BC$4:BV$106,'PUMA12-Person-Limits-Fragments'!B1866,'PUMA12-Person-Limits-Fragments'!C1866)</f>
        <v>9.8550000000000004</v>
      </c>
      <c r="J1866" cm="1">
        <f t="array" ref="J1866">INDEX('PUMA12 LIMIT Computations'!BW$4:CP$106,'PUMA12-Person-Limits-Fragments'!B1866,'PUMA12-Person-Limits-Fragments'!C1866)</f>
        <v>16.57</v>
      </c>
    </row>
    <row r="1867" spans="1:10" x14ac:dyDescent="0.25">
      <c r="A1867">
        <f t="shared" si="89"/>
        <v>1866</v>
      </c>
      <c r="B1867">
        <f t="shared" si="87"/>
        <v>12</v>
      </c>
      <c r="C1867">
        <f t="shared" si="88"/>
        <v>19</v>
      </c>
      <c r="D1867" cm="1">
        <f t="array" ref="D1867">INDEX('PUMA12 LIMIT Computations'!$A$4:$D$106,'PUMA12-Person-Limits-Fragments'!$B1867,1)</f>
        <v>1300</v>
      </c>
      <c r="E1867" t="str" cm="1">
        <f t="array" ref="E1867">INDEX('PUMA12 LIMIT Computations'!$A$4:$D$106,'PUMA12-Person-Limits-Fragments'!$B1867,2)</f>
        <v>Billerica, Andover, Tewksbury &amp; Wilmington Towns</v>
      </c>
      <c r="F1867" t="str" cm="1">
        <f t="array" ref="F1867">INDEX('PUMA12 LIMIT Computations'!$A$4:$D$106,'PUMA12-Person-Limits-Fragments'!$B1867,3)</f>
        <v>METRO14460MM1120</v>
      </c>
      <c r="G1867" t="str" cm="1">
        <f t="array" ref="G1867">INDEX('PUMA12 LIMIT Computations'!$A$4:$D$106,'PUMA12-Person-Limits-Fragments'!$B1867,4)</f>
        <v>Boston-Cambridge-Quincy, MA-NH HUD Metro FMR Area</v>
      </c>
      <c r="H1867" cm="1">
        <f t="array" ref="H1867">INDEX('PUMA12 LIMIT Computations'!AI$4:BB$106,'PUMA12-Person-Limits-Fragments'!B1867,'PUMA12-Person-Limits-Fragments'!C1867)</f>
        <v>26145.375</v>
      </c>
      <c r="I1867" cm="1">
        <f t="array" ref="I1867">INDEX('PUMA12 LIMIT Computations'!BC$4:BV$106,'PUMA12-Person-Limits-Fragments'!B1867,'PUMA12-Person-Limits-Fragments'!C1867)</f>
        <v>16704.225000000002</v>
      </c>
      <c r="J1867" cm="1">
        <f t="array" ref="J1867">INDEX('PUMA12 LIMIT Computations'!BW$4:CP$106,'PUMA12-Person-Limits-Fragments'!B1867,'PUMA12-Person-Limits-Fragments'!C1867)</f>
        <v>41713.950000000004</v>
      </c>
    </row>
    <row r="1868" spans="1:10" x14ac:dyDescent="0.25">
      <c r="A1868">
        <f t="shared" si="89"/>
        <v>1867</v>
      </c>
      <c r="B1868">
        <f t="shared" si="87"/>
        <v>13</v>
      </c>
      <c r="C1868">
        <f t="shared" si="88"/>
        <v>19</v>
      </c>
      <c r="D1868" cm="1">
        <f t="array" ref="D1868">INDEX('PUMA12 LIMIT Computations'!$A$4:$D$106,'PUMA12-Person-Limits-Fragments'!$B1868,1)</f>
        <v>1300</v>
      </c>
      <c r="E1868" t="str" cm="1">
        <f t="array" ref="E1868">INDEX('PUMA12 LIMIT Computations'!$A$4:$D$106,'PUMA12-Person-Limits-Fragments'!$B1868,2)</f>
        <v>Billerica, Andover, Tewksbury &amp; Wilmington Towns</v>
      </c>
      <c r="F1868" t="str" cm="1">
        <f t="array" ref="F1868">INDEX('PUMA12 LIMIT Computations'!$A$4:$D$106,'PUMA12-Person-Limits-Fragments'!$B1868,3)</f>
        <v>METRO14460MM4160</v>
      </c>
      <c r="G1868" t="str" cm="1">
        <f t="array" ref="G1868">INDEX('PUMA12 LIMIT Computations'!$A$4:$D$106,'PUMA12-Person-Limits-Fragments'!$B1868,4)</f>
        <v>Lawrence, MA-NH HUD Metro FMR Area</v>
      </c>
      <c r="H1868" cm="1">
        <f t="array" ref="H1868">INDEX('PUMA12 LIMIT Computations'!AI$4:BB$106,'PUMA12-Person-Limits-Fragments'!B1868,'PUMA12-Person-Limits-Fragments'!C1868)</f>
        <v>34322.15</v>
      </c>
      <c r="I1868" cm="1">
        <f t="array" ref="I1868">INDEX('PUMA12 LIMIT Computations'!BC$4:BV$106,'PUMA12-Person-Limits-Fragments'!B1868,'PUMA12-Person-Limits-Fragments'!C1868)</f>
        <v>26707.050000000003</v>
      </c>
      <c r="J1868" cm="1">
        <f t="array" ref="J1868">INDEX('PUMA12 LIMIT Computations'!BW$4:CP$106,'PUMA12-Person-Limits-Fragments'!B1868,'PUMA12-Person-Limits-Fragments'!C1868)</f>
        <v>53305.700000000004</v>
      </c>
    </row>
    <row r="1869" spans="1:10" x14ac:dyDescent="0.25">
      <c r="A1869">
        <f t="shared" si="89"/>
        <v>1868</v>
      </c>
      <c r="B1869">
        <f t="shared" si="87"/>
        <v>14</v>
      </c>
      <c r="C1869">
        <f t="shared" si="88"/>
        <v>19</v>
      </c>
      <c r="D1869" cm="1">
        <f t="array" ref="D1869">INDEX('PUMA12 LIMIT Computations'!$A$4:$D$106,'PUMA12-Person-Limits-Fragments'!$B1869,1)</f>
        <v>1300</v>
      </c>
      <c r="E1869" t="str" cm="1">
        <f t="array" ref="E1869">INDEX('PUMA12 LIMIT Computations'!$A$4:$D$106,'PUMA12-Person-Limits-Fragments'!$B1869,2)</f>
        <v>Billerica, Andover, Tewksbury &amp; Wilmington Towns</v>
      </c>
      <c r="F1869" t="str" cm="1">
        <f t="array" ref="F1869">INDEX('PUMA12 LIMIT Computations'!$A$4:$D$106,'PUMA12-Person-Limits-Fragments'!$B1869,3)</f>
        <v>METRO14460MM4560</v>
      </c>
      <c r="G1869" t="str" cm="1">
        <f t="array" ref="G1869">INDEX('PUMA12 LIMIT Computations'!$A$4:$D$106,'PUMA12-Person-Limits-Fragments'!$B1869,4)</f>
        <v>Lowell, MA HUD Metro FMR Area</v>
      </c>
      <c r="H1869" cm="1">
        <f t="array" ref="H1869">INDEX('PUMA12 LIMIT Computations'!AI$4:BB$106,'PUMA12-Person-Limits-Fragments'!B1869,'PUMA12-Person-Limits-Fragments'!C1869)</f>
        <v>77756.42</v>
      </c>
      <c r="I1869" cm="1">
        <f t="array" ref="I1869">INDEX('PUMA12 LIMIT Computations'!BC$4:BV$106,'PUMA12-Person-Limits-Fragments'!B1869,'PUMA12-Person-Limits-Fragments'!C1869)</f>
        <v>55148.58</v>
      </c>
      <c r="J1869" cm="1">
        <f t="array" ref="J1869">INDEX('PUMA12 LIMIT Computations'!BW$4:CP$106,'PUMA12-Person-Limits-Fragments'!B1869,'PUMA12-Person-Limits-Fragments'!C1869)</f>
        <v>110073.31999999999</v>
      </c>
    </row>
    <row r="1870" spans="1:10" x14ac:dyDescent="0.25">
      <c r="A1870">
        <f t="shared" si="89"/>
        <v>1869</v>
      </c>
      <c r="B1870">
        <f t="shared" si="87"/>
        <v>15</v>
      </c>
      <c r="C1870">
        <f t="shared" si="88"/>
        <v>19</v>
      </c>
      <c r="D1870" cm="1">
        <f t="array" ref="D1870">INDEX('PUMA12 LIMIT Computations'!$A$4:$D$106,'PUMA12-Person-Limits-Fragments'!$B1870,1)</f>
        <v>3301</v>
      </c>
      <c r="E1870" t="str" cm="1">
        <f t="array" ref="E1870">INDEX('PUMA12 LIMIT Computations'!$A$4:$D$106,'PUMA12-Person-Limits-Fragments'!$B1870,2)</f>
        <v>Boston City--Allston, Brighton &amp; Fenway</v>
      </c>
      <c r="F1870" t="str" cm="1">
        <f t="array" ref="F1870">INDEX('PUMA12 LIMIT Computations'!$A$4:$D$106,'PUMA12-Person-Limits-Fragments'!$B1870,3)</f>
        <v>METRO14460MM1120</v>
      </c>
      <c r="G1870" t="str" cm="1">
        <f t="array" ref="G1870">INDEX('PUMA12 LIMIT Computations'!$A$4:$D$106,'PUMA12-Person-Limits-Fragments'!$B1870,4)</f>
        <v>Boston-Cambridge-Quincy, MA-NH HUD Metro FMR Area</v>
      </c>
      <c r="H1870" cm="1">
        <f t="array" ref="H1870">INDEX('PUMA12 LIMIT Computations'!AI$4:BB$106,'PUMA12-Person-Limits-Fragments'!B1870,'PUMA12-Person-Limits-Fragments'!C1870)</f>
        <v>154250</v>
      </c>
      <c r="I1870" cm="1">
        <f t="array" ref="I1870">INDEX('PUMA12 LIMIT Computations'!BC$4:BV$106,'PUMA12-Person-Limits-Fragments'!B1870,'PUMA12-Person-Limits-Fragments'!C1870)</f>
        <v>98550</v>
      </c>
      <c r="J1870" cm="1">
        <f t="array" ref="J1870">INDEX('PUMA12 LIMIT Computations'!BW$4:CP$106,'PUMA12-Person-Limits-Fragments'!B1870,'PUMA12-Person-Limits-Fragments'!C1870)</f>
        <v>246100</v>
      </c>
    </row>
    <row r="1871" spans="1:10" x14ac:dyDescent="0.25">
      <c r="A1871">
        <f t="shared" si="89"/>
        <v>1870</v>
      </c>
      <c r="B1871">
        <f t="shared" si="87"/>
        <v>16</v>
      </c>
      <c r="C1871">
        <f t="shared" si="88"/>
        <v>19</v>
      </c>
      <c r="D1871" cm="1">
        <f t="array" ref="D1871">INDEX('PUMA12 LIMIT Computations'!$A$4:$D$106,'PUMA12-Person-Limits-Fragments'!$B1871,1)</f>
        <v>3302</v>
      </c>
      <c r="E1871" t="str" cm="1">
        <f t="array" ref="E1871">INDEX('PUMA12 LIMIT Computations'!$A$4:$D$106,'PUMA12-Person-Limits-Fragments'!$B1871,2)</f>
        <v>Boston City--Back Bay, Beacon Hill, Charlestown, East Boston, Central &amp; South End</v>
      </c>
      <c r="F1871" t="str" cm="1">
        <f t="array" ref="F1871">INDEX('PUMA12 LIMIT Computations'!$A$4:$D$106,'PUMA12-Person-Limits-Fragments'!$B1871,3)</f>
        <v>METRO14460MM1120</v>
      </c>
      <c r="G1871" t="str" cm="1">
        <f t="array" ref="G1871">INDEX('PUMA12 LIMIT Computations'!$A$4:$D$106,'PUMA12-Person-Limits-Fragments'!$B1871,4)</f>
        <v>Boston-Cambridge-Quincy, MA-NH HUD Metro FMR Area</v>
      </c>
      <c r="H1871" cm="1">
        <f t="array" ref="H1871">INDEX('PUMA12 LIMIT Computations'!AI$4:BB$106,'PUMA12-Person-Limits-Fragments'!B1871,'PUMA12-Person-Limits-Fragments'!C1871)</f>
        <v>154234.57500000001</v>
      </c>
      <c r="I1871" cm="1">
        <f t="array" ref="I1871">INDEX('PUMA12 LIMIT Computations'!BC$4:BV$106,'PUMA12-Person-Limits-Fragments'!B1871,'PUMA12-Person-Limits-Fragments'!C1871)</f>
        <v>98540.145000000004</v>
      </c>
      <c r="J1871" cm="1">
        <f t="array" ref="J1871">INDEX('PUMA12 LIMIT Computations'!BW$4:CP$106,'PUMA12-Person-Limits-Fragments'!B1871,'PUMA12-Person-Limits-Fragments'!C1871)</f>
        <v>246075.39</v>
      </c>
    </row>
    <row r="1872" spans="1:10" x14ac:dyDescent="0.25">
      <c r="A1872">
        <f t="shared" si="89"/>
        <v>1871</v>
      </c>
      <c r="B1872">
        <f t="shared" si="87"/>
        <v>17</v>
      </c>
      <c r="C1872">
        <f t="shared" si="88"/>
        <v>19</v>
      </c>
      <c r="D1872" cm="1">
        <f t="array" ref="D1872">INDEX('PUMA12 LIMIT Computations'!$A$4:$D$106,'PUMA12-Person-Limits-Fragments'!$B1872,1)</f>
        <v>3303</v>
      </c>
      <c r="E1872" t="str" cm="1">
        <f t="array" ref="E1872">INDEX('PUMA12 LIMIT Computations'!$A$4:$D$106,'PUMA12-Person-Limits-Fragments'!$B1872,2)</f>
        <v>Boston City--Dorchester &amp; South Boston</v>
      </c>
      <c r="F1872" t="str" cm="1">
        <f t="array" ref="F1872">INDEX('PUMA12 LIMIT Computations'!$A$4:$D$106,'PUMA12-Person-Limits-Fragments'!$B1872,3)</f>
        <v>METRO14460MM1120</v>
      </c>
      <c r="G1872" t="str" cm="1">
        <f t="array" ref="G1872">INDEX('PUMA12 LIMIT Computations'!$A$4:$D$106,'PUMA12-Person-Limits-Fragments'!$B1872,4)</f>
        <v>Boston-Cambridge-Quincy, MA-NH HUD Metro FMR Area</v>
      </c>
      <c r="H1872" cm="1">
        <f t="array" ref="H1872">INDEX('PUMA12 LIMIT Computations'!AI$4:BB$106,'PUMA12-Person-Limits-Fragments'!B1872,'PUMA12-Person-Limits-Fragments'!C1872)</f>
        <v>154250</v>
      </c>
      <c r="I1872" cm="1">
        <f t="array" ref="I1872">INDEX('PUMA12 LIMIT Computations'!BC$4:BV$106,'PUMA12-Person-Limits-Fragments'!B1872,'PUMA12-Person-Limits-Fragments'!C1872)</f>
        <v>98550</v>
      </c>
      <c r="J1872" cm="1">
        <f t="array" ref="J1872">INDEX('PUMA12 LIMIT Computations'!BW$4:CP$106,'PUMA12-Person-Limits-Fragments'!B1872,'PUMA12-Person-Limits-Fragments'!C1872)</f>
        <v>246100</v>
      </c>
    </row>
    <row r="1873" spans="1:10" x14ac:dyDescent="0.25">
      <c r="A1873">
        <f t="shared" si="89"/>
        <v>1872</v>
      </c>
      <c r="B1873">
        <f t="shared" si="87"/>
        <v>18</v>
      </c>
      <c r="C1873">
        <f t="shared" si="88"/>
        <v>19</v>
      </c>
      <c r="D1873" cm="1">
        <f t="array" ref="D1873">INDEX('PUMA12 LIMIT Computations'!$A$4:$D$106,'PUMA12-Person-Limits-Fragments'!$B1873,1)</f>
        <v>3305</v>
      </c>
      <c r="E1873" t="str" cm="1">
        <f t="array" ref="E1873">INDEX('PUMA12 LIMIT Computations'!$A$4:$D$106,'PUMA12-Person-Limits-Fragments'!$B1873,2)</f>
        <v>Boston City--Hyde Park, Jamaica Plain, Roslindale &amp; West Roxbury</v>
      </c>
      <c r="F1873" t="str" cm="1">
        <f t="array" ref="F1873">INDEX('PUMA12 LIMIT Computations'!$A$4:$D$106,'PUMA12-Person-Limits-Fragments'!$B1873,3)</f>
        <v>METRO14460MM1120</v>
      </c>
      <c r="G1873" t="str" cm="1">
        <f t="array" ref="G1873">INDEX('PUMA12 LIMIT Computations'!$A$4:$D$106,'PUMA12-Person-Limits-Fragments'!$B1873,4)</f>
        <v>Boston-Cambridge-Quincy, MA-NH HUD Metro FMR Area</v>
      </c>
      <c r="H1873" cm="1">
        <f t="array" ref="H1873">INDEX('PUMA12 LIMIT Computations'!AI$4:BB$106,'PUMA12-Person-Limits-Fragments'!B1873,'PUMA12-Person-Limits-Fragments'!C1873)</f>
        <v>154250</v>
      </c>
      <c r="I1873" cm="1">
        <f t="array" ref="I1873">INDEX('PUMA12 LIMIT Computations'!BC$4:BV$106,'PUMA12-Person-Limits-Fragments'!B1873,'PUMA12-Person-Limits-Fragments'!C1873)</f>
        <v>98550</v>
      </c>
      <c r="J1873" cm="1">
        <f t="array" ref="J1873">INDEX('PUMA12 LIMIT Computations'!BW$4:CP$106,'PUMA12-Person-Limits-Fragments'!B1873,'PUMA12-Person-Limits-Fragments'!C1873)</f>
        <v>246100</v>
      </c>
    </row>
    <row r="1874" spans="1:10" x14ac:dyDescent="0.25">
      <c r="A1874">
        <f t="shared" si="89"/>
        <v>1873</v>
      </c>
      <c r="B1874">
        <f t="shared" si="87"/>
        <v>19</v>
      </c>
      <c r="C1874">
        <f t="shared" si="88"/>
        <v>19</v>
      </c>
      <c r="D1874" cm="1">
        <f t="array" ref="D1874">INDEX('PUMA12 LIMIT Computations'!$A$4:$D$106,'PUMA12-Person-Limits-Fragments'!$B1874,1)</f>
        <v>3304</v>
      </c>
      <c r="E1874" t="str" cm="1">
        <f t="array" ref="E1874">INDEX('PUMA12 LIMIT Computations'!$A$4:$D$106,'PUMA12-Person-Limits-Fragments'!$B1874,2)</f>
        <v>Boston City--Mattapan &amp; Roxbury</v>
      </c>
      <c r="F1874" t="str" cm="1">
        <f t="array" ref="F1874">INDEX('PUMA12 LIMIT Computations'!$A$4:$D$106,'PUMA12-Person-Limits-Fragments'!$B1874,3)</f>
        <v>METRO14460MM1120</v>
      </c>
      <c r="G1874" t="str" cm="1">
        <f t="array" ref="G1874">INDEX('PUMA12 LIMIT Computations'!$A$4:$D$106,'PUMA12-Person-Limits-Fragments'!$B1874,4)</f>
        <v>Boston-Cambridge-Quincy, MA-NH HUD Metro FMR Area</v>
      </c>
      <c r="H1874" cm="1">
        <f t="array" ref="H1874">INDEX('PUMA12 LIMIT Computations'!AI$4:BB$106,'PUMA12-Person-Limits-Fragments'!B1874,'PUMA12-Person-Limits-Fragments'!C1874)</f>
        <v>154250</v>
      </c>
      <c r="I1874" cm="1">
        <f t="array" ref="I1874">INDEX('PUMA12 LIMIT Computations'!BC$4:BV$106,'PUMA12-Person-Limits-Fragments'!B1874,'PUMA12-Person-Limits-Fragments'!C1874)</f>
        <v>98550</v>
      </c>
      <c r="J1874" cm="1">
        <f t="array" ref="J1874">INDEX('PUMA12 LIMIT Computations'!BW$4:CP$106,'PUMA12-Person-Limits-Fragments'!B1874,'PUMA12-Person-Limits-Fragments'!C1874)</f>
        <v>246100</v>
      </c>
    </row>
    <row r="1875" spans="1:10" x14ac:dyDescent="0.25">
      <c r="A1875">
        <f t="shared" si="89"/>
        <v>1874</v>
      </c>
      <c r="B1875">
        <f t="shared" si="87"/>
        <v>20</v>
      </c>
      <c r="C1875">
        <f t="shared" si="88"/>
        <v>19</v>
      </c>
      <c r="D1875" cm="1">
        <f t="array" ref="D1875">INDEX('PUMA12 LIMIT Computations'!$A$4:$D$106,'PUMA12-Person-Limits-Fragments'!$B1875,1)</f>
        <v>4301</v>
      </c>
      <c r="E1875" t="str" cm="1">
        <f t="array" ref="E1875">INDEX('PUMA12 LIMIT Computations'!$A$4:$D$106,'PUMA12-Person-Limits-Fragments'!$B1875,2)</f>
        <v>Bristol (Outside New Bedford City) &amp; Plymouth (South) Counties</v>
      </c>
      <c r="F1875" t="str" cm="1">
        <f t="array" ref="F1875">INDEX('PUMA12 LIMIT Computations'!$A$4:$D$106,'PUMA12-Person-Limits-Fragments'!$B1875,3)</f>
        <v>METRO14460MM1120</v>
      </c>
      <c r="G1875" t="str" cm="1">
        <f t="array" ref="G1875">INDEX('PUMA12 LIMIT Computations'!$A$4:$D$106,'PUMA12-Person-Limits-Fragments'!$B1875,4)</f>
        <v>Boston-Cambridge-Quincy, MA-NH HUD Metro FMR Area</v>
      </c>
      <c r="H1875" cm="1">
        <f t="array" ref="H1875">INDEX('PUMA12 LIMIT Computations'!AI$4:BB$106,'PUMA12-Person-Limits-Fragments'!B1875,'PUMA12-Person-Limits-Fragments'!C1875)</f>
        <v>39441.724999999999</v>
      </c>
      <c r="I1875" cm="1">
        <f t="array" ref="I1875">INDEX('PUMA12 LIMIT Computations'!BC$4:BV$106,'PUMA12-Person-Limits-Fragments'!B1875,'PUMA12-Person-Limits-Fragments'!C1875)</f>
        <v>25199.234999999997</v>
      </c>
      <c r="J1875" cm="1">
        <f t="array" ref="J1875">INDEX('PUMA12 LIMIT Computations'!BW$4:CP$106,'PUMA12-Person-Limits-Fragments'!B1875,'PUMA12-Person-Limits-Fragments'!C1875)</f>
        <v>62927.77</v>
      </c>
    </row>
    <row r="1876" spans="1:10" x14ac:dyDescent="0.25">
      <c r="A1876">
        <f t="shared" si="89"/>
        <v>1875</v>
      </c>
      <c r="B1876">
        <f t="shared" si="87"/>
        <v>21</v>
      </c>
      <c r="C1876">
        <f t="shared" si="88"/>
        <v>19</v>
      </c>
      <c r="D1876" cm="1">
        <f t="array" ref="D1876">INDEX('PUMA12 LIMIT Computations'!$A$4:$D$106,'PUMA12-Person-Limits-Fragments'!$B1876,1)</f>
        <v>4301</v>
      </c>
      <c r="E1876" t="str" cm="1">
        <f t="array" ref="E1876">INDEX('PUMA12 LIMIT Computations'!$A$4:$D$106,'PUMA12-Person-Limits-Fragments'!$B1876,2)</f>
        <v>Bristol (Outside New Bedford City) &amp; Plymouth (South) Counties</v>
      </c>
      <c r="F1876" t="str" cm="1">
        <f t="array" ref="F1876">INDEX('PUMA12 LIMIT Computations'!$A$4:$D$106,'PUMA12-Person-Limits-Fragments'!$B1876,3)</f>
        <v>METRO14460MM1200</v>
      </c>
      <c r="G1876" t="str" cm="1">
        <f t="array" ref="G1876">INDEX('PUMA12 LIMIT Computations'!$A$4:$D$106,'PUMA12-Person-Limits-Fragments'!$B1876,4)</f>
        <v>Brockton, MA HUD Metro FMR Area</v>
      </c>
      <c r="H1876" cm="1">
        <f t="array" ref="H1876">INDEX('PUMA12 LIMIT Computations'!AI$4:BB$106,'PUMA12-Person-Limits-Fragments'!B1876,'PUMA12-Person-Limits-Fragments'!C1876)</f>
        <v>20757.809999999998</v>
      </c>
      <c r="I1876" cm="1">
        <f t="array" ref="I1876">INDEX('PUMA12 LIMIT Computations'!BC$4:BV$106,'PUMA12-Person-Limits-Fragments'!B1876,'PUMA12-Person-Limits-Fragments'!C1876)</f>
        <v>16645.095000000001</v>
      </c>
      <c r="J1876" cm="1">
        <f t="array" ref="J1876">INDEX('PUMA12 LIMIT Computations'!BW$4:CP$106,'PUMA12-Person-Limits-Fragments'!B1876,'PUMA12-Person-Limits-Fragments'!C1876)</f>
        <v>33205.74</v>
      </c>
    </row>
    <row r="1877" spans="1:10" x14ac:dyDescent="0.25">
      <c r="A1877">
        <f t="shared" si="89"/>
        <v>1876</v>
      </c>
      <c r="B1877">
        <f t="shared" si="87"/>
        <v>22</v>
      </c>
      <c r="C1877">
        <f t="shared" si="88"/>
        <v>19</v>
      </c>
      <c r="D1877" cm="1">
        <f t="array" ref="D1877">INDEX('PUMA12 LIMIT Computations'!$A$4:$D$106,'PUMA12-Person-Limits-Fragments'!$B1877,1)</f>
        <v>4301</v>
      </c>
      <c r="E1877" t="str" cm="1">
        <f t="array" ref="E1877">INDEX('PUMA12 LIMIT Computations'!$A$4:$D$106,'PUMA12-Person-Limits-Fragments'!$B1877,2)</f>
        <v>Bristol (Outside New Bedford City) &amp; Plymouth (South) Counties</v>
      </c>
      <c r="F1877" t="str" cm="1">
        <f t="array" ref="F1877">INDEX('PUMA12 LIMIT Computations'!$A$4:$D$106,'PUMA12-Person-Limits-Fragments'!$B1877,3)</f>
        <v>METRO39300M39300</v>
      </c>
      <c r="G1877" t="str" cm="1">
        <f t="array" ref="G1877">INDEX('PUMA12 LIMIT Computations'!$A$4:$D$106,'PUMA12-Person-Limits-Fragments'!$B1877,4)</f>
        <v>Providence-Fall River, RI-MA HUD Metro FMR Area</v>
      </c>
      <c r="H1877" cm="1">
        <f t="array" ref="H1877">INDEX('PUMA12 LIMIT Computations'!AI$4:BB$106,'PUMA12-Person-Limits-Fragments'!B1877,'PUMA12-Person-Limits-Fragments'!C1877)</f>
        <v>17162.32</v>
      </c>
      <c r="I1877" cm="1">
        <f t="array" ref="I1877">INDEX('PUMA12 LIMIT Computations'!BC$4:BV$106,'PUMA12-Person-Limits-Fragments'!B1877,'PUMA12-Person-Limits-Fragments'!C1877)</f>
        <v>15896.115</v>
      </c>
      <c r="J1877" cm="1">
        <f t="array" ref="J1877">INDEX('PUMA12 LIMIT Computations'!BW$4:CP$106,'PUMA12-Person-Limits-Fragments'!B1877,'PUMA12-Person-Limits-Fragments'!C1877)</f>
        <v>27453.26</v>
      </c>
    </row>
    <row r="1878" spans="1:10" x14ac:dyDescent="0.25">
      <c r="A1878">
        <f t="shared" si="89"/>
        <v>1877</v>
      </c>
      <c r="B1878">
        <f t="shared" si="87"/>
        <v>23</v>
      </c>
      <c r="C1878">
        <f t="shared" si="88"/>
        <v>19</v>
      </c>
      <c r="D1878" cm="1">
        <f t="array" ref="D1878">INDEX('PUMA12 LIMIT Computations'!$A$4:$D$106,'PUMA12-Person-Limits-Fragments'!$B1878,1)</f>
        <v>4301</v>
      </c>
      <c r="E1878" t="str" cm="1">
        <f t="array" ref="E1878">INDEX('PUMA12 LIMIT Computations'!$A$4:$D$106,'PUMA12-Person-Limits-Fragments'!$B1878,2)</f>
        <v>Bristol (Outside New Bedford City) &amp; Plymouth (South) Counties</v>
      </c>
      <c r="F1878" t="str" cm="1">
        <f t="array" ref="F1878">INDEX('PUMA12 LIMIT Computations'!$A$4:$D$106,'PUMA12-Person-Limits-Fragments'!$B1878,3)</f>
        <v>METRO39300MM5400</v>
      </c>
      <c r="G1878" t="str" cm="1">
        <f t="array" ref="G1878">INDEX('PUMA12 LIMIT Computations'!$A$4:$D$106,'PUMA12-Person-Limits-Fragments'!$B1878,4)</f>
        <v>New Bedford, MA HUD Metro FMR Area</v>
      </c>
      <c r="H1878" cm="1">
        <f t="array" ref="H1878">INDEX('PUMA12 LIMIT Computations'!AI$4:BB$106,'PUMA12-Person-Limits-Fragments'!B1878,'PUMA12-Person-Limits-Fragments'!C1878)</f>
        <v>42890.41</v>
      </c>
      <c r="I1878" cm="1">
        <f t="array" ref="I1878">INDEX('PUMA12 LIMIT Computations'!BC$4:BV$106,'PUMA12-Person-Limits-Fragments'!B1878,'PUMA12-Person-Limits-Fragments'!C1878)</f>
        <v>40819.410000000003</v>
      </c>
      <c r="J1878" cm="1">
        <f t="array" ref="J1878">INDEX('PUMA12 LIMIT Computations'!BW$4:CP$106,'PUMA12-Person-Limits-Fragments'!B1878,'PUMA12-Person-Limits-Fragments'!C1878)</f>
        <v>68632.94</v>
      </c>
    </row>
    <row r="1879" spans="1:10" x14ac:dyDescent="0.25">
      <c r="A1879">
        <f t="shared" si="89"/>
        <v>1878</v>
      </c>
      <c r="B1879">
        <f t="shared" si="87"/>
        <v>24</v>
      </c>
      <c r="C1879">
        <f t="shared" si="88"/>
        <v>19</v>
      </c>
      <c r="D1879" cm="1">
        <f t="array" ref="D1879">INDEX('PUMA12 LIMIT Computations'!$A$4:$D$106,'PUMA12-Person-Limits-Fragments'!$B1879,1)</f>
        <v>4302</v>
      </c>
      <c r="E1879" t="str" cm="1">
        <f t="array" ref="E1879">INDEX('PUMA12 LIMIT Computations'!$A$4:$D$106,'PUMA12-Person-Limits-Fragments'!$B1879,2)</f>
        <v>Bristol County (Central)--Fall River City &amp; Somerset Town</v>
      </c>
      <c r="F1879" t="str" cm="1">
        <f t="array" ref="F1879">INDEX('PUMA12 LIMIT Computations'!$A$4:$D$106,'PUMA12-Person-Limits-Fragments'!$B1879,3)</f>
        <v>METRO39300M39300</v>
      </c>
      <c r="G1879" t="str" cm="1">
        <f t="array" ref="G1879">INDEX('PUMA12 LIMIT Computations'!$A$4:$D$106,'PUMA12-Person-Limits-Fragments'!$B1879,4)</f>
        <v>Providence-Fall River, RI-MA HUD Metro FMR Area</v>
      </c>
      <c r="H1879" cm="1">
        <f t="array" ref="H1879">INDEX('PUMA12 LIMIT Computations'!AI$4:BB$106,'PUMA12-Person-Limits-Fragments'!B1879,'PUMA12-Person-Limits-Fragments'!C1879)</f>
        <v>106282.96</v>
      </c>
      <c r="I1879" cm="1">
        <f t="array" ref="I1879">INDEX('PUMA12 LIMIT Computations'!BC$4:BV$106,'PUMA12-Person-Limits-Fragments'!B1879,'PUMA12-Person-Limits-Fragments'!C1879)</f>
        <v>98441.595000000001</v>
      </c>
      <c r="J1879" cm="1">
        <f t="array" ref="J1879">INDEX('PUMA12 LIMIT Computations'!BW$4:CP$106,'PUMA12-Person-Limits-Fragments'!B1879,'PUMA12-Person-Limits-Fragments'!C1879)</f>
        <v>170012.78</v>
      </c>
    </row>
    <row r="1880" spans="1:10" x14ac:dyDescent="0.25">
      <c r="A1880">
        <f t="shared" si="89"/>
        <v>1879</v>
      </c>
      <c r="B1880">
        <f t="shared" si="87"/>
        <v>25</v>
      </c>
      <c r="C1880">
        <f t="shared" si="88"/>
        <v>19</v>
      </c>
      <c r="D1880" cm="1">
        <f t="array" ref="D1880">INDEX('PUMA12 LIMIT Computations'!$A$4:$D$106,'PUMA12-Person-Limits-Fragments'!$B1880,1)</f>
        <v>4302</v>
      </c>
      <c r="E1880" t="str" cm="1">
        <f t="array" ref="E1880">INDEX('PUMA12 LIMIT Computations'!$A$4:$D$106,'PUMA12-Person-Limits-Fragments'!$B1880,2)</f>
        <v>Bristol County (Central)--Fall River City &amp; Somerset Town</v>
      </c>
      <c r="F1880" t="str" cm="1">
        <f t="array" ref="F1880">INDEX('PUMA12 LIMIT Computations'!$A$4:$D$106,'PUMA12-Person-Limits-Fragments'!$B1880,3)</f>
        <v>METRO39300MM5400</v>
      </c>
      <c r="G1880" t="str" cm="1">
        <f t="array" ref="G1880">INDEX('PUMA12 LIMIT Computations'!$A$4:$D$106,'PUMA12-Person-Limits-Fragments'!$B1880,4)</f>
        <v>New Bedford, MA HUD Metro FMR Area</v>
      </c>
      <c r="H1880" cm="1">
        <f t="array" ref="H1880">INDEX('PUMA12 LIMIT Computations'!AI$4:BB$106,'PUMA12-Person-Limits-Fragments'!B1880,'PUMA12-Person-Limits-Fragments'!C1880)</f>
        <v>113.905</v>
      </c>
      <c r="I1880" cm="1">
        <f t="array" ref="I1880">INDEX('PUMA12 LIMIT Computations'!BC$4:BV$106,'PUMA12-Person-Limits-Fragments'!B1880,'PUMA12-Person-Limits-Fragments'!C1880)</f>
        <v>108.405</v>
      </c>
      <c r="J1880" cm="1">
        <f t="array" ref="J1880">INDEX('PUMA12 LIMIT Computations'!BW$4:CP$106,'PUMA12-Person-Limits-Fragments'!B1880,'PUMA12-Person-Limits-Fragments'!C1880)</f>
        <v>182.27</v>
      </c>
    </row>
    <row r="1881" spans="1:10" x14ac:dyDescent="0.25">
      <c r="A1881">
        <f t="shared" si="89"/>
        <v>1880</v>
      </c>
      <c r="B1881">
        <f t="shared" si="87"/>
        <v>26</v>
      </c>
      <c r="C1881">
        <f t="shared" si="88"/>
        <v>19</v>
      </c>
      <c r="D1881" cm="1">
        <f t="array" ref="D1881">INDEX('PUMA12 LIMIT Computations'!$A$4:$D$106,'PUMA12-Person-Limits-Fragments'!$B1881,1)</f>
        <v>4500</v>
      </c>
      <c r="E1881" t="str" cm="1">
        <f t="array" ref="E1881">INDEX('PUMA12 LIMIT Computations'!$A$4:$D$106,'PUMA12-Person-Limits-Fragments'!$B1881,2)</f>
        <v>Bristol County (South)--New Bedford City &amp; Fairhaven Town</v>
      </c>
      <c r="F1881" t="str" cm="1">
        <f t="array" ref="F1881">INDEX('PUMA12 LIMIT Computations'!$A$4:$D$106,'PUMA12-Person-Limits-Fragments'!$B1881,3)</f>
        <v>METRO14460MM1200</v>
      </c>
      <c r="G1881" t="str" cm="1">
        <f t="array" ref="G1881">INDEX('PUMA12 LIMIT Computations'!$A$4:$D$106,'PUMA12-Person-Limits-Fragments'!$B1881,4)</f>
        <v>Brockton, MA HUD Metro FMR Area</v>
      </c>
      <c r="H1881" cm="1">
        <f t="array" ref="H1881">INDEX('PUMA12 LIMIT Computations'!AI$4:BB$106,'PUMA12-Person-Limits-Fragments'!B1881,'PUMA12-Person-Limits-Fragments'!C1881)</f>
        <v>36.869999999999997</v>
      </c>
      <c r="I1881" cm="1">
        <f t="array" ref="I1881">INDEX('PUMA12 LIMIT Computations'!BC$4:BV$106,'PUMA12-Person-Limits-Fragments'!B1881,'PUMA12-Person-Limits-Fragments'!C1881)</f>
        <v>29.564999999999998</v>
      </c>
      <c r="J1881" cm="1">
        <f t="array" ref="J1881">INDEX('PUMA12 LIMIT Computations'!BW$4:CP$106,'PUMA12-Person-Limits-Fragments'!B1881,'PUMA12-Person-Limits-Fragments'!C1881)</f>
        <v>58.98</v>
      </c>
    </row>
    <row r="1882" spans="1:10" x14ac:dyDescent="0.25">
      <c r="A1882">
        <f t="shared" si="89"/>
        <v>1881</v>
      </c>
      <c r="B1882">
        <f t="shared" si="87"/>
        <v>27</v>
      </c>
      <c r="C1882">
        <f t="shared" si="88"/>
        <v>19</v>
      </c>
      <c r="D1882" cm="1">
        <f t="array" ref="D1882">INDEX('PUMA12 LIMIT Computations'!$A$4:$D$106,'PUMA12-Person-Limits-Fragments'!$B1882,1)</f>
        <v>4500</v>
      </c>
      <c r="E1882" t="str" cm="1">
        <f t="array" ref="E1882">INDEX('PUMA12 LIMIT Computations'!$A$4:$D$106,'PUMA12-Person-Limits-Fragments'!$B1882,2)</f>
        <v>Bristol County (South)--New Bedford City &amp; Fairhaven Town</v>
      </c>
      <c r="F1882" t="str" cm="1">
        <f t="array" ref="F1882">INDEX('PUMA12 LIMIT Computations'!$A$4:$D$106,'PUMA12-Person-Limits-Fragments'!$B1882,3)</f>
        <v>METRO39300MM5400</v>
      </c>
      <c r="G1882" t="str" cm="1">
        <f t="array" ref="G1882">INDEX('PUMA12 LIMIT Computations'!$A$4:$D$106,'PUMA12-Person-Limits-Fragments'!$B1882,4)</f>
        <v>New Bedford, MA HUD Metro FMR Area</v>
      </c>
      <c r="H1882" cm="1">
        <f t="array" ref="H1882">INDEX('PUMA12 LIMIT Computations'!AI$4:BB$106,'PUMA12-Person-Limits-Fragments'!B1882,'PUMA12-Person-Limits-Fragments'!C1882)</f>
        <v>103508.58</v>
      </c>
      <c r="I1882" cm="1">
        <f t="array" ref="I1882">INDEX('PUMA12 LIMIT Computations'!BC$4:BV$106,'PUMA12-Person-Limits-Fragments'!B1882,'PUMA12-Person-Limits-Fragments'!C1882)</f>
        <v>98510.58</v>
      </c>
      <c r="J1882" cm="1">
        <f t="array" ref="J1882">INDEX('PUMA12 LIMIT Computations'!BW$4:CP$106,'PUMA12-Person-Limits-Fragments'!B1882,'PUMA12-Person-Limits-Fragments'!C1882)</f>
        <v>165633.72</v>
      </c>
    </row>
    <row r="1883" spans="1:10" x14ac:dyDescent="0.25">
      <c r="A1883">
        <f t="shared" si="89"/>
        <v>1882</v>
      </c>
      <c r="B1883">
        <f t="shared" si="87"/>
        <v>28</v>
      </c>
      <c r="C1883">
        <f t="shared" si="88"/>
        <v>19</v>
      </c>
      <c r="D1883" cm="1">
        <f t="array" ref="D1883">INDEX('PUMA12 LIMIT Computations'!$A$4:$D$106,'PUMA12-Person-Limits-Fragments'!$B1883,1)</f>
        <v>4303</v>
      </c>
      <c r="E1883" t="str" cm="1">
        <f t="array" ref="E1883">INDEX('PUMA12 LIMIT Computations'!$A$4:$D$106,'PUMA12-Person-Limits-Fragments'!$B1883,2)</f>
        <v>Bristol County--Taunton City, Mansfield, Norton, Raynam, Dighton &amp; Berkley Towns</v>
      </c>
      <c r="F1883" t="str" cm="1">
        <f t="array" ref="F1883">INDEX('PUMA12 LIMIT Computations'!$A$4:$D$106,'PUMA12-Person-Limits-Fragments'!$B1883,3)</f>
        <v>METRO14460MM1200</v>
      </c>
      <c r="G1883" t="str" cm="1">
        <f t="array" ref="G1883">INDEX('PUMA12 LIMIT Computations'!$A$4:$D$106,'PUMA12-Person-Limits-Fragments'!$B1883,4)</f>
        <v>Brockton, MA HUD Metro FMR Area</v>
      </c>
      <c r="H1883" cm="1">
        <f t="array" ref="H1883">INDEX('PUMA12 LIMIT Computations'!AI$4:BB$106,'PUMA12-Person-Limits-Fragments'!B1883,'PUMA12-Person-Limits-Fragments'!C1883)</f>
        <v>393.28000000000003</v>
      </c>
      <c r="I1883" cm="1">
        <f t="array" ref="I1883">INDEX('PUMA12 LIMIT Computations'!BC$4:BV$106,'PUMA12-Person-Limits-Fragments'!B1883,'PUMA12-Person-Limits-Fragments'!C1883)</f>
        <v>315.36</v>
      </c>
      <c r="J1883" cm="1">
        <f t="array" ref="J1883">INDEX('PUMA12 LIMIT Computations'!BW$4:CP$106,'PUMA12-Person-Limits-Fragments'!B1883,'PUMA12-Person-Limits-Fragments'!C1883)</f>
        <v>629.12</v>
      </c>
    </row>
    <row r="1884" spans="1:10" x14ac:dyDescent="0.25">
      <c r="A1884">
        <f t="shared" si="89"/>
        <v>1883</v>
      </c>
      <c r="B1884">
        <f t="shared" si="87"/>
        <v>29</v>
      </c>
      <c r="C1884">
        <f t="shared" si="88"/>
        <v>19</v>
      </c>
      <c r="D1884" cm="1">
        <f t="array" ref="D1884">INDEX('PUMA12 LIMIT Computations'!$A$4:$D$106,'PUMA12-Person-Limits-Fragments'!$B1884,1)</f>
        <v>4303</v>
      </c>
      <c r="E1884" t="str" cm="1">
        <f t="array" ref="E1884">INDEX('PUMA12 LIMIT Computations'!$A$4:$D$106,'PUMA12-Person-Limits-Fragments'!$B1884,2)</f>
        <v>Bristol County--Taunton City, Mansfield, Norton, Raynam, Dighton &amp; Berkley Towns</v>
      </c>
      <c r="F1884" t="str" cm="1">
        <f t="array" ref="F1884">INDEX('PUMA12 LIMIT Computations'!$A$4:$D$106,'PUMA12-Person-Limits-Fragments'!$B1884,3)</f>
        <v>METRO39300M39300</v>
      </c>
      <c r="G1884" t="str" cm="1">
        <f t="array" ref="G1884">INDEX('PUMA12 LIMIT Computations'!$A$4:$D$106,'PUMA12-Person-Limits-Fragments'!$B1884,4)</f>
        <v>Providence-Fall River, RI-MA HUD Metro FMR Area</v>
      </c>
      <c r="H1884" cm="1">
        <f t="array" ref="H1884">INDEX('PUMA12 LIMIT Computations'!AI$4:BB$106,'PUMA12-Person-Limits-Fragments'!B1884,'PUMA12-Person-Limits-Fragments'!C1884)</f>
        <v>191.51999999999998</v>
      </c>
      <c r="I1884" cm="1">
        <f t="array" ref="I1884">INDEX('PUMA12 LIMIT Computations'!BC$4:BV$106,'PUMA12-Person-Limits-Fragments'!B1884,'PUMA12-Person-Limits-Fragments'!C1884)</f>
        <v>177.39</v>
      </c>
      <c r="J1884" cm="1">
        <f t="array" ref="J1884">INDEX('PUMA12 LIMIT Computations'!BW$4:CP$106,'PUMA12-Person-Limits-Fragments'!B1884,'PUMA12-Person-Limits-Fragments'!C1884)</f>
        <v>306.36</v>
      </c>
    </row>
    <row r="1885" spans="1:10" x14ac:dyDescent="0.25">
      <c r="A1885">
        <f t="shared" si="89"/>
        <v>1884</v>
      </c>
      <c r="B1885">
        <f t="shared" si="87"/>
        <v>30</v>
      </c>
      <c r="C1885">
        <f t="shared" si="88"/>
        <v>19</v>
      </c>
      <c r="D1885" cm="1">
        <f t="array" ref="D1885">INDEX('PUMA12 LIMIT Computations'!$A$4:$D$106,'PUMA12-Person-Limits-Fragments'!$B1885,1)</f>
        <v>4303</v>
      </c>
      <c r="E1885" t="str" cm="1">
        <f t="array" ref="E1885">INDEX('PUMA12 LIMIT Computations'!$A$4:$D$106,'PUMA12-Person-Limits-Fragments'!$B1885,2)</f>
        <v>Bristol County--Taunton City, Mansfield, Norton, Raynam, Dighton &amp; Berkley Towns</v>
      </c>
      <c r="F1885" t="str" cm="1">
        <f t="array" ref="F1885">INDEX('PUMA12 LIMIT Computations'!$A$4:$D$106,'PUMA12-Person-Limits-Fragments'!$B1885,3)</f>
        <v>METRO39300MM1120</v>
      </c>
      <c r="G1885" t="str" cm="1">
        <f t="array" ref="G1885">INDEX('PUMA12 LIMIT Computations'!$A$4:$D$106,'PUMA12-Person-Limits-Fragments'!$B1885,4)</f>
        <v>Taunton-Mansfield-Norton, MA HUD Metro FMR Area</v>
      </c>
      <c r="H1885" cm="1">
        <f t="array" ref="H1885">INDEX('PUMA12 LIMIT Computations'!AI$4:BB$106,'PUMA12-Person-Limits-Fragments'!B1885,'PUMA12-Person-Limits-Fragments'!C1885)</f>
        <v>108815.65999999999</v>
      </c>
      <c r="I1885" cm="1">
        <f t="array" ref="I1885">INDEX('PUMA12 LIMIT Computations'!BC$4:BV$106,'PUMA12-Person-Limits-Fragments'!B1885,'PUMA12-Person-Limits-Fragments'!C1885)</f>
        <v>87256.17</v>
      </c>
      <c r="J1885" cm="1">
        <f t="array" ref="J1885">INDEX('PUMA12 LIMIT Computations'!BW$4:CP$106,'PUMA12-Person-Limits-Fragments'!B1885,'PUMA12-Person-Limits-Fragments'!C1885)</f>
        <v>174069.63999999998</v>
      </c>
    </row>
    <row r="1886" spans="1:10" x14ac:dyDescent="0.25">
      <c r="A1886">
        <f t="shared" si="89"/>
        <v>1885</v>
      </c>
      <c r="B1886">
        <f t="shared" si="87"/>
        <v>31</v>
      </c>
      <c r="C1886">
        <f t="shared" si="88"/>
        <v>19</v>
      </c>
      <c r="D1886" cm="1">
        <f t="array" ref="D1886">INDEX('PUMA12 LIMIT Computations'!$A$4:$D$106,'PUMA12-Person-Limits-Fragments'!$B1886,1)</f>
        <v>4303</v>
      </c>
      <c r="E1886" t="str" cm="1">
        <f t="array" ref="E1886">INDEX('PUMA12 LIMIT Computations'!$A$4:$D$106,'PUMA12-Person-Limits-Fragments'!$B1886,2)</f>
        <v>Bristol County--Taunton City, Mansfield, Norton, Raynam, Dighton &amp; Berkley Towns</v>
      </c>
      <c r="F1886" t="str" cm="1">
        <f t="array" ref="F1886">INDEX('PUMA12 LIMIT Computations'!$A$4:$D$106,'PUMA12-Person-Limits-Fragments'!$B1886,3)</f>
        <v>METRO39300MM1200</v>
      </c>
      <c r="G1886" t="str" cm="1">
        <f t="array" ref="G1886">INDEX('PUMA12 LIMIT Computations'!$A$4:$D$106,'PUMA12-Person-Limits-Fragments'!$B1886,4)</f>
        <v>Easton-Raynham, MA HUD Metro FMR Area</v>
      </c>
      <c r="H1886" cm="1">
        <f t="array" ref="H1886">INDEX('PUMA12 LIMIT Computations'!AI$4:BB$106,'PUMA12-Person-Limits-Fragments'!B1886,'PUMA12-Person-Limits-Fragments'!C1886)</f>
        <v>17153.174999999999</v>
      </c>
      <c r="I1886" cm="1">
        <f t="array" ref="I1886">INDEX('PUMA12 LIMIT Computations'!BC$4:BV$106,'PUMA12-Person-Limits-Fragments'!B1886,'PUMA12-Person-Limits-Fragments'!C1886)</f>
        <v>10791.225</v>
      </c>
      <c r="J1886" cm="1">
        <f t="array" ref="J1886">INDEX('PUMA12 LIMIT Computations'!BW$4:CP$106,'PUMA12-Person-Limits-Fragments'!B1886,'PUMA12-Person-Limits-Fragments'!C1886)</f>
        <v>21538.65</v>
      </c>
    </row>
    <row r="1887" spans="1:10" x14ac:dyDescent="0.25">
      <c r="A1887">
        <f t="shared" si="89"/>
        <v>1886</v>
      </c>
      <c r="B1887">
        <f t="shared" si="87"/>
        <v>32</v>
      </c>
      <c r="C1887">
        <f t="shared" si="88"/>
        <v>19</v>
      </c>
      <c r="D1887" cm="1">
        <f t="array" ref="D1887">INDEX('PUMA12 LIMIT Computations'!$A$4:$D$106,'PUMA12-Person-Limits-Fragments'!$B1887,1)</f>
        <v>4303</v>
      </c>
      <c r="E1887" t="str" cm="1">
        <f t="array" ref="E1887">INDEX('PUMA12 LIMIT Computations'!$A$4:$D$106,'PUMA12-Person-Limits-Fragments'!$B1887,2)</f>
        <v>Bristol County--Taunton City, Mansfield, Norton, Raynam, Dighton &amp; Berkley Towns</v>
      </c>
      <c r="F1887" t="str" cm="1">
        <f t="array" ref="F1887">INDEX('PUMA12 LIMIT Computations'!$A$4:$D$106,'PUMA12-Person-Limits-Fragments'!$B1887,3)</f>
        <v>METRO39300MM5400</v>
      </c>
      <c r="G1887" t="str" cm="1">
        <f t="array" ref="G1887">INDEX('PUMA12 LIMIT Computations'!$A$4:$D$106,'PUMA12-Person-Limits-Fragments'!$B1887,4)</f>
        <v>New Bedford, MA HUD Metro FMR Area</v>
      </c>
      <c r="H1887" cm="1">
        <f t="array" ref="H1887">INDEX('PUMA12 LIMIT Computations'!AI$4:BB$106,'PUMA12-Person-Limits-Fragments'!B1887,'PUMA12-Person-Limits-Fragments'!C1887)</f>
        <v>20.71</v>
      </c>
      <c r="I1887" cm="1">
        <f t="array" ref="I1887">INDEX('PUMA12 LIMIT Computations'!BC$4:BV$106,'PUMA12-Person-Limits-Fragments'!B1887,'PUMA12-Person-Limits-Fragments'!C1887)</f>
        <v>19.71</v>
      </c>
      <c r="J1887" cm="1">
        <f t="array" ref="J1887">INDEX('PUMA12 LIMIT Computations'!BW$4:CP$106,'PUMA12-Person-Limits-Fragments'!B1887,'PUMA12-Person-Limits-Fragments'!C1887)</f>
        <v>33.14</v>
      </c>
    </row>
    <row r="1888" spans="1:10" x14ac:dyDescent="0.25">
      <c r="A1888">
        <f t="shared" si="89"/>
        <v>1887</v>
      </c>
      <c r="B1888">
        <f t="shared" si="87"/>
        <v>33</v>
      </c>
      <c r="C1888">
        <f t="shared" si="88"/>
        <v>19</v>
      </c>
      <c r="D1888" cm="1">
        <f t="array" ref="D1888">INDEX('PUMA12 LIMIT Computations'!$A$4:$D$106,'PUMA12-Person-Limits-Fragments'!$B1888,1)</f>
        <v>702</v>
      </c>
      <c r="E1888" t="str" cm="1">
        <f t="array" ref="E1888">INDEX('PUMA12 LIMIT Computations'!$A$4:$D$106,'PUMA12-Person-Limits-Fragments'!$B1888,2)</f>
        <v>Essex County (Central)--Amesbury Town City</v>
      </c>
      <c r="F1888" t="str" cm="1">
        <f t="array" ref="F1888">INDEX('PUMA12 LIMIT Computations'!$A$4:$D$106,'PUMA12-Person-Limits-Fragments'!$B1888,3)</f>
        <v>METRO14460MM1120</v>
      </c>
      <c r="G1888" t="str" cm="1">
        <f t="array" ref="G1888">INDEX('PUMA12 LIMIT Computations'!$A$4:$D$106,'PUMA12-Person-Limits-Fragments'!$B1888,4)</f>
        <v>Boston-Cambridge-Quincy, MA-NH HUD Metro FMR Area</v>
      </c>
      <c r="H1888" cm="1">
        <f t="array" ref="H1888">INDEX('PUMA12 LIMIT Computations'!AI$4:BB$106,'PUMA12-Person-Limits-Fragments'!B1888,'PUMA12-Person-Limits-Fragments'!C1888)</f>
        <v>64661.600000000006</v>
      </c>
      <c r="I1888" cm="1">
        <f t="array" ref="I1888">INDEX('PUMA12 LIMIT Computations'!BC$4:BV$106,'PUMA12-Person-Limits-Fragments'!B1888,'PUMA12-Person-Limits-Fragments'!C1888)</f>
        <v>41312.160000000003</v>
      </c>
      <c r="J1888" cm="1">
        <f t="array" ref="J1888">INDEX('PUMA12 LIMIT Computations'!BW$4:CP$106,'PUMA12-Person-Limits-Fragments'!B1888,'PUMA12-Person-Limits-Fragments'!C1888)</f>
        <v>103165.12000000001</v>
      </c>
    </row>
    <row r="1889" spans="1:10" x14ac:dyDescent="0.25">
      <c r="A1889">
        <f t="shared" si="89"/>
        <v>1888</v>
      </c>
      <c r="B1889">
        <f t="shared" si="87"/>
        <v>34</v>
      </c>
      <c r="C1889">
        <f t="shared" si="88"/>
        <v>19</v>
      </c>
      <c r="D1889" cm="1">
        <f t="array" ref="D1889">INDEX('PUMA12 LIMIT Computations'!$A$4:$D$106,'PUMA12-Person-Limits-Fragments'!$B1889,1)</f>
        <v>702</v>
      </c>
      <c r="E1889" t="str" cm="1">
        <f t="array" ref="E1889">INDEX('PUMA12 LIMIT Computations'!$A$4:$D$106,'PUMA12-Person-Limits-Fragments'!$B1889,2)</f>
        <v>Essex County (Central)--Amesbury Town City</v>
      </c>
      <c r="F1889" t="str" cm="1">
        <f t="array" ref="F1889">INDEX('PUMA12 LIMIT Computations'!$A$4:$D$106,'PUMA12-Person-Limits-Fragments'!$B1889,3)</f>
        <v>METRO14460MM4160</v>
      </c>
      <c r="G1889" t="str" cm="1">
        <f t="array" ref="G1889">INDEX('PUMA12 LIMIT Computations'!$A$4:$D$106,'PUMA12-Person-Limits-Fragments'!$B1889,4)</f>
        <v>Lawrence, MA-NH HUD Metro FMR Area</v>
      </c>
      <c r="H1889" cm="1">
        <f t="array" ref="H1889">INDEX('PUMA12 LIMIT Computations'!AI$4:BB$106,'PUMA12-Person-Limits-Fragments'!B1889,'PUMA12-Person-Limits-Fragments'!C1889)</f>
        <v>73570.985000000001</v>
      </c>
      <c r="I1889" cm="1">
        <f t="array" ref="I1889">INDEX('PUMA12 LIMIT Computations'!BC$4:BV$106,'PUMA12-Person-Limits-Fragments'!B1889,'PUMA12-Person-Limits-Fragments'!C1889)</f>
        <v>57247.695</v>
      </c>
      <c r="J1889" cm="1">
        <f t="array" ref="J1889">INDEX('PUMA12 LIMIT Computations'!BW$4:CP$106,'PUMA12-Person-Limits-Fragments'!B1889,'PUMA12-Person-Limits-Fragments'!C1889)</f>
        <v>114263.03</v>
      </c>
    </row>
    <row r="1890" spans="1:10" x14ac:dyDescent="0.25">
      <c r="A1890">
        <f t="shared" si="89"/>
        <v>1889</v>
      </c>
      <c r="B1890">
        <f t="shared" si="87"/>
        <v>35</v>
      </c>
      <c r="C1890">
        <f t="shared" si="88"/>
        <v>19</v>
      </c>
      <c r="D1890" cm="1">
        <f t="array" ref="D1890">INDEX('PUMA12 LIMIT Computations'!$A$4:$D$106,'PUMA12-Person-Limits-Fragments'!$B1890,1)</f>
        <v>703</v>
      </c>
      <c r="E1890" t="str" cm="1">
        <f t="array" ref="E1890">INDEX('PUMA12 LIMIT Computations'!$A$4:$D$106,'PUMA12-Person-Limits-Fragments'!$B1890,2)</f>
        <v>Essex County (East)--Salem, Beverly, Gloucester &amp; Newburyport Cities</v>
      </c>
      <c r="F1890" t="str" cm="1">
        <f t="array" ref="F1890">INDEX('PUMA12 LIMIT Computations'!$A$4:$D$106,'PUMA12-Person-Limits-Fragments'!$B1890,3)</f>
        <v>METRO14460MM1120</v>
      </c>
      <c r="G1890" t="str" cm="1">
        <f t="array" ref="G1890">INDEX('PUMA12 LIMIT Computations'!$A$4:$D$106,'PUMA12-Person-Limits-Fragments'!$B1890,4)</f>
        <v>Boston-Cambridge-Quincy, MA-NH HUD Metro FMR Area</v>
      </c>
      <c r="H1890" cm="1">
        <f t="array" ref="H1890">INDEX('PUMA12 LIMIT Computations'!AI$4:BB$106,'PUMA12-Person-Limits-Fragments'!B1890,'PUMA12-Person-Limits-Fragments'!C1890)</f>
        <v>154188.30000000002</v>
      </c>
      <c r="I1890" cm="1">
        <f t="array" ref="I1890">INDEX('PUMA12 LIMIT Computations'!BC$4:BV$106,'PUMA12-Person-Limits-Fragments'!B1890,'PUMA12-Person-Limits-Fragments'!C1890)</f>
        <v>98510.58</v>
      </c>
      <c r="J1890" cm="1">
        <f t="array" ref="J1890">INDEX('PUMA12 LIMIT Computations'!BW$4:CP$106,'PUMA12-Person-Limits-Fragments'!B1890,'PUMA12-Person-Limits-Fragments'!C1890)</f>
        <v>246001.56</v>
      </c>
    </row>
    <row r="1891" spans="1:10" x14ac:dyDescent="0.25">
      <c r="A1891">
        <f t="shared" si="89"/>
        <v>1890</v>
      </c>
      <c r="B1891">
        <f t="shared" si="87"/>
        <v>36</v>
      </c>
      <c r="C1891">
        <f t="shared" si="88"/>
        <v>19</v>
      </c>
      <c r="D1891" cm="1">
        <f t="array" ref="D1891">INDEX('PUMA12 LIMIT Computations'!$A$4:$D$106,'PUMA12-Person-Limits-Fragments'!$B1891,1)</f>
        <v>703</v>
      </c>
      <c r="E1891" t="str" cm="1">
        <f t="array" ref="E1891">INDEX('PUMA12 LIMIT Computations'!$A$4:$D$106,'PUMA12-Person-Limits-Fragments'!$B1891,2)</f>
        <v>Essex County (East)--Salem, Beverly, Gloucester &amp; Newburyport Cities</v>
      </c>
      <c r="F1891" t="str" cm="1">
        <f t="array" ref="F1891">INDEX('PUMA12 LIMIT Computations'!$A$4:$D$106,'PUMA12-Person-Limits-Fragments'!$B1891,3)</f>
        <v>METRO14460MM4160</v>
      </c>
      <c r="G1891" t="str" cm="1">
        <f t="array" ref="G1891">INDEX('PUMA12 LIMIT Computations'!$A$4:$D$106,'PUMA12-Person-Limits-Fragments'!$B1891,4)</f>
        <v>Lawrence, MA-NH HUD Metro FMR Area</v>
      </c>
      <c r="H1891" cm="1">
        <f t="array" ref="H1891">INDEX('PUMA12 LIMIT Computations'!AI$4:BB$106,'PUMA12-Person-Limits-Fragments'!B1891,'PUMA12-Person-Limits-Fragments'!C1891)</f>
        <v>25.330000000000002</v>
      </c>
      <c r="I1891" cm="1">
        <f t="array" ref="I1891">INDEX('PUMA12 LIMIT Computations'!BC$4:BV$106,'PUMA12-Person-Limits-Fragments'!B1891,'PUMA12-Person-Limits-Fragments'!C1891)</f>
        <v>19.71</v>
      </c>
      <c r="J1891" cm="1">
        <f t="array" ref="J1891">INDEX('PUMA12 LIMIT Computations'!BW$4:CP$106,'PUMA12-Person-Limits-Fragments'!B1891,'PUMA12-Person-Limits-Fragments'!C1891)</f>
        <v>39.340000000000003</v>
      </c>
    </row>
    <row r="1892" spans="1:10" x14ac:dyDescent="0.25">
      <c r="A1892">
        <f t="shared" si="89"/>
        <v>1891</v>
      </c>
      <c r="B1892">
        <f t="shared" si="87"/>
        <v>37</v>
      </c>
      <c r="C1892">
        <f t="shared" si="88"/>
        <v>19</v>
      </c>
      <c r="D1892" cm="1">
        <f t="array" ref="D1892">INDEX('PUMA12 LIMIT Computations'!$A$4:$D$106,'PUMA12-Person-Limits-Fragments'!$B1892,1)</f>
        <v>701</v>
      </c>
      <c r="E1892" t="str" cm="1">
        <f t="array" ref="E1892">INDEX('PUMA12 LIMIT Computations'!$A$4:$D$106,'PUMA12-Person-Limits-Fragments'!$B1892,2)</f>
        <v>Essex County (Northwest)--Lawrence, Haverhill &amp; Methuen Town Cities</v>
      </c>
      <c r="F1892" t="str" cm="1">
        <f t="array" ref="F1892">INDEX('PUMA12 LIMIT Computations'!$A$4:$D$106,'PUMA12-Person-Limits-Fragments'!$B1892,3)</f>
        <v>METRO14460MM4160</v>
      </c>
      <c r="G1892" t="str" cm="1">
        <f t="array" ref="G1892">INDEX('PUMA12 LIMIT Computations'!$A$4:$D$106,'PUMA12-Person-Limits-Fragments'!$B1892,4)</f>
        <v>Lawrence, MA-NH HUD Metro FMR Area</v>
      </c>
      <c r="H1892" cm="1">
        <f t="array" ref="H1892">INDEX('PUMA12 LIMIT Computations'!AI$4:BB$106,'PUMA12-Person-Limits-Fragments'!B1892,'PUMA12-Person-Limits-Fragments'!C1892)</f>
        <v>126650</v>
      </c>
      <c r="I1892" cm="1">
        <f t="array" ref="I1892">INDEX('PUMA12 LIMIT Computations'!BC$4:BV$106,'PUMA12-Person-Limits-Fragments'!B1892,'PUMA12-Person-Limits-Fragments'!C1892)</f>
        <v>98550</v>
      </c>
      <c r="J1892" cm="1">
        <f t="array" ref="J1892">INDEX('PUMA12 LIMIT Computations'!BW$4:CP$106,'PUMA12-Person-Limits-Fragments'!B1892,'PUMA12-Person-Limits-Fragments'!C1892)</f>
        <v>196700</v>
      </c>
    </row>
    <row r="1893" spans="1:10" x14ac:dyDescent="0.25">
      <c r="A1893">
        <f t="shared" si="89"/>
        <v>1892</v>
      </c>
      <c r="B1893">
        <f t="shared" si="87"/>
        <v>38</v>
      </c>
      <c r="C1893">
        <f t="shared" si="88"/>
        <v>19</v>
      </c>
      <c r="D1893" cm="1">
        <f t="array" ref="D1893">INDEX('PUMA12 LIMIT Computations'!$A$4:$D$106,'PUMA12-Person-Limits-Fragments'!$B1893,1)</f>
        <v>704</v>
      </c>
      <c r="E1893" t="str" cm="1">
        <f t="array" ref="E1893">INDEX('PUMA12 LIMIT Computations'!$A$4:$D$106,'PUMA12-Person-Limits-Fragments'!$B1893,2)</f>
        <v>Essex County (South)--Lynn City, Swampscott &amp; Nahant Towns</v>
      </c>
      <c r="F1893" t="str" cm="1">
        <f t="array" ref="F1893">INDEX('PUMA12 LIMIT Computations'!$A$4:$D$106,'PUMA12-Person-Limits-Fragments'!$B1893,3)</f>
        <v>METRO14460MM1120</v>
      </c>
      <c r="G1893" t="str" cm="1">
        <f t="array" ref="G1893">INDEX('PUMA12 LIMIT Computations'!$A$4:$D$106,'PUMA12-Person-Limits-Fragments'!$B1893,4)</f>
        <v>Boston-Cambridge-Quincy, MA-NH HUD Metro FMR Area</v>
      </c>
      <c r="H1893" cm="1">
        <f t="array" ref="H1893">INDEX('PUMA12 LIMIT Computations'!AI$4:BB$106,'PUMA12-Person-Limits-Fragments'!B1893,'PUMA12-Person-Limits-Fragments'!C1893)</f>
        <v>154250</v>
      </c>
      <c r="I1893" cm="1">
        <f t="array" ref="I1893">INDEX('PUMA12 LIMIT Computations'!BC$4:BV$106,'PUMA12-Person-Limits-Fragments'!B1893,'PUMA12-Person-Limits-Fragments'!C1893)</f>
        <v>98550</v>
      </c>
      <c r="J1893" cm="1">
        <f t="array" ref="J1893">INDEX('PUMA12 LIMIT Computations'!BW$4:CP$106,'PUMA12-Person-Limits-Fragments'!B1893,'PUMA12-Person-Limits-Fragments'!C1893)</f>
        <v>246100</v>
      </c>
    </row>
    <row r="1894" spans="1:10" x14ac:dyDescent="0.25">
      <c r="A1894">
        <f t="shared" si="89"/>
        <v>1893</v>
      </c>
      <c r="B1894">
        <f t="shared" si="87"/>
        <v>39</v>
      </c>
      <c r="C1894">
        <f t="shared" si="88"/>
        <v>19</v>
      </c>
      <c r="D1894" cm="1">
        <f t="array" ref="D1894">INDEX('PUMA12 LIMIT Computations'!$A$4:$D$106,'PUMA12-Person-Limits-Fragments'!$B1894,1)</f>
        <v>200</v>
      </c>
      <c r="E1894" t="str" cm="1">
        <f t="array" ref="E1894">INDEX('PUMA12 LIMIT Computations'!$A$4:$D$106,'PUMA12-Person-Limits-Fragments'!$B1894,2)</f>
        <v>Franklin &amp; Hampshire (North) Counties</v>
      </c>
      <c r="F1894" t="str" cm="1">
        <f t="array" ref="F1894">INDEX('PUMA12 LIMIT Computations'!$A$4:$D$106,'PUMA12-Person-Limits-Fragments'!$B1894,3)</f>
        <v>METRO38340N25003</v>
      </c>
      <c r="G1894" t="str" cm="1">
        <f t="array" ref="G1894">INDEX('PUMA12 LIMIT Computations'!$A$4:$D$106,'PUMA12-Person-Limits-Fragments'!$B1894,4)</f>
        <v>Berkshire County, MA (part) HUD Metro FMR Area</v>
      </c>
      <c r="H1894" cm="1">
        <f t="array" ref="H1894">INDEX('PUMA12 LIMIT Computations'!AI$4:BB$106,'PUMA12-Person-Limits-Fragments'!B1894,'PUMA12-Person-Limits-Fragments'!C1894)</f>
        <v>82.84</v>
      </c>
      <c r="I1894" cm="1">
        <f t="array" ref="I1894">INDEX('PUMA12 LIMIT Computations'!BC$4:BV$106,'PUMA12-Person-Limits-Fragments'!B1894,'PUMA12-Person-Limits-Fragments'!C1894)</f>
        <v>78.84</v>
      </c>
      <c r="J1894" cm="1">
        <f t="array" ref="J1894">INDEX('PUMA12 LIMIT Computations'!BW$4:CP$106,'PUMA12-Person-Limits-Fragments'!B1894,'PUMA12-Person-Limits-Fragments'!C1894)</f>
        <v>132.56</v>
      </c>
    </row>
    <row r="1895" spans="1:10" x14ac:dyDescent="0.25">
      <c r="A1895">
        <f t="shared" si="89"/>
        <v>1894</v>
      </c>
      <c r="B1895">
        <f t="shared" si="87"/>
        <v>40</v>
      </c>
      <c r="C1895">
        <f t="shared" si="88"/>
        <v>19</v>
      </c>
      <c r="D1895" cm="1">
        <f t="array" ref="D1895">INDEX('PUMA12 LIMIT Computations'!$A$4:$D$106,'PUMA12-Person-Limits-Fragments'!$B1895,1)</f>
        <v>200</v>
      </c>
      <c r="E1895" t="str" cm="1">
        <f t="array" ref="E1895">INDEX('PUMA12 LIMIT Computations'!$A$4:$D$106,'PUMA12-Person-Limits-Fragments'!$B1895,2)</f>
        <v>Franklin &amp; Hampshire (North) Counties</v>
      </c>
      <c r="F1895" t="str" cm="1">
        <f t="array" ref="F1895">INDEX('PUMA12 LIMIT Computations'!$A$4:$D$106,'PUMA12-Person-Limits-Fragments'!$B1895,3)</f>
        <v>METRO44140M25011</v>
      </c>
      <c r="G1895" t="str" cm="1">
        <f t="array" ref="G1895">INDEX('PUMA12 LIMIT Computations'!$A$4:$D$106,'PUMA12-Person-Limits-Fragments'!$B1895,4)</f>
        <v>Franklin County, MA HUD Metro FMR Area</v>
      </c>
      <c r="H1895" cm="1">
        <f t="array" ref="H1895">INDEX('PUMA12 LIMIT Computations'!AI$4:BB$106,'PUMA12-Person-Limits-Fragments'!B1895,'PUMA12-Person-Limits-Fragments'!C1895)</f>
        <v>68249.805000000008</v>
      </c>
      <c r="I1895" cm="1">
        <f t="array" ref="I1895">INDEX('PUMA12 LIMIT Computations'!BC$4:BV$106,'PUMA12-Person-Limits-Fragments'!B1895,'PUMA12-Person-Limits-Fragments'!C1895)</f>
        <v>64954.305</v>
      </c>
      <c r="J1895" cm="1">
        <f t="array" ref="J1895">INDEX('PUMA12 LIMIT Computations'!BW$4:CP$106,'PUMA12-Person-Limits-Fragments'!B1895,'PUMA12-Person-Limits-Fragments'!C1895)</f>
        <v>109212.87000000001</v>
      </c>
    </row>
    <row r="1896" spans="1:10" x14ac:dyDescent="0.25">
      <c r="A1896">
        <f t="shared" si="89"/>
        <v>1895</v>
      </c>
      <c r="B1896">
        <f t="shared" si="87"/>
        <v>41</v>
      </c>
      <c r="C1896">
        <f t="shared" si="88"/>
        <v>19</v>
      </c>
      <c r="D1896" cm="1">
        <f t="array" ref="D1896">INDEX('PUMA12 LIMIT Computations'!$A$4:$D$106,'PUMA12-Person-Limits-Fragments'!$B1896,1)</f>
        <v>200</v>
      </c>
      <c r="E1896" t="str" cm="1">
        <f t="array" ref="E1896">INDEX('PUMA12 LIMIT Computations'!$A$4:$D$106,'PUMA12-Person-Limits-Fragments'!$B1896,2)</f>
        <v>Franklin &amp; Hampshire (North) Counties</v>
      </c>
      <c r="F1896" t="str" cm="1">
        <f t="array" ref="F1896">INDEX('PUMA12 LIMIT Computations'!$A$4:$D$106,'PUMA12-Person-Limits-Fragments'!$B1896,3)</f>
        <v>METRO44140M44140</v>
      </c>
      <c r="G1896" t="str" cm="1">
        <f t="array" ref="G1896">INDEX('PUMA12 LIMIT Computations'!$A$4:$D$106,'PUMA12-Person-Limits-Fragments'!$B1896,4)</f>
        <v>Springfield, MA HUD Metro FMR Area</v>
      </c>
      <c r="H1896" cm="1">
        <f t="array" ref="H1896">INDEX('PUMA12 LIMIT Computations'!AI$4:BB$106,'PUMA12-Person-Limits-Fragments'!B1896,'PUMA12-Person-Limits-Fragments'!C1896)</f>
        <v>34865.285000000003</v>
      </c>
      <c r="I1896" cm="1">
        <f t="array" ref="I1896">INDEX('PUMA12 LIMIT Computations'!BC$4:BV$106,'PUMA12-Person-Limits-Fragments'!B1896,'PUMA12-Person-Limits-Fragments'!C1896)</f>
        <v>33181.785000000003</v>
      </c>
      <c r="J1896" cm="1">
        <f t="array" ref="J1896">INDEX('PUMA12 LIMIT Computations'!BW$4:CP$106,'PUMA12-Person-Limits-Fragments'!B1896,'PUMA12-Person-Limits-Fragments'!C1896)</f>
        <v>55791.19</v>
      </c>
    </row>
    <row r="1897" spans="1:10" x14ac:dyDescent="0.25">
      <c r="A1897">
        <f t="shared" si="89"/>
        <v>1896</v>
      </c>
      <c r="B1897">
        <f t="shared" si="87"/>
        <v>42</v>
      </c>
      <c r="C1897">
        <f t="shared" si="88"/>
        <v>19</v>
      </c>
      <c r="D1897" cm="1">
        <f t="array" ref="D1897">INDEX('PUMA12 LIMIT Computations'!$A$4:$D$106,'PUMA12-Person-Limits-Fragments'!$B1897,1)</f>
        <v>200</v>
      </c>
      <c r="E1897" t="str" cm="1">
        <f t="array" ref="E1897">INDEX('PUMA12 LIMIT Computations'!$A$4:$D$106,'PUMA12-Person-Limits-Fragments'!$B1897,2)</f>
        <v>Franklin &amp; Hampshire (North) Counties</v>
      </c>
      <c r="F1897" t="str" cm="1">
        <f t="array" ref="F1897">INDEX('PUMA12 LIMIT Computations'!$A$4:$D$106,'PUMA12-Person-Limits-Fragments'!$B1897,3)</f>
        <v>METRO49340N25027</v>
      </c>
      <c r="G1897" t="str" cm="1">
        <f t="array" ref="G1897">INDEX('PUMA12 LIMIT Computations'!$A$4:$D$106,'PUMA12-Person-Limits-Fragments'!$B1897,4)</f>
        <v>Western Worcester County, MA HUD Metro FMR Area</v>
      </c>
      <c r="H1897" cm="1">
        <f t="array" ref="H1897">INDEX('PUMA12 LIMIT Computations'!AI$4:BB$106,'PUMA12-Person-Limits-Fragments'!B1897,'PUMA12-Person-Limits-Fragments'!C1897)</f>
        <v>344</v>
      </c>
      <c r="I1897" cm="1">
        <f t="array" ref="I1897">INDEX('PUMA12 LIMIT Computations'!BC$4:BV$106,'PUMA12-Person-Limits-Fragments'!B1897,'PUMA12-Person-Limits-Fragments'!C1897)</f>
        <v>315.36</v>
      </c>
      <c r="J1897" cm="1">
        <f t="array" ref="J1897">INDEX('PUMA12 LIMIT Computations'!BW$4:CP$106,'PUMA12-Person-Limits-Fragments'!B1897,'PUMA12-Person-Limits-Fragments'!C1897)</f>
        <v>550.24</v>
      </c>
    </row>
    <row r="1898" spans="1:10" x14ac:dyDescent="0.25">
      <c r="A1898">
        <f t="shared" si="89"/>
        <v>1897</v>
      </c>
      <c r="B1898">
        <f t="shared" si="87"/>
        <v>43</v>
      </c>
      <c r="C1898">
        <f t="shared" si="88"/>
        <v>19</v>
      </c>
      <c r="D1898" cm="1">
        <f t="array" ref="D1898">INDEX('PUMA12 LIMIT Computations'!$A$4:$D$106,'PUMA12-Person-Limits-Fragments'!$B1898,1)</f>
        <v>1600</v>
      </c>
      <c r="E1898" t="str" cm="1">
        <f t="array" ref="E1898">INDEX('PUMA12 LIMIT Computations'!$A$4:$D$106,'PUMA12-Person-Limits-Fragments'!$B1898,2)</f>
        <v>Hampden (West &amp; East) &amp; Hampshire (South) Counties--Northampton City</v>
      </c>
      <c r="F1898" t="str" cm="1">
        <f t="array" ref="F1898">INDEX('PUMA12 LIMIT Computations'!$A$4:$D$106,'PUMA12-Person-Limits-Fragments'!$B1898,3)</f>
        <v>METRO44140M44140</v>
      </c>
      <c r="G1898" t="str" cm="1">
        <f t="array" ref="G1898">INDEX('PUMA12 LIMIT Computations'!$A$4:$D$106,'PUMA12-Person-Limits-Fragments'!$B1898,4)</f>
        <v>Springfield, MA HUD Metro FMR Area</v>
      </c>
      <c r="H1898" cm="1">
        <f t="array" ref="H1898">INDEX('PUMA12 LIMIT Computations'!AI$4:BB$106,'PUMA12-Person-Limits-Fragments'!B1898,'PUMA12-Person-Limits-Fragments'!C1898)</f>
        <v>103529.29000000001</v>
      </c>
      <c r="I1898" cm="1">
        <f t="array" ref="I1898">INDEX('PUMA12 LIMIT Computations'!BC$4:BV$106,'PUMA12-Person-Limits-Fragments'!B1898,'PUMA12-Person-Limits-Fragments'!C1898)</f>
        <v>98530.290000000008</v>
      </c>
      <c r="J1898" cm="1">
        <f t="array" ref="J1898">INDEX('PUMA12 LIMIT Computations'!BW$4:CP$106,'PUMA12-Person-Limits-Fragments'!B1898,'PUMA12-Person-Limits-Fragments'!C1898)</f>
        <v>165666.86000000002</v>
      </c>
    </row>
    <row r="1899" spans="1:10" x14ac:dyDescent="0.25">
      <c r="A1899">
        <f t="shared" si="89"/>
        <v>1898</v>
      </c>
      <c r="B1899">
        <f t="shared" si="87"/>
        <v>44</v>
      </c>
      <c r="C1899">
        <f t="shared" si="88"/>
        <v>19</v>
      </c>
      <c r="D1899" cm="1">
        <f t="array" ref="D1899">INDEX('PUMA12 LIMIT Computations'!$A$4:$D$106,'PUMA12-Person-Limits-Fragments'!$B1899,1)</f>
        <v>1900</v>
      </c>
      <c r="E1899" t="str" cm="1">
        <f t="array" ref="E1899">INDEX('PUMA12 LIMIT Computations'!$A$4:$D$106,'PUMA12-Person-Limits-Fragments'!$B1899,2)</f>
        <v>Hampden County (Central)--Springfield City</v>
      </c>
      <c r="F1899" t="str" cm="1">
        <f t="array" ref="F1899">INDEX('PUMA12 LIMIT Computations'!$A$4:$D$106,'PUMA12-Person-Limits-Fragments'!$B1899,3)</f>
        <v>METRO44140M44140</v>
      </c>
      <c r="G1899" t="str" cm="1">
        <f t="array" ref="G1899">INDEX('PUMA12 LIMIT Computations'!$A$4:$D$106,'PUMA12-Person-Limits-Fragments'!$B1899,4)</f>
        <v>Springfield, MA HUD Metro FMR Area</v>
      </c>
      <c r="H1899" cm="1">
        <f t="array" ref="H1899">INDEX('PUMA12 LIMIT Computations'!AI$4:BB$106,'PUMA12-Person-Limits-Fragments'!B1899,'PUMA12-Person-Limits-Fragments'!C1899)</f>
        <v>103550</v>
      </c>
      <c r="I1899" cm="1">
        <f t="array" ref="I1899">INDEX('PUMA12 LIMIT Computations'!BC$4:BV$106,'PUMA12-Person-Limits-Fragments'!B1899,'PUMA12-Person-Limits-Fragments'!C1899)</f>
        <v>98550</v>
      </c>
      <c r="J1899" cm="1">
        <f t="array" ref="J1899">INDEX('PUMA12 LIMIT Computations'!BW$4:CP$106,'PUMA12-Person-Limits-Fragments'!B1899,'PUMA12-Person-Limits-Fragments'!C1899)</f>
        <v>165700</v>
      </c>
    </row>
    <row r="1900" spans="1:10" x14ac:dyDescent="0.25">
      <c r="A1900">
        <f t="shared" si="89"/>
        <v>1899</v>
      </c>
      <c r="B1900">
        <f t="shared" si="87"/>
        <v>45</v>
      </c>
      <c r="C1900">
        <f t="shared" si="88"/>
        <v>19</v>
      </c>
      <c r="D1900" cm="1">
        <f t="array" ref="D1900">INDEX('PUMA12 LIMIT Computations'!$A$4:$D$106,'PUMA12-Person-Limits-Fragments'!$B1900,1)</f>
        <v>1902</v>
      </c>
      <c r="E1900" t="str" cm="1">
        <f t="array" ref="E1900">INDEX('PUMA12 LIMIT Computations'!$A$4:$D$106,'PUMA12-Person-Limits-Fragments'!$B1900,2)</f>
        <v>Hampden County (East of Springfield City)--Chicopee City</v>
      </c>
      <c r="F1900" t="str" cm="1">
        <f t="array" ref="F1900">INDEX('PUMA12 LIMIT Computations'!$A$4:$D$106,'PUMA12-Person-Limits-Fragments'!$B1900,3)</f>
        <v>METRO44140M44140</v>
      </c>
      <c r="G1900" t="str" cm="1">
        <f t="array" ref="G1900">INDEX('PUMA12 LIMIT Computations'!$A$4:$D$106,'PUMA12-Person-Limits-Fragments'!$B1900,4)</f>
        <v>Springfield, MA HUD Metro FMR Area</v>
      </c>
      <c r="H1900" cm="1">
        <f t="array" ref="H1900">INDEX('PUMA12 LIMIT Computations'!AI$4:BB$106,'PUMA12-Person-Limits-Fragments'!B1900,'PUMA12-Person-Limits-Fragments'!C1900)</f>
        <v>103550</v>
      </c>
      <c r="I1900" cm="1">
        <f t="array" ref="I1900">INDEX('PUMA12 LIMIT Computations'!BC$4:BV$106,'PUMA12-Person-Limits-Fragments'!B1900,'PUMA12-Person-Limits-Fragments'!C1900)</f>
        <v>98550</v>
      </c>
      <c r="J1900" cm="1">
        <f t="array" ref="J1900">INDEX('PUMA12 LIMIT Computations'!BW$4:CP$106,'PUMA12-Person-Limits-Fragments'!B1900,'PUMA12-Person-Limits-Fragments'!C1900)</f>
        <v>165700</v>
      </c>
    </row>
    <row r="1901" spans="1:10" x14ac:dyDescent="0.25">
      <c r="A1901">
        <f t="shared" si="89"/>
        <v>1900</v>
      </c>
      <c r="B1901">
        <f t="shared" si="87"/>
        <v>46</v>
      </c>
      <c r="C1901">
        <f t="shared" si="88"/>
        <v>19</v>
      </c>
      <c r="D1901" cm="1">
        <f t="array" ref="D1901">INDEX('PUMA12 LIMIT Computations'!$A$4:$D$106,'PUMA12-Person-Limits-Fragments'!$B1901,1)</f>
        <v>1901</v>
      </c>
      <c r="E1901" t="str" cm="1">
        <f t="array" ref="E1901">INDEX('PUMA12 LIMIT Computations'!$A$4:$D$106,'PUMA12-Person-Limits-Fragments'!$B1901,2)</f>
        <v>Hampden County (West of Springfield City)--Westfield &amp; Holyoke Cities</v>
      </c>
      <c r="F1901" t="str" cm="1">
        <f t="array" ref="F1901">INDEX('PUMA12 LIMIT Computations'!$A$4:$D$106,'PUMA12-Person-Limits-Fragments'!$B1901,3)</f>
        <v>METRO44140M44140</v>
      </c>
      <c r="G1901" t="str" cm="1">
        <f t="array" ref="G1901">INDEX('PUMA12 LIMIT Computations'!$A$4:$D$106,'PUMA12-Person-Limits-Fragments'!$B1901,4)</f>
        <v>Springfield, MA HUD Metro FMR Area</v>
      </c>
      <c r="H1901" cm="1">
        <f t="array" ref="H1901">INDEX('PUMA12 LIMIT Computations'!AI$4:BB$106,'PUMA12-Person-Limits-Fragments'!B1901,'PUMA12-Person-Limits-Fragments'!C1901)</f>
        <v>103550</v>
      </c>
      <c r="I1901" cm="1">
        <f t="array" ref="I1901">INDEX('PUMA12 LIMIT Computations'!BC$4:BV$106,'PUMA12-Person-Limits-Fragments'!B1901,'PUMA12-Person-Limits-Fragments'!C1901)</f>
        <v>98550</v>
      </c>
      <c r="J1901" cm="1">
        <f t="array" ref="J1901">INDEX('PUMA12 LIMIT Computations'!BW$4:CP$106,'PUMA12-Person-Limits-Fragments'!B1901,'PUMA12-Person-Limits-Fragments'!C1901)</f>
        <v>165700</v>
      </c>
    </row>
    <row r="1902" spans="1:10" x14ac:dyDescent="0.25">
      <c r="A1902">
        <f t="shared" si="89"/>
        <v>1901</v>
      </c>
      <c r="B1902">
        <f t="shared" si="87"/>
        <v>47</v>
      </c>
      <c r="C1902">
        <f t="shared" si="88"/>
        <v>19</v>
      </c>
      <c r="D1902" cm="1">
        <f t="array" ref="D1902">INDEX('PUMA12 LIMIT Computations'!$A$4:$D$106,'PUMA12-Person-Limits-Fragments'!$B1902,1)</f>
        <v>2400</v>
      </c>
      <c r="E1902" t="str" cm="1">
        <f t="array" ref="E1902">INDEX('PUMA12 LIMIT Computations'!$A$4:$D$106,'PUMA12-Person-Limits-Fragments'!$B1902,2)</f>
        <v>Middlesex (Far Southwest), Norfolk (Northwest) &amp; Worcester (Far East) Counties</v>
      </c>
      <c r="F1902" t="str" cm="1">
        <f t="array" ref="F1902">INDEX('PUMA12 LIMIT Computations'!$A$4:$D$106,'PUMA12-Person-Limits-Fragments'!$B1902,3)</f>
        <v>METRO14460MM1120</v>
      </c>
      <c r="G1902" t="str" cm="1">
        <f t="array" ref="G1902">INDEX('PUMA12 LIMIT Computations'!$A$4:$D$106,'PUMA12-Person-Limits-Fragments'!$B1902,4)</f>
        <v>Boston-Cambridge-Quincy, MA-NH HUD Metro FMR Area</v>
      </c>
      <c r="H1902" cm="1">
        <f t="array" ref="H1902">INDEX('PUMA12 LIMIT Computations'!AI$4:BB$106,'PUMA12-Person-Limits-Fragments'!B1902,'PUMA12-Person-Limits-Fragments'!C1902)</f>
        <v>104010.77500000001</v>
      </c>
      <c r="I1902" cm="1">
        <f t="array" ref="I1902">INDEX('PUMA12 LIMIT Computations'!BC$4:BV$106,'PUMA12-Person-Limits-Fragments'!B1902,'PUMA12-Person-Limits-Fragments'!C1902)</f>
        <v>66452.264999999999</v>
      </c>
      <c r="J1902" cm="1">
        <f t="array" ref="J1902">INDEX('PUMA12 LIMIT Computations'!BW$4:CP$106,'PUMA12-Person-Limits-Fragments'!B1902,'PUMA12-Person-Limits-Fragments'!C1902)</f>
        <v>165945.23000000001</v>
      </c>
    </row>
    <row r="1903" spans="1:10" x14ac:dyDescent="0.25">
      <c r="A1903">
        <f t="shared" si="89"/>
        <v>1902</v>
      </c>
      <c r="B1903">
        <f t="shared" si="87"/>
        <v>48</v>
      </c>
      <c r="C1903">
        <f t="shared" si="88"/>
        <v>19</v>
      </c>
      <c r="D1903" cm="1">
        <f t="array" ref="D1903">INDEX('PUMA12 LIMIT Computations'!$A$4:$D$106,'PUMA12-Person-Limits-Fragments'!$B1903,1)</f>
        <v>2400</v>
      </c>
      <c r="E1903" t="str" cm="1">
        <f t="array" ref="E1903">INDEX('PUMA12 LIMIT Computations'!$A$4:$D$106,'PUMA12-Person-Limits-Fragments'!$B1903,2)</f>
        <v>Middlesex (Far Southwest), Norfolk (Northwest) &amp; Worcester (Far East) Counties</v>
      </c>
      <c r="F1903" t="str" cm="1">
        <f t="array" ref="F1903">INDEX('PUMA12 LIMIT Computations'!$A$4:$D$106,'PUMA12-Person-Limits-Fragments'!$B1903,3)</f>
        <v>METRO49340MM1120</v>
      </c>
      <c r="G1903" t="str" cm="1">
        <f t="array" ref="G1903">INDEX('PUMA12 LIMIT Computations'!$A$4:$D$106,'PUMA12-Person-Limits-Fragments'!$B1903,4)</f>
        <v>Eastern Worcester County, MA HUD Metro FMR Area</v>
      </c>
      <c r="H1903" cm="1">
        <f t="array" ref="H1903">INDEX('PUMA12 LIMIT Computations'!AI$4:BB$106,'PUMA12-Person-Limits-Fragments'!B1903,'PUMA12-Person-Limits-Fragments'!C1903)</f>
        <v>46904.55</v>
      </c>
      <c r="I1903" cm="1">
        <f t="array" ref="I1903">INDEX('PUMA12 LIMIT Computations'!BC$4:BV$106,'PUMA12-Person-Limits-Fragments'!B1903,'PUMA12-Person-Limits-Fragments'!C1903)</f>
        <v>32078.025000000001</v>
      </c>
      <c r="J1903" cm="1">
        <f t="array" ref="J1903">INDEX('PUMA12 LIMIT Computations'!BW$4:CP$106,'PUMA12-Person-Limits-Fragments'!B1903,'PUMA12-Person-Limits-Fragments'!C1903)</f>
        <v>64025.850000000006</v>
      </c>
    </row>
    <row r="1904" spans="1:10" x14ac:dyDescent="0.25">
      <c r="A1904">
        <f t="shared" si="89"/>
        <v>1903</v>
      </c>
      <c r="B1904">
        <f t="shared" si="87"/>
        <v>49</v>
      </c>
      <c r="C1904">
        <f t="shared" si="88"/>
        <v>19</v>
      </c>
      <c r="D1904" cm="1">
        <f t="array" ref="D1904">INDEX('PUMA12 LIMIT Computations'!$A$4:$D$106,'PUMA12-Person-Limits-Fragments'!$B1904,1)</f>
        <v>3400</v>
      </c>
      <c r="E1904" t="str" cm="1">
        <f t="array" ref="E1904">INDEX('PUMA12 LIMIT Computations'!$A$4:$D$106,'PUMA12-Person-Limits-Fragments'!$B1904,2)</f>
        <v>Middlesex (Southeast) &amp; Norfolk (Northeast) Counties--Newton City &amp; Brookline Town</v>
      </c>
      <c r="F1904" t="str" cm="1">
        <f t="array" ref="F1904">INDEX('PUMA12 LIMIT Computations'!$A$4:$D$106,'PUMA12-Person-Limits-Fragments'!$B1904,3)</f>
        <v>METRO14460MM1120</v>
      </c>
      <c r="G1904" t="str" cm="1">
        <f t="array" ref="G1904">INDEX('PUMA12 LIMIT Computations'!$A$4:$D$106,'PUMA12-Person-Limits-Fragments'!$B1904,4)</f>
        <v>Boston-Cambridge-Quincy, MA-NH HUD Metro FMR Area</v>
      </c>
      <c r="H1904" cm="1">
        <f t="array" ref="H1904">INDEX('PUMA12 LIMIT Computations'!AI$4:BB$106,'PUMA12-Person-Limits-Fragments'!B1904,'PUMA12-Person-Limits-Fragments'!C1904)</f>
        <v>154234.57500000001</v>
      </c>
      <c r="I1904" cm="1">
        <f t="array" ref="I1904">INDEX('PUMA12 LIMIT Computations'!BC$4:BV$106,'PUMA12-Person-Limits-Fragments'!B1904,'PUMA12-Person-Limits-Fragments'!C1904)</f>
        <v>98540.145000000004</v>
      </c>
      <c r="J1904" cm="1">
        <f t="array" ref="J1904">INDEX('PUMA12 LIMIT Computations'!BW$4:CP$106,'PUMA12-Person-Limits-Fragments'!B1904,'PUMA12-Person-Limits-Fragments'!C1904)</f>
        <v>246075.39</v>
      </c>
    </row>
    <row r="1905" spans="1:10" x14ac:dyDescent="0.25">
      <c r="A1905">
        <f t="shared" si="89"/>
        <v>1904</v>
      </c>
      <c r="B1905">
        <f t="shared" si="87"/>
        <v>50</v>
      </c>
      <c r="C1905">
        <f t="shared" si="88"/>
        <v>19</v>
      </c>
      <c r="D1905" cm="1">
        <f t="array" ref="D1905">INDEX('PUMA12 LIMIT Computations'!$A$4:$D$106,'PUMA12-Person-Limits-Fragments'!$B1905,1)</f>
        <v>1400</v>
      </c>
      <c r="E1905" t="str" cm="1">
        <f t="array" ref="E1905">INDEX('PUMA12 LIMIT Computations'!$A$4:$D$106,'PUMA12-Person-Limits-Fragments'!$B1905,2)</f>
        <v>Middlesex (West Central) &amp; Worcester (East) Counties</v>
      </c>
      <c r="F1905" t="str" cm="1">
        <f t="array" ref="F1905">INDEX('PUMA12 LIMIT Computations'!$A$4:$D$106,'PUMA12-Person-Limits-Fragments'!$B1905,3)</f>
        <v>METRO14460MM1120</v>
      </c>
      <c r="G1905" t="str" cm="1">
        <f t="array" ref="G1905">INDEX('PUMA12 LIMIT Computations'!$A$4:$D$106,'PUMA12-Person-Limits-Fragments'!$B1905,4)</f>
        <v>Boston-Cambridge-Quincy, MA-NH HUD Metro FMR Area</v>
      </c>
      <c r="H1905" cm="1">
        <f t="array" ref="H1905">INDEX('PUMA12 LIMIT Computations'!AI$4:BB$106,'PUMA12-Person-Limits-Fragments'!B1905,'PUMA12-Person-Limits-Fragments'!C1905)</f>
        <v>147879.47500000001</v>
      </c>
      <c r="I1905" cm="1">
        <f t="array" ref="I1905">INDEX('PUMA12 LIMIT Computations'!BC$4:BV$106,'PUMA12-Person-Limits-Fragments'!B1905,'PUMA12-Person-Limits-Fragments'!C1905)</f>
        <v>94479.884999999995</v>
      </c>
      <c r="J1905" cm="1">
        <f t="array" ref="J1905">INDEX('PUMA12 LIMIT Computations'!BW$4:CP$106,'PUMA12-Person-Limits-Fragments'!B1905,'PUMA12-Person-Limits-Fragments'!C1905)</f>
        <v>235936.07</v>
      </c>
    </row>
    <row r="1906" spans="1:10" x14ac:dyDescent="0.25">
      <c r="A1906">
        <f t="shared" si="89"/>
        <v>1905</v>
      </c>
      <c r="B1906">
        <f t="shared" si="87"/>
        <v>51</v>
      </c>
      <c r="C1906">
        <f t="shared" si="88"/>
        <v>19</v>
      </c>
      <c r="D1906" cm="1">
        <f t="array" ref="D1906">INDEX('PUMA12 LIMIT Computations'!$A$4:$D$106,'PUMA12-Person-Limits-Fragments'!$B1906,1)</f>
        <v>1400</v>
      </c>
      <c r="E1906" t="str" cm="1">
        <f t="array" ref="E1906">INDEX('PUMA12 LIMIT Computations'!$A$4:$D$106,'PUMA12-Person-Limits-Fragments'!$B1906,2)</f>
        <v>Middlesex (West Central) &amp; Worcester (East) Counties</v>
      </c>
      <c r="F1906" t="str" cm="1">
        <f t="array" ref="F1906">INDEX('PUMA12 LIMIT Computations'!$A$4:$D$106,'PUMA12-Person-Limits-Fragments'!$B1906,3)</f>
        <v>METRO14460MM4560</v>
      </c>
      <c r="G1906" t="str" cm="1">
        <f t="array" ref="G1906">INDEX('PUMA12 LIMIT Computations'!$A$4:$D$106,'PUMA12-Person-Limits-Fragments'!$B1906,4)</f>
        <v>Lowell, MA HUD Metro FMR Area</v>
      </c>
      <c r="H1906" cm="1">
        <f t="array" ref="H1906">INDEX('PUMA12 LIMIT Computations'!AI$4:BB$106,'PUMA12-Person-Limits-Fragments'!B1906,'PUMA12-Person-Limits-Fragments'!C1906)</f>
        <v>264.005</v>
      </c>
      <c r="I1906" cm="1">
        <f t="array" ref="I1906">INDEX('PUMA12 LIMIT Computations'!BC$4:BV$106,'PUMA12-Person-Limits-Fragments'!B1906,'PUMA12-Person-Limits-Fragments'!C1906)</f>
        <v>187.245</v>
      </c>
      <c r="J1906" cm="1">
        <f t="array" ref="J1906">INDEX('PUMA12 LIMIT Computations'!BW$4:CP$106,'PUMA12-Person-Limits-Fragments'!B1906,'PUMA12-Person-Limits-Fragments'!C1906)</f>
        <v>373.73</v>
      </c>
    </row>
    <row r="1907" spans="1:10" x14ac:dyDescent="0.25">
      <c r="A1907">
        <f t="shared" si="89"/>
        <v>1906</v>
      </c>
      <c r="B1907">
        <f t="shared" si="87"/>
        <v>52</v>
      </c>
      <c r="C1907">
        <f t="shared" si="88"/>
        <v>19</v>
      </c>
      <c r="D1907" cm="1">
        <f t="array" ref="D1907">INDEX('PUMA12 LIMIT Computations'!$A$4:$D$106,'PUMA12-Person-Limits-Fragments'!$B1907,1)</f>
        <v>1400</v>
      </c>
      <c r="E1907" t="str" cm="1">
        <f t="array" ref="E1907">INDEX('PUMA12 LIMIT Computations'!$A$4:$D$106,'PUMA12-Person-Limits-Fragments'!$B1907,2)</f>
        <v>Middlesex (West Central) &amp; Worcester (East) Counties</v>
      </c>
      <c r="F1907" t="str" cm="1">
        <f t="array" ref="F1907">INDEX('PUMA12 LIMIT Computations'!$A$4:$D$106,'PUMA12-Person-Limits-Fragments'!$B1907,3)</f>
        <v>METRO49340MM1120</v>
      </c>
      <c r="G1907" t="str" cm="1">
        <f t="array" ref="G1907">INDEX('PUMA12 LIMIT Computations'!$A$4:$D$106,'PUMA12-Person-Limits-Fragments'!$B1907,4)</f>
        <v>Eastern Worcester County, MA HUD Metro FMR Area</v>
      </c>
      <c r="H1907" cm="1">
        <f t="array" ref="H1907">INDEX('PUMA12 LIMIT Computations'!AI$4:BB$106,'PUMA12-Person-Limits-Fragments'!B1907,'PUMA12-Person-Limits-Fragments'!C1907)</f>
        <v>5663.13</v>
      </c>
      <c r="I1907" cm="1">
        <f t="array" ref="I1907">INDEX('PUMA12 LIMIT Computations'!BC$4:BV$106,'PUMA12-Person-Limits-Fragments'!B1907,'PUMA12-Person-Limits-Fragments'!C1907)</f>
        <v>3873.0150000000003</v>
      </c>
      <c r="J1907" cm="1">
        <f t="array" ref="J1907">INDEX('PUMA12 LIMIT Computations'!BW$4:CP$106,'PUMA12-Person-Limits-Fragments'!B1907,'PUMA12-Person-Limits-Fragments'!C1907)</f>
        <v>7730.31</v>
      </c>
    </row>
    <row r="1908" spans="1:10" x14ac:dyDescent="0.25">
      <c r="A1908">
        <f t="shared" si="89"/>
        <v>1907</v>
      </c>
      <c r="B1908">
        <f t="shared" si="87"/>
        <v>53</v>
      </c>
      <c r="C1908">
        <f t="shared" si="88"/>
        <v>19</v>
      </c>
      <c r="D1908" cm="1">
        <f t="array" ref="D1908">INDEX('PUMA12 LIMIT Computations'!$A$4:$D$106,'PUMA12-Person-Limits-Fragments'!$B1908,1)</f>
        <v>506</v>
      </c>
      <c r="E1908" t="str" cm="1">
        <f t="array" ref="E1908">INDEX('PUMA12 LIMIT Computations'!$A$4:$D$106,'PUMA12-Person-Limits-Fragments'!$B1908,2)</f>
        <v>Middlesex County (East)--Cambridge City</v>
      </c>
      <c r="F1908" t="str" cm="1">
        <f t="array" ref="F1908">INDEX('PUMA12 LIMIT Computations'!$A$4:$D$106,'PUMA12-Person-Limits-Fragments'!$B1908,3)</f>
        <v>METRO14460MM1120</v>
      </c>
      <c r="G1908" t="str" cm="1">
        <f t="array" ref="G1908">INDEX('PUMA12 LIMIT Computations'!$A$4:$D$106,'PUMA12-Person-Limits-Fragments'!$B1908,4)</f>
        <v>Boston-Cambridge-Quincy, MA-NH HUD Metro FMR Area</v>
      </c>
      <c r="H1908" cm="1">
        <f t="array" ref="H1908">INDEX('PUMA12 LIMIT Computations'!AI$4:BB$106,'PUMA12-Person-Limits-Fragments'!B1908,'PUMA12-Person-Limits-Fragments'!C1908)</f>
        <v>154250</v>
      </c>
      <c r="I1908" cm="1">
        <f t="array" ref="I1908">INDEX('PUMA12 LIMIT Computations'!BC$4:BV$106,'PUMA12-Person-Limits-Fragments'!B1908,'PUMA12-Person-Limits-Fragments'!C1908)</f>
        <v>98550</v>
      </c>
      <c r="J1908" cm="1">
        <f t="array" ref="J1908">INDEX('PUMA12 LIMIT Computations'!BW$4:CP$106,'PUMA12-Person-Limits-Fragments'!B1908,'PUMA12-Person-Limits-Fragments'!C1908)</f>
        <v>246100</v>
      </c>
    </row>
    <row r="1909" spans="1:10" x14ac:dyDescent="0.25">
      <c r="A1909">
        <f t="shared" si="89"/>
        <v>1908</v>
      </c>
      <c r="B1909">
        <f t="shared" si="87"/>
        <v>54</v>
      </c>
      <c r="C1909">
        <f t="shared" si="88"/>
        <v>19</v>
      </c>
      <c r="D1909" cm="1">
        <f t="array" ref="D1909">INDEX('PUMA12 LIMIT Computations'!$A$4:$D$106,'PUMA12-Person-Limits-Fragments'!$B1909,1)</f>
        <v>508</v>
      </c>
      <c r="E1909" t="str" cm="1">
        <f t="array" ref="E1909">INDEX('PUMA12 LIMIT Computations'!$A$4:$D$106,'PUMA12-Person-Limits-Fragments'!$B1909,2)</f>
        <v>Middlesex County (East)--Malden &amp; Medford Cities</v>
      </c>
      <c r="F1909" t="str" cm="1">
        <f t="array" ref="F1909">INDEX('PUMA12 LIMIT Computations'!$A$4:$D$106,'PUMA12-Person-Limits-Fragments'!$B1909,3)</f>
        <v>METRO14460MM1120</v>
      </c>
      <c r="G1909" t="str" cm="1">
        <f t="array" ref="G1909">INDEX('PUMA12 LIMIT Computations'!$A$4:$D$106,'PUMA12-Person-Limits-Fragments'!$B1909,4)</f>
        <v>Boston-Cambridge-Quincy, MA-NH HUD Metro FMR Area</v>
      </c>
      <c r="H1909" cm="1">
        <f t="array" ref="H1909">INDEX('PUMA12 LIMIT Computations'!AI$4:BB$106,'PUMA12-Person-Limits-Fragments'!B1909,'PUMA12-Person-Limits-Fragments'!C1909)</f>
        <v>154265.42499999999</v>
      </c>
      <c r="I1909" cm="1">
        <f t="array" ref="I1909">INDEX('PUMA12 LIMIT Computations'!BC$4:BV$106,'PUMA12-Person-Limits-Fragments'!B1909,'PUMA12-Person-Limits-Fragments'!C1909)</f>
        <v>98559.854999999996</v>
      </c>
      <c r="J1909" cm="1">
        <f t="array" ref="J1909">INDEX('PUMA12 LIMIT Computations'!BW$4:CP$106,'PUMA12-Person-Limits-Fragments'!B1909,'PUMA12-Person-Limits-Fragments'!C1909)</f>
        <v>246124.61</v>
      </c>
    </row>
    <row r="1910" spans="1:10" x14ac:dyDescent="0.25">
      <c r="A1910">
        <f t="shared" si="89"/>
        <v>1909</v>
      </c>
      <c r="B1910">
        <f t="shared" si="87"/>
        <v>55</v>
      </c>
      <c r="C1910">
        <f t="shared" si="88"/>
        <v>19</v>
      </c>
      <c r="D1910" cm="1">
        <f t="array" ref="D1910">INDEX('PUMA12 LIMIT Computations'!$A$4:$D$106,'PUMA12-Person-Limits-Fragments'!$B1910,1)</f>
        <v>507</v>
      </c>
      <c r="E1910" t="str" cm="1">
        <f t="array" ref="E1910">INDEX('PUMA12 LIMIT Computations'!$A$4:$D$106,'PUMA12-Person-Limits-Fragments'!$B1910,2)</f>
        <v>Middlesex County (East)--Somerville &amp; Everett Cities</v>
      </c>
      <c r="F1910" t="str" cm="1">
        <f t="array" ref="F1910">INDEX('PUMA12 LIMIT Computations'!$A$4:$D$106,'PUMA12-Person-Limits-Fragments'!$B1910,3)</f>
        <v>METRO14460MM1120</v>
      </c>
      <c r="G1910" t="str" cm="1">
        <f t="array" ref="G1910">INDEX('PUMA12 LIMIT Computations'!$A$4:$D$106,'PUMA12-Person-Limits-Fragments'!$B1910,4)</f>
        <v>Boston-Cambridge-Quincy, MA-NH HUD Metro FMR Area</v>
      </c>
      <c r="H1910" cm="1">
        <f t="array" ref="H1910">INDEX('PUMA12 LIMIT Computations'!AI$4:BB$106,'PUMA12-Person-Limits-Fragments'!B1910,'PUMA12-Person-Limits-Fragments'!C1910)</f>
        <v>154250</v>
      </c>
      <c r="I1910" cm="1">
        <f t="array" ref="I1910">INDEX('PUMA12 LIMIT Computations'!BC$4:BV$106,'PUMA12-Person-Limits-Fragments'!B1910,'PUMA12-Person-Limits-Fragments'!C1910)</f>
        <v>98550</v>
      </c>
      <c r="J1910" cm="1">
        <f t="array" ref="J1910">INDEX('PUMA12 LIMIT Computations'!BW$4:CP$106,'PUMA12-Person-Limits-Fragments'!B1910,'PUMA12-Person-Limits-Fragments'!C1910)</f>
        <v>246100</v>
      </c>
    </row>
    <row r="1911" spans="1:10" x14ac:dyDescent="0.25">
      <c r="A1911">
        <f t="shared" si="89"/>
        <v>1910</v>
      </c>
      <c r="B1911">
        <f t="shared" si="87"/>
        <v>56</v>
      </c>
      <c r="C1911">
        <f t="shared" si="88"/>
        <v>19</v>
      </c>
      <c r="D1911" cm="1">
        <f t="array" ref="D1911">INDEX('PUMA12 LIMIT Computations'!$A$4:$D$106,'PUMA12-Person-Limits-Fragments'!$B1911,1)</f>
        <v>502</v>
      </c>
      <c r="E1911" t="str" cm="1">
        <f t="array" ref="E1911">INDEX('PUMA12 LIMIT Computations'!$A$4:$D$106,'PUMA12-Person-Limits-Fragments'!$B1911,2)</f>
        <v>Middlesex County (Far Northeast)--Lowell City</v>
      </c>
      <c r="F1911" t="str" cm="1">
        <f t="array" ref="F1911">INDEX('PUMA12 LIMIT Computations'!$A$4:$D$106,'PUMA12-Person-Limits-Fragments'!$B1911,3)</f>
        <v>METRO14460MM4560</v>
      </c>
      <c r="G1911" t="str" cm="1">
        <f t="array" ref="G1911">INDEX('PUMA12 LIMIT Computations'!$A$4:$D$106,'PUMA12-Person-Limits-Fragments'!$B1911,4)</f>
        <v>Lowell, MA HUD Metro FMR Area</v>
      </c>
      <c r="H1911" cm="1">
        <f t="array" ref="H1911">INDEX('PUMA12 LIMIT Computations'!AI$4:BB$106,'PUMA12-Person-Limits-Fragments'!B1911,'PUMA12-Person-Limits-Fragments'!C1911)</f>
        <v>138950</v>
      </c>
      <c r="I1911" cm="1">
        <f t="array" ref="I1911">INDEX('PUMA12 LIMIT Computations'!BC$4:BV$106,'PUMA12-Person-Limits-Fragments'!B1911,'PUMA12-Person-Limits-Fragments'!C1911)</f>
        <v>98550</v>
      </c>
      <c r="J1911" cm="1">
        <f t="array" ref="J1911">INDEX('PUMA12 LIMIT Computations'!BW$4:CP$106,'PUMA12-Person-Limits-Fragments'!B1911,'PUMA12-Person-Limits-Fragments'!C1911)</f>
        <v>196700</v>
      </c>
    </row>
    <row r="1912" spans="1:10" x14ac:dyDescent="0.25">
      <c r="A1912">
        <f t="shared" si="89"/>
        <v>1911</v>
      </c>
      <c r="B1912">
        <f t="shared" si="87"/>
        <v>57</v>
      </c>
      <c r="C1912">
        <f t="shared" si="88"/>
        <v>19</v>
      </c>
      <c r="D1912" cm="1">
        <f t="array" ref="D1912">INDEX('PUMA12 LIMIT Computations'!$A$4:$D$106,'PUMA12-Person-Limits-Fragments'!$B1912,1)</f>
        <v>501</v>
      </c>
      <c r="E1912" t="str" cm="1">
        <f t="array" ref="E1912">INDEX('PUMA12 LIMIT Computations'!$A$4:$D$106,'PUMA12-Person-Limits-Fragments'!$B1912,2)</f>
        <v>Middlesex County (Outside Lowell City)</v>
      </c>
      <c r="F1912" t="str" cm="1">
        <f t="array" ref="F1912">INDEX('PUMA12 LIMIT Computations'!$A$4:$D$106,'PUMA12-Person-Limits-Fragments'!$B1912,3)</f>
        <v>METRO14460MM1120</v>
      </c>
      <c r="G1912" t="str" cm="1">
        <f t="array" ref="G1912">INDEX('PUMA12 LIMIT Computations'!$A$4:$D$106,'PUMA12-Person-Limits-Fragments'!$B1912,4)</f>
        <v>Boston-Cambridge-Quincy, MA-NH HUD Metro FMR Area</v>
      </c>
      <c r="H1912" cm="1">
        <f t="array" ref="H1912">INDEX('PUMA12 LIMIT Computations'!AI$4:BB$106,'PUMA12-Person-Limits-Fragments'!B1912,'PUMA12-Person-Limits-Fragments'!C1912)</f>
        <v>46.274999999999999</v>
      </c>
      <c r="I1912" cm="1">
        <f t="array" ref="I1912">INDEX('PUMA12 LIMIT Computations'!BC$4:BV$106,'PUMA12-Person-Limits-Fragments'!B1912,'PUMA12-Person-Limits-Fragments'!C1912)</f>
        <v>29.564999999999998</v>
      </c>
      <c r="J1912" cm="1">
        <f t="array" ref="J1912">INDEX('PUMA12 LIMIT Computations'!BW$4:CP$106,'PUMA12-Person-Limits-Fragments'!B1912,'PUMA12-Person-Limits-Fragments'!C1912)</f>
        <v>73.83</v>
      </c>
    </row>
    <row r="1913" spans="1:10" x14ac:dyDescent="0.25">
      <c r="A1913">
        <f t="shared" si="89"/>
        <v>1912</v>
      </c>
      <c r="B1913">
        <f t="shared" si="87"/>
        <v>58</v>
      </c>
      <c r="C1913">
        <f t="shared" si="88"/>
        <v>19</v>
      </c>
      <c r="D1913" cm="1">
        <f t="array" ref="D1913">INDEX('PUMA12 LIMIT Computations'!$A$4:$D$106,'PUMA12-Person-Limits-Fragments'!$B1913,1)</f>
        <v>501</v>
      </c>
      <c r="E1913" t="str" cm="1">
        <f t="array" ref="E1913">INDEX('PUMA12 LIMIT Computations'!$A$4:$D$106,'PUMA12-Person-Limits-Fragments'!$B1913,2)</f>
        <v>Middlesex County (Outside Lowell City)</v>
      </c>
      <c r="F1913" t="str" cm="1">
        <f t="array" ref="F1913">INDEX('PUMA12 LIMIT Computations'!$A$4:$D$106,'PUMA12-Person-Limits-Fragments'!$B1913,3)</f>
        <v>METRO14460MM4560</v>
      </c>
      <c r="G1913" t="str" cm="1">
        <f t="array" ref="G1913">INDEX('PUMA12 LIMIT Computations'!$A$4:$D$106,'PUMA12-Person-Limits-Fragments'!$B1913,4)</f>
        <v>Lowell, MA HUD Metro FMR Area</v>
      </c>
      <c r="H1913" cm="1">
        <f t="array" ref="H1913">INDEX('PUMA12 LIMIT Computations'!AI$4:BB$106,'PUMA12-Person-Limits-Fragments'!B1913,'PUMA12-Person-Limits-Fragments'!C1913)</f>
        <v>138908.315</v>
      </c>
      <c r="I1913" cm="1">
        <f t="array" ref="I1913">INDEX('PUMA12 LIMIT Computations'!BC$4:BV$106,'PUMA12-Person-Limits-Fragments'!B1913,'PUMA12-Person-Limits-Fragments'!C1913)</f>
        <v>98520.434999999998</v>
      </c>
      <c r="J1913" cm="1">
        <f t="array" ref="J1913">INDEX('PUMA12 LIMIT Computations'!BW$4:CP$106,'PUMA12-Person-Limits-Fragments'!B1913,'PUMA12-Person-Limits-Fragments'!C1913)</f>
        <v>196640.99000000002</v>
      </c>
    </row>
    <row r="1914" spans="1:10" x14ac:dyDescent="0.25">
      <c r="A1914">
        <f t="shared" si="89"/>
        <v>1913</v>
      </c>
      <c r="B1914">
        <f t="shared" si="87"/>
        <v>59</v>
      </c>
      <c r="C1914">
        <f t="shared" si="88"/>
        <v>19</v>
      </c>
      <c r="D1914" cm="1">
        <f t="array" ref="D1914">INDEX('PUMA12 LIMIT Computations'!$A$4:$D$106,'PUMA12-Person-Limits-Fragments'!$B1914,1)</f>
        <v>504</v>
      </c>
      <c r="E1914" t="str" cm="1">
        <f t="array" ref="E1914">INDEX('PUMA12 LIMIT Computations'!$A$4:$D$106,'PUMA12-Person-Limits-Fragments'!$B1914,2)</f>
        <v>Middlesex County (South)--Framingham Town, Marlborough City &amp; Natick Town</v>
      </c>
      <c r="F1914" t="str" cm="1">
        <f t="array" ref="F1914">INDEX('PUMA12 LIMIT Computations'!$A$4:$D$106,'PUMA12-Person-Limits-Fragments'!$B1914,3)</f>
        <v>METRO14460MM1120</v>
      </c>
      <c r="G1914" t="str" cm="1">
        <f t="array" ref="G1914">INDEX('PUMA12 LIMIT Computations'!$A$4:$D$106,'PUMA12-Person-Limits-Fragments'!$B1914,4)</f>
        <v>Boston-Cambridge-Quincy, MA-NH HUD Metro FMR Area</v>
      </c>
      <c r="H1914" cm="1">
        <f t="array" ref="H1914">INDEX('PUMA12 LIMIT Computations'!AI$4:BB$106,'PUMA12-Person-Limits-Fragments'!B1914,'PUMA12-Person-Limits-Fragments'!C1914)</f>
        <v>154111.17499999999</v>
      </c>
      <c r="I1914" cm="1">
        <f t="array" ref="I1914">INDEX('PUMA12 LIMIT Computations'!BC$4:BV$106,'PUMA12-Person-Limits-Fragments'!B1914,'PUMA12-Person-Limits-Fragments'!C1914)</f>
        <v>98461.304999999993</v>
      </c>
      <c r="J1914" cm="1">
        <f t="array" ref="J1914">INDEX('PUMA12 LIMIT Computations'!BW$4:CP$106,'PUMA12-Person-Limits-Fragments'!B1914,'PUMA12-Person-Limits-Fragments'!C1914)</f>
        <v>245878.51</v>
      </c>
    </row>
    <row r="1915" spans="1:10" x14ac:dyDescent="0.25">
      <c r="A1915">
        <f t="shared" si="89"/>
        <v>1914</v>
      </c>
      <c r="B1915">
        <f t="shared" si="87"/>
        <v>60</v>
      </c>
      <c r="C1915">
        <f t="shared" si="88"/>
        <v>19</v>
      </c>
      <c r="D1915" cm="1">
        <f t="array" ref="D1915">INDEX('PUMA12 LIMIT Computations'!$A$4:$D$106,'PUMA12-Person-Limits-Fragments'!$B1915,1)</f>
        <v>504</v>
      </c>
      <c r="E1915" t="str" cm="1">
        <f t="array" ref="E1915">INDEX('PUMA12 LIMIT Computations'!$A$4:$D$106,'PUMA12-Person-Limits-Fragments'!$B1915,2)</f>
        <v>Middlesex County (South)--Framingham Town, Marlborough City &amp; Natick Town</v>
      </c>
      <c r="F1915" t="str" cm="1">
        <f t="array" ref="F1915">INDEX('PUMA12 LIMIT Computations'!$A$4:$D$106,'PUMA12-Person-Limits-Fragments'!$B1915,3)</f>
        <v>METRO49340M49340</v>
      </c>
      <c r="G1915" t="str" cm="1">
        <f t="array" ref="G1915">INDEX('PUMA12 LIMIT Computations'!$A$4:$D$106,'PUMA12-Person-Limits-Fragments'!$B1915,4)</f>
        <v>Worcester, MA HUD Metro FMR Area</v>
      </c>
      <c r="H1915" cm="1">
        <f t="array" ref="H1915">INDEX('PUMA12 LIMIT Computations'!AI$4:BB$106,'PUMA12-Person-Limits-Fragments'!B1915,'PUMA12-Person-Limits-Fragments'!C1915)</f>
        <v>97.240000000000009</v>
      </c>
      <c r="I1915" cm="1">
        <f t="array" ref="I1915">INDEX('PUMA12 LIMIT Computations'!BC$4:BV$106,'PUMA12-Person-Limits-Fragments'!B1915,'PUMA12-Person-Limits-Fragments'!C1915)</f>
        <v>78.84</v>
      </c>
      <c r="J1915" cm="1">
        <f t="array" ref="J1915">INDEX('PUMA12 LIMIT Computations'!BW$4:CP$106,'PUMA12-Person-Limits-Fragments'!B1915,'PUMA12-Person-Limits-Fragments'!C1915)</f>
        <v>155.6</v>
      </c>
    </row>
    <row r="1916" spans="1:10" x14ac:dyDescent="0.25">
      <c r="A1916">
        <f t="shared" si="89"/>
        <v>1915</v>
      </c>
      <c r="B1916">
        <f t="shared" si="87"/>
        <v>61</v>
      </c>
      <c r="C1916">
        <f t="shared" si="88"/>
        <v>19</v>
      </c>
      <c r="D1916" cm="1">
        <f t="array" ref="D1916">INDEX('PUMA12 LIMIT Computations'!$A$4:$D$106,'PUMA12-Person-Limits-Fragments'!$B1916,1)</f>
        <v>503</v>
      </c>
      <c r="E1916" t="str" cm="1">
        <f t="array" ref="E1916">INDEX('PUMA12 LIMIT Computations'!$A$4:$D$106,'PUMA12-Person-Limits-Fragments'!$B1916,2)</f>
        <v>Middlesex County--Waltham City, Lexington, Burlington, Bedford &amp; Lincoln Towns</v>
      </c>
      <c r="F1916" t="str" cm="1">
        <f t="array" ref="F1916">INDEX('PUMA12 LIMIT Computations'!$A$4:$D$106,'PUMA12-Person-Limits-Fragments'!$B1916,3)</f>
        <v>METRO14460MM1120</v>
      </c>
      <c r="G1916" t="str" cm="1">
        <f t="array" ref="G1916">INDEX('PUMA12 LIMIT Computations'!$A$4:$D$106,'PUMA12-Person-Limits-Fragments'!$B1916,4)</f>
        <v>Boston-Cambridge-Quincy, MA-NH HUD Metro FMR Area</v>
      </c>
      <c r="H1916" cm="1">
        <f t="array" ref="H1916">INDEX('PUMA12 LIMIT Computations'!AI$4:BB$106,'PUMA12-Person-Limits-Fragments'!B1916,'PUMA12-Person-Limits-Fragments'!C1916)</f>
        <v>153910.65</v>
      </c>
      <c r="I1916" cm="1">
        <f t="array" ref="I1916">INDEX('PUMA12 LIMIT Computations'!BC$4:BV$106,'PUMA12-Person-Limits-Fragments'!B1916,'PUMA12-Person-Limits-Fragments'!C1916)</f>
        <v>98333.19</v>
      </c>
      <c r="J1916" cm="1">
        <f t="array" ref="J1916">INDEX('PUMA12 LIMIT Computations'!BW$4:CP$106,'PUMA12-Person-Limits-Fragments'!B1916,'PUMA12-Person-Limits-Fragments'!C1916)</f>
        <v>245558.58000000002</v>
      </c>
    </row>
    <row r="1917" spans="1:10" x14ac:dyDescent="0.25">
      <c r="A1917">
        <f t="shared" si="89"/>
        <v>1916</v>
      </c>
      <c r="B1917">
        <f t="shared" si="87"/>
        <v>62</v>
      </c>
      <c r="C1917">
        <f t="shared" si="88"/>
        <v>19</v>
      </c>
      <c r="D1917" cm="1">
        <f t="array" ref="D1917">INDEX('PUMA12 LIMIT Computations'!$A$4:$D$106,'PUMA12-Person-Limits-Fragments'!$B1917,1)</f>
        <v>503</v>
      </c>
      <c r="E1917" t="str" cm="1">
        <f t="array" ref="E1917">INDEX('PUMA12 LIMIT Computations'!$A$4:$D$106,'PUMA12-Person-Limits-Fragments'!$B1917,2)</f>
        <v>Middlesex County--Waltham City, Lexington, Burlington, Bedford &amp; Lincoln Towns</v>
      </c>
      <c r="F1917" t="str" cm="1">
        <f t="array" ref="F1917">INDEX('PUMA12 LIMIT Computations'!$A$4:$D$106,'PUMA12-Person-Limits-Fragments'!$B1917,3)</f>
        <v>METRO14460MM4560</v>
      </c>
      <c r="G1917" t="str" cm="1">
        <f t="array" ref="G1917">INDEX('PUMA12 LIMIT Computations'!$A$4:$D$106,'PUMA12-Person-Limits-Fragments'!$B1917,4)</f>
        <v>Lowell, MA HUD Metro FMR Area</v>
      </c>
      <c r="H1917" cm="1">
        <f t="array" ref="H1917">INDEX('PUMA12 LIMIT Computations'!AI$4:BB$106,'PUMA12-Person-Limits-Fragments'!B1917,'PUMA12-Person-Limits-Fragments'!C1917)</f>
        <v>319.58499999999998</v>
      </c>
      <c r="I1917" cm="1">
        <f t="array" ref="I1917">INDEX('PUMA12 LIMIT Computations'!BC$4:BV$106,'PUMA12-Person-Limits-Fragments'!B1917,'PUMA12-Person-Limits-Fragments'!C1917)</f>
        <v>226.66499999999999</v>
      </c>
      <c r="J1917" cm="1">
        <f t="array" ref="J1917">INDEX('PUMA12 LIMIT Computations'!BW$4:CP$106,'PUMA12-Person-Limits-Fragments'!B1917,'PUMA12-Person-Limits-Fragments'!C1917)</f>
        <v>452.40999999999997</v>
      </c>
    </row>
    <row r="1918" spans="1:10" x14ac:dyDescent="0.25">
      <c r="A1918">
        <f t="shared" si="89"/>
        <v>1917</v>
      </c>
      <c r="B1918">
        <f t="shared" si="87"/>
        <v>63</v>
      </c>
      <c r="C1918">
        <f t="shared" si="88"/>
        <v>19</v>
      </c>
      <c r="D1918" cm="1">
        <f t="array" ref="D1918">INDEX('PUMA12 LIMIT Computations'!$A$4:$D$106,'PUMA12-Person-Limits-Fragments'!$B1918,1)</f>
        <v>505</v>
      </c>
      <c r="E1918" t="str" cm="1">
        <f t="array" ref="E1918">INDEX('PUMA12 LIMIT Computations'!$A$4:$D$106,'PUMA12-Person-Limits-Fragments'!$B1918,2)</f>
        <v>Middlesex County--Watertown Town City, Arlington, Belmont &amp; Winchester Towns</v>
      </c>
      <c r="F1918" t="str" cm="1">
        <f t="array" ref="F1918">INDEX('PUMA12 LIMIT Computations'!$A$4:$D$106,'PUMA12-Person-Limits-Fragments'!$B1918,3)</f>
        <v>METRO14460MM1120</v>
      </c>
      <c r="G1918" t="str" cm="1">
        <f t="array" ref="G1918">INDEX('PUMA12 LIMIT Computations'!$A$4:$D$106,'PUMA12-Person-Limits-Fragments'!$B1918,4)</f>
        <v>Boston-Cambridge-Quincy, MA-NH HUD Metro FMR Area</v>
      </c>
      <c r="H1918" cm="1">
        <f t="array" ref="H1918">INDEX('PUMA12 LIMIT Computations'!AI$4:BB$106,'PUMA12-Person-Limits-Fragments'!B1918,'PUMA12-Person-Limits-Fragments'!C1918)</f>
        <v>154250</v>
      </c>
      <c r="I1918" cm="1">
        <f t="array" ref="I1918">INDEX('PUMA12 LIMIT Computations'!BC$4:BV$106,'PUMA12-Person-Limits-Fragments'!B1918,'PUMA12-Person-Limits-Fragments'!C1918)</f>
        <v>98550</v>
      </c>
      <c r="J1918" cm="1">
        <f t="array" ref="J1918">INDEX('PUMA12 LIMIT Computations'!BW$4:CP$106,'PUMA12-Person-Limits-Fragments'!B1918,'PUMA12-Person-Limits-Fragments'!C1918)</f>
        <v>246100</v>
      </c>
    </row>
    <row r="1919" spans="1:10" x14ac:dyDescent="0.25">
      <c r="A1919">
        <f t="shared" si="89"/>
        <v>1918</v>
      </c>
      <c r="B1919">
        <f t="shared" si="87"/>
        <v>64</v>
      </c>
      <c r="C1919">
        <f t="shared" si="88"/>
        <v>19</v>
      </c>
      <c r="D1919" cm="1">
        <f t="array" ref="D1919">INDEX('PUMA12 LIMIT Computations'!$A$4:$D$106,'PUMA12-Person-Limits-Fragments'!$B1919,1)</f>
        <v>3500</v>
      </c>
      <c r="E1919" t="str" cm="1">
        <f t="array" ref="E1919">INDEX('PUMA12 LIMIT Computations'!$A$4:$D$106,'PUMA12-Person-Limits-Fragments'!$B1919,2)</f>
        <v>Norfolk (Northeast) &amp; Middlesex (Southeast) Counties (West of Boston City)</v>
      </c>
      <c r="F1919" t="str" cm="1">
        <f t="array" ref="F1919">INDEX('PUMA12 LIMIT Computations'!$A$4:$D$106,'PUMA12-Person-Limits-Fragments'!$B1919,3)</f>
        <v>METRO14460MM1120</v>
      </c>
      <c r="G1919" t="str" cm="1">
        <f t="array" ref="G1919">INDEX('PUMA12 LIMIT Computations'!$A$4:$D$106,'PUMA12-Person-Limits-Fragments'!$B1919,4)</f>
        <v>Boston-Cambridge-Quincy, MA-NH HUD Metro FMR Area</v>
      </c>
      <c r="H1919" cm="1">
        <f t="array" ref="H1919">INDEX('PUMA12 LIMIT Computations'!AI$4:BB$106,'PUMA12-Person-Limits-Fragments'!B1919,'PUMA12-Person-Limits-Fragments'!C1919)</f>
        <v>154265.42499999999</v>
      </c>
      <c r="I1919" cm="1">
        <f t="array" ref="I1919">INDEX('PUMA12 LIMIT Computations'!BC$4:BV$106,'PUMA12-Person-Limits-Fragments'!B1919,'PUMA12-Person-Limits-Fragments'!C1919)</f>
        <v>98559.854999999996</v>
      </c>
      <c r="J1919" cm="1">
        <f t="array" ref="J1919">INDEX('PUMA12 LIMIT Computations'!BW$4:CP$106,'PUMA12-Person-Limits-Fragments'!B1919,'PUMA12-Person-Limits-Fragments'!C1919)</f>
        <v>246124.61</v>
      </c>
    </row>
    <row r="1920" spans="1:10" x14ac:dyDescent="0.25">
      <c r="A1920">
        <f t="shared" si="89"/>
        <v>1919</v>
      </c>
      <c r="B1920">
        <f t="shared" si="87"/>
        <v>65</v>
      </c>
      <c r="C1920">
        <f t="shared" si="88"/>
        <v>19</v>
      </c>
      <c r="D1920" cm="1">
        <f t="array" ref="D1920">INDEX('PUMA12 LIMIT Computations'!$A$4:$D$106,'PUMA12-Person-Limits-Fragments'!$B1920,1)</f>
        <v>3602</v>
      </c>
      <c r="E1920" t="str" cm="1">
        <f t="array" ref="E1920">INDEX('PUMA12 LIMIT Computations'!$A$4:$D$106,'PUMA12-Person-Limits-Fragments'!$B1920,2)</f>
        <v>Norfolk County (Central)--Randolph, Norwood, Dedham, Canton &amp; Holbrook Towns</v>
      </c>
      <c r="F1920" t="str" cm="1">
        <f t="array" ref="F1920">INDEX('PUMA12 LIMIT Computations'!$A$4:$D$106,'PUMA12-Person-Limits-Fragments'!$B1920,3)</f>
        <v>METRO14460MM1120</v>
      </c>
      <c r="G1920" t="str" cm="1">
        <f t="array" ref="G1920">INDEX('PUMA12 LIMIT Computations'!$A$4:$D$106,'PUMA12-Person-Limits-Fragments'!$B1920,4)</f>
        <v>Boston-Cambridge-Quincy, MA-NH HUD Metro FMR Area</v>
      </c>
      <c r="H1920" cm="1">
        <f t="array" ref="H1920">INDEX('PUMA12 LIMIT Computations'!AI$4:BB$106,'PUMA12-Person-Limits-Fragments'!B1920,'PUMA12-Person-Limits-Fragments'!C1920)</f>
        <v>154265.42499999999</v>
      </c>
      <c r="I1920" cm="1">
        <f t="array" ref="I1920">INDEX('PUMA12 LIMIT Computations'!BC$4:BV$106,'PUMA12-Person-Limits-Fragments'!B1920,'PUMA12-Person-Limits-Fragments'!C1920)</f>
        <v>98559.854999999996</v>
      </c>
      <c r="J1920" cm="1">
        <f t="array" ref="J1920">INDEX('PUMA12 LIMIT Computations'!BW$4:CP$106,'PUMA12-Person-Limits-Fragments'!B1920,'PUMA12-Person-Limits-Fragments'!C1920)</f>
        <v>246124.61</v>
      </c>
    </row>
    <row r="1921" spans="1:10" x14ac:dyDescent="0.25">
      <c r="A1921">
        <f t="shared" si="89"/>
        <v>1920</v>
      </c>
      <c r="B1921">
        <f t="shared" si="87"/>
        <v>66</v>
      </c>
      <c r="C1921">
        <f t="shared" si="88"/>
        <v>19</v>
      </c>
      <c r="D1921" cm="1">
        <f t="array" ref="D1921">INDEX('PUMA12 LIMIT Computations'!$A$4:$D$106,'PUMA12-Person-Limits-Fragments'!$B1921,1)</f>
        <v>3603</v>
      </c>
      <c r="E1921" t="str" cm="1">
        <f t="array" ref="E1921">INDEX('PUMA12 LIMIT Computations'!$A$4:$D$106,'PUMA12-Person-Limits-Fragments'!$B1921,2)</f>
        <v>Norfolk County (Northeast)--Quincy City &amp; Milton Town</v>
      </c>
      <c r="F1921" t="str" cm="1">
        <f t="array" ref="F1921">INDEX('PUMA12 LIMIT Computations'!$A$4:$D$106,'PUMA12-Person-Limits-Fragments'!$B1921,3)</f>
        <v>METRO14460MM1120</v>
      </c>
      <c r="G1921" t="str" cm="1">
        <f t="array" ref="G1921">INDEX('PUMA12 LIMIT Computations'!$A$4:$D$106,'PUMA12-Person-Limits-Fragments'!$B1921,4)</f>
        <v>Boston-Cambridge-Quincy, MA-NH HUD Metro FMR Area</v>
      </c>
      <c r="H1921" cm="1">
        <f t="array" ref="H1921">INDEX('PUMA12 LIMIT Computations'!AI$4:BB$106,'PUMA12-Person-Limits-Fragments'!B1921,'PUMA12-Person-Limits-Fragments'!C1921)</f>
        <v>154250</v>
      </c>
      <c r="I1921" cm="1">
        <f t="array" ref="I1921">INDEX('PUMA12 LIMIT Computations'!BC$4:BV$106,'PUMA12-Person-Limits-Fragments'!B1921,'PUMA12-Person-Limits-Fragments'!C1921)</f>
        <v>98550</v>
      </c>
      <c r="J1921" cm="1">
        <f t="array" ref="J1921">INDEX('PUMA12 LIMIT Computations'!BW$4:CP$106,'PUMA12-Person-Limits-Fragments'!B1921,'PUMA12-Person-Limits-Fragments'!C1921)</f>
        <v>246100</v>
      </c>
    </row>
    <row r="1922" spans="1:10" x14ac:dyDescent="0.25">
      <c r="A1922">
        <f t="shared" si="89"/>
        <v>1921</v>
      </c>
      <c r="B1922">
        <f t="shared" si="87"/>
        <v>67</v>
      </c>
      <c r="C1922">
        <f t="shared" si="88"/>
        <v>19</v>
      </c>
      <c r="D1922" cm="1">
        <f t="array" ref="D1922">INDEX('PUMA12 LIMIT Computations'!$A$4:$D$106,'PUMA12-Person-Limits-Fragments'!$B1922,1)</f>
        <v>3601</v>
      </c>
      <c r="E1922" t="str" cm="1">
        <f t="array" ref="E1922">INDEX('PUMA12 LIMIT Computations'!$A$4:$D$106,'PUMA12-Person-Limits-Fragments'!$B1922,2)</f>
        <v>Norfolk County (Southwest)--Greater Franklin Town City</v>
      </c>
      <c r="F1922" t="str" cm="1">
        <f t="array" ref="F1922">INDEX('PUMA12 LIMIT Computations'!$A$4:$D$106,'PUMA12-Person-Limits-Fragments'!$B1922,3)</f>
        <v>METRO14460MM1120</v>
      </c>
      <c r="G1922" t="str" cm="1">
        <f t="array" ref="G1922">INDEX('PUMA12 LIMIT Computations'!$A$4:$D$106,'PUMA12-Person-Limits-Fragments'!$B1922,4)</f>
        <v>Boston-Cambridge-Quincy, MA-NH HUD Metro FMR Area</v>
      </c>
      <c r="H1922" cm="1">
        <f t="array" ref="H1922">INDEX('PUMA12 LIMIT Computations'!AI$4:BB$106,'PUMA12-Person-Limits-Fragments'!B1922,'PUMA12-Person-Limits-Fragments'!C1922)</f>
        <v>153879.80000000002</v>
      </c>
      <c r="I1922" cm="1">
        <f t="array" ref="I1922">INDEX('PUMA12 LIMIT Computations'!BC$4:BV$106,'PUMA12-Person-Limits-Fragments'!B1922,'PUMA12-Person-Limits-Fragments'!C1922)</f>
        <v>98313.48000000001</v>
      </c>
      <c r="J1922" cm="1">
        <f t="array" ref="J1922">INDEX('PUMA12 LIMIT Computations'!BW$4:CP$106,'PUMA12-Person-Limits-Fragments'!B1922,'PUMA12-Person-Limits-Fragments'!C1922)</f>
        <v>245509.36000000002</v>
      </c>
    </row>
    <row r="1923" spans="1:10" x14ac:dyDescent="0.25">
      <c r="A1923">
        <f t="shared" si="89"/>
        <v>1922</v>
      </c>
      <c r="B1923">
        <f t="shared" ref="B1923:B1986" si="90">A1923-103*FLOOR((A1923-1)/103,1)</f>
        <v>68</v>
      </c>
      <c r="C1923">
        <f t="shared" ref="C1923:C1986" si="91">FLOOR((A1923-1)/103,1)+1</f>
        <v>19</v>
      </c>
      <c r="D1923" cm="1">
        <f t="array" ref="D1923">INDEX('PUMA12 LIMIT Computations'!$A$4:$D$106,'PUMA12-Person-Limits-Fragments'!$B1923,1)</f>
        <v>3601</v>
      </c>
      <c r="E1923" t="str" cm="1">
        <f t="array" ref="E1923">INDEX('PUMA12 LIMIT Computations'!$A$4:$D$106,'PUMA12-Person-Limits-Fragments'!$B1923,2)</f>
        <v>Norfolk County (Southwest)--Greater Franklin Town City</v>
      </c>
      <c r="F1923" t="str" cm="1">
        <f t="array" ref="F1923">INDEX('PUMA12 LIMIT Computations'!$A$4:$D$106,'PUMA12-Person-Limits-Fragments'!$B1923,3)</f>
        <v>METRO39300MM1200</v>
      </c>
      <c r="G1923" t="str" cm="1">
        <f t="array" ref="G1923">INDEX('PUMA12 LIMIT Computations'!$A$4:$D$106,'PUMA12-Person-Limits-Fragments'!$B1923,4)</f>
        <v>Easton-Raynham, MA HUD Metro FMR Area</v>
      </c>
      <c r="H1923" cm="1">
        <f t="array" ref="H1923">INDEX('PUMA12 LIMIT Computations'!AI$4:BB$106,'PUMA12-Person-Limits-Fragments'!B1923,'PUMA12-Person-Limits-Fragments'!C1923)</f>
        <v>62.660000000000004</v>
      </c>
      <c r="I1923" cm="1">
        <f t="array" ref="I1923">INDEX('PUMA12 LIMIT Computations'!BC$4:BV$106,'PUMA12-Person-Limits-Fragments'!B1923,'PUMA12-Person-Limits-Fragments'!C1923)</f>
        <v>39.42</v>
      </c>
      <c r="J1923" cm="1">
        <f t="array" ref="J1923">INDEX('PUMA12 LIMIT Computations'!BW$4:CP$106,'PUMA12-Person-Limits-Fragments'!B1923,'PUMA12-Person-Limits-Fragments'!C1923)</f>
        <v>78.680000000000007</v>
      </c>
    </row>
    <row r="1924" spans="1:10" x14ac:dyDescent="0.25">
      <c r="A1924">
        <f t="shared" ref="A1924:A1987" si="92">A1923+1</f>
        <v>1923</v>
      </c>
      <c r="B1924">
        <f t="shared" si="90"/>
        <v>69</v>
      </c>
      <c r="C1924">
        <f t="shared" si="91"/>
        <v>19</v>
      </c>
      <c r="D1924" cm="1">
        <f t="array" ref="D1924">INDEX('PUMA12 LIMIT Computations'!$A$4:$D$106,'PUMA12-Person-Limits-Fragments'!$B1924,1)</f>
        <v>3601</v>
      </c>
      <c r="E1924" t="str" cm="1">
        <f t="array" ref="E1924">INDEX('PUMA12 LIMIT Computations'!$A$4:$D$106,'PUMA12-Person-Limits-Fragments'!$B1924,2)</f>
        <v>Norfolk County (Southwest)--Greater Franklin Town City</v>
      </c>
      <c r="F1924" t="str" cm="1">
        <f t="array" ref="F1924">INDEX('PUMA12 LIMIT Computations'!$A$4:$D$106,'PUMA12-Person-Limits-Fragments'!$B1924,3)</f>
        <v>METRO49340MM1120</v>
      </c>
      <c r="G1924" t="str" cm="1">
        <f t="array" ref="G1924">INDEX('PUMA12 LIMIT Computations'!$A$4:$D$106,'PUMA12-Person-Limits-Fragments'!$B1924,4)</f>
        <v>Eastern Worcester County, MA HUD Metro FMR Area</v>
      </c>
      <c r="H1924" cm="1">
        <f t="array" ref="H1924">INDEX('PUMA12 LIMIT Computations'!AI$4:BB$106,'PUMA12-Person-Limits-Fragments'!B1924,'PUMA12-Person-Limits-Fragments'!C1924)</f>
        <v>273.79000000000002</v>
      </c>
      <c r="I1924" cm="1">
        <f t="array" ref="I1924">INDEX('PUMA12 LIMIT Computations'!BC$4:BV$106,'PUMA12-Person-Limits-Fragments'!B1924,'PUMA12-Person-Limits-Fragments'!C1924)</f>
        <v>187.245</v>
      </c>
      <c r="J1924" cm="1">
        <f t="array" ref="J1924">INDEX('PUMA12 LIMIT Computations'!BW$4:CP$106,'PUMA12-Person-Limits-Fragments'!B1924,'PUMA12-Person-Limits-Fragments'!C1924)</f>
        <v>373.73</v>
      </c>
    </row>
    <row r="1925" spans="1:10" x14ac:dyDescent="0.25">
      <c r="A1925">
        <f t="shared" si="92"/>
        <v>1924</v>
      </c>
      <c r="B1925">
        <f t="shared" si="90"/>
        <v>70</v>
      </c>
      <c r="C1925">
        <f t="shared" si="91"/>
        <v>19</v>
      </c>
      <c r="D1925" cm="1">
        <f t="array" ref="D1925">INDEX('PUMA12 LIMIT Computations'!$A$4:$D$106,'PUMA12-Person-Limits-Fragments'!$B1925,1)</f>
        <v>1000</v>
      </c>
      <c r="E1925" t="str" cm="1">
        <f t="array" ref="E1925">INDEX('PUMA12 LIMIT Computations'!$A$4:$D$106,'PUMA12-Person-Limits-Fragments'!$B1925,2)</f>
        <v>Peabody City, Danvers, Reading, North Reading &amp; Lynnfield Towns</v>
      </c>
      <c r="F1925" t="str" cm="1">
        <f t="array" ref="F1925">INDEX('PUMA12 LIMIT Computations'!$A$4:$D$106,'PUMA12-Person-Limits-Fragments'!$B1925,3)</f>
        <v>METRO14460MM1120</v>
      </c>
      <c r="G1925" t="str" cm="1">
        <f t="array" ref="G1925">INDEX('PUMA12 LIMIT Computations'!$A$4:$D$106,'PUMA12-Person-Limits-Fragments'!$B1925,4)</f>
        <v>Boston-Cambridge-Quincy, MA-NH HUD Metro FMR Area</v>
      </c>
      <c r="H1925" cm="1">
        <f t="array" ref="H1925">INDEX('PUMA12 LIMIT Computations'!AI$4:BB$106,'PUMA12-Person-Limits-Fragments'!B1925,'PUMA12-Person-Limits-Fragments'!C1925)</f>
        <v>154250</v>
      </c>
      <c r="I1925" cm="1">
        <f t="array" ref="I1925">INDEX('PUMA12 LIMIT Computations'!BC$4:BV$106,'PUMA12-Person-Limits-Fragments'!B1925,'PUMA12-Person-Limits-Fragments'!C1925)</f>
        <v>98550</v>
      </c>
      <c r="J1925" cm="1">
        <f t="array" ref="J1925">INDEX('PUMA12 LIMIT Computations'!BW$4:CP$106,'PUMA12-Person-Limits-Fragments'!B1925,'PUMA12-Person-Limits-Fragments'!C1925)</f>
        <v>246100</v>
      </c>
    </row>
    <row r="1926" spans="1:10" x14ac:dyDescent="0.25">
      <c r="A1926">
        <f t="shared" si="92"/>
        <v>1925</v>
      </c>
      <c r="B1926">
        <f t="shared" si="90"/>
        <v>71</v>
      </c>
      <c r="C1926">
        <f t="shared" si="91"/>
        <v>19</v>
      </c>
      <c r="D1926" cm="1">
        <f t="array" ref="D1926">INDEX('PUMA12 LIMIT Computations'!$A$4:$D$106,'PUMA12-Person-Limits-Fragments'!$B1926,1)</f>
        <v>4901</v>
      </c>
      <c r="E1926" t="str" cm="1">
        <f t="array" ref="E1926">INDEX('PUMA12 LIMIT Computations'!$A$4:$D$106,'PUMA12-Person-Limits-Fragments'!$B1926,2)</f>
        <v>Plymouth &amp; Bristol Counties (Outside Brockton City)</v>
      </c>
      <c r="F1926" t="str" cm="1">
        <f t="array" ref="F1926">INDEX('PUMA12 LIMIT Computations'!$A$4:$D$106,'PUMA12-Person-Limits-Fragments'!$B1926,3)</f>
        <v>METRO14460MM1120</v>
      </c>
      <c r="G1926" t="str" cm="1">
        <f t="array" ref="G1926">INDEX('PUMA12 LIMIT Computations'!$A$4:$D$106,'PUMA12-Person-Limits-Fragments'!$B1926,4)</f>
        <v>Boston-Cambridge-Quincy, MA-NH HUD Metro FMR Area</v>
      </c>
      <c r="H1926" cm="1">
        <f t="array" ref="H1926">INDEX('PUMA12 LIMIT Computations'!AI$4:BB$106,'PUMA12-Person-Limits-Fragments'!B1926,'PUMA12-Person-Limits-Fragments'!C1926)</f>
        <v>25420.400000000001</v>
      </c>
      <c r="I1926" cm="1">
        <f t="array" ref="I1926">INDEX('PUMA12 LIMIT Computations'!BC$4:BV$106,'PUMA12-Person-Limits-Fragments'!B1926,'PUMA12-Person-Limits-Fragments'!C1926)</f>
        <v>16241.04</v>
      </c>
      <c r="J1926" cm="1">
        <f t="array" ref="J1926">INDEX('PUMA12 LIMIT Computations'!BW$4:CP$106,'PUMA12-Person-Limits-Fragments'!B1926,'PUMA12-Person-Limits-Fragments'!C1926)</f>
        <v>40557.279999999999</v>
      </c>
    </row>
    <row r="1927" spans="1:10" x14ac:dyDescent="0.25">
      <c r="A1927">
        <f t="shared" si="92"/>
        <v>1926</v>
      </c>
      <c r="B1927">
        <f t="shared" si="90"/>
        <v>72</v>
      </c>
      <c r="C1927">
        <f t="shared" si="91"/>
        <v>19</v>
      </c>
      <c r="D1927" cm="1">
        <f t="array" ref="D1927">INDEX('PUMA12 LIMIT Computations'!$A$4:$D$106,'PUMA12-Person-Limits-Fragments'!$B1927,1)</f>
        <v>4901</v>
      </c>
      <c r="E1927" t="str" cm="1">
        <f t="array" ref="E1927">INDEX('PUMA12 LIMIT Computations'!$A$4:$D$106,'PUMA12-Person-Limits-Fragments'!$B1927,2)</f>
        <v>Plymouth &amp; Bristol Counties (Outside Brockton City)</v>
      </c>
      <c r="F1927" t="str" cm="1">
        <f t="array" ref="F1927">INDEX('PUMA12 LIMIT Computations'!$A$4:$D$106,'PUMA12-Person-Limits-Fragments'!$B1927,3)</f>
        <v>METRO14460MM1200</v>
      </c>
      <c r="G1927" t="str" cm="1">
        <f t="array" ref="G1927">INDEX('PUMA12 LIMIT Computations'!$A$4:$D$106,'PUMA12-Person-Limits-Fragments'!$B1927,4)</f>
        <v>Brockton, MA HUD Metro FMR Area</v>
      </c>
      <c r="H1927" cm="1">
        <f t="array" ref="H1927">INDEX('PUMA12 LIMIT Computations'!AI$4:BB$106,'PUMA12-Person-Limits-Fragments'!B1927,'PUMA12-Person-Limits-Fragments'!C1927)</f>
        <v>78754.320000000007</v>
      </c>
      <c r="I1927" cm="1">
        <f t="array" ref="I1927">INDEX('PUMA12 LIMIT Computations'!BC$4:BV$106,'PUMA12-Person-Limits-Fragments'!B1927,'PUMA12-Person-Limits-Fragments'!C1927)</f>
        <v>63150.840000000004</v>
      </c>
      <c r="J1927" cm="1">
        <f t="array" ref="J1927">INDEX('PUMA12 LIMIT Computations'!BW$4:CP$106,'PUMA12-Person-Limits-Fragments'!B1927,'PUMA12-Person-Limits-Fragments'!C1927)</f>
        <v>125981.28000000001</v>
      </c>
    </row>
    <row r="1928" spans="1:10" x14ac:dyDescent="0.25">
      <c r="A1928">
        <f t="shared" si="92"/>
        <v>1927</v>
      </c>
      <c r="B1928">
        <f t="shared" si="90"/>
        <v>73</v>
      </c>
      <c r="C1928">
        <f t="shared" si="91"/>
        <v>19</v>
      </c>
      <c r="D1928" cm="1">
        <f t="array" ref="D1928">INDEX('PUMA12 LIMIT Computations'!$A$4:$D$106,'PUMA12-Person-Limits-Fragments'!$B1928,1)</f>
        <v>4901</v>
      </c>
      <c r="E1928" t="str" cm="1">
        <f t="array" ref="E1928">INDEX('PUMA12 LIMIT Computations'!$A$4:$D$106,'PUMA12-Person-Limits-Fragments'!$B1928,2)</f>
        <v>Plymouth &amp; Bristol Counties (Outside Brockton City)</v>
      </c>
      <c r="F1928" t="str" cm="1">
        <f t="array" ref="F1928">INDEX('PUMA12 LIMIT Computations'!$A$4:$D$106,'PUMA12-Person-Limits-Fragments'!$B1928,3)</f>
        <v>METRO39300MM1200</v>
      </c>
      <c r="G1928" t="str" cm="1">
        <f t="array" ref="G1928">INDEX('PUMA12 LIMIT Computations'!$A$4:$D$106,'PUMA12-Person-Limits-Fragments'!$B1928,4)</f>
        <v>Easton-Raynham, MA HUD Metro FMR Area</v>
      </c>
      <c r="H1928" cm="1">
        <f t="array" ref="H1928">INDEX('PUMA12 LIMIT Computations'!AI$4:BB$106,'PUMA12-Person-Limits-Fragments'!B1928,'PUMA12-Person-Limits-Fragments'!C1928)</f>
        <v>30468.424999999999</v>
      </c>
      <c r="I1928" cm="1">
        <f t="array" ref="I1928">INDEX('PUMA12 LIMIT Computations'!BC$4:BV$106,'PUMA12-Person-Limits-Fragments'!B1928,'PUMA12-Person-Limits-Fragments'!C1928)</f>
        <v>19167.975000000002</v>
      </c>
      <c r="J1928" cm="1">
        <f t="array" ref="J1928">INDEX('PUMA12 LIMIT Computations'!BW$4:CP$106,'PUMA12-Person-Limits-Fragments'!B1928,'PUMA12-Person-Limits-Fragments'!C1928)</f>
        <v>38258.15</v>
      </c>
    </row>
    <row r="1929" spans="1:10" x14ac:dyDescent="0.25">
      <c r="A1929">
        <f t="shared" si="92"/>
        <v>1928</v>
      </c>
      <c r="B1929">
        <f t="shared" si="90"/>
        <v>74</v>
      </c>
      <c r="C1929">
        <f t="shared" si="91"/>
        <v>19</v>
      </c>
      <c r="D1929" cm="1">
        <f t="array" ref="D1929">INDEX('PUMA12 LIMIT Computations'!$A$4:$D$106,'PUMA12-Person-Limits-Fragments'!$B1929,1)</f>
        <v>4000</v>
      </c>
      <c r="E1929" t="str" cm="1">
        <f t="array" ref="E1929">INDEX('PUMA12 LIMIT Computations'!$A$4:$D$106,'PUMA12-Person-Limits-Fragments'!$B1929,2)</f>
        <v>Plymouth &amp; Norfolk Counties--Brockton City, Stoughton &amp; Avon Towns</v>
      </c>
      <c r="F1929" t="str" cm="1">
        <f t="array" ref="F1929">INDEX('PUMA12 LIMIT Computations'!$A$4:$D$106,'PUMA12-Person-Limits-Fragments'!$B1929,3)</f>
        <v>METRO14460MM1120</v>
      </c>
      <c r="G1929" t="str" cm="1">
        <f t="array" ref="G1929">INDEX('PUMA12 LIMIT Computations'!$A$4:$D$106,'PUMA12-Person-Limits-Fragments'!$B1929,4)</f>
        <v>Boston-Cambridge-Quincy, MA-NH HUD Metro FMR Area</v>
      </c>
      <c r="H1929" cm="1">
        <f t="array" ref="H1929">INDEX('PUMA12 LIMIT Computations'!AI$4:BB$106,'PUMA12-Person-Limits-Fragments'!B1929,'PUMA12-Person-Limits-Fragments'!C1929)</f>
        <v>35863.125</v>
      </c>
      <c r="I1929" cm="1">
        <f t="array" ref="I1929">INDEX('PUMA12 LIMIT Computations'!BC$4:BV$106,'PUMA12-Person-Limits-Fragments'!B1929,'PUMA12-Person-Limits-Fragments'!C1929)</f>
        <v>22912.875</v>
      </c>
      <c r="J1929" cm="1">
        <f t="array" ref="J1929">INDEX('PUMA12 LIMIT Computations'!BW$4:CP$106,'PUMA12-Person-Limits-Fragments'!B1929,'PUMA12-Person-Limits-Fragments'!C1929)</f>
        <v>57218.25</v>
      </c>
    </row>
    <row r="1930" spans="1:10" x14ac:dyDescent="0.25">
      <c r="A1930">
        <f t="shared" si="92"/>
        <v>1929</v>
      </c>
      <c r="B1930">
        <f t="shared" si="90"/>
        <v>75</v>
      </c>
      <c r="C1930">
        <f t="shared" si="91"/>
        <v>19</v>
      </c>
      <c r="D1930" cm="1">
        <f t="array" ref="D1930">INDEX('PUMA12 LIMIT Computations'!$A$4:$D$106,'PUMA12-Person-Limits-Fragments'!$B1930,1)</f>
        <v>4000</v>
      </c>
      <c r="E1930" t="str" cm="1">
        <f t="array" ref="E1930">INDEX('PUMA12 LIMIT Computations'!$A$4:$D$106,'PUMA12-Person-Limits-Fragments'!$B1930,2)</f>
        <v>Plymouth &amp; Norfolk Counties--Brockton City, Stoughton &amp; Avon Towns</v>
      </c>
      <c r="F1930" t="str" cm="1">
        <f t="array" ref="F1930">INDEX('PUMA12 LIMIT Computations'!$A$4:$D$106,'PUMA12-Person-Limits-Fragments'!$B1930,3)</f>
        <v>METRO14460MM1200</v>
      </c>
      <c r="G1930" t="str" cm="1">
        <f t="array" ref="G1930">INDEX('PUMA12 LIMIT Computations'!$A$4:$D$106,'PUMA12-Person-Limits-Fragments'!$B1930,4)</f>
        <v>Brockton, MA HUD Metro FMR Area</v>
      </c>
      <c r="H1930" cm="1">
        <f t="array" ref="H1930">INDEX('PUMA12 LIMIT Computations'!AI$4:BB$106,'PUMA12-Person-Limits-Fragments'!B1930,'PUMA12-Person-Limits-Fragments'!C1930)</f>
        <v>94325.75</v>
      </c>
      <c r="I1930" cm="1">
        <f t="array" ref="I1930">INDEX('PUMA12 LIMIT Computations'!BC$4:BV$106,'PUMA12-Person-Limits-Fragments'!B1930,'PUMA12-Person-Limits-Fragments'!C1930)</f>
        <v>75637.125</v>
      </c>
      <c r="J1930" cm="1">
        <f t="array" ref="J1930">INDEX('PUMA12 LIMIT Computations'!BW$4:CP$106,'PUMA12-Person-Limits-Fragments'!B1930,'PUMA12-Person-Limits-Fragments'!C1930)</f>
        <v>150890.5</v>
      </c>
    </row>
    <row r="1931" spans="1:10" x14ac:dyDescent="0.25">
      <c r="A1931">
        <f t="shared" si="92"/>
        <v>1930</v>
      </c>
      <c r="B1931">
        <f t="shared" si="90"/>
        <v>76</v>
      </c>
      <c r="C1931">
        <f t="shared" si="91"/>
        <v>19</v>
      </c>
      <c r="D1931" cm="1">
        <f t="array" ref="D1931">INDEX('PUMA12 LIMIT Computations'!$A$4:$D$106,'PUMA12-Person-Limits-Fragments'!$B1931,1)</f>
        <v>4902</v>
      </c>
      <c r="E1931" t="str" cm="1">
        <f t="array" ref="E1931">INDEX('PUMA12 LIMIT Computations'!$A$4:$D$106,'PUMA12-Person-Limits-Fragments'!$B1931,2)</f>
        <v>Plymouth County (Central)</v>
      </c>
      <c r="F1931" t="str" cm="1">
        <f t="array" ref="F1931">INDEX('PUMA12 LIMIT Computations'!$A$4:$D$106,'PUMA12-Person-Limits-Fragments'!$B1931,3)</f>
        <v>METRO14460MM1120</v>
      </c>
      <c r="G1931" t="str" cm="1">
        <f t="array" ref="G1931">INDEX('PUMA12 LIMIT Computations'!$A$4:$D$106,'PUMA12-Person-Limits-Fragments'!$B1931,4)</f>
        <v>Boston-Cambridge-Quincy, MA-NH HUD Metro FMR Area</v>
      </c>
      <c r="H1931" cm="1">
        <f t="array" ref="H1931">INDEX('PUMA12 LIMIT Computations'!AI$4:BB$106,'PUMA12-Person-Limits-Fragments'!B1931,'PUMA12-Person-Limits-Fragments'!C1931)</f>
        <v>74348.5</v>
      </c>
      <c r="I1931" cm="1">
        <f t="array" ref="I1931">INDEX('PUMA12 LIMIT Computations'!BC$4:BV$106,'PUMA12-Person-Limits-Fragments'!B1931,'PUMA12-Person-Limits-Fragments'!C1931)</f>
        <v>47501.1</v>
      </c>
      <c r="J1931" cm="1">
        <f t="array" ref="J1931">INDEX('PUMA12 LIMIT Computations'!BW$4:CP$106,'PUMA12-Person-Limits-Fragments'!B1931,'PUMA12-Person-Limits-Fragments'!C1931)</f>
        <v>118620.2</v>
      </c>
    </row>
    <row r="1932" spans="1:10" x14ac:dyDescent="0.25">
      <c r="A1932">
        <f t="shared" si="92"/>
        <v>1931</v>
      </c>
      <c r="B1932">
        <f t="shared" si="90"/>
        <v>77</v>
      </c>
      <c r="C1932">
        <f t="shared" si="91"/>
        <v>19</v>
      </c>
      <c r="D1932" cm="1">
        <f t="array" ref="D1932">INDEX('PUMA12 LIMIT Computations'!$A$4:$D$106,'PUMA12-Person-Limits-Fragments'!$B1932,1)</f>
        <v>4902</v>
      </c>
      <c r="E1932" t="str" cm="1">
        <f t="array" ref="E1932">INDEX('PUMA12 LIMIT Computations'!$A$4:$D$106,'PUMA12-Person-Limits-Fragments'!$B1932,2)</f>
        <v>Plymouth County (Central)</v>
      </c>
      <c r="F1932" t="str" cm="1">
        <f t="array" ref="F1932">INDEX('PUMA12 LIMIT Computations'!$A$4:$D$106,'PUMA12-Person-Limits-Fragments'!$B1932,3)</f>
        <v>METRO14460MM1200</v>
      </c>
      <c r="G1932" t="str" cm="1">
        <f t="array" ref="G1932">INDEX('PUMA12 LIMIT Computations'!$A$4:$D$106,'PUMA12-Person-Limits-Fragments'!$B1932,4)</f>
        <v>Brockton, MA HUD Metro FMR Area</v>
      </c>
      <c r="H1932" cm="1">
        <f t="array" ref="H1932">INDEX('PUMA12 LIMIT Computations'!AI$4:BB$106,'PUMA12-Person-Limits-Fragments'!B1932,'PUMA12-Person-Limits-Fragments'!C1932)</f>
        <v>63625.330000000009</v>
      </c>
      <c r="I1932" cm="1">
        <f t="array" ref="I1932">INDEX('PUMA12 LIMIT Computations'!BC$4:BV$106,'PUMA12-Person-Limits-Fragments'!B1932,'PUMA12-Person-Limits-Fragments'!C1932)</f>
        <v>51019.335000000006</v>
      </c>
      <c r="J1932" cm="1">
        <f t="array" ref="J1932">INDEX('PUMA12 LIMIT Computations'!BW$4:CP$106,'PUMA12-Person-Limits-Fragments'!B1932,'PUMA12-Person-Limits-Fragments'!C1932)</f>
        <v>101779.82</v>
      </c>
    </row>
    <row r="1933" spans="1:10" x14ac:dyDescent="0.25">
      <c r="A1933">
        <f t="shared" si="92"/>
        <v>1932</v>
      </c>
      <c r="B1933">
        <f t="shared" si="90"/>
        <v>78</v>
      </c>
      <c r="C1933">
        <f t="shared" si="91"/>
        <v>19</v>
      </c>
      <c r="D1933" cm="1">
        <f t="array" ref="D1933">INDEX('PUMA12 LIMIT Computations'!$A$4:$D$106,'PUMA12-Person-Limits-Fragments'!$B1933,1)</f>
        <v>4902</v>
      </c>
      <c r="E1933" t="str" cm="1">
        <f t="array" ref="E1933">INDEX('PUMA12 LIMIT Computations'!$A$4:$D$106,'PUMA12-Person-Limits-Fragments'!$B1933,2)</f>
        <v>Plymouth County (Central)</v>
      </c>
      <c r="F1933" t="str" cm="1">
        <f t="array" ref="F1933">INDEX('PUMA12 LIMIT Computations'!$A$4:$D$106,'PUMA12-Person-Limits-Fragments'!$B1933,3)</f>
        <v>METRO39300MM1120</v>
      </c>
      <c r="G1933" t="str" cm="1">
        <f t="array" ref="G1933">INDEX('PUMA12 LIMIT Computations'!$A$4:$D$106,'PUMA12-Person-Limits-Fragments'!$B1933,4)</f>
        <v>Taunton-Mansfield-Norton, MA HUD Metro FMR Area</v>
      </c>
      <c r="H1933" cm="1">
        <f t="array" ref="H1933">INDEX('PUMA12 LIMIT Computations'!AI$4:BB$106,'PUMA12-Person-Limits-Fragments'!B1933,'PUMA12-Person-Limits-Fragments'!C1933)</f>
        <v>12.290000000000001</v>
      </c>
      <c r="I1933" cm="1">
        <f t="array" ref="I1933">INDEX('PUMA12 LIMIT Computations'!BC$4:BV$106,'PUMA12-Person-Limits-Fragments'!B1933,'PUMA12-Person-Limits-Fragments'!C1933)</f>
        <v>9.8550000000000004</v>
      </c>
      <c r="J1933" cm="1">
        <f t="array" ref="J1933">INDEX('PUMA12 LIMIT Computations'!BW$4:CP$106,'PUMA12-Person-Limits-Fragments'!B1933,'PUMA12-Person-Limits-Fragments'!C1933)</f>
        <v>19.66</v>
      </c>
    </row>
    <row r="1934" spans="1:10" x14ac:dyDescent="0.25">
      <c r="A1934">
        <f t="shared" si="92"/>
        <v>1933</v>
      </c>
      <c r="B1934">
        <f t="shared" si="90"/>
        <v>79</v>
      </c>
      <c r="C1934">
        <f t="shared" si="91"/>
        <v>19</v>
      </c>
      <c r="D1934" cm="1">
        <f t="array" ref="D1934">INDEX('PUMA12 LIMIT Computations'!$A$4:$D$106,'PUMA12-Person-Limits-Fragments'!$B1934,1)</f>
        <v>4903</v>
      </c>
      <c r="E1934" t="str" cm="1">
        <f t="array" ref="E1934">INDEX('PUMA12 LIMIT Computations'!$A$4:$D$106,'PUMA12-Person-Limits-Fragments'!$B1934,2)</f>
        <v>Plymouth County (East)--Plymouth, Marshfield, Scituate, Duxbury &amp; Kingston Towns</v>
      </c>
      <c r="F1934" t="str" cm="1">
        <f t="array" ref="F1934">INDEX('PUMA12 LIMIT Computations'!$A$4:$D$106,'PUMA12-Person-Limits-Fragments'!$B1934,3)</f>
        <v>METRO12700M12700</v>
      </c>
      <c r="G1934" t="str" cm="1">
        <f t="array" ref="G1934">INDEX('PUMA12 LIMIT Computations'!$A$4:$D$106,'PUMA12-Person-Limits-Fragments'!$B1934,4)</f>
        <v>Barnstable Town, MA MSA</v>
      </c>
      <c r="H1934" cm="1">
        <f t="array" ref="H1934">INDEX('PUMA12 LIMIT Computations'!AI$4:BB$106,'PUMA12-Person-Limits-Fragments'!B1934,'PUMA12-Person-Limits-Fragments'!C1934)</f>
        <v>741.52</v>
      </c>
      <c r="I1934" cm="1">
        <f t="array" ref="I1934">INDEX('PUMA12 LIMIT Computations'!BC$4:BV$106,'PUMA12-Person-Limits-Fragments'!B1934,'PUMA12-Person-Limits-Fragments'!C1934)</f>
        <v>611.01</v>
      </c>
      <c r="J1934" cm="1">
        <f t="array" ref="J1934">INDEX('PUMA12 LIMIT Computations'!BW$4:CP$106,'PUMA12-Person-Limits-Fragments'!B1934,'PUMA12-Person-Limits-Fragments'!C1934)</f>
        <v>1186.06</v>
      </c>
    </row>
    <row r="1935" spans="1:10" x14ac:dyDescent="0.25">
      <c r="A1935">
        <f t="shared" si="92"/>
        <v>1934</v>
      </c>
      <c r="B1935">
        <f t="shared" si="90"/>
        <v>80</v>
      </c>
      <c r="C1935">
        <f t="shared" si="91"/>
        <v>19</v>
      </c>
      <c r="D1935" cm="1">
        <f t="array" ref="D1935">INDEX('PUMA12 LIMIT Computations'!$A$4:$D$106,'PUMA12-Person-Limits-Fragments'!$B1935,1)</f>
        <v>4903</v>
      </c>
      <c r="E1935" t="str" cm="1">
        <f t="array" ref="E1935">INDEX('PUMA12 LIMIT Computations'!$A$4:$D$106,'PUMA12-Person-Limits-Fragments'!$B1935,2)</f>
        <v>Plymouth County (East)--Plymouth, Marshfield, Scituate, Duxbury &amp; Kingston Towns</v>
      </c>
      <c r="F1935" t="str" cm="1">
        <f t="array" ref="F1935">INDEX('PUMA12 LIMIT Computations'!$A$4:$D$106,'PUMA12-Person-Limits-Fragments'!$B1935,3)</f>
        <v>METRO14460MM1120</v>
      </c>
      <c r="G1935" t="str" cm="1">
        <f t="array" ref="G1935">INDEX('PUMA12 LIMIT Computations'!$A$4:$D$106,'PUMA12-Person-Limits-Fragments'!$B1935,4)</f>
        <v>Boston-Cambridge-Quincy, MA-NH HUD Metro FMR Area</v>
      </c>
      <c r="H1935" cm="1">
        <f t="array" ref="H1935">INDEX('PUMA12 LIMIT Computations'!AI$4:BB$106,'PUMA12-Person-Limits-Fragments'!B1935,'PUMA12-Person-Limits-Fragments'!C1935)</f>
        <v>153293.65</v>
      </c>
      <c r="I1935" cm="1">
        <f t="array" ref="I1935">INDEX('PUMA12 LIMIT Computations'!BC$4:BV$106,'PUMA12-Person-Limits-Fragments'!B1935,'PUMA12-Person-Limits-Fragments'!C1935)</f>
        <v>97938.99</v>
      </c>
      <c r="J1935" cm="1">
        <f t="array" ref="J1935">INDEX('PUMA12 LIMIT Computations'!BW$4:CP$106,'PUMA12-Person-Limits-Fragments'!B1935,'PUMA12-Person-Limits-Fragments'!C1935)</f>
        <v>244574.18</v>
      </c>
    </row>
    <row r="1936" spans="1:10" x14ac:dyDescent="0.25">
      <c r="A1936">
        <f t="shared" si="92"/>
        <v>1935</v>
      </c>
      <c r="B1936">
        <f t="shared" si="90"/>
        <v>81</v>
      </c>
      <c r="C1936">
        <f t="shared" si="91"/>
        <v>19</v>
      </c>
      <c r="D1936" cm="1">
        <f t="array" ref="D1936">INDEX('PUMA12 LIMIT Computations'!$A$4:$D$106,'PUMA12-Person-Limits-Fragments'!$B1936,1)</f>
        <v>3306</v>
      </c>
      <c r="E1936" t="str" cm="1">
        <f t="array" ref="E1936">INDEX('PUMA12 LIMIT Computations'!$A$4:$D$106,'PUMA12-Person-Limits-Fragments'!$B1936,2)</f>
        <v>Suffolk County (North)--Revere, Chelsea &amp; Winthrop Town Cities</v>
      </c>
      <c r="F1936" t="str" cm="1">
        <f t="array" ref="F1936">INDEX('PUMA12 LIMIT Computations'!$A$4:$D$106,'PUMA12-Person-Limits-Fragments'!$B1936,3)</f>
        <v>METRO14460MM1120</v>
      </c>
      <c r="G1936" t="str" cm="1">
        <f t="array" ref="G1936">INDEX('PUMA12 LIMIT Computations'!$A$4:$D$106,'PUMA12-Person-Limits-Fragments'!$B1936,4)</f>
        <v>Boston-Cambridge-Quincy, MA-NH HUD Metro FMR Area</v>
      </c>
      <c r="H1936" cm="1">
        <f t="array" ref="H1936">INDEX('PUMA12 LIMIT Computations'!AI$4:BB$106,'PUMA12-Person-Limits-Fragments'!B1936,'PUMA12-Person-Limits-Fragments'!C1936)</f>
        <v>154265.42499999999</v>
      </c>
      <c r="I1936" cm="1">
        <f t="array" ref="I1936">INDEX('PUMA12 LIMIT Computations'!BC$4:BV$106,'PUMA12-Person-Limits-Fragments'!B1936,'PUMA12-Person-Limits-Fragments'!C1936)</f>
        <v>98559.854999999996</v>
      </c>
      <c r="J1936" cm="1">
        <f t="array" ref="J1936">INDEX('PUMA12 LIMIT Computations'!BW$4:CP$106,'PUMA12-Person-Limits-Fragments'!B1936,'PUMA12-Person-Limits-Fragments'!C1936)</f>
        <v>246124.61</v>
      </c>
    </row>
    <row r="1937" spans="1:10" x14ac:dyDescent="0.25">
      <c r="A1937">
        <f t="shared" si="92"/>
        <v>1936</v>
      </c>
      <c r="B1937">
        <f t="shared" si="90"/>
        <v>82</v>
      </c>
      <c r="C1937">
        <f t="shared" si="91"/>
        <v>19</v>
      </c>
      <c r="D1937" cm="1">
        <f t="array" ref="D1937">INDEX('PUMA12 LIMIT Computations'!$A$4:$D$106,'PUMA12-Person-Limits-Fragments'!$B1937,1)</f>
        <v>3900</v>
      </c>
      <c r="E1937" t="str" cm="1">
        <f t="array" ref="E1937">INDEX('PUMA12 LIMIT Computations'!$A$4:$D$106,'PUMA12-Person-Limits-Fragments'!$B1937,2)</f>
        <v>Weymouth Town, Braintree Town Cities, Hingham, Hull &amp; Cohasset Towns</v>
      </c>
      <c r="F1937" t="str" cm="1">
        <f t="array" ref="F1937">INDEX('PUMA12 LIMIT Computations'!$A$4:$D$106,'PUMA12-Person-Limits-Fragments'!$B1937,3)</f>
        <v>METRO14460MM1120</v>
      </c>
      <c r="G1937" t="str" cm="1">
        <f t="array" ref="G1937">INDEX('PUMA12 LIMIT Computations'!$A$4:$D$106,'PUMA12-Person-Limits-Fragments'!$B1937,4)</f>
        <v>Boston-Cambridge-Quincy, MA-NH HUD Metro FMR Area</v>
      </c>
      <c r="H1937" cm="1">
        <f t="array" ref="H1937">INDEX('PUMA12 LIMIT Computations'!AI$4:BB$106,'PUMA12-Person-Limits-Fragments'!B1937,'PUMA12-Person-Limits-Fragments'!C1937)</f>
        <v>154250</v>
      </c>
      <c r="I1937" cm="1">
        <f t="array" ref="I1937">INDEX('PUMA12 LIMIT Computations'!BC$4:BV$106,'PUMA12-Person-Limits-Fragments'!B1937,'PUMA12-Person-Limits-Fragments'!C1937)</f>
        <v>98550</v>
      </c>
      <c r="J1937" cm="1">
        <f t="array" ref="J1937">INDEX('PUMA12 LIMIT Computations'!BW$4:CP$106,'PUMA12-Person-Limits-Fragments'!B1937,'PUMA12-Person-Limits-Fragments'!C1937)</f>
        <v>246100</v>
      </c>
    </row>
    <row r="1938" spans="1:10" x14ac:dyDescent="0.25">
      <c r="A1938">
        <f t="shared" si="92"/>
        <v>1937</v>
      </c>
      <c r="B1938">
        <f t="shared" si="90"/>
        <v>83</v>
      </c>
      <c r="C1938">
        <f t="shared" si="91"/>
        <v>19</v>
      </c>
      <c r="D1938" cm="1">
        <f t="array" ref="D1938">INDEX('PUMA12 LIMIT Computations'!$A$4:$D$106,'PUMA12-Person-Limits-Fragments'!$B1938,1)</f>
        <v>2800</v>
      </c>
      <c r="E1938" t="str" cm="1">
        <f t="array" ref="E1938">INDEX('PUMA12 LIMIT Computations'!$A$4:$D$106,'PUMA12-Person-Limits-Fragments'!$B1938,2)</f>
        <v>Woburn, Melrose Cities, Saugus, Wakefield &amp; Stoneham Towns</v>
      </c>
      <c r="F1938" t="str" cm="1">
        <f t="array" ref="F1938">INDEX('PUMA12 LIMIT Computations'!$A$4:$D$106,'PUMA12-Person-Limits-Fragments'!$B1938,3)</f>
        <v>METRO14460MM1120</v>
      </c>
      <c r="G1938" t="str" cm="1">
        <f t="array" ref="G1938">INDEX('PUMA12 LIMIT Computations'!$A$4:$D$106,'PUMA12-Person-Limits-Fragments'!$B1938,4)</f>
        <v>Boston-Cambridge-Quincy, MA-NH HUD Metro FMR Area</v>
      </c>
      <c r="H1938" cm="1">
        <f t="array" ref="H1938">INDEX('PUMA12 LIMIT Computations'!AI$4:BB$106,'PUMA12-Person-Limits-Fragments'!B1938,'PUMA12-Person-Limits-Fragments'!C1938)</f>
        <v>154234.57500000001</v>
      </c>
      <c r="I1938" cm="1">
        <f t="array" ref="I1938">INDEX('PUMA12 LIMIT Computations'!BC$4:BV$106,'PUMA12-Person-Limits-Fragments'!B1938,'PUMA12-Person-Limits-Fragments'!C1938)</f>
        <v>98540.145000000004</v>
      </c>
      <c r="J1938" cm="1">
        <f t="array" ref="J1938">INDEX('PUMA12 LIMIT Computations'!BW$4:CP$106,'PUMA12-Person-Limits-Fragments'!B1938,'PUMA12-Person-Limits-Fragments'!C1938)</f>
        <v>246075.39</v>
      </c>
    </row>
    <row r="1939" spans="1:10" x14ac:dyDescent="0.25">
      <c r="A1939">
        <f t="shared" si="92"/>
        <v>1938</v>
      </c>
      <c r="B1939">
        <f t="shared" si="90"/>
        <v>84</v>
      </c>
      <c r="C1939">
        <f t="shared" si="91"/>
        <v>19</v>
      </c>
      <c r="D1939" cm="1">
        <f t="array" ref="D1939">INDEX('PUMA12 LIMIT Computations'!$A$4:$D$106,'PUMA12-Person-Limits-Fragments'!$B1939,1)</f>
        <v>400</v>
      </c>
      <c r="E1939" t="str" cm="1">
        <f t="array" ref="E1939">INDEX('PUMA12 LIMIT Computations'!$A$4:$D$106,'PUMA12-Person-Limits-Fragments'!$B1939,2)</f>
        <v>Worcester &amp; Middlesex Counties (Outside Leominster, Fitchburg &amp; Gardner Cities)</v>
      </c>
      <c r="F1939" t="str" cm="1">
        <f t="array" ref="F1939">INDEX('PUMA12 LIMIT Computations'!$A$4:$D$106,'PUMA12-Person-Limits-Fragments'!$B1939,3)</f>
        <v>METRO14460MM1120</v>
      </c>
      <c r="G1939" t="str" cm="1">
        <f t="array" ref="G1939">INDEX('PUMA12 LIMIT Computations'!$A$4:$D$106,'PUMA12-Person-Limits-Fragments'!$B1939,4)</f>
        <v>Boston-Cambridge-Quincy, MA-NH HUD Metro FMR Area</v>
      </c>
      <c r="H1939" cm="1">
        <f t="array" ref="H1939">INDEX('PUMA12 LIMIT Computations'!AI$4:BB$106,'PUMA12-Person-Limits-Fragments'!B1939,'PUMA12-Person-Limits-Fragments'!C1939)</f>
        <v>38577.924999999996</v>
      </c>
      <c r="I1939" cm="1">
        <f t="array" ref="I1939">INDEX('PUMA12 LIMIT Computations'!BC$4:BV$106,'PUMA12-Person-Limits-Fragments'!B1939,'PUMA12-Person-Limits-Fragments'!C1939)</f>
        <v>24647.355</v>
      </c>
      <c r="J1939" cm="1">
        <f t="array" ref="J1939">INDEX('PUMA12 LIMIT Computations'!BW$4:CP$106,'PUMA12-Person-Limits-Fragments'!B1939,'PUMA12-Person-Limits-Fragments'!C1939)</f>
        <v>61549.61</v>
      </c>
    </row>
    <row r="1940" spans="1:10" x14ac:dyDescent="0.25">
      <c r="A1940">
        <f t="shared" si="92"/>
        <v>1939</v>
      </c>
      <c r="B1940">
        <f t="shared" si="90"/>
        <v>85</v>
      </c>
      <c r="C1940">
        <f t="shared" si="91"/>
        <v>19</v>
      </c>
      <c r="D1940" cm="1">
        <f t="array" ref="D1940">INDEX('PUMA12 LIMIT Computations'!$A$4:$D$106,'PUMA12-Person-Limits-Fragments'!$B1940,1)</f>
        <v>400</v>
      </c>
      <c r="E1940" t="str" cm="1">
        <f t="array" ref="E1940">INDEX('PUMA12 LIMIT Computations'!$A$4:$D$106,'PUMA12-Person-Limits-Fragments'!$B1940,2)</f>
        <v>Worcester &amp; Middlesex Counties (Outside Leominster, Fitchburg &amp; Gardner Cities)</v>
      </c>
      <c r="F1940" t="str" cm="1">
        <f t="array" ref="F1940">INDEX('PUMA12 LIMIT Computations'!$A$4:$D$106,'PUMA12-Person-Limits-Fragments'!$B1940,3)</f>
        <v>METRO14460MM4560</v>
      </c>
      <c r="G1940" t="str" cm="1">
        <f t="array" ref="G1940">INDEX('PUMA12 LIMIT Computations'!$A$4:$D$106,'PUMA12-Person-Limits-Fragments'!$B1940,4)</f>
        <v>Lowell, MA HUD Metro FMR Area</v>
      </c>
      <c r="H1940" cm="1">
        <f t="array" ref="H1940">INDEX('PUMA12 LIMIT Computations'!AI$4:BB$106,'PUMA12-Person-Limits-Fragments'!B1940,'PUMA12-Person-Limits-Fragments'!C1940)</f>
        <v>12866.77</v>
      </c>
      <c r="I1940" cm="1">
        <f t="array" ref="I1940">INDEX('PUMA12 LIMIT Computations'!BC$4:BV$106,'PUMA12-Person-Limits-Fragments'!B1940,'PUMA12-Person-Limits-Fragments'!C1940)</f>
        <v>9125.73</v>
      </c>
      <c r="J1940" cm="1">
        <f t="array" ref="J1940">INDEX('PUMA12 LIMIT Computations'!BW$4:CP$106,'PUMA12-Person-Limits-Fragments'!B1940,'PUMA12-Person-Limits-Fragments'!C1940)</f>
        <v>18214.420000000002</v>
      </c>
    </row>
    <row r="1941" spans="1:10" x14ac:dyDescent="0.25">
      <c r="A1941">
        <f t="shared" si="92"/>
        <v>1940</v>
      </c>
      <c r="B1941">
        <f t="shared" si="90"/>
        <v>86</v>
      </c>
      <c r="C1941">
        <f t="shared" si="91"/>
        <v>19</v>
      </c>
      <c r="D1941" cm="1">
        <f t="array" ref="D1941">INDEX('PUMA12 LIMIT Computations'!$A$4:$D$106,'PUMA12-Person-Limits-Fragments'!$B1941,1)</f>
        <v>400</v>
      </c>
      <c r="E1941" t="str" cm="1">
        <f t="array" ref="E1941">INDEX('PUMA12 LIMIT Computations'!$A$4:$D$106,'PUMA12-Person-Limits-Fragments'!$B1941,2)</f>
        <v>Worcester &amp; Middlesex Counties (Outside Leominster, Fitchburg &amp; Gardner Cities)</v>
      </c>
      <c r="F1941" t="str" cm="1">
        <f t="array" ref="F1941">INDEX('PUMA12 LIMIT Computations'!$A$4:$D$106,'PUMA12-Person-Limits-Fragments'!$B1941,3)</f>
        <v>METRO44140M25011</v>
      </c>
      <c r="G1941" t="str" cm="1">
        <f t="array" ref="G1941">INDEX('PUMA12 LIMIT Computations'!$A$4:$D$106,'PUMA12-Person-Limits-Fragments'!$B1941,4)</f>
        <v>Franklin County, MA HUD Metro FMR Area</v>
      </c>
      <c r="H1941" cm="1">
        <f t="array" ref="H1941">INDEX('PUMA12 LIMIT Computations'!AI$4:BB$106,'PUMA12-Person-Limits-Fragments'!B1941,'PUMA12-Person-Limits-Fragments'!C1941)</f>
        <v>331.36</v>
      </c>
      <c r="I1941" cm="1">
        <f t="array" ref="I1941">INDEX('PUMA12 LIMIT Computations'!BC$4:BV$106,'PUMA12-Person-Limits-Fragments'!B1941,'PUMA12-Person-Limits-Fragments'!C1941)</f>
        <v>315.36</v>
      </c>
      <c r="J1941" cm="1">
        <f t="array" ref="J1941">INDEX('PUMA12 LIMIT Computations'!BW$4:CP$106,'PUMA12-Person-Limits-Fragments'!B1941,'PUMA12-Person-Limits-Fragments'!C1941)</f>
        <v>530.24</v>
      </c>
    </row>
    <row r="1942" spans="1:10" x14ac:dyDescent="0.25">
      <c r="A1942">
        <f t="shared" si="92"/>
        <v>1941</v>
      </c>
      <c r="B1942">
        <f t="shared" si="90"/>
        <v>87</v>
      </c>
      <c r="C1942">
        <f t="shared" si="91"/>
        <v>19</v>
      </c>
      <c r="D1942" cm="1">
        <f t="array" ref="D1942">INDEX('PUMA12 LIMIT Computations'!$A$4:$D$106,'PUMA12-Person-Limits-Fragments'!$B1942,1)</f>
        <v>400</v>
      </c>
      <c r="E1942" t="str" cm="1">
        <f t="array" ref="E1942">INDEX('PUMA12 LIMIT Computations'!$A$4:$D$106,'PUMA12-Person-Limits-Fragments'!$B1942,2)</f>
        <v>Worcester &amp; Middlesex Counties (Outside Leominster, Fitchburg &amp; Gardner Cities)</v>
      </c>
      <c r="F1942" t="str" cm="1">
        <f t="array" ref="F1942">INDEX('PUMA12 LIMIT Computations'!$A$4:$D$106,'PUMA12-Person-Limits-Fragments'!$B1942,3)</f>
        <v>METRO49340M49340</v>
      </c>
      <c r="G1942" t="str" cm="1">
        <f t="array" ref="G1942">INDEX('PUMA12 LIMIT Computations'!$A$4:$D$106,'PUMA12-Person-Limits-Fragments'!$B1942,4)</f>
        <v>Worcester, MA HUD Metro FMR Area</v>
      </c>
      <c r="H1942" cm="1">
        <f t="array" ref="H1942">INDEX('PUMA12 LIMIT Computations'!AI$4:BB$106,'PUMA12-Person-Limits-Fragments'!B1942,'PUMA12-Person-Limits-Fragments'!C1942)</f>
        <v>12422.41</v>
      </c>
      <c r="I1942" cm="1">
        <f t="array" ref="I1942">INDEX('PUMA12 LIMIT Computations'!BC$4:BV$106,'PUMA12-Person-Limits-Fragments'!B1942,'PUMA12-Person-Limits-Fragments'!C1942)</f>
        <v>10071.81</v>
      </c>
      <c r="J1942" cm="1">
        <f t="array" ref="J1942">INDEX('PUMA12 LIMIT Computations'!BW$4:CP$106,'PUMA12-Person-Limits-Fragments'!B1942,'PUMA12-Person-Limits-Fragments'!C1942)</f>
        <v>19877.900000000001</v>
      </c>
    </row>
    <row r="1943" spans="1:10" x14ac:dyDescent="0.25">
      <c r="A1943">
        <f t="shared" si="92"/>
        <v>1942</v>
      </c>
      <c r="B1943">
        <f t="shared" si="90"/>
        <v>88</v>
      </c>
      <c r="C1943">
        <f t="shared" si="91"/>
        <v>19</v>
      </c>
      <c r="D1943" cm="1">
        <f t="array" ref="D1943">INDEX('PUMA12 LIMIT Computations'!$A$4:$D$106,'PUMA12-Person-Limits-Fragments'!$B1943,1)</f>
        <v>400</v>
      </c>
      <c r="E1943" t="str" cm="1">
        <f t="array" ref="E1943">INDEX('PUMA12 LIMIT Computations'!$A$4:$D$106,'PUMA12-Person-Limits-Fragments'!$B1943,2)</f>
        <v>Worcester &amp; Middlesex Counties (Outside Leominster, Fitchburg &amp; Gardner Cities)</v>
      </c>
      <c r="F1943" t="str" cm="1">
        <f t="array" ref="F1943">INDEX('PUMA12 LIMIT Computations'!$A$4:$D$106,'PUMA12-Person-Limits-Fragments'!$B1943,3)</f>
        <v>METRO49340MM1120</v>
      </c>
      <c r="G1943" t="str" cm="1">
        <f t="array" ref="G1943">INDEX('PUMA12 LIMIT Computations'!$A$4:$D$106,'PUMA12-Person-Limits-Fragments'!$B1943,4)</f>
        <v>Eastern Worcester County, MA HUD Metro FMR Area</v>
      </c>
      <c r="H1943" cm="1">
        <f t="array" ref="H1943">INDEX('PUMA12 LIMIT Computations'!AI$4:BB$106,'PUMA12-Person-Limits-Fragments'!B1943,'PUMA12-Person-Limits-Fragments'!C1943)</f>
        <v>16499.45</v>
      </c>
      <c r="I1943" cm="1">
        <f t="array" ref="I1943">INDEX('PUMA12 LIMIT Computations'!BC$4:BV$106,'PUMA12-Person-Limits-Fragments'!B1943,'PUMA12-Person-Limits-Fragments'!C1943)</f>
        <v>11283.975</v>
      </c>
      <c r="J1943" cm="1">
        <f t="array" ref="J1943">INDEX('PUMA12 LIMIT Computations'!BW$4:CP$106,'PUMA12-Person-Limits-Fragments'!B1943,'PUMA12-Person-Limits-Fragments'!C1943)</f>
        <v>22522.15</v>
      </c>
    </row>
    <row r="1944" spans="1:10" x14ac:dyDescent="0.25">
      <c r="A1944">
        <f t="shared" si="92"/>
        <v>1943</v>
      </c>
      <c r="B1944">
        <f t="shared" si="90"/>
        <v>89</v>
      </c>
      <c r="C1944">
        <f t="shared" si="91"/>
        <v>19</v>
      </c>
      <c r="D1944" cm="1">
        <f t="array" ref="D1944">INDEX('PUMA12 LIMIT Computations'!$A$4:$D$106,'PUMA12-Person-Limits-Fragments'!$B1944,1)</f>
        <v>400</v>
      </c>
      <c r="E1944" t="str" cm="1">
        <f t="array" ref="E1944">INDEX('PUMA12 LIMIT Computations'!$A$4:$D$106,'PUMA12-Person-Limits-Fragments'!$B1944,2)</f>
        <v>Worcester &amp; Middlesex Counties (Outside Leominster, Fitchburg &amp; Gardner Cities)</v>
      </c>
      <c r="F1944" t="str" cm="1">
        <f t="array" ref="F1944">INDEX('PUMA12 LIMIT Computations'!$A$4:$D$106,'PUMA12-Person-Limits-Fragments'!$B1944,3)</f>
        <v>METRO49340MM2600</v>
      </c>
      <c r="G1944" t="str" cm="1">
        <f t="array" ref="G1944">INDEX('PUMA12 LIMIT Computations'!$A$4:$D$106,'PUMA12-Person-Limits-Fragments'!$B1944,4)</f>
        <v>Fitchburg-Leominster, MA HUD Metro FMR Area</v>
      </c>
      <c r="H1944" cm="1">
        <f t="array" ref="H1944">INDEX('PUMA12 LIMIT Computations'!AI$4:BB$106,'PUMA12-Person-Limits-Fragments'!B1944,'PUMA12-Person-Limits-Fragments'!C1944)</f>
        <v>26063.1</v>
      </c>
      <c r="I1944" cm="1">
        <f t="array" ref="I1944">INDEX('PUMA12 LIMIT Computations'!BC$4:BV$106,'PUMA12-Person-Limits-Fragments'!B1944,'PUMA12-Person-Limits-Fragments'!C1944)</f>
        <v>23297.22</v>
      </c>
      <c r="J1944" cm="1">
        <f t="array" ref="J1944">INDEX('PUMA12 LIMIT Computations'!BW$4:CP$106,'PUMA12-Person-Limits-Fragments'!B1944,'PUMA12-Person-Limits-Fragments'!C1944)</f>
        <v>41689.14</v>
      </c>
    </row>
    <row r="1945" spans="1:10" x14ac:dyDescent="0.25">
      <c r="A1945">
        <f t="shared" si="92"/>
        <v>1944</v>
      </c>
      <c r="B1945">
        <f t="shared" si="90"/>
        <v>90</v>
      </c>
      <c r="C1945">
        <f t="shared" si="91"/>
        <v>19</v>
      </c>
      <c r="D1945" cm="1">
        <f t="array" ref="D1945">INDEX('PUMA12 LIMIT Computations'!$A$4:$D$106,'PUMA12-Person-Limits-Fragments'!$B1945,1)</f>
        <v>400</v>
      </c>
      <c r="E1945" t="str" cm="1">
        <f t="array" ref="E1945">INDEX('PUMA12 LIMIT Computations'!$A$4:$D$106,'PUMA12-Person-Limits-Fragments'!$B1945,2)</f>
        <v>Worcester &amp; Middlesex Counties (Outside Leominster, Fitchburg &amp; Gardner Cities)</v>
      </c>
      <c r="F1945" t="str" cm="1">
        <f t="array" ref="F1945">INDEX('PUMA12 LIMIT Computations'!$A$4:$D$106,'PUMA12-Person-Limits-Fragments'!$B1945,3)</f>
        <v>METRO49340N25027</v>
      </c>
      <c r="G1945" t="str" cm="1">
        <f t="array" ref="G1945">INDEX('PUMA12 LIMIT Computations'!$A$4:$D$106,'PUMA12-Person-Limits-Fragments'!$B1945,4)</f>
        <v>Western Worcester County, MA HUD Metro FMR Area</v>
      </c>
      <c r="H1945" cm="1">
        <f t="array" ref="H1945">INDEX('PUMA12 LIMIT Computations'!AI$4:BB$106,'PUMA12-Person-Limits-Fragments'!B1945,'PUMA12-Person-Limits-Fragments'!C1945)</f>
        <v>21586</v>
      </c>
      <c r="I1945" cm="1">
        <f t="array" ref="I1945">INDEX('PUMA12 LIMIT Computations'!BC$4:BV$106,'PUMA12-Person-Limits-Fragments'!B1945,'PUMA12-Person-Limits-Fragments'!C1945)</f>
        <v>19788.84</v>
      </c>
      <c r="J1945" cm="1">
        <f t="array" ref="J1945">INDEX('PUMA12 LIMIT Computations'!BW$4:CP$106,'PUMA12-Person-Limits-Fragments'!B1945,'PUMA12-Person-Limits-Fragments'!C1945)</f>
        <v>34527.56</v>
      </c>
    </row>
    <row r="1946" spans="1:10" x14ac:dyDescent="0.25">
      <c r="A1946">
        <f t="shared" si="92"/>
        <v>1945</v>
      </c>
      <c r="B1946">
        <f t="shared" si="90"/>
        <v>91</v>
      </c>
      <c r="C1946">
        <f t="shared" si="91"/>
        <v>19</v>
      </c>
      <c r="D1946" cm="1">
        <f t="array" ref="D1946">INDEX('PUMA12 LIMIT Computations'!$A$4:$D$106,'PUMA12-Person-Limits-Fragments'!$B1946,1)</f>
        <v>300</v>
      </c>
      <c r="E1946" t="str" cm="1">
        <f t="array" ref="E1946">INDEX('PUMA12 LIMIT Computations'!$A$4:$D$106,'PUMA12-Person-Limits-Fragments'!$B1946,2)</f>
        <v>Worcester County (Central)--Worcester City</v>
      </c>
      <c r="F1946" t="str" cm="1">
        <f t="array" ref="F1946">INDEX('PUMA12 LIMIT Computations'!$A$4:$D$106,'PUMA12-Person-Limits-Fragments'!$B1946,3)</f>
        <v>METRO49340M49340</v>
      </c>
      <c r="G1946" t="str" cm="1">
        <f t="array" ref="G1946">INDEX('PUMA12 LIMIT Computations'!$A$4:$D$106,'PUMA12-Person-Limits-Fragments'!$B1946,4)</f>
        <v>Worcester, MA HUD Metro FMR Area</v>
      </c>
      <c r="H1946" cm="1">
        <f t="array" ref="H1946">INDEX('PUMA12 LIMIT Computations'!AI$4:BB$106,'PUMA12-Person-Limits-Fragments'!B1946,'PUMA12-Person-Limits-Fragments'!C1946)</f>
        <v>121550</v>
      </c>
      <c r="I1946" cm="1">
        <f t="array" ref="I1946">INDEX('PUMA12 LIMIT Computations'!BC$4:BV$106,'PUMA12-Person-Limits-Fragments'!B1946,'PUMA12-Person-Limits-Fragments'!C1946)</f>
        <v>98550</v>
      </c>
      <c r="J1946" cm="1">
        <f t="array" ref="J1946">INDEX('PUMA12 LIMIT Computations'!BW$4:CP$106,'PUMA12-Person-Limits-Fragments'!B1946,'PUMA12-Person-Limits-Fragments'!C1946)</f>
        <v>194500</v>
      </c>
    </row>
    <row r="1947" spans="1:10" x14ac:dyDescent="0.25">
      <c r="A1947">
        <f t="shared" si="92"/>
        <v>1946</v>
      </c>
      <c r="B1947">
        <f t="shared" si="90"/>
        <v>92</v>
      </c>
      <c r="C1947">
        <f t="shared" si="91"/>
        <v>19</v>
      </c>
      <c r="D1947" cm="1">
        <f t="array" ref="D1947">INDEX('PUMA12 LIMIT Computations'!$A$4:$D$106,'PUMA12-Person-Limits-Fragments'!$B1947,1)</f>
        <v>303</v>
      </c>
      <c r="E1947" t="str" cm="1">
        <f t="array" ref="E1947">INDEX('PUMA12 LIMIT Computations'!$A$4:$D$106,'PUMA12-Person-Limits-Fragments'!$B1947,2)</f>
        <v>Worcester County (East Central)</v>
      </c>
      <c r="F1947" t="str" cm="1">
        <f t="array" ref="F1947">INDEX('PUMA12 LIMIT Computations'!$A$4:$D$106,'PUMA12-Person-Limits-Fragments'!$B1947,3)</f>
        <v>METRO14460MM1120</v>
      </c>
      <c r="G1947" t="str" cm="1">
        <f t="array" ref="G1947">INDEX('PUMA12 LIMIT Computations'!$A$4:$D$106,'PUMA12-Person-Limits-Fragments'!$B1947,4)</f>
        <v>Boston-Cambridge-Quincy, MA-NH HUD Metro FMR Area</v>
      </c>
      <c r="H1947" cm="1">
        <f t="array" ref="H1947">INDEX('PUMA12 LIMIT Computations'!AI$4:BB$106,'PUMA12-Person-Limits-Fragments'!B1947,'PUMA12-Person-Limits-Fragments'!C1947)</f>
        <v>431.9</v>
      </c>
      <c r="I1947" cm="1">
        <f t="array" ref="I1947">INDEX('PUMA12 LIMIT Computations'!BC$4:BV$106,'PUMA12-Person-Limits-Fragments'!B1947,'PUMA12-Person-Limits-Fragments'!C1947)</f>
        <v>275.94</v>
      </c>
      <c r="J1947" cm="1">
        <f t="array" ref="J1947">INDEX('PUMA12 LIMIT Computations'!BW$4:CP$106,'PUMA12-Person-Limits-Fragments'!B1947,'PUMA12-Person-Limits-Fragments'!C1947)</f>
        <v>689.08</v>
      </c>
    </row>
    <row r="1948" spans="1:10" x14ac:dyDescent="0.25">
      <c r="A1948">
        <f t="shared" si="92"/>
        <v>1947</v>
      </c>
      <c r="B1948">
        <f t="shared" si="90"/>
        <v>93</v>
      </c>
      <c r="C1948">
        <f t="shared" si="91"/>
        <v>19</v>
      </c>
      <c r="D1948" cm="1">
        <f t="array" ref="D1948">INDEX('PUMA12 LIMIT Computations'!$A$4:$D$106,'PUMA12-Person-Limits-Fragments'!$B1948,1)</f>
        <v>303</v>
      </c>
      <c r="E1948" t="str" cm="1">
        <f t="array" ref="E1948">INDEX('PUMA12 LIMIT Computations'!$A$4:$D$106,'PUMA12-Person-Limits-Fragments'!$B1948,2)</f>
        <v>Worcester County (East Central)</v>
      </c>
      <c r="F1948" t="str" cm="1">
        <f t="array" ref="F1948">INDEX('PUMA12 LIMIT Computations'!$A$4:$D$106,'PUMA12-Person-Limits-Fragments'!$B1948,3)</f>
        <v>METRO49340M49340</v>
      </c>
      <c r="G1948" t="str" cm="1">
        <f t="array" ref="G1948">INDEX('PUMA12 LIMIT Computations'!$A$4:$D$106,'PUMA12-Person-Limits-Fragments'!$B1948,4)</f>
        <v>Worcester, MA HUD Metro FMR Area</v>
      </c>
      <c r="H1948" cm="1">
        <f t="array" ref="H1948">INDEX('PUMA12 LIMIT Computations'!AI$4:BB$106,'PUMA12-Person-Limits-Fragments'!B1948,'PUMA12-Person-Limits-Fragments'!C1948)</f>
        <v>110027.06</v>
      </c>
      <c r="I1948" cm="1">
        <f t="array" ref="I1948">INDEX('PUMA12 LIMIT Computations'!BC$4:BV$106,'PUMA12-Person-Limits-Fragments'!B1948,'PUMA12-Person-Limits-Fragments'!C1948)</f>
        <v>89207.46</v>
      </c>
      <c r="J1948" cm="1">
        <f t="array" ref="J1948">INDEX('PUMA12 LIMIT Computations'!BW$4:CP$106,'PUMA12-Person-Limits-Fragments'!B1948,'PUMA12-Person-Limits-Fragments'!C1948)</f>
        <v>176061.4</v>
      </c>
    </row>
    <row r="1949" spans="1:10" x14ac:dyDescent="0.25">
      <c r="A1949">
        <f t="shared" si="92"/>
        <v>1948</v>
      </c>
      <c r="B1949">
        <f t="shared" si="90"/>
        <v>94</v>
      </c>
      <c r="C1949">
        <f t="shared" si="91"/>
        <v>19</v>
      </c>
      <c r="D1949" cm="1">
        <f t="array" ref="D1949">INDEX('PUMA12 LIMIT Computations'!$A$4:$D$106,'PUMA12-Person-Limits-Fragments'!$B1949,1)</f>
        <v>303</v>
      </c>
      <c r="E1949" t="str" cm="1">
        <f t="array" ref="E1949">INDEX('PUMA12 LIMIT Computations'!$A$4:$D$106,'PUMA12-Person-Limits-Fragments'!$B1949,2)</f>
        <v>Worcester County (East Central)</v>
      </c>
      <c r="F1949" t="str" cm="1">
        <f t="array" ref="F1949">INDEX('PUMA12 LIMIT Computations'!$A$4:$D$106,'PUMA12-Person-Limits-Fragments'!$B1949,3)</f>
        <v>METRO49340MM1120</v>
      </c>
      <c r="G1949" t="str" cm="1">
        <f t="array" ref="G1949">INDEX('PUMA12 LIMIT Computations'!$A$4:$D$106,'PUMA12-Person-Limits-Fragments'!$B1949,4)</f>
        <v>Eastern Worcester County, MA HUD Metro FMR Area</v>
      </c>
      <c r="H1949" cm="1">
        <f t="array" ref="H1949">INDEX('PUMA12 LIMIT Computations'!AI$4:BB$106,'PUMA12-Person-Limits-Fragments'!B1949,'PUMA12-Person-Limits-Fragments'!C1949)</f>
        <v>13257.199999999999</v>
      </c>
      <c r="I1949" cm="1">
        <f t="array" ref="I1949">INDEX('PUMA12 LIMIT Computations'!BC$4:BV$106,'PUMA12-Person-Limits-Fragments'!B1949,'PUMA12-Person-Limits-Fragments'!C1949)</f>
        <v>9066.6</v>
      </c>
      <c r="J1949" cm="1">
        <f t="array" ref="J1949">INDEX('PUMA12 LIMIT Computations'!BW$4:CP$106,'PUMA12-Person-Limits-Fragments'!B1949,'PUMA12-Person-Limits-Fragments'!C1949)</f>
        <v>18096.400000000001</v>
      </c>
    </row>
    <row r="1950" spans="1:10" x14ac:dyDescent="0.25">
      <c r="A1950">
        <f t="shared" si="92"/>
        <v>1949</v>
      </c>
      <c r="B1950">
        <f t="shared" si="90"/>
        <v>95</v>
      </c>
      <c r="C1950">
        <f t="shared" si="91"/>
        <v>19</v>
      </c>
      <c r="D1950" cm="1">
        <f t="array" ref="D1950">INDEX('PUMA12 LIMIT Computations'!$A$4:$D$106,'PUMA12-Person-Limits-Fragments'!$B1950,1)</f>
        <v>301</v>
      </c>
      <c r="E1950" t="str" cm="1">
        <f t="array" ref="E1950">INDEX('PUMA12 LIMIT Computations'!$A$4:$D$106,'PUMA12-Person-Limits-Fragments'!$B1950,2)</f>
        <v>Worcester County (Northeast)--Leominster, Fitchburg &amp; Gardner Cities</v>
      </c>
      <c r="F1950" t="str" cm="1">
        <f t="array" ref="F1950">INDEX('PUMA12 LIMIT Computations'!$A$4:$D$106,'PUMA12-Person-Limits-Fragments'!$B1950,3)</f>
        <v>METRO14460MM1120</v>
      </c>
      <c r="G1950" t="str" cm="1">
        <f t="array" ref="G1950">INDEX('PUMA12 LIMIT Computations'!$A$4:$D$106,'PUMA12-Person-Limits-Fragments'!$B1950,4)</f>
        <v>Boston-Cambridge-Quincy, MA-NH HUD Metro FMR Area</v>
      </c>
      <c r="H1950" cm="1">
        <f t="array" ref="H1950">INDEX('PUMA12 LIMIT Computations'!AI$4:BB$106,'PUMA12-Person-Limits-Fragments'!B1950,'PUMA12-Person-Limits-Fragments'!C1950)</f>
        <v>694.125</v>
      </c>
      <c r="I1950" cm="1">
        <f t="array" ref="I1950">INDEX('PUMA12 LIMIT Computations'!BC$4:BV$106,'PUMA12-Person-Limits-Fragments'!B1950,'PUMA12-Person-Limits-Fragments'!C1950)</f>
        <v>443.47499999999997</v>
      </c>
      <c r="J1950" cm="1">
        <f t="array" ref="J1950">INDEX('PUMA12 LIMIT Computations'!BW$4:CP$106,'PUMA12-Person-Limits-Fragments'!B1950,'PUMA12-Person-Limits-Fragments'!C1950)</f>
        <v>1107.4499999999998</v>
      </c>
    </row>
    <row r="1951" spans="1:10" x14ac:dyDescent="0.25">
      <c r="A1951">
        <f t="shared" si="92"/>
        <v>1950</v>
      </c>
      <c r="B1951">
        <f t="shared" si="90"/>
        <v>96</v>
      </c>
      <c r="C1951">
        <f t="shared" si="91"/>
        <v>19</v>
      </c>
      <c r="D1951" cm="1">
        <f t="array" ref="D1951">INDEX('PUMA12 LIMIT Computations'!$A$4:$D$106,'PUMA12-Person-Limits-Fragments'!$B1951,1)</f>
        <v>301</v>
      </c>
      <c r="E1951" t="str" cm="1">
        <f t="array" ref="E1951">INDEX('PUMA12 LIMIT Computations'!$A$4:$D$106,'PUMA12-Person-Limits-Fragments'!$B1951,2)</f>
        <v>Worcester County (Northeast)--Leominster, Fitchburg &amp; Gardner Cities</v>
      </c>
      <c r="F1951" t="str" cm="1">
        <f t="array" ref="F1951">INDEX('PUMA12 LIMIT Computations'!$A$4:$D$106,'PUMA12-Person-Limits-Fragments'!$B1951,3)</f>
        <v>METRO49340MM2600</v>
      </c>
      <c r="G1951" t="str" cm="1">
        <f t="array" ref="G1951">INDEX('PUMA12 LIMIT Computations'!$A$4:$D$106,'PUMA12-Person-Limits-Fragments'!$B1951,4)</f>
        <v>Fitchburg-Leominster, MA HUD Metro FMR Area</v>
      </c>
      <c r="H1951" cm="1">
        <f t="array" ref="H1951">INDEX('PUMA12 LIMIT Computations'!AI$4:BB$106,'PUMA12-Person-Limits-Fragments'!B1951,'PUMA12-Person-Limits-Fragments'!C1951)</f>
        <v>109577.47500000001</v>
      </c>
      <c r="I1951" cm="1">
        <f t="array" ref="I1951">INDEX('PUMA12 LIMIT Computations'!BC$4:BV$106,'PUMA12-Person-Limits-Fragments'!B1951,'PUMA12-Person-Limits-Fragments'!C1951)</f>
        <v>97948.845000000001</v>
      </c>
      <c r="J1951" cm="1">
        <f t="array" ref="J1951">INDEX('PUMA12 LIMIT Computations'!BW$4:CP$106,'PUMA12-Person-Limits-Fragments'!B1951,'PUMA12-Person-Limits-Fragments'!C1951)</f>
        <v>175274.26500000001</v>
      </c>
    </row>
    <row r="1952" spans="1:10" x14ac:dyDescent="0.25">
      <c r="A1952">
        <f t="shared" si="92"/>
        <v>1951</v>
      </c>
      <c r="B1952">
        <f t="shared" si="90"/>
        <v>97</v>
      </c>
      <c r="C1952">
        <f t="shared" si="91"/>
        <v>19</v>
      </c>
      <c r="D1952" cm="1">
        <f t="array" ref="D1952">INDEX('PUMA12 LIMIT Computations'!$A$4:$D$106,'PUMA12-Person-Limits-Fragments'!$B1952,1)</f>
        <v>301</v>
      </c>
      <c r="E1952" t="str" cm="1">
        <f t="array" ref="E1952">INDEX('PUMA12 LIMIT Computations'!$A$4:$D$106,'PUMA12-Person-Limits-Fragments'!$B1952,2)</f>
        <v>Worcester County (Northeast)--Leominster, Fitchburg &amp; Gardner Cities</v>
      </c>
      <c r="F1952" t="str" cm="1">
        <f t="array" ref="F1952">INDEX('PUMA12 LIMIT Computations'!$A$4:$D$106,'PUMA12-Person-Limits-Fragments'!$B1952,3)</f>
        <v>METRO49340N25027</v>
      </c>
      <c r="G1952" t="str" cm="1">
        <f t="array" ref="G1952">INDEX('PUMA12 LIMIT Computations'!$A$4:$D$106,'PUMA12-Person-Limits-Fragments'!$B1952,4)</f>
        <v>Western Worcester County, MA HUD Metro FMR Area</v>
      </c>
      <c r="H1952" cm="1">
        <f t="array" ref="H1952">INDEX('PUMA12 LIMIT Computations'!AI$4:BB$106,'PUMA12-Person-Limits-Fragments'!B1952,'PUMA12-Person-Limits-Fragments'!C1952)</f>
        <v>182.75</v>
      </c>
      <c r="I1952" cm="1">
        <f t="array" ref="I1952">INDEX('PUMA12 LIMIT Computations'!BC$4:BV$106,'PUMA12-Person-Limits-Fragments'!B1952,'PUMA12-Person-Limits-Fragments'!C1952)</f>
        <v>167.535</v>
      </c>
      <c r="J1952" cm="1">
        <f t="array" ref="J1952">INDEX('PUMA12 LIMIT Computations'!BW$4:CP$106,'PUMA12-Person-Limits-Fragments'!B1952,'PUMA12-Person-Limits-Fragments'!C1952)</f>
        <v>292.315</v>
      </c>
    </row>
    <row r="1953" spans="1:10" x14ac:dyDescent="0.25">
      <c r="A1953">
        <f t="shared" si="92"/>
        <v>1952</v>
      </c>
      <c r="B1953">
        <f t="shared" si="90"/>
        <v>98</v>
      </c>
      <c r="C1953">
        <f t="shared" si="91"/>
        <v>19</v>
      </c>
      <c r="D1953" cm="1">
        <f t="array" ref="D1953">INDEX('PUMA12 LIMIT Computations'!$A$4:$D$106,'PUMA12-Person-Limits-Fragments'!$B1953,1)</f>
        <v>304</v>
      </c>
      <c r="E1953" t="str" cm="1">
        <f t="array" ref="E1953">INDEX('PUMA12 LIMIT Computations'!$A$4:$D$106,'PUMA12-Person-Limits-Fragments'!$B1953,2)</f>
        <v>Worcester County (South)</v>
      </c>
      <c r="F1953" t="str" cm="1">
        <f t="array" ref="F1953">INDEX('PUMA12 LIMIT Computations'!$A$4:$D$106,'PUMA12-Person-Limits-Fragments'!$B1953,3)</f>
        <v>METRO14460MM1120</v>
      </c>
      <c r="G1953" t="str" cm="1">
        <f t="array" ref="G1953">INDEX('PUMA12 LIMIT Computations'!$A$4:$D$106,'PUMA12-Person-Limits-Fragments'!$B1953,4)</f>
        <v>Boston-Cambridge-Quincy, MA-NH HUD Metro FMR Area</v>
      </c>
      <c r="H1953" cm="1">
        <f t="array" ref="H1953">INDEX('PUMA12 LIMIT Computations'!AI$4:BB$106,'PUMA12-Person-Limits-Fragments'!B1953,'PUMA12-Person-Limits-Fragments'!C1953)</f>
        <v>231.375</v>
      </c>
      <c r="I1953" cm="1">
        <f t="array" ref="I1953">INDEX('PUMA12 LIMIT Computations'!BC$4:BV$106,'PUMA12-Person-Limits-Fragments'!B1953,'PUMA12-Person-Limits-Fragments'!C1953)</f>
        <v>147.82500000000002</v>
      </c>
      <c r="J1953" cm="1">
        <f t="array" ref="J1953">INDEX('PUMA12 LIMIT Computations'!BW$4:CP$106,'PUMA12-Person-Limits-Fragments'!B1953,'PUMA12-Person-Limits-Fragments'!C1953)</f>
        <v>369.15000000000003</v>
      </c>
    </row>
    <row r="1954" spans="1:10" x14ac:dyDescent="0.25">
      <c r="A1954">
        <f t="shared" si="92"/>
        <v>1953</v>
      </c>
      <c r="B1954">
        <f t="shared" si="90"/>
        <v>99</v>
      </c>
      <c r="C1954">
        <f t="shared" si="91"/>
        <v>19</v>
      </c>
      <c r="D1954" cm="1">
        <f t="array" ref="D1954">INDEX('PUMA12 LIMIT Computations'!$A$4:$D$106,'PUMA12-Person-Limits-Fragments'!$B1954,1)</f>
        <v>304</v>
      </c>
      <c r="E1954" t="str" cm="1">
        <f t="array" ref="E1954">INDEX('PUMA12 LIMIT Computations'!$A$4:$D$106,'PUMA12-Person-Limits-Fragments'!$B1954,2)</f>
        <v>Worcester County (South)</v>
      </c>
      <c r="F1954" t="str" cm="1">
        <f t="array" ref="F1954">INDEX('PUMA12 LIMIT Computations'!$A$4:$D$106,'PUMA12-Person-Limits-Fragments'!$B1954,3)</f>
        <v>METRO44140M44140</v>
      </c>
      <c r="G1954" t="str" cm="1">
        <f t="array" ref="G1954">INDEX('PUMA12 LIMIT Computations'!$A$4:$D$106,'PUMA12-Person-Limits-Fragments'!$B1954,4)</f>
        <v>Springfield, MA HUD Metro FMR Area</v>
      </c>
      <c r="H1954" cm="1">
        <f t="array" ref="H1954">INDEX('PUMA12 LIMIT Computations'!AI$4:BB$106,'PUMA12-Person-Limits-Fragments'!B1954,'PUMA12-Person-Limits-Fragments'!C1954)</f>
        <v>31.064999999999998</v>
      </c>
      <c r="I1954" cm="1">
        <f t="array" ref="I1954">INDEX('PUMA12 LIMIT Computations'!BC$4:BV$106,'PUMA12-Person-Limits-Fragments'!B1954,'PUMA12-Person-Limits-Fragments'!C1954)</f>
        <v>29.564999999999998</v>
      </c>
      <c r="J1954" cm="1">
        <f t="array" ref="J1954">INDEX('PUMA12 LIMIT Computations'!BW$4:CP$106,'PUMA12-Person-Limits-Fragments'!B1954,'PUMA12-Person-Limits-Fragments'!C1954)</f>
        <v>49.709999999999994</v>
      </c>
    </row>
    <row r="1955" spans="1:10" x14ac:dyDescent="0.25">
      <c r="A1955">
        <f t="shared" si="92"/>
        <v>1954</v>
      </c>
      <c r="B1955">
        <f t="shared" si="90"/>
        <v>100</v>
      </c>
      <c r="C1955">
        <f t="shared" si="91"/>
        <v>19</v>
      </c>
      <c r="D1955" cm="1">
        <f t="array" ref="D1955">INDEX('PUMA12 LIMIT Computations'!$A$4:$D$106,'PUMA12-Person-Limits-Fragments'!$B1955,1)</f>
        <v>304</v>
      </c>
      <c r="E1955" t="str" cm="1">
        <f t="array" ref="E1955">INDEX('PUMA12 LIMIT Computations'!$A$4:$D$106,'PUMA12-Person-Limits-Fragments'!$B1955,2)</f>
        <v>Worcester County (South)</v>
      </c>
      <c r="F1955" t="str" cm="1">
        <f t="array" ref="F1955">INDEX('PUMA12 LIMIT Computations'!$A$4:$D$106,'PUMA12-Person-Limits-Fragments'!$B1955,3)</f>
        <v>METRO49340M49340</v>
      </c>
      <c r="G1955" t="str" cm="1">
        <f t="array" ref="G1955">INDEX('PUMA12 LIMIT Computations'!$A$4:$D$106,'PUMA12-Person-Limits-Fragments'!$B1955,4)</f>
        <v>Worcester, MA HUD Metro FMR Area</v>
      </c>
      <c r="H1955" cm="1">
        <f t="array" ref="H1955">INDEX('PUMA12 LIMIT Computations'!AI$4:BB$106,'PUMA12-Person-Limits-Fragments'!B1955,'PUMA12-Person-Limits-Fragments'!C1955)</f>
        <v>103767.235</v>
      </c>
      <c r="I1955" cm="1">
        <f t="array" ref="I1955">INDEX('PUMA12 LIMIT Computations'!BC$4:BV$106,'PUMA12-Person-Limits-Fragments'!B1955,'PUMA12-Person-Limits-Fragments'!C1955)</f>
        <v>84132.134999999995</v>
      </c>
      <c r="J1955" cm="1">
        <f t="array" ref="J1955">INDEX('PUMA12 LIMIT Computations'!BW$4:CP$106,'PUMA12-Person-Limits-Fragments'!B1955,'PUMA12-Person-Limits-Fragments'!C1955)</f>
        <v>166044.65</v>
      </c>
    </row>
    <row r="1956" spans="1:10" x14ac:dyDescent="0.25">
      <c r="A1956">
        <f t="shared" si="92"/>
        <v>1955</v>
      </c>
      <c r="B1956">
        <f t="shared" si="90"/>
        <v>101</v>
      </c>
      <c r="C1956">
        <f t="shared" si="91"/>
        <v>19</v>
      </c>
      <c r="D1956" cm="1">
        <f t="array" ref="D1956">INDEX('PUMA12 LIMIT Computations'!$A$4:$D$106,'PUMA12-Person-Limits-Fragments'!$B1956,1)</f>
        <v>304</v>
      </c>
      <c r="E1956" t="str" cm="1">
        <f t="array" ref="E1956">INDEX('PUMA12 LIMIT Computations'!$A$4:$D$106,'PUMA12-Person-Limits-Fragments'!$B1956,2)</f>
        <v>Worcester County (South)</v>
      </c>
      <c r="F1956" t="str" cm="1">
        <f t="array" ref="F1956">INDEX('PUMA12 LIMIT Computations'!$A$4:$D$106,'PUMA12-Person-Limits-Fragments'!$B1956,3)</f>
        <v>METRO49340MM1120</v>
      </c>
      <c r="G1956" t="str" cm="1">
        <f t="array" ref="G1956">INDEX('PUMA12 LIMIT Computations'!$A$4:$D$106,'PUMA12-Person-Limits-Fragments'!$B1956,4)</f>
        <v>Eastern Worcester County, MA HUD Metro FMR Area</v>
      </c>
      <c r="H1956" cm="1">
        <f t="array" ref="H1956">INDEX('PUMA12 LIMIT Computations'!AI$4:BB$106,'PUMA12-Person-Limits-Fragments'!B1956,'PUMA12-Person-Limits-Fragments'!C1956)</f>
        <v>20822.449999999997</v>
      </c>
      <c r="I1956" cm="1">
        <f t="array" ref="I1956">INDEX('PUMA12 LIMIT Computations'!BC$4:BV$106,'PUMA12-Person-Limits-Fragments'!B1956,'PUMA12-Person-Limits-Fragments'!C1956)</f>
        <v>14240.474999999999</v>
      </c>
      <c r="J1956" cm="1">
        <f t="array" ref="J1956">INDEX('PUMA12 LIMIT Computations'!BW$4:CP$106,'PUMA12-Person-Limits-Fragments'!B1956,'PUMA12-Person-Limits-Fragments'!C1956)</f>
        <v>28423.149999999998</v>
      </c>
    </row>
    <row r="1957" spans="1:10" x14ac:dyDescent="0.25">
      <c r="A1957">
        <f t="shared" si="92"/>
        <v>1956</v>
      </c>
      <c r="B1957">
        <f t="shared" si="90"/>
        <v>102</v>
      </c>
      <c r="C1957">
        <f t="shared" si="91"/>
        <v>19</v>
      </c>
      <c r="D1957" cm="1">
        <f t="array" ref="D1957">INDEX('PUMA12 LIMIT Computations'!$A$4:$D$106,'PUMA12-Person-Limits-Fragments'!$B1957,1)</f>
        <v>302</v>
      </c>
      <c r="E1957" t="str" cm="1">
        <f t="array" ref="E1957">INDEX('PUMA12 LIMIT Computations'!$A$4:$D$106,'PUMA12-Person-Limits-Fragments'!$B1957,2)</f>
        <v>Worcester County (West Central)</v>
      </c>
      <c r="F1957" t="str" cm="1">
        <f t="array" ref="F1957">INDEX('PUMA12 LIMIT Computations'!$A$4:$D$106,'PUMA12-Person-Limits-Fragments'!$B1957,3)</f>
        <v>METRO49340M49340</v>
      </c>
      <c r="G1957" t="str" cm="1">
        <f t="array" ref="G1957">INDEX('PUMA12 LIMIT Computations'!$A$4:$D$106,'PUMA12-Person-Limits-Fragments'!$B1957,4)</f>
        <v>Worcester, MA HUD Metro FMR Area</v>
      </c>
      <c r="H1957" cm="1">
        <f t="array" ref="H1957">INDEX('PUMA12 LIMIT Computations'!AI$4:BB$106,'PUMA12-Person-Limits-Fragments'!B1957,'PUMA12-Person-Limits-Fragments'!C1957)</f>
        <v>112445.905</v>
      </c>
      <c r="I1957" cm="1">
        <f t="array" ref="I1957">INDEX('PUMA12 LIMIT Computations'!BC$4:BV$106,'PUMA12-Person-Limits-Fragments'!B1957,'PUMA12-Person-Limits-Fragments'!C1957)</f>
        <v>91168.60500000001</v>
      </c>
      <c r="J1957" cm="1">
        <f t="array" ref="J1957">INDEX('PUMA12 LIMIT Computations'!BW$4:CP$106,'PUMA12-Person-Limits-Fragments'!B1957,'PUMA12-Person-Limits-Fragments'!C1957)</f>
        <v>179931.95</v>
      </c>
    </row>
    <row r="1958" spans="1:10" x14ac:dyDescent="0.25">
      <c r="A1958">
        <f t="shared" si="92"/>
        <v>1957</v>
      </c>
      <c r="B1958">
        <f t="shared" si="90"/>
        <v>103</v>
      </c>
      <c r="C1958">
        <f t="shared" si="91"/>
        <v>19</v>
      </c>
      <c r="D1958" cm="1">
        <f t="array" ref="D1958">INDEX('PUMA12 LIMIT Computations'!$A$4:$D$106,'PUMA12-Person-Limits-Fragments'!$B1958,1)</f>
        <v>302</v>
      </c>
      <c r="E1958" t="str" cm="1">
        <f t="array" ref="E1958">INDEX('PUMA12 LIMIT Computations'!$A$4:$D$106,'PUMA12-Person-Limits-Fragments'!$B1958,2)</f>
        <v>Worcester County (West Central)</v>
      </c>
      <c r="F1958" t="str" cm="1">
        <f t="array" ref="F1958">INDEX('PUMA12 LIMIT Computations'!$A$4:$D$106,'PUMA12-Person-Limits-Fragments'!$B1958,3)</f>
        <v>METRO49340N25027</v>
      </c>
      <c r="G1958" t="str" cm="1">
        <f t="array" ref="G1958">INDEX('PUMA12 LIMIT Computations'!$A$4:$D$106,'PUMA12-Person-Limits-Fragments'!$B1958,4)</f>
        <v>Western Worcester County, MA HUD Metro FMR Area</v>
      </c>
      <c r="H1958" cm="1">
        <f t="array" ref="H1958">INDEX('PUMA12 LIMIT Computations'!AI$4:BB$106,'PUMA12-Person-Limits-Fragments'!B1958,'PUMA12-Person-Limits-Fragments'!C1958)</f>
        <v>8062.5</v>
      </c>
      <c r="I1958" cm="1">
        <f t="array" ref="I1958">INDEX('PUMA12 LIMIT Computations'!BC$4:BV$106,'PUMA12-Person-Limits-Fragments'!B1958,'PUMA12-Person-Limits-Fragments'!C1958)</f>
        <v>7391.25</v>
      </c>
      <c r="J1958" cm="1">
        <f t="array" ref="J1958">INDEX('PUMA12 LIMIT Computations'!BW$4:CP$106,'PUMA12-Person-Limits-Fragments'!B1958,'PUMA12-Person-Limits-Fragments'!C1958)</f>
        <v>12896.25</v>
      </c>
    </row>
    <row r="1959" spans="1:10" x14ac:dyDescent="0.25">
      <c r="A1959">
        <f t="shared" si="92"/>
        <v>1958</v>
      </c>
      <c r="B1959">
        <f t="shared" si="90"/>
        <v>1</v>
      </c>
      <c r="C1959">
        <f t="shared" si="91"/>
        <v>20</v>
      </c>
      <c r="D1959" cm="1">
        <f t="array" ref="D1959">INDEX('PUMA12 LIMIT Computations'!$A$4:$D$106,'PUMA12-Person-Limits-Fragments'!$B1959,1)</f>
        <v>4200</v>
      </c>
      <c r="E1959" t="str" cm="1">
        <f t="array" ref="E1959">INDEX('PUMA12 LIMIT Computations'!$A$4:$D$106,'PUMA12-Person-Limits-Fragments'!$B1959,2)</f>
        <v>Attleboro City, North Attleborough, Swansea, Seekonk, Rehoboth &amp; Plainville Towns</v>
      </c>
      <c r="F1959" t="str" cm="1">
        <f t="array" ref="F1959">INDEX('PUMA12 LIMIT Computations'!$A$4:$D$106,'PUMA12-Person-Limits-Fragments'!$B1959,3)</f>
        <v>METRO14460MM1120</v>
      </c>
      <c r="G1959" t="str" cm="1">
        <f t="array" ref="G1959">INDEX('PUMA12 LIMIT Computations'!$A$4:$D$106,'PUMA12-Person-Limits-Fragments'!$B1959,4)</f>
        <v>Boston-Cambridge-Quincy, MA-NH HUD Metro FMR Area</v>
      </c>
      <c r="H1959" cm="1">
        <f t="array" ref="H1959">INDEX('PUMA12 LIMIT Computations'!AI$4:BB$106,'PUMA12-Person-Limits-Fragments'!B1959,'PUMA12-Person-Limits-Fragments'!C1959)</f>
        <v>13059.744999999999</v>
      </c>
      <c r="I1959" cm="1">
        <f t="array" ref="I1959">INDEX('PUMA12 LIMIT Computations'!BC$4:BV$106,'PUMA12-Person-Limits-Fragments'!B1959,'PUMA12-Person-Limits-Fragments'!C1959)</f>
        <v>8437.1589999999997</v>
      </c>
      <c r="J1959" cm="1">
        <f t="array" ref="J1959">INDEX('PUMA12 LIMIT Computations'!BW$4:CP$106,'PUMA12-Person-Limits-Fragments'!B1959,'PUMA12-Person-Limits-Fragments'!C1959)</f>
        <v>20837.584999999999</v>
      </c>
    </row>
    <row r="1960" spans="1:10" x14ac:dyDescent="0.25">
      <c r="A1960">
        <f t="shared" si="92"/>
        <v>1959</v>
      </c>
      <c r="B1960">
        <f t="shared" si="90"/>
        <v>2</v>
      </c>
      <c r="C1960">
        <f t="shared" si="91"/>
        <v>20</v>
      </c>
      <c r="D1960" cm="1">
        <f t="array" ref="D1960">INDEX('PUMA12 LIMIT Computations'!$A$4:$D$106,'PUMA12-Person-Limits-Fragments'!$B1960,1)</f>
        <v>4200</v>
      </c>
      <c r="E1960" t="str" cm="1">
        <f t="array" ref="E1960">INDEX('PUMA12 LIMIT Computations'!$A$4:$D$106,'PUMA12-Person-Limits-Fragments'!$B1960,2)</f>
        <v>Attleboro City, North Attleborough, Swansea, Seekonk, Rehoboth &amp; Plainville Towns</v>
      </c>
      <c r="F1960" t="str" cm="1">
        <f t="array" ref="F1960">INDEX('PUMA12 LIMIT Computations'!$A$4:$D$106,'PUMA12-Person-Limits-Fragments'!$B1960,3)</f>
        <v>METRO39300M39300</v>
      </c>
      <c r="G1960" t="str" cm="1">
        <f t="array" ref="G1960">INDEX('PUMA12 LIMIT Computations'!$A$4:$D$106,'PUMA12-Person-Limits-Fragments'!$B1960,4)</f>
        <v>Providence-Fall River, RI-MA HUD Metro FMR Area</v>
      </c>
      <c r="H1960" cm="1">
        <f t="array" ref="H1960">INDEX('PUMA12 LIMIT Computations'!AI$4:BB$106,'PUMA12-Person-Limits-Fragments'!B1960,'PUMA12-Person-Limits-Fragments'!C1960)</f>
        <v>101110.27500000001</v>
      </c>
      <c r="I1960" cm="1">
        <f t="array" ref="I1960">INDEX('PUMA12 LIMIT Computations'!BC$4:BV$106,'PUMA12-Person-Limits-Fragments'!B1960,'PUMA12-Person-Limits-Fragments'!C1960)</f>
        <v>94708.917000000001</v>
      </c>
      <c r="J1960" cm="1">
        <f t="array" ref="J1960">INDEX('PUMA12 LIMIT Computations'!BW$4:CP$106,'PUMA12-Person-Limits-Fragments'!B1960,'PUMA12-Person-Limits-Fragments'!C1960)</f>
        <v>161776.44</v>
      </c>
    </row>
    <row r="1961" spans="1:10" x14ac:dyDescent="0.25">
      <c r="A1961">
        <f t="shared" si="92"/>
        <v>1960</v>
      </c>
      <c r="B1961">
        <f t="shared" si="90"/>
        <v>3</v>
      </c>
      <c r="C1961">
        <f t="shared" si="91"/>
        <v>20</v>
      </c>
      <c r="D1961" cm="1">
        <f t="array" ref="D1961">INDEX('PUMA12 LIMIT Computations'!$A$4:$D$106,'PUMA12-Person-Limits-Fragments'!$B1961,1)</f>
        <v>4200</v>
      </c>
      <c r="E1961" t="str" cm="1">
        <f t="array" ref="E1961">INDEX('PUMA12 LIMIT Computations'!$A$4:$D$106,'PUMA12-Person-Limits-Fragments'!$B1961,2)</f>
        <v>Attleboro City, North Attleborough, Swansea, Seekonk, Rehoboth &amp; Plainville Towns</v>
      </c>
      <c r="F1961" t="str" cm="1">
        <f t="array" ref="F1961">INDEX('PUMA12 LIMIT Computations'!$A$4:$D$106,'PUMA12-Person-Limits-Fragments'!$B1961,3)</f>
        <v>METRO39300MM1120</v>
      </c>
      <c r="G1961" t="str" cm="1">
        <f t="array" ref="G1961">INDEX('PUMA12 LIMIT Computations'!$A$4:$D$106,'PUMA12-Person-Limits-Fragments'!$B1961,4)</f>
        <v>Taunton-Mansfield-Norton, MA HUD Metro FMR Area</v>
      </c>
      <c r="H1961" cm="1">
        <f t="array" ref="H1961">INDEX('PUMA12 LIMIT Computations'!AI$4:BB$106,'PUMA12-Person-Limits-Fragments'!B1961,'PUMA12-Person-Limits-Fragments'!C1961)</f>
        <v>165.55499999999998</v>
      </c>
      <c r="I1961" cm="1">
        <f t="array" ref="I1961">INDEX('PUMA12 LIMIT Computations'!BC$4:BV$106,'PUMA12-Person-Limits-Fragments'!B1961,'PUMA12-Person-Limits-Fragments'!C1961)</f>
        <v>134.251</v>
      </c>
      <c r="J1961" cm="1">
        <f t="array" ref="J1961">INDEX('PUMA12 LIMIT Computations'!BW$4:CP$106,'PUMA12-Person-Limits-Fragments'!B1961,'PUMA12-Person-Limits-Fragments'!C1961)</f>
        <v>264.875</v>
      </c>
    </row>
    <row r="1962" spans="1:10" x14ac:dyDescent="0.25">
      <c r="A1962">
        <f t="shared" si="92"/>
        <v>1961</v>
      </c>
      <c r="B1962">
        <f t="shared" si="90"/>
        <v>4</v>
      </c>
      <c r="C1962">
        <f t="shared" si="91"/>
        <v>20</v>
      </c>
      <c r="D1962" cm="1">
        <f t="array" ref="D1962">INDEX('PUMA12 LIMIT Computations'!$A$4:$D$106,'PUMA12-Person-Limits-Fragments'!$B1962,1)</f>
        <v>4800</v>
      </c>
      <c r="E1962" t="str" cm="1">
        <f t="array" ref="E1962">INDEX('PUMA12 LIMIT Computations'!$A$4:$D$106,'PUMA12-Person-Limits-Fragments'!$B1962,2)</f>
        <v>Barnstable (East), Dukes &amp; Nantucket Counties--Outer Cape Cod Towns</v>
      </c>
      <c r="F1962" t="str" cm="1">
        <f t="array" ref="F1962">INDEX('PUMA12 LIMIT Computations'!$A$4:$D$106,'PUMA12-Person-Limits-Fragments'!$B1962,3)</f>
        <v>METRO12700M12700</v>
      </c>
      <c r="G1962" t="str" cm="1">
        <f t="array" ref="G1962">INDEX('PUMA12 LIMIT Computations'!$A$4:$D$106,'PUMA12-Person-Limits-Fragments'!$B1962,4)</f>
        <v>Barnstable Town, MA MSA</v>
      </c>
      <c r="H1962" cm="1">
        <f t="array" ref="H1962">INDEX('PUMA12 LIMIT Computations'!AI$4:BB$106,'PUMA12-Person-Limits-Fragments'!B1962,'PUMA12-Person-Limits-Fragments'!C1962)</f>
        <v>91375.94</v>
      </c>
      <c r="I1962" cm="1">
        <f t="array" ref="I1962">INDEX('PUMA12 LIMIT Computations'!BC$4:BV$106,'PUMA12-Person-Limits-Fragments'!B1962,'PUMA12-Person-Limits-Fragments'!C1962)</f>
        <v>76130.644</v>
      </c>
      <c r="J1962" cm="1">
        <f t="array" ref="J1962">INDEX('PUMA12 LIMIT Computations'!BW$4:CP$106,'PUMA12-Person-Limits-Fragments'!B1962,'PUMA12-Person-Limits-Fragments'!C1962)</f>
        <v>146149.9</v>
      </c>
    </row>
    <row r="1963" spans="1:10" x14ac:dyDescent="0.25">
      <c r="A1963">
        <f t="shared" si="92"/>
        <v>1962</v>
      </c>
      <c r="B1963">
        <f t="shared" si="90"/>
        <v>5</v>
      </c>
      <c r="C1963">
        <f t="shared" si="91"/>
        <v>20</v>
      </c>
      <c r="D1963" cm="1">
        <f t="array" ref="D1963">INDEX('PUMA12 LIMIT Computations'!$A$4:$D$106,'PUMA12-Person-Limits-Fragments'!$B1963,1)</f>
        <v>4800</v>
      </c>
      <c r="E1963" t="str" cm="1">
        <f t="array" ref="E1963">INDEX('PUMA12 LIMIT Computations'!$A$4:$D$106,'PUMA12-Person-Limits-Fragments'!$B1963,2)</f>
        <v>Barnstable (East), Dukes &amp; Nantucket Counties--Outer Cape Cod Towns</v>
      </c>
      <c r="F1963" t="str" cm="1">
        <f t="array" ref="F1963">INDEX('PUMA12 LIMIT Computations'!$A$4:$D$106,'PUMA12-Person-Limits-Fragments'!$B1963,3)</f>
        <v>NCNTY25007N25007</v>
      </c>
      <c r="G1963" t="str" cm="1">
        <f t="array" ref="G1963">INDEX('PUMA12 LIMIT Computations'!$A$4:$D$106,'PUMA12-Person-Limits-Fragments'!$B1963,4)</f>
        <v>Dukes County, MA</v>
      </c>
      <c r="H1963" cm="1">
        <f t="array" ref="H1963">INDEX('PUMA12 LIMIT Computations'!AI$4:BB$106,'PUMA12-Person-Limits-Fragments'!B1963,'PUMA12-Person-Limits-Fragments'!C1963)</f>
        <v>21738.75</v>
      </c>
      <c r="I1963" cm="1">
        <f t="array" ref="I1963">INDEX('PUMA12 LIMIT Computations'!BC$4:BV$106,'PUMA12-Person-Limits-Fragments'!B1963,'PUMA12-Person-Limits-Fragments'!C1963)</f>
        <v>16006.85</v>
      </c>
      <c r="J1963" cm="1">
        <f t="array" ref="J1963">INDEX('PUMA12 LIMIT Computations'!BW$4:CP$106,'PUMA12-Person-Limits-Fragments'!B1963,'PUMA12-Person-Limits-Fragments'!C1963)</f>
        <v>33433.5</v>
      </c>
    </row>
    <row r="1964" spans="1:10" x14ac:dyDescent="0.25">
      <c r="A1964">
        <f t="shared" si="92"/>
        <v>1963</v>
      </c>
      <c r="B1964">
        <f t="shared" si="90"/>
        <v>6</v>
      </c>
      <c r="C1964">
        <f t="shared" si="91"/>
        <v>20</v>
      </c>
      <c r="D1964" cm="1">
        <f t="array" ref="D1964">INDEX('PUMA12 LIMIT Computations'!$A$4:$D$106,'PUMA12-Person-Limits-Fragments'!$B1964,1)</f>
        <v>4800</v>
      </c>
      <c r="E1964" t="str" cm="1">
        <f t="array" ref="E1964">INDEX('PUMA12 LIMIT Computations'!$A$4:$D$106,'PUMA12-Person-Limits-Fragments'!$B1964,2)</f>
        <v>Barnstable (East), Dukes &amp; Nantucket Counties--Outer Cape Cod Towns</v>
      </c>
      <c r="F1964" t="str" cm="1">
        <f t="array" ref="F1964">INDEX('PUMA12 LIMIT Computations'!$A$4:$D$106,'PUMA12-Person-Limits-Fragments'!$B1964,3)</f>
        <v>NCNTY25019N25019</v>
      </c>
      <c r="G1964" t="str" cm="1">
        <f t="array" ref="G1964">INDEX('PUMA12 LIMIT Computations'!$A$4:$D$106,'PUMA12-Person-Limits-Fragments'!$B1964,4)</f>
        <v>Nantucket County, MA</v>
      </c>
      <c r="H1964" cm="1">
        <f t="array" ref="H1964">INDEX('PUMA12 LIMIT Computations'!AI$4:BB$106,'PUMA12-Person-Limits-Fragments'!B1964,'PUMA12-Person-Limits-Fragments'!C1964)</f>
        <v>16822.740000000002</v>
      </c>
      <c r="I1964" cm="1">
        <f t="array" ref="I1964">INDEX('PUMA12 LIMIT Computations'!BC$4:BV$106,'PUMA12-Person-Limits-Fragments'!B1964,'PUMA12-Person-Limits-Fragments'!C1964)</f>
        <v>11122.179</v>
      </c>
      <c r="J1964" cm="1">
        <f t="array" ref="J1964">INDEX('PUMA12 LIMIT Computations'!BW$4:CP$106,'PUMA12-Person-Limits-Fragments'!B1964,'PUMA12-Person-Limits-Fragments'!C1964)</f>
        <v>23123.190000000002</v>
      </c>
    </row>
    <row r="1965" spans="1:10" x14ac:dyDescent="0.25">
      <c r="A1965">
        <f t="shared" si="92"/>
        <v>1964</v>
      </c>
      <c r="B1965">
        <f t="shared" si="90"/>
        <v>7</v>
      </c>
      <c r="C1965">
        <f t="shared" si="91"/>
        <v>20</v>
      </c>
      <c r="D1965" cm="1">
        <f t="array" ref="D1965">INDEX('PUMA12 LIMIT Computations'!$A$4:$D$106,'PUMA12-Person-Limits-Fragments'!$B1965,1)</f>
        <v>4700</v>
      </c>
      <c r="E1965" t="str" cm="1">
        <f t="array" ref="E1965">INDEX('PUMA12 LIMIT Computations'!$A$4:$D$106,'PUMA12-Person-Limits-Fragments'!$B1965,2)</f>
        <v>Barnstable County (West)--Inner Cape Cod Towns &amp; Barnstable Town City</v>
      </c>
      <c r="F1965" t="str" cm="1">
        <f t="array" ref="F1965">INDEX('PUMA12 LIMIT Computations'!$A$4:$D$106,'PUMA12-Person-Limits-Fragments'!$B1965,3)</f>
        <v>METRO12700M12700</v>
      </c>
      <c r="G1965" t="str" cm="1">
        <f t="array" ref="G1965">INDEX('PUMA12 LIMIT Computations'!$A$4:$D$106,'PUMA12-Person-Limits-Fragments'!$B1965,4)</f>
        <v>Barnstable Town, MA MSA</v>
      </c>
      <c r="H1965" cm="1">
        <f t="array" ref="H1965">INDEX('PUMA12 LIMIT Computations'!AI$4:BB$106,'PUMA12-Person-Limits-Fragments'!B1965,'PUMA12-Person-Limits-Fragments'!C1965)</f>
        <v>123788.86500000001</v>
      </c>
      <c r="I1965" cm="1">
        <f t="array" ref="I1965">INDEX('PUMA12 LIMIT Computations'!BC$4:BV$106,'PUMA12-Person-Limits-Fragments'!B1965,'PUMA12-Person-Limits-Fragments'!C1965)</f>
        <v>103135.749</v>
      </c>
      <c r="J1965" cm="1">
        <f t="array" ref="J1965">INDEX('PUMA12 LIMIT Computations'!BW$4:CP$106,'PUMA12-Person-Limits-Fragments'!B1965,'PUMA12-Person-Limits-Fragments'!C1965)</f>
        <v>197992.27499999999</v>
      </c>
    </row>
    <row r="1966" spans="1:10" x14ac:dyDescent="0.25">
      <c r="A1966">
        <f t="shared" si="92"/>
        <v>1965</v>
      </c>
      <c r="B1966">
        <f t="shared" si="90"/>
        <v>8</v>
      </c>
      <c r="C1966">
        <f t="shared" si="91"/>
        <v>20</v>
      </c>
      <c r="D1966" cm="1">
        <f t="array" ref="D1966">INDEX('PUMA12 LIMIT Computations'!$A$4:$D$106,'PUMA12-Person-Limits-Fragments'!$B1966,1)</f>
        <v>4700</v>
      </c>
      <c r="E1966" t="str" cm="1">
        <f t="array" ref="E1966">INDEX('PUMA12 LIMIT Computations'!$A$4:$D$106,'PUMA12-Person-Limits-Fragments'!$B1966,2)</f>
        <v>Barnstable County (West)--Inner Cape Cod Towns &amp; Barnstable Town City</v>
      </c>
      <c r="F1966" t="str" cm="1">
        <f t="array" ref="F1966">INDEX('PUMA12 LIMIT Computations'!$A$4:$D$106,'PUMA12-Person-Limits-Fragments'!$B1966,3)</f>
        <v>METRO14460MM1120</v>
      </c>
      <c r="G1966" t="str" cm="1">
        <f t="array" ref="G1966">INDEX('PUMA12 LIMIT Computations'!$A$4:$D$106,'PUMA12-Person-Limits-Fragments'!$B1966,4)</f>
        <v>Boston-Cambridge-Quincy, MA-NH HUD Metro FMR Area</v>
      </c>
      <c r="H1966" cm="1">
        <f t="array" ref="H1966">INDEX('PUMA12 LIMIT Computations'!AI$4:BB$106,'PUMA12-Person-Limits-Fragments'!B1966,'PUMA12-Person-Limits-Fragments'!C1966)</f>
        <v>191.82</v>
      </c>
      <c r="I1966" cm="1">
        <f t="array" ref="I1966">INDEX('PUMA12 LIMIT Computations'!BC$4:BV$106,'PUMA12-Person-Limits-Fragments'!B1966,'PUMA12-Person-Limits-Fragments'!C1966)</f>
        <v>123.92399999999999</v>
      </c>
      <c r="J1966" cm="1">
        <f t="array" ref="J1966">INDEX('PUMA12 LIMIT Computations'!BW$4:CP$106,'PUMA12-Person-Limits-Fragments'!B1966,'PUMA12-Person-Limits-Fragments'!C1966)</f>
        <v>306.05999999999995</v>
      </c>
    </row>
    <row r="1967" spans="1:10" x14ac:dyDescent="0.25">
      <c r="A1967">
        <f t="shared" si="92"/>
        <v>1966</v>
      </c>
      <c r="B1967">
        <f t="shared" si="90"/>
        <v>9</v>
      </c>
      <c r="C1967">
        <f t="shared" si="91"/>
        <v>20</v>
      </c>
      <c r="D1967" cm="1">
        <f t="array" ref="D1967">INDEX('PUMA12 LIMIT Computations'!$A$4:$D$106,'PUMA12-Person-Limits-Fragments'!$B1967,1)</f>
        <v>100</v>
      </c>
      <c r="E1967" t="str" cm="1">
        <f t="array" ref="E1967">INDEX('PUMA12 LIMIT Computations'!$A$4:$D$106,'PUMA12-Person-Limits-Fragments'!$B1967,2)</f>
        <v>Berkshire County--Pittsfield City</v>
      </c>
      <c r="F1967" t="str" cm="1">
        <f t="array" ref="F1967">INDEX('PUMA12 LIMIT Computations'!$A$4:$D$106,'PUMA12-Person-Limits-Fragments'!$B1967,3)</f>
        <v>METRO38340M38340</v>
      </c>
      <c r="G1967" t="str" cm="1">
        <f t="array" ref="G1967">INDEX('PUMA12 LIMIT Computations'!$A$4:$D$106,'PUMA12-Person-Limits-Fragments'!$B1967,4)</f>
        <v>Pittsfield, MA HUD Metro FMR Area</v>
      </c>
      <c r="H1967" cm="1">
        <f t="array" ref="H1967">INDEX('PUMA12 LIMIT Computations'!AI$4:BB$106,'PUMA12-Person-Limits-Fragments'!B1967,'PUMA12-Person-Limits-Fragments'!C1967)</f>
        <v>66772.929999999993</v>
      </c>
      <c r="I1967" cm="1">
        <f t="array" ref="I1967">INDEX('PUMA12 LIMIT Computations'!BC$4:BV$106,'PUMA12-Person-Limits-Fragments'!B1967,'PUMA12-Person-Limits-Fragments'!C1967)</f>
        <v>62602.273999999998</v>
      </c>
      <c r="J1967" cm="1">
        <f t="array" ref="J1967">INDEX('PUMA12 LIMIT Computations'!BW$4:CP$106,'PUMA12-Person-Limits-Fragments'!B1967,'PUMA12-Person-Limits-Fragments'!C1967)</f>
        <v>106842.75</v>
      </c>
    </row>
    <row r="1968" spans="1:10" x14ac:dyDescent="0.25">
      <c r="A1968">
        <f t="shared" si="92"/>
        <v>1967</v>
      </c>
      <c r="B1968">
        <f t="shared" si="90"/>
        <v>10</v>
      </c>
      <c r="C1968">
        <f t="shared" si="91"/>
        <v>20</v>
      </c>
      <c r="D1968" cm="1">
        <f t="array" ref="D1968">INDEX('PUMA12 LIMIT Computations'!$A$4:$D$106,'PUMA12-Person-Limits-Fragments'!$B1968,1)</f>
        <v>100</v>
      </c>
      <c r="E1968" t="str" cm="1">
        <f t="array" ref="E1968">INDEX('PUMA12 LIMIT Computations'!$A$4:$D$106,'PUMA12-Person-Limits-Fragments'!$B1968,2)</f>
        <v>Berkshire County--Pittsfield City</v>
      </c>
      <c r="F1968" t="str" cm="1">
        <f t="array" ref="F1968">INDEX('PUMA12 LIMIT Computations'!$A$4:$D$106,'PUMA12-Person-Limits-Fragments'!$B1968,3)</f>
        <v>METRO38340N25003</v>
      </c>
      <c r="G1968" t="str" cm="1">
        <f t="array" ref="G1968">INDEX('PUMA12 LIMIT Computations'!$A$4:$D$106,'PUMA12-Person-Limits-Fragments'!$B1968,4)</f>
        <v>Berkshire County, MA (part) HUD Metro FMR Area</v>
      </c>
      <c r="H1968" cm="1">
        <f t="array" ref="H1968">INDEX('PUMA12 LIMIT Computations'!AI$4:BB$106,'PUMA12-Person-Limits-Fragments'!B1968,'PUMA12-Person-Limits-Fragments'!C1968)</f>
        <v>42265.469999999994</v>
      </c>
      <c r="I1968" cm="1">
        <f t="array" ref="I1968">INDEX('PUMA12 LIMIT Computations'!BC$4:BV$106,'PUMA12-Person-Limits-Fragments'!B1968,'PUMA12-Person-Limits-Fragments'!C1968)</f>
        <v>40678.053</v>
      </c>
      <c r="J1968" cm="1">
        <f t="array" ref="J1968">INDEX('PUMA12 LIMIT Computations'!BW$4:CP$106,'PUMA12-Person-Limits-Fragments'!B1968,'PUMA12-Person-Limits-Fragments'!C1968)</f>
        <v>67632.62999999999</v>
      </c>
    </row>
    <row r="1969" spans="1:10" x14ac:dyDescent="0.25">
      <c r="A1969">
        <f t="shared" si="92"/>
        <v>1968</v>
      </c>
      <c r="B1969">
        <f t="shared" si="90"/>
        <v>11</v>
      </c>
      <c r="C1969">
        <f t="shared" si="91"/>
        <v>20</v>
      </c>
      <c r="D1969" cm="1">
        <f t="array" ref="D1969">INDEX('PUMA12 LIMIT Computations'!$A$4:$D$106,'PUMA12-Person-Limits-Fragments'!$B1969,1)</f>
        <v>100</v>
      </c>
      <c r="E1969" t="str" cm="1">
        <f t="array" ref="E1969">INDEX('PUMA12 LIMIT Computations'!$A$4:$D$106,'PUMA12-Person-Limits-Fragments'!$B1969,2)</f>
        <v>Berkshire County--Pittsfield City</v>
      </c>
      <c r="F1969" t="str" cm="1">
        <f t="array" ref="F1969">INDEX('PUMA12 LIMIT Computations'!$A$4:$D$106,'PUMA12-Person-Limits-Fragments'!$B1969,3)</f>
        <v>METRO44140M25011</v>
      </c>
      <c r="G1969" t="str" cm="1">
        <f t="array" ref="G1969">INDEX('PUMA12 LIMIT Computations'!$A$4:$D$106,'PUMA12-Person-Limits-Fragments'!$B1969,4)</f>
        <v>Franklin County, MA HUD Metro FMR Area</v>
      </c>
      <c r="H1969" cm="1">
        <f t="array" ref="H1969">INDEX('PUMA12 LIMIT Computations'!AI$4:BB$106,'PUMA12-Person-Limits-Fragments'!B1969,'PUMA12-Person-Limits-Fragments'!C1969)</f>
        <v>10.73</v>
      </c>
      <c r="I1969" cm="1">
        <f t="array" ref="I1969">INDEX('PUMA12 LIMIT Computations'!BC$4:BV$106,'PUMA12-Person-Limits-Fragments'!B1969,'PUMA12-Person-Limits-Fragments'!C1969)</f>
        <v>10.327</v>
      </c>
      <c r="J1969" cm="1">
        <f t="array" ref="J1969">INDEX('PUMA12 LIMIT Computations'!BW$4:CP$106,'PUMA12-Person-Limits-Fragments'!B1969,'PUMA12-Person-Limits-Fragments'!C1969)</f>
        <v>17.170000000000002</v>
      </c>
    </row>
    <row r="1970" spans="1:10" x14ac:dyDescent="0.25">
      <c r="A1970">
        <f t="shared" si="92"/>
        <v>1969</v>
      </c>
      <c r="B1970">
        <f t="shared" si="90"/>
        <v>12</v>
      </c>
      <c r="C1970">
        <f t="shared" si="91"/>
        <v>20</v>
      </c>
      <c r="D1970" cm="1">
        <f t="array" ref="D1970">INDEX('PUMA12 LIMIT Computations'!$A$4:$D$106,'PUMA12-Person-Limits-Fragments'!$B1970,1)</f>
        <v>1300</v>
      </c>
      <c r="E1970" t="str" cm="1">
        <f t="array" ref="E1970">INDEX('PUMA12 LIMIT Computations'!$A$4:$D$106,'PUMA12-Person-Limits-Fragments'!$B1970,2)</f>
        <v>Billerica, Andover, Tewksbury &amp; Wilmington Towns</v>
      </c>
      <c r="F1970" t="str" cm="1">
        <f t="array" ref="F1970">INDEX('PUMA12 LIMIT Computations'!$A$4:$D$106,'PUMA12-Person-Limits-Fragments'!$B1970,3)</f>
        <v>METRO14460MM1120</v>
      </c>
      <c r="G1970" t="str" cm="1">
        <f t="array" ref="G1970">INDEX('PUMA12 LIMIT Computations'!$A$4:$D$106,'PUMA12-Person-Limits-Fragments'!$B1970,4)</f>
        <v>Boston-Cambridge-Quincy, MA-NH HUD Metro FMR Area</v>
      </c>
      <c r="H1970" cm="1">
        <f t="array" ref="H1970">INDEX('PUMA12 LIMIT Computations'!AI$4:BB$106,'PUMA12-Person-Limits-Fragments'!B1970,'PUMA12-Person-Limits-Fragments'!C1970)</f>
        <v>27094.575000000001</v>
      </c>
      <c r="I1970" cm="1">
        <f t="array" ref="I1970">INDEX('PUMA12 LIMIT Computations'!BC$4:BV$106,'PUMA12-Person-Limits-Fragments'!B1970,'PUMA12-Person-Limits-Fragments'!C1970)</f>
        <v>17504.264999999999</v>
      </c>
      <c r="J1970" cm="1">
        <f t="array" ref="J1970">INDEX('PUMA12 LIMIT Computations'!BW$4:CP$106,'PUMA12-Person-Limits-Fragments'!B1970,'PUMA12-Person-Limits-Fragments'!C1970)</f>
        <v>43230.975000000006</v>
      </c>
    </row>
    <row r="1971" spans="1:10" x14ac:dyDescent="0.25">
      <c r="A1971">
        <f t="shared" si="92"/>
        <v>1970</v>
      </c>
      <c r="B1971">
        <f t="shared" si="90"/>
        <v>13</v>
      </c>
      <c r="C1971">
        <f t="shared" si="91"/>
        <v>20</v>
      </c>
      <c r="D1971" cm="1">
        <f t="array" ref="D1971">INDEX('PUMA12 LIMIT Computations'!$A$4:$D$106,'PUMA12-Person-Limits-Fragments'!$B1971,1)</f>
        <v>1300</v>
      </c>
      <c r="E1971" t="str" cm="1">
        <f t="array" ref="E1971">INDEX('PUMA12 LIMIT Computations'!$A$4:$D$106,'PUMA12-Person-Limits-Fragments'!$B1971,2)</f>
        <v>Billerica, Andover, Tewksbury &amp; Wilmington Towns</v>
      </c>
      <c r="F1971" t="str" cm="1">
        <f t="array" ref="F1971">INDEX('PUMA12 LIMIT Computations'!$A$4:$D$106,'PUMA12-Person-Limits-Fragments'!$B1971,3)</f>
        <v>METRO14460MM4160</v>
      </c>
      <c r="G1971" t="str" cm="1">
        <f t="array" ref="G1971">INDEX('PUMA12 LIMIT Computations'!$A$4:$D$106,'PUMA12-Person-Limits-Fragments'!$B1971,4)</f>
        <v>Lawrence, MA-NH HUD Metro FMR Area</v>
      </c>
      <c r="H1971" cm="1">
        <f t="array" ref="H1971">INDEX('PUMA12 LIMIT Computations'!AI$4:BB$106,'PUMA12-Person-Limits-Fragments'!B1971,'PUMA12-Person-Limits-Fragments'!C1971)</f>
        <v>35568.75</v>
      </c>
      <c r="I1971" cm="1">
        <f t="array" ref="I1971">INDEX('PUMA12 LIMIT Computations'!BC$4:BV$106,'PUMA12-Person-Limits-Fragments'!B1971,'PUMA12-Person-Limits-Fragments'!C1971)</f>
        <v>27986.170000000002</v>
      </c>
      <c r="J1971" cm="1">
        <f t="array" ref="J1971">INDEX('PUMA12 LIMIT Computations'!BW$4:CP$106,'PUMA12-Person-Limits-Fragments'!B1971,'PUMA12-Person-Limits-Fragments'!C1971)</f>
        <v>55243.350000000006</v>
      </c>
    </row>
    <row r="1972" spans="1:10" x14ac:dyDescent="0.25">
      <c r="A1972">
        <f t="shared" si="92"/>
        <v>1971</v>
      </c>
      <c r="B1972">
        <f t="shared" si="90"/>
        <v>14</v>
      </c>
      <c r="C1972">
        <f t="shared" si="91"/>
        <v>20</v>
      </c>
      <c r="D1972" cm="1">
        <f t="array" ref="D1972">INDEX('PUMA12 LIMIT Computations'!$A$4:$D$106,'PUMA12-Person-Limits-Fragments'!$B1972,1)</f>
        <v>1300</v>
      </c>
      <c r="E1972" t="str" cm="1">
        <f t="array" ref="E1972">INDEX('PUMA12 LIMIT Computations'!$A$4:$D$106,'PUMA12-Person-Limits-Fragments'!$B1972,2)</f>
        <v>Billerica, Andover, Tewksbury &amp; Wilmington Towns</v>
      </c>
      <c r="F1972" t="str" cm="1">
        <f t="array" ref="F1972">INDEX('PUMA12 LIMIT Computations'!$A$4:$D$106,'PUMA12-Person-Limits-Fragments'!$B1972,3)</f>
        <v>METRO14460MM4560</v>
      </c>
      <c r="G1972" t="str" cm="1">
        <f t="array" ref="G1972">INDEX('PUMA12 LIMIT Computations'!$A$4:$D$106,'PUMA12-Person-Limits-Fragments'!$B1972,4)</f>
        <v>Lowell, MA HUD Metro FMR Area</v>
      </c>
      <c r="H1972" cm="1">
        <f t="array" ref="H1972">INDEX('PUMA12 LIMIT Computations'!AI$4:BB$106,'PUMA12-Person-Limits-Fragments'!B1972,'PUMA12-Person-Limits-Fragments'!C1972)</f>
        <v>80582.399999999994</v>
      </c>
      <c r="I1972" cm="1">
        <f t="array" ref="I1972">INDEX('PUMA12 LIMIT Computations'!BC$4:BV$106,'PUMA12-Person-Limits-Fragments'!B1972,'PUMA12-Person-Limits-Fragments'!C1972)</f>
        <v>57789.892</v>
      </c>
      <c r="J1972" cm="1">
        <f t="array" ref="J1972">INDEX('PUMA12 LIMIT Computations'!BW$4:CP$106,'PUMA12-Person-Limits-Fragments'!B1972,'PUMA12-Person-Limits-Fragments'!C1972)</f>
        <v>114074.45999999999</v>
      </c>
    </row>
    <row r="1973" spans="1:10" x14ac:dyDescent="0.25">
      <c r="A1973">
        <f t="shared" si="92"/>
        <v>1972</v>
      </c>
      <c r="B1973">
        <f t="shared" si="90"/>
        <v>15</v>
      </c>
      <c r="C1973">
        <f t="shared" si="91"/>
        <v>20</v>
      </c>
      <c r="D1973" cm="1">
        <f t="array" ref="D1973">INDEX('PUMA12 LIMIT Computations'!$A$4:$D$106,'PUMA12-Person-Limits-Fragments'!$B1973,1)</f>
        <v>3301</v>
      </c>
      <c r="E1973" t="str" cm="1">
        <f t="array" ref="E1973">INDEX('PUMA12 LIMIT Computations'!$A$4:$D$106,'PUMA12-Person-Limits-Fragments'!$B1973,2)</f>
        <v>Boston City--Allston, Brighton &amp; Fenway</v>
      </c>
      <c r="F1973" t="str" cm="1">
        <f t="array" ref="F1973">INDEX('PUMA12 LIMIT Computations'!$A$4:$D$106,'PUMA12-Person-Limits-Fragments'!$B1973,3)</f>
        <v>METRO14460MM1120</v>
      </c>
      <c r="G1973" t="str" cm="1">
        <f t="array" ref="G1973">INDEX('PUMA12 LIMIT Computations'!$A$4:$D$106,'PUMA12-Person-Limits-Fragments'!$B1973,4)</f>
        <v>Boston-Cambridge-Quincy, MA-NH HUD Metro FMR Area</v>
      </c>
      <c r="H1973" cm="1">
        <f t="array" ref="H1973">INDEX('PUMA12 LIMIT Computations'!AI$4:BB$106,'PUMA12-Person-Limits-Fragments'!B1973,'PUMA12-Person-Limits-Fragments'!C1973)</f>
        <v>159850</v>
      </c>
      <c r="I1973" cm="1">
        <f t="array" ref="I1973">INDEX('PUMA12 LIMIT Computations'!BC$4:BV$106,'PUMA12-Person-Limits-Fragments'!B1973,'PUMA12-Person-Limits-Fragments'!C1973)</f>
        <v>103270</v>
      </c>
      <c r="J1973" cm="1">
        <f t="array" ref="J1973">INDEX('PUMA12 LIMIT Computations'!BW$4:CP$106,'PUMA12-Person-Limits-Fragments'!B1973,'PUMA12-Person-Limits-Fragments'!C1973)</f>
        <v>255050</v>
      </c>
    </row>
    <row r="1974" spans="1:10" x14ac:dyDescent="0.25">
      <c r="A1974">
        <f t="shared" si="92"/>
        <v>1973</v>
      </c>
      <c r="B1974">
        <f t="shared" si="90"/>
        <v>16</v>
      </c>
      <c r="C1974">
        <f t="shared" si="91"/>
        <v>20</v>
      </c>
      <c r="D1974" cm="1">
        <f t="array" ref="D1974">INDEX('PUMA12 LIMIT Computations'!$A$4:$D$106,'PUMA12-Person-Limits-Fragments'!$B1974,1)</f>
        <v>3302</v>
      </c>
      <c r="E1974" t="str" cm="1">
        <f t="array" ref="E1974">INDEX('PUMA12 LIMIT Computations'!$A$4:$D$106,'PUMA12-Person-Limits-Fragments'!$B1974,2)</f>
        <v>Boston City--Back Bay, Beacon Hill, Charlestown, East Boston, Central &amp; South End</v>
      </c>
      <c r="F1974" t="str" cm="1">
        <f t="array" ref="F1974">INDEX('PUMA12 LIMIT Computations'!$A$4:$D$106,'PUMA12-Person-Limits-Fragments'!$B1974,3)</f>
        <v>METRO14460MM1120</v>
      </c>
      <c r="G1974" t="str" cm="1">
        <f t="array" ref="G1974">INDEX('PUMA12 LIMIT Computations'!$A$4:$D$106,'PUMA12-Person-Limits-Fragments'!$B1974,4)</f>
        <v>Boston-Cambridge-Quincy, MA-NH HUD Metro FMR Area</v>
      </c>
      <c r="H1974" cm="1">
        <f t="array" ref="H1974">INDEX('PUMA12 LIMIT Computations'!AI$4:BB$106,'PUMA12-Person-Limits-Fragments'!B1974,'PUMA12-Person-Limits-Fragments'!C1974)</f>
        <v>159834.01500000001</v>
      </c>
      <c r="I1974" cm="1">
        <f t="array" ref="I1974">INDEX('PUMA12 LIMIT Computations'!BC$4:BV$106,'PUMA12-Person-Limits-Fragments'!B1974,'PUMA12-Person-Limits-Fragments'!C1974)</f>
        <v>103259.673</v>
      </c>
      <c r="J1974" cm="1">
        <f t="array" ref="J1974">INDEX('PUMA12 LIMIT Computations'!BW$4:CP$106,'PUMA12-Person-Limits-Fragments'!B1974,'PUMA12-Person-Limits-Fragments'!C1974)</f>
        <v>255024.495</v>
      </c>
    </row>
    <row r="1975" spans="1:10" x14ac:dyDescent="0.25">
      <c r="A1975">
        <f t="shared" si="92"/>
        <v>1974</v>
      </c>
      <c r="B1975">
        <f t="shared" si="90"/>
        <v>17</v>
      </c>
      <c r="C1975">
        <f t="shared" si="91"/>
        <v>20</v>
      </c>
      <c r="D1975" cm="1">
        <f t="array" ref="D1975">INDEX('PUMA12 LIMIT Computations'!$A$4:$D$106,'PUMA12-Person-Limits-Fragments'!$B1975,1)</f>
        <v>3303</v>
      </c>
      <c r="E1975" t="str" cm="1">
        <f t="array" ref="E1975">INDEX('PUMA12 LIMIT Computations'!$A$4:$D$106,'PUMA12-Person-Limits-Fragments'!$B1975,2)</f>
        <v>Boston City--Dorchester &amp; South Boston</v>
      </c>
      <c r="F1975" t="str" cm="1">
        <f t="array" ref="F1975">INDEX('PUMA12 LIMIT Computations'!$A$4:$D$106,'PUMA12-Person-Limits-Fragments'!$B1975,3)</f>
        <v>METRO14460MM1120</v>
      </c>
      <c r="G1975" t="str" cm="1">
        <f t="array" ref="G1975">INDEX('PUMA12 LIMIT Computations'!$A$4:$D$106,'PUMA12-Person-Limits-Fragments'!$B1975,4)</f>
        <v>Boston-Cambridge-Quincy, MA-NH HUD Metro FMR Area</v>
      </c>
      <c r="H1975" cm="1">
        <f t="array" ref="H1975">INDEX('PUMA12 LIMIT Computations'!AI$4:BB$106,'PUMA12-Person-Limits-Fragments'!B1975,'PUMA12-Person-Limits-Fragments'!C1975)</f>
        <v>159850</v>
      </c>
      <c r="I1975" cm="1">
        <f t="array" ref="I1975">INDEX('PUMA12 LIMIT Computations'!BC$4:BV$106,'PUMA12-Person-Limits-Fragments'!B1975,'PUMA12-Person-Limits-Fragments'!C1975)</f>
        <v>103270</v>
      </c>
      <c r="J1975" cm="1">
        <f t="array" ref="J1975">INDEX('PUMA12 LIMIT Computations'!BW$4:CP$106,'PUMA12-Person-Limits-Fragments'!B1975,'PUMA12-Person-Limits-Fragments'!C1975)</f>
        <v>255050</v>
      </c>
    </row>
    <row r="1976" spans="1:10" x14ac:dyDescent="0.25">
      <c r="A1976">
        <f t="shared" si="92"/>
        <v>1975</v>
      </c>
      <c r="B1976">
        <f t="shared" si="90"/>
        <v>18</v>
      </c>
      <c r="C1976">
        <f t="shared" si="91"/>
        <v>20</v>
      </c>
      <c r="D1976" cm="1">
        <f t="array" ref="D1976">INDEX('PUMA12 LIMIT Computations'!$A$4:$D$106,'PUMA12-Person-Limits-Fragments'!$B1976,1)</f>
        <v>3305</v>
      </c>
      <c r="E1976" t="str" cm="1">
        <f t="array" ref="E1976">INDEX('PUMA12 LIMIT Computations'!$A$4:$D$106,'PUMA12-Person-Limits-Fragments'!$B1976,2)</f>
        <v>Boston City--Hyde Park, Jamaica Plain, Roslindale &amp; West Roxbury</v>
      </c>
      <c r="F1976" t="str" cm="1">
        <f t="array" ref="F1976">INDEX('PUMA12 LIMIT Computations'!$A$4:$D$106,'PUMA12-Person-Limits-Fragments'!$B1976,3)</f>
        <v>METRO14460MM1120</v>
      </c>
      <c r="G1976" t="str" cm="1">
        <f t="array" ref="G1976">INDEX('PUMA12 LIMIT Computations'!$A$4:$D$106,'PUMA12-Person-Limits-Fragments'!$B1976,4)</f>
        <v>Boston-Cambridge-Quincy, MA-NH HUD Metro FMR Area</v>
      </c>
      <c r="H1976" cm="1">
        <f t="array" ref="H1976">INDEX('PUMA12 LIMIT Computations'!AI$4:BB$106,'PUMA12-Person-Limits-Fragments'!B1976,'PUMA12-Person-Limits-Fragments'!C1976)</f>
        <v>159850</v>
      </c>
      <c r="I1976" cm="1">
        <f t="array" ref="I1976">INDEX('PUMA12 LIMIT Computations'!BC$4:BV$106,'PUMA12-Person-Limits-Fragments'!B1976,'PUMA12-Person-Limits-Fragments'!C1976)</f>
        <v>103270</v>
      </c>
      <c r="J1976" cm="1">
        <f t="array" ref="J1976">INDEX('PUMA12 LIMIT Computations'!BW$4:CP$106,'PUMA12-Person-Limits-Fragments'!B1976,'PUMA12-Person-Limits-Fragments'!C1976)</f>
        <v>255050</v>
      </c>
    </row>
    <row r="1977" spans="1:10" x14ac:dyDescent="0.25">
      <c r="A1977">
        <f t="shared" si="92"/>
        <v>1976</v>
      </c>
      <c r="B1977">
        <f t="shared" si="90"/>
        <v>19</v>
      </c>
      <c r="C1977">
        <f t="shared" si="91"/>
        <v>20</v>
      </c>
      <c r="D1977" cm="1">
        <f t="array" ref="D1977">INDEX('PUMA12 LIMIT Computations'!$A$4:$D$106,'PUMA12-Person-Limits-Fragments'!$B1977,1)</f>
        <v>3304</v>
      </c>
      <c r="E1977" t="str" cm="1">
        <f t="array" ref="E1977">INDEX('PUMA12 LIMIT Computations'!$A$4:$D$106,'PUMA12-Person-Limits-Fragments'!$B1977,2)</f>
        <v>Boston City--Mattapan &amp; Roxbury</v>
      </c>
      <c r="F1977" t="str" cm="1">
        <f t="array" ref="F1977">INDEX('PUMA12 LIMIT Computations'!$A$4:$D$106,'PUMA12-Person-Limits-Fragments'!$B1977,3)</f>
        <v>METRO14460MM1120</v>
      </c>
      <c r="G1977" t="str" cm="1">
        <f t="array" ref="G1977">INDEX('PUMA12 LIMIT Computations'!$A$4:$D$106,'PUMA12-Person-Limits-Fragments'!$B1977,4)</f>
        <v>Boston-Cambridge-Quincy, MA-NH HUD Metro FMR Area</v>
      </c>
      <c r="H1977" cm="1">
        <f t="array" ref="H1977">INDEX('PUMA12 LIMIT Computations'!AI$4:BB$106,'PUMA12-Person-Limits-Fragments'!B1977,'PUMA12-Person-Limits-Fragments'!C1977)</f>
        <v>159850</v>
      </c>
      <c r="I1977" cm="1">
        <f t="array" ref="I1977">INDEX('PUMA12 LIMIT Computations'!BC$4:BV$106,'PUMA12-Person-Limits-Fragments'!B1977,'PUMA12-Person-Limits-Fragments'!C1977)</f>
        <v>103270</v>
      </c>
      <c r="J1977" cm="1">
        <f t="array" ref="J1977">INDEX('PUMA12 LIMIT Computations'!BW$4:CP$106,'PUMA12-Person-Limits-Fragments'!B1977,'PUMA12-Person-Limits-Fragments'!C1977)</f>
        <v>255050</v>
      </c>
    </row>
    <row r="1978" spans="1:10" x14ac:dyDescent="0.25">
      <c r="A1978">
        <f t="shared" si="92"/>
        <v>1977</v>
      </c>
      <c r="B1978">
        <f t="shared" si="90"/>
        <v>20</v>
      </c>
      <c r="C1978">
        <f t="shared" si="91"/>
        <v>20</v>
      </c>
      <c r="D1978" cm="1">
        <f t="array" ref="D1978">INDEX('PUMA12 LIMIT Computations'!$A$4:$D$106,'PUMA12-Person-Limits-Fragments'!$B1978,1)</f>
        <v>4301</v>
      </c>
      <c r="E1978" t="str" cm="1">
        <f t="array" ref="E1978">INDEX('PUMA12 LIMIT Computations'!$A$4:$D$106,'PUMA12-Person-Limits-Fragments'!$B1978,2)</f>
        <v>Bristol (Outside New Bedford City) &amp; Plymouth (South) Counties</v>
      </c>
      <c r="F1978" t="str" cm="1">
        <f t="array" ref="F1978">INDEX('PUMA12 LIMIT Computations'!$A$4:$D$106,'PUMA12-Person-Limits-Fragments'!$B1978,3)</f>
        <v>METRO14460MM1120</v>
      </c>
      <c r="G1978" t="str" cm="1">
        <f t="array" ref="G1978">INDEX('PUMA12 LIMIT Computations'!$A$4:$D$106,'PUMA12-Person-Limits-Fragments'!$B1978,4)</f>
        <v>Boston-Cambridge-Quincy, MA-NH HUD Metro FMR Area</v>
      </c>
      <c r="H1978" cm="1">
        <f t="array" ref="H1978">INDEX('PUMA12 LIMIT Computations'!AI$4:BB$106,'PUMA12-Person-Limits-Fragments'!B1978,'PUMA12-Person-Limits-Fragments'!C1978)</f>
        <v>40873.644999999997</v>
      </c>
      <c r="I1978" cm="1">
        <f t="array" ref="I1978">INDEX('PUMA12 LIMIT Computations'!BC$4:BV$106,'PUMA12-Person-Limits-Fragments'!B1978,'PUMA12-Person-Limits-Fragments'!C1978)</f>
        <v>26406.138999999999</v>
      </c>
      <c r="J1978" cm="1">
        <f t="array" ref="J1978">INDEX('PUMA12 LIMIT Computations'!BW$4:CP$106,'PUMA12-Person-Limits-Fragments'!B1978,'PUMA12-Person-Limits-Fragments'!C1978)</f>
        <v>65216.284999999996</v>
      </c>
    </row>
    <row r="1979" spans="1:10" x14ac:dyDescent="0.25">
      <c r="A1979">
        <f t="shared" si="92"/>
        <v>1978</v>
      </c>
      <c r="B1979">
        <f t="shared" si="90"/>
        <v>21</v>
      </c>
      <c r="C1979">
        <f t="shared" si="91"/>
        <v>20</v>
      </c>
      <c r="D1979" cm="1">
        <f t="array" ref="D1979">INDEX('PUMA12 LIMIT Computations'!$A$4:$D$106,'PUMA12-Person-Limits-Fragments'!$B1979,1)</f>
        <v>4301</v>
      </c>
      <c r="E1979" t="str" cm="1">
        <f t="array" ref="E1979">INDEX('PUMA12 LIMIT Computations'!$A$4:$D$106,'PUMA12-Person-Limits-Fragments'!$B1979,2)</f>
        <v>Bristol (Outside New Bedford City) &amp; Plymouth (South) Counties</v>
      </c>
      <c r="F1979" t="str" cm="1">
        <f t="array" ref="F1979">INDEX('PUMA12 LIMIT Computations'!$A$4:$D$106,'PUMA12-Person-Limits-Fragments'!$B1979,3)</f>
        <v>METRO14460MM1200</v>
      </c>
      <c r="G1979" t="str" cm="1">
        <f t="array" ref="G1979">INDEX('PUMA12 LIMIT Computations'!$A$4:$D$106,'PUMA12-Person-Limits-Fragments'!$B1979,4)</f>
        <v>Brockton, MA HUD Metro FMR Area</v>
      </c>
      <c r="H1979" cm="1">
        <f t="array" ref="H1979">INDEX('PUMA12 LIMIT Computations'!AI$4:BB$106,'PUMA12-Person-Limits-Fragments'!B1979,'PUMA12-Person-Limits-Fragments'!C1979)</f>
        <v>21509.415000000001</v>
      </c>
      <c r="I1979" cm="1">
        <f t="array" ref="I1979">INDEX('PUMA12 LIMIT Computations'!BC$4:BV$106,'PUMA12-Person-Limits-Fragments'!B1979,'PUMA12-Person-Limits-Fragments'!C1979)</f>
        <v>17442.303</v>
      </c>
      <c r="J1979" cm="1">
        <f t="array" ref="J1979">INDEX('PUMA12 LIMIT Computations'!BW$4:CP$106,'PUMA12-Person-Limits-Fragments'!B1979,'PUMA12-Person-Limits-Fragments'!C1979)</f>
        <v>34413.375</v>
      </c>
    </row>
    <row r="1980" spans="1:10" x14ac:dyDescent="0.25">
      <c r="A1980">
        <f t="shared" si="92"/>
        <v>1979</v>
      </c>
      <c r="B1980">
        <f t="shared" si="90"/>
        <v>22</v>
      </c>
      <c r="C1980">
        <f t="shared" si="91"/>
        <v>20</v>
      </c>
      <c r="D1980" cm="1">
        <f t="array" ref="D1980">INDEX('PUMA12 LIMIT Computations'!$A$4:$D$106,'PUMA12-Person-Limits-Fragments'!$B1980,1)</f>
        <v>4301</v>
      </c>
      <c r="E1980" t="str" cm="1">
        <f t="array" ref="E1980">INDEX('PUMA12 LIMIT Computations'!$A$4:$D$106,'PUMA12-Person-Limits-Fragments'!$B1980,2)</f>
        <v>Bristol (Outside New Bedford City) &amp; Plymouth (South) Counties</v>
      </c>
      <c r="F1980" t="str" cm="1">
        <f t="array" ref="F1980">INDEX('PUMA12 LIMIT Computations'!$A$4:$D$106,'PUMA12-Person-Limits-Fragments'!$B1980,3)</f>
        <v>METRO39300M39300</v>
      </c>
      <c r="G1980" t="str" cm="1">
        <f t="array" ref="G1980">INDEX('PUMA12 LIMIT Computations'!$A$4:$D$106,'PUMA12-Person-Limits-Fragments'!$B1980,4)</f>
        <v>Providence-Fall River, RI-MA HUD Metro FMR Area</v>
      </c>
      <c r="H1980" cm="1">
        <f t="array" ref="H1980">INDEX('PUMA12 LIMIT Computations'!AI$4:BB$106,'PUMA12-Person-Limits-Fragments'!B1980,'PUMA12-Person-Limits-Fragments'!C1980)</f>
        <v>17783.325000000001</v>
      </c>
      <c r="I1980" cm="1">
        <f t="array" ref="I1980">INDEX('PUMA12 LIMIT Computations'!BC$4:BV$106,'PUMA12-Person-Limits-Fragments'!B1980,'PUMA12-Person-Limits-Fragments'!C1980)</f>
        <v>16657.451000000001</v>
      </c>
      <c r="J1980" cm="1">
        <f t="array" ref="J1980">INDEX('PUMA12 LIMIT Computations'!BW$4:CP$106,'PUMA12-Person-Limits-Fragments'!B1980,'PUMA12-Person-Limits-Fragments'!C1980)</f>
        <v>28453.32</v>
      </c>
    </row>
    <row r="1981" spans="1:10" x14ac:dyDescent="0.25">
      <c r="A1981">
        <f t="shared" si="92"/>
        <v>1980</v>
      </c>
      <c r="B1981">
        <f t="shared" si="90"/>
        <v>23</v>
      </c>
      <c r="C1981">
        <f t="shared" si="91"/>
        <v>20</v>
      </c>
      <c r="D1981" cm="1">
        <f t="array" ref="D1981">INDEX('PUMA12 LIMIT Computations'!$A$4:$D$106,'PUMA12-Person-Limits-Fragments'!$B1981,1)</f>
        <v>4301</v>
      </c>
      <c r="E1981" t="str" cm="1">
        <f t="array" ref="E1981">INDEX('PUMA12 LIMIT Computations'!$A$4:$D$106,'PUMA12-Person-Limits-Fragments'!$B1981,2)</f>
        <v>Bristol (Outside New Bedford City) &amp; Plymouth (South) Counties</v>
      </c>
      <c r="F1981" t="str" cm="1">
        <f t="array" ref="F1981">INDEX('PUMA12 LIMIT Computations'!$A$4:$D$106,'PUMA12-Person-Limits-Fragments'!$B1981,3)</f>
        <v>METRO39300MM5400</v>
      </c>
      <c r="G1981" t="str" cm="1">
        <f t="array" ref="G1981">INDEX('PUMA12 LIMIT Computations'!$A$4:$D$106,'PUMA12-Person-Limits-Fragments'!$B1981,4)</f>
        <v>New Bedford, MA HUD Metro FMR Area</v>
      </c>
      <c r="H1981" cm="1">
        <f t="array" ref="H1981">INDEX('PUMA12 LIMIT Computations'!AI$4:BB$106,'PUMA12-Person-Limits-Fragments'!B1981,'PUMA12-Person-Limits-Fragments'!C1981)</f>
        <v>44443.66</v>
      </c>
      <c r="I1981" cm="1">
        <f t="array" ref="I1981">INDEX('PUMA12 LIMIT Computations'!BC$4:BV$106,'PUMA12-Person-Limits-Fragments'!B1981,'PUMA12-Person-Limits-Fragments'!C1981)</f>
        <v>42774.434000000001</v>
      </c>
      <c r="J1981" cm="1">
        <f t="array" ref="J1981">INDEX('PUMA12 LIMIT Computations'!BW$4:CP$106,'PUMA12-Person-Limits-Fragments'!B1981,'PUMA12-Person-Limits-Fragments'!C1981)</f>
        <v>71118.14</v>
      </c>
    </row>
    <row r="1982" spans="1:10" x14ac:dyDescent="0.25">
      <c r="A1982">
        <f t="shared" si="92"/>
        <v>1981</v>
      </c>
      <c r="B1982">
        <f t="shared" si="90"/>
        <v>24</v>
      </c>
      <c r="C1982">
        <f t="shared" si="91"/>
        <v>20</v>
      </c>
      <c r="D1982" cm="1">
        <f t="array" ref="D1982">INDEX('PUMA12 LIMIT Computations'!$A$4:$D$106,'PUMA12-Person-Limits-Fragments'!$B1982,1)</f>
        <v>4302</v>
      </c>
      <c r="E1982" t="str" cm="1">
        <f t="array" ref="E1982">INDEX('PUMA12 LIMIT Computations'!$A$4:$D$106,'PUMA12-Person-Limits-Fragments'!$B1982,2)</f>
        <v>Bristol County (Central)--Fall River City &amp; Somerset Town</v>
      </c>
      <c r="F1982" t="str" cm="1">
        <f t="array" ref="F1982">INDEX('PUMA12 LIMIT Computations'!$A$4:$D$106,'PUMA12-Person-Limits-Fragments'!$B1982,3)</f>
        <v>METRO39300M39300</v>
      </c>
      <c r="G1982" t="str" cm="1">
        <f t="array" ref="G1982">INDEX('PUMA12 LIMIT Computations'!$A$4:$D$106,'PUMA12-Person-Limits-Fragments'!$B1982,4)</f>
        <v>Providence-Fall River, RI-MA HUD Metro FMR Area</v>
      </c>
      <c r="H1982" cm="1">
        <f t="array" ref="H1982">INDEX('PUMA12 LIMIT Computations'!AI$4:BB$106,'PUMA12-Person-Limits-Fragments'!B1982,'PUMA12-Person-Limits-Fragments'!C1982)</f>
        <v>110128.72500000001</v>
      </c>
      <c r="I1982" cm="1">
        <f t="array" ref="I1982">INDEX('PUMA12 LIMIT Computations'!BC$4:BV$106,'PUMA12-Person-Limits-Fragments'!B1982,'PUMA12-Person-Limits-Fragments'!C1982)</f>
        <v>103156.40300000001</v>
      </c>
      <c r="J1982" cm="1">
        <f t="array" ref="J1982">INDEX('PUMA12 LIMIT Computations'!BW$4:CP$106,'PUMA12-Person-Limits-Fragments'!B1982,'PUMA12-Person-Limits-Fragments'!C1982)</f>
        <v>176205.96</v>
      </c>
    </row>
    <row r="1983" spans="1:10" x14ac:dyDescent="0.25">
      <c r="A1983">
        <f t="shared" si="92"/>
        <v>1982</v>
      </c>
      <c r="B1983">
        <f t="shared" si="90"/>
        <v>25</v>
      </c>
      <c r="C1983">
        <f t="shared" si="91"/>
        <v>20</v>
      </c>
      <c r="D1983" cm="1">
        <f t="array" ref="D1983">INDEX('PUMA12 LIMIT Computations'!$A$4:$D$106,'PUMA12-Person-Limits-Fragments'!$B1983,1)</f>
        <v>4302</v>
      </c>
      <c r="E1983" t="str" cm="1">
        <f t="array" ref="E1983">INDEX('PUMA12 LIMIT Computations'!$A$4:$D$106,'PUMA12-Person-Limits-Fragments'!$B1983,2)</f>
        <v>Bristol County (Central)--Fall River City &amp; Somerset Town</v>
      </c>
      <c r="F1983" t="str" cm="1">
        <f t="array" ref="F1983">INDEX('PUMA12 LIMIT Computations'!$A$4:$D$106,'PUMA12-Person-Limits-Fragments'!$B1983,3)</f>
        <v>METRO39300MM5400</v>
      </c>
      <c r="G1983" t="str" cm="1">
        <f t="array" ref="G1983">INDEX('PUMA12 LIMIT Computations'!$A$4:$D$106,'PUMA12-Person-Limits-Fragments'!$B1983,4)</f>
        <v>New Bedford, MA HUD Metro FMR Area</v>
      </c>
      <c r="H1983" cm="1">
        <f t="array" ref="H1983">INDEX('PUMA12 LIMIT Computations'!AI$4:BB$106,'PUMA12-Person-Limits-Fragments'!B1983,'PUMA12-Person-Limits-Fragments'!C1983)</f>
        <v>118.03</v>
      </c>
      <c r="I1983" cm="1">
        <f t="array" ref="I1983">INDEX('PUMA12 LIMIT Computations'!BC$4:BV$106,'PUMA12-Person-Limits-Fragments'!B1983,'PUMA12-Person-Limits-Fragments'!C1983)</f>
        <v>113.59700000000001</v>
      </c>
      <c r="J1983" cm="1">
        <f t="array" ref="J1983">INDEX('PUMA12 LIMIT Computations'!BW$4:CP$106,'PUMA12-Person-Limits-Fragments'!B1983,'PUMA12-Person-Limits-Fragments'!C1983)</f>
        <v>188.87</v>
      </c>
    </row>
    <row r="1984" spans="1:10" x14ac:dyDescent="0.25">
      <c r="A1984">
        <f t="shared" si="92"/>
        <v>1983</v>
      </c>
      <c r="B1984">
        <f t="shared" si="90"/>
        <v>26</v>
      </c>
      <c r="C1984">
        <f t="shared" si="91"/>
        <v>20</v>
      </c>
      <c r="D1984" cm="1">
        <f t="array" ref="D1984">INDEX('PUMA12 LIMIT Computations'!$A$4:$D$106,'PUMA12-Person-Limits-Fragments'!$B1984,1)</f>
        <v>4500</v>
      </c>
      <c r="E1984" t="str" cm="1">
        <f t="array" ref="E1984">INDEX('PUMA12 LIMIT Computations'!$A$4:$D$106,'PUMA12-Person-Limits-Fragments'!$B1984,2)</f>
        <v>Bristol County (South)--New Bedford City &amp; Fairhaven Town</v>
      </c>
      <c r="F1984" t="str" cm="1">
        <f t="array" ref="F1984">INDEX('PUMA12 LIMIT Computations'!$A$4:$D$106,'PUMA12-Person-Limits-Fragments'!$B1984,3)</f>
        <v>METRO14460MM1200</v>
      </c>
      <c r="G1984" t="str" cm="1">
        <f t="array" ref="G1984">INDEX('PUMA12 LIMIT Computations'!$A$4:$D$106,'PUMA12-Person-Limits-Fragments'!$B1984,4)</f>
        <v>Brockton, MA HUD Metro FMR Area</v>
      </c>
      <c r="H1984" cm="1">
        <f t="array" ref="H1984">INDEX('PUMA12 LIMIT Computations'!AI$4:BB$106,'PUMA12-Person-Limits-Fragments'!B1984,'PUMA12-Person-Limits-Fragments'!C1984)</f>
        <v>38.204999999999998</v>
      </c>
      <c r="I1984" cm="1">
        <f t="array" ref="I1984">INDEX('PUMA12 LIMIT Computations'!BC$4:BV$106,'PUMA12-Person-Limits-Fragments'!B1984,'PUMA12-Person-Limits-Fragments'!C1984)</f>
        <v>30.980999999999998</v>
      </c>
      <c r="J1984" cm="1">
        <f t="array" ref="J1984">INDEX('PUMA12 LIMIT Computations'!BW$4:CP$106,'PUMA12-Person-Limits-Fragments'!B1984,'PUMA12-Person-Limits-Fragments'!C1984)</f>
        <v>61.124999999999993</v>
      </c>
    </row>
    <row r="1985" spans="1:10" x14ac:dyDescent="0.25">
      <c r="A1985">
        <f t="shared" si="92"/>
        <v>1984</v>
      </c>
      <c r="B1985">
        <f t="shared" si="90"/>
        <v>27</v>
      </c>
      <c r="C1985">
        <f t="shared" si="91"/>
        <v>20</v>
      </c>
      <c r="D1985" cm="1">
        <f t="array" ref="D1985">INDEX('PUMA12 LIMIT Computations'!$A$4:$D$106,'PUMA12-Person-Limits-Fragments'!$B1985,1)</f>
        <v>4500</v>
      </c>
      <c r="E1985" t="str" cm="1">
        <f t="array" ref="E1985">INDEX('PUMA12 LIMIT Computations'!$A$4:$D$106,'PUMA12-Person-Limits-Fragments'!$B1985,2)</f>
        <v>Bristol County (South)--New Bedford City &amp; Fairhaven Town</v>
      </c>
      <c r="F1985" t="str" cm="1">
        <f t="array" ref="F1985">INDEX('PUMA12 LIMIT Computations'!$A$4:$D$106,'PUMA12-Person-Limits-Fragments'!$B1985,3)</f>
        <v>METRO39300MM5400</v>
      </c>
      <c r="G1985" t="str" cm="1">
        <f t="array" ref="G1985">INDEX('PUMA12 LIMIT Computations'!$A$4:$D$106,'PUMA12-Person-Limits-Fragments'!$B1985,4)</f>
        <v>New Bedford, MA HUD Metro FMR Area</v>
      </c>
      <c r="H1985" cm="1">
        <f t="array" ref="H1985">INDEX('PUMA12 LIMIT Computations'!AI$4:BB$106,'PUMA12-Person-Limits-Fragments'!B1985,'PUMA12-Person-Limits-Fragments'!C1985)</f>
        <v>107257.08</v>
      </c>
      <c r="I1985" cm="1">
        <f t="array" ref="I1985">INDEX('PUMA12 LIMIT Computations'!BC$4:BV$106,'PUMA12-Person-Limits-Fragments'!B1985,'PUMA12-Person-Limits-Fragments'!C1985)</f>
        <v>103228.69200000001</v>
      </c>
      <c r="J1985" cm="1">
        <f t="array" ref="J1985">INDEX('PUMA12 LIMIT Computations'!BW$4:CP$106,'PUMA12-Person-Limits-Fragments'!B1985,'PUMA12-Person-Limits-Fragments'!C1985)</f>
        <v>171631.32</v>
      </c>
    </row>
    <row r="1986" spans="1:10" x14ac:dyDescent="0.25">
      <c r="A1986">
        <f t="shared" si="92"/>
        <v>1985</v>
      </c>
      <c r="B1986">
        <f t="shared" si="90"/>
        <v>28</v>
      </c>
      <c r="C1986">
        <f t="shared" si="91"/>
        <v>20</v>
      </c>
      <c r="D1986" cm="1">
        <f t="array" ref="D1986">INDEX('PUMA12 LIMIT Computations'!$A$4:$D$106,'PUMA12-Person-Limits-Fragments'!$B1986,1)</f>
        <v>4303</v>
      </c>
      <c r="E1986" t="str" cm="1">
        <f t="array" ref="E1986">INDEX('PUMA12 LIMIT Computations'!$A$4:$D$106,'PUMA12-Person-Limits-Fragments'!$B1986,2)</f>
        <v>Bristol County--Taunton City, Mansfield, Norton, Raynam, Dighton &amp; Berkley Towns</v>
      </c>
      <c r="F1986" t="str" cm="1">
        <f t="array" ref="F1986">INDEX('PUMA12 LIMIT Computations'!$A$4:$D$106,'PUMA12-Person-Limits-Fragments'!$B1986,3)</f>
        <v>METRO14460MM1200</v>
      </c>
      <c r="G1986" t="str" cm="1">
        <f t="array" ref="G1986">INDEX('PUMA12 LIMIT Computations'!$A$4:$D$106,'PUMA12-Person-Limits-Fragments'!$B1986,4)</f>
        <v>Brockton, MA HUD Metro FMR Area</v>
      </c>
      <c r="H1986" cm="1">
        <f t="array" ref="H1986">INDEX('PUMA12 LIMIT Computations'!AI$4:BB$106,'PUMA12-Person-Limits-Fragments'!B1986,'PUMA12-Person-Limits-Fragments'!C1986)</f>
        <v>407.52000000000004</v>
      </c>
      <c r="I1986" cm="1">
        <f t="array" ref="I1986">INDEX('PUMA12 LIMIT Computations'!BC$4:BV$106,'PUMA12-Person-Limits-Fragments'!B1986,'PUMA12-Person-Limits-Fragments'!C1986)</f>
        <v>330.464</v>
      </c>
      <c r="J1986" cm="1">
        <f t="array" ref="J1986">INDEX('PUMA12 LIMIT Computations'!BW$4:CP$106,'PUMA12-Person-Limits-Fragments'!B1986,'PUMA12-Person-Limits-Fragments'!C1986)</f>
        <v>652</v>
      </c>
    </row>
    <row r="1987" spans="1:10" x14ac:dyDescent="0.25">
      <c r="A1987">
        <f t="shared" si="92"/>
        <v>1986</v>
      </c>
      <c r="B1987">
        <f t="shared" ref="B1987:B2050" si="93">A1987-103*FLOOR((A1987-1)/103,1)</f>
        <v>29</v>
      </c>
      <c r="C1987">
        <f t="shared" ref="C1987:C2050" si="94">FLOOR((A1987-1)/103,1)+1</f>
        <v>20</v>
      </c>
      <c r="D1987" cm="1">
        <f t="array" ref="D1987">INDEX('PUMA12 LIMIT Computations'!$A$4:$D$106,'PUMA12-Person-Limits-Fragments'!$B1987,1)</f>
        <v>4303</v>
      </c>
      <c r="E1987" t="str" cm="1">
        <f t="array" ref="E1987">INDEX('PUMA12 LIMIT Computations'!$A$4:$D$106,'PUMA12-Person-Limits-Fragments'!$B1987,2)</f>
        <v>Bristol County--Taunton City, Mansfield, Norton, Raynam, Dighton &amp; Berkley Towns</v>
      </c>
      <c r="F1987" t="str" cm="1">
        <f t="array" ref="F1987">INDEX('PUMA12 LIMIT Computations'!$A$4:$D$106,'PUMA12-Person-Limits-Fragments'!$B1987,3)</f>
        <v>METRO39300M39300</v>
      </c>
      <c r="G1987" t="str" cm="1">
        <f t="array" ref="G1987">INDEX('PUMA12 LIMIT Computations'!$A$4:$D$106,'PUMA12-Person-Limits-Fragments'!$B1987,4)</f>
        <v>Providence-Fall River, RI-MA HUD Metro FMR Area</v>
      </c>
      <c r="H1987" cm="1">
        <f t="array" ref="H1987">INDEX('PUMA12 LIMIT Computations'!AI$4:BB$106,'PUMA12-Person-Limits-Fragments'!B1987,'PUMA12-Person-Limits-Fragments'!C1987)</f>
        <v>198.45</v>
      </c>
      <c r="I1987" cm="1">
        <f t="array" ref="I1987">INDEX('PUMA12 LIMIT Computations'!BC$4:BV$106,'PUMA12-Person-Limits-Fragments'!B1987,'PUMA12-Person-Limits-Fragments'!C1987)</f>
        <v>185.886</v>
      </c>
      <c r="J1987" cm="1">
        <f t="array" ref="J1987">INDEX('PUMA12 LIMIT Computations'!BW$4:CP$106,'PUMA12-Person-Limits-Fragments'!B1987,'PUMA12-Person-Limits-Fragments'!C1987)</f>
        <v>317.52</v>
      </c>
    </row>
    <row r="1988" spans="1:10" x14ac:dyDescent="0.25">
      <c r="A1988">
        <f t="shared" ref="A1988:A2051" si="95">A1987+1</f>
        <v>1987</v>
      </c>
      <c r="B1988">
        <f t="shared" si="93"/>
        <v>30</v>
      </c>
      <c r="C1988">
        <f t="shared" si="94"/>
        <v>20</v>
      </c>
      <c r="D1988" cm="1">
        <f t="array" ref="D1988">INDEX('PUMA12 LIMIT Computations'!$A$4:$D$106,'PUMA12-Person-Limits-Fragments'!$B1988,1)</f>
        <v>4303</v>
      </c>
      <c r="E1988" t="str" cm="1">
        <f t="array" ref="E1988">INDEX('PUMA12 LIMIT Computations'!$A$4:$D$106,'PUMA12-Person-Limits-Fragments'!$B1988,2)</f>
        <v>Bristol County--Taunton City, Mansfield, Norton, Raynam, Dighton &amp; Berkley Towns</v>
      </c>
      <c r="F1988" t="str" cm="1">
        <f t="array" ref="F1988">INDEX('PUMA12 LIMIT Computations'!$A$4:$D$106,'PUMA12-Person-Limits-Fragments'!$B1988,3)</f>
        <v>METRO39300MM1120</v>
      </c>
      <c r="G1988" t="str" cm="1">
        <f t="array" ref="G1988">INDEX('PUMA12 LIMIT Computations'!$A$4:$D$106,'PUMA12-Person-Limits-Fragments'!$B1988,4)</f>
        <v>Taunton-Mansfield-Norton, MA HUD Metro FMR Area</v>
      </c>
      <c r="H1988" cm="1">
        <f t="array" ref="H1988">INDEX('PUMA12 LIMIT Computations'!AI$4:BB$106,'PUMA12-Person-Limits-Fragments'!B1988,'PUMA12-Person-Limits-Fragments'!C1988)</f>
        <v>112755.69</v>
      </c>
      <c r="I1988" cm="1">
        <f t="array" ref="I1988">INDEX('PUMA12 LIMIT Computations'!BC$4:BV$106,'PUMA12-Person-Limits-Fragments'!B1988,'PUMA12-Person-Limits-Fragments'!C1988)</f>
        <v>91435.258000000002</v>
      </c>
      <c r="J1988" cm="1">
        <f t="array" ref="J1988">INDEX('PUMA12 LIMIT Computations'!BW$4:CP$106,'PUMA12-Person-Limits-Fragments'!B1988,'PUMA12-Person-Limits-Fragments'!C1988)</f>
        <v>180400.25</v>
      </c>
    </row>
    <row r="1989" spans="1:10" x14ac:dyDescent="0.25">
      <c r="A1989">
        <f t="shared" si="95"/>
        <v>1988</v>
      </c>
      <c r="B1989">
        <f t="shared" si="93"/>
        <v>31</v>
      </c>
      <c r="C1989">
        <f t="shared" si="94"/>
        <v>20</v>
      </c>
      <c r="D1989" cm="1">
        <f t="array" ref="D1989">INDEX('PUMA12 LIMIT Computations'!$A$4:$D$106,'PUMA12-Person-Limits-Fragments'!$B1989,1)</f>
        <v>4303</v>
      </c>
      <c r="E1989" t="str" cm="1">
        <f t="array" ref="E1989">INDEX('PUMA12 LIMIT Computations'!$A$4:$D$106,'PUMA12-Person-Limits-Fragments'!$B1989,2)</f>
        <v>Bristol County--Taunton City, Mansfield, Norton, Raynam, Dighton &amp; Berkley Towns</v>
      </c>
      <c r="F1989" t="str" cm="1">
        <f t="array" ref="F1989">INDEX('PUMA12 LIMIT Computations'!$A$4:$D$106,'PUMA12-Person-Limits-Fragments'!$B1989,3)</f>
        <v>METRO39300MM1200</v>
      </c>
      <c r="G1989" t="str" cm="1">
        <f t="array" ref="G1989">INDEX('PUMA12 LIMIT Computations'!$A$4:$D$106,'PUMA12-Person-Limits-Fragments'!$B1989,4)</f>
        <v>Easton-Raynham, MA HUD Metro FMR Area</v>
      </c>
      <c r="H1989" cm="1">
        <f t="array" ref="H1989">INDEX('PUMA12 LIMIT Computations'!AI$4:BB$106,'PUMA12-Person-Limits-Fragments'!B1989,'PUMA12-Person-Limits-Fragments'!C1989)</f>
        <v>17777.325000000001</v>
      </c>
      <c r="I1989" cm="1">
        <f t="array" ref="I1989">INDEX('PUMA12 LIMIT Computations'!BC$4:BV$106,'PUMA12-Person-Limits-Fragments'!B1989,'PUMA12-Person-Limits-Fragments'!C1989)</f>
        <v>11308.065000000001</v>
      </c>
      <c r="J1989" cm="1">
        <f t="array" ref="J1989">INDEX('PUMA12 LIMIT Computations'!BW$4:CP$106,'PUMA12-Person-Limits-Fragments'!B1989,'PUMA12-Person-Limits-Fragments'!C1989)</f>
        <v>22321.575000000001</v>
      </c>
    </row>
    <row r="1990" spans="1:10" x14ac:dyDescent="0.25">
      <c r="A1990">
        <f t="shared" si="95"/>
        <v>1989</v>
      </c>
      <c r="B1990">
        <f t="shared" si="93"/>
        <v>32</v>
      </c>
      <c r="C1990">
        <f t="shared" si="94"/>
        <v>20</v>
      </c>
      <c r="D1990" cm="1">
        <f t="array" ref="D1990">INDEX('PUMA12 LIMIT Computations'!$A$4:$D$106,'PUMA12-Person-Limits-Fragments'!$B1990,1)</f>
        <v>4303</v>
      </c>
      <c r="E1990" t="str" cm="1">
        <f t="array" ref="E1990">INDEX('PUMA12 LIMIT Computations'!$A$4:$D$106,'PUMA12-Person-Limits-Fragments'!$B1990,2)</f>
        <v>Bristol County--Taunton City, Mansfield, Norton, Raynam, Dighton &amp; Berkley Towns</v>
      </c>
      <c r="F1990" t="str" cm="1">
        <f t="array" ref="F1990">INDEX('PUMA12 LIMIT Computations'!$A$4:$D$106,'PUMA12-Person-Limits-Fragments'!$B1990,3)</f>
        <v>METRO39300MM5400</v>
      </c>
      <c r="G1990" t="str" cm="1">
        <f t="array" ref="G1990">INDEX('PUMA12 LIMIT Computations'!$A$4:$D$106,'PUMA12-Person-Limits-Fragments'!$B1990,4)</f>
        <v>New Bedford, MA HUD Metro FMR Area</v>
      </c>
      <c r="H1990" cm="1">
        <f t="array" ref="H1990">INDEX('PUMA12 LIMIT Computations'!AI$4:BB$106,'PUMA12-Person-Limits-Fragments'!B1990,'PUMA12-Person-Limits-Fragments'!C1990)</f>
        <v>21.46</v>
      </c>
      <c r="I1990" cm="1">
        <f t="array" ref="I1990">INDEX('PUMA12 LIMIT Computations'!BC$4:BV$106,'PUMA12-Person-Limits-Fragments'!B1990,'PUMA12-Person-Limits-Fragments'!C1990)</f>
        <v>20.654</v>
      </c>
      <c r="J1990" cm="1">
        <f t="array" ref="J1990">INDEX('PUMA12 LIMIT Computations'!BW$4:CP$106,'PUMA12-Person-Limits-Fragments'!B1990,'PUMA12-Person-Limits-Fragments'!C1990)</f>
        <v>34.340000000000003</v>
      </c>
    </row>
    <row r="1991" spans="1:10" x14ac:dyDescent="0.25">
      <c r="A1991">
        <f t="shared" si="95"/>
        <v>1990</v>
      </c>
      <c r="B1991">
        <f t="shared" si="93"/>
        <v>33</v>
      </c>
      <c r="C1991">
        <f t="shared" si="94"/>
        <v>20</v>
      </c>
      <c r="D1991" cm="1">
        <f t="array" ref="D1991">INDEX('PUMA12 LIMIT Computations'!$A$4:$D$106,'PUMA12-Person-Limits-Fragments'!$B1991,1)</f>
        <v>702</v>
      </c>
      <c r="E1991" t="str" cm="1">
        <f t="array" ref="E1991">INDEX('PUMA12 LIMIT Computations'!$A$4:$D$106,'PUMA12-Person-Limits-Fragments'!$B1991,2)</f>
        <v>Essex County (Central)--Amesbury Town City</v>
      </c>
      <c r="F1991" t="str" cm="1">
        <f t="array" ref="F1991">INDEX('PUMA12 LIMIT Computations'!$A$4:$D$106,'PUMA12-Person-Limits-Fragments'!$B1991,3)</f>
        <v>METRO14460MM1120</v>
      </c>
      <c r="G1991" t="str" cm="1">
        <f t="array" ref="G1991">INDEX('PUMA12 LIMIT Computations'!$A$4:$D$106,'PUMA12-Person-Limits-Fragments'!$B1991,4)</f>
        <v>Boston-Cambridge-Quincy, MA-NH HUD Metro FMR Area</v>
      </c>
      <c r="H1991" cm="1">
        <f t="array" ref="H1991">INDEX('PUMA12 LIMIT Computations'!AI$4:BB$106,'PUMA12-Person-Limits-Fragments'!B1991,'PUMA12-Person-Limits-Fragments'!C1991)</f>
        <v>67009.12000000001</v>
      </c>
      <c r="I1991" cm="1">
        <f t="array" ref="I1991">INDEX('PUMA12 LIMIT Computations'!BC$4:BV$106,'PUMA12-Person-Limits-Fragments'!B1991,'PUMA12-Person-Limits-Fragments'!C1991)</f>
        <v>43290.784</v>
      </c>
      <c r="J1991" cm="1">
        <f t="array" ref="J1991">INDEX('PUMA12 LIMIT Computations'!BW$4:CP$106,'PUMA12-Person-Limits-Fragments'!B1991,'PUMA12-Person-Limits-Fragments'!C1991)</f>
        <v>106916.96</v>
      </c>
    </row>
    <row r="1992" spans="1:10" x14ac:dyDescent="0.25">
      <c r="A1992">
        <f t="shared" si="95"/>
        <v>1991</v>
      </c>
      <c r="B1992">
        <f t="shared" si="93"/>
        <v>34</v>
      </c>
      <c r="C1992">
        <f t="shared" si="94"/>
        <v>20</v>
      </c>
      <c r="D1992" cm="1">
        <f t="array" ref="D1992">INDEX('PUMA12 LIMIT Computations'!$A$4:$D$106,'PUMA12-Person-Limits-Fragments'!$B1992,1)</f>
        <v>702</v>
      </c>
      <c r="E1992" t="str" cm="1">
        <f t="array" ref="E1992">INDEX('PUMA12 LIMIT Computations'!$A$4:$D$106,'PUMA12-Person-Limits-Fragments'!$B1992,2)</f>
        <v>Essex County (Central)--Amesbury Town City</v>
      </c>
      <c r="F1992" t="str" cm="1">
        <f t="array" ref="F1992">INDEX('PUMA12 LIMIT Computations'!$A$4:$D$106,'PUMA12-Person-Limits-Fragments'!$B1992,3)</f>
        <v>METRO14460MM4160</v>
      </c>
      <c r="G1992" t="str" cm="1">
        <f t="array" ref="G1992">INDEX('PUMA12 LIMIT Computations'!$A$4:$D$106,'PUMA12-Person-Limits-Fragments'!$B1992,4)</f>
        <v>Lawrence, MA-NH HUD Metro FMR Area</v>
      </c>
      <c r="H1992" cm="1">
        <f t="array" ref="H1992">INDEX('PUMA12 LIMIT Computations'!AI$4:BB$106,'PUMA12-Person-Limits-Fragments'!B1992,'PUMA12-Person-Limits-Fragments'!C1992)</f>
        <v>76243.125</v>
      </c>
      <c r="I1992" cm="1">
        <f t="array" ref="I1992">INDEX('PUMA12 LIMIT Computations'!BC$4:BV$106,'PUMA12-Person-Limits-Fragments'!B1992,'PUMA12-Person-Limits-Fragments'!C1992)</f>
        <v>59989.542999999998</v>
      </c>
      <c r="J1992" cm="1">
        <f t="array" ref="J1992">INDEX('PUMA12 LIMIT Computations'!BW$4:CP$106,'PUMA12-Person-Limits-Fragments'!B1992,'PUMA12-Person-Limits-Fragments'!C1992)</f>
        <v>118416.465</v>
      </c>
    </row>
    <row r="1993" spans="1:10" x14ac:dyDescent="0.25">
      <c r="A1993">
        <f t="shared" si="95"/>
        <v>1992</v>
      </c>
      <c r="B1993">
        <f t="shared" si="93"/>
        <v>35</v>
      </c>
      <c r="C1993">
        <f t="shared" si="94"/>
        <v>20</v>
      </c>
      <c r="D1993" cm="1">
        <f t="array" ref="D1993">INDEX('PUMA12 LIMIT Computations'!$A$4:$D$106,'PUMA12-Person-Limits-Fragments'!$B1993,1)</f>
        <v>703</v>
      </c>
      <c r="E1993" t="str" cm="1">
        <f t="array" ref="E1993">INDEX('PUMA12 LIMIT Computations'!$A$4:$D$106,'PUMA12-Person-Limits-Fragments'!$B1993,2)</f>
        <v>Essex County (East)--Salem, Beverly, Gloucester &amp; Newburyport Cities</v>
      </c>
      <c r="F1993" t="str" cm="1">
        <f t="array" ref="F1993">INDEX('PUMA12 LIMIT Computations'!$A$4:$D$106,'PUMA12-Person-Limits-Fragments'!$B1993,3)</f>
        <v>METRO14460MM1120</v>
      </c>
      <c r="G1993" t="str" cm="1">
        <f t="array" ref="G1993">INDEX('PUMA12 LIMIT Computations'!$A$4:$D$106,'PUMA12-Person-Limits-Fragments'!$B1993,4)</f>
        <v>Boston-Cambridge-Quincy, MA-NH HUD Metro FMR Area</v>
      </c>
      <c r="H1993" cm="1">
        <f t="array" ref="H1993">INDEX('PUMA12 LIMIT Computations'!AI$4:BB$106,'PUMA12-Person-Limits-Fragments'!B1993,'PUMA12-Person-Limits-Fragments'!C1993)</f>
        <v>159786.06</v>
      </c>
      <c r="I1993" cm="1">
        <f t="array" ref="I1993">INDEX('PUMA12 LIMIT Computations'!BC$4:BV$106,'PUMA12-Person-Limits-Fragments'!B1993,'PUMA12-Person-Limits-Fragments'!C1993)</f>
        <v>103228.69200000001</v>
      </c>
      <c r="J1993" cm="1">
        <f t="array" ref="J1993">INDEX('PUMA12 LIMIT Computations'!BW$4:CP$106,'PUMA12-Person-Limits-Fragments'!B1993,'PUMA12-Person-Limits-Fragments'!C1993)</f>
        <v>254947.98</v>
      </c>
    </row>
    <row r="1994" spans="1:10" x14ac:dyDescent="0.25">
      <c r="A1994">
        <f t="shared" si="95"/>
        <v>1993</v>
      </c>
      <c r="B1994">
        <f t="shared" si="93"/>
        <v>36</v>
      </c>
      <c r="C1994">
        <f t="shared" si="94"/>
        <v>20</v>
      </c>
      <c r="D1994" cm="1">
        <f t="array" ref="D1994">INDEX('PUMA12 LIMIT Computations'!$A$4:$D$106,'PUMA12-Person-Limits-Fragments'!$B1994,1)</f>
        <v>703</v>
      </c>
      <c r="E1994" t="str" cm="1">
        <f t="array" ref="E1994">INDEX('PUMA12 LIMIT Computations'!$A$4:$D$106,'PUMA12-Person-Limits-Fragments'!$B1994,2)</f>
        <v>Essex County (East)--Salem, Beverly, Gloucester &amp; Newburyport Cities</v>
      </c>
      <c r="F1994" t="str" cm="1">
        <f t="array" ref="F1994">INDEX('PUMA12 LIMIT Computations'!$A$4:$D$106,'PUMA12-Person-Limits-Fragments'!$B1994,3)</f>
        <v>METRO14460MM4160</v>
      </c>
      <c r="G1994" t="str" cm="1">
        <f t="array" ref="G1994">INDEX('PUMA12 LIMIT Computations'!$A$4:$D$106,'PUMA12-Person-Limits-Fragments'!$B1994,4)</f>
        <v>Lawrence, MA-NH HUD Metro FMR Area</v>
      </c>
      <c r="H1994" cm="1">
        <f t="array" ref="H1994">INDEX('PUMA12 LIMIT Computations'!AI$4:BB$106,'PUMA12-Person-Limits-Fragments'!B1994,'PUMA12-Person-Limits-Fragments'!C1994)</f>
        <v>26.25</v>
      </c>
      <c r="I1994" cm="1">
        <f t="array" ref="I1994">INDEX('PUMA12 LIMIT Computations'!BC$4:BV$106,'PUMA12-Person-Limits-Fragments'!B1994,'PUMA12-Person-Limits-Fragments'!C1994)</f>
        <v>20.654</v>
      </c>
      <c r="J1994" cm="1">
        <f t="array" ref="J1994">INDEX('PUMA12 LIMIT Computations'!BW$4:CP$106,'PUMA12-Person-Limits-Fragments'!B1994,'PUMA12-Person-Limits-Fragments'!C1994)</f>
        <v>40.770000000000003</v>
      </c>
    </row>
    <row r="1995" spans="1:10" x14ac:dyDescent="0.25">
      <c r="A1995">
        <f t="shared" si="95"/>
        <v>1994</v>
      </c>
      <c r="B1995">
        <f t="shared" si="93"/>
        <v>37</v>
      </c>
      <c r="C1995">
        <f t="shared" si="94"/>
        <v>20</v>
      </c>
      <c r="D1995" cm="1">
        <f t="array" ref="D1995">INDEX('PUMA12 LIMIT Computations'!$A$4:$D$106,'PUMA12-Person-Limits-Fragments'!$B1995,1)</f>
        <v>701</v>
      </c>
      <c r="E1995" t="str" cm="1">
        <f t="array" ref="E1995">INDEX('PUMA12 LIMIT Computations'!$A$4:$D$106,'PUMA12-Person-Limits-Fragments'!$B1995,2)</f>
        <v>Essex County (Northwest)--Lawrence, Haverhill &amp; Methuen Town Cities</v>
      </c>
      <c r="F1995" t="str" cm="1">
        <f t="array" ref="F1995">INDEX('PUMA12 LIMIT Computations'!$A$4:$D$106,'PUMA12-Person-Limits-Fragments'!$B1995,3)</f>
        <v>METRO14460MM4160</v>
      </c>
      <c r="G1995" t="str" cm="1">
        <f t="array" ref="G1995">INDEX('PUMA12 LIMIT Computations'!$A$4:$D$106,'PUMA12-Person-Limits-Fragments'!$B1995,4)</f>
        <v>Lawrence, MA-NH HUD Metro FMR Area</v>
      </c>
      <c r="H1995" cm="1">
        <f t="array" ref="H1995">INDEX('PUMA12 LIMIT Computations'!AI$4:BB$106,'PUMA12-Person-Limits-Fragments'!B1995,'PUMA12-Person-Limits-Fragments'!C1995)</f>
        <v>131250</v>
      </c>
      <c r="I1995" cm="1">
        <f t="array" ref="I1995">INDEX('PUMA12 LIMIT Computations'!BC$4:BV$106,'PUMA12-Person-Limits-Fragments'!B1995,'PUMA12-Person-Limits-Fragments'!C1995)</f>
        <v>103270</v>
      </c>
      <c r="J1995" cm="1">
        <f t="array" ref="J1995">INDEX('PUMA12 LIMIT Computations'!BW$4:CP$106,'PUMA12-Person-Limits-Fragments'!B1995,'PUMA12-Person-Limits-Fragments'!C1995)</f>
        <v>203850</v>
      </c>
    </row>
    <row r="1996" spans="1:10" x14ac:dyDescent="0.25">
      <c r="A1996">
        <f t="shared" si="95"/>
        <v>1995</v>
      </c>
      <c r="B1996">
        <f t="shared" si="93"/>
        <v>38</v>
      </c>
      <c r="C1996">
        <f t="shared" si="94"/>
        <v>20</v>
      </c>
      <c r="D1996" cm="1">
        <f t="array" ref="D1996">INDEX('PUMA12 LIMIT Computations'!$A$4:$D$106,'PUMA12-Person-Limits-Fragments'!$B1996,1)</f>
        <v>704</v>
      </c>
      <c r="E1996" t="str" cm="1">
        <f t="array" ref="E1996">INDEX('PUMA12 LIMIT Computations'!$A$4:$D$106,'PUMA12-Person-Limits-Fragments'!$B1996,2)</f>
        <v>Essex County (South)--Lynn City, Swampscott &amp; Nahant Towns</v>
      </c>
      <c r="F1996" t="str" cm="1">
        <f t="array" ref="F1996">INDEX('PUMA12 LIMIT Computations'!$A$4:$D$106,'PUMA12-Person-Limits-Fragments'!$B1996,3)</f>
        <v>METRO14460MM1120</v>
      </c>
      <c r="G1996" t="str" cm="1">
        <f t="array" ref="G1996">INDEX('PUMA12 LIMIT Computations'!$A$4:$D$106,'PUMA12-Person-Limits-Fragments'!$B1996,4)</f>
        <v>Boston-Cambridge-Quincy, MA-NH HUD Metro FMR Area</v>
      </c>
      <c r="H1996" cm="1">
        <f t="array" ref="H1996">INDEX('PUMA12 LIMIT Computations'!AI$4:BB$106,'PUMA12-Person-Limits-Fragments'!B1996,'PUMA12-Person-Limits-Fragments'!C1996)</f>
        <v>159850</v>
      </c>
      <c r="I1996" cm="1">
        <f t="array" ref="I1996">INDEX('PUMA12 LIMIT Computations'!BC$4:BV$106,'PUMA12-Person-Limits-Fragments'!B1996,'PUMA12-Person-Limits-Fragments'!C1996)</f>
        <v>103270</v>
      </c>
      <c r="J1996" cm="1">
        <f t="array" ref="J1996">INDEX('PUMA12 LIMIT Computations'!BW$4:CP$106,'PUMA12-Person-Limits-Fragments'!B1996,'PUMA12-Person-Limits-Fragments'!C1996)</f>
        <v>255050</v>
      </c>
    </row>
    <row r="1997" spans="1:10" x14ac:dyDescent="0.25">
      <c r="A1997">
        <f t="shared" si="95"/>
        <v>1996</v>
      </c>
      <c r="B1997">
        <f t="shared" si="93"/>
        <v>39</v>
      </c>
      <c r="C1997">
        <f t="shared" si="94"/>
        <v>20</v>
      </c>
      <c r="D1997" cm="1">
        <f t="array" ref="D1997">INDEX('PUMA12 LIMIT Computations'!$A$4:$D$106,'PUMA12-Person-Limits-Fragments'!$B1997,1)</f>
        <v>200</v>
      </c>
      <c r="E1997" t="str" cm="1">
        <f t="array" ref="E1997">INDEX('PUMA12 LIMIT Computations'!$A$4:$D$106,'PUMA12-Person-Limits-Fragments'!$B1997,2)</f>
        <v>Franklin &amp; Hampshire (North) Counties</v>
      </c>
      <c r="F1997" t="str" cm="1">
        <f t="array" ref="F1997">INDEX('PUMA12 LIMIT Computations'!$A$4:$D$106,'PUMA12-Person-Limits-Fragments'!$B1997,3)</f>
        <v>METRO38340N25003</v>
      </c>
      <c r="G1997" t="str" cm="1">
        <f t="array" ref="G1997">INDEX('PUMA12 LIMIT Computations'!$A$4:$D$106,'PUMA12-Person-Limits-Fragments'!$B1997,4)</f>
        <v>Berkshire County, MA (part) HUD Metro FMR Area</v>
      </c>
      <c r="H1997" cm="1">
        <f t="array" ref="H1997">INDEX('PUMA12 LIMIT Computations'!AI$4:BB$106,'PUMA12-Person-Limits-Fragments'!B1997,'PUMA12-Person-Limits-Fragments'!C1997)</f>
        <v>85.84</v>
      </c>
      <c r="I1997" cm="1">
        <f t="array" ref="I1997">INDEX('PUMA12 LIMIT Computations'!BC$4:BV$106,'PUMA12-Person-Limits-Fragments'!B1997,'PUMA12-Person-Limits-Fragments'!C1997)</f>
        <v>82.616</v>
      </c>
      <c r="J1997" cm="1">
        <f t="array" ref="J1997">INDEX('PUMA12 LIMIT Computations'!BW$4:CP$106,'PUMA12-Person-Limits-Fragments'!B1997,'PUMA12-Person-Limits-Fragments'!C1997)</f>
        <v>137.36000000000001</v>
      </c>
    </row>
    <row r="1998" spans="1:10" x14ac:dyDescent="0.25">
      <c r="A1998">
        <f t="shared" si="95"/>
        <v>1997</v>
      </c>
      <c r="B1998">
        <f t="shared" si="93"/>
        <v>40</v>
      </c>
      <c r="C1998">
        <f t="shared" si="94"/>
        <v>20</v>
      </c>
      <c r="D1998" cm="1">
        <f t="array" ref="D1998">INDEX('PUMA12 LIMIT Computations'!$A$4:$D$106,'PUMA12-Person-Limits-Fragments'!$B1998,1)</f>
        <v>200</v>
      </c>
      <c r="E1998" t="str" cm="1">
        <f t="array" ref="E1998">INDEX('PUMA12 LIMIT Computations'!$A$4:$D$106,'PUMA12-Person-Limits-Fragments'!$B1998,2)</f>
        <v>Franklin &amp; Hampshire (North) Counties</v>
      </c>
      <c r="F1998" t="str" cm="1">
        <f t="array" ref="F1998">INDEX('PUMA12 LIMIT Computations'!$A$4:$D$106,'PUMA12-Person-Limits-Fragments'!$B1998,3)</f>
        <v>METRO44140M25011</v>
      </c>
      <c r="G1998" t="str" cm="1">
        <f t="array" ref="G1998">INDEX('PUMA12 LIMIT Computations'!$A$4:$D$106,'PUMA12-Person-Limits-Fragments'!$B1998,4)</f>
        <v>Franklin County, MA HUD Metro FMR Area</v>
      </c>
      <c r="H1998" cm="1">
        <f t="array" ref="H1998">INDEX('PUMA12 LIMIT Computations'!AI$4:BB$106,'PUMA12-Person-Limits-Fragments'!B1998,'PUMA12-Person-Limits-Fragments'!C1998)</f>
        <v>70721.430000000008</v>
      </c>
      <c r="I1998" cm="1">
        <f t="array" ref="I1998">INDEX('PUMA12 LIMIT Computations'!BC$4:BV$106,'PUMA12-Person-Limits-Fragments'!B1998,'PUMA12-Person-Limits-Fragments'!C1998)</f>
        <v>68065.256999999998</v>
      </c>
      <c r="J1998" cm="1">
        <f t="array" ref="J1998">INDEX('PUMA12 LIMIT Computations'!BW$4:CP$106,'PUMA12-Person-Limits-Fragments'!B1998,'PUMA12-Person-Limits-Fragments'!C1998)</f>
        <v>113167.47</v>
      </c>
    </row>
    <row r="1999" spans="1:10" x14ac:dyDescent="0.25">
      <c r="A1999">
        <f t="shared" si="95"/>
        <v>1998</v>
      </c>
      <c r="B1999">
        <f t="shared" si="93"/>
        <v>41</v>
      </c>
      <c r="C1999">
        <f t="shared" si="94"/>
        <v>20</v>
      </c>
      <c r="D1999" cm="1">
        <f t="array" ref="D1999">INDEX('PUMA12 LIMIT Computations'!$A$4:$D$106,'PUMA12-Person-Limits-Fragments'!$B1999,1)</f>
        <v>200</v>
      </c>
      <c r="E1999" t="str" cm="1">
        <f t="array" ref="E1999">INDEX('PUMA12 LIMIT Computations'!$A$4:$D$106,'PUMA12-Person-Limits-Fragments'!$B1999,2)</f>
        <v>Franklin &amp; Hampshire (North) Counties</v>
      </c>
      <c r="F1999" t="str" cm="1">
        <f t="array" ref="F1999">INDEX('PUMA12 LIMIT Computations'!$A$4:$D$106,'PUMA12-Person-Limits-Fragments'!$B1999,3)</f>
        <v>METRO44140M44140</v>
      </c>
      <c r="G1999" t="str" cm="1">
        <f t="array" ref="G1999">INDEX('PUMA12 LIMIT Computations'!$A$4:$D$106,'PUMA12-Person-Limits-Fragments'!$B1999,4)</f>
        <v>Springfield, MA HUD Metro FMR Area</v>
      </c>
      <c r="H1999" cm="1">
        <f t="array" ref="H1999">INDEX('PUMA12 LIMIT Computations'!AI$4:BB$106,'PUMA12-Person-Limits-Fragments'!B1999,'PUMA12-Person-Limits-Fragments'!C1999)</f>
        <v>36127.910000000003</v>
      </c>
      <c r="I1999" cm="1">
        <f t="array" ref="I1999">INDEX('PUMA12 LIMIT Computations'!BC$4:BV$106,'PUMA12-Person-Limits-Fragments'!B1999,'PUMA12-Person-Limits-Fragments'!C1999)</f>
        <v>34771.008999999998</v>
      </c>
      <c r="J1999" cm="1">
        <f t="array" ref="J1999">INDEX('PUMA12 LIMIT Computations'!BW$4:CP$106,'PUMA12-Person-Limits-Fragments'!B1999,'PUMA12-Person-Limits-Fragments'!C1999)</f>
        <v>57811.39</v>
      </c>
    </row>
    <row r="2000" spans="1:10" x14ac:dyDescent="0.25">
      <c r="A2000">
        <f t="shared" si="95"/>
        <v>1999</v>
      </c>
      <c r="B2000">
        <f t="shared" si="93"/>
        <v>42</v>
      </c>
      <c r="C2000">
        <f t="shared" si="94"/>
        <v>20</v>
      </c>
      <c r="D2000" cm="1">
        <f t="array" ref="D2000">INDEX('PUMA12 LIMIT Computations'!$A$4:$D$106,'PUMA12-Person-Limits-Fragments'!$B2000,1)</f>
        <v>200</v>
      </c>
      <c r="E2000" t="str" cm="1">
        <f t="array" ref="E2000">INDEX('PUMA12 LIMIT Computations'!$A$4:$D$106,'PUMA12-Person-Limits-Fragments'!$B2000,2)</f>
        <v>Franklin &amp; Hampshire (North) Counties</v>
      </c>
      <c r="F2000" t="str" cm="1">
        <f t="array" ref="F2000">INDEX('PUMA12 LIMIT Computations'!$A$4:$D$106,'PUMA12-Person-Limits-Fragments'!$B2000,3)</f>
        <v>METRO49340N25027</v>
      </c>
      <c r="G2000" t="str" cm="1">
        <f t="array" ref="G2000">INDEX('PUMA12 LIMIT Computations'!$A$4:$D$106,'PUMA12-Person-Limits-Fragments'!$B2000,4)</f>
        <v>Western Worcester County, MA HUD Metro FMR Area</v>
      </c>
      <c r="H2000" cm="1">
        <f t="array" ref="H2000">INDEX('PUMA12 LIMIT Computations'!AI$4:BB$106,'PUMA12-Person-Limits-Fragments'!B2000,'PUMA12-Person-Limits-Fragments'!C2000)</f>
        <v>356.48</v>
      </c>
      <c r="I2000" cm="1">
        <f t="array" ref="I2000">INDEX('PUMA12 LIMIT Computations'!BC$4:BV$106,'PUMA12-Person-Limits-Fragments'!B2000,'PUMA12-Person-Limits-Fragments'!C2000)</f>
        <v>330.464</v>
      </c>
      <c r="J2000" cm="1">
        <f t="array" ref="J2000">INDEX('PUMA12 LIMIT Computations'!BW$4:CP$106,'PUMA12-Person-Limits-Fragments'!B2000,'PUMA12-Person-Limits-Fragments'!C2000)</f>
        <v>570.24</v>
      </c>
    </row>
    <row r="2001" spans="1:10" x14ac:dyDescent="0.25">
      <c r="A2001">
        <f t="shared" si="95"/>
        <v>2000</v>
      </c>
      <c r="B2001">
        <f t="shared" si="93"/>
        <v>43</v>
      </c>
      <c r="C2001">
        <f t="shared" si="94"/>
        <v>20</v>
      </c>
      <c r="D2001" cm="1">
        <f t="array" ref="D2001">INDEX('PUMA12 LIMIT Computations'!$A$4:$D$106,'PUMA12-Person-Limits-Fragments'!$B2001,1)</f>
        <v>1600</v>
      </c>
      <c r="E2001" t="str" cm="1">
        <f t="array" ref="E2001">INDEX('PUMA12 LIMIT Computations'!$A$4:$D$106,'PUMA12-Person-Limits-Fragments'!$B2001,2)</f>
        <v>Hampden (West &amp; East) &amp; Hampshire (South) Counties--Northampton City</v>
      </c>
      <c r="F2001" t="str" cm="1">
        <f t="array" ref="F2001">INDEX('PUMA12 LIMIT Computations'!$A$4:$D$106,'PUMA12-Person-Limits-Fragments'!$B2001,3)</f>
        <v>METRO44140M44140</v>
      </c>
      <c r="G2001" t="str" cm="1">
        <f t="array" ref="G2001">INDEX('PUMA12 LIMIT Computations'!$A$4:$D$106,'PUMA12-Person-Limits-Fragments'!$B2001,4)</f>
        <v>Springfield, MA HUD Metro FMR Area</v>
      </c>
      <c r="H2001" cm="1">
        <f t="array" ref="H2001">INDEX('PUMA12 LIMIT Computations'!AI$4:BB$106,'PUMA12-Person-Limits-Fragments'!B2001,'PUMA12-Person-Limits-Fragments'!C2001)</f>
        <v>107278.54000000001</v>
      </c>
      <c r="I2001" cm="1">
        <f t="array" ref="I2001">INDEX('PUMA12 LIMIT Computations'!BC$4:BV$106,'PUMA12-Person-Limits-Fragments'!B2001,'PUMA12-Person-Limits-Fragments'!C2001)</f>
        <v>103249.34600000001</v>
      </c>
      <c r="J2001" cm="1">
        <f t="array" ref="J2001">INDEX('PUMA12 LIMIT Computations'!BW$4:CP$106,'PUMA12-Person-Limits-Fragments'!B2001,'PUMA12-Person-Limits-Fragments'!C2001)</f>
        <v>171665.66</v>
      </c>
    </row>
    <row r="2002" spans="1:10" x14ac:dyDescent="0.25">
      <c r="A2002">
        <f t="shared" si="95"/>
        <v>2001</v>
      </c>
      <c r="B2002">
        <f t="shared" si="93"/>
        <v>44</v>
      </c>
      <c r="C2002">
        <f t="shared" si="94"/>
        <v>20</v>
      </c>
      <c r="D2002" cm="1">
        <f t="array" ref="D2002">INDEX('PUMA12 LIMIT Computations'!$A$4:$D$106,'PUMA12-Person-Limits-Fragments'!$B2002,1)</f>
        <v>1900</v>
      </c>
      <c r="E2002" t="str" cm="1">
        <f t="array" ref="E2002">INDEX('PUMA12 LIMIT Computations'!$A$4:$D$106,'PUMA12-Person-Limits-Fragments'!$B2002,2)</f>
        <v>Hampden County (Central)--Springfield City</v>
      </c>
      <c r="F2002" t="str" cm="1">
        <f t="array" ref="F2002">INDEX('PUMA12 LIMIT Computations'!$A$4:$D$106,'PUMA12-Person-Limits-Fragments'!$B2002,3)</f>
        <v>METRO44140M44140</v>
      </c>
      <c r="G2002" t="str" cm="1">
        <f t="array" ref="G2002">INDEX('PUMA12 LIMIT Computations'!$A$4:$D$106,'PUMA12-Person-Limits-Fragments'!$B2002,4)</f>
        <v>Springfield, MA HUD Metro FMR Area</v>
      </c>
      <c r="H2002" cm="1">
        <f t="array" ref="H2002">INDEX('PUMA12 LIMIT Computations'!AI$4:BB$106,'PUMA12-Person-Limits-Fragments'!B2002,'PUMA12-Person-Limits-Fragments'!C2002)</f>
        <v>107300</v>
      </c>
      <c r="I2002" cm="1">
        <f t="array" ref="I2002">INDEX('PUMA12 LIMIT Computations'!BC$4:BV$106,'PUMA12-Person-Limits-Fragments'!B2002,'PUMA12-Person-Limits-Fragments'!C2002)</f>
        <v>103270</v>
      </c>
      <c r="J2002" cm="1">
        <f t="array" ref="J2002">INDEX('PUMA12 LIMIT Computations'!BW$4:CP$106,'PUMA12-Person-Limits-Fragments'!B2002,'PUMA12-Person-Limits-Fragments'!C2002)</f>
        <v>171700</v>
      </c>
    </row>
    <row r="2003" spans="1:10" x14ac:dyDescent="0.25">
      <c r="A2003">
        <f t="shared" si="95"/>
        <v>2002</v>
      </c>
      <c r="B2003">
        <f t="shared" si="93"/>
        <v>45</v>
      </c>
      <c r="C2003">
        <f t="shared" si="94"/>
        <v>20</v>
      </c>
      <c r="D2003" cm="1">
        <f t="array" ref="D2003">INDEX('PUMA12 LIMIT Computations'!$A$4:$D$106,'PUMA12-Person-Limits-Fragments'!$B2003,1)</f>
        <v>1902</v>
      </c>
      <c r="E2003" t="str" cm="1">
        <f t="array" ref="E2003">INDEX('PUMA12 LIMIT Computations'!$A$4:$D$106,'PUMA12-Person-Limits-Fragments'!$B2003,2)</f>
        <v>Hampden County (East of Springfield City)--Chicopee City</v>
      </c>
      <c r="F2003" t="str" cm="1">
        <f t="array" ref="F2003">INDEX('PUMA12 LIMIT Computations'!$A$4:$D$106,'PUMA12-Person-Limits-Fragments'!$B2003,3)</f>
        <v>METRO44140M44140</v>
      </c>
      <c r="G2003" t="str" cm="1">
        <f t="array" ref="G2003">INDEX('PUMA12 LIMIT Computations'!$A$4:$D$106,'PUMA12-Person-Limits-Fragments'!$B2003,4)</f>
        <v>Springfield, MA HUD Metro FMR Area</v>
      </c>
      <c r="H2003" cm="1">
        <f t="array" ref="H2003">INDEX('PUMA12 LIMIT Computations'!AI$4:BB$106,'PUMA12-Person-Limits-Fragments'!B2003,'PUMA12-Person-Limits-Fragments'!C2003)</f>
        <v>107300</v>
      </c>
      <c r="I2003" cm="1">
        <f t="array" ref="I2003">INDEX('PUMA12 LIMIT Computations'!BC$4:BV$106,'PUMA12-Person-Limits-Fragments'!B2003,'PUMA12-Person-Limits-Fragments'!C2003)</f>
        <v>103270</v>
      </c>
      <c r="J2003" cm="1">
        <f t="array" ref="J2003">INDEX('PUMA12 LIMIT Computations'!BW$4:CP$106,'PUMA12-Person-Limits-Fragments'!B2003,'PUMA12-Person-Limits-Fragments'!C2003)</f>
        <v>171700</v>
      </c>
    </row>
    <row r="2004" spans="1:10" x14ac:dyDescent="0.25">
      <c r="A2004">
        <f t="shared" si="95"/>
        <v>2003</v>
      </c>
      <c r="B2004">
        <f t="shared" si="93"/>
        <v>46</v>
      </c>
      <c r="C2004">
        <f t="shared" si="94"/>
        <v>20</v>
      </c>
      <c r="D2004" cm="1">
        <f t="array" ref="D2004">INDEX('PUMA12 LIMIT Computations'!$A$4:$D$106,'PUMA12-Person-Limits-Fragments'!$B2004,1)</f>
        <v>1901</v>
      </c>
      <c r="E2004" t="str" cm="1">
        <f t="array" ref="E2004">INDEX('PUMA12 LIMIT Computations'!$A$4:$D$106,'PUMA12-Person-Limits-Fragments'!$B2004,2)</f>
        <v>Hampden County (West of Springfield City)--Westfield &amp; Holyoke Cities</v>
      </c>
      <c r="F2004" t="str" cm="1">
        <f t="array" ref="F2004">INDEX('PUMA12 LIMIT Computations'!$A$4:$D$106,'PUMA12-Person-Limits-Fragments'!$B2004,3)</f>
        <v>METRO44140M44140</v>
      </c>
      <c r="G2004" t="str" cm="1">
        <f t="array" ref="G2004">INDEX('PUMA12 LIMIT Computations'!$A$4:$D$106,'PUMA12-Person-Limits-Fragments'!$B2004,4)</f>
        <v>Springfield, MA HUD Metro FMR Area</v>
      </c>
      <c r="H2004" cm="1">
        <f t="array" ref="H2004">INDEX('PUMA12 LIMIT Computations'!AI$4:BB$106,'PUMA12-Person-Limits-Fragments'!B2004,'PUMA12-Person-Limits-Fragments'!C2004)</f>
        <v>107300</v>
      </c>
      <c r="I2004" cm="1">
        <f t="array" ref="I2004">INDEX('PUMA12 LIMIT Computations'!BC$4:BV$106,'PUMA12-Person-Limits-Fragments'!B2004,'PUMA12-Person-Limits-Fragments'!C2004)</f>
        <v>103270</v>
      </c>
      <c r="J2004" cm="1">
        <f t="array" ref="J2004">INDEX('PUMA12 LIMIT Computations'!BW$4:CP$106,'PUMA12-Person-Limits-Fragments'!B2004,'PUMA12-Person-Limits-Fragments'!C2004)</f>
        <v>171700</v>
      </c>
    </row>
    <row r="2005" spans="1:10" x14ac:dyDescent="0.25">
      <c r="A2005">
        <f t="shared" si="95"/>
        <v>2004</v>
      </c>
      <c r="B2005">
        <f t="shared" si="93"/>
        <v>47</v>
      </c>
      <c r="C2005">
        <f t="shared" si="94"/>
        <v>20</v>
      </c>
      <c r="D2005" cm="1">
        <f t="array" ref="D2005">INDEX('PUMA12 LIMIT Computations'!$A$4:$D$106,'PUMA12-Person-Limits-Fragments'!$B2005,1)</f>
        <v>2400</v>
      </c>
      <c r="E2005" t="str" cm="1">
        <f t="array" ref="E2005">INDEX('PUMA12 LIMIT Computations'!$A$4:$D$106,'PUMA12-Person-Limits-Fragments'!$B2005,2)</f>
        <v>Middlesex (Far Southwest), Norfolk (Northwest) &amp; Worcester (Far East) Counties</v>
      </c>
      <c r="F2005" t="str" cm="1">
        <f t="array" ref="F2005">INDEX('PUMA12 LIMIT Computations'!$A$4:$D$106,'PUMA12-Person-Limits-Fragments'!$B2005,3)</f>
        <v>METRO14460MM1120</v>
      </c>
      <c r="G2005" t="str" cm="1">
        <f t="array" ref="G2005">INDEX('PUMA12 LIMIT Computations'!$A$4:$D$106,'PUMA12-Person-Limits-Fragments'!$B2005,4)</f>
        <v>Boston-Cambridge-Quincy, MA-NH HUD Metro FMR Area</v>
      </c>
      <c r="H2005" cm="1">
        <f t="array" ref="H2005">INDEX('PUMA12 LIMIT Computations'!AI$4:BB$106,'PUMA12-Person-Limits-Fragments'!B2005,'PUMA12-Person-Limits-Fragments'!C2005)</f>
        <v>107786.855</v>
      </c>
      <c r="I2005" cm="1">
        <f t="array" ref="I2005">INDEX('PUMA12 LIMIT Computations'!BC$4:BV$106,'PUMA12-Person-Limits-Fragments'!B2005,'PUMA12-Person-Limits-Fragments'!C2005)</f>
        <v>69634.960999999996</v>
      </c>
      <c r="J2005" cm="1">
        <f t="array" ref="J2005">INDEX('PUMA12 LIMIT Computations'!BW$4:CP$106,'PUMA12-Person-Limits-Fragments'!B2005,'PUMA12-Person-Limits-Fragments'!C2005)</f>
        <v>171980.215</v>
      </c>
    </row>
    <row r="2006" spans="1:10" x14ac:dyDescent="0.25">
      <c r="A2006">
        <f t="shared" si="95"/>
        <v>2005</v>
      </c>
      <c r="B2006">
        <f t="shared" si="93"/>
        <v>48</v>
      </c>
      <c r="C2006">
        <f t="shared" si="94"/>
        <v>20</v>
      </c>
      <c r="D2006" cm="1">
        <f t="array" ref="D2006">INDEX('PUMA12 LIMIT Computations'!$A$4:$D$106,'PUMA12-Person-Limits-Fragments'!$B2006,1)</f>
        <v>2400</v>
      </c>
      <c r="E2006" t="str" cm="1">
        <f t="array" ref="E2006">INDEX('PUMA12 LIMIT Computations'!$A$4:$D$106,'PUMA12-Person-Limits-Fragments'!$B2006,2)</f>
        <v>Middlesex (Far Southwest), Norfolk (Northwest) &amp; Worcester (Far East) Counties</v>
      </c>
      <c r="F2006" t="str" cm="1">
        <f t="array" ref="F2006">INDEX('PUMA12 LIMIT Computations'!$A$4:$D$106,'PUMA12-Person-Limits-Fragments'!$B2006,3)</f>
        <v>METRO49340MM1120</v>
      </c>
      <c r="G2006" t="str" cm="1">
        <f t="array" ref="G2006">INDEX('PUMA12 LIMIT Computations'!$A$4:$D$106,'PUMA12-Person-Limits-Fragments'!$B2006,4)</f>
        <v>Eastern Worcester County, MA HUD Metro FMR Area</v>
      </c>
      <c r="H2006" cm="1">
        <f t="array" ref="H2006">INDEX('PUMA12 LIMIT Computations'!AI$4:BB$106,'PUMA12-Person-Limits-Fragments'!B2006,'PUMA12-Person-Limits-Fragments'!C2006)</f>
        <v>48613.425000000003</v>
      </c>
      <c r="I2006" cm="1">
        <f t="array" ref="I2006">INDEX('PUMA12 LIMIT Computations'!BC$4:BV$106,'PUMA12-Person-Limits-Fragments'!B2006,'PUMA12-Person-Limits-Fragments'!C2006)</f>
        <v>33614.385000000002</v>
      </c>
      <c r="J2006" cm="1">
        <f t="array" ref="J2006">INDEX('PUMA12 LIMIT Computations'!BW$4:CP$106,'PUMA12-Person-Limits-Fragments'!B2006,'PUMA12-Person-Limits-Fragments'!C2006)</f>
        <v>66353.175000000003</v>
      </c>
    </row>
    <row r="2007" spans="1:10" x14ac:dyDescent="0.25">
      <c r="A2007">
        <f t="shared" si="95"/>
        <v>2006</v>
      </c>
      <c r="B2007">
        <f t="shared" si="93"/>
        <v>49</v>
      </c>
      <c r="C2007">
        <f t="shared" si="94"/>
        <v>20</v>
      </c>
      <c r="D2007" cm="1">
        <f t="array" ref="D2007">INDEX('PUMA12 LIMIT Computations'!$A$4:$D$106,'PUMA12-Person-Limits-Fragments'!$B2007,1)</f>
        <v>3400</v>
      </c>
      <c r="E2007" t="str" cm="1">
        <f t="array" ref="E2007">INDEX('PUMA12 LIMIT Computations'!$A$4:$D$106,'PUMA12-Person-Limits-Fragments'!$B2007,2)</f>
        <v>Middlesex (Southeast) &amp; Norfolk (Northeast) Counties--Newton City &amp; Brookline Town</v>
      </c>
      <c r="F2007" t="str" cm="1">
        <f t="array" ref="F2007">INDEX('PUMA12 LIMIT Computations'!$A$4:$D$106,'PUMA12-Person-Limits-Fragments'!$B2007,3)</f>
        <v>METRO14460MM1120</v>
      </c>
      <c r="G2007" t="str" cm="1">
        <f t="array" ref="G2007">INDEX('PUMA12 LIMIT Computations'!$A$4:$D$106,'PUMA12-Person-Limits-Fragments'!$B2007,4)</f>
        <v>Boston-Cambridge-Quincy, MA-NH HUD Metro FMR Area</v>
      </c>
      <c r="H2007" cm="1">
        <f t="array" ref="H2007">INDEX('PUMA12 LIMIT Computations'!AI$4:BB$106,'PUMA12-Person-Limits-Fragments'!B2007,'PUMA12-Person-Limits-Fragments'!C2007)</f>
        <v>159834.01500000001</v>
      </c>
      <c r="I2007" cm="1">
        <f t="array" ref="I2007">INDEX('PUMA12 LIMIT Computations'!BC$4:BV$106,'PUMA12-Person-Limits-Fragments'!B2007,'PUMA12-Person-Limits-Fragments'!C2007)</f>
        <v>103259.673</v>
      </c>
      <c r="J2007" cm="1">
        <f t="array" ref="J2007">INDEX('PUMA12 LIMIT Computations'!BW$4:CP$106,'PUMA12-Person-Limits-Fragments'!B2007,'PUMA12-Person-Limits-Fragments'!C2007)</f>
        <v>255024.495</v>
      </c>
    </row>
    <row r="2008" spans="1:10" x14ac:dyDescent="0.25">
      <c r="A2008">
        <f t="shared" si="95"/>
        <v>2007</v>
      </c>
      <c r="B2008">
        <f t="shared" si="93"/>
        <v>50</v>
      </c>
      <c r="C2008">
        <f t="shared" si="94"/>
        <v>20</v>
      </c>
      <c r="D2008" cm="1">
        <f t="array" ref="D2008">INDEX('PUMA12 LIMIT Computations'!$A$4:$D$106,'PUMA12-Person-Limits-Fragments'!$B2008,1)</f>
        <v>1400</v>
      </c>
      <c r="E2008" t="str" cm="1">
        <f t="array" ref="E2008">INDEX('PUMA12 LIMIT Computations'!$A$4:$D$106,'PUMA12-Person-Limits-Fragments'!$B2008,2)</f>
        <v>Middlesex (West Central) &amp; Worcester (East) Counties</v>
      </c>
      <c r="F2008" t="str" cm="1">
        <f t="array" ref="F2008">INDEX('PUMA12 LIMIT Computations'!$A$4:$D$106,'PUMA12-Person-Limits-Fragments'!$B2008,3)</f>
        <v>METRO14460MM1120</v>
      </c>
      <c r="G2008" t="str" cm="1">
        <f t="array" ref="G2008">INDEX('PUMA12 LIMIT Computations'!$A$4:$D$106,'PUMA12-Person-Limits-Fragments'!$B2008,4)</f>
        <v>Boston-Cambridge-Quincy, MA-NH HUD Metro FMR Area</v>
      </c>
      <c r="H2008" cm="1">
        <f t="array" ref="H2008">INDEX('PUMA12 LIMIT Computations'!AI$4:BB$106,'PUMA12-Person-Limits-Fragments'!B2008,'PUMA12-Person-Limits-Fragments'!C2008)</f>
        <v>153248.19500000001</v>
      </c>
      <c r="I2008" cm="1">
        <f t="array" ref="I2008">INDEX('PUMA12 LIMIT Computations'!BC$4:BV$106,'PUMA12-Person-Limits-Fragments'!B2008,'PUMA12-Person-Limits-Fragments'!C2008)</f>
        <v>99004.948999999993</v>
      </c>
      <c r="J2008" cm="1">
        <f t="array" ref="J2008">INDEX('PUMA12 LIMIT Computations'!BW$4:CP$106,'PUMA12-Person-Limits-Fragments'!B2008,'PUMA12-Person-Limits-Fragments'!C2008)</f>
        <v>244516.435</v>
      </c>
    </row>
    <row r="2009" spans="1:10" x14ac:dyDescent="0.25">
      <c r="A2009">
        <f t="shared" si="95"/>
        <v>2008</v>
      </c>
      <c r="B2009">
        <f t="shared" si="93"/>
        <v>51</v>
      </c>
      <c r="C2009">
        <f t="shared" si="94"/>
        <v>20</v>
      </c>
      <c r="D2009" cm="1">
        <f t="array" ref="D2009">INDEX('PUMA12 LIMIT Computations'!$A$4:$D$106,'PUMA12-Person-Limits-Fragments'!$B2009,1)</f>
        <v>1400</v>
      </c>
      <c r="E2009" t="str" cm="1">
        <f t="array" ref="E2009">INDEX('PUMA12 LIMIT Computations'!$A$4:$D$106,'PUMA12-Person-Limits-Fragments'!$B2009,2)</f>
        <v>Middlesex (West Central) &amp; Worcester (East) Counties</v>
      </c>
      <c r="F2009" t="str" cm="1">
        <f t="array" ref="F2009">INDEX('PUMA12 LIMIT Computations'!$A$4:$D$106,'PUMA12-Person-Limits-Fragments'!$B2009,3)</f>
        <v>METRO14460MM4560</v>
      </c>
      <c r="G2009" t="str" cm="1">
        <f t="array" ref="G2009">INDEX('PUMA12 LIMIT Computations'!$A$4:$D$106,'PUMA12-Person-Limits-Fragments'!$B2009,4)</f>
        <v>Lowell, MA HUD Metro FMR Area</v>
      </c>
      <c r="H2009" cm="1">
        <f t="array" ref="H2009">INDEX('PUMA12 LIMIT Computations'!AI$4:BB$106,'PUMA12-Person-Limits-Fragments'!B2009,'PUMA12-Person-Limits-Fragments'!C2009)</f>
        <v>273.60000000000002</v>
      </c>
      <c r="I2009" cm="1">
        <f t="array" ref="I2009">INDEX('PUMA12 LIMIT Computations'!BC$4:BV$106,'PUMA12-Person-Limits-Fragments'!B2009,'PUMA12-Person-Limits-Fragments'!C2009)</f>
        <v>196.21299999999999</v>
      </c>
      <c r="J2009" cm="1">
        <f t="array" ref="J2009">INDEX('PUMA12 LIMIT Computations'!BW$4:CP$106,'PUMA12-Person-Limits-Fragments'!B2009,'PUMA12-Person-Limits-Fragments'!C2009)</f>
        <v>387.315</v>
      </c>
    </row>
    <row r="2010" spans="1:10" x14ac:dyDescent="0.25">
      <c r="A2010">
        <f t="shared" si="95"/>
        <v>2009</v>
      </c>
      <c r="B2010">
        <f t="shared" si="93"/>
        <v>52</v>
      </c>
      <c r="C2010">
        <f t="shared" si="94"/>
        <v>20</v>
      </c>
      <c r="D2010" cm="1">
        <f t="array" ref="D2010">INDEX('PUMA12 LIMIT Computations'!$A$4:$D$106,'PUMA12-Person-Limits-Fragments'!$B2010,1)</f>
        <v>1400</v>
      </c>
      <c r="E2010" t="str" cm="1">
        <f t="array" ref="E2010">INDEX('PUMA12 LIMIT Computations'!$A$4:$D$106,'PUMA12-Person-Limits-Fragments'!$B2010,2)</f>
        <v>Middlesex (West Central) &amp; Worcester (East) Counties</v>
      </c>
      <c r="F2010" t="str" cm="1">
        <f t="array" ref="F2010">INDEX('PUMA12 LIMIT Computations'!$A$4:$D$106,'PUMA12-Person-Limits-Fragments'!$B2010,3)</f>
        <v>METRO49340MM1120</v>
      </c>
      <c r="G2010" t="str" cm="1">
        <f t="array" ref="G2010">INDEX('PUMA12 LIMIT Computations'!$A$4:$D$106,'PUMA12-Person-Limits-Fragments'!$B2010,4)</f>
        <v>Eastern Worcester County, MA HUD Metro FMR Area</v>
      </c>
      <c r="H2010" cm="1">
        <f t="array" ref="H2010">INDEX('PUMA12 LIMIT Computations'!AI$4:BB$106,'PUMA12-Person-Limits-Fragments'!B2010,'PUMA12-Person-Limits-Fragments'!C2010)</f>
        <v>5869.4549999999999</v>
      </c>
      <c r="I2010" cm="1">
        <f t="array" ref="I2010">INDEX('PUMA12 LIMIT Computations'!BC$4:BV$106,'PUMA12-Person-Limits-Fragments'!B2010,'PUMA12-Person-Limits-Fragments'!C2010)</f>
        <v>4058.511</v>
      </c>
      <c r="J2010" cm="1">
        <f t="array" ref="J2010">INDEX('PUMA12 LIMIT Computations'!BW$4:CP$106,'PUMA12-Person-Limits-Fragments'!B2010,'PUMA12-Person-Limits-Fragments'!C2010)</f>
        <v>8011.3050000000003</v>
      </c>
    </row>
    <row r="2011" spans="1:10" x14ac:dyDescent="0.25">
      <c r="A2011">
        <f t="shared" si="95"/>
        <v>2010</v>
      </c>
      <c r="B2011">
        <f t="shared" si="93"/>
        <v>53</v>
      </c>
      <c r="C2011">
        <f t="shared" si="94"/>
        <v>20</v>
      </c>
      <c r="D2011" cm="1">
        <f t="array" ref="D2011">INDEX('PUMA12 LIMIT Computations'!$A$4:$D$106,'PUMA12-Person-Limits-Fragments'!$B2011,1)</f>
        <v>506</v>
      </c>
      <c r="E2011" t="str" cm="1">
        <f t="array" ref="E2011">INDEX('PUMA12 LIMIT Computations'!$A$4:$D$106,'PUMA12-Person-Limits-Fragments'!$B2011,2)</f>
        <v>Middlesex County (East)--Cambridge City</v>
      </c>
      <c r="F2011" t="str" cm="1">
        <f t="array" ref="F2011">INDEX('PUMA12 LIMIT Computations'!$A$4:$D$106,'PUMA12-Person-Limits-Fragments'!$B2011,3)</f>
        <v>METRO14460MM1120</v>
      </c>
      <c r="G2011" t="str" cm="1">
        <f t="array" ref="G2011">INDEX('PUMA12 LIMIT Computations'!$A$4:$D$106,'PUMA12-Person-Limits-Fragments'!$B2011,4)</f>
        <v>Boston-Cambridge-Quincy, MA-NH HUD Metro FMR Area</v>
      </c>
      <c r="H2011" cm="1">
        <f t="array" ref="H2011">INDEX('PUMA12 LIMIT Computations'!AI$4:BB$106,'PUMA12-Person-Limits-Fragments'!B2011,'PUMA12-Person-Limits-Fragments'!C2011)</f>
        <v>159850</v>
      </c>
      <c r="I2011" cm="1">
        <f t="array" ref="I2011">INDEX('PUMA12 LIMIT Computations'!BC$4:BV$106,'PUMA12-Person-Limits-Fragments'!B2011,'PUMA12-Person-Limits-Fragments'!C2011)</f>
        <v>103270</v>
      </c>
      <c r="J2011" cm="1">
        <f t="array" ref="J2011">INDEX('PUMA12 LIMIT Computations'!BW$4:CP$106,'PUMA12-Person-Limits-Fragments'!B2011,'PUMA12-Person-Limits-Fragments'!C2011)</f>
        <v>255050</v>
      </c>
    </row>
    <row r="2012" spans="1:10" x14ac:dyDescent="0.25">
      <c r="A2012">
        <f t="shared" si="95"/>
        <v>2011</v>
      </c>
      <c r="B2012">
        <f t="shared" si="93"/>
        <v>54</v>
      </c>
      <c r="C2012">
        <f t="shared" si="94"/>
        <v>20</v>
      </c>
      <c r="D2012" cm="1">
        <f t="array" ref="D2012">INDEX('PUMA12 LIMIT Computations'!$A$4:$D$106,'PUMA12-Person-Limits-Fragments'!$B2012,1)</f>
        <v>508</v>
      </c>
      <c r="E2012" t="str" cm="1">
        <f t="array" ref="E2012">INDEX('PUMA12 LIMIT Computations'!$A$4:$D$106,'PUMA12-Person-Limits-Fragments'!$B2012,2)</f>
        <v>Middlesex County (East)--Malden &amp; Medford Cities</v>
      </c>
      <c r="F2012" t="str" cm="1">
        <f t="array" ref="F2012">INDEX('PUMA12 LIMIT Computations'!$A$4:$D$106,'PUMA12-Person-Limits-Fragments'!$B2012,3)</f>
        <v>METRO14460MM1120</v>
      </c>
      <c r="G2012" t="str" cm="1">
        <f t="array" ref="G2012">INDEX('PUMA12 LIMIT Computations'!$A$4:$D$106,'PUMA12-Person-Limits-Fragments'!$B2012,4)</f>
        <v>Boston-Cambridge-Quincy, MA-NH HUD Metro FMR Area</v>
      </c>
      <c r="H2012" cm="1">
        <f t="array" ref="H2012">INDEX('PUMA12 LIMIT Computations'!AI$4:BB$106,'PUMA12-Person-Limits-Fragments'!B2012,'PUMA12-Person-Limits-Fragments'!C2012)</f>
        <v>159865.98499999999</v>
      </c>
      <c r="I2012" cm="1">
        <f t="array" ref="I2012">INDEX('PUMA12 LIMIT Computations'!BC$4:BV$106,'PUMA12-Person-Limits-Fragments'!B2012,'PUMA12-Person-Limits-Fragments'!C2012)</f>
        <v>103280.327</v>
      </c>
      <c r="J2012" cm="1">
        <f t="array" ref="J2012">INDEX('PUMA12 LIMIT Computations'!BW$4:CP$106,'PUMA12-Person-Limits-Fragments'!B2012,'PUMA12-Person-Limits-Fragments'!C2012)</f>
        <v>255075.505</v>
      </c>
    </row>
    <row r="2013" spans="1:10" x14ac:dyDescent="0.25">
      <c r="A2013">
        <f t="shared" si="95"/>
        <v>2012</v>
      </c>
      <c r="B2013">
        <f t="shared" si="93"/>
        <v>55</v>
      </c>
      <c r="C2013">
        <f t="shared" si="94"/>
        <v>20</v>
      </c>
      <c r="D2013" cm="1">
        <f t="array" ref="D2013">INDEX('PUMA12 LIMIT Computations'!$A$4:$D$106,'PUMA12-Person-Limits-Fragments'!$B2013,1)</f>
        <v>507</v>
      </c>
      <c r="E2013" t="str" cm="1">
        <f t="array" ref="E2013">INDEX('PUMA12 LIMIT Computations'!$A$4:$D$106,'PUMA12-Person-Limits-Fragments'!$B2013,2)</f>
        <v>Middlesex County (East)--Somerville &amp; Everett Cities</v>
      </c>
      <c r="F2013" t="str" cm="1">
        <f t="array" ref="F2013">INDEX('PUMA12 LIMIT Computations'!$A$4:$D$106,'PUMA12-Person-Limits-Fragments'!$B2013,3)</f>
        <v>METRO14460MM1120</v>
      </c>
      <c r="G2013" t="str" cm="1">
        <f t="array" ref="G2013">INDEX('PUMA12 LIMIT Computations'!$A$4:$D$106,'PUMA12-Person-Limits-Fragments'!$B2013,4)</f>
        <v>Boston-Cambridge-Quincy, MA-NH HUD Metro FMR Area</v>
      </c>
      <c r="H2013" cm="1">
        <f t="array" ref="H2013">INDEX('PUMA12 LIMIT Computations'!AI$4:BB$106,'PUMA12-Person-Limits-Fragments'!B2013,'PUMA12-Person-Limits-Fragments'!C2013)</f>
        <v>159850</v>
      </c>
      <c r="I2013" cm="1">
        <f t="array" ref="I2013">INDEX('PUMA12 LIMIT Computations'!BC$4:BV$106,'PUMA12-Person-Limits-Fragments'!B2013,'PUMA12-Person-Limits-Fragments'!C2013)</f>
        <v>103270</v>
      </c>
      <c r="J2013" cm="1">
        <f t="array" ref="J2013">INDEX('PUMA12 LIMIT Computations'!BW$4:CP$106,'PUMA12-Person-Limits-Fragments'!B2013,'PUMA12-Person-Limits-Fragments'!C2013)</f>
        <v>255050</v>
      </c>
    </row>
    <row r="2014" spans="1:10" x14ac:dyDescent="0.25">
      <c r="A2014">
        <f t="shared" si="95"/>
        <v>2013</v>
      </c>
      <c r="B2014">
        <f t="shared" si="93"/>
        <v>56</v>
      </c>
      <c r="C2014">
        <f t="shared" si="94"/>
        <v>20</v>
      </c>
      <c r="D2014" cm="1">
        <f t="array" ref="D2014">INDEX('PUMA12 LIMIT Computations'!$A$4:$D$106,'PUMA12-Person-Limits-Fragments'!$B2014,1)</f>
        <v>502</v>
      </c>
      <c r="E2014" t="str" cm="1">
        <f t="array" ref="E2014">INDEX('PUMA12 LIMIT Computations'!$A$4:$D$106,'PUMA12-Person-Limits-Fragments'!$B2014,2)</f>
        <v>Middlesex County (Far Northeast)--Lowell City</v>
      </c>
      <c r="F2014" t="str" cm="1">
        <f t="array" ref="F2014">INDEX('PUMA12 LIMIT Computations'!$A$4:$D$106,'PUMA12-Person-Limits-Fragments'!$B2014,3)</f>
        <v>METRO14460MM4560</v>
      </c>
      <c r="G2014" t="str" cm="1">
        <f t="array" ref="G2014">INDEX('PUMA12 LIMIT Computations'!$A$4:$D$106,'PUMA12-Person-Limits-Fragments'!$B2014,4)</f>
        <v>Lowell, MA HUD Metro FMR Area</v>
      </c>
      <c r="H2014" cm="1">
        <f t="array" ref="H2014">INDEX('PUMA12 LIMIT Computations'!AI$4:BB$106,'PUMA12-Person-Limits-Fragments'!B2014,'PUMA12-Person-Limits-Fragments'!C2014)</f>
        <v>144000</v>
      </c>
      <c r="I2014" cm="1">
        <f t="array" ref="I2014">INDEX('PUMA12 LIMIT Computations'!BC$4:BV$106,'PUMA12-Person-Limits-Fragments'!B2014,'PUMA12-Person-Limits-Fragments'!C2014)</f>
        <v>103270</v>
      </c>
      <c r="J2014" cm="1">
        <f t="array" ref="J2014">INDEX('PUMA12 LIMIT Computations'!BW$4:CP$106,'PUMA12-Person-Limits-Fragments'!B2014,'PUMA12-Person-Limits-Fragments'!C2014)</f>
        <v>203850</v>
      </c>
    </row>
    <row r="2015" spans="1:10" x14ac:dyDescent="0.25">
      <c r="A2015">
        <f t="shared" si="95"/>
        <v>2014</v>
      </c>
      <c r="B2015">
        <f t="shared" si="93"/>
        <v>57</v>
      </c>
      <c r="C2015">
        <f t="shared" si="94"/>
        <v>20</v>
      </c>
      <c r="D2015" cm="1">
        <f t="array" ref="D2015">INDEX('PUMA12 LIMIT Computations'!$A$4:$D$106,'PUMA12-Person-Limits-Fragments'!$B2015,1)</f>
        <v>501</v>
      </c>
      <c r="E2015" t="str" cm="1">
        <f t="array" ref="E2015">INDEX('PUMA12 LIMIT Computations'!$A$4:$D$106,'PUMA12-Person-Limits-Fragments'!$B2015,2)</f>
        <v>Middlesex County (Outside Lowell City)</v>
      </c>
      <c r="F2015" t="str" cm="1">
        <f t="array" ref="F2015">INDEX('PUMA12 LIMIT Computations'!$A$4:$D$106,'PUMA12-Person-Limits-Fragments'!$B2015,3)</f>
        <v>METRO14460MM1120</v>
      </c>
      <c r="G2015" t="str" cm="1">
        <f t="array" ref="G2015">INDEX('PUMA12 LIMIT Computations'!$A$4:$D$106,'PUMA12-Person-Limits-Fragments'!$B2015,4)</f>
        <v>Boston-Cambridge-Quincy, MA-NH HUD Metro FMR Area</v>
      </c>
      <c r="H2015" cm="1">
        <f t="array" ref="H2015">INDEX('PUMA12 LIMIT Computations'!AI$4:BB$106,'PUMA12-Person-Limits-Fragments'!B2015,'PUMA12-Person-Limits-Fragments'!C2015)</f>
        <v>47.954999999999998</v>
      </c>
      <c r="I2015" cm="1">
        <f t="array" ref="I2015">INDEX('PUMA12 LIMIT Computations'!BC$4:BV$106,'PUMA12-Person-Limits-Fragments'!B2015,'PUMA12-Person-Limits-Fragments'!C2015)</f>
        <v>30.980999999999998</v>
      </c>
      <c r="J2015" cm="1">
        <f t="array" ref="J2015">INDEX('PUMA12 LIMIT Computations'!BW$4:CP$106,'PUMA12-Person-Limits-Fragments'!B2015,'PUMA12-Person-Limits-Fragments'!C2015)</f>
        <v>76.514999999999986</v>
      </c>
    </row>
    <row r="2016" spans="1:10" x14ac:dyDescent="0.25">
      <c r="A2016">
        <f t="shared" si="95"/>
        <v>2015</v>
      </c>
      <c r="B2016">
        <f t="shared" si="93"/>
        <v>58</v>
      </c>
      <c r="C2016">
        <f t="shared" si="94"/>
        <v>20</v>
      </c>
      <c r="D2016" cm="1">
        <f t="array" ref="D2016">INDEX('PUMA12 LIMIT Computations'!$A$4:$D$106,'PUMA12-Person-Limits-Fragments'!$B2016,1)</f>
        <v>501</v>
      </c>
      <c r="E2016" t="str" cm="1">
        <f t="array" ref="E2016">INDEX('PUMA12 LIMIT Computations'!$A$4:$D$106,'PUMA12-Person-Limits-Fragments'!$B2016,2)</f>
        <v>Middlesex County (Outside Lowell City)</v>
      </c>
      <c r="F2016" t="str" cm="1">
        <f t="array" ref="F2016">INDEX('PUMA12 LIMIT Computations'!$A$4:$D$106,'PUMA12-Person-Limits-Fragments'!$B2016,3)</f>
        <v>METRO14460MM4560</v>
      </c>
      <c r="G2016" t="str" cm="1">
        <f t="array" ref="G2016">INDEX('PUMA12 LIMIT Computations'!$A$4:$D$106,'PUMA12-Person-Limits-Fragments'!$B2016,4)</f>
        <v>Lowell, MA HUD Metro FMR Area</v>
      </c>
      <c r="H2016" cm="1">
        <f t="array" ref="H2016">INDEX('PUMA12 LIMIT Computations'!AI$4:BB$106,'PUMA12-Person-Limits-Fragments'!B2016,'PUMA12-Person-Limits-Fragments'!C2016)</f>
        <v>143956.80000000002</v>
      </c>
      <c r="I2016" cm="1">
        <f t="array" ref="I2016">INDEX('PUMA12 LIMIT Computations'!BC$4:BV$106,'PUMA12-Person-Limits-Fragments'!B2016,'PUMA12-Person-Limits-Fragments'!C2016)</f>
        <v>103239.019</v>
      </c>
      <c r="J2016" cm="1">
        <f t="array" ref="J2016">INDEX('PUMA12 LIMIT Computations'!BW$4:CP$106,'PUMA12-Person-Limits-Fragments'!B2016,'PUMA12-Person-Limits-Fragments'!C2016)</f>
        <v>203788.845</v>
      </c>
    </row>
    <row r="2017" spans="1:10" x14ac:dyDescent="0.25">
      <c r="A2017">
        <f t="shared" si="95"/>
        <v>2016</v>
      </c>
      <c r="B2017">
        <f t="shared" si="93"/>
        <v>59</v>
      </c>
      <c r="C2017">
        <f t="shared" si="94"/>
        <v>20</v>
      </c>
      <c r="D2017" cm="1">
        <f t="array" ref="D2017">INDEX('PUMA12 LIMIT Computations'!$A$4:$D$106,'PUMA12-Person-Limits-Fragments'!$B2017,1)</f>
        <v>504</v>
      </c>
      <c r="E2017" t="str" cm="1">
        <f t="array" ref="E2017">INDEX('PUMA12 LIMIT Computations'!$A$4:$D$106,'PUMA12-Person-Limits-Fragments'!$B2017,2)</f>
        <v>Middlesex County (South)--Framingham Town, Marlborough City &amp; Natick Town</v>
      </c>
      <c r="F2017" t="str" cm="1">
        <f t="array" ref="F2017">INDEX('PUMA12 LIMIT Computations'!$A$4:$D$106,'PUMA12-Person-Limits-Fragments'!$B2017,3)</f>
        <v>METRO14460MM1120</v>
      </c>
      <c r="G2017" t="str" cm="1">
        <f t="array" ref="G2017">INDEX('PUMA12 LIMIT Computations'!$A$4:$D$106,'PUMA12-Person-Limits-Fragments'!$B2017,4)</f>
        <v>Boston-Cambridge-Quincy, MA-NH HUD Metro FMR Area</v>
      </c>
      <c r="H2017" cm="1">
        <f t="array" ref="H2017">INDEX('PUMA12 LIMIT Computations'!AI$4:BB$106,'PUMA12-Person-Limits-Fragments'!B2017,'PUMA12-Person-Limits-Fragments'!C2017)</f>
        <v>159706.13500000001</v>
      </c>
      <c r="I2017" cm="1">
        <f t="array" ref="I2017">INDEX('PUMA12 LIMIT Computations'!BC$4:BV$106,'PUMA12-Person-Limits-Fragments'!B2017,'PUMA12-Person-Limits-Fragments'!C2017)</f>
        <v>103177.057</v>
      </c>
      <c r="J2017" cm="1">
        <f t="array" ref="J2017">INDEX('PUMA12 LIMIT Computations'!BW$4:CP$106,'PUMA12-Person-Limits-Fragments'!B2017,'PUMA12-Person-Limits-Fragments'!C2017)</f>
        <v>254820.45499999999</v>
      </c>
    </row>
    <row r="2018" spans="1:10" x14ac:dyDescent="0.25">
      <c r="A2018">
        <f t="shared" si="95"/>
        <v>2017</v>
      </c>
      <c r="B2018">
        <f t="shared" si="93"/>
        <v>60</v>
      </c>
      <c r="C2018">
        <f t="shared" si="94"/>
        <v>20</v>
      </c>
      <c r="D2018" cm="1">
        <f t="array" ref="D2018">INDEX('PUMA12 LIMIT Computations'!$A$4:$D$106,'PUMA12-Person-Limits-Fragments'!$B2018,1)</f>
        <v>504</v>
      </c>
      <c r="E2018" t="str" cm="1">
        <f t="array" ref="E2018">INDEX('PUMA12 LIMIT Computations'!$A$4:$D$106,'PUMA12-Person-Limits-Fragments'!$B2018,2)</f>
        <v>Middlesex County (South)--Framingham Town, Marlborough City &amp; Natick Town</v>
      </c>
      <c r="F2018" t="str" cm="1">
        <f t="array" ref="F2018">INDEX('PUMA12 LIMIT Computations'!$A$4:$D$106,'PUMA12-Person-Limits-Fragments'!$B2018,3)</f>
        <v>METRO49340M49340</v>
      </c>
      <c r="G2018" t="str" cm="1">
        <f t="array" ref="G2018">INDEX('PUMA12 LIMIT Computations'!$A$4:$D$106,'PUMA12-Person-Limits-Fragments'!$B2018,4)</f>
        <v>Worcester, MA HUD Metro FMR Area</v>
      </c>
      <c r="H2018" cm="1">
        <f t="array" ref="H2018">INDEX('PUMA12 LIMIT Computations'!AI$4:BB$106,'PUMA12-Person-Limits-Fragments'!B2018,'PUMA12-Person-Limits-Fragments'!C2018)</f>
        <v>100.80000000000001</v>
      </c>
      <c r="I2018" cm="1">
        <f t="array" ref="I2018">INDEX('PUMA12 LIMIT Computations'!BC$4:BV$106,'PUMA12-Person-Limits-Fragments'!B2018,'PUMA12-Person-Limits-Fragments'!C2018)</f>
        <v>82.616</v>
      </c>
      <c r="J2018" cm="1">
        <f t="array" ref="J2018">INDEX('PUMA12 LIMIT Computations'!BW$4:CP$106,'PUMA12-Person-Limits-Fragments'!B2018,'PUMA12-Person-Limits-Fragments'!C2018)</f>
        <v>161.28</v>
      </c>
    </row>
    <row r="2019" spans="1:10" x14ac:dyDescent="0.25">
      <c r="A2019">
        <f t="shared" si="95"/>
        <v>2018</v>
      </c>
      <c r="B2019">
        <f t="shared" si="93"/>
        <v>61</v>
      </c>
      <c r="C2019">
        <f t="shared" si="94"/>
        <v>20</v>
      </c>
      <c r="D2019" cm="1">
        <f t="array" ref="D2019">INDEX('PUMA12 LIMIT Computations'!$A$4:$D$106,'PUMA12-Person-Limits-Fragments'!$B2019,1)</f>
        <v>503</v>
      </c>
      <c r="E2019" t="str" cm="1">
        <f t="array" ref="E2019">INDEX('PUMA12 LIMIT Computations'!$A$4:$D$106,'PUMA12-Person-Limits-Fragments'!$B2019,2)</f>
        <v>Middlesex County--Waltham City, Lexington, Burlington, Bedford &amp; Lincoln Towns</v>
      </c>
      <c r="F2019" t="str" cm="1">
        <f t="array" ref="F2019">INDEX('PUMA12 LIMIT Computations'!$A$4:$D$106,'PUMA12-Person-Limits-Fragments'!$B2019,3)</f>
        <v>METRO14460MM1120</v>
      </c>
      <c r="G2019" t="str" cm="1">
        <f t="array" ref="G2019">INDEX('PUMA12 LIMIT Computations'!$A$4:$D$106,'PUMA12-Person-Limits-Fragments'!$B2019,4)</f>
        <v>Boston-Cambridge-Quincy, MA-NH HUD Metro FMR Area</v>
      </c>
      <c r="H2019" cm="1">
        <f t="array" ref="H2019">INDEX('PUMA12 LIMIT Computations'!AI$4:BB$106,'PUMA12-Person-Limits-Fragments'!B2019,'PUMA12-Person-Limits-Fragments'!C2019)</f>
        <v>159498.33000000002</v>
      </c>
      <c r="I2019" cm="1">
        <f t="array" ref="I2019">INDEX('PUMA12 LIMIT Computations'!BC$4:BV$106,'PUMA12-Person-Limits-Fragments'!B2019,'PUMA12-Person-Limits-Fragments'!C2019)</f>
        <v>103042.806</v>
      </c>
      <c r="J2019" cm="1">
        <f t="array" ref="J2019">INDEX('PUMA12 LIMIT Computations'!BW$4:CP$106,'PUMA12-Person-Limits-Fragments'!B2019,'PUMA12-Person-Limits-Fragments'!C2019)</f>
        <v>254488.89</v>
      </c>
    </row>
    <row r="2020" spans="1:10" x14ac:dyDescent="0.25">
      <c r="A2020">
        <f t="shared" si="95"/>
        <v>2019</v>
      </c>
      <c r="B2020">
        <f t="shared" si="93"/>
        <v>62</v>
      </c>
      <c r="C2020">
        <f t="shared" si="94"/>
        <v>20</v>
      </c>
      <c r="D2020" cm="1">
        <f t="array" ref="D2020">INDEX('PUMA12 LIMIT Computations'!$A$4:$D$106,'PUMA12-Person-Limits-Fragments'!$B2020,1)</f>
        <v>503</v>
      </c>
      <c r="E2020" t="str" cm="1">
        <f t="array" ref="E2020">INDEX('PUMA12 LIMIT Computations'!$A$4:$D$106,'PUMA12-Person-Limits-Fragments'!$B2020,2)</f>
        <v>Middlesex County--Waltham City, Lexington, Burlington, Bedford &amp; Lincoln Towns</v>
      </c>
      <c r="F2020" t="str" cm="1">
        <f t="array" ref="F2020">INDEX('PUMA12 LIMIT Computations'!$A$4:$D$106,'PUMA12-Person-Limits-Fragments'!$B2020,3)</f>
        <v>METRO14460MM4560</v>
      </c>
      <c r="G2020" t="str" cm="1">
        <f t="array" ref="G2020">INDEX('PUMA12 LIMIT Computations'!$A$4:$D$106,'PUMA12-Person-Limits-Fragments'!$B2020,4)</f>
        <v>Lowell, MA HUD Metro FMR Area</v>
      </c>
      <c r="H2020" cm="1">
        <f t="array" ref="H2020">INDEX('PUMA12 LIMIT Computations'!AI$4:BB$106,'PUMA12-Person-Limits-Fragments'!B2020,'PUMA12-Person-Limits-Fragments'!C2020)</f>
        <v>331.2</v>
      </c>
      <c r="I2020" cm="1">
        <f t="array" ref="I2020">INDEX('PUMA12 LIMIT Computations'!BC$4:BV$106,'PUMA12-Person-Limits-Fragments'!B2020,'PUMA12-Person-Limits-Fragments'!C2020)</f>
        <v>237.52099999999999</v>
      </c>
      <c r="J2020" cm="1">
        <f t="array" ref="J2020">INDEX('PUMA12 LIMIT Computations'!BW$4:CP$106,'PUMA12-Person-Limits-Fragments'!B2020,'PUMA12-Person-Limits-Fragments'!C2020)</f>
        <v>468.85500000000002</v>
      </c>
    </row>
    <row r="2021" spans="1:10" x14ac:dyDescent="0.25">
      <c r="A2021">
        <f t="shared" si="95"/>
        <v>2020</v>
      </c>
      <c r="B2021">
        <f t="shared" si="93"/>
        <v>63</v>
      </c>
      <c r="C2021">
        <f t="shared" si="94"/>
        <v>20</v>
      </c>
      <c r="D2021" cm="1">
        <f t="array" ref="D2021">INDEX('PUMA12 LIMIT Computations'!$A$4:$D$106,'PUMA12-Person-Limits-Fragments'!$B2021,1)</f>
        <v>505</v>
      </c>
      <c r="E2021" t="str" cm="1">
        <f t="array" ref="E2021">INDEX('PUMA12 LIMIT Computations'!$A$4:$D$106,'PUMA12-Person-Limits-Fragments'!$B2021,2)</f>
        <v>Middlesex County--Watertown Town City, Arlington, Belmont &amp; Winchester Towns</v>
      </c>
      <c r="F2021" t="str" cm="1">
        <f t="array" ref="F2021">INDEX('PUMA12 LIMIT Computations'!$A$4:$D$106,'PUMA12-Person-Limits-Fragments'!$B2021,3)</f>
        <v>METRO14460MM1120</v>
      </c>
      <c r="G2021" t="str" cm="1">
        <f t="array" ref="G2021">INDEX('PUMA12 LIMIT Computations'!$A$4:$D$106,'PUMA12-Person-Limits-Fragments'!$B2021,4)</f>
        <v>Boston-Cambridge-Quincy, MA-NH HUD Metro FMR Area</v>
      </c>
      <c r="H2021" cm="1">
        <f t="array" ref="H2021">INDEX('PUMA12 LIMIT Computations'!AI$4:BB$106,'PUMA12-Person-Limits-Fragments'!B2021,'PUMA12-Person-Limits-Fragments'!C2021)</f>
        <v>159850</v>
      </c>
      <c r="I2021" cm="1">
        <f t="array" ref="I2021">INDEX('PUMA12 LIMIT Computations'!BC$4:BV$106,'PUMA12-Person-Limits-Fragments'!B2021,'PUMA12-Person-Limits-Fragments'!C2021)</f>
        <v>103270</v>
      </c>
      <c r="J2021" cm="1">
        <f t="array" ref="J2021">INDEX('PUMA12 LIMIT Computations'!BW$4:CP$106,'PUMA12-Person-Limits-Fragments'!B2021,'PUMA12-Person-Limits-Fragments'!C2021)</f>
        <v>255050</v>
      </c>
    </row>
    <row r="2022" spans="1:10" x14ac:dyDescent="0.25">
      <c r="A2022">
        <f t="shared" si="95"/>
        <v>2021</v>
      </c>
      <c r="B2022">
        <f t="shared" si="93"/>
        <v>64</v>
      </c>
      <c r="C2022">
        <f t="shared" si="94"/>
        <v>20</v>
      </c>
      <c r="D2022" cm="1">
        <f t="array" ref="D2022">INDEX('PUMA12 LIMIT Computations'!$A$4:$D$106,'PUMA12-Person-Limits-Fragments'!$B2022,1)</f>
        <v>3500</v>
      </c>
      <c r="E2022" t="str" cm="1">
        <f t="array" ref="E2022">INDEX('PUMA12 LIMIT Computations'!$A$4:$D$106,'PUMA12-Person-Limits-Fragments'!$B2022,2)</f>
        <v>Norfolk (Northeast) &amp; Middlesex (Southeast) Counties (West of Boston City)</v>
      </c>
      <c r="F2022" t="str" cm="1">
        <f t="array" ref="F2022">INDEX('PUMA12 LIMIT Computations'!$A$4:$D$106,'PUMA12-Person-Limits-Fragments'!$B2022,3)</f>
        <v>METRO14460MM1120</v>
      </c>
      <c r="G2022" t="str" cm="1">
        <f t="array" ref="G2022">INDEX('PUMA12 LIMIT Computations'!$A$4:$D$106,'PUMA12-Person-Limits-Fragments'!$B2022,4)</f>
        <v>Boston-Cambridge-Quincy, MA-NH HUD Metro FMR Area</v>
      </c>
      <c r="H2022" cm="1">
        <f t="array" ref="H2022">INDEX('PUMA12 LIMIT Computations'!AI$4:BB$106,'PUMA12-Person-Limits-Fragments'!B2022,'PUMA12-Person-Limits-Fragments'!C2022)</f>
        <v>159865.98499999999</v>
      </c>
      <c r="I2022" cm="1">
        <f t="array" ref="I2022">INDEX('PUMA12 LIMIT Computations'!BC$4:BV$106,'PUMA12-Person-Limits-Fragments'!B2022,'PUMA12-Person-Limits-Fragments'!C2022)</f>
        <v>103280.327</v>
      </c>
      <c r="J2022" cm="1">
        <f t="array" ref="J2022">INDEX('PUMA12 LIMIT Computations'!BW$4:CP$106,'PUMA12-Person-Limits-Fragments'!B2022,'PUMA12-Person-Limits-Fragments'!C2022)</f>
        <v>255075.505</v>
      </c>
    </row>
    <row r="2023" spans="1:10" x14ac:dyDescent="0.25">
      <c r="A2023">
        <f t="shared" si="95"/>
        <v>2022</v>
      </c>
      <c r="B2023">
        <f t="shared" si="93"/>
        <v>65</v>
      </c>
      <c r="C2023">
        <f t="shared" si="94"/>
        <v>20</v>
      </c>
      <c r="D2023" cm="1">
        <f t="array" ref="D2023">INDEX('PUMA12 LIMIT Computations'!$A$4:$D$106,'PUMA12-Person-Limits-Fragments'!$B2023,1)</f>
        <v>3602</v>
      </c>
      <c r="E2023" t="str" cm="1">
        <f t="array" ref="E2023">INDEX('PUMA12 LIMIT Computations'!$A$4:$D$106,'PUMA12-Person-Limits-Fragments'!$B2023,2)</f>
        <v>Norfolk County (Central)--Randolph, Norwood, Dedham, Canton &amp; Holbrook Towns</v>
      </c>
      <c r="F2023" t="str" cm="1">
        <f t="array" ref="F2023">INDEX('PUMA12 LIMIT Computations'!$A$4:$D$106,'PUMA12-Person-Limits-Fragments'!$B2023,3)</f>
        <v>METRO14460MM1120</v>
      </c>
      <c r="G2023" t="str" cm="1">
        <f t="array" ref="G2023">INDEX('PUMA12 LIMIT Computations'!$A$4:$D$106,'PUMA12-Person-Limits-Fragments'!$B2023,4)</f>
        <v>Boston-Cambridge-Quincy, MA-NH HUD Metro FMR Area</v>
      </c>
      <c r="H2023" cm="1">
        <f t="array" ref="H2023">INDEX('PUMA12 LIMIT Computations'!AI$4:BB$106,'PUMA12-Person-Limits-Fragments'!B2023,'PUMA12-Person-Limits-Fragments'!C2023)</f>
        <v>159865.98499999999</v>
      </c>
      <c r="I2023" cm="1">
        <f t="array" ref="I2023">INDEX('PUMA12 LIMIT Computations'!BC$4:BV$106,'PUMA12-Person-Limits-Fragments'!B2023,'PUMA12-Person-Limits-Fragments'!C2023)</f>
        <v>103280.327</v>
      </c>
      <c r="J2023" cm="1">
        <f t="array" ref="J2023">INDEX('PUMA12 LIMIT Computations'!BW$4:CP$106,'PUMA12-Person-Limits-Fragments'!B2023,'PUMA12-Person-Limits-Fragments'!C2023)</f>
        <v>255075.505</v>
      </c>
    </row>
    <row r="2024" spans="1:10" x14ac:dyDescent="0.25">
      <c r="A2024">
        <f t="shared" si="95"/>
        <v>2023</v>
      </c>
      <c r="B2024">
        <f t="shared" si="93"/>
        <v>66</v>
      </c>
      <c r="C2024">
        <f t="shared" si="94"/>
        <v>20</v>
      </c>
      <c r="D2024" cm="1">
        <f t="array" ref="D2024">INDEX('PUMA12 LIMIT Computations'!$A$4:$D$106,'PUMA12-Person-Limits-Fragments'!$B2024,1)</f>
        <v>3603</v>
      </c>
      <c r="E2024" t="str" cm="1">
        <f t="array" ref="E2024">INDEX('PUMA12 LIMIT Computations'!$A$4:$D$106,'PUMA12-Person-Limits-Fragments'!$B2024,2)</f>
        <v>Norfolk County (Northeast)--Quincy City &amp; Milton Town</v>
      </c>
      <c r="F2024" t="str" cm="1">
        <f t="array" ref="F2024">INDEX('PUMA12 LIMIT Computations'!$A$4:$D$106,'PUMA12-Person-Limits-Fragments'!$B2024,3)</f>
        <v>METRO14460MM1120</v>
      </c>
      <c r="G2024" t="str" cm="1">
        <f t="array" ref="G2024">INDEX('PUMA12 LIMIT Computations'!$A$4:$D$106,'PUMA12-Person-Limits-Fragments'!$B2024,4)</f>
        <v>Boston-Cambridge-Quincy, MA-NH HUD Metro FMR Area</v>
      </c>
      <c r="H2024" cm="1">
        <f t="array" ref="H2024">INDEX('PUMA12 LIMIT Computations'!AI$4:BB$106,'PUMA12-Person-Limits-Fragments'!B2024,'PUMA12-Person-Limits-Fragments'!C2024)</f>
        <v>159850</v>
      </c>
      <c r="I2024" cm="1">
        <f t="array" ref="I2024">INDEX('PUMA12 LIMIT Computations'!BC$4:BV$106,'PUMA12-Person-Limits-Fragments'!B2024,'PUMA12-Person-Limits-Fragments'!C2024)</f>
        <v>103270</v>
      </c>
      <c r="J2024" cm="1">
        <f t="array" ref="J2024">INDEX('PUMA12 LIMIT Computations'!BW$4:CP$106,'PUMA12-Person-Limits-Fragments'!B2024,'PUMA12-Person-Limits-Fragments'!C2024)</f>
        <v>255050</v>
      </c>
    </row>
    <row r="2025" spans="1:10" x14ac:dyDescent="0.25">
      <c r="A2025">
        <f t="shared" si="95"/>
        <v>2024</v>
      </c>
      <c r="B2025">
        <f t="shared" si="93"/>
        <v>67</v>
      </c>
      <c r="C2025">
        <f t="shared" si="94"/>
        <v>20</v>
      </c>
      <c r="D2025" cm="1">
        <f t="array" ref="D2025">INDEX('PUMA12 LIMIT Computations'!$A$4:$D$106,'PUMA12-Person-Limits-Fragments'!$B2025,1)</f>
        <v>3601</v>
      </c>
      <c r="E2025" t="str" cm="1">
        <f t="array" ref="E2025">INDEX('PUMA12 LIMIT Computations'!$A$4:$D$106,'PUMA12-Person-Limits-Fragments'!$B2025,2)</f>
        <v>Norfolk County (Southwest)--Greater Franklin Town City</v>
      </c>
      <c r="F2025" t="str" cm="1">
        <f t="array" ref="F2025">INDEX('PUMA12 LIMIT Computations'!$A$4:$D$106,'PUMA12-Person-Limits-Fragments'!$B2025,3)</f>
        <v>METRO14460MM1120</v>
      </c>
      <c r="G2025" t="str" cm="1">
        <f t="array" ref="G2025">INDEX('PUMA12 LIMIT Computations'!$A$4:$D$106,'PUMA12-Person-Limits-Fragments'!$B2025,4)</f>
        <v>Boston-Cambridge-Quincy, MA-NH HUD Metro FMR Area</v>
      </c>
      <c r="H2025" cm="1">
        <f t="array" ref="H2025">INDEX('PUMA12 LIMIT Computations'!AI$4:BB$106,'PUMA12-Person-Limits-Fragments'!B2025,'PUMA12-Person-Limits-Fragments'!C2025)</f>
        <v>159466.36000000002</v>
      </c>
      <c r="I2025" cm="1">
        <f t="array" ref="I2025">INDEX('PUMA12 LIMIT Computations'!BC$4:BV$106,'PUMA12-Person-Limits-Fragments'!B2025,'PUMA12-Person-Limits-Fragments'!C2025)</f>
        <v>103022.152</v>
      </c>
      <c r="J2025" cm="1">
        <f t="array" ref="J2025">INDEX('PUMA12 LIMIT Computations'!BW$4:CP$106,'PUMA12-Person-Limits-Fragments'!B2025,'PUMA12-Person-Limits-Fragments'!C2025)</f>
        <v>254437.88</v>
      </c>
    </row>
    <row r="2026" spans="1:10" x14ac:dyDescent="0.25">
      <c r="A2026">
        <f t="shared" si="95"/>
        <v>2025</v>
      </c>
      <c r="B2026">
        <f t="shared" si="93"/>
        <v>68</v>
      </c>
      <c r="C2026">
        <f t="shared" si="94"/>
        <v>20</v>
      </c>
      <c r="D2026" cm="1">
        <f t="array" ref="D2026">INDEX('PUMA12 LIMIT Computations'!$A$4:$D$106,'PUMA12-Person-Limits-Fragments'!$B2026,1)</f>
        <v>3601</v>
      </c>
      <c r="E2026" t="str" cm="1">
        <f t="array" ref="E2026">INDEX('PUMA12 LIMIT Computations'!$A$4:$D$106,'PUMA12-Person-Limits-Fragments'!$B2026,2)</f>
        <v>Norfolk County (Southwest)--Greater Franklin Town City</v>
      </c>
      <c r="F2026" t="str" cm="1">
        <f t="array" ref="F2026">INDEX('PUMA12 LIMIT Computations'!$A$4:$D$106,'PUMA12-Person-Limits-Fragments'!$B2026,3)</f>
        <v>METRO39300MM1200</v>
      </c>
      <c r="G2026" t="str" cm="1">
        <f t="array" ref="G2026">INDEX('PUMA12 LIMIT Computations'!$A$4:$D$106,'PUMA12-Person-Limits-Fragments'!$B2026,4)</f>
        <v>Easton-Raynham, MA HUD Metro FMR Area</v>
      </c>
      <c r="H2026" cm="1">
        <f t="array" ref="H2026">INDEX('PUMA12 LIMIT Computations'!AI$4:BB$106,'PUMA12-Person-Limits-Fragments'!B2026,'PUMA12-Person-Limits-Fragments'!C2026)</f>
        <v>64.94</v>
      </c>
      <c r="I2026" cm="1">
        <f t="array" ref="I2026">INDEX('PUMA12 LIMIT Computations'!BC$4:BV$106,'PUMA12-Person-Limits-Fragments'!B2026,'PUMA12-Person-Limits-Fragments'!C2026)</f>
        <v>41.308</v>
      </c>
      <c r="J2026" cm="1">
        <f t="array" ref="J2026">INDEX('PUMA12 LIMIT Computations'!BW$4:CP$106,'PUMA12-Person-Limits-Fragments'!B2026,'PUMA12-Person-Limits-Fragments'!C2026)</f>
        <v>81.540000000000006</v>
      </c>
    </row>
    <row r="2027" spans="1:10" x14ac:dyDescent="0.25">
      <c r="A2027">
        <f t="shared" si="95"/>
        <v>2026</v>
      </c>
      <c r="B2027">
        <f t="shared" si="93"/>
        <v>69</v>
      </c>
      <c r="C2027">
        <f t="shared" si="94"/>
        <v>20</v>
      </c>
      <c r="D2027" cm="1">
        <f t="array" ref="D2027">INDEX('PUMA12 LIMIT Computations'!$A$4:$D$106,'PUMA12-Person-Limits-Fragments'!$B2027,1)</f>
        <v>3601</v>
      </c>
      <c r="E2027" t="str" cm="1">
        <f t="array" ref="E2027">INDEX('PUMA12 LIMIT Computations'!$A$4:$D$106,'PUMA12-Person-Limits-Fragments'!$B2027,2)</f>
        <v>Norfolk County (Southwest)--Greater Franklin Town City</v>
      </c>
      <c r="F2027" t="str" cm="1">
        <f t="array" ref="F2027">INDEX('PUMA12 LIMIT Computations'!$A$4:$D$106,'PUMA12-Person-Limits-Fragments'!$B2027,3)</f>
        <v>METRO49340MM1120</v>
      </c>
      <c r="G2027" t="str" cm="1">
        <f t="array" ref="G2027">INDEX('PUMA12 LIMIT Computations'!$A$4:$D$106,'PUMA12-Person-Limits-Fragments'!$B2027,4)</f>
        <v>Eastern Worcester County, MA HUD Metro FMR Area</v>
      </c>
      <c r="H2027" cm="1">
        <f t="array" ref="H2027">INDEX('PUMA12 LIMIT Computations'!AI$4:BB$106,'PUMA12-Person-Limits-Fragments'!B2027,'PUMA12-Person-Limits-Fragments'!C2027)</f>
        <v>283.76499999999999</v>
      </c>
      <c r="I2027" cm="1">
        <f t="array" ref="I2027">INDEX('PUMA12 LIMIT Computations'!BC$4:BV$106,'PUMA12-Person-Limits-Fragments'!B2027,'PUMA12-Person-Limits-Fragments'!C2027)</f>
        <v>196.21299999999999</v>
      </c>
      <c r="J2027" cm="1">
        <f t="array" ref="J2027">INDEX('PUMA12 LIMIT Computations'!BW$4:CP$106,'PUMA12-Person-Limits-Fragments'!B2027,'PUMA12-Person-Limits-Fragments'!C2027)</f>
        <v>387.315</v>
      </c>
    </row>
    <row r="2028" spans="1:10" x14ac:dyDescent="0.25">
      <c r="A2028">
        <f t="shared" si="95"/>
        <v>2027</v>
      </c>
      <c r="B2028">
        <f t="shared" si="93"/>
        <v>70</v>
      </c>
      <c r="C2028">
        <f t="shared" si="94"/>
        <v>20</v>
      </c>
      <c r="D2028" cm="1">
        <f t="array" ref="D2028">INDEX('PUMA12 LIMIT Computations'!$A$4:$D$106,'PUMA12-Person-Limits-Fragments'!$B2028,1)</f>
        <v>1000</v>
      </c>
      <c r="E2028" t="str" cm="1">
        <f t="array" ref="E2028">INDEX('PUMA12 LIMIT Computations'!$A$4:$D$106,'PUMA12-Person-Limits-Fragments'!$B2028,2)</f>
        <v>Peabody City, Danvers, Reading, North Reading &amp; Lynnfield Towns</v>
      </c>
      <c r="F2028" t="str" cm="1">
        <f t="array" ref="F2028">INDEX('PUMA12 LIMIT Computations'!$A$4:$D$106,'PUMA12-Person-Limits-Fragments'!$B2028,3)</f>
        <v>METRO14460MM1120</v>
      </c>
      <c r="G2028" t="str" cm="1">
        <f t="array" ref="G2028">INDEX('PUMA12 LIMIT Computations'!$A$4:$D$106,'PUMA12-Person-Limits-Fragments'!$B2028,4)</f>
        <v>Boston-Cambridge-Quincy, MA-NH HUD Metro FMR Area</v>
      </c>
      <c r="H2028" cm="1">
        <f t="array" ref="H2028">INDEX('PUMA12 LIMIT Computations'!AI$4:BB$106,'PUMA12-Person-Limits-Fragments'!B2028,'PUMA12-Person-Limits-Fragments'!C2028)</f>
        <v>159850</v>
      </c>
      <c r="I2028" cm="1">
        <f t="array" ref="I2028">INDEX('PUMA12 LIMIT Computations'!BC$4:BV$106,'PUMA12-Person-Limits-Fragments'!B2028,'PUMA12-Person-Limits-Fragments'!C2028)</f>
        <v>103270</v>
      </c>
      <c r="J2028" cm="1">
        <f t="array" ref="J2028">INDEX('PUMA12 LIMIT Computations'!BW$4:CP$106,'PUMA12-Person-Limits-Fragments'!B2028,'PUMA12-Person-Limits-Fragments'!C2028)</f>
        <v>255050</v>
      </c>
    </row>
    <row r="2029" spans="1:10" x14ac:dyDescent="0.25">
      <c r="A2029">
        <f t="shared" si="95"/>
        <v>2028</v>
      </c>
      <c r="B2029">
        <f t="shared" si="93"/>
        <v>71</v>
      </c>
      <c r="C2029">
        <f t="shared" si="94"/>
        <v>20</v>
      </c>
      <c r="D2029" cm="1">
        <f t="array" ref="D2029">INDEX('PUMA12 LIMIT Computations'!$A$4:$D$106,'PUMA12-Person-Limits-Fragments'!$B2029,1)</f>
        <v>4901</v>
      </c>
      <c r="E2029" t="str" cm="1">
        <f t="array" ref="E2029">INDEX('PUMA12 LIMIT Computations'!$A$4:$D$106,'PUMA12-Person-Limits-Fragments'!$B2029,2)</f>
        <v>Plymouth &amp; Bristol Counties (Outside Brockton City)</v>
      </c>
      <c r="F2029" t="str" cm="1">
        <f t="array" ref="F2029">INDEX('PUMA12 LIMIT Computations'!$A$4:$D$106,'PUMA12-Person-Limits-Fragments'!$B2029,3)</f>
        <v>METRO14460MM1120</v>
      </c>
      <c r="G2029" t="str" cm="1">
        <f t="array" ref="G2029">INDEX('PUMA12 LIMIT Computations'!$A$4:$D$106,'PUMA12-Person-Limits-Fragments'!$B2029,4)</f>
        <v>Boston-Cambridge-Quincy, MA-NH HUD Metro FMR Area</v>
      </c>
      <c r="H2029" cm="1">
        <f t="array" ref="H2029">INDEX('PUMA12 LIMIT Computations'!AI$4:BB$106,'PUMA12-Person-Limits-Fragments'!B2029,'PUMA12-Person-Limits-Fragments'!C2029)</f>
        <v>26343.279999999999</v>
      </c>
      <c r="I2029" cm="1">
        <f t="array" ref="I2029">INDEX('PUMA12 LIMIT Computations'!BC$4:BV$106,'PUMA12-Person-Limits-Fragments'!B2029,'PUMA12-Person-Limits-Fragments'!C2029)</f>
        <v>17018.896000000001</v>
      </c>
      <c r="J2029" cm="1">
        <f t="array" ref="J2029">INDEX('PUMA12 LIMIT Computations'!BW$4:CP$106,'PUMA12-Person-Limits-Fragments'!B2029,'PUMA12-Person-Limits-Fragments'!C2029)</f>
        <v>42032.24</v>
      </c>
    </row>
    <row r="2030" spans="1:10" x14ac:dyDescent="0.25">
      <c r="A2030">
        <f t="shared" si="95"/>
        <v>2029</v>
      </c>
      <c r="B2030">
        <f t="shared" si="93"/>
        <v>72</v>
      </c>
      <c r="C2030">
        <f t="shared" si="94"/>
        <v>20</v>
      </c>
      <c r="D2030" cm="1">
        <f t="array" ref="D2030">INDEX('PUMA12 LIMIT Computations'!$A$4:$D$106,'PUMA12-Person-Limits-Fragments'!$B2030,1)</f>
        <v>4901</v>
      </c>
      <c r="E2030" t="str" cm="1">
        <f t="array" ref="E2030">INDEX('PUMA12 LIMIT Computations'!$A$4:$D$106,'PUMA12-Person-Limits-Fragments'!$B2030,2)</f>
        <v>Plymouth &amp; Bristol Counties (Outside Brockton City)</v>
      </c>
      <c r="F2030" t="str" cm="1">
        <f t="array" ref="F2030">INDEX('PUMA12 LIMIT Computations'!$A$4:$D$106,'PUMA12-Person-Limits-Fragments'!$B2030,3)</f>
        <v>METRO14460MM1200</v>
      </c>
      <c r="G2030" t="str" cm="1">
        <f t="array" ref="G2030">INDEX('PUMA12 LIMIT Computations'!$A$4:$D$106,'PUMA12-Person-Limits-Fragments'!$B2030,4)</f>
        <v>Brockton, MA HUD Metro FMR Area</v>
      </c>
      <c r="H2030" cm="1">
        <f t="array" ref="H2030">INDEX('PUMA12 LIMIT Computations'!AI$4:BB$106,'PUMA12-Person-Limits-Fragments'!B2030,'PUMA12-Person-Limits-Fragments'!C2030)</f>
        <v>81605.88</v>
      </c>
      <c r="I2030" cm="1">
        <f t="array" ref="I2030">INDEX('PUMA12 LIMIT Computations'!BC$4:BV$106,'PUMA12-Person-Limits-Fragments'!B2030,'PUMA12-Person-Limits-Fragments'!C2030)</f>
        <v>66175.415999999997</v>
      </c>
      <c r="J2030" cm="1">
        <f t="array" ref="J2030">INDEX('PUMA12 LIMIT Computations'!BW$4:CP$106,'PUMA12-Person-Limits-Fragments'!B2030,'PUMA12-Person-Limits-Fragments'!C2030)</f>
        <v>130563.00000000001</v>
      </c>
    </row>
    <row r="2031" spans="1:10" x14ac:dyDescent="0.25">
      <c r="A2031">
        <f t="shared" si="95"/>
        <v>2030</v>
      </c>
      <c r="B2031">
        <f t="shared" si="93"/>
        <v>73</v>
      </c>
      <c r="C2031">
        <f t="shared" si="94"/>
        <v>20</v>
      </c>
      <c r="D2031" cm="1">
        <f t="array" ref="D2031">INDEX('PUMA12 LIMIT Computations'!$A$4:$D$106,'PUMA12-Person-Limits-Fragments'!$B2031,1)</f>
        <v>4901</v>
      </c>
      <c r="E2031" t="str" cm="1">
        <f t="array" ref="E2031">INDEX('PUMA12 LIMIT Computations'!$A$4:$D$106,'PUMA12-Person-Limits-Fragments'!$B2031,2)</f>
        <v>Plymouth &amp; Bristol Counties (Outside Brockton City)</v>
      </c>
      <c r="F2031" t="str" cm="1">
        <f t="array" ref="F2031">INDEX('PUMA12 LIMIT Computations'!$A$4:$D$106,'PUMA12-Person-Limits-Fragments'!$B2031,3)</f>
        <v>METRO39300MM1200</v>
      </c>
      <c r="G2031" t="str" cm="1">
        <f t="array" ref="G2031">INDEX('PUMA12 LIMIT Computations'!$A$4:$D$106,'PUMA12-Person-Limits-Fragments'!$B2031,4)</f>
        <v>Easton-Raynham, MA HUD Metro FMR Area</v>
      </c>
      <c r="H2031" cm="1">
        <f t="array" ref="H2031">INDEX('PUMA12 LIMIT Computations'!AI$4:BB$106,'PUMA12-Person-Limits-Fragments'!B2031,'PUMA12-Person-Limits-Fragments'!C2031)</f>
        <v>31577.075000000001</v>
      </c>
      <c r="I2031" cm="1">
        <f t="array" ref="I2031">INDEX('PUMA12 LIMIT Computations'!BC$4:BV$106,'PUMA12-Person-Limits-Fragments'!B2031,'PUMA12-Person-Limits-Fragments'!C2031)</f>
        <v>20086.014999999999</v>
      </c>
      <c r="J2031" cm="1">
        <f t="array" ref="J2031">INDEX('PUMA12 LIMIT Computations'!BW$4:CP$106,'PUMA12-Person-Limits-Fragments'!B2031,'PUMA12-Person-Limits-Fragments'!C2031)</f>
        <v>39648.825000000004</v>
      </c>
    </row>
    <row r="2032" spans="1:10" x14ac:dyDescent="0.25">
      <c r="A2032">
        <f t="shared" si="95"/>
        <v>2031</v>
      </c>
      <c r="B2032">
        <f t="shared" si="93"/>
        <v>74</v>
      </c>
      <c r="C2032">
        <f t="shared" si="94"/>
        <v>20</v>
      </c>
      <c r="D2032" cm="1">
        <f t="array" ref="D2032">INDEX('PUMA12 LIMIT Computations'!$A$4:$D$106,'PUMA12-Person-Limits-Fragments'!$B2032,1)</f>
        <v>4000</v>
      </c>
      <c r="E2032" t="str" cm="1">
        <f t="array" ref="E2032">INDEX('PUMA12 LIMIT Computations'!$A$4:$D$106,'PUMA12-Person-Limits-Fragments'!$B2032,2)</f>
        <v>Plymouth &amp; Norfolk Counties--Brockton City, Stoughton &amp; Avon Towns</v>
      </c>
      <c r="F2032" t="str" cm="1">
        <f t="array" ref="F2032">INDEX('PUMA12 LIMIT Computations'!$A$4:$D$106,'PUMA12-Person-Limits-Fragments'!$B2032,3)</f>
        <v>METRO14460MM1120</v>
      </c>
      <c r="G2032" t="str" cm="1">
        <f t="array" ref="G2032">INDEX('PUMA12 LIMIT Computations'!$A$4:$D$106,'PUMA12-Person-Limits-Fragments'!$B2032,4)</f>
        <v>Boston-Cambridge-Quincy, MA-NH HUD Metro FMR Area</v>
      </c>
      <c r="H2032" cm="1">
        <f t="array" ref="H2032">INDEX('PUMA12 LIMIT Computations'!AI$4:BB$106,'PUMA12-Person-Limits-Fragments'!B2032,'PUMA12-Person-Limits-Fragments'!C2032)</f>
        <v>37165.125</v>
      </c>
      <c r="I2032" cm="1">
        <f t="array" ref="I2032">INDEX('PUMA12 LIMIT Computations'!BC$4:BV$106,'PUMA12-Person-Limits-Fragments'!B2032,'PUMA12-Person-Limits-Fragments'!C2032)</f>
        <v>24010.275000000001</v>
      </c>
      <c r="J2032" cm="1">
        <f t="array" ref="J2032">INDEX('PUMA12 LIMIT Computations'!BW$4:CP$106,'PUMA12-Person-Limits-Fragments'!B2032,'PUMA12-Person-Limits-Fragments'!C2032)</f>
        <v>59299.125</v>
      </c>
    </row>
    <row r="2033" spans="1:10" x14ac:dyDescent="0.25">
      <c r="A2033">
        <f t="shared" si="95"/>
        <v>2032</v>
      </c>
      <c r="B2033">
        <f t="shared" si="93"/>
        <v>75</v>
      </c>
      <c r="C2033">
        <f t="shared" si="94"/>
        <v>20</v>
      </c>
      <c r="D2033" cm="1">
        <f t="array" ref="D2033">INDEX('PUMA12 LIMIT Computations'!$A$4:$D$106,'PUMA12-Person-Limits-Fragments'!$B2033,1)</f>
        <v>4000</v>
      </c>
      <c r="E2033" t="str" cm="1">
        <f t="array" ref="E2033">INDEX('PUMA12 LIMIT Computations'!$A$4:$D$106,'PUMA12-Person-Limits-Fragments'!$B2033,2)</f>
        <v>Plymouth &amp; Norfolk Counties--Brockton City, Stoughton &amp; Avon Towns</v>
      </c>
      <c r="F2033" t="str" cm="1">
        <f t="array" ref="F2033">INDEX('PUMA12 LIMIT Computations'!$A$4:$D$106,'PUMA12-Person-Limits-Fragments'!$B2033,3)</f>
        <v>METRO14460MM1200</v>
      </c>
      <c r="G2033" t="str" cm="1">
        <f t="array" ref="G2033">INDEX('PUMA12 LIMIT Computations'!$A$4:$D$106,'PUMA12-Person-Limits-Fragments'!$B2033,4)</f>
        <v>Brockton, MA HUD Metro FMR Area</v>
      </c>
      <c r="H2033" cm="1">
        <f t="array" ref="H2033">INDEX('PUMA12 LIMIT Computations'!AI$4:BB$106,'PUMA12-Person-Limits-Fragments'!B2033,'PUMA12-Person-Limits-Fragments'!C2033)</f>
        <v>97741.125</v>
      </c>
      <c r="I2033" cm="1">
        <f t="array" ref="I2033">INDEX('PUMA12 LIMIT Computations'!BC$4:BV$106,'PUMA12-Person-Limits-Fragments'!B2033,'PUMA12-Person-Limits-Fragments'!C2033)</f>
        <v>79259.724999999991</v>
      </c>
      <c r="J2033" cm="1">
        <f t="array" ref="J2033">INDEX('PUMA12 LIMIT Computations'!BW$4:CP$106,'PUMA12-Person-Limits-Fragments'!B2033,'PUMA12-Person-Limits-Fragments'!C2033)</f>
        <v>156378.125</v>
      </c>
    </row>
    <row r="2034" spans="1:10" x14ac:dyDescent="0.25">
      <c r="A2034">
        <f t="shared" si="95"/>
        <v>2033</v>
      </c>
      <c r="B2034">
        <f t="shared" si="93"/>
        <v>76</v>
      </c>
      <c r="C2034">
        <f t="shared" si="94"/>
        <v>20</v>
      </c>
      <c r="D2034" cm="1">
        <f t="array" ref="D2034">INDEX('PUMA12 LIMIT Computations'!$A$4:$D$106,'PUMA12-Person-Limits-Fragments'!$B2034,1)</f>
        <v>4902</v>
      </c>
      <c r="E2034" t="str" cm="1">
        <f t="array" ref="E2034">INDEX('PUMA12 LIMIT Computations'!$A$4:$D$106,'PUMA12-Person-Limits-Fragments'!$B2034,2)</f>
        <v>Plymouth County (Central)</v>
      </c>
      <c r="F2034" t="str" cm="1">
        <f t="array" ref="F2034">INDEX('PUMA12 LIMIT Computations'!$A$4:$D$106,'PUMA12-Person-Limits-Fragments'!$B2034,3)</f>
        <v>METRO14460MM1120</v>
      </c>
      <c r="G2034" t="str" cm="1">
        <f t="array" ref="G2034">INDEX('PUMA12 LIMIT Computations'!$A$4:$D$106,'PUMA12-Person-Limits-Fragments'!$B2034,4)</f>
        <v>Boston-Cambridge-Quincy, MA-NH HUD Metro FMR Area</v>
      </c>
      <c r="H2034" cm="1">
        <f t="array" ref="H2034">INDEX('PUMA12 LIMIT Computations'!AI$4:BB$106,'PUMA12-Person-Limits-Fragments'!B2034,'PUMA12-Person-Limits-Fragments'!C2034)</f>
        <v>77047.7</v>
      </c>
      <c r="I2034" cm="1">
        <f t="array" ref="I2034">INDEX('PUMA12 LIMIT Computations'!BC$4:BV$106,'PUMA12-Person-Limits-Fragments'!B2034,'PUMA12-Person-Limits-Fragments'!C2034)</f>
        <v>49776.14</v>
      </c>
      <c r="J2034" cm="1">
        <f t="array" ref="J2034">INDEX('PUMA12 LIMIT Computations'!BW$4:CP$106,'PUMA12-Person-Limits-Fragments'!B2034,'PUMA12-Person-Limits-Fragments'!C2034)</f>
        <v>122934.09999999999</v>
      </c>
    </row>
    <row r="2035" spans="1:10" x14ac:dyDescent="0.25">
      <c r="A2035">
        <f t="shared" si="95"/>
        <v>2034</v>
      </c>
      <c r="B2035">
        <f t="shared" si="93"/>
        <v>77</v>
      </c>
      <c r="C2035">
        <f t="shared" si="94"/>
        <v>20</v>
      </c>
      <c r="D2035" cm="1">
        <f t="array" ref="D2035">INDEX('PUMA12 LIMIT Computations'!$A$4:$D$106,'PUMA12-Person-Limits-Fragments'!$B2035,1)</f>
        <v>4902</v>
      </c>
      <c r="E2035" t="str" cm="1">
        <f t="array" ref="E2035">INDEX('PUMA12 LIMIT Computations'!$A$4:$D$106,'PUMA12-Person-Limits-Fragments'!$B2035,2)</f>
        <v>Plymouth County (Central)</v>
      </c>
      <c r="F2035" t="str" cm="1">
        <f t="array" ref="F2035">INDEX('PUMA12 LIMIT Computations'!$A$4:$D$106,'PUMA12-Person-Limits-Fragments'!$B2035,3)</f>
        <v>METRO14460MM1200</v>
      </c>
      <c r="G2035" t="str" cm="1">
        <f t="array" ref="G2035">INDEX('PUMA12 LIMIT Computations'!$A$4:$D$106,'PUMA12-Person-Limits-Fragments'!$B2035,4)</f>
        <v>Brockton, MA HUD Metro FMR Area</v>
      </c>
      <c r="H2035" cm="1">
        <f t="array" ref="H2035">INDEX('PUMA12 LIMIT Computations'!AI$4:BB$106,'PUMA12-Person-Limits-Fragments'!B2035,'PUMA12-Person-Limits-Fragments'!C2035)</f>
        <v>65929.095000000001</v>
      </c>
      <c r="I2035" cm="1">
        <f t="array" ref="I2035">INDEX('PUMA12 LIMIT Computations'!BC$4:BV$106,'PUMA12-Person-Limits-Fragments'!B2035,'PUMA12-Person-Limits-Fragments'!C2035)</f>
        <v>53462.879000000008</v>
      </c>
      <c r="J2035" cm="1">
        <f t="array" ref="J2035">INDEX('PUMA12 LIMIT Computations'!BW$4:CP$106,'PUMA12-Person-Limits-Fragments'!B2035,'PUMA12-Person-Limits-Fragments'!C2035)</f>
        <v>105481.37500000001</v>
      </c>
    </row>
    <row r="2036" spans="1:10" x14ac:dyDescent="0.25">
      <c r="A2036">
        <f t="shared" si="95"/>
        <v>2035</v>
      </c>
      <c r="B2036">
        <f t="shared" si="93"/>
        <v>78</v>
      </c>
      <c r="C2036">
        <f t="shared" si="94"/>
        <v>20</v>
      </c>
      <c r="D2036" cm="1">
        <f t="array" ref="D2036">INDEX('PUMA12 LIMIT Computations'!$A$4:$D$106,'PUMA12-Person-Limits-Fragments'!$B2036,1)</f>
        <v>4902</v>
      </c>
      <c r="E2036" t="str" cm="1">
        <f t="array" ref="E2036">INDEX('PUMA12 LIMIT Computations'!$A$4:$D$106,'PUMA12-Person-Limits-Fragments'!$B2036,2)</f>
        <v>Plymouth County (Central)</v>
      </c>
      <c r="F2036" t="str" cm="1">
        <f t="array" ref="F2036">INDEX('PUMA12 LIMIT Computations'!$A$4:$D$106,'PUMA12-Person-Limits-Fragments'!$B2036,3)</f>
        <v>METRO39300MM1120</v>
      </c>
      <c r="G2036" t="str" cm="1">
        <f t="array" ref="G2036">INDEX('PUMA12 LIMIT Computations'!$A$4:$D$106,'PUMA12-Person-Limits-Fragments'!$B2036,4)</f>
        <v>Taunton-Mansfield-Norton, MA HUD Metro FMR Area</v>
      </c>
      <c r="H2036" cm="1">
        <f t="array" ref="H2036">INDEX('PUMA12 LIMIT Computations'!AI$4:BB$106,'PUMA12-Person-Limits-Fragments'!B2036,'PUMA12-Person-Limits-Fragments'!C2036)</f>
        <v>12.735000000000001</v>
      </c>
      <c r="I2036" cm="1">
        <f t="array" ref="I2036">INDEX('PUMA12 LIMIT Computations'!BC$4:BV$106,'PUMA12-Person-Limits-Fragments'!B2036,'PUMA12-Person-Limits-Fragments'!C2036)</f>
        <v>10.327</v>
      </c>
      <c r="J2036" cm="1">
        <f t="array" ref="J2036">INDEX('PUMA12 LIMIT Computations'!BW$4:CP$106,'PUMA12-Person-Limits-Fragments'!B2036,'PUMA12-Person-Limits-Fragments'!C2036)</f>
        <v>20.375</v>
      </c>
    </row>
    <row r="2037" spans="1:10" x14ac:dyDescent="0.25">
      <c r="A2037">
        <f t="shared" si="95"/>
        <v>2036</v>
      </c>
      <c r="B2037">
        <f t="shared" si="93"/>
        <v>79</v>
      </c>
      <c r="C2037">
        <f t="shared" si="94"/>
        <v>20</v>
      </c>
      <c r="D2037" cm="1">
        <f t="array" ref="D2037">INDEX('PUMA12 LIMIT Computations'!$A$4:$D$106,'PUMA12-Person-Limits-Fragments'!$B2037,1)</f>
        <v>4903</v>
      </c>
      <c r="E2037" t="str" cm="1">
        <f t="array" ref="E2037">INDEX('PUMA12 LIMIT Computations'!$A$4:$D$106,'PUMA12-Person-Limits-Fragments'!$B2037,2)</f>
        <v>Plymouth County (East)--Plymouth, Marshfield, Scituate, Duxbury &amp; Kingston Towns</v>
      </c>
      <c r="F2037" t="str" cm="1">
        <f t="array" ref="F2037">INDEX('PUMA12 LIMIT Computations'!$A$4:$D$106,'PUMA12-Person-Limits-Fragments'!$B2037,3)</f>
        <v>METRO12700M12700</v>
      </c>
      <c r="G2037" t="str" cm="1">
        <f t="array" ref="G2037">INDEX('PUMA12 LIMIT Computations'!$A$4:$D$106,'PUMA12-Person-Limits-Fragments'!$B2037,4)</f>
        <v>Barnstable Town, MA MSA</v>
      </c>
      <c r="H2037" cm="1">
        <f t="array" ref="H2037">INDEX('PUMA12 LIMIT Computations'!AI$4:BB$106,'PUMA12-Person-Limits-Fragments'!B2037,'PUMA12-Person-Limits-Fragments'!C2037)</f>
        <v>768.49</v>
      </c>
      <c r="I2037" cm="1">
        <f t="array" ref="I2037">INDEX('PUMA12 LIMIT Computations'!BC$4:BV$106,'PUMA12-Person-Limits-Fragments'!B2037,'PUMA12-Person-Limits-Fragments'!C2037)</f>
        <v>640.274</v>
      </c>
      <c r="J2037" cm="1">
        <f t="array" ref="J2037">INDEX('PUMA12 LIMIT Computations'!BW$4:CP$106,'PUMA12-Person-Limits-Fragments'!B2037,'PUMA12-Person-Limits-Fragments'!C2037)</f>
        <v>1229.1499999999999</v>
      </c>
    </row>
    <row r="2038" spans="1:10" x14ac:dyDescent="0.25">
      <c r="A2038">
        <f t="shared" si="95"/>
        <v>2037</v>
      </c>
      <c r="B2038">
        <f t="shared" si="93"/>
        <v>80</v>
      </c>
      <c r="C2038">
        <f t="shared" si="94"/>
        <v>20</v>
      </c>
      <c r="D2038" cm="1">
        <f t="array" ref="D2038">INDEX('PUMA12 LIMIT Computations'!$A$4:$D$106,'PUMA12-Person-Limits-Fragments'!$B2038,1)</f>
        <v>4903</v>
      </c>
      <c r="E2038" t="str" cm="1">
        <f t="array" ref="E2038">INDEX('PUMA12 LIMIT Computations'!$A$4:$D$106,'PUMA12-Person-Limits-Fragments'!$B2038,2)</f>
        <v>Plymouth County (East)--Plymouth, Marshfield, Scituate, Duxbury &amp; Kingston Towns</v>
      </c>
      <c r="F2038" t="str" cm="1">
        <f t="array" ref="F2038">INDEX('PUMA12 LIMIT Computations'!$A$4:$D$106,'PUMA12-Person-Limits-Fragments'!$B2038,3)</f>
        <v>METRO14460MM1120</v>
      </c>
      <c r="G2038" t="str" cm="1">
        <f t="array" ref="G2038">INDEX('PUMA12 LIMIT Computations'!$A$4:$D$106,'PUMA12-Person-Limits-Fragments'!$B2038,4)</f>
        <v>Boston-Cambridge-Quincy, MA-NH HUD Metro FMR Area</v>
      </c>
      <c r="H2038" cm="1">
        <f t="array" ref="H2038">INDEX('PUMA12 LIMIT Computations'!AI$4:BB$106,'PUMA12-Person-Limits-Fragments'!B2038,'PUMA12-Person-Limits-Fragments'!C2038)</f>
        <v>158858.93</v>
      </c>
      <c r="I2038" cm="1">
        <f t="array" ref="I2038">INDEX('PUMA12 LIMIT Computations'!BC$4:BV$106,'PUMA12-Person-Limits-Fragments'!B2038,'PUMA12-Person-Limits-Fragments'!C2038)</f>
        <v>102629.726</v>
      </c>
      <c r="J2038" cm="1">
        <f t="array" ref="J2038">INDEX('PUMA12 LIMIT Computations'!BW$4:CP$106,'PUMA12-Person-Limits-Fragments'!B2038,'PUMA12-Person-Limits-Fragments'!C2038)</f>
        <v>253468.69</v>
      </c>
    </row>
    <row r="2039" spans="1:10" x14ac:dyDescent="0.25">
      <c r="A2039">
        <f t="shared" si="95"/>
        <v>2038</v>
      </c>
      <c r="B2039">
        <f t="shared" si="93"/>
        <v>81</v>
      </c>
      <c r="C2039">
        <f t="shared" si="94"/>
        <v>20</v>
      </c>
      <c r="D2039" cm="1">
        <f t="array" ref="D2039">INDEX('PUMA12 LIMIT Computations'!$A$4:$D$106,'PUMA12-Person-Limits-Fragments'!$B2039,1)</f>
        <v>3306</v>
      </c>
      <c r="E2039" t="str" cm="1">
        <f t="array" ref="E2039">INDEX('PUMA12 LIMIT Computations'!$A$4:$D$106,'PUMA12-Person-Limits-Fragments'!$B2039,2)</f>
        <v>Suffolk County (North)--Revere, Chelsea &amp; Winthrop Town Cities</v>
      </c>
      <c r="F2039" t="str" cm="1">
        <f t="array" ref="F2039">INDEX('PUMA12 LIMIT Computations'!$A$4:$D$106,'PUMA12-Person-Limits-Fragments'!$B2039,3)</f>
        <v>METRO14460MM1120</v>
      </c>
      <c r="G2039" t="str" cm="1">
        <f t="array" ref="G2039">INDEX('PUMA12 LIMIT Computations'!$A$4:$D$106,'PUMA12-Person-Limits-Fragments'!$B2039,4)</f>
        <v>Boston-Cambridge-Quincy, MA-NH HUD Metro FMR Area</v>
      </c>
      <c r="H2039" cm="1">
        <f t="array" ref="H2039">INDEX('PUMA12 LIMIT Computations'!AI$4:BB$106,'PUMA12-Person-Limits-Fragments'!B2039,'PUMA12-Person-Limits-Fragments'!C2039)</f>
        <v>159865.98499999999</v>
      </c>
      <c r="I2039" cm="1">
        <f t="array" ref="I2039">INDEX('PUMA12 LIMIT Computations'!BC$4:BV$106,'PUMA12-Person-Limits-Fragments'!B2039,'PUMA12-Person-Limits-Fragments'!C2039)</f>
        <v>103280.327</v>
      </c>
      <c r="J2039" cm="1">
        <f t="array" ref="J2039">INDEX('PUMA12 LIMIT Computations'!BW$4:CP$106,'PUMA12-Person-Limits-Fragments'!B2039,'PUMA12-Person-Limits-Fragments'!C2039)</f>
        <v>255075.505</v>
      </c>
    </row>
    <row r="2040" spans="1:10" x14ac:dyDescent="0.25">
      <c r="A2040">
        <f t="shared" si="95"/>
        <v>2039</v>
      </c>
      <c r="B2040">
        <f t="shared" si="93"/>
        <v>82</v>
      </c>
      <c r="C2040">
        <f t="shared" si="94"/>
        <v>20</v>
      </c>
      <c r="D2040" cm="1">
        <f t="array" ref="D2040">INDEX('PUMA12 LIMIT Computations'!$A$4:$D$106,'PUMA12-Person-Limits-Fragments'!$B2040,1)</f>
        <v>3900</v>
      </c>
      <c r="E2040" t="str" cm="1">
        <f t="array" ref="E2040">INDEX('PUMA12 LIMIT Computations'!$A$4:$D$106,'PUMA12-Person-Limits-Fragments'!$B2040,2)</f>
        <v>Weymouth Town, Braintree Town Cities, Hingham, Hull &amp; Cohasset Towns</v>
      </c>
      <c r="F2040" t="str" cm="1">
        <f t="array" ref="F2040">INDEX('PUMA12 LIMIT Computations'!$A$4:$D$106,'PUMA12-Person-Limits-Fragments'!$B2040,3)</f>
        <v>METRO14460MM1120</v>
      </c>
      <c r="G2040" t="str" cm="1">
        <f t="array" ref="G2040">INDEX('PUMA12 LIMIT Computations'!$A$4:$D$106,'PUMA12-Person-Limits-Fragments'!$B2040,4)</f>
        <v>Boston-Cambridge-Quincy, MA-NH HUD Metro FMR Area</v>
      </c>
      <c r="H2040" cm="1">
        <f t="array" ref="H2040">INDEX('PUMA12 LIMIT Computations'!AI$4:BB$106,'PUMA12-Person-Limits-Fragments'!B2040,'PUMA12-Person-Limits-Fragments'!C2040)</f>
        <v>159850</v>
      </c>
      <c r="I2040" cm="1">
        <f t="array" ref="I2040">INDEX('PUMA12 LIMIT Computations'!BC$4:BV$106,'PUMA12-Person-Limits-Fragments'!B2040,'PUMA12-Person-Limits-Fragments'!C2040)</f>
        <v>103270</v>
      </c>
      <c r="J2040" cm="1">
        <f t="array" ref="J2040">INDEX('PUMA12 LIMIT Computations'!BW$4:CP$106,'PUMA12-Person-Limits-Fragments'!B2040,'PUMA12-Person-Limits-Fragments'!C2040)</f>
        <v>255050</v>
      </c>
    </row>
    <row r="2041" spans="1:10" x14ac:dyDescent="0.25">
      <c r="A2041">
        <f t="shared" si="95"/>
        <v>2040</v>
      </c>
      <c r="B2041">
        <f t="shared" si="93"/>
        <v>83</v>
      </c>
      <c r="C2041">
        <f t="shared" si="94"/>
        <v>20</v>
      </c>
      <c r="D2041" cm="1">
        <f t="array" ref="D2041">INDEX('PUMA12 LIMIT Computations'!$A$4:$D$106,'PUMA12-Person-Limits-Fragments'!$B2041,1)</f>
        <v>2800</v>
      </c>
      <c r="E2041" t="str" cm="1">
        <f t="array" ref="E2041">INDEX('PUMA12 LIMIT Computations'!$A$4:$D$106,'PUMA12-Person-Limits-Fragments'!$B2041,2)</f>
        <v>Woburn, Melrose Cities, Saugus, Wakefield &amp; Stoneham Towns</v>
      </c>
      <c r="F2041" t="str" cm="1">
        <f t="array" ref="F2041">INDEX('PUMA12 LIMIT Computations'!$A$4:$D$106,'PUMA12-Person-Limits-Fragments'!$B2041,3)</f>
        <v>METRO14460MM1120</v>
      </c>
      <c r="G2041" t="str" cm="1">
        <f t="array" ref="G2041">INDEX('PUMA12 LIMIT Computations'!$A$4:$D$106,'PUMA12-Person-Limits-Fragments'!$B2041,4)</f>
        <v>Boston-Cambridge-Quincy, MA-NH HUD Metro FMR Area</v>
      </c>
      <c r="H2041" cm="1">
        <f t="array" ref="H2041">INDEX('PUMA12 LIMIT Computations'!AI$4:BB$106,'PUMA12-Person-Limits-Fragments'!B2041,'PUMA12-Person-Limits-Fragments'!C2041)</f>
        <v>159834.01500000001</v>
      </c>
      <c r="I2041" cm="1">
        <f t="array" ref="I2041">INDEX('PUMA12 LIMIT Computations'!BC$4:BV$106,'PUMA12-Person-Limits-Fragments'!B2041,'PUMA12-Person-Limits-Fragments'!C2041)</f>
        <v>103259.673</v>
      </c>
      <c r="J2041" cm="1">
        <f t="array" ref="J2041">INDEX('PUMA12 LIMIT Computations'!BW$4:CP$106,'PUMA12-Person-Limits-Fragments'!B2041,'PUMA12-Person-Limits-Fragments'!C2041)</f>
        <v>255024.495</v>
      </c>
    </row>
    <row r="2042" spans="1:10" x14ac:dyDescent="0.25">
      <c r="A2042">
        <f t="shared" si="95"/>
        <v>2041</v>
      </c>
      <c r="B2042">
        <f t="shared" si="93"/>
        <v>84</v>
      </c>
      <c r="C2042">
        <f t="shared" si="94"/>
        <v>20</v>
      </c>
      <c r="D2042" cm="1">
        <f t="array" ref="D2042">INDEX('PUMA12 LIMIT Computations'!$A$4:$D$106,'PUMA12-Person-Limits-Fragments'!$B2042,1)</f>
        <v>400</v>
      </c>
      <c r="E2042" t="str" cm="1">
        <f t="array" ref="E2042">INDEX('PUMA12 LIMIT Computations'!$A$4:$D$106,'PUMA12-Person-Limits-Fragments'!$B2042,2)</f>
        <v>Worcester &amp; Middlesex Counties (Outside Leominster, Fitchburg &amp; Gardner Cities)</v>
      </c>
      <c r="F2042" t="str" cm="1">
        <f t="array" ref="F2042">INDEX('PUMA12 LIMIT Computations'!$A$4:$D$106,'PUMA12-Person-Limits-Fragments'!$B2042,3)</f>
        <v>METRO14460MM1120</v>
      </c>
      <c r="G2042" t="str" cm="1">
        <f t="array" ref="G2042">INDEX('PUMA12 LIMIT Computations'!$A$4:$D$106,'PUMA12-Person-Limits-Fragments'!$B2042,4)</f>
        <v>Boston-Cambridge-Quincy, MA-NH HUD Metro FMR Area</v>
      </c>
      <c r="H2042" cm="1">
        <f t="array" ref="H2042">INDEX('PUMA12 LIMIT Computations'!AI$4:BB$106,'PUMA12-Person-Limits-Fragments'!B2042,'PUMA12-Person-Limits-Fragments'!C2042)</f>
        <v>39978.485000000001</v>
      </c>
      <c r="I2042" cm="1">
        <f t="array" ref="I2042">INDEX('PUMA12 LIMIT Computations'!BC$4:BV$106,'PUMA12-Person-Limits-Fragments'!B2042,'PUMA12-Person-Limits-Fragments'!C2042)</f>
        <v>25827.826999999997</v>
      </c>
      <c r="J2042" cm="1">
        <f t="array" ref="J2042">INDEX('PUMA12 LIMIT Computations'!BW$4:CP$106,'PUMA12-Person-Limits-Fragments'!B2042,'PUMA12-Person-Limits-Fragments'!C2042)</f>
        <v>63788.004999999997</v>
      </c>
    </row>
    <row r="2043" spans="1:10" x14ac:dyDescent="0.25">
      <c r="A2043">
        <f t="shared" si="95"/>
        <v>2042</v>
      </c>
      <c r="B2043">
        <f t="shared" si="93"/>
        <v>85</v>
      </c>
      <c r="C2043">
        <f t="shared" si="94"/>
        <v>20</v>
      </c>
      <c r="D2043" cm="1">
        <f t="array" ref="D2043">INDEX('PUMA12 LIMIT Computations'!$A$4:$D$106,'PUMA12-Person-Limits-Fragments'!$B2043,1)</f>
        <v>400</v>
      </c>
      <c r="E2043" t="str" cm="1">
        <f t="array" ref="E2043">INDEX('PUMA12 LIMIT Computations'!$A$4:$D$106,'PUMA12-Person-Limits-Fragments'!$B2043,2)</f>
        <v>Worcester &amp; Middlesex Counties (Outside Leominster, Fitchburg &amp; Gardner Cities)</v>
      </c>
      <c r="F2043" t="str" cm="1">
        <f t="array" ref="F2043">INDEX('PUMA12 LIMIT Computations'!$A$4:$D$106,'PUMA12-Person-Limits-Fragments'!$B2043,3)</f>
        <v>METRO14460MM4560</v>
      </c>
      <c r="G2043" t="str" cm="1">
        <f t="array" ref="G2043">INDEX('PUMA12 LIMIT Computations'!$A$4:$D$106,'PUMA12-Person-Limits-Fragments'!$B2043,4)</f>
        <v>Lowell, MA HUD Metro FMR Area</v>
      </c>
      <c r="H2043" cm="1">
        <f t="array" ref="H2043">INDEX('PUMA12 LIMIT Computations'!AI$4:BB$106,'PUMA12-Person-Limits-Fragments'!B2043,'PUMA12-Person-Limits-Fragments'!C2043)</f>
        <v>13334.4</v>
      </c>
      <c r="I2043" cm="1">
        <f t="array" ref="I2043">INDEX('PUMA12 LIMIT Computations'!BC$4:BV$106,'PUMA12-Person-Limits-Fragments'!B2043,'PUMA12-Person-Limits-Fragments'!C2043)</f>
        <v>9562.8019999999997</v>
      </c>
      <c r="J2043" cm="1">
        <f t="array" ref="J2043">INDEX('PUMA12 LIMIT Computations'!BW$4:CP$106,'PUMA12-Person-Limits-Fragments'!B2043,'PUMA12-Person-Limits-Fragments'!C2043)</f>
        <v>18876.510000000002</v>
      </c>
    </row>
    <row r="2044" spans="1:10" x14ac:dyDescent="0.25">
      <c r="A2044">
        <f t="shared" si="95"/>
        <v>2043</v>
      </c>
      <c r="B2044">
        <f t="shared" si="93"/>
        <v>86</v>
      </c>
      <c r="C2044">
        <f t="shared" si="94"/>
        <v>20</v>
      </c>
      <c r="D2044" cm="1">
        <f t="array" ref="D2044">INDEX('PUMA12 LIMIT Computations'!$A$4:$D$106,'PUMA12-Person-Limits-Fragments'!$B2044,1)</f>
        <v>400</v>
      </c>
      <c r="E2044" t="str" cm="1">
        <f t="array" ref="E2044">INDEX('PUMA12 LIMIT Computations'!$A$4:$D$106,'PUMA12-Person-Limits-Fragments'!$B2044,2)</f>
        <v>Worcester &amp; Middlesex Counties (Outside Leominster, Fitchburg &amp; Gardner Cities)</v>
      </c>
      <c r="F2044" t="str" cm="1">
        <f t="array" ref="F2044">INDEX('PUMA12 LIMIT Computations'!$A$4:$D$106,'PUMA12-Person-Limits-Fragments'!$B2044,3)</f>
        <v>METRO44140M25011</v>
      </c>
      <c r="G2044" t="str" cm="1">
        <f t="array" ref="G2044">INDEX('PUMA12 LIMIT Computations'!$A$4:$D$106,'PUMA12-Person-Limits-Fragments'!$B2044,4)</f>
        <v>Franklin County, MA HUD Metro FMR Area</v>
      </c>
      <c r="H2044" cm="1">
        <f t="array" ref="H2044">INDEX('PUMA12 LIMIT Computations'!AI$4:BB$106,'PUMA12-Person-Limits-Fragments'!B2044,'PUMA12-Person-Limits-Fragments'!C2044)</f>
        <v>343.36</v>
      </c>
      <c r="I2044" cm="1">
        <f t="array" ref="I2044">INDEX('PUMA12 LIMIT Computations'!BC$4:BV$106,'PUMA12-Person-Limits-Fragments'!B2044,'PUMA12-Person-Limits-Fragments'!C2044)</f>
        <v>330.464</v>
      </c>
      <c r="J2044" cm="1">
        <f t="array" ref="J2044">INDEX('PUMA12 LIMIT Computations'!BW$4:CP$106,'PUMA12-Person-Limits-Fragments'!B2044,'PUMA12-Person-Limits-Fragments'!C2044)</f>
        <v>549.44000000000005</v>
      </c>
    </row>
    <row r="2045" spans="1:10" x14ac:dyDescent="0.25">
      <c r="A2045">
        <f t="shared" si="95"/>
        <v>2044</v>
      </c>
      <c r="B2045">
        <f t="shared" si="93"/>
        <v>87</v>
      </c>
      <c r="C2045">
        <f t="shared" si="94"/>
        <v>20</v>
      </c>
      <c r="D2045" cm="1">
        <f t="array" ref="D2045">INDEX('PUMA12 LIMIT Computations'!$A$4:$D$106,'PUMA12-Person-Limits-Fragments'!$B2045,1)</f>
        <v>400</v>
      </c>
      <c r="E2045" t="str" cm="1">
        <f t="array" ref="E2045">INDEX('PUMA12 LIMIT Computations'!$A$4:$D$106,'PUMA12-Person-Limits-Fragments'!$B2045,2)</f>
        <v>Worcester &amp; Middlesex Counties (Outside Leominster, Fitchburg &amp; Gardner Cities)</v>
      </c>
      <c r="F2045" t="str" cm="1">
        <f t="array" ref="F2045">INDEX('PUMA12 LIMIT Computations'!$A$4:$D$106,'PUMA12-Person-Limits-Fragments'!$B2045,3)</f>
        <v>METRO49340M49340</v>
      </c>
      <c r="G2045" t="str" cm="1">
        <f t="array" ref="G2045">INDEX('PUMA12 LIMIT Computations'!$A$4:$D$106,'PUMA12-Person-Limits-Fragments'!$B2045,4)</f>
        <v>Worcester, MA HUD Metro FMR Area</v>
      </c>
      <c r="H2045" cm="1">
        <f t="array" ref="H2045">INDEX('PUMA12 LIMIT Computations'!AI$4:BB$106,'PUMA12-Person-Limits-Fragments'!B2045,'PUMA12-Person-Limits-Fragments'!C2045)</f>
        <v>12877.2</v>
      </c>
      <c r="I2045" cm="1">
        <f t="array" ref="I2045">INDEX('PUMA12 LIMIT Computations'!BC$4:BV$106,'PUMA12-Person-Limits-Fragments'!B2045,'PUMA12-Person-Limits-Fragments'!C2045)</f>
        <v>10554.194</v>
      </c>
      <c r="J2045" cm="1">
        <f t="array" ref="J2045">INDEX('PUMA12 LIMIT Computations'!BW$4:CP$106,'PUMA12-Person-Limits-Fragments'!B2045,'PUMA12-Person-Limits-Fragments'!C2045)</f>
        <v>20603.52</v>
      </c>
    </row>
    <row r="2046" spans="1:10" x14ac:dyDescent="0.25">
      <c r="A2046">
        <f t="shared" si="95"/>
        <v>2045</v>
      </c>
      <c r="B2046">
        <f t="shared" si="93"/>
        <v>88</v>
      </c>
      <c r="C2046">
        <f t="shared" si="94"/>
        <v>20</v>
      </c>
      <c r="D2046" cm="1">
        <f t="array" ref="D2046">INDEX('PUMA12 LIMIT Computations'!$A$4:$D$106,'PUMA12-Person-Limits-Fragments'!$B2046,1)</f>
        <v>400</v>
      </c>
      <c r="E2046" t="str" cm="1">
        <f t="array" ref="E2046">INDEX('PUMA12 LIMIT Computations'!$A$4:$D$106,'PUMA12-Person-Limits-Fragments'!$B2046,2)</f>
        <v>Worcester &amp; Middlesex Counties (Outside Leominster, Fitchburg &amp; Gardner Cities)</v>
      </c>
      <c r="F2046" t="str" cm="1">
        <f t="array" ref="F2046">INDEX('PUMA12 LIMIT Computations'!$A$4:$D$106,'PUMA12-Person-Limits-Fragments'!$B2046,3)</f>
        <v>METRO49340MM1120</v>
      </c>
      <c r="G2046" t="str" cm="1">
        <f t="array" ref="G2046">INDEX('PUMA12 LIMIT Computations'!$A$4:$D$106,'PUMA12-Person-Limits-Fragments'!$B2046,4)</f>
        <v>Eastern Worcester County, MA HUD Metro FMR Area</v>
      </c>
      <c r="H2046" cm="1">
        <f t="array" ref="H2046">INDEX('PUMA12 LIMIT Computations'!AI$4:BB$106,'PUMA12-Person-Limits-Fragments'!B2046,'PUMA12-Person-Limits-Fragments'!C2046)</f>
        <v>17100.575000000001</v>
      </c>
      <c r="I2046" cm="1">
        <f t="array" ref="I2046">INDEX('PUMA12 LIMIT Computations'!BC$4:BV$106,'PUMA12-Person-Limits-Fragments'!B2046,'PUMA12-Person-Limits-Fragments'!C2046)</f>
        <v>11824.415000000001</v>
      </c>
      <c r="J2046" cm="1">
        <f t="array" ref="J2046">INDEX('PUMA12 LIMIT Computations'!BW$4:CP$106,'PUMA12-Person-Limits-Fragments'!B2046,'PUMA12-Person-Limits-Fragments'!C2046)</f>
        <v>23340.825000000001</v>
      </c>
    </row>
    <row r="2047" spans="1:10" x14ac:dyDescent="0.25">
      <c r="A2047">
        <f t="shared" si="95"/>
        <v>2046</v>
      </c>
      <c r="B2047">
        <f t="shared" si="93"/>
        <v>89</v>
      </c>
      <c r="C2047">
        <f t="shared" si="94"/>
        <v>20</v>
      </c>
      <c r="D2047" cm="1">
        <f t="array" ref="D2047">INDEX('PUMA12 LIMIT Computations'!$A$4:$D$106,'PUMA12-Person-Limits-Fragments'!$B2047,1)</f>
        <v>400</v>
      </c>
      <c r="E2047" t="str" cm="1">
        <f t="array" ref="E2047">INDEX('PUMA12 LIMIT Computations'!$A$4:$D$106,'PUMA12-Person-Limits-Fragments'!$B2047,2)</f>
        <v>Worcester &amp; Middlesex Counties (Outside Leominster, Fitchburg &amp; Gardner Cities)</v>
      </c>
      <c r="F2047" t="str" cm="1">
        <f t="array" ref="F2047">INDEX('PUMA12 LIMIT Computations'!$A$4:$D$106,'PUMA12-Person-Limits-Fragments'!$B2047,3)</f>
        <v>METRO49340MM2600</v>
      </c>
      <c r="G2047" t="str" cm="1">
        <f t="array" ref="G2047">INDEX('PUMA12 LIMIT Computations'!$A$4:$D$106,'PUMA12-Person-Limits-Fragments'!$B2047,4)</f>
        <v>Fitchburg-Leominster, MA HUD Metro FMR Area</v>
      </c>
      <c r="H2047" cm="1">
        <f t="array" ref="H2047">INDEX('PUMA12 LIMIT Computations'!AI$4:BB$106,'PUMA12-Person-Limits-Fragments'!B2047,'PUMA12-Person-Limits-Fragments'!C2047)</f>
        <v>27008.7</v>
      </c>
      <c r="I2047" cm="1">
        <f t="array" ref="I2047">INDEX('PUMA12 LIMIT Computations'!BC$4:BV$106,'PUMA12-Person-Limits-Fragments'!B2047,'PUMA12-Person-Limits-Fragments'!C2047)</f>
        <v>24413.027999999998</v>
      </c>
      <c r="J2047" cm="1">
        <f t="array" ref="J2047">INDEX('PUMA12 LIMIT Computations'!BW$4:CP$106,'PUMA12-Person-Limits-Fragments'!B2047,'PUMA12-Person-Limits-Fragments'!C2047)</f>
        <v>43202.1</v>
      </c>
    </row>
    <row r="2048" spans="1:10" x14ac:dyDescent="0.25">
      <c r="A2048">
        <f t="shared" si="95"/>
        <v>2047</v>
      </c>
      <c r="B2048">
        <f t="shared" si="93"/>
        <v>90</v>
      </c>
      <c r="C2048">
        <f t="shared" si="94"/>
        <v>20</v>
      </c>
      <c r="D2048" cm="1">
        <f t="array" ref="D2048">INDEX('PUMA12 LIMIT Computations'!$A$4:$D$106,'PUMA12-Person-Limits-Fragments'!$B2048,1)</f>
        <v>400</v>
      </c>
      <c r="E2048" t="str" cm="1">
        <f t="array" ref="E2048">INDEX('PUMA12 LIMIT Computations'!$A$4:$D$106,'PUMA12-Person-Limits-Fragments'!$B2048,2)</f>
        <v>Worcester &amp; Middlesex Counties (Outside Leominster, Fitchburg &amp; Gardner Cities)</v>
      </c>
      <c r="F2048" t="str" cm="1">
        <f t="array" ref="F2048">INDEX('PUMA12 LIMIT Computations'!$A$4:$D$106,'PUMA12-Person-Limits-Fragments'!$B2048,3)</f>
        <v>METRO49340N25027</v>
      </c>
      <c r="G2048" t="str" cm="1">
        <f t="array" ref="G2048">INDEX('PUMA12 LIMIT Computations'!$A$4:$D$106,'PUMA12-Person-Limits-Fragments'!$B2048,4)</f>
        <v>Western Worcester County, MA HUD Metro FMR Area</v>
      </c>
      <c r="H2048" cm="1">
        <f t="array" ref="H2048">INDEX('PUMA12 LIMIT Computations'!AI$4:BB$106,'PUMA12-Person-Limits-Fragments'!B2048,'PUMA12-Person-Limits-Fragments'!C2048)</f>
        <v>22369.119999999999</v>
      </c>
      <c r="I2048" cm="1">
        <f t="array" ref="I2048">INDEX('PUMA12 LIMIT Computations'!BC$4:BV$106,'PUMA12-Person-Limits-Fragments'!B2048,'PUMA12-Person-Limits-Fragments'!C2048)</f>
        <v>20736.616000000002</v>
      </c>
      <c r="J2048" cm="1">
        <f t="array" ref="J2048">INDEX('PUMA12 LIMIT Computations'!BW$4:CP$106,'PUMA12-Person-Limits-Fragments'!B2048,'PUMA12-Person-Limits-Fragments'!C2048)</f>
        <v>35782.559999999998</v>
      </c>
    </row>
    <row r="2049" spans="1:10" x14ac:dyDescent="0.25">
      <c r="A2049">
        <f t="shared" si="95"/>
        <v>2048</v>
      </c>
      <c r="B2049">
        <f t="shared" si="93"/>
        <v>91</v>
      </c>
      <c r="C2049">
        <f t="shared" si="94"/>
        <v>20</v>
      </c>
      <c r="D2049" cm="1">
        <f t="array" ref="D2049">INDEX('PUMA12 LIMIT Computations'!$A$4:$D$106,'PUMA12-Person-Limits-Fragments'!$B2049,1)</f>
        <v>300</v>
      </c>
      <c r="E2049" t="str" cm="1">
        <f t="array" ref="E2049">INDEX('PUMA12 LIMIT Computations'!$A$4:$D$106,'PUMA12-Person-Limits-Fragments'!$B2049,2)</f>
        <v>Worcester County (Central)--Worcester City</v>
      </c>
      <c r="F2049" t="str" cm="1">
        <f t="array" ref="F2049">INDEX('PUMA12 LIMIT Computations'!$A$4:$D$106,'PUMA12-Person-Limits-Fragments'!$B2049,3)</f>
        <v>METRO49340M49340</v>
      </c>
      <c r="G2049" t="str" cm="1">
        <f t="array" ref="G2049">INDEX('PUMA12 LIMIT Computations'!$A$4:$D$106,'PUMA12-Person-Limits-Fragments'!$B2049,4)</f>
        <v>Worcester, MA HUD Metro FMR Area</v>
      </c>
      <c r="H2049" cm="1">
        <f t="array" ref="H2049">INDEX('PUMA12 LIMIT Computations'!AI$4:BB$106,'PUMA12-Person-Limits-Fragments'!B2049,'PUMA12-Person-Limits-Fragments'!C2049)</f>
        <v>126000</v>
      </c>
      <c r="I2049" cm="1">
        <f t="array" ref="I2049">INDEX('PUMA12 LIMIT Computations'!BC$4:BV$106,'PUMA12-Person-Limits-Fragments'!B2049,'PUMA12-Person-Limits-Fragments'!C2049)</f>
        <v>103270</v>
      </c>
      <c r="J2049" cm="1">
        <f t="array" ref="J2049">INDEX('PUMA12 LIMIT Computations'!BW$4:CP$106,'PUMA12-Person-Limits-Fragments'!B2049,'PUMA12-Person-Limits-Fragments'!C2049)</f>
        <v>201600</v>
      </c>
    </row>
    <row r="2050" spans="1:10" x14ac:dyDescent="0.25">
      <c r="A2050">
        <f t="shared" si="95"/>
        <v>2049</v>
      </c>
      <c r="B2050">
        <f t="shared" si="93"/>
        <v>92</v>
      </c>
      <c r="C2050">
        <f t="shared" si="94"/>
        <v>20</v>
      </c>
      <c r="D2050" cm="1">
        <f t="array" ref="D2050">INDEX('PUMA12 LIMIT Computations'!$A$4:$D$106,'PUMA12-Person-Limits-Fragments'!$B2050,1)</f>
        <v>303</v>
      </c>
      <c r="E2050" t="str" cm="1">
        <f t="array" ref="E2050">INDEX('PUMA12 LIMIT Computations'!$A$4:$D$106,'PUMA12-Person-Limits-Fragments'!$B2050,2)</f>
        <v>Worcester County (East Central)</v>
      </c>
      <c r="F2050" t="str" cm="1">
        <f t="array" ref="F2050">INDEX('PUMA12 LIMIT Computations'!$A$4:$D$106,'PUMA12-Person-Limits-Fragments'!$B2050,3)</f>
        <v>METRO14460MM1120</v>
      </c>
      <c r="G2050" t="str" cm="1">
        <f t="array" ref="G2050">INDEX('PUMA12 LIMIT Computations'!$A$4:$D$106,'PUMA12-Person-Limits-Fragments'!$B2050,4)</f>
        <v>Boston-Cambridge-Quincy, MA-NH HUD Metro FMR Area</v>
      </c>
      <c r="H2050" cm="1">
        <f t="array" ref="H2050">INDEX('PUMA12 LIMIT Computations'!AI$4:BB$106,'PUMA12-Person-Limits-Fragments'!B2050,'PUMA12-Person-Limits-Fragments'!C2050)</f>
        <v>447.58</v>
      </c>
      <c r="I2050" cm="1">
        <f t="array" ref="I2050">INDEX('PUMA12 LIMIT Computations'!BC$4:BV$106,'PUMA12-Person-Limits-Fragments'!B2050,'PUMA12-Person-Limits-Fragments'!C2050)</f>
        <v>289.15600000000001</v>
      </c>
      <c r="J2050" cm="1">
        <f t="array" ref="J2050">INDEX('PUMA12 LIMIT Computations'!BW$4:CP$106,'PUMA12-Person-Limits-Fragments'!B2050,'PUMA12-Person-Limits-Fragments'!C2050)</f>
        <v>714.14</v>
      </c>
    </row>
    <row r="2051" spans="1:10" x14ac:dyDescent="0.25">
      <c r="A2051">
        <f t="shared" si="95"/>
        <v>2050</v>
      </c>
      <c r="B2051">
        <f t="shared" ref="B2051:B2061" si="96">A2051-103*FLOOR((A2051-1)/103,1)</f>
        <v>93</v>
      </c>
      <c r="C2051">
        <f t="shared" ref="C2051:C2060" si="97">FLOOR((A2051-1)/103,1)+1</f>
        <v>20</v>
      </c>
      <c r="D2051" cm="1">
        <f t="array" ref="D2051">INDEX('PUMA12 LIMIT Computations'!$A$4:$D$106,'PUMA12-Person-Limits-Fragments'!$B2051,1)</f>
        <v>303</v>
      </c>
      <c r="E2051" t="str" cm="1">
        <f t="array" ref="E2051">INDEX('PUMA12 LIMIT Computations'!$A$4:$D$106,'PUMA12-Person-Limits-Fragments'!$B2051,2)</f>
        <v>Worcester County (East Central)</v>
      </c>
      <c r="F2051" t="str" cm="1">
        <f t="array" ref="F2051">INDEX('PUMA12 LIMIT Computations'!$A$4:$D$106,'PUMA12-Person-Limits-Fragments'!$B2051,3)</f>
        <v>METRO49340M49340</v>
      </c>
      <c r="G2051" t="str" cm="1">
        <f t="array" ref="G2051">INDEX('PUMA12 LIMIT Computations'!$A$4:$D$106,'PUMA12-Person-Limits-Fragments'!$B2051,4)</f>
        <v>Worcester, MA HUD Metro FMR Area</v>
      </c>
      <c r="H2051" cm="1">
        <f t="array" ref="H2051">INDEX('PUMA12 LIMIT Computations'!AI$4:BB$106,'PUMA12-Person-Limits-Fragments'!B2051,'PUMA12-Person-Limits-Fragments'!C2051)</f>
        <v>114055.2</v>
      </c>
      <c r="I2051" cm="1">
        <f t="array" ref="I2051">INDEX('PUMA12 LIMIT Computations'!BC$4:BV$106,'PUMA12-Person-Limits-Fragments'!B2051,'PUMA12-Person-Limits-Fragments'!C2051)</f>
        <v>93480.004000000001</v>
      </c>
      <c r="J2051" cm="1">
        <f t="array" ref="J2051">INDEX('PUMA12 LIMIT Computations'!BW$4:CP$106,'PUMA12-Person-Limits-Fragments'!B2051,'PUMA12-Person-Limits-Fragments'!C2051)</f>
        <v>182488.32000000001</v>
      </c>
    </row>
    <row r="2052" spans="1:10" x14ac:dyDescent="0.25">
      <c r="A2052">
        <f t="shared" ref="A2052:A2060" si="98">A2051+1</f>
        <v>2051</v>
      </c>
      <c r="B2052">
        <f t="shared" si="96"/>
        <v>94</v>
      </c>
      <c r="C2052">
        <f t="shared" si="97"/>
        <v>20</v>
      </c>
      <c r="D2052" cm="1">
        <f t="array" ref="D2052">INDEX('PUMA12 LIMIT Computations'!$A$4:$D$106,'PUMA12-Person-Limits-Fragments'!$B2052,1)</f>
        <v>303</v>
      </c>
      <c r="E2052" t="str" cm="1">
        <f t="array" ref="E2052">INDEX('PUMA12 LIMIT Computations'!$A$4:$D$106,'PUMA12-Person-Limits-Fragments'!$B2052,2)</f>
        <v>Worcester County (East Central)</v>
      </c>
      <c r="F2052" t="str" cm="1">
        <f t="array" ref="F2052">INDEX('PUMA12 LIMIT Computations'!$A$4:$D$106,'PUMA12-Person-Limits-Fragments'!$B2052,3)</f>
        <v>METRO49340MM1120</v>
      </c>
      <c r="G2052" t="str" cm="1">
        <f t="array" ref="G2052">INDEX('PUMA12 LIMIT Computations'!$A$4:$D$106,'PUMA12-Person-Limits-Fragments'!$B2052,4)</f>
        <v>Eastern Worcester County, MA HUD Metro FMR Area</v>
      </c>
      <c r="H2052" cm="1">
        <f t="array" ref="H2052">INDEX('PUMA12 LIMIT Computations'!AI$4:BB$106,'PUMA12-Person-Limits-Fragments'!B2052,'PUMA12-Person-Limits-Fragments'!C2052)</f>
        <v>13740.199999999999</v>
      </c>
      <c r="I2052" cm="1">
        <f t="array" ref="I2052">INDEX('PUMA12 LIMIT Computations'!BC$4:BV$106,'PUMA12-Person-Limits-Fragments'!B2052,'PUMA12-Person-Limits-Fragments'!C2052)</f>
        <v>9500.84</v>
      </c>
      <c r="J2052" cm="1">
        <f t="array" ref="J2052">INDEX('PUMA12 LIMIT Computations'!BW$4:CP$106,'PUMA12-Person-Limits-Fragments'!B2052,'PUMA12-Person-Limits-Fragments'!C2052)</f>
        <v>18754.2</v>
      </c>
    </row>
    <row r="2053" spans="1:10" x14ac:dyDescent="0.25">
      <c r="A2053">
        <f t="shared" si="98"/>
        <v>2052</v>
      </c>
      <c r="B2053">
        <f t="shared" si="96"/>
        <v>95</v>
      </c>
      <c r="C2053">
        <f t="shared" si="97"/>
        <v>20</v>
      </c>
      <c r="D2053" cm="1">
        <f t="array" ref="D2053">INDEX('PUMA12 LIMIT Computations'!$A$4:$D$106,'PUMA12-Person-Limits-Fragments'!$B2053,1)</f>
        <v>301</v>
      </c>
      <c r="E2053" t="str" cm="1">
        <f t="array" ref="E2053">INDEX('PUMA12 LIMIT Computations'!$A$4:$D$106,'PUMA12-Person-Limits-Fragments'!$B2053,2)</f>
        <v>Worcester County (Northeast)--Leominster, Fitchburg &amp; Gardner Cities</v>
      </c>
      <c r="F2053" t="str" cm="1">
        <f t="array" ref="F2053">INDEX('PUMA12 LIMIT Computations'!$A$4:$D$106,'PUMA12-Person-Limits-Fragments'!$B2053,3)</f>
        <v>METRO14460MM1120</v>
      </c>
      <c r="G2053" t="str" cm="1">
        <f t="array" ref="G2053">INDEX('PUMA12 LIMIT Computations'!$A$4:$D$106,'PUMA12-Person-Limits-Fragments'!$B2053,4)</f>
        <v>Boston-Cambridge-Quincy, MA-NH HUD Metro FMR Area</v>
      </c>
      <c r="H2053" cm="1">
        <f t="array" ref="H2053">INDEX('PUMA12 LIMIT Computations'!AI$4:BB$106,'PUMA12-Person-Limits-Fragments'!B2053,'PUMA12-Person-Limits-Fragments'!C2053)</f>
        <v>719.32499999999993</v>
      </c>
      <c r="I2053" cm="1">
        <f t="array" ref="I2053">INDEX('PUMA12 LIMIT Computations'!BC$4:BV$106,'PUMA12-Person-Limits-Fragments'!B2053,'PUMA12-Person-Limits-Fragments'!C2053)</f>
        <v>464.71499999999997</v>
      </c>
      <c r="J2053" cm="1">
        <f t="array" ref="J2053">INDEX('PUMA12 LIMIT Computations'!BW$4:CP$106,'PUMA12-Person-Limits-Fragments'!B2053,'PUMA12-Person-Limits-Fragments'!C2053)</f>
        <v>1147.7249999999999</v>
      </c>
    </row>
    <row r="2054" spans="1:10" x14ac:dyDescent="0.25">
      <c r="A2054">
        <f t="shared" si="98"/>
        <v>2053</v>
      </c>
      <c r="B2054">
        <f t="shared" si="96"/>
        <v>96</v>
      </c>
      <c r="C2054">
        <f t="shared" si="97"/>
        <v>20</v>
      </c>
      <c r="D2054" cm="1">
        <f t="array" ref="D2054">INDEX('PUMA12 LIMIT Computations'!$A$4:$D$106,'PUMA12-Person-Limits-Fragments'!$B2054,1)</f>
        <v>301</v>
      </c>
      <c r="E2054" t="str" cm="1">
        <f t="array" ref="E2054">INDEX('PUMA12 LIMIT Computations'!$A$4:$D$106,'PUMA12-Person-Limits-Fragments'!$B2054,2)</f>
        <v>Worcester County (Northeast)--Leominster, Fitchburg &amp; Gardner Cities</v>
      </c>
      <c r="F2054" t="str" cm="1">
        <f t="array" ref="F2054">INDEX('PUMA12 LIMIT Computations'!$A$4:$D$106,'PUMA12-Person-Limits-Fragments'!$B2054,3)</f>
        <v>METRO49340MM2600</v>
      </c>
      <c r="G2054" t="str" cm="1">
        <f t="array" ref="G2054">INDEX('PUMA12 LIMIT Computations'!$A$4:$D$106,'PUMA12-Person-Limits-Fragments'!$B2054,4)</f>
        <v>Fitchburg-Leominster, MA HUD Metro FMR Area</v>
      </c>
      <c r="H2054" cm="1">
        <f t="array" ref="H2054">INDEX('PUMA12 LIMIT Computations'!AI$4:BB$106,'PUMA12-Person-Limits-Fragments'!B2054,'PUMA12-Person-Limits-Fragments'!C2054)</f>
        <v>113553.075</v>
      </c>
      <c r="I2054" cm="1">
        <f t="array" ref="I2054">INDEX('PUMA12 LIMIT Computations'!BC$4:BV$106,'PUMA12-Person-Limits-Fragments'!B2054,'PUMA12-Person-Limits-Fragments'!C2054)</f>
        <v>102640.053</v>
      </c>
      <c r="J2054" cm="1">
        <f t="array" ref="J2054">INDEX('PUMA12 LIMIT Computations'!BW$4:CP$106,'PUMA12-Person-Limits-Fragments'!B2054,'PUMA12-Person-Limits-Fragments'!C2054)</f>
        <v>181635.22500000001</v>
      </c>
    </row>
    <row r="2055" spans="1:10" x14ac:dyDescent="0.25">
      <c r="A2055">
        <f t="shared" si="98"/>
        <v>2054</v>
      </c>
      <c r="B2055">
        <f t="shared" si="96"/>
        <v>97</v>
      </c>
      <c r="C2055">
        <f t="shared" si="97"/>
        <v>20</v>
      </c>
      <c r="D2055" cm="1">
        <f t="array" ref="D2055">INDEX('PUMA12 LIMIT Computations'!$A$4:$D$106,'PUMA12-Person-Limits-Fragments'!$B2055,1)</f>
        <v>301</v>
      </c>
      <c r="E2055" t="str" cm="1">
        <f t="array" ref="E2055">INDEX('PUMA12 LIMIT Computations'!$A$4:$D$106,'PUMA12-Person-Limits-Fragments'!$B2055,2)</f>
        <v>Worcester County (Northeast)--Leominster, Fitchburg &amp; Gardner Cities</v>
      </c>
      <c r="F2055" t="str" cm="1">
        <f t="array" ref="F2055">INDEX('PUMA12 LIMIT Computations'!$A$4:$D$106,'PUMA12-Person-Limits-Fragments'!$B2055,3)</f>
        <v>METRO49340N25027</v>
      </c>
      <c r="G2055" t="str" cm="1">
        <f t="array" ref="G2055">INDEX('PUMA12 LIMIT Computations'!$A$4:$D$106,'PUMA12-Person-Limits-Fragments'!$B2055,4)</f>
        <v>Western Worcester County, MA HUD Metro FMR Area</v>
      </c>
      <c r="H2055" cm="1">
        <f t="array" ref="H2055">INDEX('PUMA12 LIMIT Computations'!AI$4:BB$106,'PUMA12-Person-Limits-Fragments'!B2055,'PUMA12-Person-Limits-Fragments'!C2055)</f>
        <v>189.38</v>
      </c>
      <c r="I2055" cm="1">
        <f t="array" ref="I2055">INDEX('PUMA12 LIMIT Computations'!BC$4:BV$106,'PUMA12-Person-Limits-Fragments'!B2055,'PUMA12-Person-Limits-Fragments'!C2055)</f>
        <v>175.559</v>
      </c>
      <c r="J2055" cm="1">
        <f t="array" ref="J2055">INDEX('PUMA12 LIMIT Computations'!BW$4:CP$106,'PUMA12-Person-Limits-Fragments'!B2055,'PUMA12-Person-Limits-Fragments'!C2055)</f>
        <v>302.94</v>
      </c>
    </row>
    <row r="2056" spans="1:10" x14ac:dyDescent="0.25">
      <c r="A2056">
        <f t="shared" si="98"/>
        <v>2055</v>
      </c>
      <c r="B2056">
        <f t="shared" si="96"/>
        <v>98</v>
      </c>
      <c r="C2056">
        <f t="shared" si="97"/>
        <v>20</v>
      </c>
      <c r="D2056" cm="1">
        <f t="array" ref="D2056">INDEX('PUMA12 LIMIT Computations'!$A$4:$D$106,'PUMA12-Person-Limits-Fragments'!$B2056,1)</f>
        <v>304</v>
      </c>
      <c r="E2056" t="str" cm="1">
        <f t="array" ref="E2056">INDEX('PUMA12 LIMIT Computations'!$A$4:$D$106,'PUMA12-Person-Limits-Fragments'!$B2056,2)</f>
        <v>Worcester County (South)</v>
      </c>
      <c r="F2056" t="str" cm="1">
        <f t="array" ref="F2056">INDEX('PUMA12 LIMIT Computations'!$A$4:$D$106,'PUMA12-Person-Limits-Fragments'!$B2056,3)</f>
        <v>METRO14460MM1120</v>
      </c>
      <c r="G2056" t="str" cm="1">
        <f t="array" ref="G2056">INDEX('PUMA12 LIMIT Computations'!$A$4:$D$106,'PUMA12-Person-Limits-Fragments'!$B2056,4)</f>
        <v>Boston-Cambridge-Quincy, MA-NH HUD Metro FMR Area</v>
      </c>
      <c r="H2056" cm="1">
        <f t="array" ref="H2056">INDEX('PUMA12 LIMIT Computations'!AI$4:BB$106,'PUMA12-Person-Limits-Fragments'!B2056,'PUMA12-Person-Limits-Fragments'!C2056)</f>
        <v>239.77500000000001</v>
      </c>
      <c r="I2056" cm="1">
        <f t="array" ref="I2056">INDEX('PUMA12 LIMIT Computations'!BC$4:BV$106,'PUMA12-Person-Limits-Fragments'!B2056,'PUMA12-Person-Limits-Fragments'!C2056)</f>
        <v>154.905</v>
      </c>
      <c r="J2056" cm="1">
        <f t="array" ref="J2056">INDEX('PUMA12 LIMIT Computations'!BW$4:CP$106,'PUMA12-Person-Limits-Fragments'!B2056,'PUMA12-Person-Limits-Fragments'!C2056)</f>
        <v>382.57499999999999</v>
      </c>
    </row>
    <row r="2057" spans="1:10" x14ac:dyDescent="0.25">
      <c r="A2057">
        <f t="shared" si="98"/>
        <v>2056</v>
      </c>
      <c r="B2057">
        <f t="shared" si="96"/>
        <v>99</v>
      </c>
      <c r="C2057">
        <f t="shared" si="97"/>
        <v>20</v>
      </c>
      <c r="D2057" cm="1">
        <f t="array" ref="D2057">INDEX('PUMA12 LIMIT Computations'!$A$4:$D$106,'PUMA12-Person-Limits-Fragments'!$B2057,1)</f>
        <v>304</v>
      </c>
      <c r="E2057" t="str" cm="1">
        <f t="array" ref="E2057">INDEX('PUMA12 LIMIT Computations'!$A$4:$D$106,'PUMA12-Person-Limits-Fragments'!$B2057,2)</f>
        <v>Worcester County (South)</v>
      </c>
      <c r="F2057" t="str" cm="1">
        <f t="array" ref="F2057">INDEX('PUMA12 LIMIT Computations'!$A$4:$D$106,'PUMA12-Person-Limits-Fragments'!$B2057,3)</f>
        <v>METRO44140M44140</v>
      </c>
      <c r="G2057" t="str" cm="1">
        <f t="array" ref="G2057">INDEX('PUMA12 LIMIT Computations'!$A$4:$D$106,'PUMA12-Person-Limits-Fragments'!$B2057,4)</f>
        <v>Springfield, MA HUD Metro FMR Area</v>
      </c>
      <c r="H2057" cm="1">
        <f t="array" ref="H2057">INDEX('PUMA12 LIMIT Computations'!AI$4:BB$106,'PUMA12-Person-Limits-Fragments'!B2057,'PUMA12-Person-Limits-Fragments'!C2057)</f>
        <v>32.19</v>
      </c>
      <c r="I2057" cm="1">
        <f t="array" ref="I2057">INDEX('PUMA12 LIMIT Computations'!BC$4:BV$106,'PUMA12-Person-Limits-Fragments'!B2057,'PUMA12-Person-Limits-Fragments'!C2057)</f>
        <v>30.980999999999998</v>
      </c>
      <c r="J2057" cm="1">
        <f t="array" ref="J2057">INDEX('PUMA12 LIMIT Computations'!BW$4:CP$106,'PUMA12-Person-Limits-Fragments'!B2057,'PUMA12-Person-Limits-Fragments'!C2057)</f>
        <v>51.51</v>
      </c>
    </row>
    <row r="2058" spans="1:10" x14ac:dyDescent="0.25">
      <c r="A2058">
        <f t="shared" si="98"/>
        <v>2057</v>
      </c>
      <c r="B2058">
        <f t="shared" si="96"/>
        <v>100</v>
      </c>
      <c r="C2058">
        <f t="shared" si="97"/>
        <v>20</v>
      </c>
      <c r="D2058" cm="1">
        <f t="array" ref="D2058">INDEX('PUMA12 LIMIT Computations'!$A$4:$D$106,'PUMA12-Person-Limits-Fragments'!$B2058,1)</f>
        <v>304</v>
      </c>
      <c r="E2058" t="str" cm="1">
        <f t="array" ref="E2058">INDEX('PUMA12 LIMIT Computations'!$A$4:$D$106,'PUMA12-Person-Limits-Fragments'!$B2058,2)</f>
        <v>Worcester County (South)</v>
      </c>
      <c r="F2058" t="str" cm="1">
        <f t="array" ref="F2058">INDEX('PUMA12 LIMIT Computations'!$A$4:$D$106,'PUMA12-Person-Limits-Fragments'!$B2058,3)</f>
        <v>METRO49340M49340</v>
      </c>
      <c r="G2058" t="str" cm="1">
        <f t="array" ref="G2058">INDEX('PUMA12 LIMIT Computations'!$A$4:$D$106,'PUMA12-Person-Limits-Fragments'!$B2058,4)</f>
        <v>Worcester, MA HUD Metro FMR Area</v>
      </c>
      <c r="H2058" cm="1">
        <f t="array" ref="H2058">INDEX('PUMA12 LIMIT Computations'!AI$4:BB$106,'PUMA12-Person-Limits-Fragments'!B2058,'PUMA12-Person-Limits-Fragments'!C2058)</f>
        <v>107566.2</v>
      </c>
      <c r="I2058" cm="1">
        <f t="array" ref="I2058">INDEX('PUMA12 LIMIT Computations'!BC$4:BV$106,'PUMA12-Person-Limits-Fragments'!B2058,'PUMA12-Person-Limits-Fragments'!C2058)</f>
        <v>88161.599000000002</v>
      </c>
      <c r="J2058" cm="1">
        <f t="array" ref="J2058">INDEX('PUMA12 LIMIT Computations'!BW$4:CP$106,'PUMA12-Person-Limits-Fragments'!B2058,'PUMA12-Person-Limits-Fragments'!C2058)</f>
        <v>172105.92</v>
      </c>
    </row>
    <row r="2059" spans="1:10" x14ac:dyDescent="0.25">
      <c r="A2059">
        <f t="shared" si="98"/>
        <v>2058</v>
      </c>
      <c r="B2059">
        <f t="shared" si="96"/>
        <v>101</v>
      </c>
      <c r="C2059">
        <f t="shared" si="97"/>
        <v>20</v>
      </c>
      <c r="D2059" cm="1">
        <f t="array" ref="D2059">INDEX('PUMA12 LIMIT Computations'!$A$4:$D$106,'PUMA12-Person-Limits-Fragments'!$B2059,1)</f>
        <v>304</v>
      </c>
      <c r="E2059" t="str" cm="1">
        <f t="array" ref="E2059">INDEX('PUMA12 LIMIT Computations'!$A$4:$D$106,'PUMA12-Person-Limits-Fragments'!$B2059,2)</f>
        <v>Worcester County (South)</v>
      </c>
      <c r="F2059" t="str" cm="1">
        <f t="array" ref="F2059">INDEX('PUMA12 LIMIT Computations'!$A$4:$D$106,'PUMA12-Person-Limits-Fragments'!$B2059,3)</f>
        <v>METRO49340MM1120</v>
      </c>
      <c r="G2059" t="str" cm="1">
        <f t="array" ref="G2059">INDEX('PUMA12 LIMIT Computations'!$A$4:$D$106,'PUMA12-Person-Limits-Fragments'!$B2059,4)</f>
        <v>Eastern Worcester County, MA HUD Metro FMR Area</v>
      </c>
      <c r="H2059" cm="1">
        <f t="array" ref="H2059">INDEX('PUMA12 LIMIT Computations'!AI$4:BB$106,'PUMA12-Person-Limits-Fragments'!B2059,'PUMA12-Person-Limits-Fragments'!C2059)</f>
        <v>21581.074999999997</v>
      </c>
      <c r="I2059" cm="1">
        <f t="array" ref="I2059">INDEX('PUMA12 LIMIT Computations'!BC$4:BV$106,'PUMA12-Person-Limits-Fragments'!B2059,'PUMA12-Person-Limits-Fragments'!C2059)</f>
        <v>14922.514999999999</v>
      </c>
      <c r="J2059" cm="1">
        <f t="array" ref="J2059">INDEX('PUMA12 LIMIT Computations'!BW$4:CP$106,'PUMA12-Person-Limits-Fragments'!B2059,'PUMA12-Person-Limits-Fragments'!C2059)</f>
        <v>29456.324999999997</v>
      </c>
    </row>
    <row r="2060" spans="1:10" x14ac:dyDescent="0.25">
      <c r="A2060">
        <f t="shared" si="98"/>
        <v>2059</v>
      </c>
      <c r="B2060">
        <f t="shared" si="96"/>
        <v>102</v>
      </c>
      <c r="C2060">
        <f t="shared" si="97"/>
        <v>20</v>
      </c>
      <c r="D2060" cm="1">
        <f t="array" ref="D2060">INDEX('PUMA12 LIMIT Computations'!$A$4:$D$106,'PUMA12-Person-Limits-Fragments'!$B2060,1)</f>
        <v>302</v>
      </c>
      <c r="E2060" t="str" cm="1">
        <f t="array" ref="E2060">INDEX('PUMA12 LIMIT Computations'!$A$4:$D$106,'PUMA12-Person-Limits-Fragments'!$B2060,2)</f>
        <v>Worcester County (West Central)</v>
      </c>
      <c r="F2060" t="str" cm="1">
        <f t="array" ref="F2060">INDEX('PUMA12 LIMIT Computations'!$A$4:$D$106,'PUMA12-Person-Limits-Fragments'!$B2060,3)</f>
        <v>METRO49340M49340</v>
      </c>
      <c r="G2060" t="str" cm="1">
        <f t="array" ref="G2060">INDEX('PUMA12 LIMIT Computations'!$A$4:$D$106,'PUMA12-Person-Limits-Fragments'!$B2060,4)</f>
        <v>Worcester, MA HUD Metro FMR Area</v>
      </c>
      <c r="H2060" cm="1">
        <f t="array" ref="H2060">INDEX('PUMA12 LIMIT Computations'!AI$4:BB$106,'PUMA12-Person-Limits-Fragments'!B2060,'PUMA12-Person-Limits-Fragments'!C2060)</f>
        <v>116562.6</v>
      </c>
      <c r="I2060" cm="1">
        <f t="array" ref="I2060">INDEX('PUMA12 LIMIT Computations'!BC$4:BV$106,'PUMA12-Person-Limits-Fragments'!B2060,'PUMA12-Person-Limits-Fragments'!C2060)</f>
        <v>95535.077000000005</v>
      </c>
      <c r="J2060" cm="1">
        <f t="array" ref="J2060">INDEX('PUMA12 LIMIT Computations'!BW$4:CP$106,'PUMA12-Person-Limits-Fragments'!B2060,'PUMA12-Person-Limits-Fragments'!C2060)</f>
        <v>186500.16</v>
      </c>
    </row>
    <row r="2061" spans="1:10" x14ac:dyDescent="0.25">
      <c r="A2061">
        <f t="shared" ref="A2061" si="99">A2060+1</f>
        <v>2060</v>
      </c>
      <c r="B2061">
        <f t="shared" si="96"/>
        <v>103</v>
      </c>
      <c r="C2061">
        <f t="shared" ref="C2061" si="100">FLOOR((A2061-1)/103,1)+1</f>
        <v>20</v>
      </c>
      <c r="D2061" cm="1">
        <f t="array" ref="D2061">INDEX('PUMA12 LIMIT Computations'!$A$4:$D$106,'PUMA12-Person-Limits-Fragments'!$B2061,1)</f>
        <v>302</v>
      </c>
      <c r="E2061" t="str" cm="1">
        <f t="array" ref="E2061">INDEX('PUMA12 LIMIT Computations'!$A$4:$D$106,'PUMA12-Person-Limits-Fragments'!$B2061,2)</f>
        <v>Worcester County (West Central)</v>
      </c>
      <c r="F2061" t="str" cm="1">
        <f t="array" ref="F2061">INDEX('PUMA12 LIMIT Computations'!$A$4:$D$106,'PUMA12-Person-Limits-Fragments'!$B2061,3)</f>
        <v>METRO49340N25027</v>
      </c>
      <c r="G2061" t="str" cm="1">
        <f t="array" ref="G2061">INDEX('PUMA12 LIMIT Computations'!$A$4:$D$106,'PUMA12-Person-Limits-Fragments'!$B2061,4)</f>
        <v>Western Worcester County, MA HUD Metro FMR Area</v>
      </c>
      <c r="H2061" cm="1">
        <f t="array" ref="H2061">INDEX('PUMA12 LIMIT Computations'!AI$4:BB$106,'PUMA12-Person-Limits-Fragments'!B2061,'PUMA12-Person-Limits-Fragments'!C2061)</f>
        <v>8355</v>
      </c>
      <c r="I2061" cm="1">
        <f t="array" ref="I2061">INDEX('PUMA12 LIMIT Computations'!BC$4:BV$106,'PUMA12-Person-Limits-Fragments'!B2061,'PUMA12-Person-Limits-Fragments'!C2061)</f>
        <v>7745.25</v>
      </c>
      <c r="J2061" cm="1">
        <f t="array" ref="J2061">INDEX('PUMA12 LIMIT Computations'!BW$4:CP$106,'PUMA12-Person-Limits-Fragments'!B2061,'PUMA12-Person-Limits-Fragments'!C2061)</f>
        <v>13365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A573-C587-4603-9EAA-719C9FCC327E}">
  <dimension ref="A1:P96"/>
  <sheetViews>
    <sheetView topLeftCell="A23" workbookViewId="0"/>
  </sheetViews>
  <sheetFormatPr defaultRowHeight="15" x14ac:dyDescent="0.25"/>
  <cols>
    <col min="1" max="1" width="23.42578125" customWidth="1"/>
    <col min="2" max="2" width="63" customWidth="1"/>
    <col min="3" max="3" width="24.5703125" customWidth="1"/>
    <col min="5" max="5" width="31.5703125" customWidth="1"/>
  </cols>
  <sheetData>
    <row r="1" spans="1:16" x14ac:dyDescent="0.25">
      <c r="A1" s="1" t="s">
        <v>1505</v>
      </c>
      <c r="F1" t="s">
        <v>1506</v>
      </c>
    </row>
    <row r="2" spans="1:16" x14ac:dyDescent="0.25">
      <c r="A2" s="4">
        <v>12700</v>
      </c>
      <c r="B2" s="4" t="s">
        <v>213</v>
      </c>
      <c r="C2" s="4">
        <v>228996</v>
      </c>
      <c r="D2" s="4">
        <v>1</v>
      </c>
      <c r="E2" t="s">
        <v>1507</v>
      </c>
      <c r="F2" s="57">
        <v>118599</v>
      </c>
    </row>
    <row r="3" spans="1:16" x14ac:dyDescent="0.25">
      <c r="A3" s="4">
        <v>14460</v>
      </c>
      <c r="B3" s="4" t="s">
        <v>233</v>
      </c>
      <c r="C3" s="4">
        <v>4496567</v>
      </c>
      <c r="D3" s="4">
        <v>1</v>
      </c>
      <c r="E3" t="s">
        <v>1508</v>
      </c>
      <c r="F3" s="57">
        <v>134646</v>
      </c>
    </row>
    <row r="4" spans="1:16" x14ac:dyDescent="0.25">
      <c r="A4" s="4">
        <v>38340</v>
      </c>
      <c r="B4" s="4" t="s">
        <v>260</v>
      </c>
      <c r="C4" s="4">
        <v>129026</v>
      </c>
      <c r="D4" s="4">
        <v>1</v>
      </c>
      <c r="E4" t="s">
        <v>1509</v>
      </c>
      <c r="F4" s="57">
        <v>92531</v>
      </c>
    </row>
    <row r="5" spans="1:16" x14ac:dyDescent="0.25">
      <c r="A5" s="4">
        <v>39300</v>
      </c>
      <c r="B5" s="4" t="s">
        <v>277</v>
      </c>
      <c r="C5" s="4">
        <v>579200</v>
      </c>
      <c r="D5" s="4">
        <v>1</v>
      </c>
      <c r="E5" t="s">
        <v>1510</v>
      </c>
      <c r="F5" s="57">
        <v>103773</v>
      </c>
    </row>
    <row r="6" spans="1:16" x14ac:dyDescent="0.25">
      <c r="A6" s="4">
        <v>44140</v>
      </c>
      <c r="B6" s="4" t="s">
        <v>303</v>
      </c>
      <c r="C6" s="4">
        <v>699162</v>
      </c>
      <c r="D6" s="4">
        <v>1</v>
      </c>
      <c r="E6" t="s">
        <v>1511</v>
      </c>
      <c r="F6" s="57">
        <v>92168</v>
      </c>
    </row>
    <row r="7" spans="1:16" x14ac:dyDescent="0.25">
      <c r="A7" s="4">
        <v>47240</v>
      </c>
      <c r="B7" s="4" t="s">
        <v>318</v>
      </c>
      <c r="C7" s="4">
        <v>20600</v>
      </c>
      <c r="D7" s="4">
        <v>1</v>
      </c>
      <c r="E7" t="s">
        <v>1512</v>
      </c>
      <c r="F7" s="57">
        <v>121417</v>
      </c>
    </row>
    <row r="8" spans="1:16" x14ac:dyDescent="0.25">
      <c r="A8" s="4">
        <v>49340</v>
      </c>
      <c r="B8" s="4" t="s">
        <v>327</v>
      </c>
      <c r="C8" s="4">
        <v>862111</v>
      </c>
      <c r="D8" s="4">
        <v>1</v>
      </c>
      <c r="E8" t="s">
        <v>1513</v>
      </c>
      <c r="F8" s="57">
        <v>109247</v>
      </c>
    </row>
    <row r="9" spans="1:16" x14ac:dyDescent="0.25">
      <c r="A9" s="4">
        <v>99999</v>
      </c>
      <c r="B9" s="4" t="s">
        <v>214</v>
      </c>
      <c r="C9" s="4">
        <v>14255</v>
      </c>
      <c r="D9" s="4">
        <v>1</v>
      </c>
      <c r="E9" t="s">
        <v>116</v>
      </c>
      <c r="F9" s="57">
        <v>122530</v>
      </c>
    </row>
    <row r="11" spans="1:16" ht="23.25" x14ac:dyDescent="0.35">
      <c r="A11" s="19" t="s">
        <v>968</v>
      </c>
    </row>
    <row r="12" spans="1:16" ht="30" x14ac:dyDescent="0.4">
      <c r="A12" s="18" t="s">
        <v>969</v>
      </c>
    </row>
    <row r="13" spans="1:16" ht="17.25" x14ac:dyDescent="0.25">
      <c r="A13" s="10" t="s">
        <v>171</v>
      </c>
    </row>
    <row r="14" spans="1:16" ht="17.25" x14ac:dyDescent="0.25">
      <c r="A14" s="10" t="s">
        <v>1514</v>
      </c>
    </row>
    <row r="15" spans="1:16" ht="17.25" x14ac:dyDescent="0.25">
      <c r="A15" s="10" t="s">
        <v>1515</v>
      </c>
    </row>
    <row r="16" spans="1:16" ht="17.25" x14ac:dyDescent="0.25">
      <c r="A16" s="10" t="s">
        <v>174</v>
      </c>
      <c r="I16" s="57"/>
      <c r="J16" s="57"/>
      <c r="K16" s="57"/>
      <c r="L16" s="57"/>
      <c r="M16" s="57"/>
      <c r="N16" s="57"/>
      <c r="O16" s="57"/>
      <c r="P16" s="57"/>
    </row>
    <row r="17" spans="1:3" ht="17.25" x14ac:dyDescent="0.25">
      <c r="A17" s="10" t="s">
        <v>175</v>
      </c>
    </row>
    <row r="18" spans="1:3" ht="17.25" x14ac:dyDescent="0.25">
      <c r="A18" s="10" t="s">
        <v>976</v>
      </c>
    </row>
    <row r="19" spans="1:3" ht="17.25" x14ac:dyDescent="0.25">
      <c r="A19" s="11" t="s">
        <v>177</v>
      </c>
    </row>
    <row r="20" spans="1:3" ht="17.25" x14ac:dyDescent="0.25">
      <c r="A20" s="11" t="s">
        <v>178</v>
      </c>
    </row>
    <row r="21" spans="1:3" x14ac:dyDescent="0.25">
      <c r="A21" s="12" t="s">
        <v>1516</v>
      </c>
    </row>
    <row r="22" spans="1:3" ht="17.25" x14ac:dyDescent="0.25">
      <c r="A22" s="11" t="s">
        <v>1517</v>
      </c>
    </row>
    <row r="23" spans="1:3" ht="17.25" x14ac:dyDescent="0.25">
      <c r="A23" s="11" t="s">
        <v>181</v>
      </c>
    </row>
    <row r="24" spans="1:3" ht="17.25" x14ac:dyDescent="0.25">
      <c r="A24" s="10" t="s">
        <v>182</v>
      </c>
    </row>
    <row r="25" spans="1:3" ht="17.25" x14ac:dyDescent="0.25">
      <c r="A25" s="10" t="s">
        <v>1518</v>
      </c>
    </row>
    <row r="29" spans="1:3" ht="21" x14ac:dyDescent="0.35">
      <c r="A29" s="66"/>
      <c r="B29" s="66"/>
      <c r="C29" s="55"/>
    </row>
    <row r="30" spans="1:3" ht="21" x14ac:dyDescent="0.35">
      <c r="A30" s="66" t="s">
        <v>1519</v>
      </c>
      <c r="B30" s="66"/>
      <c r="C30" s="55" t="s">
        <v>1474</v>
      </c>
    </row>
    <row r="31" spans="1:3" x14ac:dyDescent="0.25">
      <c r="A31" s="65"/>
      <c r="B31" s="65"/>
      <c r="C31" s="65"/>
    </row>
    <row r="32" spans="1:3" x14ac:dyDescent="0.25">
      <c r="A32" s="67" t="s">
        <v>1520</v>
      </c>
      <c r="B32" s="67"/>
      <c r="C32" s="67"/>
    </row>
    <row r="33" spans="1:3" ht="15" customHeight="1" x14ac:dyDescent="0.25">
      <c r="A33" s="65"/>
      <c r="B33" s="65"/>
      <c r="C33" s="65"/>
    </row>
    <row r="34" spans="1:3" ht="15" customHeight="1" x14ac:dyDescent="0.25">
      <c r="A34" s="56" t="s">
        <v>1521</v>
      </c>
      <c r="B34" s="65"/>
      <c r="C34" s="65"/>
    </row>
    <row r="35" spans="1:3" ht="15" customHeight="1" x14ac:dyDescent="0.25">
      <c r="A35" s="58" t="s">
        <v>1522</v>
      </c>
      <c r="B35" s="65" t="s">
        <v>1523</v>
      </c>
      <c r="C35" s="65"/>
    </row>
    <row r="36" spans="1:3" ht="15" customHeight="1" x14ac:dyDescent="0.25">
      <c r="A36" s="58" t="s">
        <v>1524</v>
      </c>
      <c r="B36" s="65" t="s">
        <v>1525</v>
      </c>
      <c r="C36" s="65"/>
    </row>
    <row r="37" spans="1:3" x14ac:dyDescent="0.25">
      <c r="A37" s="58" t="s">
        <v>1526</v>
      </c>
      <c r="B37" s="65">
        <v>2022</v>
      </c>
      <c r="C37" s="65"/>
    </row>
    <row r="38" spans="1:3" ht="15" customHeight="1" x14ac:dyDescent="0.25">
      <c r="A38" s="58" t="s">
        <v>1527</v>
      </c>
      <c r="B38" s="65" t="s">
        <v>1528</v>
      </c>
      <c r="C38" s="65"/>
    </row>
    <row r="39" spans="1:3" ht="15" customHeight="1" x14ac:dyDescent="0.25">
      <c r="A39" s="58" t="s">
        <v>1529</v>
      </c>
      <c r="B39" s="65" t="s">
        <v>1530</v>
      </c>
      <c r="C39" s="65"/>
    </row>
    <row r="40" spans="1:3" ht="15" customHeight="1" x14ac:dyDescent="0.25">
      <c r="A40" s="58" t="s">
        <v>1531</v>
      </c>
      <c r="B40" s="65" t="s">
        <v>1532</v>
      </c>
      <c r="C40" s="65"/>
    </row>
    <row r="41" spans="1:3" x14ac:dyDescent="0.25">
      <c r="A41" s="58" t="s">
        <v>1533</v>
      </c>
      <c r="B41" s="65" t="s">
        <v>1534</v>
      </c>
      <c r="C41" s="65"/>
    </row>
    <row r="42" spans="1:3" x14ac:dyDescent="0.25">
      <c r="A42" s="58" t="s">
        <v>1535</v>
      </c>
      <c r="B42" s="65" t="s">
        <v>1536</v>
      </c>
      <c r="C42" s="65"/>
    </row>
    <row r="43" spans="1:3" x14ac:dyDescent="0.25">
      <c r="A43" s="58" t="s">
        <v>1537</v>
      </c>
      <c r="B43" s="65" t="s">
        <v>1538</v>
      </c>
      <c r="C43" s="65"/>
    </row>
    <row r="44" spans="1:3" ht="15" customHeight="1" x14ac:dyDescent="0.25">
      <c r="A44" s="65"/>
      <c r="B44" s="65"/>
      <c r="C44" s="65"/>
    </row>
    <row r="45" spans="1:3" ht="15" customHeight="1" x14ac:dyDescent="0.25">
      <c r="A45" s="56" t="s">
        <v>1539</v>
      </c>
      <c r="B45" s="65"/>
      <c r="C45" s="65"/>
    </row>
    <row r="46" spans="1:3" x14ac:dyDescent="0.25">
      <c r="A46" s="58" t="s">
        <v>1540</v>
      </c>
      <c r="B46" s="65" t="s">
        <v>1541</v>
      </c>
      <c r="C46" s="65"/>
    </row>
    <row r="47" spans="1:3" x14ac:dyDescent="0.25">
      <c r="A47" s="58" t="s">
        <v>1542</v>
      </c>
      <c r="B47" s="65" t="s">
        <v>1543</v>
      </c>
      <c r="C47" s="65"/>
    </row>
    <row r="48" spans="1:3" ht="15" customHeight="1" x14ac:dyDescent="0.25">
      <c r="A48" s="65"/>
      <c r="B48" s="65"/>
      <c r="C48" s="65"/>
    </row>
    <row r="49" spans="1:3" ht="15" customHeight="1" x14ac:dyDescent="0.25">
      <c r="A49" s="56" t="s">
        <v>1544</v>
      </c>
      <c r="B49" s="65" t="s">
        <v>1536</v>
      </c>
      <c r="C49" s="65"/>
    </row>
    <row r="50" spans="1:3" x14ac:dyDescent="0.25">
      <c r="A50" s="65"/>
      <c r="B50" s="65"/>
      <c r="C50" s="65"/>
    </row>
    <row r="51" spans="1:3" ht="15" customHeight="1" x14ac:dyDescent="0.25">
      <c r="A51" s="56" t="s">
        <v>1545</v>
      </c>
      <c r="B51" s="65" t="s">
        <v>1536</v>
      </c>
      <c r="C51" s="65"/>
    </row>
    <row r="52" spans="1:3" x14ac:dyDescent="0.25">
      <c r="A52" s="65"/>
      <c r="B52" s="65"/>
      <c r="C52" s="65"/>
    </row>
    <row r="53" spans="1:3" ht="15" customHeight="1" x14ac:dyDescent="0.25">
      <c r="A53" s="56" t="s">
        <v>1546</v>
      </c>
      <c r="B53" s="65" t="s">
        <v>1536</v>
      </c>
      <c r="C53" s="65"/>
    </row>
    <row r="54" spans="1:3" x14ac:dyDescent="0.25">
      <c r="A54" s="65"/>
      <c r="B54" s="65"/>
      <c r="C54" s="65"/>
    </row>
    <row r="55" spans="1:3" ht="15" customHeight="1" x14ac:dyDescent="0.25">
      <c r="A55" s="56" t="s">
        <v>1547</v>
      </c>
      <c r="B55" s="65"/>
      <c r="C55" s="65"/>
    </row>
    <row r="56" spans="1:3" ht="15" customHeight="1" x14ac:dyDescent="0.25">
      <c r="A56" s="58" t="s">
        <v>1548</v>
      </c>
      <c r="B56" s="65" t="s">
        <v>1536</v>
      </c>
      <c r="C56" s="65"/>
    </row>
    <row r="57" spans="1:3" ht="15" customHeight="1" x14ac:dyDescent="0.25">
      <c r="A57" s="58" t="s">
        <v>1549</v>
      </c>
      <c r="B57" s="65" t="s">
        <v>1550</v>
      </c>
      <c r="C57" s="65"/>
    </row>
    <row r="58" spans="1:3" ht="15" customHeight="1" x14ac:dyDescent="0.25">
      <c r="A58" s="58" t="s">
        <v>1551</v>
      </c>
      <c r="B58" s="65" t="s">
        <v>1536</v>
      </c>
      <c r="C58" s="65"/>
    </row>
    <row r="59" spans="1:3" ht="15" customHeight="1" x14ac:dyDescent="0.25">
      <c r="A59" s="58" t="s">
        <v>1552</v>
      </c>
      <c r="B59" s="65" t="s">
        <v>1536</v>
      </c>
      <c r="C59" s="65"/>
    </row>
    <row r="60" spans="1:3" x14ac:dyDescent="0.25">
      <c r="A60" s="65"/>
      <c r="B60" s="65"/>
      <c r="C60" s="65"/>
    </row>
    <row r="61" spans="1:3" ht="15" customHeight="1" x14ac:dyDescent="0.25">
      <c r="A61" s="56" t="s">
        <v>1553</v>
      </c>
      <c r="B61" s="65" t="s">
        <v>1505</v>
      </c>
      <c r="C61" s="65"/>
    </row>
    <row r="62" spans="1:3" x14ac:dyDescent="0.25">
      <c r="A62" s="65"/>
      <c r="B62" s="65"/>
      <c r="C62" s="65"/>
    </row>
    <row r="63" spans="1:3" ht="15" customHeight="1" x14ac:dyDescent="0.25">
      <c r="A63" s="56" t="s">
        <v>1554</v>
      </c>
      <c r="B63" s="65"/>
      <c r="C63" s="65"/>
    </row>
    <row r="64" spans="1:3" x14ac:dyDescent="0.25">
      <c r="A64" s="58"/>
      <c r="B64" s="65" t="s">
        <v>1555</v>
      </c>
      <c r="C64" s="65"/>
    </row>
    <row r="65" spans="1:3" x14ac:dyDescent="0.25">
      <c r="A65" s="58"/>
      <c r="B65" s="65" t="s">
        <v>1556</v>
      </c>
      <c r="C65" s="65"/>
    </row>
    <row r="66" spans="1:3" x14ac:dyDescent="0.25">
      <c r="A66" s="58"/>
      <c r="B66" s="65" t="s">
        <v>1557</v>
      </c>
      <c r="C66" s="65"/>
    </row>
    <row r="67" spans="1:3" x14ac:dyDescent="0.25">
      <c r="A67" s="58"/>
      <c r="B67" s="65" t="s">
        <v>1558</v>
      </c>
      <c r="C67" s="65"/>
    </row>
    <row r="68" spans="1:3" x14ac:dyDescent="0.25">
      <c r="A68" s="58"/>
      <c r="B68" s="65" t="s">
        <v>1559</v>
      </c>
      <c r="C68" s="65"/>
    </row>
    <row r="69" spans="1:3" x14ac:dyDescent="0.25">
      <c r="A69" s="58"/>
      <c r="B69" s="65" t="s">
        <v>1560</v>
      </c>
      <c r="C69" s="65"/>
    </row>
    <row r="70" spans="1:3" x14ac:dyDescent="0.25">
      <c r="A70" s="58"/>
      <c r="B70" s="65" t="s">
        <v>1561</v>
      </c>
      <c r="C70" s="65"/>
    </row>
    <row r="71" spans="1:3" x14ac:dyDescent="0.25">
      <c r="A71" s="58"/>
      <c r="B71" s="65" t="s">
        <v>1562</v>
      </c>
      <c r="C71" s="65"/>
    </row>
    <row r="72" spans="1:3" x14ac:dyDescent="0.25">
      <c r="A72" s="58"/>
      <c r="B72" s="65" t="s">
        <v>1563</v>
      </c>
      <c r="C72" s="65"/>
    </row>
    <row r="73" spans="1:3" ht="15" customHeight="1" x14ac:dyDescent="0.25">
      <c r="A73" s="65"/>
      <c r="B73" s="65"/>
      <c r="C73" s="65"/>
    </row>
    <row r="74" spans="1:3" ht="15" customHeight="1" x14ac:dyDescent="0.25">
      <c r="A74" s="56" t="s">
        <v>1564</v>
      </c>
      <c r="B74" s="65" t="s">
        <v>1536</v>
      </c>
      <c r="C74" s="65"/>
    </row>
    <row r="75" spans="1:3" ht="15" customHeight="1" x14ac:dyDescent="0.25">
      <c r="A75" s="65"/>
      <c r="B75" s="65"/>
      <c r="C75" s="65"/>
    </row>
    <row r="76" spans="1:3" x14ac:dyDescent="0.25">
      <c r="A76" s="65"/>
      <c r="B76" s="65"/>
      <c r="C76" s="65"/>
    </row>
    <row r="77" spans="1:3" ht="15" customHeight="1" x14ac:dyDescent="0.25">
      <c r="A77" s="56"/>
      <c r="B77" s="65"/>
      <c r="C77" s="65"/>
    </row>
    <row r="78" spans="1:3" ht="15" customHeight="1" x14ac:dyDescent="0.25">
      <c r="A78" s="58"/>
      <c r="B78" s="65"/>
      <c r="C78" s="65"/>
    </row>
    <row r="79" spans="1:3" ht="15" customHeight="1" x14ac:dyDescent="0.25">
      <c r="A79" s="58"/>
      <c r="B79" s="65"/>
      <c r="C79" s="65"/>
    </row>
    <row r="80" spans="1:3" ht="15" customHeight="1" x14ac:dyDescent="0.25">
      <c r="A80" s="58"/>
      <c r="B80" s="65"/>
      <c r="C80" s="65"/>
    </row>
    <row r="81" spans="1:3" ht="15" customHeight="1" x14ac:dyDescent="0.25">
      <c r="A81" s="58"/>
      <c r="B81" s="65"/>
      <c r="C81" s="65"/>
    </row>
    <row r="82" spans="1:3" x14ac:dyDescent="0.25">
      <c r="A82" s="65"/>
      <c r="B82" s="65"/>
      <c r="C82" s="65"/>
    </row>
    <row r="83" spans="1:3" ht="15" customHeight="1" x14ac:dyDescent="0.25">
      <c r="A83" s="56"/>
      <c r="B83" s="65"/>
      <c r="C83" s="65"/>
    </row>
    <row r="84" spans="1:3" x14ac:dyDescent="0.25">
      <c r="A84" s="65"/>
      <c r="B84" s="65"/>
      <c r="C84" s="65"/>
    </row>
    <row r="85" spans="1:3" ht="15" customHeight="1" x14ac:dyDescent="0.25">
      <c r="A85" s="56"/>
      <c r="B85" s="65"/>
      <c r="C85" s="65"/>
    </row>
    <row r="86" spans="1:3" x14ac:dyDescent="0.25">
      <c r="A86" s="58"/>
      <c r="B86" s="65"/>
      <c r="C86" s="65"/>
    </row>
    <row r="87" spans="1:3" x14ac:dyDescent="0.25">
      <c r="A87" s="58"/>
      <c r="B87" s="65"/>
      <c r="C87" s="65"/>
    </row>
    <row r="88" spans="1:3" x14ac:dyDescent="0.25">
      <c r="A88" s="58"/>
      <c r="B88" s="65"/>
      <c r="C88" s="65"/>
    </row>
    <row r="89" spans="1:3" x14ac:dyDescent="0.25">
      <c r="A89" s="58"/>
      <c r="B89" s="65"/>
      <c r="C89" s="65"/>
    </row>
    <row r="90" spans="1:3" x14ac:dyDescent="0.25">
      <c r="A90" s="58"/>
      <c r="B90" s="65"/>
      <c r="C90" s="65"/>
    </row>
    <row r="91" spans="1:3" x14ac:dyDescent="0.25">
      <c r="A91" s="58"/>
      <c r="B91" s="65"/>
      <c r="C91" s="65"/>
    </row>
    <row r="92" spans="1:3" x14ac:dyDescent="0.25">
      <c r="A92" s="58"/>
      <c r="B92" s="65"/>
      <c r="C92" s="65"/>
    </row>
    <row r="93" spans="1:3" x14ac:dyDescent="0.25">
      <c r="A93" s="58"/>
      <c r="B93" s="65"/>
      <c r="C93" s="65"/>
    </row>
    <row r="94" spans="1:3" x14ac:dyDescent="0.25">
      <c r="A94" s="65"/>
      <c r="B94" s="65"/>
      <c r="C94" s="65"/>
    </row>
    <row r="95" spans="1:3" ht="15" customHeight="1" x14ac:dyDescent="0.25">
      <c r="A95" s="56"/>
      <c r="B95" s="65"/>
      <c r="C95" s="65"/>
    </row>
    <row r="96" spans="1:3" x14ac:dyDescent="0.25">
      <c r="A96" s="65"/>
      <c r="B96" s="65"/>
      <c r="C96" s="65"/>
    </row>
  </sheetData>
  <mergeCells count="68">
    <mergeCell ref="B95:C95"/>
    <mergeCell ref="A96:C96"/>
    <mergeCell ref="A30:B30"/>
    <mergeCell ref="A33:C33"/>
    <mergeCell ref="B43:C43"/>
    <mergeCell ref="A44:C44"/>
    <mergeCell ref="B47:C47"/>
    <mergeCell ref="A48:C48"/>
    <mergeCell ref="A50:C50"/>
    <mergeCell ref="A52:C52"/>
    <mergeCell ref="B89:C89"/>
    <mergeCell ref="B90:C90"/>
    <mergeCell ref="B91:C91"/>
    <mergeCell ref="B92:C92"/>
    <mergeCell ref="B93:C93"/>
    <mergeCell ref="A94:C94"/>
    <mergeCell ref="B88:C88"/>
    <mergeCell ref="B77:C77"/>
    <mergeCell ref="B78:C78"/>
    <mergeCell ref="B79:C79"/>
    <mergeCell ref="B80:C80"/>
    <mergeCell ref="B81:C81"/>
    <mergeCell ref="A82:C82"/>
    <mergeCell ref="B83:C83"/>
    <mergeCell ref="A84:C84"/>
    <mergeCell ref="B85:C85"/>
    <mergeCell ref="B86:C86"/>
    <mergeCell ref="B87:C87"/>
    <mergeCell ref="B71:C71"/>
    <mergeCell ref="A76:C76"/>
    <mergeCell ref="B72:C72"/>
    <mergeCell ref="A73:C73"/>
    <mergeCell ref="B74:C74"/>
    <mergeCell ref="A75:C75"/>
    <mergeCell ref="B70:C70"/>
    <mergeCell ref="B59:C59"/>
    <mergeCell ref="B61:C61"/>
    <mergeCell ref="B63:C63"/>
    <mergeCell ref="B64:C64"/>
    <mergeCell ref="A60:C60"/>
    <mergeCell ref="A62:C62"/>
    <mergeCell ref="B65:C65"/>
    <mergeCell ref="B66:C66"/>
    <mergeCell ref="B67:C67"/>
    <mergeCell ref="B68:C68"/>
    <mergeCell ref="B69:C69"/>
    <mergeCell ref="B53:C53"/>
    <mergeCell ref="B55:C55"/>
    <mergeCell ref="B56:C56"/>
    <mergeCell ref="B57:C57"/>
    <mergeCell ref="B58:C58"/>
    <mergeCell ref="A54:C54"/>
    <mergeCell ref="B49:C49"/>
    <mergeCell ref="B51:C51"/>
    <mergeCell ref="B41:C41"/>
    <mergeCell ref="B42:C42"/>
    <mergeCell ref="B45:C45"/>
    <mergeCell ref="B46:C46"/>
    <mergeCell ref="B40:C40"/>
    <mergeCell ref="A29:B29"/>
    <mergeCell ref="A31:C31"/>
    <mergeCell ref="A32:C32"/>
    <mergeCell ref="B34:C34"/>
    <mergeCell ref="B35:C35"/>
    <mergeCell ref="B36:C36"/>
    <mergeCell ref="B37:C37"/>
    <mergeCell ref="B38:C38"/>
    <mergeCell ref="B39:C39"/>
  </mergeCells>
  <hyperlinks>
    <hyperlink ref="A21" r:id="rId1" xr:uid="{35A7C404-7475-4F1E-BF0B-E7C80CE6E4B5}"/>
    <hyperlink ref="A1" r:id="rId2" xr:uid="{333641CA-0718-4448-82A4-C9530E5E6DB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CB6B-5DCC-4077-8755-D6DE687084DF}">
  <dimension ref="B1:C429"/>
  <sheetViews>
    <sheetView tabSelected="1" workbookViewId="0">
      <selection activeCell="C107" sqref="C107:C429"/>
    </sheetView>
  </sheetViews>
  <sheetFormatPr defaultRowHeight="15" x14ac:dyDescent="0.25"/>
  <cols>
    <col min="1" max="1" width="13.140625" customWidth="1"/>
  </cols>
  <sheetData>
    <row r="1" spans="2:3" x14ac:dyDescent="0.25">
      <c r="B1" s="2" t="s">
        <v>1503</v>
      </c>
      <c r="C1" s="2" t="s">
        <v>33</v>
      </c>
    </row>
    <row r="2" spans="2:3" x14ac:dyDescent="0.25">
      <c r="B2" s="3">
        <v>-5000</v>
      </c>
      <c r="C2" s="3">
        <v>42</v>
      </c>
    </row>
    <row r="3" spans="2:3" x14ac:dyDescent="0.25">
      <c r="B3" s="3">
        <v>-2000</v>
      </c>
      <c r="C3" s="3">
        <v>184</v>
      </c>
    </row>
    <row r="4" spans="2:3" x14ac:dyDescent="0.25">
      <c r="B4" s="3">
        <v>-1000</v>
      </c>
      <c r="C4" s="3">
        <v>11</v>
      </c>
    </row>
    <row r="5" spans="2:3" x14ac:dyDescent="0.25">
      <c r="B5" s="3" t="s">
        <v>1504</v>
      </c>
      <c r="C5" s="3">
        <f>SUM(C2:C4)</f>
        <v>237</v>
      </c>
    </row>
    <row r="6" spans="2:3" x14ac:dyDescent="0.25">
      <c r="B6" s="3">
        <v>0</v>
      </c>
      <c r="C6" s="3">
        <v>14203</v>
      </c>
    </row>
    <row r="7" spans="2:3" x14ac:dyDescent="0.25">
      <c r="B7" s="3">
        <v>1000</v>
      </c>
      <c r="C7" s="3">
        <v>3018</v>
      </c>
    </row>
    <row r="8" spans="2:3" x14ac:dyDescent="0.25">
      <c r="B8" s="3">
        <v>2000</v>
      </c>
      <c r="C8" s="3">
        <v>6122</v>
      </c>
    </row>
    <row r="9" spans="2:3" x14ac:dyDescent="0.25">
      <c r="B9" s="3">
        <v>3000</v>
      </c>
      <c r="C9" s="3">
        <v>4128</v>
      </c>
    </row>
    <row r="10" spans="2:3" x14ac:dyDescent="0.25">
      <c r="B10" s="3">
        <v>4000</v>
      </c>
      <c r="C10" s="3">
        <v>3025</v>
      </c>
    </row>
    <row r="11" spans="2:3" x14ac:dyDescent="0.25">
      <c r="B11" s="3">
        <v>5000</v>
      </c>
      <c r="C11" s="3">
        <v>3540</v>
      </c>
    </row>
    <row r="12" spans="2:3" x14ac:dyDescent="0.25">
      <c r="B12" s="3">
        <v>6000</v>
      </c>
      <c r="C12" s="3">
        <v>3652</v>
      </c>
    </row>
    <row r="13" spans="2:3" x14ac:dyDescent="0.25">
      <c r="B13" s="3">
        <v>7000</v>
      </c>
      <c r="C13" s="3">
        <v>3192</v>
      </c>
    </row>
    <row r="14" spans="2:3" x14ac:dyDescent="0.25">
      <c r="B14" s="3">
        <v>8000</v>
      </c>
      <c r="C14" s="3">
        <v>3522</v>
      </c>
    </row>
    <row r="15" spans="2:3" x14ac:dyDescent="0.25">
      <c r="B15" s="3">
        <v>9000</v>
      </c>
      <c r="C15" s="3">
        <v>3856</v>
      </c>
    </row>
    <row r="16" spans="2:3" x14ac:dyDescent="0.25">
      <c r="B16" s="3">
        <v>10000</v>
      </c>
      <c r="C16" s="3">
        <v>5973</v>
      </c>
    </row>
    <row r="17" spans="2:3" x14ac:dyDescent="0.25">
      <c r="B17" s="3">
        <v>11000</v>
      </c>
      <c r="C17" s="3">
        <v>13665</v>
      </c>
    </row>
    <row r="18" spans="2:3" x14ac:dyDescent="0.25">
      <c r="B18" s="3">
        <v>12000</v>
      </c>
      <c r="C18" s="3">
        <v>14555</v>
      </c>
    </row>
    <row r="19" spans="2:3" x14ac:dyDescent="0.25">
      <c r="B19" s="3">
        <v>13000</v>
      </c>
      <c r="C19" s="3">
        <v>16296</v>
      </c>
    </row>
    <row r="20" spans="2:3" x14ac:dyDescent="0.25">
      <c r="B20" s="3">
        <v>14000</v>
      </c>
      <c r="C20" s="3">
        <v>11761</v>
      </c>
    </row>
    <row r="21" spans="2:3" x14ac:dyDescent="0.25">
      <c r="B21" s="3">
        <v>15000</v>
      </c>
      <c r="C21" s="3">
        <v>8486</v>
      </c>
    </row>
    <row r="22" spans="2:3" x14ac:dyDescent="0.25">
      <c r="B22" s="3">
        <v>16000</v>
      </c>
      <c r="C22" s="3">
        <v>8147</v>
      </c>
    </row>
    <row r="23" spans="2:3" x14ac:dyDescent="0.25">
      <c r="B23" s="3">
        <v>17000</v>
      </c>
      <c r="C23" s="3">
        <v>7576</v>
      </c>
    </row>
    <row r="24" spans="2:3" x14ac:dyDescent="0.25">
      <c r="B24" s="3">
        <v>18000</v>
      </c>
      <c r="C24" s="3">
        <v>7171</v>
      </c>
    </row>
    <row r="25" spans="2:3" x14ac:dyDescent="0.25">
      <c r="B25" s="3">
        <v>19000</v>
      </c>
      <c r="C25" s="3">
        <v>7132</v>
      </c>
    </row>
    <row r="26" spans="2:3" x14ac:dyDescent="0.25">
      <c r="B26" s="3">
        <v>20000</v>
      </c>
      <c r="C26" s="3">
        <v>6343</v>
      </c>
    </row>
    <row r="27" spans="2:3" x14ac:dyDescent="0.25">
      <c r="B27" s="3">
        <v>21000</v>
      </c>
      <c r="C27" s="3">
        <v>7772</v>
      </c>
    </row>
    <row r="28" spans="2:3" x14ac:dyDescent="0.25">
      <c r="B28" s="3">
        <v>22000</v>
      </c>
      <c r="C28" s="3">
        <v>4431</v>
      </c>
    </row>
    <row r="29" spans="2:3" x14ac:dyDescent="0.25">
      <c r="B29" s="3">
        <v>23000</v>
      </c>
      <c r="C29" s="3">
        <v>6392</v>
      </c>
    </row>
    <row r="30" spans="2:3" x14ac:dyDescent="0.25">
      <c r="B30" s="3">
        <v>24000</v>
      </c>
      <c r="C30" s="3">
        <v>5524</v>
      </c>
    </row>
    <row r="31" spans="2:3" x14ac:dyDescent="0.25">
      <c r="B31" s="3">
        <v>25000</v>
      </c>
      <c r="C31" s="3">
        <v>4372</v>
      </c>
    </row>
    <row r="32" spans="2:3" x14ac:dyDescent="0.25">
      <c r="B32" s="3">
        <v>26000</v>
      </c>
      <c r="C32" s="3">
        <v>4735</v>
      </c>
    </row>
    <row r="33" spans="2:3" x14ac:dyDescent="0.25">
      <c r="B33" s="3">
        <v>27000</v>
      </c>
      <c r="C33" s="3">
        <v>5311</v>
      </c>
    </row>
    <row r="34" spans="2:3" x14ac:dyDescent="0.25">
      <c r="B34" s="3">
        <v>28000</v>
      </c>
      <c r="C34" s="3">
        <v>4125</v>
      </c>
    </row>
    <row r="35" spans="2:3" x14ac:dyDescent="0.25">
      <c r="B35" s="3">
        <v>29000</v>
      </c>
      <c r="C35" s="3">
        <v>4595</v>
      </c>
    </row>
    <row r="36" spans="2:3" x14ac:dyDescent="0.25">
      <c r="B36" s="3">
        <v>30000</v>
      </c>
      <c r="C36" s="3">
        <v>3756</v>
      </c>
    </row>
    <row r="37" spans="2:3" x14ac:dyDescent="0.25">
      <c r="B37" s="3">
        <v>31000</v>
      </c>
      <c r="C37" s="3">
        <v>3651</v>
      </c>
    </row>
    <row r="38" spans="2:3" x14ac:dyDescent="0.25">
      <c r="B38" s="3">
        <v>32000</v>
      </c>
      <c r="C38" s="3">
        <v>4005</v>
      </c>
    </row>
    <row r="39" spans="2:3" x14ac:dyDescent="0.25">
      <c r="B39" s="3">
        <v>33000</v>
      </c>
      <c r="C39" s="3">
        <v>2746</v>
      </c>
    </row>
    <row r="40" spans="2:3" x14ac:dyDescent="0.25">
      <c r="B40" s="3">
        <v>34000</v>
      </c>
      <c r="C40" s="3">
        <v>3599</v>
      </c>
    </row>
    <row r="41" spans="2:3" x14ac:dyDescent="0.25">
      <c r="B41" s="3">
        <v>35000</v>
      </c>
      <c r="C41" s="3">
        <v>5074</v>
      </c>
    </row>
    <row r="42" spans="2:3" x14ac:dyDescent="0.25">
      <c r="B42" s="3">
        <v>36000</v>
      </c>
      <c r="C42" s="3">
        <v>4317</v>
      </c>
    </row>
    <row r="43" spans="2:3" x14ac:dyDescent="0.25">
      <c r="B43" s="3">
        <v>37000</v>
      </c>
      <c r="C43" s="3">
        <v>3977</v>
      </c>
    </row>
    <row r="44" spans="2:3" x14ac:dyDescent="0.25">
      <c r="B44" s="3">
        <v>38000</v>
      </c>
      <c r="C44" s="3">
        <v>2769</v>
      </c>
    </row>
    <row r="45" spans="2:3" x14ac:dyDescent="0.25">
      <c r="B45" s="3">
        <v>39000</v>
      </c>
      <c r="C45" s="3">
        <v>2634</v>
      </c>
    </row>
    <row r="46" spans="2:3" x14ac:dyDescent="0.25">
      <c r="B46" s="3">
        <v>40000</v>
      </c>
      <c r="C46" s="3">
        <v>3118</v>
      </c>
    </row>
    <row r="47" spans="2:3" x14ac:dyDescent="0.25">
      <c r="B47" s="3">
        <v>41000</v>
      </c>
      <c r="C47" s="3">
        <v>3589</v>
      </c>
    </row>
    <row r="48" spans="2:3" x14ac:dyDescent="0.25">
      <c r="B48" s="3">
        <v>42000</v>
      </c>
      <c r="C48" s="3">
        <v>4121</v>
      </c>
    </row>
    <row r="49" spans="2:3" x14ac:dyDescent="0.25">
      <c r="B49" s="3">
        <v>43000</v>
      </c>
      <c r="C49" s="3">
        <v>3230</v>
      </c>
    </row>
    <row r="50" spans="2:3" x14ac:dyDescent="0.25">
      <c r="B50" s="3">
        <v>44000</v>
      </c>
      <c r="C50" s="3">
        <v>1893</v>
      </c>
    </row>
    <row r="51" spans="2:3" x14ac:dyDescent="0.25">
      <c r="B51" s="3">
        <v>45000</v>
      </c>
      <c r="C51" s="3">
        <v>3593</v>
      </c>
    </row>
    <row r="52" spans="2:3" x14ac:dyDescent="0.25">
      <c r="B52" s="3">
        <v>46000</v>
      </c>
      <c r="C52" s="3">
        <v>3147</v>
      </c>
    </row>
    <row r="53" spans="2:3" x14ac:dyDescent="0.25">
      <c r="B53" s="3">
        <v>47000</v>
      </c>
      <c r="C53" s="3">
        <v>3283</v>
      </c>
    </row>
    <row r="54" spans="2:3" x14ac:dyDescent="0.25">
      <c r="B54" s="3">
        <v>48000</v>
      </c>
      <c r="C54" s="3">
        <v>3349</v>
      </c>
    </row>
    <row r="55" spans="2:3" x14ac:dyDescent="0.25">
      <c r="B55" s="3">
        <v>49000</v>
      </c>
      <c r="C55" s="3">
        <v>1888</v>
      </c>
    </row>
    <row r="56" spans="2:3" x14ac:dyDescent="0.25">
      <c r="B56" s="3">
        <v>50000</v>
      </c>
      <c r="C56" s="3">
        <v>1505</v>
      </c>
    </row>
    <row r="57" spans="2:3" x14ac:dyDescent="0.25">
      <c r="B57" s="3">
        <v>51000</v>
      </c>
      <c r="C57" s="3">
        <v>2508</v>
      </c>
    </row>
    <row r="58" spans="2:3" x14ac:dyDescent="0.25">
      <c r="B58" s="3">
        <v>52000</v>
      </c>
      <c r="C58" s="3">
        <v>2386</v>
      </c>
    </row>
    <row r="59" spans="2:3" x14ac:dyDescent="0.25">
      <c r="B59" s="3">
        <v>53000</v>
      </c>
      <c r="C59" s="3">
        <v>3628</v>
      </c>
    </row>
    <row r="60" spans="2:3" x14ac:dyDescent="0.25">
      <c r="B60" s="3">
        <v>54000</v>
      </c>
      <c r="C60" s="3">
        <v>2707</v>
      </c>
    </row>
    <row r="61" spans="2:3" x14ac:dyDescent="0.25">
      <c r="B61" s="3">
        <v>55000</v>
      </c>
      <c r="C61" s="3">
        <v>2248</v>
      </c>
    </row>
    <row r="62" spans="2:3" x14ac:dyDescent="0.25">
      <c r="B62" s="3">
        <v>56000</v>
      </c>
      <c r="C62" s="3">
        <v>3691</v>
      </c>
    </row>
    <row r="63" spans="2:3" x14ac:dyDescent="0.25">
      <c r="B63" s="3">
        <v>57000</v>
      </c>
      <c r="C63" s="3">
        <v>1796</v>
      </c>
    </row>
    <row r="64" spans="2:3" x14ac:dyDescent="0.25">
      <c r="B64" s="3">
        <v>58000</v>
      </c>
      <c r="C64" s="3">
        <v>3921</v>
      </c>
    </row>
    <row r="65" spans="2:3" x14ac:dyDescent="0.25">
      <c r="B65" s="3">
        <v>59000</v>
      </c>
      <c r="C65" s="3">
        <v>1177</v>
      </c>
    </row>
    <row r="66" spans="2:3" x14ac:dyDescent="0.25">
      <c r="B66" s="3">
        <v>60000</v>
      </c>
      <c r="C66" s="3">
        <v>2835</v>
      </c>
    </row>
    <row r="67" spans="2:3" x14ac:dyDescent="0.25">
      <c r="B67" s="3">
        <v>61000</v>
      </c>
      <c r="C67" s="3">
        <v>2337</v>
      </c>
    </row>
    <row r="68" spans="2:3" x14ac:dyDescent="0.25">
      <c r="B68" s="3">
        <v>62000</v>
      </c>
      <c r="C68" s="3">
        <v>2530</v>
      </c>
    </row>
    <row r="69" spans="2:3" x14ac:dyDescent="0.25">
      <c r="B69" s="3">
        <v>63000</v>
      </c>
      <c r="C69" s="3">
        <v>4606</v>
      </c>
    </row>
    <row r="70" spans="2:3" x14ac:dyDescent="0.25">
      <c r="B70" s="3">
        <v>64000</v>
      </c>
      <c r="C70" s="3">
        <v>2249</v>
      </c>
    </row>
    <row r="71" spans="2:3" x14ac:dyDescent="0.25">
      <c r="B71" s="3">
        <v>65000</v>
      </c>
      <c r="C71" s="3">
        <v>1587</v>
      </c>
    </row>
    <row r="72" spans="2:3" x14ac:dyDescent="0.25">
      <c r="B72" s="3">
        <v>66000</v>
      </c>
      <c r="C72" s="3">
        <v>1538</v>
      </c>
    </row>
    <row r="73" spans="2:3" x14ac:dyDescent="0.25">
      <c r="B73" s="3">
        <v>67000</v>
      </c>
      <c r="C73" s="3">
        <v>3041</v>
      </c>
    </row>
    <row r="74" spans="2:3" x14ac:dyDescent="0.25">
      <c r="B74" s="3">
        <v>68000</v>
      </c>
      <c r="C74" s="3">
        <v>2399</v>
      </c>
    </row>
    <row r="75" spans="2:3" x14ac:dyDescent="0.25">
      <c r="B75" s="3">
        <v>69000</v>
      </c>
      <c r="C75" s="3">
        <v>2028</v>
      </c>
    </row>
    <row r="76" spans="2:3" x14ac:dyDescent="0.25">
      <c r="B76" s="3">
        <v>70000</v>
      </c>
      <c r="C76" s="3">
        <v>2415</v>
      </c>
    </row>
    <row r="77" spans="2:3" x14ac:dyDescent="0.25">
      <c r="B77" s="3">
        <v>71000</v>
      </c>
      <c r="C77" s="3">
        <v>1296</v>
      </c>
    </row>
    <row r="78" spans="2:3" x14ac:dyDescent="0.25">
      <c r="B78" s="3">
        <v>72000</v>
      </c>
      <c r="C78" s="3">
        <v>1869</v>
      </c>
    </row>
    <row r="79" spans="2:3" x14ac:dyDescent="0.25">
      <c r="B79" s="3">
        <v>73000</v>
      </c>
      <c r="C79" s="3">
        <v>2175</v>
      </c>
    </row>
    <row r="80" spans="2:3" x14ac:dyDescent="0.25">
      <c r="B80" s="3">
        <v>74000</v>
      </c>
      <c r="C80" s="3">
        <v>1272</v>
      </c>
    </row>
    <row r="81" spans="2:3" x14ac:dyDescent="0.25">
      <c r="B81" s="3">
        <v>75000</v>
      </c>
      <c r="C81" s="3">
        <v>2087</v>
      </c>
    </row>
    <row r="82" spans="2:3" x14ac:dyDescent="0.25">
      <c r="B82" s="3">
        <v>76000</v>
      </c>
      <c r="C82" s="3">
        <v>1856</v>
      </c>
    </row>
    <row r="83" spans="2:3" x14ac:dyDescent="0.25">
      <c r="B83" s="3">
        <v>77000</v>
      </c>
      <c r="C83" s="3">
        <v>1805</v>
      </c>
    </row>
    <row r="84" spans="2:3" x14ac:dyDescent="0.25">
      <c r="B84" s="3">
        <v>78000</v>
      </c>
      <c r="C84" s="3">
        <v>2320</v>
      </c>
    </row>
    <row r="85" spans="2:3" x14ac:dyDescent="0.25">
      <c r="B85" s="3">
        <v>79000</v>
      </c>
      <c r="C85" s="3">
        <v>1591</v>
      </c>
    </row>
    <row r="86" spans="2:3" x14ac:dyDescent="0.25">
      <c r="B86" s="3">
        <v>80000</v>
      </c>
      <c r="C86" s="3">
        <v>2379</v>
      </c>
    </row>
    <row r="87" spans="2:3" x14ac:dyDescent="0.25">
      <c r="B87" s="3">
        <v>81000</v>
      </c>
      <c r="C87" s="3">
        <v>1230</v>
      </c>
    </row>
    <row r="88" spans="2:3" x14ac:dyDescent="0.25">
      <c r="B88" s="3">
        <v>82000</v>
      </c>
      <c r="C88" s="3">
        <v>1606</v>
      </c>
    </row>
    <row r="89" spans="2:3" x14ac:dyDescent="0.25">
      <c r="B89" s="3">
        <v>83000</v>
      </c>
      <c r="C89" s="3">
        <v>1835</v>
      </c>
    </row>
    <row r="90" spans="2:3" x14ac:dyDescent="0.25">
      <c r="B90" s="3">
        <v>84000</v>
      </c>
      <c r="C90" s="3">
        <v>2452</v>
      </c>
    </row>
    <row r="91" spans="2:3" x14ac:dyDescent="0.25">
      <c r="B91" s="3">
        <v>85000</v>
      </c>
      <c r="C91" s="3">
        <v>984</v>
      </c>
    </row>
    <row r="92" spans="2:3" x14ac:dyDescent="0.25">
      <c r="B92" s="3">
        <v>86000</v>
      </c>
      <c r="C92" s="3">
        <v>1799</v>
      </c>
    </row>
    <row r="93" spans="2:3" x14ac:dyDescent="0.25">
      <c r="B93" s="3">
        <v>87000</v>
      </c>
      <c r="C93" s="3">
        <v>1399</v>
      </c>
    </row>
    <row r="94" spans="2:3" x14ac:dyDescent="0.25">
      <c r="B94" s="3">
        <v>88000</v>
      </c>
      <c r="C94" s="3">
        <v>593</v>
      </c>
    </row>
    <row r="95" spans="2:3" x14ac:dyDescent="0.25">
      <c r="B95" s="3">
        <v>89000</v>
      </c>
      <c r="C95" s="3">
        <v>1381</v>
      </c>
    </row>
    <row r="96" spans="2:3" x14ac:dyDescent="0.25">
      <c r="B96" s="3">
        <v>90000</v>
      </c>
      <c r="C96" s="3">
        <v>1183</v>
      </c>
    </row>
    <row r="97" spans="2:3" x14ac:dyDescent="0.25">
      <c r="B97" s="3">
        <v>91000</v>
      </c>
      <c r="C97" s="3">
        <v>1003</v>
      </c>
    </row>
    <row r="98" spans="2:3" x14ac:dyDescent="0.25">
      <c r="B98" s="3">
        <v>92000</v>
      </c>
      <c r="C98" s="3">
        <v>1464</v>
      </c>
    </row>
    <row r="99" spans="2:3" x14ac:dyDescent="0.25">
      <c r="B99" s="3">
        <v>93000</v>
      </c>
      <c r="C99" s="3">
        <v>1543</v>
      </c>
    </row>
    <row r="100" spans="2:3" x14ac:dyDescent="0.25">
      <c r="B100" s="3">
        <v>94000</v>
      </c>
      <c r="C100" s="3">
        <v>1223</v>
      </c>
    </row>
    <row r="101" spans="2:3" x14ac:dyDescent="0.25">
      <c r="B101" s="3">
        <v>95000</v>
      </c>
      <c r="C101" s="3">
        <v>1632</v>
      </c>
    </row>
    <row r="102" spans="2:3" x14ac:dyDescent="0.25">
      <c r="B102" s="3">
        <v>96000</v>
      </c>
      <c r="C102" s="3">
        <v>910</v>
      </c>
    </row>
    <row r="103" spans="2:3" x14ac:dyDescent="0.25">
      <c r="B103" s="3">
        <v>97000</v>
      </c>
      <c r="C103" s="3">
        <v>598</v>
      </c>
    </row>
    <row r="104" spans="2:3" x14ac:dyDescent="0.25">
      <c r="B104" s="3">
        <v>98000</v>
      </c>
      <c r="C104" s="3">
        <v>929</v>
      </c>
    </row>
    <row r="105" spans="2:3" x14ac:dyDescent="0.25">
      <c r="B105" s="3">
        <v>99000</v>
      </c>
      <c r="C105" s="3">
        <v>831</v>
      </c>
    </row>
    <row r="106" spans="2:3" x14ac:dyDescent="0.25">
      <c r="B106" s="3">
        <v>100000</v>
      </c>
      <c r="C106" s="3">
        <v>1126</v>
      </c>
    </row>
    <row r="107" spans="2:3" x14ac:dyDescent="0.25">
      <c r="B107" s="3">
        <v>101000</v>
      </c>
      <c r="C107" s="3">
        <v>1270</v>
      </c>
    </row>
    <row r="108" spans="2:3" x14ac:dyDescent="0.25">
      <c r="B108" s="3">
        <v>102000</v>
      </c>
      <c r="C108" s="3">
        <v>455</v>
      </c>
    </row>
    <row r="109" spans="2:3" x14ac:dyDescent="0.25">
      <c r="B109" s="3">
        <v>103000</v>
      </c>
      <c r="C109" s="3">
        <v>1307</v>
      </c>
    </row>
    <row r="110" spans="2:3" x14ac:dyDescent="0.25">
      <c r="B110" s="3">
        <v>104000</v>
      </c>
      <c r="C110" s="3">
        <v>697</v>
      </c>
    </row>
    <row r="111" spans="2:3" x14ac:dyDescent="0.25">
      <c r="B111" s="3">
        <v>105000</v>
      </c>
      <c r="C111" s="3">
        <v>1782</v>
      </c>
    </row>
    <row r="112" spans="2:3" x14ac:dyDescent="0.25">
      <c r="B112" s="3">
        <v>106000</v>
      </c>
      <c r="C112" s="3">
        <v>569</v>
      </c>
    </row>
    <row r="113" spans="2:3" x14ac:dyDescent="0.25">
      <c r="B113" s="3">
        <v>107000</v>
      </c>
      <c r="C113" s="3">
        <v>1084</v>
      </c>
    </row>
    <row r="114" spans="2:3" x14ac:dyDescent="0.25">
      <c r="B114" s="3">
        <v>108000</v>
      </c>
      <c r="C114" s="3">
        <v>662</v>
      </c>
    </row>
    <row r="115" spans="2:3" x14ac:dyDescent="0.25">
      <c r="B115" s="3">
        <v>109000</v>
      </c>
      <c r="C115" s="3">
        <v>470</v>
      </c>
    </row>
    <row r="116" spans="2:3" x14ac:dyDescent="0.25">
      <c r="B116" s="3">
        <v>110000</v>
      </c>
      <c r="C116" s="3">
        <v>768</v>
      </c>
    </row>
    <row r="117" spans="2:3" x14ac:dyDescent="0.25">
      <c r="B117" s="3">
        <v>111000</v>
      </c>
      <c r="C117" s="3">
        <v>718</v>
      </c>
    </row>
    <row r="118" spans="2:3" x14ac:dyDescent="0.25">
      <c r="B118" s="3">
        <v>112000</v>
      </c>
      <c r="C118" s="3">
        <v>1052</v>
      </c>
    </row>
    <row r="119" spans="2:3" x14ac:dyDescent="0.25">
      <c r="B119" s="3">
        <v>113000</v>
      </c>
      <c r="C119" s="3">
        <v>906</v>
      </c>
    </row>
    <row r="120" spans="2:3" x14ac:dyDescent="0.25">
      <c r="B120" s="3">
        <v>114000</v>
      </c>
      <c r="C120" s="3">
        <v>435</v>
      </c>
    </row>
    <row r="121" spans="2:3" x14ac:dyDescent="0.25">
      <c r="B121" s="3">
        <v>115000</v>
      </c>
      <c r="C121" s="3">
        <v>1155</v>
      </c>
    </row>
    <row r="122" spans="2:3" x14ac:dyDescent="0.25">
      <c r="B122" s="3">
        <v>116000</v>
      </c>
      <c r="C122" s="3">
        <v>1215</v>
      </c>
    </row>
    <row r="123" spans="2:3" x14ac:dyDescent="0.25">
      <c r="B123" s="3">
        <v>117000</v>
      </c>
      <c r="C123" s="3">
        <v>549</v>
      </c>
    </row>
    <row r="124" spans="2:3" x14ac:dyDescent="0.25">
      <c r="B124" s="3">
        <v>118000</v>
      </c>
      <c r="C124" s="3">
        <v>450</v>
      </c>
    </row>
    <row r="125" spans="2:3" x14ac:dyDescent="0.25">
      <c r="B125" s="3">
        <v>119000</v>
      </c>
      <c r="C125" s="3">
        <v>804</v>
      </c>
    </row>
    <row r="126" spans="2:3" x14ac:dyDescent="0.25">
      <c r="B126" s="3">
        <v>120000</v>
      </c>
      <c r="C126" s="3">
        <v>834</v>
      </c>
    </row>
    <row r="127" spans="2:3" x14ac:dyDescent="0.25">
      <c r="B127" s="3">
        <v>121000</v>
      </c>
      <c r="C127" s="3">
        <v>538</v>
      </c>
    </row>
    <row r="128" spans="2:3" x14ac:dyDescent="0.25">
      <c r="B128" s="3">
        <v>122000</v>
      </c>
      <c r="C128" s="3">
        <v>313</v>
      </c>
    </row>
    <row r="129" spans="2:3" x14ac:dyDescent="0.25">
      <c r="B129" s="3">
        <v>123000</v>
      </c>
      <c r="C129" s="3">
        <v>802</v>
      </c>
    </row>
    <row r="130" spans="2:3" x14ac:dyDescent="0.25">
      <c r="B130" s="3">
        <v>124000</v>
      </c>
      <c r="C130" s="3">
        <v>213</v>
      </c>
    </row>
    <row r="131" spans="2:3" x14ac:dyDescent="0.25">
      <c r="B131" s="3">
        <v>125000</v>
      </c>
      <c r="C131" s="3">
        <v>434</v>
      </c>
    </row>
    <row r="132" spans="2:3" x14ac:dyDescent="0.25">
      <c r="B132" s="3">
        <v>126000</v>
      </c>
      <c r="C132" s="3">
        <v>1342</v>
      </c>
    </row>
    <row r="133" spans="2:3" x14ac:dyDescent="0.25">
      <c r="B133" s="3">
        <v>127000</v>
      </c>
      <c r="C133" s="3">
        <v>303</v>
      </c>
    </row>
    <row r="134" spans="2:3" x14ac:dyDescent="0.25">
      <c r="B134" s="3">
        <v>128000</v>
      </c>
      <c r="C134" s="3">
        <v>480</v>
      </c>
    </row>
    <row r="135" spans="2:3" x14ac:dyDescent="0.25">
      <c r="B135" s="3">
        <v>129000</v>
      </c>
      <c r="C135" s="3">
        <v>155</v>
      </c>
    </row>
    <row r="136" spans="2:3" x14ac:dyDescent="0.25">
      <c r="B136" s="3">
        <v>130000</v>
      </c>
      <c r="C136" s="3">
        <v>466</v>
      </c>
    </row>
    <row r="137" spans="2:3" x14ac:dyDescent="0.25">
      <c r="B137" s="3">
        <v>131000</v>
      </c>
      <c r="C137" s="3">
        <v>609</v>
      </c>
    </row>
    <row r="138" spans="2:3" x14ac:dyDescent="0.25">
      <c r="B138" s="3">
        <v>132000</v>
      </c>
      <c r="C138" s="3">
        <v>420</v>
      </c>
    </row>
    <row r="139" spans="2:3" x14ac:dyDescent="0.25">
      <c r="B139" s="3">
        <v>133000</v>
      </c>
      <c r="C139" s="3">
        <v>379</v>
      </c>
    </row>
    <row r="140" spans="2:3" x14ac:dyDescent="0.25">
      <c r="B140" s="3">
        <v>134000</v>
      </c>
      <c r="C140" s="3">
        <v>512</v>
      </c>
    </row>
    <row r="141" spans="2:3" x14ac:dyDescent="0.25">
      <c r="B141" s="3">
        <v>135000</v>
      </c>
      <c r="C141" s="3">
        <v>206</v>
      </c>
    </row>
    <row r="142" spans="2:3" x14ac:dyDescent="0.25">
      <c r="B142" s="3">
        <v>136000</v>
      </c>
      <c r="C142" s="3">
        <v>443</v>
      </c>
    </row>
    <row r="143" spans="2:3" x14ac:dyDescent="0.25">
      <c r="B143" s="3">
        <v>137000</v>
      </c>
      <c r="C143" s="3">
        <v>715</v>
      </c>
    </row>
    <row r="144" spans="2:3" x14ac:dyDescent="0.25">
      <c r="B144" s="3">
        <v>138000</v>
      </c>
      <c r="C144" s="3">
        <v>76</v>
      </c>
    </row>
    <row r="145" spans="2:3" x14ac:dyDescent="0.25">
      <c r="B145" s="3">
        <v>139000</v>
      </c>
      <c r="C145" s="3">
        <v>195</v>
      </c>
    </row>
    <row r="146" spans="2:3" x14ac:dyDescent="0.25">
      <c r="B146" s="3">
        <v>140000</v>
      </c>
      <c r="C146" s="3">
        <v>1017</v>
      </c>
    </row>
    <row r="147" spans="2:3" x14ac:dyDescent="0.25">
      <c r="B147" s="3">
        <v>141000</v>
      </c>
      <c r="C147" s="3">
        <v>426</v>
      </c>
    </row>
    <row r="148" spans="2:3" x14ac:dyDescent="0.25">
      <c r="B148" s="3">
        <v>142000</v>
      </c>
      <c r="C148" s="3">
        <v>248</v>
      </c>
    </row>
    <row r="149" spans="2:3" x14ac:dyDescent="0.25">
      <c r="B149" s="3">
        <v>143000</v>
      </c>
      <c r="C149" s="3">
        <v>563</v>
      </c>
    </row>
    <row r="150" spans="2:3" x14ac:dyDescent="0.25">
      <c r="B150" s="3">
        <v>144000</v>
      </c>
      <c r="C150" s="3">
        <v>114</v>
      </c>
    </row>
    <row r="151" spans="2:3" x14ac:dyDescent="0.25">
      <c r="B151" s="3">
        <v>145000</v>
      </c>
      <c r="C151" s="3">
        <v>520</v>
      </c>
    </row>
    <row r="152" spans="2:3" x14ac:dyDescent="0.25">
      <c r="B152" s="3">
        <v>146000</v>
      </c>
      <c r="C152" s="3">
        <v>238</v>
      </c>
    </row>
    <row r="153" spans="2:3" x14ac:dyDescent="0.25">
      <c r="B153" s="3">
        <v>147000</v>
      </c>
      <c r="C153" s="3">
        <v>177</v>
      </c>
    </row>
    <row r="154" spans="2:3" x14ac:dyDescent="0.25">
      <c r="B154" s="3">
        <v>148000</v>
      </c>
      <c r="C154" s="3">
        <v>153</v>
      </c>
    </row>
    <row r="155" spans="2:3" x14ac:dyDescent="0.25">
      <c r="B155" s="3">
        <v>149000</v>
      </c>
      <c r="C155" s="3">
        <v>465</v>
      </c>
    </row>
    <row r="156" spans="2:3" x14ac:dyDescent="0.25">
      <c r="B156" s="3">
        <v>150000</v>
      </c>
      <c r="C156" s="3">
        <v>47</v>
      </c>
    </row>
    <row r="157" spans="2:3" x14ac:dyDescent="0.25">
      <c r="B157" s="3">
        <v>151000</v>
      </c>
      <c r="C157" s="3">
        <v>698</v>
      </c>
    </row>
    <row r="158" spans="2:3" x14ac:dyDescent="0.25">
      <c r="B158" s="3">
        <v>152000</v>
      </c>
      <c r="C158" s="3">
        <v>364</v>
      </c>
    </row>
    <row r="159" spans="2:3" x14ac:dyDescent="0.25">
      <c r="B159" s="3">
        <v>153000</v>
      </c>
      <c r="C159" s="3">
        <v>39</v>
      </c>
    </row>
    <row r="160" spans="2:3" x14ac:dyDescent="0.25">
      <c r="B160" s="3">
        <v>154000</v>
      </c>
      <c r="C160" s="3">
        <v>329</v>
      </c>
    </row>
    <row r="161" spans="2:3" x14ac:dyDescent="0.25">
      <c r="B161" s="3">
        <v>155000</v>
      </c>
      <c r="C161" s="3">
        <v>103</v>
      </c>
    </row>
    <row r="162" spans="2:3" x14ac:dyDescent="0.25">
      <c r="B162" s="3">
        <v>156000</v>
      </c>
      <c r="C162" s="3">
        <v>255</v>
      </c>
    </row>
    <row r="163" spans="2:3" x14ac:dyDescent="0.25">
      <c r="B163" s="3">
        <v>157000</v>
      </c>
      <c r="C163" s="3">
        <v>622</v>
      </c>
    </row>
    <row r="164" spans="2:3" x14ac:dyDescent="0.25">
      <c r="B164" s="3">
        <v>158000</v>
      </c>
      <c r="C164" s="3">
        <v>157</v>
      </c>
    </row>
    <row r="165" spans="2:3" x14ac:dyDescent="0.25">
      <c r="B165" s="3">
        <v>159000</v>
      </c>
      <c r="C165" s="3">
        <v>72</v>
      </c>
    </row>
    <row r="166" spans="2:3" x14ac:dyDescent="0.25">
      <c r="B166" s="3">
        <v>160000</v>
      </c>
      <c r="C166" s="3">
        <v>391</v>
      </c>
    </row>
    <row r="167" spans="2:3" x14ac:dyDescent="0.25">
      <c r="B167" s="3">
        <v>161000</v>
      </c>
      <c r="C167" s="3">
        <v>13</v>
      </c>
    </row>
    <row r="168" spans="2:3" x14ac:dyDescent="0.25">
      <c r="B168" s="3">
        <v>162000</v>
      </c>
      <c r="C168" s="3">
        <v>348</v>
      </c>
    </row>
    <row r="169" spans="2:3" x14ac:dyDescent="0.25">
      <c r="B169" s="3">
        <v>163000</v>
      </c>
      <c r="C169" s="3">
        <v>213</v>
      </c>
    </row>
    <row r="170" spans="2:3" x14ac:dyDescent="0.25">
      <c r="B170" s="3">
        <v>164000</v>
      </c>
      <c r="C170" s="3">
        <v>101</v>
      </c>
    </row>
    <row r="171" spans="2:3" x14ac:dyDescent="0.25">
      <c r="B171" s="3">
        <v>165000</v>
      </c>
      <c r="C171" s="3">
        <v>86</v>
      </c>
    </row>
    <row r="172" spans="2:3" x14ac:dyDescent="0.25">
      <c r="B172" s="3">
        <v>166000</v>
      </c>
      <c r="C172" s="3">
        <v>64</v>
      </c>
    </row>
    <row r="173" spans="2:3" x14ac:dyDescent="0.25">
      <c r="B173" s="3">
        <v>167000</v>
      </c>
      <c r="C173" s="3">
        <v>412</v>
      </c>
    </row>
    <row r="174" spans="2:3" x14ac:dyDescent="0.25">
      <c r="B174" s="3">
        <v>168000</v>
      </c>
      <c r="C174" s="3">
        <v>208</v>
      </c>
    </row>
    <row r="175" spans="2:3" x14ac:dyDescent="0.25">
      <c r="B175" s="3">
        <v>169000</v>
      </c>
      <c r="C175" s="3">
        <v>179</v>
      </c>
    </row>
    <row r="176" spans="2:3" x14ac:dyDescent="0.25">
      <c r="B176" s="3">
        <v>170000</v>
      </c>
      <c r="C176" s="3">
        <v>90</v>
      </c>
    </row>
    <row r="177" spans="2:3" x14ac:dyDescent="0.25">
      <c r="B177" s="3">
        <v>171000</v>
      </c>
      <c r="C177" s="3">
        <v>27</v>
      </c>
    </row>
    <row r="178" spans="2:3" x14ac:dyDescent="0.25">
      <c r="B178" s="3">
        <v>172000</v>
      </c>
      <c r="C178" s="3">
        <v>641</v>
      </c>
    </row>
    <row r="179" spans="2:3" x14ac:dyDescent="0.25">
      <c r="B179" s="3">
        <v>173000</v>
      </c>
      <c r="C179" s="3">
        <v>54</v>
      </c>
    </row>
    <row r="180" spans="2:3" x14ac:dyDescent="0.25">
      <c r="B180" s="3">
        <v>174000</v>
      </c>
      <c r="C180" s="3">
        <v>260</v>
      </c>
    </row>
    <row r="181" spans="2:3" x14ac:dyDescent="0.25">
      <c r="B181" s="3">
        <v>175000</v>
      </c>
      <c r="C181" s="3">
        <v>82</v>
      </c>
    </row>
    <row r="182" spans="2:3" x14ac:dyDescent="0.25">
      <c r="B182" s="3">
        <v>176000</v>
      </c>
      <c r="C182" s="3">
        <v>149</v>
      </c>
    </row>
    <row r="183" spans="2:3" x14ac:dyDescent="0.25">
      <c r="B183" s="3">
        <v>177000</v>
      </c>
      <c r="C183" s="3">
        <v>8</v>
      </c>
    </row>
    <row r="184" spans="2:3" x14ac:dyDescent="0.25">
      <c r="B184" s="3">
        <v>178000</v>
      </c>
      <c r="C184" s="3">
        <v>457</v>
      </c>
    </row>
    <row r="185" spans="2:3" x14ac:dyDescent="0.25">
      <c r="B185" s="3">
        <v>179000</v>
      </c>
      <c r="C185" s="3">
        <v>94</v>
      </c>
    </row>
    <row r="186" spans="2:3" x14ac:dyDescent="0.25">
      <c r="B186" s="3">
        <v>180000</v>
      </c>
      <c r="C186" s="3">
        <v>123</v>
      </c>
    </row>
    <row r="187" spans="2:3" x14ac:dyDescent="0.25">
      <c r="B187" s="3">
        <v>181000</v>
      </c>
      <c r="C187" s="3">
        <v>91</v>
      </c>
    </row>
    <row r="188" spans="2:3" x14ac:dyDescent="0.25">
      <c r="B188" s="3">
        <v>182000</v>
      </c>
      <c r="C188" s="3">
        <v>105</v>
      </c>
    </row>
    <row r="189" spans="2:3" x14ac:dyDescent="0.25">
      <c r="B189" s="3">
        <v>183000</v>
      </c>
      <c r="C189" s="3">
        <v>176</v>
      </c>
    </row>
    <row r="190" spans="2:3" x14ac:dyDescent="0.25">
      <c r="B190" s="3">
        <v>184000</v>
      </c>
      <c r="C190" s="3">
        <v>205</v>
      </c>
    </row>
    <row r="191" spans="2:3" x14ac:dyDescent="0.25">
      <c r="B191" s="3">
        <v>185000</v>
      </c>
      <c r="C191" s="3">
        <v>34</v>
      </c>
    </row>
    <row r="192" spans="2:3" x14ac:dyDescent="0.25">
      <c r="B192" s="3">
        <v>186000</v>
      </c>
      <c r="C192" s="3">
        <v>233</v>
      </c>
    </row>
    <row r="193" spans="2:3" x14ac:dyDescent="0.25">
      <c r="B193" s="3">
        <v>187000</v>
      </c>
      <c r="C193" s="3">
        <v>69</v>
      </c>
    </row>
    <row r="194" spans="2:3" x14ac:dyDescent="0.25">
      <c r="B194" s="3">
        <v>188000</v>
      </c>
      <c r="C194" s="3">
        <v>76</v>
      </c>
    </row>
    <row r="195" spans="2:3" x14ac:dyDescent="0.25">
      <c r="B195" s="3">
        <v>189000</v>
      </c>
      <c r="C195" s="3">
        <v>57</v>
      </c>
    </row>
    <row r="196" spans="2:3" x14ac:dyDescent="0.25">
      <c r="B196" s="3">
        <v>190000</v>
      </c>
      <c r="C196" s="3">
        <v>223</v>
      </c>
    </row>
    <row r="197" spans="2:3" x14ac:dyDescent="0.25">
      <c r="B197" s="3">
        <v>191000</v>
      </c>
      <c r="C197" s="3">
        <v>60</v>
      </c>
    </row>
    <row r="198" spans="2:3" x14ac:dyDescent="0.25">
      <c r="B198" s="3">
        <v>192000</v>
      </c>
      <c r="C198" s="3">
        <v>336</v>
      </c>
    </row>
    <row r="199" spans="2:3" x14ac:dyDescent="0.25">
      <c r="B199" s="3">
        <v>193000</v>
      </c>
      <c r="C199" s="3">
        <v>163</v>
      </c>
    </row>
    <row r="200" spans="2:3" x14ac:dyDescent="0.25">
      <c r="B200" s="3">
        <v>194000</v>
      </c>
      <c r="C200" s="3">
        <v>16</v>
      </c>
    </row>
    <row r="201" spans="2:3" x14ac:dyDescent="0.25">
      <c r="B201" s="3">
        <v>195000</v>
      </c>
      <c r="C201" s="3">
        <v>53</v>
      </c>
    </row>
    <row r="202" spans="2:3" x14ac:dyDescent="0.25">
      <c r="B202" s="3">
        <v>196000</v>
      </c>
      <c r="C202" s="3">
        <v>67</v>
      </c>
    </row>
    <row r="203" spans="2:3" x14ac:dyDescent="0.25">
      <c r="B203" s="3">
        <v>197000</v>
      </c>
      <c r="C203" s="3">
        <v>46</v>
      </c>
    </row>
    <row r="204" spans="2:3" x14ac:dyDescent="0.25">
      <c r="B204" s="3">
        <v>198000</v>
      </c>
      <c r="C204" s="3">
        <v>98</v>
      </c>
    </row>
    <row r="205" spans="2:3" x14ac:dyDescent="0.25">
      <c r="B205" s="3">
        <v>199000</v>
      </c>
      <c r="C205" s="3">
        <v>132</v>
      </c>
    </row>
    <row r="206" spans="2:3" x14ac:dyDescent="0.25">
      <c r="B206" s="3">
        <v>200000</v>
      </c>
      <c r="C206" s="3">
        <v>61</v>
      </c>
    </row>
    <row r="207" spans="2:3" x14ac:dyDescent="0.25">
      <c r="B207" s="3">
        <v>201000</v>
      </c>
      <c r="C207" s="3">
        <v>90</v>
      </c>
    </row>
    <row r="208" spans="2:3" x14ac:dyDescent="0.25">
      <c r="B208" s="3">
        <v>202000</v>
      </c>
      <c r="C208" s="3">
        <v>47</v>
      </c>
    </row>
    <row r="209" spans="2:3" x14ac:dyDescent="0.25">
      <c r="B209" s="3">
        <v>203000</v>
      </c>
      <c r="C209" s="3">
        <v>146</v>
      </c>
    </row>
    <row r="210" spans="2:3" x14ac:dyDescent="0.25">
      <c r="B210" s="3">
        <v>204000</v>
      </c>
      <c r="C210" s="3">
        <v>41</v>
      </c>
    </row>
    <row r="211" spans="2:3" x14ac:dyDescent="0.25">
      <c r="B211" s="3">
        <v>205000</v>
      </c>
      <c r="C211" s="3">
        <v>28</v>
      </c>
    </row>
    <row r="212" spans="2:3" x14ac:dyDescent="0.25">
      <c r="B212" s="3">
        <v>206000</v>
      </c>
      <c r="C212" s="3">
        <v>55</v>
      </c>
    </row>
    <row r="213" spans="2:3" x14ac:dyDescent="0.25">
      <c r="B213" s="3">
        <v>207000</v>
      </c>
      <c r="C213" s="3">
        <v>26</v>
      </c>
    </row>
    <row r="214" spans="2:3" x14ac:dyDescent="0.25">
      <c r="B214" s="3">
        <v>208000</v>
      </c>
      <c r="C214" s="3">
        <v>95</v>
      </c>
    </row>
    <row r="215" spans="2:3" x14ac:dyDescent="0.25">
      <c r="B215" s="3">
        <v>209000</v>
      </c>
      <c r="C215" s="3">
        <v>389</v>
      </c>
    </row>
    <row r="216" spans="2:3" x14ac:dyDescent="0.25">
      <c r="B216" s="3">
        <v>210000</v>
      </c>
      <c r="C216" s="3">
        <v>168</v>
      </c>
    </row>
    <row r="217" spans="2:3" x14ac:dyDescent="0.25">
      <c r="B217" s="3">
        <v>211000</v>
      </c>
      <c r="C217" s="3">
        <v>39</v>
      </c>
    </row>
    <row r="218" spans="2:3" x14ac:dyDescent="0.25">
      <c r="B218" s="3">
        <v>212000</v>
      </c>
      <c r="C218" s="3">
        <v>57</v>
      </c>
    </row>
    <row r="219" spans="2:3" x14ac:dyDescent="0.25">
      <c r="B219" s="3">
        <v>213000</v>
      </c>
      <c r="C219" s="3">
        <v>154</v>
      </c>
    </row>
    <row r="220" spans="2:3" x14ac:dyDescent="0.25">
      <c r="B220" s="3">
        <v>214000</v>
      </c>
      <c r="C220" s="3">
        <v>155</v>
      </c>
    </row>
    <row r="221" spans="2:3" x14ac:dyDescent="0.25">
      <c r="B221" s="3">
        <v>215000</v>
      </c>
      <c r="C221" s="3">
        <v>71</v>
      </c>
    </row>
    <row r="222" spans="2:3" x14ac:dyDescent="0.25">
      <c r="B222" s="3">
        <v>216000</v>
      </c>
      <c r="C222" s="3">
        <v>20</v>
      </c>
    </row>
    <row r="223" spans="2:3" x14ac:dyDescent="0.25">
      <c r="B223" s="3">
        <v>217000</v>
      </c>
      <c r="C223" s="3">
        <v>6</v>
      </c>
    </row>
    <row r="224" spans="2:3" x14ac:dyDescent="0.25">
      <c r="B224" s="3">
        <v>218000</v>
      </c>
      <c r="C224" s="3">
        <v>25</v>
      </c>
    </row>
    <row r="225" spans="2:3" x14ac:dyDescent="0.25">
      <c r="B225" s="3">
        <v>219000</v>
      </c>
      <c r="C225" s="3">
        <v>113</v>
      </c>
    </row>
    <row r="226" spans="2:3" x14ac:dyDescent="0.25">
      <c r="B226" s="3">
        <v>220000</v>
      </c>
      <c r="C226" s="3">
        <v>33</v>
      </c>
    </row>
    <row r="227" spans="2:3" x14ac:dyDescent="0.25">
      <c r="B227" s="3">
        <v>221000</v>
      </c>
      <c r="C227" s="3">
        <v>9</v>
      </c>
    </row>
    <row r="228" spans="2:3" x14ac:dyDescent="0.25">
      <c r="B228" s="3">
        <v>222000</v>
      </c>
      <c r="C228" s="3">
        <v>75</v>
      </c>
    </row>
    <row r="229" spans="2:3" x14ac:dyDescent="0.25">
      <c r="B229" s="3">
        <v>223000</v>
      </c>
      <c r="C229" s="3">
        <v>525</v>
      </c>
    </row>
    <row r="230" spans="2:3" x14ac:dyDescent="0.25">
      <c r="B230" s="3">
        <v>224000</v>
      </c>
      <c r="C230" s="3">
        <v>32</v>
      </c>
    </row>
    <row r="231" spans="2:3" x14ac:dyDescent="0.25">
      <c r="B231" s="3">
        <v>225000</v>
      </c>
      <c r="C231" s="3">
        <v>181</v>
      </c>
    </row>
    <row r="232" spans="2:3" x14ac:dyDescent="0.25">
      <c r="B232" s="3">
        <v>226000</v>
      </c>
      <c r="C232" s="3">
        <v>130</v>
      </c>
    </row>
    <row r="233" spans="2:3" x14ac:dyDescent="0.25">
      <c r="B233" s="3">
        <v>228000</v>
      </c>
      <c r="C233" s="3">
        <v>27</v>
      </c>
    </row>
    <row r="234" spans="2:3" x14ac:dyDescent="0.25">
      <c r="B234" s="3">
        <v>229000</v>
      </c>
      <c r="C234" s="3">
        <v>194</v>
      </c>
    </row>
    <row r="235" spans="2:3" x14ac:dyDescent="0.25">
      <c r="B235" s="3">
        <v>230000</v>
      </c>
      <c r="C235" s="3">
        <v>100</v>
      </c>
    </row>
    <row r="236" spans="2:3" x14ac:dyDescent="0.25">
      <c r="B236" s="3">
        <v>231000</v>
      </c>
      <c r="C236" s="3">
        <v>192</v>
      </c>
    </row>
    <row r="237" spans="2:3" x14ac:dyDescent="0.25">
      <c r="B237" s="3">
        <v>232000</v>
      </c>
      <c r="C237" s="3">
        <v>81</v>
      </c>
    </row>
    <row r="238" spans="2:3" x14ac:dyDescent="0.25">
      <c r="B238" s="3">
        <v>234000</v>
      </c>
      <c r="C238" s="3">
        <v>168</v>
      </c>
    </row>
    <row r="239" spans="2:3" x14ac:dyDescent="0.25">
      <c r="B239" s="3">
        <v>235000</v>
      </c>
      <c r="C239" s="3">
        <v>143</v>
      </c>
    </row>
    <row r="240" spans="2:3" x14ac:dyDescent="0.25">
      <c r="B240" s="3">
        <v>236000</v>
      </c>
      <c r="C240" s="3">
        <v>11</v>
      </c>
    </row>
    <row r="241" spans="2:3" x14ac:dyDescent="0.25">
      <c r="B241" s="3">
        <v>237000</v>
      </c>
      <c r="C241" s="3">
        <v>194</v>
      </c>
    </row>
    <row r="242" spans="2:3" x14ac:dyDescent="0.25">
      <c r="B242" s="3">
        <v>238000</v>
      </c>
      <c r="C242" s="3">
        <v>21</v>
      </c>
    </row>
    <row r="243" spans="2:3" x14ac:dyDescent="0.25">
      <c r="B243" s="3">
        <v>239000</v>
      </c>
      <c r="C243" s="3">
        <v>37</v>
      </c>
    </row>
    <row r="244" spans="2:3" x14ac:dyDescent="0.25">
      <c r="B244" s="3">
        <v>240000</v>
      </c>
      <c r="C244" s="3">
        <v>88</v>
      </c>
    </row>
    <row r="245" spans="2:3" x14ac:dyDescent="0.25">
      <c r="B245" s="3">
        <v>241000</v>
      </c>
      <c r="C245" s="3">
        <v>32</v>
      </c>
    </row>
    <row r="246" spans="2:3" x14ac:dyDescent="0.25">
      <c r="B246" s="3">
        <v>242000</v>
      </c>
      <c r="C246" s="3">
        <v>57</v>
      </c>
    </row>
    <row r="247" spans="2:3" x14ac:dyDescent="0.25">
      <c r="B247" s="3">
        <v>243000</v>
      </c>
      <c r="C247" s="3">
        <v>48</v>
      </c>
    </row>
    <row r="248" spans="2:3" x14ac:dyDescent="0.25">
      <c r="B248" s="3">
        <v>245000</v>
      </c>
      <c r="C248" s="3">
        <v>98</v>
      </c>
    </row>
    <row r="249" spans="2:3" x14ac:dyDescent="0.25">
      <c r="B249" s="3">
        <v>246000</v>
      </c>
      <c r="C249" s="3">
        <v>35</v>
      </c>
    </row>
    <row r="250" spans="2:3" x14ac:dyDescent="0.25">
      <c r="B250" s="3">
        <v>247000</v>
      </c>
      <c r="C250" s="3">
        <v>9</v>
      </c>
    </row>
    <row r="251" spans="2:3" x14ac:dyDescent="0.25">
      <c r="B251" s="3">
        <v>248000</v>
      </c>
      <c r="C251" s="3">
        <v>90</v>
      </c>
    </row>
    <row r="252" spans="2:3" x14ac:dyDescent="0.25">
      <c r="B252" s="3">
        <v>249000</v>
      </c>
      <c r="C252" s="3">
        <v>15</v>
      </c>
    </row>
    <row r="253" spans="2:3" x14ac:dyDescent="0.25">
      <c r="B253" s="3">
        <v>250000</v>
      </c>
      <c r="C253" s="3">
        <v>24</v>
      </c>
    </row>
    <row r="254" spans="2:3" x14ac:dyDescent="0.25">
      <c r="B254" s="3">
        <v>251000</v>
      </c>
      <c r="C254" s="3">
        <v>140</v>
      </c>
    </row>
    <row r="255" spans="2:3" x14ac:dyDescent="0.25">
      <c r="B255" s="3">
        <v>252000</v>
      </c>
      <c r="C255" s="3">
        <v>20</v>
      </c>
    </row>
    <row r="256" spans="2:3" x14ac:dyDescent="0.25">
      <c r="B256" s="3">
        <v>253000</v>
      </c>
      <c r="C256" s="3">
        <v>24</v>
      </c>
    </row>
    <row r="257" spans="2:3" x14ac:dyDescent="0.25">
      <c r="B257" s="3">
        <v>254000</v>
      </c>
      <c r="C257" s="3">
        <v>32</v>
      </c>
    </row>
    <row r="258" spans="2:3" x14ac:dyDescent="0.25">
      <c r="B258" s="3">
        <v>255000</v>
      </c>
      <c r="C258" s="3">
        <v>12</v>
      </c>
    </row>
    <row r="259" spans="2:3" x14ac:dyDescent="0.25">
      <c r="B259" s="3">
        <v>256000</v>
      </c>
      <c r="C259" s="3">
        <v>110</v>
      </c>
    </row>
    <row r="260" spans="2:3" x14ac:dyDescent="0.25">
      <c r="B260" s="3">
        <v>257000</v>
      </c>
      <c r="C260" s="3">
        <v>75</v>
      </c>
    </row>
    <row r="261" spans="2:3" x14ac:dyDescent="0.25">
      <c r="B261" s="3">
        <v>259000</v>
      </c>
      <c r="C261" s="3">
        <v>13</v>
      </c>
    </row>
    <row r="262" spans="2:3" x14ac:dyDescent="0.25">
      <c r="B262" s="3">
        <v>260000</v>
      </c>
      <c r="C262" s="3">
        <v>14</v>
      </c>
    </row>
    <row r="263" spans="2:3" x14ac:dyDescent="0.25">
      <c r="B263" s="3">
        <v>261000</v>
      </c>
      <c r="C263" s="3">
        <v>68</v>
      </c>
    </row>
    <row r="264" spans="2:3" x14ac:dyDescent="0.25">
      <c r="B264" s="3">
        <v>262000</v>
      </c>
      <c r="C264" s="3">
        <v>14</v>
      </c>
    </row>
    <row r="265" spans="2:3" x14ac:dyDescent="0.25">
      <c r="B265" s="3">
        <v>263000</v>
      </c>
      <c r="C265" s="3">
        <v>54</v>
      </c>
    </row>
    <row r="266" spans="2:3" x14ac:dyDescent="0.25">
      <c r="B266" s="3">
        <v>265000</v>
      </c>
      <c r="C266" s="3">
        <v>16</v>
      </c>
    </row>
    <row r="267" spans="2:3" x14ac:dyDescent="0.25">
      <c r="B267" s="3">
        <v>266000</v>
      </c>
      <c r="C267" s="3">
        <v>50</v>
      </c>
    </row>
    <row r="268" spans="2:3" x14ac:dyDescent="0.25">
      <c r="B268" s="3">
        <v>267000</v>
      </c>
      <c r="C268" s="3">
        <v>98</v>
      </c>
    </row>
    <row r="269" spans="2:3" x14ac:dyDescent="0.25">
      <c r="B269" s="3">
        <v>268000</v>
      </c>
      <c r="C269" s="3">
        <v>56</v>
      </c>
    </row>
    <row r="270" spans="2:3" x14ac:dyDescent="0.25">
      <c r="B270" s="3">
        <v>269000</v>
      </c>
      <c r="C270" s="3">
        <v>101</v>
      </c>
    </row>
    <row r="271" spans="2:3" x14ac:dyDescent="0.25">
      <c r="B271" s="3">
        <v>270000</v>
      </c>
      <c r="C271" s="3">
        <v>133</v>
      </c>
    </row>
    <row r="272" spans="2:3" x14ac:dyDescent="0.25">
      <c r="B272" s="3">
        <v>271000</v>
      </c>
      <c r="C272" s="3">
        <v>24</v>
      </c>
    </row>
    <row r="273" spans="2:3" x14ac:dyDescent="0.25">
      <c r="B273" s="3">
        <v>272000</v>
      </c>
      <c r="C273" s="3">
        <v>63</v>
      </c>
    </row>
    <row r="274" spans="2:3" x14ac:dyDescent="0.25">
      <c r="B274" s="3">
        <v>273000</v>
      </c>
      <c r="C274" s="3">
        <v>182</v>
      </c>
    </row>
    <row r="275" spans="2:3" x14ac:dyDescent="0.25">
      <c r="B275" s="3">
        <v>274000</v>
      </c>
      <c r="C275" s="3">
        <v>150</v>
      </c>
    </row>
    <row r="276" spans="2:3" x14ac:dyDescent="0.25">
      <c r="B276" s="3">
        <v>275000</v>
      </c>
      <c r="C276" s="3">
        <v>148</v>
      </c>
    </row>
    <row r="277" spans="2:3" x14ac:dyDescent="0.25">
      <c r="B277" s="3">
        <v>277000</v>
      </c>
      <c r="C277" s="3">
        <v>32</v>
      </c>
    </row>
    <row r="278" spans="2:3" x14ac:dyDescent="0.25">
      <c r="B278" s="3">
        <v>279000</v>
      </c>
      <c r="C278" s="3">
        <v>288</v>
      </c>
    </row>
    <row r="279" spans="2:3" x14ac:dyDescent="0.25">
      <c r="B279" s="3">
        <v>280000</v>
      </c>
      <c r="C279" s="3">
        <v>22</v>
      </c>
    </row>
    <row r="280" spans="2:3" x14ac:dyDescent="0.25">
      <c r="B280" s="3">
        <v>281000</v>
      </c>
      <c r="C280" s="3">
        <v>12</v>
      </c>
    </row>
    <row r="281" spans="2:3" x14ac:dyDescent="0.25">
      <c r="B281" s="3">
        <v>283000</v>
      </c>
      <c r="C281" s="3">
        <v>22</v>
      </c>
    </row>
    <row r="282" spans="2:3" x14ac:dyDescent="0.25">
      <c r="B282" s="3">
        <v>284000</v>
      </c>
      <c r="C282" s="3">
        <v>17</v>
      </c>
    </row>
    <row r="283" spans="2:3" x14ac:dyDescent="0.25">
      <c r="B283" s="3">
        <v>285000</v>
      </c>
      <c r="C283" s="3">
        <v>64</v>
      </c>
    </row>
    <row r="284" spans="2:3" x14ac:dyDescent="0.25">
      <c r="B284" s="3">
        <v>286000</v>
      </c>
      <c r="C284" s="3">
        <v>38</v>
      </c>
    </row>
    <row r="285" spans="2:3" x14ac:dyDescent="0.25">
      <c r="B285" s="3">
        <v>287000</v>
      </c>
      <c r="C285" s="3">
        <v>7</v>
      </c>
    </row>
    <row r="286" spans="2:3" x14ac:dyDescent="0.25">
      <c r="B286" s="3">
        <v>288000</v>
      </c>
      <c r="C286" s="3">
        <v>19</v>
      </c>
    </row>
    <row r="287" spans="2:3" x14ac:dyDescent="0.25">
      <c r="B287" s="3">
        <v>290000</v>
      </c>
      <c r="C287" s="3">
        <v>233</v>
      </c>
    </row>
    <row r="288" spans="2:3" x14ac:dyDescent="0.25">
      <c r="B288" s="3">
        <v>291000</v>
      </c>
      <c r="C288" s="3">
        <v>8</v>
      </c>
    </row>
    <row r="289" spans="2:3" x14ac:dyDescent="0.25">
      <c r="B289" s="3">
        <v>292000</v>
      </c>
      <c r="C289" s="3">
        <v>76</v>
      </c>
    </row>
    <row r="290" spans="2:3" x14ac:dyDescent="0.25">
      <c r="B290" s="3">
        <v>295000</v>
      </c>
      <c r="C290" s="3">
        <v>15</v>
      </c>
    </row>
    <row r="291" spans="2:3" x14ac:dyDescent="0.25">
      <c r="B291" s="3">
        <v>296000</v>
      </c>
      <c r="C291" s="3">
        <v>13</v>
      </c>
    </row>
    <row r="292" spans="2:3" x14ac:dyDescent="0.25">
      <c r="B292" s="3">
        <v>297000</v>
      </c>
      <c r="C292" s="3">
        <v>69</v>
      </c>
    </row>
    <row r="293" spans="2:3" x14ac:dyDescent="0.25">
      <c r="B293" s="3">
        <v>298000</v>
      </c>
      <c r="C293" s="3">
        <v>8</v>
      </c>
    </row>
    <row r="294" spans="2:3" x14ac:dyDescent="0.25">
      <c r="B294" s="3">
        <v>299000</v>
      </c>
      <c r="C294" s="3">
        <v>61</v>
      </c>
    </row>
    <row r="295" spans="2:3" x14ac:dyDescent="0.25">
      <c r="B295" s="3">
        <v>301000</v>
      </c>
      <c r="C295" s="3">
        <v>16</v>
      </c>
    </row>
    <row r="296" spans="2:3" x14ac:dyDescent="0.25">
      <c r="B296" s="3">
        <v>302000</v>
      </c>
      <c r="C296" s="3">
        <v>31</v>
      </c>
    </row>
    <row r="297" spans="2:3" x14ac:dyDescent="0.25">
      <c r="B297" s="3">
        <v>303000</v>
      </c>
      <c r="C297" s="3">
        <v>13</v>
      </c>
    </row>
    <row r="298" spans="2:3" x14ac:dyDescent="0.25">
      <c r="B298" s="3">
        <v>307000</v>
      </c>
      <c r="C298" s="3">
        <v>24</v>
      </c>
    </row>
    <row r="299" spans="2:3" x14ac:dyDescent="0.25">
      <c r="B299" s="3">
        <v>308000</v>
      </c>
      <c r="C299" s="3">
        <v>40</v>
      </c>
    </row>
    <row r="300" spans="2:3" x14ac:dyDescent="0.25">
      <c r="B300" s="3">
        <v>309000</v>
      </c>
      <c r="C300" s="3">
        <v>65</v>
      </c>
    </row>
    <row r="301" spans="2:3" x14ac:dyDescent="0.25">
      <c r="B301" s="3">
        <v>311000</v>
      </c>
      <c r="C301" s="3">
        <v>75</v>
      </c>
    </row>
    <row r="302" spans="2:3" x14ac:dyDescent="0.25">
      <c r="B302" s="3">
        <v>313000</v>
      </c>
      <c r="C302" s="3">
        <v>112</v>
      </c>
    </row>
    <row r="303" spans="2:3" x14ac:dyDescent="0.25">
      <c r="B303" s="3">
        <v>314000</v>
      </c>
      <c r="C303" s="3">
        <v>13</v>
      </c>
    </row>
    <row r="304" spans="2:3" x14ac:dyDescent="0.25">
      <c r="B304" s="3">
        <v>316000</v>
      </c>
      <c r="C304" s="3">
        <v>9</v>
      </c>
    </row>
    <row r="305" spans="2:3" x14ac:dyDescent="0.25">
      <c r="B305" s="3">
        <v>318000</v>
      </c>
      <c r="C305" s="3">
        <v>61</v>
      </c>
    </row>
    <row r="306" spans="2:3" x14ac:dyDescent="0.25">
      <c r="B306" s="3">
        <v>319000</v>
      </c>
      <c r="C306" s="3">
        <v>22</v>
      </c>
    </row>
    <row r="307" spans="2:3" x14ac:dyDescent="0.25">
      <c r="B307" s="3">
        <v>320000</v>
      </c>
      <c r="C307" s="3">
        <v>43</v>
      </c>
    </row>
    <row r="308" spans="2:3" x14ac:dyDescent="0.25">
      <c r="B308" s="3">
        <v>321000</v>
      </c>
      <c r="C308" s="3">
        <v>27</v>
      </c>
    </row>
    <row r="309" spans="2:3" x14ac:dyDescent="0.25">
      <c r="B309" s="3">
        <v>323000</v>
      </c>
      <c r="C309" s="3">
        <v>45</v>
      </c>
    </row>
    <row r="310" spans="2:3" x14ac:dyDescent="0.25">
      <c r="B310" s="3">
        <v>325000</v>
      </c>
      <c r="C310" s="3">
        <v>17</v>
      </c>
    </row>
    <row r="311" spans="2:3" x14ac:dyDescent="0.25">
      <c r="B311" s="3">
        <v>326000</v>
      </c>
      <c r="C311" s="3">
        <v>41</v>
      </c>
    </row>
    <row r="312" spans="2:3" x14ac:dyDescent="0.25">
      <c r="B312" s="3">
        <v>327000</v>
      </c>
      <c r="C312" s="3">
        <v>8</v>
      </c>
    </row>
    <row r="313" spans="2:3" x14ac:dyDescent="0.25">
      <c r="B313" s="3">
        <v>331000</v>
      </c>
      <c r="C313" s="3">
        <v>16</v>
      </c>
    </row>
    <row r="314" spans="2:3" x14ac:dyDescent="0.25">
      <c r="B314" s="3">
        <v>332000</v>
      </c>
      <c r="C314" s="3">
        <v>41</v>
      </c>
    </row>
    <row r="315" spans="2:3" x14ac:dyDescent="0.25">
      <c r="B315" s="3">
        <v>333000</v>
      </c>
      <c r="C315" s="3">
        <v>10</v>
      </c>
    </row>
    <row r="316" spans="2:3" x14ac:dyDescent="0.25">
      <c r="B316" s="3">
        <v>334000</v>
      </c>
      <c r="C316" s="3">
        <v>126</v>
      </c>
    </row>
    <row r="317" spans="2:3" x14ac:dyDescent="0.25">
      <c r="B317" s="3">
        <v>335000</v>
      </c>
      <c r="C317" s="3">
        <v>14</v>
      </c>
    </row>
    <row r="318" spans="2:3" x14ac:dyDescent="0.25">
      <c r="B318" s="3">
        <v>337000</v>
      </c>
      <c r="C318" s="3">
        <v>22</v>
      </c>
    </row>
    <row r="319" spans="2:3" x14ac:dyDescent="0.25">
      <c r="B319" s="3">
        <v>338000</v>
      </c>
      <c r="C319" s="3">
        <v>13</v>
      </c>
    </row>
    <row r="320" spans="2:3" x14ac:dyDescent="0.25">
      <c r="B320" s="3">
        <v>339000</v>
      </c>
      <c r="C320" s="3">
        <v>16</v>
      </c>
    </row>
    <row r="321" spans="2:3" x14ac:dyDescent="0.25">
      <c r="B321" s="3">
        <v>342000</v>
      </c>
      <c r="C321" s="3">
        <v>41</v>
      </c>
    </row>
    <row r="322" spans="2:3" x14ac:dyDescent="0.25">
      <c r="B322" s="3">
        <v>343000</v>
      </c>
      <c r="C322" s="3">
        <v>73</v>
      </c>
    </row>
    <row r="323" spans="2:3" x14ac:dyDescent="0.25">
      <c r="B323" s="3">
        <v>344000</v>
      </c>
      <c r="C323" s="3">
        <v>18</v>
      </c>
    </row>
    <row r="324" spans="2:3" x14ac:dyDescent="0.25">
      <c r="B324" s="3">
        <v>347000</v>
      </c>
      <c r="C324" s="3">
        <v>18</v>
      </c>
    </row>
    <row r="325" spans="2:3" x14ac:dyDescent="0.25">
      <c r="B325" s="3">
        <v>348000</v>
      </c>
      <c r="C325" s="3">
        <v>26</v>
      </c>
    </row>
    <row r="326" spans="2:3" x14ac:dyDescent="0.25">
      <c r="B326" s="3">
        <v>352000</v>
      </c>
      <c r="C326" s="3">
        <v>8</v>
      </c>
    </row>
    <row r="327" spans="2:3" x14ac:dyDescent="0.25">
      <c r="B327" s="3">
        <v>353000</v>
      </c>
      <c r="C327" s="3">
        <v>34</v>
      </c>
    </row>
    <row r="328" spans="2:3" x14ac:dyDescent="0.25">
      <c r="B328" s="3">
        <v>354000</v>
      </c>
      <c r="C328" s="3">
        <v>61</v>
      </c>
    </row>
    <row r="329" spans="2:3" x14ac:dyDescent="0.25">
      <c r="B329" s="3">
        <v>355000</v>
      </c>
      <c r="C329" s="3">
        <v>58</v>
      </c>
    </row>
    <row r="330" spans="2:3" x14ac:dyDescent="0.25">
      <c r="B330" s="3">
        <v>356000</v>
      </c>
      <c r="C330" s="3">
        <v>79</v>
      </c>
    </row>
    <row r="331" spans="2:3" x14ac:dyDescent="0.25">
      <c r="B331" s="3">
        <v>357000</v>
      </c>
      <c r="C331" s="3">
        <v>89</v>
      </c>
    </row>
    <row r="332" spans="2:3" x14ac:dyDescent="0.25">
      <c r="B332" s="3">
        <v>358000</v>
      </c>
      <c r="C332" s="3">
        <v>73</v>
      </c>
    </row>
    <row r="333" spans="2:3" x14ac:dyDescent="0.25">
      <c r="B333" s="3">
        <v>359000</v>
      </c>
      <c r="C333" s="3">
        <v>30</v>
      </c>
    </row>
    <row r="334" spans="2:3" x14ac:dyDescent="0.25">
      <c r="B334" s="3">
        <v>360000</v>
      </c>
      <c r="C334" s="3">
        <v>16</v>
      </c>
    </row>
    <row r="335" spans="2:3" x14ac:dyDescent="0.25">
      <c r="B335" s="3">
        <v>361000</v>
      </c>
      <c r="C335" s="3">
        <v>38</v>
      </c>
    </row>
    <row r="336" spans="2:3" x14ac:dyDescent="0.25">
      <c r="B336" s="3">
        <v>364000</v>
      </c>
      <c r="C336" s="3">
        <v>33</v>
      </c>
    </row>
    <row r="337" spans="2:3" x14ac:dyDescent="0.25">
      <c r="B337" s="3">
        <v>366000</v>
      </c>
      <c r="C337" s="3">
        <v>20</v>
      </c>
    </row>
    <row r="338" spans="2:3" x14ac:dyDescent="0.25">
      <c r="B338" s="3">
        <v>368000</v>
      </c>
      <c r="C338" s="3">
        <v>13</v>
      </c>
    </row>
    <row r="339" spans="2:3" x14ac:dyDescent="0.25">
      <c r="B339" s="3">
        <v>369000</v>
      </c>
      <c r="C339" s="3">
        <v>28</v>
      </c>
    </row>
    <row r="340" spans="2:3" x14ac:dyDescent="0.25">
      <c r="B340" s="3">
        <v>370000</v>
      </c>
      <c r="C340" s="3">
        <v>10</v>
      </c>
    </row>
    <row r="341" spans="2:3" x14ac:dyDescent="0.25">
      <c r="B341" s="3">
        <v>371000</v>
      </c>
      <c r="C341" s="3">
        <v>35</v>
      </c>
    </row>
    <row r="342" spans="2:3" x14ac:dyDescent="0.25">
      <c r="B342" s="3">
        <v>373000</v>
      </c>
      <c r="C342" s="3">
        <v>19</v>
      </c>
    </row>
    <row r="343" spans="2:3" x14ac:dyDescent="0.25">
      <c r="B343" s="3">
        <v>375000</v>
      </c>
      <c r="C343" s="3">
        <v>43</v>
      </c>
    </row>
    <row r="344" spans="2:3" x14ac:dyDescent="0.25">
      <c r="B344" s="3">
        <v>376000</v>
      </c>
      <c r="C344" s="3">
        <v>33</v>
      </c>
    </row>
    <row r="345" spans="2:3" x14ac:dyDescent="0.25">
      <c r="B345" s="3">
        <v>377000</v>
      </c>
      <c r="C345" s="3">
        <v>37</v>
      </c>
    </row>
    <row r="346" spans="2:3" x14ac:dyDescent="0.25">
      <c r="B346" s="3">
        <v>382000</v>
      </c>
      <c r="C346" s="3">
        <v>50</v>
      </c>
    </row>
    <row r="347" spans="2:3" x14ac:dyDescent="0.25">
      <c r="B347" s="3">
        <v>383000</v>
      </c>
      <c r="C347" s="3">
        <v>40</v>
      </c>
    </row>
    <row r="348" spans="2:3" x14ac:dyDescent="0.25">
      <c r="B348" s="3">
        <v>384000</v>
      </c>
      <c r="C348" s="3">
        <v>19</v>
      </c>
    </row>
    <row r="349" spans="2:3" x14ac:dyDescent="0.25">
      <c r="B349" s="3">
        <v>385000</v>
      </c>
      <c r="C349" s="3">
        <v>14</v>
      </c>
    </row>
    <row r="350" spans="2:3" x14ac:dyDescent="0.25">
      <c r="B350" s="3">
        <v>386000</v>
      </c>
      <c r="C350" s="3">
        <v>32</v>
      </c>
    </row>
    <row r="351" spans="2:3" x14ac:dyDescent="0.25">
      <c r="B351" s="3">
        <v>387000</v>
      </c>
      <c r="C351" s="3">
        <v>51</v>
      </c>
    </row>
    <row r="352" spans="2:3" x14ac:dyDescent="0.25">
      <c r="B352" s="3">
        <v>390000</v>
      </c>
      <c r="C352" s="3">
        <v>52</v>
      </c>
    </row>
    <row r="353" spans="2:3" x14ac:dyDescent="0.25">
      <c r="B353" s="3">
        <v>391000</v>
      </c>
      <c r="C353" s="3">
        <v>18</v>
      </c>
    </row>
    <row r="354" spans="2:3" x14ac:dyDescent="0.25">
      <c r="B354" s="3">
        <v>396000</v>
      </c>
      <c r="C354" s="3">
        <v>35</v>
      </c>
    </row>
    <row r="355" spans="2:3" x14ac:dyDescent="0.25">
      <c r="B355" s="3">
        <v>398000</v>
      </c>
      <c r="C355" s="3">
        <v>42</v>
      </c>
    </row>
    <row r="356" spans="2:3" x14ac:dyDescent="0.25">
      <c r="B356" s="3">
        <v>399000</v>
      </c>
      <c r="C356" s="3">
        <v>16</v>
      </c>
    </row>
    <row r="357" spans="2:3" x14ac:dyDescent="0.25">
      <c r="B357" s="3">
        <v>400000</v>
      </c>
      <c r="C357" s="3">
        <v>46</v>
      </c>
    </row>
    <row r="358" spans="2:3" x14ac:dyDescent="0.25">
      <c r="B358" s="3">
        <v>406000</v>
      </c>
      <c r="C358" s="3">
        <v>33</v>
      </c>
    </row>
    <row r="359" spans="2:3" x14ac:dyDescent="0.25">
      <c r="B359" s="3">
        <v>408000</v>
      </c>
      <c r="C359" s="3">
        <v>59</v>
      </c>
    </row>
    <row r="360" spans="2:3" x14ac:dyDescent="0.25">
      <c r="B360" s="3">
        <v>410000</v>
      </c>
      <c r="C360" s="3">
        <v>12</v>
      </c>
    </row>
    <row r="361" spans="2:3" x14ac:dyDescent="0.25">
      <c r="B361" s="3">
        <v>414000</v>
      </c>
      <c r="C361" s="3">
        <v>22</v>
      </c>
    </row>
    <row r="362" spans="2:3" x14ac:dyDescent="0.25">
      <c r="B362" s="3">
        <v>416000</v>
      </c>
      <c r="C362" s="3">
        <v>27</v>
      </c>
    </row>
    <row r="363" spans="2:3" x14ac:dyDescent="0.25">
      <c r="B363" s="3">
        <v>421000</v>
      </c>
      <c r="C363" s="3">
        <v>57</v>
      </c>
    </row>
    <row r="364" spans="2:3" x14ac:dyDescent="0.25">
      <c r="B364" s="3">
        <v>425000</v>
      </c>
      <c r="C364" s="3">
        <v>21</v>
      </c>
    </row>
    <row r="365" spans="2:3" x14ac:dyDescent="0.25">
      <c r="B365" s="3">
        <v>426000</v>
      </c>
      <c r="C365" s="3">
        <v>44</v>
      </c>
    </row>
    <row r="366" spans="2:3" x14ac:dyDescent="0.25">
      <c r="B366" s="3">
        <v>427000</v>
      </c>
      <c r="C366" s="3">
        <v>21</v>
      </c>
    </row>
    <row r="367" spans="2:3" x14ac:dyDescent="0.25">
      <c r="B367" s="3">
        <v>429000</v>
      </c>
      <c r="C367" s="3">
        <v>1</v>
      </c>
    </row>
    <row r="368" spans="2:3" x14ac:dyDescent="0.25">
      <c r="B368" s="3">
        <v>431000</v>
      </c>
      <c r="C368" s="3">
        <v>70</v>
      </c>
    </row>
    <row r="369" spans="2:3" x14ac:dyDescent="0.25">
      <c r="B369" s="3">
        <v>433000</v>
      </c>
      <c r="C369" s="3">
        <v>12</v>
      </c>
    </row>
    <row r="370" spans="2:3" x14ac:dyDescent="0.25">
      <c r="B370" s="3">
        <v>434000</v>
      </c>
      <c r="C370" s="3">
        <v>9</v>
      </c>
    </row>
    <row r="371" spans="2:3" x14ac:dyDescent="0.25">
      <c r="B371" s="3">
        <v>435000</v>
      </c>
      <c r="C371" s="3">
        <v>15</v>
      </c>
    </row>
    <row r="372" spans="2:3" x14ac:dyDescent="0.25">
      <c r="B372" s="3">
        <v>436000</v>
      </c>
      <c r="C372" s="3">
        <v>12</v>
      </c>
    </row>
    <row r="373" spans="2:3" x14ac:dyDescent="0.25">
      <c r="B373" s="3">
        <v>438000</v>
      </c>
      <c r="C373" s="3">
        <v>10</v>
      </c>
    </row>
    <row r="374" spans="2:3" x14ac:dyDescent="0.25">
      <c r="B374" s="3">
        <v>439000</v>
      </c>
      <c r="C374" s="3">
        <v>25</v>
      </c>
    </row>
    <row r="375" spans="2:3" x14ac:dyDescent="0.25">
      <c r="B375" s="3">
        <v>440000</v>
      </c>
      <c r="C375" s="3">
        <v>18</v>
      </c>
    </row>
    <row r="376" spans="2:3" x14ac:dyDescent="0.25">
      <c r="B376" s="3">
        <v>443000</v>
      </c>
      <c r="C376" s="3">
        <v>13</v>
      </c>
    </row>
    <row r="377" spans="2:3" x14ac:dyDescent="0.25">
      <c r="B377" s="3">
        <v>445000</v>
      </c>
      <c r="C377" s="3">
        <v>124</v>
      </c>
    </row>
    <row r="378" spans="2:3" x14ac:dyDescent="0.25">
      <c r="B378" s="3">
        <v>448000</v>
      </c>
      <c r="C378" s="3">
        <v>16</v>
      </c>
    </row>
    <row r="379" spans="2:3" x14ac:dyDescent="0.25">
      <c r="B379" s="3">
        <v>449000</v>
      </c>
      <c r="C379" s="3">
        <v>13</v>
      </c>
    </row>
    <row r="380" spans="2:3" x14ac:dyDescent="0.25">
      <c r="B380" s="3">
        <v>450000</v>
      </c>
      <c r="C380" s="3">
        <v>97</v>
      </c>
    </row>
    <row r="381" spans="2:3" x14ac:dyDescent="0.25">
      <c r="B381" s="3">
        <v>453000</v>
      </c>
      <c r="C381" s="3">
        <v>33</v>
      </c>
    </row>
    <row r="382" spans="2:3" x14ac:dyDescent="0.25">
      <c r="B382" s="3">
        <v>454000</v>
      </c>
      <c r="C382" s="3">
        <v>78</v>
      </c>
    </row>
    <row r="383" spans="2:3" x14ac:dyDescent="0.25">
      <c r="B383" s="3">
        <v>459000</v>
      </c>
      <c r="C383" s="3">
        <v>10</v>
      </c>
    </row>
    <row r="384" spans="2:3" x14ac:dyDescent="0.25">
      <c r="B384" s="3">
        <v>461000</v>
      </c>
      <c r="C384" s="3">
        <v>61</v>
      </c>
    </row>
    <row r="385" spans="2:3" x14ac:dyDescent="0.25">
      <c r="B385" s="3">
        <v>463000</v>
      </c>
      <c r="C385" s="3">
        <v>30</v>
      </c>
    </row>
    <row r="386" spans="2:3" x14ac:dyDescent="0.25">
      <c r="B386" s="3">
        <v>470000</v>
      </c>
      <c r="C386" s="3">
        <v>13</v>
      </c>
    </row>
    <row r="387" spans="2:3" x14ac:dyDescent="0.25">
      <c r="B387" s="3">
        <v>473000</v>
      </c>
      <c r="C387" s="3">
        <v>22</v>
      </c>
    </row>
    <row r="388" spans="2:3" x14ac:dyDescent="0.25">
      <c r="B388" s="3">
        <v>474000</v>
      </c>
      <c r="C388" s="3">
        <v>12</v>
      </c>
    </row>
    <row r="389" spans="2:3" x14ac:dyDescent="0.25">
      <c r="B389" s="3">
        <v>491000</v>
      </c>
      <c r="C389" s="3">
        <v>10</v>
      </c>
    </row>
    <row r="390" spans="2:3" x14ac:dyDescent="0.25">
      <c r="B390" s="3">
        <v>496000</v>
      </c>
      <c r="C390" s="3">
        <v>12</v>
      </c>
    </row>
    <row r="391" spans="2:3" x14ac:dyDescent="0.25">
      <c r="B391" s="3">
        <v>520000</v>
      </c>
      <c r="C391" s="3">
        <v>5</v>
      </c>
    </row>
    <row r="392" spans="2:3" x14ac:dyDescent="0.25">
      <c r="B392" s="3">
        <v>535000</v>
      </c>
      <c r="C392" s="3">
        <v>60</v>
      </c>
    </row>
    <row r="393" spans="2:3" x14ac:dyDescent="0.25">
      <c r="B393" s="3">
        <v>560000</v>
      </c>
      <c r="C393" s="3">
        <v>187</v>
      </c>
    </row>
    <row r="394" spans="2:3" x14ac:dyDescent="0.25">
      <c r="B394" s="3">
        <v>561000</v>
      </c>
      <c r="C394" s="3">
        <v>38</v>
      </c>
    </row>
    <row r="395" spans="2:3" x14ac:dyDescent="0.25">
      <c r="B395" s="3">
        <v>583000</v>
      </c>
      <c r="C395" s="3">
        <v>12</v>
      </c>
    </row>
    <row r="396" spans="2:3" x14ac:dyDescent="0.25">
      <c r="B396" s="3">
        <v>590000</v>
      </c>
      <c r="C396" s="3">
        <v>23</v>
      </c>
    </row>
    <row r="397" spans="2:3" x14ac:dyDescent="0.25">
      <c r="B397" s="3">
        <v>598000</v>
      </c>
      <c r="C397" s="3">
        <v>11</v>
      </c>
    </row>
    <row r="398" spans="2:3" x14ac:dyDescent="0.25">
      <c r="B398" s="3">
        <v>599000</v>
      </c>
      <c r="C398" s="3">
        <v>25</v>
      </c>
    </row>
    <row r="399" spans="2:3" x14ac:dyDescent="0.25">
      <c r="B399" s="3">
        <v>609000</v>
      </c>
      <c r="C399" s="3">
        <v>28</v>
      </c>
    </row>
    <row r="400" spans="2:3" x14ac:dyDescent="0.25">
      <c r="B400" s="3">
        <v>646000</v>
      </c>
      <c r="C400" s="3">
        <v>19</v>
      </c>
    </row>
    <row r="401" spans="2:3" x14ac:dyDescent="0.25">
      <c r="B401" s="3">
        <v>651000</v>
      </c>
      <c r="C401" s="3">
        <v>32</v>
      </c>
    </row>
    <row r="402" spans="2:3" x14ac:dyDescent="0.25">
      <c r="B402" s="3">
        <v>655000</v>
      </c>
      <c r="C402" s="3">
        <v>21</v>
      </c>
    </row>
    <row r="403" spans="2:3" x14ac:dyDescent="0.25">
      <c r="B403" s="3">
        <v>700000</v>
      </c>
      <c r="C403" s="3">
        <v>72</v>
      </c>
    </row>
    <row r="404" spans="2:3" x14ac:dyDescent="0.25">
      <c r="B404" s="3">
        <v>706000</v>
      </c>
      <c r="C404" s="3">
        <v>37</v>
      </c>
    </row>
    <row r="405" spans="2:3" x14ac:dyDescent="0.25">
      <c r="B405" s="3">
        <v>728000</v>
      </c>
      <c r="C405" s="3">
        <v>76</v>
      </c>
    </row>
    <row r="406" spans="2:3" x14ac:dyDescent="0.25">
      <c r="B406" s="3">
        <v>730000</v>
      </c>
      <c r="C406" s="3">
        <v>89</v>
      </c>
    </row>
    <row r="407" spans="2:3" x14ac:dyDescent="0.25">
      <c r="B407" s="3">
        <v>732000</v>
      </c>
      <c r="C407" s="3">
        <v>10</v>
      </c>
    </row>
    <row r="408" spans="2:3" x14ac:dyDescent="0.25">
      <c r="B408" s="3">
        <v>733000</v>
      </c>
      <c r="C408" s="3">
        <v>32</v>
      </c>
    </row>
    <row r="409" spans="2:3" x14ac:dyDescent="0.25">
      <c r="B409" s="3">
        <v>734000</v>
      </c>
      <c r="C409" s="3">
        <v>86</v>
      </c>
    </row>
    <row r="410" spans="2:3" x14ac:dyDescent="0.25">
      <c r="B410" s="3">
        <v>735000</v>
      </c>
      <c r="C410" s="3">
        <v>36</v>
      </c>
    </row>
    <row r="411" spans="2:3" x14ac:dyDescent="0.25">
      <c r="B411" s="3">
        <v>736000</v>
      </c>
      <c r="C411" s="3">
        <v>13</v>
      </c>
    </row>
    <row r="412" spans="2:3" x14ac:dyDescent="0.25">
      <c r="B412" s="3">
        <v>737000</v>
      </c>
      <c r="C412" s="3">
        <v>27</v>
      </c>
    </row>
    <row r="413" spans="2:3" x14ac:dyDescent="0.25">
      <c r="B413" s="3">
        <v>739000</v>
      </c>
      <c r="C413" s="3">
        <v>10</v>
      </c>
    </row>
    <row r="414" spans="2:3" x14ac:dyDescent="0.25">
      <c r="B414" s="3">
        <v>743000</v>
      </c>
      <c r="C414" s="3">
        <v>17</v>
      </c>
    </row>
    <row r="415" spans="2:3" x14ac:dyDescent="0.25">
      <c r="B415" s="3">
        <v>744000</v>
      </c>
      <c r="C415" s="3">
        <v>2</v>
      </c>
    </row>
    <row r="416" spans="2:3" x14ac:dyDescent="0.25">
      <c r="B416" s="3">
        <v>745000</v>
      </c>
      <c r="C416" s="3">
        <v>5</v>
      </c>
    </row>
    <row r="417" spans="2:3" x14ac:dyDescent="0.25">
      <c r="B417" s="3">
        <v>746000</v>
      </c>
      <c r="C417" s="3">
        <v>11</v>
      </c>
    </row>
    <row r="418" spans="2:3" x14ac:dyDescent="0.25">
      <c r="B418" s="3">
        <v>793000</v>
      </c>
      <c r="C418" s="3">
        <v>152</v>
      </c>
    </row>
    <row r="419" spans="2:3" x14ac:dyDescent="0.25">
      <c r="B419" s="3">
        <v>807000</v>
      </c>
      <c r="C419" s="3">
        <v>18</v>
      </c>
    </row>
    <row r="420" spans="2:3" x14ac:dyDescent="0.25">
      <c r="B420" s="3">
        <v>808000</v>
      </c>
      <c r="C420" s="3">
        <v>29</v>
      </c>
    </row>
    <row r="421" spans="2:3" x14ac:dyDescent="0.25">
      <c r="B421" s="3">
        <v>809000</v>
      </c>
      <c r="C421" s="3">
        <v>9</v>
      </c>
    </row>
    <row r="422" spans="2:3" x14ac:dyDescent="0.25">
      <c r="B422" s="3">
        <v>814000</v>
      </c>
      <c r="C422" s="3">
        <v>28</v>
      </c>
    </row>
    <row r="423" spans="2:3" x14ac:dyDescent="0.25">
      <c r="B423" s="3">
        <v>823000</v>
      </c>
      <c r="C423" s="3">
        <v>10</v>
      </c>
    </row>
    <row r="424" spans="2:3" x14ac:dyDescent="0.25">
      <c r="B424" s="3">
        <v>833000</v>
      </c>
      <c r="C424" s="3">
        <v>17</v>
      </c>
    </row>
    <row r="425" spans="2:3" x14ac:dyDescent="0.25">
      <c r="B425" s="3">
        <v>923000</v>
      </c>
      <c r="C425" s="3">
        <v>22</v>
      </c>
    </row>
    <row r="426" spans="2:3" x14ac:dyDescent="0.25">
      <c r="B426" s="3">
        <v>1065000</v>
      </c>
      <c r="C426" s="3">
        <v>13</v>
      </c>
    </row>
    <row r="427" spans="2:3" x14ac:dyDescent="0.25">
      <c r="B427" s="3">
        <v>1098000</v>
      </c>
      <c r="C427" s="3">
        <v>12</v>
      </c>
    </row>
    <row r="428" spans="2:3" x14ac:dyDescent="0.25">
      <c r="B428" s="3">
        <v>1107000</v>
      </c>
      <c r="C428" s="3">
        <v>11</v>
      </c>
    </row>
    <row r="429" spans="2:3" x14ac:dyDescent="0.25">
      <c r="B429" s="3">
        <v>1118000</v>
      </c>
      <c r="C429" s="3">
        <v>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41460-EF0B-4B25-8183-83EA6A8097A2}">
  <dimension ref="A1:P134"/>
  <sheetViews>
    <sheetView topLeftCell="B1" workbookViewId="0">
      <selection activeCell="M1" sqref="M1"/>
    </sheetView>
  </sheetViews>
  <sheetFormatPr defaultRowHeight="15" x14ac:dyDescent="0.25"/>
  <cols>
    <col min="1" max="1" width="3.28515625" bestFit="1" customWidth="1"/>
    <col min="2" max="2" width="14.28515625" bestFit="1" customWidth="1"/>
    <col min="3" max="3" width="43" customWidth="1"/>
    <col min="4" max="4" width="20" bestFit="1" customWidth="1"/>
    <col min="5" max="5" width="19" bestFit="1" customWidth="1"/>
    <col min="6" max="6" width="20.85546875" bestFit="1" customWidth="1"/>
    <col min="13" max="16" width="15.85546875" customWidth="1"/>
  </cols>
  <sheetData>
    <row r="1" spans="1:16" x14ac:dyDescent="0.25">
      <c r="B1" s="36" t="s">
        <v>1569</v>
      </c>
    </row>
    <row r="2" spans="1:16" x14ac:dyDescent="0.25">
      <c r="A2" s="4" t="s">
        <v>109</v>
      </c>
      <c r="B2" s="4" t="s">
        <v>110</v>
      </c>
      <c r="C2" s="4" t="s">
        <v>111</v>
      </c>
      <c r="D2" s="4" t="s">
        <v>112</v>
      </c>
      <c r="E2" s="4" t="s">
        <v>113</v>
      </c>
      <c r="F2" s="4" t="s">
        <v>114</v>
      </c>
      <c r="M2" s="63" t="s">
        <v>115</v>
      </c>
      <c r="N2" s="63"/>
      <c r="O2" s="63"/>
      <c r="P2" s="63"/>
    </row>
    <row r="3" spans="1:16" x14ac:dyDescent="0.25">
      <c r="A3" s="4">
        <v>25</v>
      </c>
      <c r="B3" s="4" t="s">
        <v>116</v>
      </c>
      <c r="C3" s="4" t="s">
        <v>117</v>
      </c>
      <c r="D3" s="4">
        <v>6984211</v>
      </c>
      <c r="E3" s="4">
        <v>31</v>
      </c>
      <c r="F3" s="4">
        <v>51</v>
      </c>
      <c r="G3" s="3">
        <v>6984211</v>
      </c>
      <c r="H3">
        <f>G3-D3</f>
        <v>0</v>
      </c>
      <c r="M3" s="2" t="s">
        <v>118</v>
      </c>
      <c r="N3" s="2" t="s">
        <v>119</v>
      </c>
      <c r="O3" s="2" t="s">
        <v>120</v>
      </c>
      <c r="P3" s="2" t="s">
        <v>121</v>
      </c>
    </row>
    <row r="4" spans="1:16" x14ac:dyDescent="0.25">
      <c r="A4" s="4">
        <v>25</v>
      </c>
      <c r="B4" s="4" t="s">
        <v>116</v>
      </c>
      <c r="C4" s="4" t="s">
        <v>122</v>
      </c>
      <c r="D4" s="4">
        <v>6755393</v>
      </c>
      <c r="E4" s="4">
        <v>31</v>
      </c>
      <c r="F4" s="4">
        <v>51</v>
      </c>
      <c r="G4">
        <v>6755393</v>
      </c>
      <c r="H4">
        <f>G4-D4</f>
        <v>0</v>
      </c>
      <c r="M4" s="44" t="s">
        <v>123</v>
      </c>
      <c r="N4" s="43">
        <v>32950</v>
      </c>
      <c r="O4" s="43">
        <v>19800</v>
      </c>
      <c r="P4" s="43">
        <v>52750</v>
      </c>
    </row>
    <row r="5" spans="1:16" x14ac:dyDescent="0.25">
      <c r="A5" s="4">
        <v>25</v>
      </c>
      <c r="B5" s="4" t="s">
        <v>116</v>
      </c>
      <c r="C5" s="4" t="s">
        <v>124</v>
      </c>
      <c r="D5" s="4">
        <v>228818</v>
      </c>
      <c r="E5" s="4">
        <v>0</v>
      </c>
      <c r="F5" s="4">
        <v>0</v>
      </c>
      <c r="G5">
        <v>228818</v>
      </c>
      <c r="H5">
        <f>G5-D5</f>
        <v>0</v>
      </c>
      <c r="M5" s="3" t="s">
        <v>65</v>
      </c>
      <c r="N5" s="43">
        <v>32950</v>
      </c>
      <c r="O5" s="43">
        <v>19800</v>
      </c>
      <c r="P5" s="43">
        <v>52750</v>
      </c>
    </row>
    <row r="6" spans="1:16" x14ac:dyDescent="0.25">
      <c r="A6" s="4">
        <v>25</v>
      </c>
      <c r="B6" s="4" t="s">
        <v>116</v>
      </c>
      <c r="C6" s="4" t="s">
        <v>125</v>
      </c>
      <c r="D6" s="4">
        <v>60225</v>
      </c>
      <c r="E6" s="4">
        <v>15</v>
      </c>
      <c r="F6" s="4">
        <v>24</v>
      </c>
      <c r="G6">
        <v>60225</v>
      </c>
      <c r="H6">
        <f>G6-D6</f>
        <v>0</v>
      </c>
      <c r="M6" s="3" t="s">
        <v>71</v>
      </c>
      <c r="N6" s="43">
        <v>32950</v>
      </c>
      <c r="O6" s="43">
        <v>19800</v>
      </c>
      <c r="P6" s="43">
        <v>52750</v>
      </c>
    </row>
    <row r="7" spans="1:16" x14ac:dyDescent="0.25">
      <c r="A7" s="4">
        <v>25</v>
      </c>
      <c r="B7" s="4" t="s">
        <v>116</v>
      </c>
      <c r="C7" s="4" t="s">
        <v>126</v>
      </c>
      <c r="D7" s="4">
        <v>168593</v>
      </c>
      <c r="E7" s="4">
        <v>15</v>
      </c>
      <c r="F7" s="4">
        <v>24</v>
      </c>
      <c r="G7">
        <v>168593</v>
      </c>
      <c r="H7">
        <f>G7-D7</f>
        <v>0</v>
      </c>
      <c r="M7" s="3" t="s">
        <v>77</v>
      </c>
      <c r="N7" s="43">
        <v>32950</v>
      </c>
      <c r="O7" s="43">
        <v>19800</v>
      </c>
      <c r="P7" s="43">
        <v>52750</v>
      </c>
    </row>
    <row r="8" spans="1:16" x14ac:dyDescent="0.25">
      <c r="A8" s="4">
        <v>25</v>
      </c>
      <c r="B8" s="4" t="s">
        <v>116</v>
      </c>
      <c r="C8" s="4" t="s">
        <v>127</v>
      </c>
      <c r="D8" s="4">
        <v>3419671</v>
      </c>
      <c r="E8" s="4">
        <v>1374</v>
      </c>
      <c r="F8" s="4">
        <v>2260</v>
      </c>
      <c r="G8">
        <v>3419671</v>
      </c>
      <c r="H8">
        <f t="shared" ref="H8:H11" si="0">G8-D8</f>
        <v>0</v>
      </c>
      <c r="M8" s="3" t="s">
        <v>73</v>
      </c>
      <c r="N8" s="43">
        <v>33850</v>
      </c>
      <c r="O8" s="43">
        <v>20300</v>
      </c>
      <c r="P8" s="43">
        <v>54150</v>
      </c>
    </row>
    <row r="9" spans="1:16" x14ac:dyDescent="0.25">
      <c r="A9" s="4">
        <v>25</v>
      </c>
      <c r="B9" s="4" t="s">
        <v>116</v>
      </c>
      <c r="C9" s="4" t="s">
        <v>128</v>
      </c>
      <c r="D9" s="4">
        <v>3564540</v>
      </c>
      <c r="E9" s="4">
        <v>1373</v>
      </c>
      <c r="F9" s="4">
        <v>2258</v>
      </c>
      <c r="G9">
        <v>3564540</v>
      </c>
      <c r="H9">
        <f t="shared" si="0"/>
        <v>0</v>
      </c>
      <c r="M9" s="3" t="s">
        <v>75</v>
      </c>
      <c r="N9" s="43">
        <v>33850</v>
      </c>
      <c r="O9" s="43">
        <v>20300</v>
      </c>
      <c r="P9" s="43">
        <v>54150</v>
      </c>
    </row>
    <row r="10" spans="1:16" x14ac:dyDescent="0.25">
      <c r="A10" s="4">
        <v>25</v>
      </c>
      <c r="B10" s="4" t="s">
        <v>116</v>
      </c>
      <c r="C10" s="4" t="s">
        <v>129</v>
      </c>
      <c r="D10" s="4">
        <v>351197</v>
      </c>
      <c r="E10" s="4">
        <v>899</v>
      </c>
      <c r="F10" s="4">
        <v>1478</v>
      </c>
      <c r="G10">
        <f>SUM(B41:B45)</f>
        <v>351197</v>
      </c>
      <c r="H10">
        <f t="shared" si="0"/>
        <v>0</v>
      </c>
      <c r="M10" s="3" t="s">
        <v>130</v>
      </c>
      <c r="N10" s="43">
        <v>34200</v>
      </c>
      <c r="O10" s="43">
        <v>20550</v>
      </c>
      <c r="P10" s="43">
        <v>54750</v>
      </c>
    </row>
    <row r="11" spans="1:16" x14ac:dyDescent="0.25">
      <c r="A11" s="4">
        <v>25</v>
      </c>
      <c r="B11" s="4" t="s">
        <v>116</v>
      </c>
      <c r="C11" s="4" t="s">
        <v>131</v>
      </c>
      <c r="D11" s="4">
        <v>365282</v>
      </c>
      <c r="E11" s="4">
        <v>2904</v>
      </c>
      <c r="F11" s="4">
        <v>4777</v>
      </c>
      <c r="G11">
        <f>SUM(B46:B50)</f>
        <v>365282</v>
      </c>
      <c r="H11">
        <f t="shared" si="0"/>
        <v>0</v>
      </c>
      <c r="M11" s="3" t="s">
        <v>63</v>
      </c>
      <c r="N11" s="43">
        <v>35100</v>
      </c>
      <c r="O11" s="43">
        <v>21050</v>
      </c>
      <c r="P11" s="43">
        <v>56150</v>
      </c>
    </row>
    <row r="12" spans="1:16" x14ac:dyDescent="0.25">
      <c r="A12" s="4">
        <v>25</v>
      </c>
      <c r="B12" s="4" t="s">
        <v>116</v>
      </c>
      <c r="C12" s="4" t="s">
        <v>132</v>
      </c>
      <c r="D12" s="4">
        <v>398642</v>
      </c>
      <c r="E12" s="4">
        <v>2685</v>
      </c>
      <c r="F12" s="4">
        <v>4416</v>
      </c>
      <c r="M12" s="3" t="s">
        <v>57</v>
      </c>
      <c r="N12" s="43">
        <v>38050</v>
      </c>
      <c r="O12" s="43">
        <v>22850</v>
      </c>
      <c r="P12" s="43">
        <v>60900</v>
      </c>
    </row>
    <row r="13" spans="1:16" x14ac:dyDescent="0.25">
      <c r="A13" s="4">
        <v>25</v>
      </c>
      <c r="B13" s="4" t="s">
        <v>116</v>
      </c>
      <c r="C13" s="4" t="s">
        <v>133</v>
      </c>
      <c r="D13" s="4">
        <v>462997</v>
      </c>
      <c r="E13" s="4">
        <v>2181</v>
      </c>
      <c r="F13" s="4">
        <v>3588</v>
      </c>
      <c r="M13" s="3" t="s">
        <v>81</v>
      </c>
      <c r="N13" s="43">
        <v>38700</v>
      </c>
      <c r="O13" s="43">
        <v>23250</v>
      </c>
      <c r="P13" s="43">
        <v>61900</v>
      </c>
    </row>
    <row r="14" spans="1:16" x14ac:dyDescent="0.25">
      <c r="A14" s="4">
        <v>25</v>
      </c>
      <c r="B14" s="4" t="s">
        <v>116</v>
      </c>
      <c r="C14" s="4" t="s">
        <v>134</v>
      </c>
      <c r="D14" s="4">
        <v>485154</v>
      </c>
      <c r="E14" s="4">
        <v>2015</v>
      </c>
      <c r="F14" s="4">
        <v>3315</v>
      </c>
      <c r="M14" s="3" t="s">
        <v>61</v>
      </c>
      <c r="N14" s="43">
        <v>39100</v>
      </c>
      <c r="O14" s="43">
        <v>23450</v>
      </c>
      <c r="P14" s="43">
        <v>62550</v>
      </c>
    </row>
    <row r="15" spans="1:16" x14ac:dyDescent="0.25">
      <c r="A15" s="4">
        <v>25</v>
      </c>
      <c r="B15" s="4" t="s">
        <v>116</v>
      </c>
      <c r="C15" s="4" t="s">
        <v>135</v>
      </c>
      <c r="D15" s="4">
        <v>984510</v>
      </c>
      <c r="E15" s="4">
        <v>1916</v>
      </c>
      <c r="F15" s="4">
        <v>3152</v>
      </c>
      <c r="M15" s="3" t="s">
        <v>79</v>
      </c>
      <c r="N15" s="43">
        <v>39100</v>
      </c>
      <c r="O15" s="43">
        <v>23450</v>
      </c>
      <c r="P15" s="43">
        <v>62550</v>
      </c>
    </row>
    <row r="16" spans="1:16" x14ac:dyDescent="0.25">
      <c r="A16" s="4">
        <v>25</v>
      </c>
      <c r="B16" s="4" t="s">
        <v>116</v>
      </c>
      <c r="C16" s="4" t="s">
        <v>136</v>
      </c>
      <c r="D16" s="4">
        <v>881940</v>
      </c>
      <c r="E16" s="4">
        <v>1659</v>
      </c>
      <c r="F16" s="4">
        <v>2729</v>
      </c>
      <c r="M16" s="3" t="s">
        <v>67</v>
      </c>
      <c r="N16" s="43">
        <v>40300</v>
      </c>
      <c r="O16" s="43">
        <v>24200</v>
      </c>
      <c r="P16" s="43">
        <v>62600</v>
      </c>
    </row>
    <row r="17" spans="1:16" x14ac:dyDescent="0.25">
      <c r="A17" s="4">
        <v>25</v>
      </c>
      <c r="B17" s="4" t="s">
        <v>116</v>
      </c>
      <c r="C17" s="4" t="s">
        <v>137</v>
      </c>
      <c r="D17" s="4">
        <v>898115</v>
      </c>
      <c r="E17" s="4">
        <v>1585</v>
      </c>
      <c r="F17" s="4">
        <v>2608</v>
      </c>
      <c r="M17" s="3" t="s">
        <v>138</v>
      </c>
      <c r="N17" s="43">
        <v>43050</v>
      </c>
      <c r="O17" s="43">
        <v>25850</v>
      </c>
      <c r="P17" s="43">
        <v>66250</v>
      </c>
    </row>
    <row r="18" spans="1:16" x14ac:dyDescent="0.25">
      <c r="A18" s="4">
        <v>25</v>
      </c>
      <c r="B18" s="4" t="s">
        <v>116</v>
      </c>
      <c r="C18" s="4" t="s">
        <v>139</v>
      </c>
      <c r="D18" s="4">
        <v>493173</v>
      </c>
      <c r="E18" s="4">
        <v>3133</v>
      </c>
      <c r="F18" s="4">
        <v>5153</v>
      </c>
      <c r="M18" s="3" t="s">
        <v>69</v>
      </c>
      <c r="N18" s="43">
        <v>44250</v>
      </c>
      <c r="O18" s="43">
        <v>26550</v>
      </c>
      <c r="P18" s="43">
        <v>62600</v>
      </c>
    </row>
    <row r="19" spans="1:16" x14ac:dyDescent="0.25">
      <c r="A19" s="4">
        <v>25</v>
      </c>
      <c r="B19" s="4" t="s">
        <v>116</v>
      </c>
      <c r="C19" s="4" t="s">
        <v>140</v>
      </c>
      <c r="D19" s="4">
        <v>467785</v>
      </c>
      <c r="E19" s="4">
        <v>3159</v>
      </c>
      <c r="F19" s="4">
        <v>5196</v>
      </c>
      <c r="M19" s="3" t="s">
        <v>141</v>
      </c>
      <c r="N19" s="43">
        <v>45850</v>
      </c>
      <c r="O19" s="43">
        <v>27550</v>
      </c>
      <c r="P19" s="43">
        <v>62600</v>
      </c>
    </row>
    <row r="20" spans="1:16" x14ac:dyDescent="0.25">
      <c r="A20" s="4">
        <v>25</v>
      </c>
      <c r="B20" s="4" t="s">
        <v>116</v>
      </c>
      <c r="C20" s="4" t="s">
        <v>142</v>
      </c>
      <c r="D20" s="4">
        <v>700630</v>
      </c>
      <c r="E20" s="4">
        <v>1194</v>
      </c>
      <c r="F20" s="4">
        <v>1965</v>
      </c>
      <c r="M20" s="3" t="s">
        <v>143</v>
      </c>
      <c r="N20" s="43">
        <v>47950</v>
      </c>
      <c r="O20" s="43">
        <v>28800</v>
      </c>
      <c r="P20" s="43">
        <v>65950</v>
      </c>
    </row>
    <row r="21" spans="1:16" x14ac:dyDescent="0.25">
      <c r="A21" s="4">
        <v>25</v>
      </c>
      <c r="B21" s="4" t="s">
        <v>116</v>
      </c>
      <c r="C21" s="4" t="s">
        <v>144</v>
      </c>
      <c r="D21" s="4">
        <v>334902</v>
      </c>
      <c r="E21" s="4">
        <v>1766</v>
      </c>
      <c r="F21" s="4">
        <v>2905</v>
      </c>
      <c r="M21" s="3" t="s">
        <v>59</v>
      </c>
      <c r="N21" s="43">
        <v>49100</v>
      </c>
      <c r="O21" s="43">
        <v>29450</v>
      </c>
      <c r="P21" s="43">
        <v>78300</v>
      </c>
    </row>
    <row r="22" spans="1:16" x14ac:dyDescent="0.25">
      <c r="A22" s="4">
        <v>25</v>
      </c>
      <c r="B22" s="4" t="s">
        <v>116</v>
      </c>
      <c r="C22" s="4" t="s">
        <v>145</v>
      </c>
      <c r="D22" s="4">
        <v>159884</v>
      </c>
      <c r="E22" s="4">
        <v>1898</v>
      </c>
      <c r="F22" s="4">
        <v>3122</v>
      </c>
      <c r="G22">
        <f>SUM(B126:B134)</f>
        <v>159884</v>
      </c>
      <c r="H22">
        <f t="shared" ref="H22:H34" si="1">G22-D22</f>
        <v>0</v>
      </c>
      <c r="M22" s="3" t="s">
        <v>146</v>
      </c>
      <c r="N22" s="43">
        <v>49850</v>
      </c>
      <c r="O22" s="43">
        <v>29900</v>
      </c>
      <c r="P22" s="43">
        <v>62600</v>
      </c>
    </row>
    <row r="23" spans="1:16" x14ac:dyDescent="0.25">
      <c r="A23" s="4">
        <v>25</v>
      </c>
      <c r="B23" s="4" t="s">
        <v>116</v>
      </c>
      <c r="C23" s="4" t="s">
        <v>147</v>
      </c>
      <c r="D23" s="4">
        <v>2999307</v>
      </c>
      <c r="E23" s="4">
        <v>252</v>
      </c>
      <c r="F23" s="4">
        <v>414</v>
      </c>
      <c r="G23">
        <v>2999307</v>
      </c>
      <c r="H23">
        <f t="shared" si="1"/>
        <v>0</v>
      </c>
    </row>
    <row r="24" spans="1:16" x14ac:dyDescent="0.25">
      <c r="A24" s="4">
        <v>25</v>
      </c>
      <c r="B24" s="4" t="s">
        <v>116</v>
      </c>
      <c r="C24" s="4" t="s">
        <v>148</v>
      </c>
      <c r="D24" s="4">
        <v>2740979</v>
      </c>
      <c r="E24" s="4">
        <v>3200</v>
      </c>
      <c r="F24" s="4">
        <v>5264</v>
      </c>
      <c r="G24">
        <f>SUM(D42:D45)</f>
        <v>2740979</v>
      </c>
      <c r="H24">
        <f t="shared" si="1"/>
        <v>0</v>
      </c>
    </row>
    <row r="25" spans="1:16" x14ac:dyDescent="0.25">
      <c r="A25" s="4">
        <v>25</v>
      </c>
      <c r="B25" s="4" t="s">
        <v>116</v>
      </c>
      <c r="C25" s="4" t="s">
        <v>149</v>
      </c>
      <c r="D25" s="4">
        <v>1707568</v>
      </c>
      <c r="E25" s="4">
        <v>4932</v>
      </c>
      <c r="F25" s="4">
        <v>8114</v>
      </c>
      <c r="G25">
        <f>SUM(D42:D43)</f>
        <v>1707568</v>
      </c>
      <c r="H25">
        <f t="shared" si="1"/>
        <v>0</v>
      </c>
    </row>
    <row r="26" spans="1:16" x14ac:dyDescent="0.25">
      <c r="A26" s="4">
        <v>25</v>
      </c>
      <c r="B26" s="4" t="s">
        <v>116</v>
      </c>
      <c r="C26" s="4" t="s">
        <v>150</v>
      </c>
      <c r="D26" s="4">
        <v>1033411</v>
      </c>
      <c r="E26" s="4">
        <v>4360</v>
      </c>
      <c r="F26" s="4">
        <v>7172</v>
      </c>
      <c r="G26">
        <f>SUM(D44:D45)</f>
        <v>1033411</v>
      </c>
      <c r="H26">
        <f t="shared" si="1"/>
        <v>0</v>
      </c>
    </row>
    <row r="27" spans="1:16" x14ac:dyDescent="0.25">
      <c r="A27" s="4">
        <v>25</v>
      </c>
      <c r="B27" s="4" t="s">
        <v>116</v>
      </c>
      <c r="C27" s="4" t="s">
        <v>151</v>
      </c>
      <c r="D27" s="4">
        <v>1153846</v>
      </c>
      <c r="E27" s="4">
        <v>4565</v>
      </c>
      <c r="F27" s="4">
        <v>7510</v>
      </c>
      <c r="G27">
        <f>D42</f>
        <v>1153846</v>
      </c>
      <c r="H27">
        <f t="shared" si="1"/>
        <v>0</v>
      </c>
    </row>
    <row r="28" spans="1:16" x14ac:dyDescent="0.25">
      <c r="A28" s="4">
        <v>25</v>
      </c>
      <c r="B28" s="4" t="s">
        <v>116</v>
      </c>
      <c r="C28" s="4" t="s">
        <v>152</v>
      </c>
      <c r="D28" s="4">
        <v>553722</v>
      </c>
      <c r="E28" s="4">
        <v>3627</v>
      </c>
      <c r="F28" s="4">
        <v>5967</v>
      </c>
      <c r="G28">
        <f>D43</f>
        <v>553722</v>
      </c>
      <c r="H28">
        <f t="shared" si="1"/>
        <v>0</v>
      </c>
    </row>
    <row r="29" spans="1:16" x14ac:dyDescent="0.25">
      <c r="A29" s="4">
        <v>25</v>
      </c>
      <c r="B29" s="4" t="s">
        <v>116</v>
      </c>
      <c r="C29" s="4" t="s">
        <v>153</v>
      </c>
      <c r="D29" s="4">
        <v>997113</v>
      </c>
      <c r="E29" s="4">
        <v>4187</v>
      </c>
      <c r="F29" s="4">
        <v>6887</v>
      </c>
      <c r="G29">
        <f>D44</f>
        <v>997113</v>
      </c>
      <c r="H29">
        <f t="shared" si="1"/>
        <v>0</v>
      </c>
    </row>
    <row r="30" spans="1:16" x14ac:dyDescent="0.25">
      <c r="A30" s="4">
        <v>25</v>
      </c>
      <c r="B30" s="4" t="s">
        <v>116</v>
      </c>
      <c r="C30" s="4" t="s">
        <v>154</v>
      </c>
      <c r="D30" s="4">
        <v>36298</v>
      </c>
      <c r="E30" s="4">
        <v>1304</v>
      </c>
      <c r="F30" s="4">
        <v>2146</v>
      </c>
      <c r="G30">
        <f>D45</f>
        <v>36298</v>
      </c>
      <c r="H30">
        <f t="shared" si="1"/>
        <v>0</v>
      </c>
    </row>
    <row r="31" spans="1:16" x14ac:dyDescent="0.25">
      <c r="A31" s="4">
        <v>25</v>
      </c>
      <c r="B31" s="4" t="s">
        <v>116</v>
      </c>
      <c r="C31" s="4" t="s">
        <v>155</v>
      </c>
      <c r="D31" s="4">
        <v>258328</v>
      </c>
      <c r="E31" s="4">
        <v>3107</v>
      </c>
      <c r="F31" s="4">
        <v>5111</v>
      </c>
      <c r="G31">
        <f>D41</f>
        <v>258328</v>
      </c>
      <c r="H31">
        <f t="shared" si="1"/>
        <v>0</v>
      </c>
    </row>
    <row r="32" spans="1:16" x14ac:dyDescent="0.25">
      <c r="A32" s="4">
        <v>25</v>
      </c>
      <c r="B32" s="4" t="s">
        <v>116</v>
      </c>
      <c r="C32" s="4" t="s">
        <v>156</v>
      </c>
      <c r="D32" s="4">
        <v>34618</v>
      </c>
      <c r="E32" s="4">
        <v>1083</v>
      </c>
      <c r="F32" s="4">
        <v>1782</v>
      </c>
      <c r="G32">
        <f>D50</f>
        <v>34618</v>
      </c>
      <c r="H32">
        <f t="shared" si="1"/>
        <v>0</v>
      </c>
    </row>
    <row r="33" spans="1:8" x14ac:dyDescent="0.25">
      <c r="A33" s="4">
        <v>25</v>
      </c>
      <c r="B33" s="4" t="s">
        <v>116</v>
      </c>
      <c r="C33" s="4" t="s">
        <v>157</v>
      </c>
      <c r="D33" s="4">
        <v>12579</v>
      </c>
      <c r="E33" s="4">
        <v>733</v>
      </c>
      <c r="F33" s="4">
        <v>1206</v>
      </c>
      <c r="G33">
        <f>D52</f>
        <v>12579</v>
      </c>
      <c r="H33">
        <f t="shared" si="1"/>
        <v>0</v>
      </c>
    </row>
    <row r="34" spans="1:8" x14ac:dyDescent="0.25">
      <c r="A34" s="4">
        <v>25</v>
      </c>
      <c r="B34" s="4" t="s">
        <v>116</v>
      </c>
      <c r="C34" s="4" t="s">
        <v>158</v>
      </c>
      <c r="D34" s="4">
        <v>211131</v>
      </c>
      <c r="E34" s="4">
        <v>2755</v>
      </c>
      <c r="F34" s="4">
        <v>4531</v>
      </c>
      <c r="G34">
        <f>SUM(D51,D53:D56)</f>
        <v>211131</v>
      </c>
      <c r="H34">
        <f t="shared" si="1"/>
        <v>0</v>
      </c>
    </row>
    <row r="35" spans="1:8" x14ac:dyDescent="0.25">
      <c r="B35" s="1" t="s">
        <v>159</v>
      </c>
    </row>
    <row r="36" spans="1:8" x14ac:dyDescent="0.25">
      <c r="B36" s="1" t="s">
        <v>160</v>
      </c>
    </row>
    <row r="39" spans="1:8" x14ac:dyDescent="0.25">
      <c r="B39" s="63" t="s">
        <v>161</v>
      </c>
      <c r="C39" s="63"/>
      <c r="D39" s="36" t="s">
        <v>161</v>
      </c>
      <c r="E39" s="36"/>
    </row>
    <row r="40" spans="1:8" x14ac:dyDescent="0.25">
      <c r="B40" s="2" t="s">
        <v>162</v>
      </c>
      <c r="C40" s="2" t="s">
        <v>163</v>
      </c>
      <c r="D40" s="2" t="s">
        <v>33</v>
      </c>
      <c r="E40" s="2" t="s">
        <v>164</v>
      </c>
    </row>
    <row r="41" spans="1:8" x14ac:dyDescent="0.25">
      <c r="B41" s="3">
        <v>63679</v>
      </c>
      <c r="C41" s="3">
        <v>0</v>
      </c>
      <c r="D41" s="3">
        <v>258328</v>
      </c>
      <c r="E41" s="5"/>
      <c r="F41" t="s">
        <v>165</v>
      </c>
    </row>
    <row r="42" spans="1:8" x14ac:dyDescent="0.25">
      <c r="B42" s="3">
        <v>70879</v>
      </c>
      <c r="C42" s="3">
        <v>1</v>
      </c>
      <c r="D42" s="3">
        <v>1153846</v>
      </c>
      <c r="E42" s="3">
        <v>1</v>
      </c>
      <c r="F42" t="s">
        <v>166</v>
      </c>
    </row>
    <row r="43" spans="1:8" x14ac:dyDescent="0.25">
      <c r="B43" s="3">
        <v>72902</v>
      </c>
      <c r="C43" s="3">
        <v>2</v>
      </c>
      <c r="D43" s="3">
        <v>553722</v>
      </c>
      <c r="E43" s="3">
        <v>2</v>
      </c>
      <c r="G43">
        <v>132775</v>
      </c>
    </row>
    <row r="44" spans="1:8" x14ac:dyDescent="0.25">
      <c r="B44" s="3">
        <v>70213</v>
      </c>
      <c r="C44" s="3">
        <v>3</v>
      </c>
      <c r="D44" s="3">
        <v>997113</v>
      </c>
      <c r="E44" s="3">
        <v>3</v>
      </c>
      <c r="G44" s="3">
        <v>25575</v>
      </c>
      <c r="H44" t="s">
        <v>167</v>
      </c>
    </row>
    <row r="45" spans="1:8" x14ac:dyDescent="0.25">
      <c r="B45" s="3">
        <v>73524</v>
      </c>
      <c r="C45" s="3">
        <v>4</v>
      </c>
      <c r="D45" s="3">
        <v>36298</v>
      </c>
      <c r="E45" s="3">
        <v>4</v>
      </c>
      <c r="G45" s="2">
        <v>8793</v>
      </c>
      <c r="H45" t="s">
        <v>168</v>
      </c>
    </row>
    <row r="46" spans="1:8" x14ac:dyDescent="0.25">
      <c r="B46" s="3">
        <v>70838</v>
      </c>
      <c r="C46" s="3">
        <v>5</v>
      </c>
      <c r="G46">
        <f>SUM(G43:G45)</f>
        <v>167143</v>
      </c>
      <c r="H46" t="s">
        <v>169</v>
      </c>
    </row>
    <row r="47" spans="1:8" x14ac:dyDescent="0.25">
      <c r="B47" s="3">
        <v>72793</v>
      </c>
      <c r="C47" s="3">
        <v>6</v>
      </c>
      <c r="D47" s="64" t="s">
        <v>161</v>
      </c>
      <c r="E47" s="63"/>
    </row>
    <row r="48" spans="1:8" x14ac:dyDescent="0.25">
      <c r="B48" s="3">
        <v>70317</v>
      </c>
      <c r="C48" s="3">
        <v>7</v>
      </c>
      <c r="D48" s="2" t="s">
        <v>33</v>
      </c>
      <c r="E48" s="2" t="s">
        <v>170</v>
      </c>
    </row>
    <row r="49" spans="2:5" x14ac:dyDescent="0.25">
      <c r="B49" s="3">
        <v>77074</v>
      </c>
      <c r="C49" s="3">
        <v>8</v>
      </c>
      <c r="D49" s="3">
        <v>0</v>
      </c>
      <c r="E49" s="5"/>
    </row>
    <row r="50" spans="2:5" x14ac:dyDescent="0.25">
      <c r="B50" s="3">
        <v>74260</v>
      </c>
      <c r="C50" s="3">
        <v>9</v>
      </c>
      <c r="D50" s="3">
        <v>34618</v>
      </c>
      <c r="E50" s="3">
        <v>1</v>
      </c>
    </row>
    <row r="51" spans="2:5" x14ac:dyDescent="0.25">
      <c r="B51" s="3">
        <v>77266</v>
      </c>
      <c r="C51" s="3">
        <v>10</v>
      </c>
      <c r="D51" s="3">
        <v>11109</v>
      </c>
      <c r="E51" s="3">
        <v>2</v>
      </c>
    </row>
    <row r="52" spans="2:5" x14ac:dyDescent="0.25">
      <c r="B52" s="3">
        <v>78126</v>
      </c>
      <c r="C52" s="3">
        <v>11</v>
      </c>
      <c r="D52" s="3">
        <v>12579</v>
      </c>
      <c r="E52" s="3">
        <v>3</v>
      </c>
    </row>
    <row r="53" spans="2:5" x14ac:dyDescent="0.25">
      <c r="B53" s="3">
        <v>78749</v>
      </c>
      <c r="C53" s="3">
        <v>12</v>
      </c>
      <c r="D53" s="3">
        <v>14172</v>
      </c>
      <c r="E53" s="3">
        <v>4</v>
      </c>
    </row>
    <row r="54" spans="2:5" x14ac:dyDescent="0.25">
      <c r="B54" s="3">
        <v>83151</v>
      </c>
      <c r="C54" s="3">
        <v>13</v>
      </c>
      <c r="D54" s="3">
        <v>117803</v>
      </c>
      <c r="E54" s="3">
        <v>5</v>
      </c>
    </row>
    <row r="55" spans="2:5" x14ac:dyDescent="0.25">
      <c r="B55" s="3">
        <v>81350</v>
      </c>
      <c r="C55" s="3">
        <v>14</v>
      </c>
      <c r="D55" s="3">
        <v>96</v>
      </c>
      <c r="E55" s="3">
        <v>6</v>
      </c>
    </row>
    <row r="56" spans="2:5" x14ac:dyDescent="0.25">
      <c r="B56" s="3">
        <v>84139</v>
      </c>
      <c r="C56" s="3">
        <v>15</v>
      </c>
      <c r="D56" s="3">
        <v>67951</v>
      </c>
      <c r="E56" s="3">
        <v>7</v>
      </c>
    </row>
    <row r="57" spans="2:5" x14ac:dyDescent="0.25">
      <c r="B57" s="3">
        <v>81955</v>
      </c>
      <c r="C57" s="3">
        <v>16</v>
      </c>
    </row>
    <row r="58" spans="2:5" x14ac:dyDescent="0.25">
      <c r="B58" s="3">
        <v>85026</v>
      </c>
      <c r="C58" s="3">
        <v>17</v>
      </c>
    </row>
    <row r="59" spans="2:5" x14ac:dyDescent="0.25">
      <c r="B59" s="3">
        <v>108015</v>
      </c>
      <c r="C59" s="3">
        <v>18</v>
      </c>
    </row>
    <row r="60" spans="2:5" x14ac:dyDescent="0.25">
      <c r="B60" s="3">
        <v>103862</v>
      </c>
      <c r="C60" s="3">
        <v>19</v>
      </c>
    </row>
    <row r="61" spans="2:5" x14ac:dyDescent="0.25">
      <c r="B61" s="3">
        <v>96260</v>
      </c>
      <c r="C61" s="3">
        <v>20</v>
      </c>
    </row>
    <row r="62" spans="2:5" x14ac:dyDescent="0.25">
      <c r="B62" s="3">
        <v>98034</v>
      </c>
      <c r="C62" s="3">
        <v>21</v>
      </c>
    </row>
    <row r="63" spans="2:5" x14ac:dyDescent="0.25">
      <c r="B63" s="3">
        <v>94568</v>
      </c>
      <c r="C63" s="3">
        <v>22</v>
      </c>
    </row>
    <row r="64" spans="2:5" x14ac:dyDescent="0.25">
      <c r="B64" s="3">
        <v>96799</v>
      </c>
      <c r="C64" s="3">
        <v>23</v>
      </c>
    </row>
    <row r="65" spans="2:3" x14ac:dyDescent="0.25">
      <c r="B65" s="3">
        <v>99493</v>
      </c>
      <c r="C65" s="3">
        <v>24</v>
      </c>
    </row>
    <row r="66" spans="2:3" x14ac:dyDescent="0.25">
      <c r="B66" s="3">
        <v>97949</v>
      </c>
      <c r="C66" s="3">
        <v>25</v>
      </c>
    </row>
    <row r="67" spans="2:3" x14ac:dyDescent="0.25">
      <c r="B67" s="3">
        <v>97484</v>
      </c>
      <c r="C67" s="3">
        <v>26</v>
      </c>
    </row>
    <row r="68" spans="2:3" x14ac:dyDescent="0.25">
      <c r="B68" s="3">
        <v>100201</v>
      </c>
      <c r="C68" s="3">
        <v>27</v>
      </c>
    </row>
    <row r="69" spans="2:3" x14ac:dyDescent="0.25">
      <c r="B69" s="3">
        <v>100033</v>
      </c>
      <c r="C69" s="3">
        <v>28</v>
      </c>
    </row>
    <row r="70" spans="2:3" x14ac:dyDescent="0.25">
      <c r="B70" s="3">
        <v>97680</v>
      </c>
      <c r="C70" s="3">
        <v>29</v>
      </c>
    </row>
    <row r="71" spans="2:3" x14ac:dyDescent="0.25">
      <c r="B71" s="3">
        <v>105795</v>
      </c>
      <c r="C71" s="3">
        <v>30</v>
      </c>
    </row>
    <row r="72" spans="2:3" x14ac:dyDescent="0.25">
      <c r="B72" s="3">
        <v>97458</v>
      </c>
      <c r="C72" s="3">
        <v>31</v>
      </c>
    </row>
    <row r="73" spans="2:3" x14ac:dyDescent="0.25">
      <c r="B73" s="3">
        <v>99221</v>
      </c>
      <c r="C73" s="3">
        <v>32</v>
      </c>
    </row>
    <row r="74" spans="2:3" x14ac:dyDescent="0.25">
      <c r="B74" s="3">
        <v>96722</v>
      </c>
      <c r="C74" s="3">
        <v>33</v>
      </c>
    </row>
    <row r="75" spans="2:3" x14ac:dyDescent="0.25">
      <c r="B75" s="3">
        <v>91967</v>
      </c>
      <c r="C75" s="3">
        <v>34</v>
      </c>
    </row>
    <row r="76" spans="2:3" x14ac:dyDescent="0.25">
      <c r="B76" s="3">
        <v>97581</v>
      </c>
      <c r="C76" s="3">
        <v>35</v>
      </c>
    </row>
    <row r="77" spans="2:3" x14ac:dyDescent="0.25">
      <c r="B77" s="3">
        <v>90838</v>
      </c>
      <c r="C77" s="3">
        <v>36</v>
      </c>
    </row>
    <row r="78" spans="2:3" x14ac:dyDescent="0.25">
      <c r="B78" s="3">
        <v>89893</v>
      </c>
      <c r="C78" s="3">
        <v>37</v>
      </c>
    </row>
    <row r="79" spans="2:3" x14ac:dyDescent="0.25">
      <c r="B79" s="3">
        <v>89372</v>
      </c>
      <c r="C79" s="3">
        <v>38</v>
      </c>
    </row>
    <row r="80" spans="2:3" x14ac:dyDescent="0.25">
      <c r="B80" s="3">
        <v>89442</v>
      </c>
      <c r="C80" s="3">
        <v>39</v>
      </c>
    </row>
    <row r="81" spans="2:3" x14ac:dyDescent="0.25">
      <c r="B81" s="3">
        <v>89703</v>
      </c>
      <c r="C81" s="3">
        <v>40</v>
      </c>
    </row>
    <row r="82" spans="2:3" x14ac:dyDescent="0.25">
      <c r="B82" s="3">
        <v>86281</v>
      </c>
      <c r="C82" s="3">
        <v>41</v>
      </c>
    </row>
    <row r="83" spans="2:3" x14ac:dyDescent="0.25">
      <c r="B83" s="3">
        <v>81768</v>
      </c>
      <c r="C83" s="3">
        <v>42</v>
      </c>
    </row>
    <row r="84" spans="2:3" x14ac:dyDescent="0.25">
      <c r="B84" s="3">
        <v>83457</v>
      </c>
      <c r="C84" s="3">
        <v>43</v>
      </c>
    </row>
    <row r="85" spans="2:3" x14ac:dyDescent="0.25">
      <c r="B85" s="3">
        <v>83605</v>
      </c>
      <c r="C85" s="3">
        <v>44</v>
      </c>
    </row>
    <row r="86" spans="2:3" x14ac:dyDescent="0.25">
      <c r="B86" s="3">
        <v>84620</v>
      </c>
      <c r="C86" s="3">
        <v>45</v>
      </c>
    </row>
    <row r="87" spans="2:3" x14ac:dyDescent="0.25">
      <c r="B87" s="3">
        <v>78460</v>
      </c>
      <c r="C87" s="3">
        <v>46</v>
      </c>
    </row>
    <row r="88" spans="2:3" x14ac:dyDescent="0.25">
      <c r="B88" s="3">
        <v>84597</v>
      </c>
      <c r="C88" s="3">
        <v>47</v>
      </c>
    </row>
    <row r="89" spans="2:3" x14ac:dyDescent="0.25">
      <c r="B89" s="3">
        <v>89522</v>
      </c>
      <c r="C89" s="3">
        <v>48</v>
      </c>
    </row>
    <row r="90" spans="2:3" x14ac:dyDescent="0.25">
      <c r="B90" s="3">
        <v>90192</v>
      </c>
      <c r="C90" s="3">
        <v>49</v>
      </c>
    </row>
    <row r="91" spans="2:3" x14ac:dyDescent="0.25">
      <c r="B91" s="3">
        <v>95083</v>
      </c>
      <c r="C91" s="3">
        <v>50</v>
      </c>
    </row>
    <row r="92" spans="2:3" x14ac:dyDescent="0.25">
      <c r="B92" s="3">
        <v>90191</v>
      </c>
      <c r="C92" s="3">
        <v>51</v>
      </c>
    </row>
    <row r="93" spans="2:3" x14ac:dyDescent="0.25">
      <c r="B93" s="3">
        <v>95290</v>
      </c>
      <c r="C93" s="3">
        <v>52</v>
      </c>
    </row>
    <row r="94" spans="2:3" x14ac:dyDescent="0.25">
      <c r="B94" s="3">
        <v>93233</v>
      </c>
      <c r="C94" s="3">
        <v>53</v>
      </c>
    </row>
    <row r="95" spans="2:3" x14ac:dyDescent="0.25">
      <c r="B95" s="3">
        <v>96927</v>
      </c>
      <c r="C95" s="3">
        <v>54</v>
      </c>
    </row>
    <row r="96" spans="2:3" x14ac:dyDescent="0.25">
      <c r="B96" s="3">
        <v>95138</v>
      </c>
      <c r="C96" s="3">
        <v>55</v>
      </c>
    </row>
    <row r="97" spans="2:3" x14ac:dyDescent="0.25">
      <c r="B97" s="3">
        <v>99670</v>
      </c>
      <c r="C97" s="3">
        <v>56</v>
      </c>
    </row>
    <row r="98" spans="2:3" x14ac:dyDescent="0.25">
      <c r="B98" s="3">
        <v>100325</v>
      </c>
      <c r="C98" s="3">
        <v>57</v>
      </c>
    </row>
    <row r="99" spans="2:3" x14ac:dyDescent="0.25">
      <c r="B99" s="3">
        <v>99887</v>
      </c>
      <c r="C99" s="3">
        <v>58</v>
      </c>
    </row>
    <row r="100" spans="2:3" x14ac:dyDescent="0.25">
      <c r="B100" s="3">
        <v>98153</v>
      </c>
      <c r="C100" s="3">
        <v>59</v>
      </c>
    </row>
    <row r="101" spans="2:3" x14ac:dyDescent="0.25">
      <c r="B101" s="3">
        <v>97373</v>
      </c>
      <c r="C101" s="3">
        <v>60</v>
      </c>
    </row>
    <row r="102" spans="2:3" x14ac:dyDescent="0.25">
      <c r="B102" s="3">
        <v>89061</v>
      </c>
      <c r="C102" s="3">
        <v>61</v>
      </c>
    </row>
    <row r="103" spans="2:3" x14ac:dyDescent="0.25">
      <c r="B103" s="3">
        <v>95590</v>
      </c>
      <c r="C103" s="3">
        <v>62</v>
      </c>
    </row>
    <row r="104" spans="2:3" x14ac:dyDescent="0.25">
      <c r="B104" s="3">
        <v>95779</v>
      </c>
      <c r="C104" s="3">
        <v>63</v>
      </c>
    </row>
    <row r="105" spans="2:3" x14ac:dyDescent="0.25">
      <c r="B105" s="3">
        <v>89982</v>
      </c>
      <c r="C105" s="3">
        <v>64</v>
      </c>
    </row>
    <row r="106" spans="2:3" x14ac:dyDescent="0.25">
      <c r="B106" s="3">
        <v>84662</v>
      </c>
      <c r="C106" s="3">
        <v>65</v>
      </c>
    </row>
    <row r="107" spans="2:3" x14ac:dyDescent="0.25">
      <c r="B107" s="3">
        <v>79402</v>
      </c>
      <c r="C107" s="3">
        <v>66</v>
      </c>
    </row>
    <row r="108" spans="2:3" x14ac:dyDescent="0.25">
      <c r="B108" s="3">
        <v>76191</v>
      </c>
      <c r="C108" s="3">
        <v>67</v>
      </c>
    </row>
    <row r="109" spans="2:3" x14ac:dyDescent="0.25">
      <c r="B109" s="3">
        <v>76985</v>
      </c>
      <c r="C109" s="3">
        <v>68</v>
      </c>
    </row>
    <row r="110" spans="2:3" x14ac:dyDescent="0.25">
      <c r="B110" s="3">
        <v>72306</v>
      </c>
      <c r="C110" s="3">
        <v>69</v>
      </c>
    </row>
    <row r="111" spans="2:3" x14ac:dyDescent="0.25">
      <c r="B111" s="3">
        <v>71170</v>
      </c>
      <c r="C111" s="3">
        <v>70</v>
      </c>
    </row>
    <row r="112" spans="2:3" x14ac:dyDescent="0.25">
      <c r="B112" s="3">
        <v>67716</v>
      </c>
      <c r="C112" s="3">
        <v>71</v>
      </c>
    </row>
    <row r="113" spans="2:3" x14ac:dyDescent="0.25">
      <c r="B113" s="3">
        <v>60764</v>
      </c>
      <c r="C113" s="3">
        <v>72</v>
      </c>
    </row>
    <row r="114" spans="2:3" x14ac:dyDescent="0.25">
      <c r="B114" s="3">
        <v>55986</v>
      </c>
      <c r="C114" s="3">
        <v>73</v>
      </c>
    </row>
    <row r="115" spans="2:3" x14ac:dyDescent="0.25">
      <c r="B115" s="3">
        <v>55448</v>
      </c>
      <c r="C115" s="3">
        <v>74</v>
      </c>
    </row>
    <row r="116" spans="2:3" x14ac:dyDescent="0.25">
      <c r="B116" s="3">
        <v>50362</v>
      </c>
      <c r="C116" s="3">
        <v>75</v>
      </c>
    </row>
    <row r="117" spans="2:3" x14ac:dyDescent="0.25">
      <c r="B117" s="3">
        <v>43109</v>
      </c>
      <c r="C117" s="3">
        <v>76</v>
      </c>
    </row>
    <row r="118" spans="2:3" x14ac:dyDescent="0.25">
      <c r="B118" s="3">
        <v>38860</v>
      </c>
      <c r="C118" s="3">
        <v>77</v>
      </c>
    </row>
    <row r="119" spans="2:3" x14ac:dyDescent="0.25">
      <c r="B119" s="3">
        <v>35465</v>
      </c>
      <c r="C119" s="3">
        <v>78</v>
      </c>
    </row>
    <row r="120" spans="2:3" x14ac:dyDescent="0.25">
      <c r="B120" s="3">
        <v>35529</v>
      </c>
      <c r="C120" s="3">
        <v>79</v>
      </c>
    </row>
    <row r="121" spans="2:3" x14ac:dyDescent="0.25">
      <c r="B121" s="3">
        <v>32271</v>
      </c>
      <c r="C121" s="3">
        <v>80</v>
      </c>
    </row>
    <row r="122" spans="2:3" x14ac:dyDescent="0.25">
      <c r="B122" s="3">
        <v>29037</v>
      </c>
      <c r="C122" s="3">
        <v>81</v>
      </c>
    </row>
    <row r="123" spans="2:3" x14ac:dyDescent="0.25">
      <c r="B123" s="3">
        <v>24176</v>
      </c>
      <c r="C123" s="3">
        <v>82</v>
      </c>
    </row>
    <row r="124" spans="2:3" x14ac:dyDescent="0.25">
      <c r="B124" s="3">
        <v>23701</v>
      </c>
      <c r="C124" s="3">
        <v>83</v>
      </c>
    </row>
    <row r="125" spans="2:3" x14ac:dyDescent="0.25">
      <c r="B125" s="3">
        <v>22392</v>
      </c>
      <c r="C125" s="3">
        <v>84</v>
      </c>
    </row>
    <row r="126" spans="2:3" x14ac:dyDescent="0.25">
      <c r="B126" s="3">
        <v>22886</v>
      </c>
      <c r="C126" s="3">
        <v>85</v>
      </c>
    </row>
    <row r="127" spans="2:3" x14ac:dyDescent="0.25">
      <c r="B127" s="3">
        <v>18955</v>
      </c>
      <c r="C127" s="3">
        <v>86</v>
      </c>
    </row>
    <row r="128" spans="2:3" x14ac:dyDescent="0.25">
      <c r="B128" s="3">
        <v>17977</v>
      </c>
      <c r="C128" s="3">
        <v>87</v>
      </c>
    </row>
    <row r="129" spans="2:3" x14ac:dyDescent="0.25">
      <c r="B129" s="3">
        <v>16642</v>
      </c>
      <c r="C129" s="3">
        <v>88</v>
      </c>
    </row>
    <row r="130" spans="2:3" x14ac:dyDescent="0.25">
      <c r="B130" s="3">
        <v>16075</v>
      </c>
      <c r="C130" s="3">
        <v>89</v>
      </c>
    </row>
    <row r="131" spans="2:3" x14ac:dyDescent="0.25">
      <c r="B131" s="3">
        <v>13637</v>
      </c>
      <c r="C131" s="3">
        <v>90</v>
      </c>
    </row>
    <row r="132" spans="2:3" x14ac:dyDescent="0.25">
      <c r="B132" s="3">
        <v>11875</v>
      </c>
      <c r="C132" s="3">
        <v>91</v>
      </c>
    </row>
    <row r="133" spans="2:3" x14ac:dyDescent="0.25">
      <c r="B133" s="3">
        <v>17156</v>
      </c>
      <c r="C133" s="3">
        <v>94</v>
      </c>
    </row>
    <row r="134" spans="2:3" x14ac:dyDescent="0.25">
      <c r="B134" s="3">
        <v>24681</v>
      </c>
      <c r="C134" s="3">
        <v>95</v>
      </c>
    </row>
  </sheetData>
  <mergeCells count="3">
    <mergeCell ref="B39:C39"/>
    <mergeCell ref="D47:E47"/>
    <mergeCell ref="M2:P2"/>
  </mergeCells>
  <hyperlinks>
    <hyperlink ref="B36" r:id="rId1" xr:uid="{06F87162-E83B-4C1C-913A-CF33732C1C50}"/>
    <hyperlink ref="B35" r:id="rId2" location="list-tab-1370939201" xr:uid="{3195DA0E-A70D-4D89-AA49-52158DFA454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F2BF1-2498-4849-96C5-A74F8CE30845}">
  <dimension ref="A1:AA2890"/>
  <sheetViews>
    <sheetView topLeftCell="S1" workbookViewId="0">
      <selection activeCell="Y21" sqref="Y21"/>
    </sheetView>
  </sheetViews>
  <sheetFormatPr defaultRowHeight="15" x14ac:dyDescent="0.25"/>
  <cols>
    <col min="1" max="1" width="11.7109375" bestFit="1" customWidth="1"/>
    <col min="2" max="2" width="12" bestFit="1" customWidth="1"/>
    <col min="3" max="3" width="21.5703125" bestFit="1" customWidth="1"/>
    <col min="4" max="4" width="21.5703125" customWidth="1"/>
    <col min="5" max="5" width="12" bestFit="1" customWidth="1"/>
    <col min="6" max="6" width="52.42578125" bestFit="1" customWidth="1"/>
    <col min="7" max="7" width="27.140625" bestFit="1" customWidth="1"/>
    <col min="8" max="8" width="27.140625" customWidth="1"/>
    <col min="9" max="10" width="9.140625" style="7"/>
    <col min="11" max="11" width="23.85546875" style="7" bestFit="1" customWidth="1"/>
    <col min="12" max="12" width="13.85546875" style="7" bestFit="1" customWidth="1"/>
    <col min="13" max="13" width="36.7109375" style="7" bestFit="1" customWidth="1"/>
    <col min="14" max="14" width="32.28515625" style="7" bestFit="1" customWidth="1"/>
    <col min="15" max="15" width="36.7109375" style="7" customWidth="1"/>
    <col min="19" max="20" width="52.42578125" bestFit="1" customWidth="1"/>
    <col min="21" max="21" width="21.5703125" bestFit="1" customWidth="1"/>
    <col min="23" max="23" width="22" customWidth="1"/>
    <col min="25" max="25" width="53.42578125" customWidth="1"/>
    <col min="26" max="26" width="33.42578125" customWidth="1"/>
    <col min="27" max="27" width="22.28515625" customWidth="1"/>
  </cols>
  <sheetData>
    <row r="1" spans="1:1" ht="17.25" x14ac:dyDescent="0.25">
      <c r="A1" s="10" t="s">
        <v>171</v>
      </c>
    </row>
    <row r="2" spans="1:1" ht="17.25" x14ac:dyDescent="0.25">
      <c r="A2" s="10" t="s">
        <v>172</v>
      </c>
    </row>
    <row r="3" spans="1:1" ht="17.25" x14ac:dyDescent="0.25">
      <c r="A3" s="10" t="s">
        <v>173</v>
      </c>
    </row>
    <row r="4" spans="1:1" ht="17.25" x14ac:dyDescent="0.25">
      <c r="A4" s="10" t="s">
        <v>174</v>
      </c>
    </row>
    <row r="5" spans="1:1" ht="17.25" x14ac:dyDescent="0.25">
      <c r="A5" s="10" t="s">
        <v>175</v>
      </c>
    </row>
    <row r="6" spans="1:1" ht="17.25" x14ac:dyDescent="0.25">
      <c r="A6" s="10" t="s">
        <v>176</v>
      </c>
    </row>
    <row r="7" spans="1:1" ht="17.25" x14ac:dyDescent="0.25">
      <c r="A7" s="11" t="s">
        <v>177</v>
      </c>
    </row>
    <row r="8" spans="1:1" ht="17.25" x14ac:dyDescent="0.25">
      <c r="A8" s="11" t="s">
        <v>178</v>
      </c>
    </row>
    <row r="9" spans="1:1" x14ac:dyDescent="0.25">
      <c r="A9" s="12" t="s">
        <v>179</v>
      </c>
    </row>
    <row r="10" spans="1:1" ht="17.25" x14ac:dyDescent="0.25">
      <c r="A10" s="11" t="s">
        <v>180</v>
      </c>
    </row>
    <row r="11" spans="1:1" ht="17.25" x14ac:dyDescent="0.25">
      <c r="A11" s="11" t="s">
        <v>181</v>
      </c>
    </row>
    <row r="12" spans="1:1" ht="17.25" x14ac:dyDescent="0.25">
      <c r="A12" s="10" t="s">
        <v>182</v>
      </c>
    </row>
    <row r="13" spans="1:1" ht="17.25" x14ac:dyDescent="0.25">
      <c r="A13" s="10" t="s">
        <v>183</v>
      </c>
    </row>
    <row r="15" spans="1:1" ht="23.25" x14ac:dyDescent="0.35">
      <c r="A15" s="17" t="s">
        <v>184</v>
      </c>
    </row>
    <row r="18" spans="1:27" x14ac:dyDescent="0.25">
      <c r="A18" t="s">
        <v>185</v>
      </c>
      <c r="I18" s="7" t="s">
        <v>186</v>
      </c>
    </row>
    <row r="19" spans="1:27" x14ac:dyDescent="0.25">
      <c r="I19" s="9" t="s">
        <v>187</v>
      </c>
      <c r="J19" s="9" t="s">
        <v>188</v>
      </c>
      <c r="K19" s="9" t="s">
        <v>189</v>
      </c>
      <c r="L19" s="9" t="s">
        <v>190</v>
      </c>
      <c r="M19" s="9" t="s">
        <v>191</v>
      </c>
      <c r="N19" s="9" t="s">
        <v>192</v>
      </c>
      <c r="O19" s="9"/>
    </row>
    <row r="20" spans="1:27" x14ac:dyDescent="0.25">
      <c r="A20" s="6" t="s">
        <v>193</v>
      </c>
      <c r="B20" s="6" t="s">
        <v>194</v>
      </c>
      <c r="C20" s="6" t="s">
        <v>195</v>
      </c>
      <c r="D20" s="6" t="s">
        <v>196</v>
      </c>
      <c r="E20" s="6" t="s">
        <v>197</v>
      </c>
      <c r="F20" s="6" t="s">
        <v>118</v>
      </c>
      <c r="G20" s="6" t="s">
        <v>198</v>
      </c>
      <c r="H20" s="6" t="s">
        <v>199</v>
      </c>
      <c r="I20" s="9" t="s">
        <v>200</v>
      </c>
      <c r="J20" s="9" t="s">
        <v>201</v>
      </c>
      <c r="K20" s="9" t="s">
        <v>202</v>
      </c>
      <c r="L20" s="9" t="s">
        <v>203</v>
      </c>
      <c r="M20" s="9" t="s">
        <v>204</v>
      </c>
      <c r="N20" s="9" t="s">
        <v>205</v>
      </c>
      <c r="O20" s="9"/>
      <c r="P20" t="s">
        <v>206</v>
      </c>
      <c r="Q20" t="s">
        <v>207</v>
      </c>
      <c r="S20" s="20" t="s">
        <v>205</v>
      </c>
      <c r="T20" s="20" t="s">
        <v>118</v>
      </c>
      <c r="U20" s="20" t="s">
        <v>195</v>
      </c>
      <c r="Y20" t="s">
        <v>208</v>
      </c>
    </row>
    <row r="21" spans="1:27" x14ac:dyDescent="0.25">
      <c r="A21" s="6" t="s">
        <v>209</v>
      </c>
      <c r="B21" s="6">
        <v>2500103690</v>
      </c>
      <c r="C21" s="6" t="s">
        <v>56</v>
      </c>
      <c r="D21" s="6" t="str">
        <f t="shared" ref="D21:D35" si="0">MID(C21,6,5)</f>
        <v>12700</v>
      </c>
      <c r="E21" s="6">
        <v>115600</v>
      </c>
      <c r="F21" s="6" t="s">
        <v>57</v>
      </c>
      <c r="G21" s="6" t="s">
        <v>210</v>
      </c>
      <c r="H21" s="6" t="str">
        <f t="shared" ref="H21:H35" si="1">LEFT(G21, FIND(" ", G21)-1)</f>
        <v>Barnstable</v>
      </c>
      <c r="I21" s="9">
        <v>12700</v>
      </c>
      <c r="J21" s="9">
        <v>25001</v>
      </c>
      <c r="K21" s="9">
        <v>3690</v>
      </c>
      <c r="L21" s="9" t="s">
        <v>211</v>
      </c>
      <c r="M21" s="9" t="s">
        <v>212</v>
      </c>
      <c r="N21" s="9" t="s">
        <v>213</v>
      </c>
      <c r="O21" s="8" t="str">
        <f>LEFT(M21, FIND(" ", M21)-1)</f>
        <v>Barnstable</v>
      </c>
      <c r="P21" t="b">
        <f>O21=H21</f>
        <v>1</v>
      </c>
      <c r="Q21" t="b">
        <f>I21=_xlfn.NUMBERVALUE(D21)</f>
        <v>1</v>
      </c>
      <c r="S21" t="s">
        <v>214</v>
      </c>
      <c r="T21" t="s">
        <v>143</v>
      </c>
      <c r="U21" t="s">
        <v>215</v>
      </c>
      <c r="V21" t="s">
        <v>215</v>
      </c>
      <c r="Y21" s="50" t="s">
        <v>57</v>
      </c>
      <c r="Z21" s="51" t="s">
        <v>56</v>
      </c>
      <c r="AA21" s="52" t="s">
        <v>56</v>
      </c>
    </row>
    <row r="22" spans="1:27" x14ac:dyDescent="0.25">
      <c r="A22" s="6" t="s">
        <v>209</v>
      </c>
      <c r="B22" s="6">
        <v>2500107175</v>
      </c>
      <c r="C22" s="6" t="s">
        <v>56</v>
      </c>
      <c r="D22" s="6" t="str">
        <f t="shared" si="0"/>
        <v>12700</v>
      </c>
      <c r="E22" s="6">
        <v>115600</v>
      </c>
      <c r="F22" s="6" t="s">
        <v>57</v>
      </c>
      <c r="G22" s="6" t="s">
        <v>216</v>
      </c>
      <c r="H22" s="6" t="str">
        <f t="shared" si="1"/>
        <v>Bourne</v>
      </c>
      <c r="I22" s="9">
        <v>12700</v>
      </c>
      <c r="J22" s="9">
        <v>25001</v>
      </c>
      <c r="K22" s="9">
        <v>7175</v>
      </c>
      <c r="L22" s="9" t="s">
        <v>211</v>
      </c>
      <c r="M22" s="9" t="s">
        <v>217</v>
      </c>
      <c r="N22" s="9" t="s">
        <v>213</v>
      </c>
      <c r="O22" s="8" t="str">
        <f t="shared" ref="O22:O35" si="2">LEFT(M22, FIND(" ", M22)-1)</f>
        <v>Bourne</v>
      </c>
      <c r="P22" t="b">
        <f>O22=H22</f>
        <v>1</v>
      </c>
      <c r="Q22" t="b">
        <f t="shared" ref="Q22:Q35" si="3">I22=_xlfn.NUMBERVALUE(D22)</f>
        <v>1</v>
      </c>
      <c r="T22" t="s">
        <v>218</v>
      </c>
      <c r="Y22" s="50" t="s">
        <v>59</v>
      </c>
      <c r="Z22" s="51" t="s">
        <v>58</v>
      </c>
      <c r="AA22" s="52" t="s">
        <v>58</v>
      </c>
    </row>
    <row r="23" spans="1:27" x14ac:dyDescent="0.25">
      <c r="A23" s="6" t="s">
        <v>209</v>
      </c>
      <c r="B23" s="6">
        <v>2500107980</v>
      </c>
      <c r="C23" s="6" t="s">
        <v>56</v>
      </c>
      <c r="D23" s="6" t="str">
        <f t="shared" si="0"/>
        <v>12700</v>
      </c>
      <c r="E23" s="6">
        <v>115600</v>
      </c>
      <c r="F23" s="6" t="s">
        <v>57</v>
      </c>
      <c r="G23" s="6" t="s">
        <v>219</v>
      </c>
      <c r="H23" s="6" t="str">
        <f t="shared" si="1"/>
        <v>Brewster</v>
      </c>
      <c r="I23" s="9">
        <v>12700</v>
      </c>
      <c r="J23" s="9">
        <v>25001</v>
      </c>
      <c r="K23" s="9">
        <v>7980</v>
      </c>
      <c r="L23" s="9" t="s">
        <v>211</v>
      </c>
      <c r="M23" s="9" t="s">
        <v>220</v>
      </c>
      <c r="N23" s="9" t="s">
        <v>213</v>
      </c>
      <c r="O23" s="8" t="str">
        <f t="shared" si="2"/>
        <v>Brewster</v>
      </c>
      <c r="P23" t="b">
        <f t="shared" ref="P23:P35" si="4">O23=H23</f>
        <v>1</v>
      </c>
      <c r="Q23" t="b">
        <f t="shared" si="3"/>
        <v>1</v>
      </c>
      <c r="S23" t="s">
        <v>221</v>
      </c>
      <c r="Y23" s="53" t="s">
        <v>61</v>
      </c>
      <c r="Z23" t="s">
        <v>60</v>
      </c>
      <c r="AA23" s="54" t="s">
        <v>58</v>
      </c>
    </row>
    <row r="24" spans="1:27" x14ac:dyDescent="0.25">
      <c r="A24" s="6" t="s">
        <v>209</v>
      </c>
      <c r="B24" s="6">
        <v>2500112995</v>
      </c>
      <c r="C24" s="6" t="s">
        <v>56</v>
      </c>
      <c r="D24" s="6" t="str">
        <f t="shared" si="0"/>
        <v>12700</v>
      </c>
      <c r="E24" s="6">
        <v>115600</v>
      </c>
      <c r="F24" s="6" t="s">
        <v>57</v>
      </c>
      <c r="G24" s="6" t="s">
        <v>222</v>
      </c>
      <c r="H24" s="6" t="str">
        <f t="shared" si="1"/>
        <v>Chatham</v>
      </c>
      <c r="I24" s="9">
        <v>12700</v>
      </c>
      <c r="J24" s="9">
        <v>25001</v>
      </c>
      <c r="K24" s="9">
        <v>12995</v>
      </c>
      <c r="L24" s="9" t="s">
        <v>211</v>
      </c>
      <c r="M24" s="9" t="s">
        <v>223</v>
      </c>
      <c r="N24" s="9" t="s">
        <v>213</v>
      </c>
      <c r="O24" s="8" t="str">
        <f t="shared" si="2"/>
        <v>Chatham</v>
      </c>
      <c r="P24" t="b">
        <f t="shared" si="4"/>
        <v>1</v>
      </c>
      <c r="Q24" t="b">
        <f t="shared" si="3"/>
        <v>1</v>
      </c>
      <c r="S24" t="s">
        <v>213</v>
      </c>
      <c r="T24" t="s">
        <v>57</v>
      </c>
      <c r="U24" t="s">
        <v>56</v>
      </c>
      <c r="V24" t="s">
        <v>56</v>
      </c>
      <c r="Y24" s="53" t="s">
        <v>67</v>
      </c>
      <c r="Z24" t="s">
        <v>66</v>
      </c>
      <c r="AA24" s="54" t="s">
        <v>58</v>
      </c>
    </row>
    <row r="25" spans="1:27" x14ac:dyDescent="0.25">
      <c r="A25" s="6" t="s">
        <v>209</v>
      </c>
      <c r="B25" s="6">
        <v>2500116775</v>
      </c>
      <c r="C25" s="6" t="s">
        <v>56</v>
      </c>
      <c r="D25" s="6" t="str">
        <f t="shared" si="0"/>
        <v>12700</v>
      </c>
      <c r="E25" s="6">
        <v>115600</v>
      </c>
      <c r="F25" s="6" t="s">
        <v>57</v>
      </c>
      <c r="G25" s="6" t="s">
        <v>224</v>
      </c>
      <c r="H25" s="6" t="str">
        <f t="shared" si="1"/>
        <v>Dennis</v>
      </c>
      <c r="I25" s="9">
        <v>12700</v>
      </c>
      <c r="J25" s="9">
        <v>25001</v>
      </c>
      <c r="K25" s="9">
        <v>16775</v>
      </c>
      <c r="L25" s="9" t="s">
        <v>211</v>
      </c>
      <c r="M25" s="9" t="s">
        <v>225</v>
      </c>
      <c r="N25" s="9" t="s">
        <v>213</v>
      </c>
      <c r="O25" s="8" t="str">
        <f t="shared" si="2"/>
        <v>Dennis</v>
      </c>
      <c r="P25" t="b">
        <f t="shared" si="4"/>
        <v>1</v>
      </c>
      <c r="Q25" t="b">
        <f t="shared" si="3"/>
        <v>1</v>
      </c>
      <c r="T25" t="s">
        <v>226</v>
      </c>
      <c r="Y25" s="53" t="s">
        <v>69</v>
      </c>
      <c r="Z25" t="s">
        <v>68</v>
      </c>
      <c r="AA25" s="54" t="s">
        <v>58</v>
      </c>
    </row>
    <row r="26" spans="1:27" x14ac:dyDescent="0.25">
      <c r="A26" s="6" t="s">
        <v>209</v>
      </c>
      <c r="B26" s="6">
        <v>2500119295</v>
      </c>
      <c r="C26" s="6" t="s">
        <v>56</v>
      </c>
      <c r="D26" s="6" t="str">
        <f t="shared" si="0"/>
        <v>12700</v>
      </c>
      <c r="E26" s="6">
        <v>115600</v>
      </c>
      <c r="F26" s="6" t="s">
        <v>57</v>
      </c>
      <c r="G26" s="6" t="s">
        <v>227</v>
      </c>
      <c r="H26" s="6" t="str">
        <f t="shared" si="1"/>
        <v>Eastham</v>
      </c>
      <c r="I26" s="9">
        <v>12700</v>
      </c>
      <c r="J26" s="9">
        <v>25001</v>
      </c>
      <c r="K26" s="9">
        <v>19295</v>
      </c>
      <c r="L26" s="9" t="s">
        <v>211</v>
      </c>
      <c r="M26" s="9" t="s">
        <v>228</v>
      </c>
      <c r="N26" s="9" t="s">
        <v>213</v>
      </c>
      <c r="O26" s="8" t="str">
        <f t="shared" si="2"/>
        <v>Eastham</v>
      </c>
      <c r="P26" t="b">
        <f t="shared" si="4"/>
        <v>1</v>
      </c>
      <c r="Q26" t="b">
        <f t="shared" si="3"/>
        <v>1</v>
      </c>
      <c r="S26" t="s">
        <v>229</v>
      </c>
      <c r="Y26" s="50" t="s">
        <v>123</v>
      </c>
      <c r="Z26" s="51" t="s">
        <v>230</v>
      </c>
      <c r="AA26" s="52" t="s">
        <v>72</v>
      </c>
    </row>
    <row r="27" spans="1:27" x14ac:dyDescent="0.25">
      <c r="A27" s="6" t="s">
        <v>209</v>
      </c>
      <c r="B27" s="6">
        <v>2500123105</v>
      </c>
      <c r="C27" s="6" t="s">
        <v>56</v>
      </c>
      <c r="D27" s="6" t="str">
        <f t="shared" si="0"/>
        <v>12700</v>
      </c>
      <c r="E27" s="6">
        <v>115600</v>
      </c>
      <c r="F27" s="6" t="s">
        <v>57</v>
      </c>
      <c r="G27" s="6" t="s">
        <v>231</v>
      </c>
      <c r="H27" s="6" t="str">
        <f t="shared" si="1"/>
        <v>Falmouth</v>
      </c>
      <c r="I27" s="9">
        <v>12700</v>
      </c>
      <c r="J27" s="9">
        <v>25001</v>
      </c>
      <c r="K27" s="9">
        <v>23105</v>
      </c>
      <c r="L27" s="9" t="s">
        <v>211</v>
      </c>
      <c r="M27" s="9" t="s">
        <v>232</v>
      </c>
      <c r="N27" s="9" t="s">
        <v>213</v>
      </c>
      <c r="O27" s="8" t="str">
        <f t="shared" si="2"/>
        <v>Falmouth</v>
      </c>
      <c r="P27" t="b">
        <f t="shared" si="4"/>
        <v>1</v>
      </c>
      <c r="Q27" t="b">
        <f t="shared" si="3"/>
        <v>1</v>
      </c>
      <c r="S27" t="s">
        <v>233</v>
      </c>
      <c r="T27" t="s">
        <v>59</v>
      </c>
      <c r="U27" t="s">
        <v>58</v>
      </c>
      <c r="V27" t="s">
        <v>58</v>
      </c>
      <c r="Y27" s="53" t="s">
        <v>73</v>
      </c>
      <c r="Z27" t="s">
        <v>72</v>
      </c>
      <c r="AA27" s="54" t="s">
        <v>72</v>
      </c>
    </row>
    <row r="28" spans="1:27" x14ac:dyDescent="0.25">
      <c r="A28" s="6" t="s">
        <v>209</v>
      </c>
      <c r="B28" s="6">
        <v>2500129020</v>
      </c>
      <c r="C28" s="6" t="s">
        <v>56</v>
      </c>
      <c r="D28" s="6" t="str">
        <f t="shared" si="0"/>
        <v>12700</v>
      </c>
      <c r="E28" s="6">
        <v>115600</v>
      </c>
      <c r="F28" s="6" t="s">
        <v>57</v>
      </c>
      <c r="G28" s="6" t="s">
        <v>234</v>
      </c>
      <c r="H28" s="6" t="str">
        <f t="shared" si="1"/>
        <v>Harwich</v>
      </c>
      <c r="I28" s="9">
        <v>12700</v>
      </c>
      <c r="J28" s="9">
        <v>25001</v>
      </c>
      <c r="K28" s="9">
        <v>29020</v>
      </c>
      <c r="L28" s="9" t="s">
        <v>211</v>
      </c>
      <c r="M28" s="9" t="s">
        <v>235</v>
      </c>
      <c r="N28" s="9" t="s">
        <v>213</v>
      </c>
      <c r="O28" s="8" t="str">
        <f t="shared" si="2"/>
        <v>Harwich</v>
      </c>
      <c r="P28" t="b">
        <f t="shared" si="4"/>
        <v>1</v>
      </c>
      <c r="Q28" t="b">
        <f t="shared" si="3"/>
        <v>1</v>
      </c>
      <c r="T28" t="s">
        <v>236</v>
      </c>
      <c r="Y28" s="50" t="s">
        <v>146</v>
      </c>
      <c r="Z28" s="51" t="s">
        <v>237</v>
      </c>
      <c r="AA28" s="52" t="s">
        <v>74</v>
      </c>
    </row>
    <row r="29" spans="1:27" x14ac:dyDescent="0.25">
      <c r="A29" s="6" t="s">
        <v>209</v>
      </c>
      <c r="B29" s="6">
        <v>2500139100</v>
      </c>
      <c r="C29" s="6" t="s">
        <v>56</v>
      </c>
      <c r="D29" s="6" t="str">
        <f t="shared" si="0"/>
        <v>12700</v>
      </c>
      <c r="E29" s="6">
        <v>115600</v>
      </c>
      <c r="F29" s="6" t="s">
        <v>57</v>
      </c>
      <c r="G29" s="6" t="s">
        <v>238</v>
      </c>
      <c r="H29" s="6" t="str">
        <f t="shared" si="1"/>
        <v>Mashpee</v>
      </c>
      <c r="I29" s="9">
        <v>12700</v>
      </c>
      <c r="J29" s="9">
        <v>25001</v>
      </c>
      <c r="K29" s="9">
        <v>39100</v>
      </c>
      <c r="L29" s="9" t="s">
        <v>211</v>
      </c>
      <c r="M29" s="9" t="s">
        <v>239</v>
      </c>
      <c r="N29" s="9" t="s">
        <v>213</v>
      </c>
      <c r="O29" s="8" t="str">
        <f t="shared" si="2"/>
        <v>Mashpee</v>
      </c>
      <c r="P29" t="b">
        <f t="shared" si="4"/>
        <v>1</v>
      </c>
      <c r="Q29" t="b">
        <f t="shared" si="3"/>
        <v>1</v>
      </c>
      <c r="T29" t="s">
        <v>61</v>
      </c>
      <c r="U29" t="s">
        <v>60</v>
      </c>
      <c r="V29" t="s">
        <v>58</v>
      </c>
      <c r="Y29" s="53" t="s">
        <v>71</v>
      </c>
      <c r="Z29" t="s">
        <v>70</v>
      </c>
      <c r="AA29" s="54" t="s">
        <v>74</v>
      </c>
    </row>
    <row r="30" spans="1:27" x14ac:dyDescent="0.25">
      <c r="A30" s="6" t="s">
        <v>209</v>
      </c>
      <c r="B30" s="6">
        <v>2500151440</v>
      </c>
      <c r="C30" s="6" t="s">
        <v>56</v>
      </c>
      <c r="D30" s="6" t="str">
        <f t="shared" si="0"/>
        <v>12700</v>
      </c>
      <c r="E30" s="6">
        <v>115600</v>
      </c>
      <c r="F30" s="6" t="s">
        <v>57</v>
      </c>
      <c r="G30" s="6" t="s">
        <v>240</v>
      </c>
      <c r="H30" s="6" t="str">
        <f t="shared" si="1"/>
        <v>Orleans</v>
      </c>
      <c r="I30" s="9">
        <v>12700</v>
      </c>
      <c r="J30" s="9">
        <v>25001</v>
      </c>
      <c r="K30" s="9">
        <v>51440</v>
      </c>
      <c r="L30" s="9" t="s">
        <v>211</v>
      </c>
      <c r="M30" s="9" t="s">
        <v>241</v>
      </c>
      <c r="N30" s="9" t="s">
        <v>213</v>
      </c>
      <c r="O30" s="8" t="str">
        <f t="shared" si="2"/>
        <v>Orleans</v>
      </c>
      <c r="P30" t="b">
        <f t="shared" si="4"/>
        <v>1</v>
      </c>
      <c r="Q30" t="b">
        <f t="shared" si="3"/>
        <v>1</v>
      </c>
      <c r="T30" t="s">
        <v>242</v>
      </c>
      <c r="Y30" s="53" t="s">
        <v>75</v>
      </c>
      <c r="Z30" t="s">
        <v>74</v>
      </c>
      <c r="AA30" s="54" t="s">
        <v>74</v>
      </c>
    </row>
    <row r="31" spans="1:27" x14ac:dyDescent="0.25">
      <c r="A31" s="6" t="s">
        <v>209</v>
      </c>
      <c r="B31" s="6">
        <v>2500155500</v>
      </c>
      <c r="C31" s="6" t="s">
        <v>56</v>
      </c>
      <c r="D31" s="6" t="str">
        <f t="shared" si="0"/>
        <v>12700</v>
      </c>
      <c r="E31" s="6">
        <v>115600</v>
      </c>
      <c r="F31" s="6" t="s">
        <v>57</v>
      </c>
      <c r="G31" s="6" t="s">
        <v>243</v>
      </c>
      <c r="H31" s="6" t="str">
        <f t="shared" si="1"/>
        <v>Provincetown</v>
      </c>
      <c r="I31" s="9">
        <v>12700</v>
      </c>
      <c r="J31" s="9">
        <v>25001</v>
      </c>
      <c r="K31" s="9">
        <v>55500</v>
      </c>
      <c r="L31" s="9" t="s">
        <v>211</v>
      </c>
      <c r="M31" s="9" t="s">
        <v>244</v>
      </c>
      <c r="N31" s="9" t="s">
        <v>213</v>
      </c>
      <c r="O31" s="8" t="str">
        <f t="shared" si="2"/>
        <v>Provincetown</v>
      </c>
      <c r="P31" t="b">
        <f t="shared" si="4"/>
        <v>1</v>
      </c>
      <c r="Q31" t="b">
        <f t="shared" si="3"/>
        <v>1</v>
      </c>
      <c r="T31" t="s">
        <v>67</v>
      </c>
      <c r="U31" t="s">
        <v>66</v>
      </c>
      <c r="V31" t="s">
        <v>58</v>
      </c>
      <c r="Y31" s="53" t="s">
        <v>79</v>
      </c>
      <c r="Z31" t="s">
        <v>78</v>
      </c>
      <c r="AA31" s="54" t="s">
        <v>74</v>
      </c>
    </row>
    <row r="32" spans="1:27" x14ac:dyDescent="0.25">
      <c r="A32" s="6" t="s">
        <v>209</v>
      </c>
      <c r="B32" s="6">
        <v>2500159735</v>
      </c>
      <c r="C32" s="6" t="s">
        <v>56</v>
      </c>
      <c r="D32" s="6" t="str">
        <f t="shared" si="0"/>
        <v>12700</v>
      </c>
      <c r="E32" s="6">
        <v>115600</v>
      </c>
      <c r="F32" s="6" t="s">
        <v>57</v>
      </c>
      <c r="G32" s="6" t="s">
        <v>245</v>
      </c>
      <c r="H32" s="6" t="str">
        <f t="shared" si="1"/>
        <v>Sandwich</v>
      </c>
      <c r="I32" s="9">
        <v>12700</v>
      </c>
      <c r="J32" s="9">
        <v>25001</v>
      </c>
      <c r="K32" s="9">
        <v>59735</v>
      </c>
      <c r="L32" s="9" t="s">
        <v>211</v>
      </c>
      <c r="M32" s="9" t="s">
        <v>246</v>
      </c>
      <c r="N32" s="9" t="s">
        <v>213</v>
      </c>
      <c r="O32" s="8" t="str">
        <f t="shared" si="2"/>
        <v>Sandwich</v>
      </c>
      <c r="P32" t="b">
        <f t="shared" si="4"/>
        <v>1</v>
      </c>
      <c r="Q32" t="b">
        <f t="shared" si="3"/>
        <v>1</v>
      </c>
      <c r="T32" t="s">
        <v>247</v>
      </c>
      <c r="Y32" s="50" t="s">
        <v>65</v>
      </c>
      <c r="Z32" s="51" t="s">
        <v>64</v>
      </c>
      <c r="AA32" s="52" t="s">
        <v>76</v>
      </c>
    </row>
    <row r="33" spans="1:27" x14ac:dyDescent="0.25">
      <c r="A33" s="6" t="s">
        <v>209</v>
      </c>
      <c r="B33" s="6">
        <v>2500170605</v>
      </c>
      <c r="C33" s="6" t="s">
        <v>56</v>
      </c>
      <c r="D33" s="6" t="str">
        <f t="shared" si="0"/>
        <v>12700</v>
      </c>
      <c r="E33" s="6">
        <v>115600</v>
      </c>
      <c r="F33" s="6" t="s">
        <v>57</v>
      </c>
      <c r="G33" s="6" t="s">
        <v>248</v>
      </c>
      <c r="H33" s="6" t="str">
        <f t="shared" si="1"/>
        <v>Truro</v>
      </c>
      <c r="I33" s="9">
        <v>12700</v>
      </c>
      <c r="J33" s="9">
        <v>25001</v>
      </c>
      <c r="K33" s="9">
        <v>70605</v>
      </c>
      <c r="L33" s="9" t="s">
        <v>211</v>
      </c>
      <c r="M33" s="9" t="s">
        <v>249</v>
      </c>
      <c r="N33" s="9" t="s">
        <v>213</v>
      </c>
      <c r="O33" s="8" t="str">
        <f t="shared" si="2"/>
        <v>Truro</v>
      </c>
      <c r="P33" t="b">
        <f t="shared" si="4"/>
        <v>1</v>
      </c>
      <c r="Q33" t="b">
        <f t="shared" si="3"/>
        <v>1</v>
      </c>
      <c r="T33" t="s">
        <v>69</v>
      </c>
      <c r="U33" t="s">
        <v>68</v>
      </c>
      <c r="V33" t="s">
        <v>58</v>
      </c>
      <c r="Y33" s="53" t="s">
        <v>77</v>
      </c>
      <c r="Z33" t="s">
        <v>76</v>
      </c>
      <c r="AA33" s="54" t="s">
        <v>76</v>
      </c>
    </row>
    <row r="34" spans="1:27" x14ac:dyDescent="0.25">
      <c r="A34" s="6" t="s">
        <v>209</v>
      </c>
      <c r="B34" s="6">
        <v>2500174385</v>
      </c>
      <c r="C34" s="6" t="s">
        <v>56</v>
      </c>
      <c r="D34" s="6" t="str">
        <f t="shared" si="0"/>
        <v>12700</v>
      </c>
      <c r="E34" s="6">
        <v>115600</v>
      </c>
      <c r="F34" s="6" t="s">
        <v>57</v>
      </c>
      <c r="G34" s="6" t="s">
        <v>250</v>
      </c>
      <c r="H34" s="6" t="str">
        <f t="shared" si="1"/>
        <v>Wellfleet</v>
      </c>
      <c r="I34" s="9">
        <v>12700</v>
      </c>
      <c r="J34" s="9">
        <v>25001</v>
      </c>
      <c r="K34" s="9">
        <v>74385</v>
      </c>
      <c r="L34" s="9" t="s">
        <v>211</v>
      </c>
      <c r="M34" s="9" t="s">
        <v>251</v>
      </c>
      <c r="N34" s="9" t="s">
        <v>213</v>
      </c>
      <c r="O34" s="8" t="str">
        <f t="shared" si="2"/>
        <v>Wellfleet</v>
      </c>
      <c r="P34" t="b">
        <f t="shared" si="4"/>
        <v>1</v>
      </c>
      <c r="Q34" t="b">
        <f t="shared" si="3"/>
        <v>1</v>
      </c>
      <c r="T34" t="s">
        <v>252</v>
      </c>
      <c r="Y34" s="50" t="s">
        <v>141</v>
      </c>
      <c r="Z34" s="51" t="s">
        <v>253</v>
      </c>
      <c r="AA34" s="52" t="s">
        <v>80</v>
      </c>
    </row>
    <row r="35" spans="1:27" x14ac:dyDescent="0.25">
      <c r="A35" s="6" t="s">
        <v>209</v>
      </c>
      <c r="B35" s="6">
        <v>2500182525</v>
      </c>
      <c r="C35" s="6" t="s">
        <v>56</v>
      </c>
      <c r="D35" s="6" t="str">
        <f t="shared" si="0"/>
        <v>12700</v>
      </c>
      <c r="E35" s="6">
        <v>115600</v>
      </c>
      <c r="F35" s="6" t="s">
        <v>57</v>
      </c>
      <c r="G35" s="6" t="s">
        <v>254</v>
      </c>
      <c r="H35" s="6" t="str">
        <f t="shared" si="1"/>
        <v>Yarmouth</v>
      </c>
      <c r="I35" s="9">
        <v>12700</v>
      </c>
      <c r="J35" s="9">
        <v>25001</v>
      </c>
      <c r="K35" s="9">
        <v>82525</v>
      </c>
      <c r="L35" s="9" t="s">
        <v>211</v>
      </c>
      <c r="M35" s="9" t="s">
        <v>255</v>
      </c>
      <c r="N35" s="9" t="s">
        <v>213</v>
      </c>
      <c r="O35" s="8" t="str">
        <f t="shared" si="2"/>
        <v>Yarmouth</v>
      </c>
      <c r="P35" t="b">
        <f t="shared" si="4"/>
        <v>1</v>
      </c>
      <c r="Q35" t="b">
        <f t="shared" si="3"/>
        <v>1</v>
      </c>
      <c r="S35" t="s">
        <v>256</v>
      </c>
      <c r="Y35" s="53" t="s">
        <v>63</v>
      </c>
      <c r="Z35" t="s">
        <v>62</v>
      </c>
      <c r="AA35" s="54" t="s">
        <v>80</v>
      </c>
    </row>
    <row r="36" spans="1:27" x14ac:dyDescent="0.25">
      <c r="A36" s="6" t="s">
        <v>209</v>
      </c>
      <c r="B36" s="6">
        <v>2501700380</v>
      </c>
      <c r="C36" s="6" t="s">
        <v>58</v>
      </c>
      <c r="D36" s="6" t="str">
        <f t="shared" ref="D36:D99" si="5">MID(C36,6,5)</f>
        <v>14460</v>
      </c>
      <c r="E36" s="6">
        <v>140200</v>
      </c>
      <c r="F36" s="6" t="s">
        <v>59</v>
      </c>
      <c r="G36" s="6" t="s">
        <v>257</v>
      </c>
      <c r="H36" s="6" t="str">
        <f t="shared" ref="H36:H99" si="6">LEFT(G36, FIND(" ", G36)-1)</f>
        <v>Acton</v>
      </c>
      <c r="I36" s="9">
        <v>14460</v>
      </c>
      <c r="J36" s="9">
        <v>25017</v>
      </c>
      <c r="K36" s="9">
        <v>380</v>
      </c>
      <c r="L36" s="9" t="s">
        <v>258</v>
      </c>
      <c r="M36" s="9" t="s">
        <v>259</v>
      </c>
      <c r="N36" s="9" t="s">
        <v>233</v>
      </c>
      <c r="O36" s="8" t="str">
        <f t="shared" ref="O36:O99" si="7">LEFT(M36, FIND(" ", M36)-1)</f>
        <v>Acton</v>
      </c>
      <c r="P36" t="b">
        <f t="shared" ref="P36:P99" si="8">O36=H36</f>
        <v>1</v>
      </c>
      <c r="Q36" t="b">
        <f t="shared" ref="Q36:Q99" si="9">I36=_xlfn.NUMBERVALUE(D36)</f>
        <v>1</v>
      </c>
      <c r="S36" t="s">
        <v>260</v>
      </c>
      <c r="T36" t="s">
        <v>123</v>
      </c>
      <c r="U36" t="s">
        <v>230</v>
      </c>
      <c r="V36" t="s">
        <v>72</v>
      </c>
      <c r="Y36" s="53" t="s">
        <v>130</v>
      </c>
      <c r="Z36" t="s">
        <v>261</v>
      </c>
      <c r="AA36" s="54" t="s">
        <v>80</v>
      </c>
    </row>
    <row r="37" spans="1:27" x14ac:dyDescent="0.25">
      <c r="A37" s="6" t="s">
        <v>209</v>
      </c>
      <c r="B37" s="6">
        <v>2500901260</v>
      </c>
      <c r="C37" s="6" t="s">
        <v>58</v>
      </c>
      <c r="D37" s="6" t="str">
        <f t="shared" si="5"/>
        <v>14460</v>
      </c>
      <c r="E37" s="6">
        <v>140200</v>
      </c>
      <c r="F37" s="6" t="s">
        <v>59</v>
      </c>
      <c r="G37" s="6" t="s">
        <v>262</v>
      </c>
      <c r="H37" s="6" t="str">
        <f t="shared" si="6"/>
        <v>Amesbury</v>
      </c>
      <c r="I37" s="9">
        <v>14460</v>
      </c>
      <c r="J37" s="9">
        <v>25009</v>
      </c>
      <c r="K37" s="9">
        <v>1260</v>
      </c>
      <c r="L37" s="9" t="s">
        <v>263</v>
      </c>
      <c r="M37" s="9" t="s">
        <v>264</v>
      </c>
      <c r="N37" s="9" t="s">
        <v>233</v>
      </c>
      <c r="O37" s="8" t="str">
        <f t="shared" si="7"/>
        <v>Amesbury</v>
      </c>
      <c r="P37" t="b">
        <f t="shared" si="8"/>
        <v>1</v>
      </c>
      <c r="Q37" t="b">
        <f t="shared" si="9"/>
        <v>1</v>
      </c>
      <c r="T37" t="s">
        <v>265</v>
      </c>
      <c r="Y37" s="53" t="s">
        <v>81</v>
      </c>
      <c r="Z37" t="s">
        <v>80</v>
      </c>
      <c r="AA37" s="54" t="s">
        <v>80</v>
      </c>
    </row>
    <row r="38" spans="1:27" x14ac:dyDescent="0.25">
      <c r="A38" s="6" t="s">
        <v>209</v>
      </c>
      <c r="B38" s="6">
        <v>2501701605</v>
      </c>
      <c r="C38" s="6" t="s">
        <v>58</v>
      </c>
      <c r="D38" s="6" t="str">
        <f t="shared" si="5"/>
        <v>14460</v>
      </c>
      <c r="E38" s="6">
        <v>140200</v>
      </c>
      <c r="F38" s="6" t="s">
        <v>59</v>
      </c>
      <c r="G38" s="6" t="s">
        <v>266</v>
      </c>
      <c r="H38" s="6" t="str">
        <f t="shared" si="6"/>
        <v>Arlington</v>
      </c>
      <c r="I38" s="9">
        <v>14460</v>
      </c>
      <c r="J38" s="9">
        <v>25017</v>
      </c>
      <c r="K38" s="9">
        <v>1605</v>
      </c>
      <c r="L38" s="9" t="s">
        <v>258</v>
      </c>
      <c r="M38" s="9" t="s">
        <v>267</v>
      </c>
      <c r="N38" s="9" t="s">
        <v>233</v>
      </c>
      <c r="O38" s="8" t="str">
        <f t="shared" si="7"/>
        <v>Arlington</v>
      </c>
      <c r="P38" t="b">
        <f t="shared" si="8"/>
        <v>1</v>
      </c>
      <c r="Q38" t="b">
        <f t="shared" si="9"/>
        <v>1</v>
      </c>
      <c r="T38" t="s">
        <v>73</v>
      </c>
      <c r="U38" t="s">
        <v>72</v>
      </c>
      <c r="V38" t="s">
        <v>72</v>
      </c>
      <c r="Y38" s="50" t="s">
        <v>138</v>
      </c>
      <c r="Z38" s="51" t="s">
        <v>268</v>
      </c>
      <c r="AA38" s="52" t="s">
        <v>268</v>
      </c>
    </row>
    <row r="39" spans="1:27" x14ac:dyDescent="0.25">
      <c r="A39" s="6" t="s">
        <v>209</v>
      </c>
      <c r="B39" s="6">
        <v>2501701955</v>
      </c>
      <c r="C39" s="6" t="s">
        <v>58</v>
      </c>
      <c r="D39" s="6" t="str">
        <f t="shared" si="5"/>
        <v>14460</v>
      </c>
      <c r="E39" s="6">
        <v>140200</v>
      </c>
      <c r="F39" s="6" t="s">
        <v>59</v>
      </c>
      <c r="G39" s="6" t="s">
        <v>269</v>
      </c>
      <c r="H39" s="6" t="str">
        <f t="shared" si="6"/>
        <v>Ashby</v>
      </c>
      <c r="I39" s="9">
        <v>14460</v>
      </c>
      <c r="J39" s="9">
        <v>25017</v>
      </c>
      <c r="K39" s="9">
        <v>1955</v>
      </c>
      <c r="L39" s="9" t="s">
        <v>258</v>
      </c>
      <c r="M39" s="9" t="s">
        <v>270</v>
      </c>
      <c r="N39" s="9" t="s">
        <v>233</v>
      </c>
      <c r="O39" s="8" t="str">
        <f t="shared" si="7"/>
        <v>Ashby</v>
      </c>
      <c r="P39" t="b">
        <f t="shared" si="8"/>
        <v>1</v>
      </c>
      <c r="Q39" t="b">
        <f t="shared" si="9"/>
        <v>1</v>
      </c>
      <c r="T39" t="s">
        <v>271</v>
      </c>
      <c r="Y39" s="47" t="s">
        <v>143</v>
      </c>
      <c r="Z39" s="48" t="s">
        <v>215</v>
      </c>
      <c r="AA39" s="49" t="s">
        <v>215</v>
      </c>
    </row>
    <row r="40" spans="1:27" x14ac:dyDescent="0.25">
      <c r="A40" s="6" t="s">
        <v>209</v>
      </c>
      <c r="B40" s="6">
        <v>2501702130</v>
      </c>
      <c r="C40" s="6" t="s">
        <v>58</v>
      </c>
      <c r="D40" s="6" t="str">
        <f t="shared" si="5"/>
        <v>14460</v>
      </c>
      <c r="E40" s="6">
        <v>140200</v>
      </c>
      <c r="F40" s="6" t="s">
        <v>59</v>
      </c>
      <c r="G40" s="6" t="s">
        <v>272</v>
      </c>
      <c r="H40" s="6" t="str">
        <f t="shared" si="6"/>
        <v>Ashland</v>
      </c>
      <c r="I40" s="9">
        <v>14460</v>
      </c>
      <c r="J40" s="9">
        <v>25017</v>
      </c>
      <c r="K40" s="9">
        <v>2130</v>
      </c>
      <c r="L40" s="9" t="s">
        <v>258</v>
      </c>
      <c r="M40" s="9" t="s">
        <v>273</v>
      </c>
      <c r="N40" s="9" t="s">
        <v>233</v>
      </c>
      <c r="O40" s="8" t="str">
        <f t="shared" si="7"/>
        <v>Ashland</v>
      </c>
      <c r="P40" t="b">
        <f t="shared" si="8"/>
        <v>1</v>
      </c>
      <c r="Q40" t="b">
        <f t="shared" si="9"/>
        <v>1</v>
      </c>
      <c r="S40" t="s">
        <v>274</v>
      </c>
    </row>
    <row r="41" spans="1:27" x14ac:dyDescent="0.25">
      <c r="A41" s="6" t="s">
        <v>209</v>
      </c>
      <c r="B41" s="6">
        <v>2501703005</v>
      </c>
      <c r="C41" s="6" t="s">
        <v>58</v>
      </c>
      <c r="D41" s="6" t="str">
        <f t="shared" si="5"/>
        <v>14460</v>
      </c>
      <c r="E41" s="6">
        <v>140200</v>
      </c>
      <c r="F41" s="6" t="s">
        <v>59</v>
      </c>
      <c r="G41" s="6" t="s">
        <v>275</v>
      </c>
      <c r="H41" s="6" t="str">
        <f t="shared" si="6"/>
        <v>Ayer</v>
      </c>
      <c r="I41" s="9">
        <v>14460</v>
      </c>
      <c r="J41" s="9">
        <v>25017</v>
      </c>
      <c r="K41" s="9">
        <v>3005</v>
      </c>
      <c r="L41" s="9" t="s">
        <v>258</v>
      </c>
      <c r="M41" s="9" t="s">
        <v>276</v>
      </c>
      <c r="N41" s="9" t="s">
        <v>233</v>
      </c>
      <c r="O41" s="8" t="str">
        <f t="shared" si="7"/>
        <v>Ayer</v>
      </c>
      <c r="P41" t="b">
        <f t="shared" si="8"/>
        <v>1</v>
      </c>
      <c r="Q41" t="b">
        <f t="shared" si="9"/>
        <v>1</v>
      </c>
      <c r="S41" t="s">
        <v>277</v>
      </c>
      <c r="T41" t="s">
        <v>146</v>
      </c>
      <c r="U41" t="s">
        <v>237</v>
      </c>
      <c r="V41" t="s">
        <v>74</v>
      </c>
    </row>
    <row r="42" spans="1:27" x14ac:dyDescent="0.25">
      <c r="A42" s="6" t="s">
        <v>209</v>
      </c>
      <c r="B42" s="6">
        <v>2501704615</v>
      </c>
      <c r="C42" s="6" t="s">
        <v>58</v>
      </c>
      <c r="D42" s="6" t="str">
        <f t="shared" si="5"/>
        <v>14460</v>
      </c>
      <c r="E42" s="6">
        <v>140200</v>
      </c>
      <c r="F42" s="6" t="s">
        <v>59</v>
      </c>
      <c r="G42" s="6" t="s">
        <v>278</v>
      </c>
      <c r="H42" s="6" t="str">
        <f t="shared" si="6"/>
        <v>Bedford</v>
      </c>
      <c r="I42" s="9">
        <v>14460</v>
      </c>
      <c r="J42" s="9">
        <v>25017</v>
      </c>
      <c r="K42" s="9">
        <v>4615</v>
      </c>
      <c r="L42" s="9" t="s">
        <v>258</v>
      </c>
      <c r="M42" s="9" t="s">
        <v>279</v>
      </c>
      <c r="N42" s="9" t="s">
        <v>233</v>
      </c>
      <c r="O42" s="8" t="str">
        <f t="shared" si="7"/>
        <v>Bedford</v>
      </c>
      <c r="P42" t="b">
        <f t="shared" si="8"/>
        <v>1</v>
      </c>
      <c r="Q42" t="b">
        <f t="shared" si="9"/>
        <v>1</v>
      </c>
      <c r="T42" t="s">
        <v>280</v>
      </c>
    </row>
    <row r="43" spans="1:27" x14ac:dyDescent="0.25">
      <c r="A43" s="6" t="s">
        <v>209</v>
      </c>
      <c r="B43" s="6">
        <v>2502104930</v>
      </c>
      <c r="C43" s="6" t="s">
        <v>58</v>
      </c>
      <c r="D43" s="6" t="str">
        <f t="shared" si="5"/>
        <v>14460</v>
      </c>
      <c r="E43" s="6">
        <v>140200</v>
      </c>
      <c r="F43" s="6" t="s">
        <v>59</v>
      </c>
      <c r="G43" s="6" t="s">
        <v>281</v>
      </c>
      <c r="H43" s="6" t="str">
        <f t="shared" si="6"/>
        <v>Bellingham</v>
      </c>
      <c r="I43" s="9">
        <v>14460</v>
      </c>
      <c r="J43" s="9">
        <v>25021</v>
      </c>
      <c r="K43" s="9">
        <v>4930</v>
      </c>
      <c r="L43" s="9" t="s">
        <v>282</v>
      </c>
      <c r="M43" s="9" t="s">
        <v>283</v>
      </c>
      <c r="N43" s="9" t="s">
        <v>233</v>
      </c>
      <c r="O43" s="8" t="str">
        <f t="shared" si="7"/>
        <v>Bellingham</v>
      </c>
      <c r="P43" t="b">
        <f t="shared" si="8"/>
        <v>1</v>
      </c>
      <c r="Q43" t="b">
        <f t="shared" si="9"/>
        <v>1</v>
      </c>
      <c r="T43" t="s">
        <v>71</v>
      </c>
      <c r="U43" t="s">
        <v>70</v>
      </c>
      <c r="V43" t="s">
        <v>74</v>
      </c>
    </row>
    <row r="44" spans="1:27" x14ac:dyDescent="0.25">
      <c r="A44" s="6" t="s">
        <v>209</v>
      </c>
      <c r="B44" s="6">
        <v>2501705070</v>
      </c>
      <c r="C44" s="6" t="s">
        <v>58</v>
      </c>
      <c r="D44" s="6" t="str">
        <f t="shared" si="5"/>
        <v>14460</v>
      </c>
      <c r="E44" s="6">
        <v>140200</v>
      </c>
      <c r="F44" s="6" t="s">
        <v>59</v>
      </c>
      <c r="G44" s="6" t="s">
        <v>284</v>
      </c>
      <c r="H44" s="6" t="str">
        <f t="shared" si="6"/>
        <v>Belmont</v>
      </c>
      <c r="I44" s="9">
        <v>14460</v>
      </c>
      <c r="J44" s="9">
        <v>25017</v>
      </c>
      <c r="K44" s="9">
        <v>5070</v>
      </c>
      <c r="L44" s="9" t="s">
        <v>258</v>
      </c>
      <c r="M44" s="9" t="s">
        <v>285</v>
      </c>
      <c r="N44" s="9" t="s">
        <v>233</v>
      </c>
      <c r="O44" s="8" t="str">
        <f t="shared" si="7"/>
        <v>Belmont</v>
      </c>
      <c r="P44" t="b">
        <f t="shared" si="8"/>
        <v>1</v>
      </c>
      <c r="Q44" t="b">
        <f t="shared" si="9"/>
        <v>1</v>
      </c>
      <c r="T44" t="s">
        <v>286</v>
      </c>
    </row>
    <row r="45" spans="1:27" x14ac:dyDescent="0.25">
      <c r="A45" s="6" t="s">
        <v>209</v>
      </c>
      <c r="B45" s="6">
        <v>2500905595</v>
      </c>
      <c r="C45" s="6" t="s">
        <v>58</v>
      </c>
      <c r="D45" s="6" t="str">
        <f t="shared" si="5"/>
        <v>14460</v>
      </c>
      <c r="E45" s="6">
        <v>140200</v>
      </c>
      <c r="F45" s="6" t="s">
        <v>59</v>
      </c>
      <c r="G45" s="6" t="s">
        <v>287</v>
      </c>
      <c r="H45" s="6" t="str">
        <f t="shared" si="6"/>
        <v>Beverly</v>
      </c>
      <c r="I45" s="9">
        <v>14460</v>
      </c>
      <c r="J45" s="9">
        <v>25009</v>
      </c>
      <c r="K45" s="9">
        <v>5595</v>
      </c>
      <c r="L45" s="9" t="s">
        <v>263</v>
      </c>
      <c r="M45" s="9" t="s">
        <v>288</v>
      </c>
      <c r="N45" s="9" t="s">
        <v>233</v>
      </c>
      <c r="O45" s="8" t="str">
        <f t="shared" si="7"/>
        <v>Beverly</v>
      </c>
      <c r="P45" t="b">
        <f t="shared" si="8"/>
        <v>1</v>
      </c>
      <c r="Q45" t="b">
        <f t="shared" si="9"/>
        <v>1</v>
      </c>
      <c r="T45" t="s">
        <v>75</v>
      </c>
      <c r="U45" t="s">
        <v>74</v>
      </c>
      <c r="V45" t="s">
        <v>74</v>
      </c>
    </row>
    <row r="46" spans="1:27" x14ac:dyDescent="0.25">
      <c r="A46" s="6" t="s">
        <v>209</v>
      </c>
      <c r="B46" s="6">
        <v>2502507000</v>
      </c>
      <c r="C46" s="6" t="s">
        <v>58</v>
      </c>
      <c r="D46" s="6" t="str">
        <f t="shared" si="5"/>
        <v>14460</v>
      </c>
      <c r="E46" s="6">
        <v>140200</v>
      </c>
      <c r="F46" s="6" t="s">
        <v>59</v>
      </c>
      <c r="G46" s="6" t="s">
        <v>289</v>
      </c>
      <c r="H46" s="6" t="str">
        <f t="shared" si="6"/>
        <v>Boston</v>
      </c>
      <c r="I46" s="9">
        <v>14460</v>
      </c>
      <c r="J46" s="9">
        <v>25025</v>
      </c>
      <c r="K46" s="9">
        <v>7000</v>
      </c>
      <c r="L46" s="9" t="s">
        <v>290</v>
      </c>
      <c r="M46" s="9" t="s">
        <v>291</v>
      </c>
      <c r="N46" s="9" t="s">
        <v>233</v>
      </c>
      <c r="O46" s="8" t="str">
        <f t="shared" si="7"/>
        <v>Boston</v>
      </c>
      <c r="P46" t="b">
        <f t="shared" si="8"/>
        <v>1</v>
      </c>
      <c r="Q46" t="b">
        <f t="shared" si="9"/>
        <v>1</v>
      </c>
      <c r="T46" t="s">
        <v>292</v>
      </c>
    </row>
    <row r="47" spans="1:27" x14ac:dyDescent="0.25">
      <c r="A47" s="6" t="s">
        <v>209</v>
      </c>
      <c r="B47" s="6">
        <v>2501707350</v>
      </c>
      <c r="C47" s="6" t="s">
        <v>58</v>
      </c>
      <c r="D47" s="6" t="str">
        <f t="shared" si="5"/>
        <v>14460</v>
      </c>
      <c r="E47" s="6">
        <v>140200</v>
      </c>
      <c r="F47" s="6" t="s">
        <v>59</v>
      </c>
      <c r="G47" s="6" t="s">
        <v>293</v>
      </c>
      <c r="H47" s="6" t="str">
        <f t="shared" si="6"/>
        <v>Boxborough</v>
      </c>
      <c r="I47" s="9">
        <v>14460</v>
      </c>
      <c r="J47" s="9">
        <v>25017</v>
      </c>
      <c r="K47" s="9">
        <v>7350</v>
      </c>
      <c r="L47" s="9" t="s">
        <v>258</v>
      </c>
      <c r="M47" s="9" t="s">
        <v>294</v>
      </c>
      <c r="N47" s="9" t="s">
        <v>233</v>
      </c>
      <c r="O47" s="8" t="str">
        <f t="shared" si="7"/>
        <v>Boxborough</v>
      </c>
      <c r="P47" t="b">
        <f t="shared" si="8"/>
        <v>1</v>
      </c>
      <c r="Q47" t="b">
        <f t="shared" si="9"/>
        <v>1</v>
      </c>
      <c r="T47" t="s">
        <v>79</v>
      </c>
      <c r="U47" t="s">
        <v>78</v>
      </c>
      <c r="V47" t="s">
        <v>74</v>
      </c>
    </row>
    <row r="48" spans="1:27" x14ac:dyDescent="0.25">
      <c r="A48" s="6" t="s">
        <v>209</v>
      </c>
      <c r="B48" s="6">
        <v>2502107740</v>
      </c>
      <c r="C48" s="6" t="s">
        <v>58</v>
      </c>
      <c r="D48" s="6" t="str">
        <f t="shared" si="5"/>
        <v>14460</v>
      </c>
      <c r="E48" s="6">
        <v>140200</v>
      </c>
      <c r="F48" s="6" t="s">
        <v>59</v>
      </c>
      <c r="G48" s="6" t="s">
        <v>295</v>
      </c>
      <c r="H48" s="6" t="str">
        <f t="shared" si="6"/>
        <v>Braintree</v>
      </c>
      <c r="I48" s="9">
        <v>14460</v>
      </c>
      <c r="J48" s="9">
        <v>25021</v>
      </c>
      <c r="K48" s="9">
        <v>7740</v>
      </c>
      <c r="L48" s="9" t="s">
        <v>282</v>
      </c>
      <c r="M48" s="9" t="s">
        <v>296</v>
      </c>
      <c r="N48" s="9" t="s">
        <v>233</v>
      </c>
      <c r="O48" s="8" t="str">
        <f t="shared" si="7"/>
        <v>Braintree</v>
      </c>
      <c r="P48" t="b">
        <f t="shared" si="8"/>
        <v>1</v>
      </c>
      <c r="Q48" t="b">
        <f t="shared" si="9"/>
        <v>1</v>
      </c>
      <c r="T48" t="s">
        <v>297</v>
      </c>
    </row>
    <row r="49" spans="1:22" x14ac:dyDescent="0.25">
      <c r="A49" s="6" t="s">
        <v>209</v>
      </c>
      <c r="B49" s="6">
        <v>2502109175</v>
      </c>
      <c r="C49" s="6" t="s">
        <v>58</v>
      </c>
      <c r="D49" s="6" t="str">
        <f t="shared" si="5"/>
        <v>14460</v>
      </c>
      <c r="E49" s="6">
        <v>140200</v>
      </c>
      <c r="F49" s="6" t="s">
        <v>59</v>
      </c>
      <c r="G49" s="6" t="s">
        <v>298</v>
      </c>
      <c r="H49" s="6" t="str">
        <f t="shared" si="6"/>
        <v>Brookline</v>
      </c>
      <c r="I49" s="9">
        <v>14460</v>
      </c>
      <c r="J49" s="9">
        <v>25021</v>
      </c>
      <c r="K49" s="9">
        <v>9175</v>
      </c>
      <c r="L49" s="9" t="s">
        <v>282</v>
      </c>
      <c r="M49" s="9" t="s">
        <v>299</v>
      </c>
      <c r="N49" s="9" t="s">
        <v>233</v>
      </c>
      <c r="O49" s="8" t="str">
        <f t="shared" si="7"/>
        <v>Brookline</v>
      </c>
      <c r="P49" t="b">
        <f t="shared" si="8"/>
        <v>1</v>
      </c>
      <c r="Q49" t="b">
        <f t="shared" si="9"/>
        <v>1</v>
      </c>
      <c r="S49" t="s">
        <v>300</v>
      </c>
    </row>
    <row r="50" spans="1:22" x14ac:dyDescent="0.25">
      <c r="A50" s="6" t="s">
        <v>209</v>
      </c>
      <c r="B50" s="6">
        <v>2501709840</v>
      </c>
      <c r="C50" s="6" t="s">
        <v>58</v>
      </c>
      <c r="D50" s="6" t="str">
        <f t="shared" si="5"/>
        <v>14460</v>
      </c>
      <c r="E50" s="6">
        <v>140200</v>
      </c>
      <c r="F50" s="6" t="s">
        <v>59</v>
      </c>
      <c r="G50" s="6" t="s">
        <v>301</v>
      </c>
      <c r="H50" s="6" t="str">
        <f t="shared" si="6"/>
        <v>Burlington</v>
      </c>
      <c r="I50" s="9">
        <v>14460</v>
      </c>
      <c r="J50" s="9">
        <v>25017</v>
      </c>
      <c r="K50" s="9">
        <v>9840</v>
      </c>
      <c r="L50" s="9" t="s">
        <v>258</v>
      </c>
      <c r="M50" s="9" t="s">
        <v>302</v>
      </c>
      <c r="N50" s="9" t="s">
        <v>233</v>
      </c>
      <c r="O50" s="8" t="str">
        <f t="shared" si="7"/>
        <v>Burlington</v>
      </c>
      <c r="P50" t="b">
        <f t="shared" si="8"/>
        <v>1</v>
      </c>
      <c r="Q50" t="b">
        <f t="shared" si="9"/>
        <v>1</v>
      </c>
      <c r="S50" t="s">
        <v>303</v>
      </c>
      <c r="T50" t="s">
        <v>65</v>
      </c>
      <c r="U50" t="s">
        <v>64</v>
      </c>
      <c r="V50" t="s">
        <v>76</v>
      </c>
    </row>
    <row r="51" spans="1:22" x14ac:dyDescent="0.25">
      <c r="A51" s="6" t="s">
        <v>209</v>
      </c>
      <c r="B51" s="6">
        <v>2501711000</v>
      </c>
      <c r="C51" s="6" t="s">
        <v>58</v>
      </c>
      <c r="D51" s="6" t="str">
        <f t="shared" si="5"/>
        <v>14460</v>
      </c>
      <c r="E51" s="6">
        <v>140200</v>
      </c>
      <c r="F51" s="6" t="s">
        <v>59</v>
      </c>
      <c r="G51" s="6" t="s">
        <v>304</v>
      </c>
      <c r="H51" s="6" t="str">
        <f t="shared" si="6"/>
        <v>Cambridge</v>
      </c>
      <c r="I51" s="9">
        <v>14460</v>
      </c>
      <c r="J51" s="9">
        <v>25017</v>
      </c>
      <c r="K51" s="9">
        <v>11000</v>
      </c>
      <c r="L51" s="9" t="s">
        <v>258</v>
      </c>
      <c r="M51" s="9" t="s">
        <v>305</v>
      </c>
      <c r="N51" s="9" t="s">
        <v>233</v>
      </c>
      <c r="O51" s="8" t="str">
        <f t="shared" si="7"/>
        <v>Cambridge</v>
      </c>
      <c r="P51" t="b">
        <f t="shared" si="8"/>
        <v>1</v>
      </c>
      <c r="Q51" t="b">
        <f t="shared" si="9"/>
        <v>1</v>
      </c>
      <c r="T51" t="s">
        <v>306</v>
      </c>
    </row>
    <row r="52" spans="1:22" x14ac:dyDescent="0.25">
      <c r="A52" s="6" t="s">
        <v>209</v>
      </c>
      <c r="B52" s="6">
        <v>2502111315</v>
      </c>
      <c r="C52" s="6" t="s">
        <v>58</v>
      </c>
      <c r="D52" s="6" t="str">
        <f t="shared" si="5"/>
        <v>14460</v>
      </c>
      <c r="E52" s="6">
        <v>140200</v>
      </c>
      <c r="F52" s="6" t="s">
        <v>59</v>
      </c>
      <c r="G52" s="6" t="s">
        <v>307</v>
      </c>
      <c r="H52" s="6" t="str">
        <f t="shared" si="6"/>
        <v>Canton</v>
      </c>
      <c r="I52" s="9">
        <v>14460</v>
      </c>
      <c r="J52" s="9">
        <v>25021</v>
      </c>
      <c r="K52" s="9">
        <v>11315</v>
      </c>
      <c r="L52" s="9" t="s">
        <v>282</v>
      </c>
      <c r="M52" s="9" t="s">
        <v>308</v>
      </c>
      <c r="N52" s="9" t="s">
        <v>233</v>
      </c>
      <c r="O52" s="8" t="str">
        <f t="shared" si="7"/>
        <v>Canton</v>
      </c>
      <c r="P52" t="b">
        <f t="shared" si="8"/>
        <v>1</v>
      </c>
      <c r="Q52" t="b">
        <f t="shared" si="9"/>
        <v>1</v>
      </c>
      <c r="T52" t="s">
        <v>77</v>
      </c>
      <c r="U52" t="s">
        <v>76</v>
      </c>
      <c r="V52" t="s">
        <v>76</v>
      </c>
    </row>
    <row r="53" spans="1:22" x14ac:dyDescent="0.25">
      <c r="A53" s="6" t="s">
        <v>209</v>
      </c>
      <c r="B53" s="6">
        <v>2501711525</v>
      </c>
      <c r="C53" s="6" t="s">
        <v>58</v>
      </c>
      <c r="D53" s="6" t="str">
        <f t="shared" si="5"/>
        <v>14460</v>
      </c>
      <c r="E53" s="6">
        <v>140200</v>
      </c>
      <c r="F53" s="6" t="s">
        <v>59</v>
      </c>
      <c r="G53" s="6" t="s">
        <v>309</v>
      </c>
      <c r="H53" s="6" t="str">
        <f t="shared" si="6"/>
        <v>Carlisle</v>
      </c>
      <c r="I53" s="9">
        <v>14460</v>
      </c>
      <c r="J53" s="9">
        <v>25017</v>
      </c>
      <c r="K53" s="9">
        <v>11525</v>
      </c>
      <c r="L53" s="9" t="s">
        <v>258</v>
      </c>
      <c r="M53" s="9" t="s">
        <v>310</v>
      </c>
      <c r="N53" s="9" t="s">
        <v>233</v>
      </c>
      <c r="O53" s="8" t="str">
        <f t="shared" si="7"/>
        <v>Carlisle</v>
      </c>
      <c r="P53" t="b">
        <f t="shared" si="8"/>
        <v>1</v>
      </c>
      <c r="Q53" t="b">
        <f t="shared" si="9"/>
        <v>1</v>
      </c>
      <c r="T53" t="s">
        <v>311</v>
      </c>
    </row>
    <row r="54" spans="1:22" x14ac:dyDescent="0.25">
      <c r="A54" s="6" t="s">
        <v>209</v>
      </c>
      <c r="B54" s="6">
        <v>2502311665</v>
      </c>
      <c r="C54" s="6" t="s">
        <v>58</v>
      </c>
      <c r="D54" s="6" t="str">
        <f t="shared" si="5"/>
        <v>14460</v>
      </c>
      <c r="E54" s="6">
        <v>140200</v>
      </c>
      <c r="F54" s="6" t="s">
        <v>59</v>
      </c>
      <c r="G54" s="6" t="s">
        <v>312</v>
      </c>
      <c r="H54" s="6" t="str">
        <f t="shared" si="6"/>
        <v>Carver</v>
      </c>
      <c r="I54" s="9">
        <v>14460</v>
      </c>
      <c r="J54" s="9">
        <v>25023</v>
      </c>
      <c r="K54" s="9">
        <v>11665</v>
      </c>
      <c r="L54" s="9" t="s">
        <v>313</v>
      </c>
      <c r="M54" s="9" t="s">
        <v>314</v>
      </c>
      <c r="N54" s="9" t="s">
        <v>233</v>
      </c>
      <c r="O54" s="8" t="str">
        <f t="shared" si="7"/>
        <v>Carver</v>
      </c>
      <c r="P54" t="b">
        <f t="shared" si="8"/>
        <v>1</v>
      </c>
      <c r="Q54" t="b">
        <f t="shared" si="9"/>
        <v>1</v>
      </c>
      <c r="S54" t="s">
        <v>315</v>
      </c>
    </row>
    <row r="55" spans="1:22" x14ac:dyDescent="0.25">
      <c r="A55" s="6" t="s">
        <v>209</v>
      </c>
      <c r="B55" s="6">
        <v>2502513205</v>
      </c>
      <c r="C55" s="6" t="s">
        <v>58</v>
      </c>
      <c r="D55" s="6" t="str">
        <f t="shared" si="5"/>
        <v>14460</v>
      </c>
      <c r="E55" s="6">
        <v>140200</v>
      </c>
      <c r="F55" s="6" t="s">
        <v>59</v>
      </c>
      <c r="G55" s="6" t="s">
        <v>316</v>
      </c>
      <c r="H55" s="6" t="str">
        <f t="shared" si="6"/>
        <v>Chelsea</v>
      </c>
      <c r="I55" s="9">
        <v>14460</v>
      </c>
      <c r="J55" s="9">
        <v>25025</v>
      </c>
      <c r="K55" s="9">
        <v>13205</v>
      </c>
      <c r="L55" s="9" t="s">
        <v>290</v>
      </c>
      <c r="M55" s="9" t="s">
        <v>317</v>
      </c>
      <c r="N55" s="9" t="s">
        <v>233</v>
      </c>
      <c r="O55" s="8" t="str">
        <f t="shared" si="7"/>
        <v>Chelsea</v>
      </c>
      <c r="P55" t="b">
        <f t="shared" si="8"/>
        <v>1</v>
      </c>
      <c r="Q55" t="b">
        <f t="shared" si="9"/>
        <v>1</v>
      </c>
      <c r="S55" t="s">
        <v>318</v>
      </c>
      <c r="T55" t="s">
        <v>138</v>
      </c>
      <c r="U55" t="s">
        <v>268</v>
      </c>
      <c r="V55" t="s">
        <v>268</v>
      </c>
    </row>
    <row r="56" spans="1:22" x14ac:dyDescent="0.25">
      <c r="A56" s="6" t="s">
        <v>209</v>
      </c>
      <c r="B56" s="6">
        <v>2502114640</v>
      </c>
      <c r="C56" s="6" t="s">
        <v>58</v>
      </c>
      <c r="D56" s="6" t="str">
        <f t="shared" si="5"/>
        <v>14460</v>
      </c>
      <c r="E56" s="6">
        <v>140200</v>
      </c>
      <c r="F56" s="6" t="s">
        <v>59</v>
      </c>
      <c r="G56" s="6" t="s">
        <v>319</v>
      </c>
      <c r="H56" s="6" t="str">
        <f t="shared" si="6"/>
        <v>Cohasset</v>
      </c>
      <c r="I56" s="9">
        <v>14460</v>
      </c>
      <c r="J56" s="9">
        <v>25021</v>
      </c>
      <c r="K56" s="9">
        <v>14640</v>
      </c>
      <c r="L56" s="9" t="s">
        <v>282</v>
      </c>
      <c r="M56" s="9" t="s">
        <v>320</v>
      </c>
      <c r="N56" s="9" t="s">
        <v>233</v>
      </c>
      <c r="O56" s="8" t="str">
        <f t="shared" si="7"/>
        <v>Cohasset</v>
      </c>
      <c r="P56" t="b">
        <f t="shared" si="8"/>
        <v>1</v>
      </c>
      <c r="Q56" t="b">
        <f t="shared" si="9"/>
        <v>1</v>
      </c>
      <c r="T56" t="s">
        <v>321</v>
      </c>
    </row>
    <row r="57" spans="1:22" x14ac:dyDescent="0.25">
      <c r="A57" s="6" t="s">
        <v>209</v>
      </c>
      <c r="B57" s="6">
        <v>2501715060</v>
      </c>
      <c r="C57" s="6" t="s">
        <v>58</v>
      </c>
      <c r="D57" s="6" t="str">
        <f t="shared" si="5"/>
        <v>14460</v>
      </c>
      <c r="E57" s="6">
        <v>140200</v>
      </c>
      <c r="F57" s="6" t="s">
        <v>59</v>
      </c>
      <c r="G57" s="6" t="s">
        <v>322</v>
      </c>
      <c r="H57" s="6" t="str">
        <f t="shared" si="6"/>
        <v>Concord</v>
      </c>
      <c r="I57" s="9">
        <v>14460</v>
      </c>
      <c r="J57" s="9">
        <v>25017</v>
      </c>
      <c r="K57" s="9">
        <v>15060</v>
      </c>
      <c r="L57" s="9" t="s">
        <v>258</v>
      </c>
      <c r="M57" s="9" t="s">
        <v>323</v>
      </c>
      <c r="N57" s="9" t="s">
        <v>233</v>
      </c>
      <c r="O57" s="8" t="str">
        <f t="shared" si="7"/>
        <v>Concord</v>
      </c>
      <c r="P57" t="b">
        <f t="shared" si="8"/>
        <v>1</v>
      </c>
      <c r="Q57" t="b">
        <f t="shared" si="9"/>
        <v>1</v>
      </c>
      <c r="S57" t="s">
        <v>324</v>
      </c>
    </row>
    <row r="58" spans="1:22" x14ac:dyDescent="0.25">
      <c r="A58" s="6" t="s">
        <v>209</v>
      </c>
      <c r="B58" s="6">
        <v>2500916250</v>
      </c>
      <c r="C58" s="6" t="s">
        <v>58</v>
      </c>
      <c r="D58" s="6" t="str">
        <f t="shared" si="5"/>
        <v>14460</v>
      </c>
      <c r="E58" s="6">
        <v>140200</v>
      </c>
      <c r="F58" s="6" t="s">
        <v>59</v>
      </c>
      <c r="G58" s="6" t="s">
        <v>325</v>
      </c>
      <c r="H58" s="6" t="str">
        <f t="shared" si="6"/>
        <v>Danvers</v>
      </c>
      <c r="I58" s="9">
        <v>14460</v>
      </c>
      <c r="J58" s="9">
        <v>25009</v>
      </c>
      <c r="K58" s="9">
        <v>16250</v>
      </c>
      <c r="L58" s="9" t="s">
        <v>263</v>
      </c>
      <c r="M58" s="9" t="s">
        <v>326</v>
      </c>
      <c r="N58" s="9" t="s">
        <v>233</v>
      </c>
      <c r="O58" s="8" t="str">
        <f t="shared" si="7"/>
        <v>Danvers</v>
      </c>
      <c r="P58" t="b">
        <f t="shared" si="8"/>
        <v>1</v>
      </c>
      <c r="Q58" t="b">
        <f t="shared" si="9"/>
        <v>1</v>
      </c>
      <c r="S58" t="s">
        <v>327</v>
      </c>
      <c r="T58" t="s">
        <v>141</v>
      </c>
      <c r="U58" t="s">
        <v>253</v>
      </c>
      <c r="V58" t="s">
        <v>80</v>
      </c>
    </row>
    <row r="59" spans="1:22" x14ac:dyDescent="0.25">
      <c r="A59" s="6" t="s">
        <v>209</v>
      </c>
      <c r="B59" s="6">
        <v>2502116495</v>
      </c>
      <c r="C59" s="6" t="s">
        <v>58</v>
      </c>
      <c r="D59" s="6" t="str">
        <f t="shared" si="5"/>
        <v>14460</v>
      </c>
      <c r="E59" s="6">
        <v>140200</v>
      </c>
      <c r="F59" s="6" t="s">
        <v>59</v>
      </c>
      <c r="G59" s="6" t="s">
        <v>328</v>
      </c>
      <c r="H59" s="6" t="str">
        <f t="shared" si="6"/>
        <v>Dedham</v>
      </c>
      <c r="I59" s="9">
        <v>14460</v>
      </c>
      <c r="J59" s="9">
        <v>25021</v>
      </c>
      <c r="K59" s="9">
        <v>16495</v>
      </c>
      <c r="L59" s="9" t="s">
        <v>282</v>
      </c>
      <c r="M59" s="9" t="s">
        <v>329</v>
      </c>
      <c r="N59" s="9" t="s">
        <v>233</v>
      </c>
      <c r="O59" s="8" t="str">
        <f t="shared" si="7"/>
        <v>Dedham</v>
      </c>
      <c r="P59" t="b">
        <f t="shared" si="8"/>
        <v>1</v>
      </c>
      <c r="Q59" t="b">
        <f t="shared" si="9"/>
        <v>1</v>
      </c>
      <c r="T59" t="s">
        <v>330</v>
      </c>
    </row>
    <row r="60" spans="1:22" x14ac:dyDescent="0.25">
      <c r="A60" s="6" t="s">
        <v>209</v>
      </c>
      <c r="B60" s="6">
        <v>2502117405</v>
      </c>
      <c r="C60" s="6" t="s">
        <v>58</v>
      </c>
      <c r="D60" s="6" t="str">
        <f t="shared" si="5"/>
        <v>14460</v>
      </c>
      <c r="E60" s="6">
        <v>140200</v>
      </c>
      <c r="F60" s="6" t="s">
        <v>59</v>
      </c>
      <c r="G60" s="6" t="s">
        <v>331</v>
      </c>
      <c r="H60" s="6" t="str">
        <f t="shared" si="6"/>
        <v>Dover</v>
      </c>
      <c r="I60" s="9">
        <v>14460</v>
      </c>
      <c r="J60" s="9">
        <v>25021</v>
      </c>
      <c r="K60" s="9">
        <v>17405</v>
      </c>
      <c r="L60" s="9" t="s">
        <v>282</v>
      </c>
      <c r="M60" s="9" t="s">
        <v>332</v>
      </c>
      <c r="N60" s="9" t="s">
        <v>233</v>
      </c>
      <c r="O60" s="8" t="str">
        <f t="shared" si="7"/>
        <v>Dover</v>
      </c>
      <c r="P60" t="b">
        <f t="shared" si="8"/>
        <v>1</v>
      </c>
      <c r="Q60" t="b">
        <f t="shared" si="9"/>
        <v>1</v>
      </c>
      <c r="T60" t="s">
        <v>63</v>
      </c>
      <c r="U60" t="s">
        <v>62</v>
      </c>
      <c r="V60" t="s">
        <v>80</v>
      </c>
    </row>
    <row r="61" spans="1:22" x14ac:dyDescent="0.25">
      <c r="A61" s="6" t="s">
        <v>209</v>
      </c>
      <c r="B61" s="6">
        <v>2502317895</v>
      </c>
      <c r="C61" s="6" t="s">
        <v>58</v>
      </c>
      <c r="D61" s="6" t="str">
        <f t="shared" si="5"/>
        <v>14460</v>
      </c>
      <c r="E61" s="6">
        <v>140200</v>
      </c>
      <c r="F61" s="6" t="s">
        <v>59</v>
      </c>
      <c r="G61" s="6" t="s">
        <v>333</v>
      </c>
      <c r="H61" s="6" t="str">
        <f t="shared" si="6"/>
        <v>Duxbury</v>
      </c>
      <c r="I61" s="9">
        <v>14460</v>
      </c>
      <c r="J61" s="9">
        <v>25023</v>
      </c>
      <c r="K61" s="9">
        <v>17895</v>
      </c>
      <c r="L61" s="9" t="s">
        <v>313</v>
      </c>
      <c r="M61" s="9" t="s">
        <v>334</v>
      </c>
      <c r="N61" s="9" t="s">
        <v>233</v>
      </c>
      <c r="O61" s="8" t="str">
        <f t="shared" si="7"/>
        <v>Duxbury</v>
      </c>
      <c r="P61" t="b">
        <f t="shared" si="8"/>
        <v>1</v>
      </c>
      <c r="Q61" t="b">
        <f t="shared" si="9"/>
        <v>1</v>
      </c>
      <c r="T61" t="s">
        <v>335</v>
      </c>
    </row>
    <row r="62" spans="1:22" x14ac:dyDescent="0.25">
      <c r="A62" s="6" t="s">
        <v>209</v>
      </c>
      <c r="B62" s="6">
        <v>2500921850</v>
      </c>
      <c r="C62" s="6" t="s">
        <v>58</v>
      </c>
      <c r="D62" s="6" t="str">
        <f t="shared" si="5"/>
        <v>14460</v>
      </c>
      <c r="E62" s="6">
        <v>140200</v>
      </c>
      <c r="F62" s="6" t="s">
        <v>59</v>
      </c>
      <c r="G62" s="6" t="s">
        <v>336</v>
      </c>
      <c r="H62" s="6" t="str">
        <f t="shared" si="6"/>
        <v>Essex</v>
      </c>
      <c r="I62" s="9">
        <v>14460</v>
      </c>
      <c r="J62" s="9">
        <v>25009</v>
      </c>
      <c r="K62" s="9">
        <v>21850</v>
      </c>
      <c r="L62" s="9" t="s">
        <v>263</v>
      </c>
      <c r="M62" s="9" t="s">
        <v>337</v>
      </c>
      <c r="N62" s="9" t="s">
        <v>233</v>
      </c>
      <c r="O62" s="8" t="str">
        <f t="shared" si="7"/>
        <v>Essex</v>
      </c>
      <c r="P62" t="b">
        <f t="shared" si="8"/>
        <v>1</v>
      </c>
      <c r="Q62" t="b">
        <f t="shared" si="9"/>
        <v>1</v>
      </c>
      <c r="T62" t="s">
        <v>130</v>
      </c>
      <c r="U62" t="s">
        <v>261</v>
      </c>
      <c r="V62" t="s">
        <v>80</v>
      </c>
    </row>
    <row r="63" spans="1:22" x14ac:dyDescent="0.25">
      <c r="A63" s="6" t="s">
        <v>209</v>
      </c>
      <c r="B63" s="6">
        <v>2501721990</v>
      </c>
      <c r="C63" s="6" t="s">
        <v>58</v>
      </c>
      <c r="D63" s="6" t="str">
        <f t="shared" si="5"/>
        <v>14460</v>
      </c>
      <c r="E63" s="6">
        <v>140200</v>
      </c>
      <c r="F63" s="6" t="s">
        <v>59</v>
      </c>
      <c r="G63" s="6" t="s">
        <v>338</v>
      </c>
      <c r="H63" s="6" t="str">
        <f t="shared" si="6"/>
        <v>Everett</v>
      </c>
      <c r="I63" s="9">
        <v>14460</v>
      </c>
      <c r="J63" s="9">
        <v>25017</v>
      </c>
      <c r="K63" s="9">
        <v>21990</v>
      </c>
      <c r="L63" s="9" t="s">
        <v>258</v>
      </c>
      <c r="M63" s="9" t="s">
        <v>339</v>
      </c>
      <c r="N63" s="9" t="s">
        <v>233</v>
      </c>
      <c r="O63" s="8" t="str">
        <f t="shared" si="7"/>
        <v>Everett</v>
      </c>
      <c r="P63" t="b">
        <f t="shared" si="8"/>
        <v>1</v>
      </c>
      <c r="Q63" t="b">
        <f t="shared" si="9"/>
        <v>1</v>
      </c>
      <c r="T63" t="s">
        <v>340</v>
      </c>
    </row>
    <row r="64" spans="1:22" x14ac:dyDescent="0.25">
      <c r="A64" s="6" t="s">
        <v>209</v>
      </c>
      <c r="B64" s="6">
        <v>2502124820</v>
      </c>
      <c r="C64" s="6" t="s">
        <v>58</v>
      </c>
      <c r="D64" s="6" t="str">
        <f t="shared" si="5"/>
        <v>14460</v>
      </c>
      <c r="E64" s="6">
        <v>140200</v>
      </c>
      <c r="F64" s="6" t="s">
        <v>59</v>
      </c>
      <c r="G64" s="6" t="s">
        <v>341</v>
      </c>
      <c r="H64" s="6" t="str">
        <f t="shared" si="6"/>
        <v>Foxborough</v>
      </c>
      <c r="I64" s="9">
        <v>14460</v>
      </c>
      <c r="J64" s="9">
        <v>25021</v>
      </c>
      <c r="K64" s="9">
        <v>24820</v>
      </c>
      <c r="L64" s="9" t="s">
        <v>282</v>
      </c>
      <c r="M64" s="9" t="s">
        <v>342</v>
      </c>
      <c r="N64" s="9" t="s">
        <v>233</v>
      </c>
      <c r="O64" s="8" t="str">
        <f t="shared" si="7"/>
        <v>Foxborough</v>
      </c>
      <c r="P64" t="b">
        <f t="shared" si="8"/>
        <v>1</v>
      </c>
      <c r="Q64" t="b">
        <f t="shared" si="9"/>
        <v>1</v>
      </c>
      <c r="T64" t="s">
        <v>81</v>
      </c>
      <c r="U64" t="s">
        <v>80</v>
      </c>
      <c r="V64" t="s">
        <v>80</v>
      </c>
    </row>
    <row r="65" spans="1:20" x14ac:dyDescent="0.25">
      <c r="A65" s="6" t="s">
        <v>209</v>
      </c>
      <c r="B65" s="6">
        <v>2501724960</v>
      </c>
      <c r="C65" s="6" t="s">
        <v>58</v>
      </c>
      <c r="D65" s="6" t="str">
        <f t="shared" si="5"/>
        <v>14460</v>
      </c>
      <c r="E65" s="6">
        <v>140200</v>
      </c>
      <c r="F65" s="6" t="s">
        <v>59</v>
      </c>
      <c r="G65" s="6" t="s">
        <v>343</v>
      </c>
      <c r="H65" s="6" t="str">
        <f t="shared" si="6"/>
        <v>Framingham</v>
      </c>
      <c r="I65" s="9">
        <v>14460</v>
      </c>
      <c r="J65" s="9">
        <v>25017</v>
      </c>
      <c r="K65" s="9">
        <v>24960</v>
      </c>
      <c r="L65" s="9" t="s">
        <v>258</v>
      </c>
      <c r="M65" s="9" t="s">
        <v>344</v>
      </c>
      <c r="N65" s="9" t="s">
        <v>233</v>
      </c>
      <c r="O65" s="8" t="str">
        <f t="shared" si="7"/>
        <v>Framingham</v>
      </c>
      <c r="P65" t="b">
        <f t="shared" si="8"/>
        <v>1</v>
      </c>
      <c r="Q65" t="b">
        <f t="shared" si="9"/>
        <v>1</v>
      </c>
      <c r="T65" t="s">
        <v>345</v>
      </c>
    </row>
    <row r="66" spans="1:20" x14ac:dyDescent="0.25">
      <c r="A66" s="6" t="s">
        <v>209</v>
      </c>
      <c r="B66" s="6">
        <v>2502125172</v>
      </c>
      <c r="C66" s="6" t="s">
        <v>58</v>
      </c>
      <c r="D66" s="6" t="str">
        <f t="shared" si="5"/>
        <v>14460</v>
      </c>
      <c r="E66" s="6">
        <v>140200</v>
      </c>
      <c r="F66" s="6" t="s">
        <v>59</v>
      </c>
      <c r="G66" s="6" t="s">
        <v>346</v>
      </c>
      <c r="H66" s="6" t="str">
        <f t="shared" si="6"/>
        <v>Franklin</v>
      </c>
      <c r="I66" s="9">
        <v>14460</v>
      </c>
      <c r="J66" s="9">
        <v>25021</v>
      </c>
      <c r="K66" s="9">
        <v>25172</v>
      </c>
      <c r="L66" s="9" t="s">
        <v>282</v>
      </c>
      <c r="M66" s="9" t="s">
        <v>347</v>
      </c>
      <c r="N66" s="9" t="s">
        <v>233</v>
      </c>
      <c r="O66" s="8" t="str">
        <f t="shared" si="7"/>
        <v>Franklin</v>
      </c>
      <c r="P66" t="b">
        <f t="shared" si="8"/>
        <v>1</v>
      </c>
      <c r="Q66" t="b">
        <f t="shared" si="9"/>
        <v>1</v>
      </c>
      <c r="S66" t="s">
        <v>348</v>
      </c>
    </row>
    <row r="67" spans="1:20" x14ac:dyDescent="0.25">
      <c r="A67" s="6" t="s">
        <v>209</v>
      </c>
      <c r="B67" s="6">
        <v>2500926150</v>
      </c>
      <c r="C67" s="6" t="s">
        <v>58</v>
      </c>
      <c r="D67" s="6" t="str">
        <f t="shared" si="5"/>
        <v>14460</v>
      </c>
      <c r="E67" s="6">
        <v>140200</v>
      </c>
      <c r="F67" s="6" t="s">
        <v>59</v>
      </c>
      <c r="G67" s="6" t="s">
        <v>349</v>
      </c>
      <c r="H67" s="6" t="str">
        <f t="shared" si="6"/>
        <v>Gloucester</v>
      </c>
      <c r="I67" s="9">
        <v>14460</v>
      </c>
      <c r="J67" s="9">
        <v>25009</v>
      </c>
      <c r="K67" s="9">
        <v>26150</v>
      </c>
      <c r="L67" s="9" t="s">
        <v>263</v>
      </c>
      <c r="M67" s="9" t="s">
        <v>350</v>
      </c>
      <c r="N67" s="9" t="s">
        <v>233</v>
      </c>
      <c r="O67" s="8" t="str">
        <f t="shared" si="7"/>
        <v>Gloucester</v>
      </c>
      <c r="P67" t="b">
        <f t="shared" si="8"/>
        <v>1</v>
      </c>
      <c r="Q67" t="b">
        <f t="shared" si="9"/>
        <v>1</v>
      </c>
      <c r="S67" t="s">
        <v>351</v>
      </c>
    </row>
    <row r="68" spans="1:20" x14ac:dyDescent="0.25">
      <c r="A68" s="6" t="s">
        <v>209</v>
      </c>
      <c r="B68" s="6">
        <v>2500927900</v>
      </c>
      <c r="C68" s="6" t="s">
        <v>58</v>
      </c>
      <c r="D68" s="6" t="str">
        <f t="shared" si="5"/>
        <v>14460</v>
      </c>
      <c r="E68" s="6">
        <v>140200</v>
      </c>
      <c r="F68" s="6" t="s">
        <v>59</v>
      </c>
      <c r="G68" s="6" t="s">
        <v>352</v>
      </c>
      <c r="H68" s="6" t="str">
        <f t="shared" si="6"/>
        <v>Hamilton</v>
      </c>
      <c r="I68" s="9">
        <v>14460</v>
      </c>
      <c r="J68" s="9">
        <v>25009</v>
      </c>
      <c r="K68" s="9">
        <v>27900</v>
      </c>
      <c r="L68" s="9" t="s">
        <v>263</v>
      </c>
      <c r="M68" s="9" t="s">
        <v>353</v>
      </c>
      <c r="N68" s="9" t="s">
        <v>233</v>
      </c>
      <c r="O68" s="8" t="str">
        <f t="shared" si="7"/>
        <v>Hamilton</v>
      </c>
      <c r="P68" t="b">
        <f t="shared" si="8"/>
        <v>1</v>
      </c>
      <c r="Q68" t="b">
        <f t="shared" si="9"/>
        <v>1</v>
      </c>
    </row>
    <row r="69" spans="1:20" x14ac:dyDescent="0.25">
      <c r="A69" s="6" t="s">
        <v>209</v>
      </c>
      <c r="B69" s="6">
        <v>2502328285</v>
      </c>
      <c r="C69" s="6" t="s">
        <v>58</v>
      </c>
      <c r="D69" s="6" t="str">
        <f t="shared" si="5"/>
        <v>14460</v>
      </c>
      <c r="E69" s="6">
        <v>140200</v>
      </c>
      <c r="F69" s="6" t="s">
        <v>59</v>
      </c>
      <c r="G69" s="6" t="s">
        <v>354</v>
      </c>
      <c r="H69" s="6" t="str">
        <f t="shared" si="6"/>
        <v>Hanover</v>
      </c>
      <c r="I69" s="9">
        <v>14460</v>
      </c>
      <c r="J69" s="9">
        <v>25023</v>
      </c>
      <c r="K69" s="9">
        <v>28285</v>
      </c>
      <c r="L69" s="9" t="s">
        <v>313</v>
      </c>
      <c r="M69" s="9" t="s">
        <v>355</v>
      </c>
      <c r="N69" s="9" t="s">
        <v>233</v>
      </c>
      <c r="O69" s="8" t="str">
        <f t="shared" si="7"/>
        <v>Hanover</v>
      </c>
      <c r="P69" t="b">
        <f t="shared" si="8"/>
        <v>1</v>
      </c>
      <c r="Q69" t="b">
        <f t="shared" si="9"/>
        <v>1</v>
      </c>
    </row>
    <row r="70" spans="1:20" x14ac:dyDescent="0.25">
      <c r="A70" s="6" t="s">
        <v>209</v>
      </c>
      <c r="B70" s="6">
        <v>2502330210</v>
      </c>
      <c r="C70" s="6" t="s">
        <v>58</v>
      </c>
      <c r="D70" s="6" t="str">
        <f t="shared" si="5"/>
        <v>14460</v>
      </c>
      <c r="E70" s="6">
        <v>140200</v>
      </c>
      <c r="F70" s="6" t="s">
        <v>59</v>
      </c>
      <c r="G70" s="6" t="s">
        <v>356</v>
      </c>
      <c r="H70" s="6" t="str">
        <f t="shared" si="6"/>
        <v>Hingham</v>
      </c>
      <c r="I70" s="9">
        <v>14460</v>
      </c>
      <c r="J70" s="9">
        <v>25023</v>
      </c>
      <c r="K70" s="9">
        <v>30210</v>
      </c>
      <c r="L70" s="9" t="s">
        <v>313</v>
      </c>
      <c r="M70" s="9" t="s">
        <v>357</v>
      </c>
      <c r="N70" s="9" t="s">
        <v>233</v>
      </c>
      <c r="O70" s="8" t="str">
        <f t="shared" si="7"/>
        <v>Hingham</v>
      </c>
      <c r="P70" t="b">
        <f t="shared" si="8"/>
        <v>1</v>
      </c>
      <c r="Q70" t="b">
        <f t="shared" si="9"/>
        <v>1</v>
      </c>
    </row>
    <row r="71" spans="1:20" x14ac:dyDescent="0.25">
      <c r="A71" s="6" t="s">
        <v>209</v>
      </c>
      <c r="B71" s="6">
        <v>2502130455</v>
      </c>
      <c r="C71" s="6" t="s">
        <v>58</v>
      </c>
      <c r="D71" s="6" t="str">
        <f t="shared" si="5"/>
        <v>14460</v>
      </c>
      <c r="E71" s="6">
        <v>140200</v>
      </c>
      <c r="F71" s="6" t="s">
        <v>59</v>
      </c>
      <c r="G71" s="6" t="s">
        <v>358</v>
      </c>
      <c r="H71" s="6" t="str">
        <f t="shared" si="6"/>
        <v>Holbrook</v>
      </c>
      <c r="I71" s="9">
        <v>14460</v>
      </c>
      <c r="J71" s="9">
        <v>25021</v>
      </c>
      <c r="K71" s="9">
        <v>30455</v>
      </c>
      <c r="L71" s="9" t="s">
        <v>282</v>
      </c>
      <c r="M71" s="9" t="s">
        <v>359</v>
      </c>
      <c r="N71" s="9" t="s">
        <v>233</v>
      </c>
      <c r="O71" s="8" t="str">
        <f t="shared" si="7"/>
        <v>Holbrook</v>
      </c>
      <c r="P71" t="b">
        <f t="shared" si="8"/>
        <v>1</v>
      </c>
      <c r="Q71" t="b">
        <f t="shared" si="9"/>
        <v>1</v>
      </c>
    </row>
    <row r="72" spans="1:20" x14ac:dyDescent="0.25">
      <c r="A72" s="6" t="s">
        <v>209</v>
      </c>
      <c r="B72" s="6">
        <v>2501730700</v>
      </c>
      <c r="C72" s="6" t="s">
        <v>58</v>
      </c>
      <c r="D72" s="6" t="str">
        <f t="shared" si="5"/>
        <v>14460</v>
      </c>
      <c r="E72" s="6">
        <v>140200</v>
      </c>
      <c r="F72" s="6" t="s">
        <v>59</v>
      </c>
      <c r="G72" s="6" t="s">
        <v>360</v>
      </c>
      <c r="H72" s="6" t="str">
        <f t="shared" si="6"/>
        <v>Holliston</v>
      </c>
      <c r="I72" s="9">
        <v>14460</v>
      </c>
      <c r="J72" s="9">
        <v>25017</v>
      </c>
      <c r="K72" s="9">
        <v>30700</v>
      </c>
      <c r="L72" s="9" t="s">
        <v>258</v>
      </c>
      <c r="M72" s="9" t="s">
        <v>361</v>
      </c>
      <c r="N72" s="9" t="s">
        <v>233</v>
      </c>
      <c r="O72" s="8" t="str">
        <f t="shared" si="7"/>
        <v>Holliston</v>
      </c>
      <c r="P72" t="b">
        <f t="shared" si="8"/>
        <v>1</v>
      </c>
      <c r="Q72" t="b">
        <f t="shared" si="9"/>
        <v>1</v>
      </c>
    </row>
    <row r="73" spans="1:20" x14ac:dyDescent="0.25">
      <c r="A73" s="6" t="s">
        <v>209</v>
      </c>
      <c r="B73" s="6">
        <v>2501731085</v>
      </c>
      <c r="C73" s="6" t="s">
        <v>58</v>
      </c>
      <c r="D73" s="6" t="str">
        <f t="shared" si="5"/>
        <v>14460</v>
      </c>
      <c r="E73" s="6">
        <v>140200</v>
      </c>
      <c r="F73" s="6" t="s">
        <v>59</v>
      </c>
      <c r="G73" s="6" t="s">
        <v>362</v>
      </c>
      <c r="H73" s="6" t="str">
        <f t="shared" si="6"/>
        <v>Hopkinton</v>
      </c>
      <c r="I73" s="9">
        <v>14460</v>
      </c>
      <c r="J73" s="9">
        <v>25017</v>
      </c>
      <c r="K73" s="9">
        <v>31085</v>
      </c>
      <c r="L73" s="9" t="s">
        <v>258</v>
      </c>
      <c r="M73" s="9" t="s">
        <v>363</v>
      </c>
      <c r="N73" s="9" t="s">
        <v>233</v>
      </c>
      <c r="O73" s="8" t="str">
        <f t="shared" si="7"/>
        <v>Hopkinton</v>
      </c>
      <c r="P73" t="b">
        <f t="shared" si="8"/>
        <v>1</v>
      </c>
      <c r="Q73" t="b">
        <f t="shared" si="9"/>
        <v>1</v>
      </c>
    </row>
    <row r="74" spans="1:20" x14ac:dyDescent="0.25">
      <c r="A74" s="6" t="s">
        <v>209</v>
      </c>
      <c r="B74" s="6">
        <v>2501731540</v>
      </c>
      <c r="C74" s="6" t="s">
        <v>58</v>
      </c>
      <c r="D74" s="6" t="str">
        <f t="shared" si="5"/>
        <v>14460</v>
      </c>
      <c r="E74" s="6">
        <v>140200</v>
      </c>
      <c r="F74" s="6" t="s">
        <v>59</v>
      </c>
      <c r="G74" s="6" t="s">
        <v>364</v>
      </c>
      <c r="H74" s="6" t="str">
        <f t="shared" si="6"/>
        <v>Hudson</v>
      </c>
      <c r="I74" s="9">
        <v>14460</v>
      </c>
      <c r="J74" s="9">
        <v>25017</v>
      </c>
      <c r="K74" s="9">
        <v>31540</v>
      </c>
      <c r="L74" s="9" t="s">
        <v>258</v>
      </c>
      <c r="M74" s="9" t="s">
        <v>365</v>
      </c>
      <c r="N74" s="9" t="s">
        <v>233</v>
      </c>
      <c r="O74" s="8" t="str">
        <f t="shared" si="7"/>
        <v>Hudson</v>
      </c>
      <c r="P74" t="b">
        <f t="shared" si="8"/>
        <v>1</v>
      </c>
      <c r="Q74" t="b">
        <f t="shared" si="9"/>
        <v>1</v>
      </c>
    </row>
    <row r="75" spans="1:20" x14ac:dyDescent="0.25">
      <c r="A75" s="6" t="s">
        <v>209</v>
      </c>
      <c r="B75" s="6">
        <v>2502331645</v>
      </c>
      <c r="C75" s="6" t="s">
        <v>58</v>
      </c>
      <c r="D75" s="6" t="str">
        <f t="shared" si="5"/>
        <v>14460</v>
      </c>
      <c r="E75" s="6">
        <v>140200</v>
      </c>
      <c r="F75" s="6" t="s">
        <v>59</v>
      </c>
      <c r="G75" s="6" t="s">
        <v>366</v>
      </c>
      <c r="H75" s="6" t="str">
        <f t="shared" si="6"/>
        <v>Hull</v>
      </c>
      <c r="I75" s="9">
        <v>14460</v>
      </c>
      <c r="J75" s="9">
        <v>25023</v>
      </c>
      <c r="K75" s="9">
        <v>31645</v>
      </c>
      <c r="L75" s="9" t="s">
        <v>313</v>
      </c>
      <c r="M75" s="9" t="s">
        <v>367</v>
      </c>
      <c r="N75" s="9" t="s">
        <v>233</v>
      </c>
      <c r="O75" s="8" t="str">
        <f t="shared" si="7"/>
        <v>Hull</v>
      </c>
      <c r="P75" t="b">
        <f t="shared" si="8"/>
        <v>1</v>
      </c>
      <c r="Q75" t="b">
        <f t="shared" si="9"/>
        <v>1</v>
      </c>
    </row>
    <row r="76" spans="1:20" x14ac:dyDescent="0.25">
      <c r="A76" s="6" t="s">
        <v>209</v>
      </c>
      <c r="B76" s="6">
        <v>2500932310</v>
      </c>
      <c r="C76" s="6" t="s">
        <v>58</v>
      </c>
      <c r="D76" s="6" t="str">
        <f t="shared" si="5"/>
        <v>14460</v>
      </c>
      <c r="E76" s="6">
        <v>140200</v>
      </c>
      <c r="F76" s="6" t="s">
        <v>59</v>
      </c>
      <c r="G76" s="6" t="s">
        <v>368</v>
      </c>
      <c r="H76" s="6" t="str">
        <f t="shared" si="6"/>
        <v>Ipswich</v>
      </c>
      <c r="I76" s="9">
        <v>14460</v>
      </c>
      <c r="J76" s="9">
        <v>25009</v>
      </c>
      <c r="K76" s="9">
        <v>32310</v>
      </c>
      <c r="L76" s="9" t="s">
        <v>263</v>
      </c>
      <c r="M76" s="9" t="s">
        <v>369</v>
      </c>
      <c r="N76" s="9" t="s">
        <v>233</v>
      </c>
      <c r="O76" s="8" t="str">
        <f t="shared" si="7"/>
        <v>Ipswich</v>
      </c>
      <c r="P76" t="b">
        <f t="shared" si="8"/>
        <v>1</v>
      </c>
      <c r="Q76" t="b">
        <f t="shared" si="9"/>
        <v>1</v>
      </c>
    </row>
    <row r="77" spans="1:20" x14ac:dyDescent="0.25">
      <c r="A77" s="6" t="s">
        <v>209</v>
      </c>
      <c r="B77" s="6">
        <v>2502333220</v>
      </c>
      <c r="C77" s="6" t="s">
        <v>58</v>
      </c>
      <c r="D77" s="6" t="str">
        <f t="shared" si="5"/>
        <v>14460</v>
      </c>
      <c r="E77" s="6">
        <v>140200</v>
      </c>
      <c r="F77" s="6" t="s">
        <v>59</v>
      </c>
      <c r="G77" s="6" t="s">
        <v>370</v>
      </c>
      <c r="H77" s="6" t="str">
        <f t="shared" si="6"/>
        <v>Kingston</v>
      </c>
      <c r="I77" s="9">
        <v>14460</v>
      </c>
      <c r="J77" s="9">
        <v>25023</v>
      </c>
      <c r="K77" s="9">
        <v>33220</v>
      </c>
      <c r="L77" s="9" t="s">
        <v>313</v>
      </c>
      <c r="M77" s="9" t="s">
        <v>371</v>
      </c>
      <c r="N77" s="9" t="s">
        <v>233</v>
      </c>
      <c r="O77" s="8" t="str">
        <f t="shared" si="7"/>
        <v>Kingston</v>
      </c>
      <c r="P77" t="b">
        <f t="shared" si="8"/>
        <v>1</v>
      </c>
      <c r="Q77" t="b">
        <f t="shared" si="9"/>
        <v>1</v>
      </c>
    </row>
    <row r="78" spans="1:20" x14ac:dyDescent="0.25">
      <c r="A78" s="6" t="s">
        <v>209</v>
      </c>
      <c r="B78" s="6">
        <v>2501735215</v>
      </c>
      <c r="C78" s="6" t="s">
        <v>58</v>
      </c>
      <c r="D78" s="6" t="str">
        <f t="shared" si="5"/>
        <v>14460</v>
      </c>
      <c r="E78" s="6">
        <v>140200</v>
      </c>
      <c r="F78" s="6" t="s">
        <v>59</v>
      </c>
      <c r="G78" s="6" t="s">
        <v>372</v>
      </c>
      <c r="H78" s="6" t="str">
        <f t="shared" si="6"/>
        <v>Lexington</v>
      </c>
      <c r="I78" s="9">
        <v>14460</v>
      </c>
      <c r="J78" s="9">
        <v>25017</v>
      </c>
      <c r="K78" s="9">
        <v>35215</v>
      </c>
      <c r="L78" s="9" t="s">
        <v>258</v>
      </c>
      <c r="M78" s="9" t="s">
        <v>373</v>
      </c>
      <c r="N78" s="9" t="s">
        <v>233</v>
      </c>
      <c r="O78" s="8" t="str">
        <f t="shared" si="7"/>
        <v>Lexington</v>
      </c>
      <c r="P78" t="b">
        <f t="shared" si="8"/>
        <v>1</v>
      </c>
      <c r="Q78" t="b">
        <f t="shared" si="9"/>
        <v>1</v>
      </c>
    </row>
    <row r="79" spans="1:20" x14ac:dyDescent="0.25">
      <c r="A79" s="6" t="s">
        <v>209</v>
      </c>
      <c r="B79" s="6">
        <v>2501735425</v>
      </c>
      <c r="C79" s="6" t="s">
        <v>58</v>
      </c>
      <c r="D79" s="6" t="str">
        <f t="shared" si="5"/>
        <v>14460</v>
      </c>
      <c r="E79" s="6">
        <v>140200</v>
      </c>
      <c r="F79" s="6" t="s">
        <v>59</v>
      </c>
      <c r="G79" s="6" t="s">
        <v>374</v>
      </c>
      <c r="H79" s="6" t="str">
        <f t="shared" si="6"/>
        <v>Lincoln</v>
      </c>
      <c r="I79" s="9">
        <v>14460</v>
      </c>
      <c r="J79" s="9">
        <v>25017</v>
      </c>
      <c r="K79" s="9">
        <v>35425</v>
      </c>
      <c r="L79" s="9" t="s">
        <v>258</v>
      </c>
      <c r="M79" s="9" t="s">
        <v>375</v>
      </c>
      <c r="N79" s="9" t="s">
        <v>233</v>
      </c>
      <c r="O79" s="8" t="str">
        <f t="shared" si="7"/>
        <v>Lincoln</v>
      </c>
      <c r="P79" t="b">
        <f t="shared" si="8"/>
        <v>1</v>
      </c>
      <c r="Q79" t="b">
        <f t="shared" si="9"/>
        <v>1</v>
      </c>
    </row>
    <row r="80" spans="1:20" x14ac:dyDescent="0.25">
      <c r="A80" s="6" t="s">
        <v>209</v>
      </c>
      <c r="B80" s="6">
        <v>2501735950</v>
      </c>
      <c r="C80" s="6" t="s">
        <v>58</v>
      </c>
      <c r="D80" s="6" t="str">
        <f t="shared" si="5"/>
        <v>14460</v>
      </c>
      <c r="E80" s="6">
        <v>140200</v>
      </c>
      <c r="F80" s="6" t="s">
        <v>59</v>
      </c>
      <c r="G80" s="6" t="s">
        <v>376</v>
      </c>
      <c r="H80" s="6" t="str">
        <f t="shared" si="6"/>
        <v>Littleton</v>
      </c>
      <c r="I80" s="9">
        <v>14460</v>
      </c>
      <c r="J80" s="9">
        <v>25017</v>
      </c>
      <c r="K80" s="9">
        <v>35950</v>
      </c>
      <c r="L80" s="9" t="s">
        <v>258</v>
      </c>
      <c r="M80" s="9" t="s">
        <v>377</v>
      </c>
      <c r="N80" s="9" t="s">
        <v>233</v>
      </c>
      <c r="O80" s="8" t="str">
        <f t="shared" si="7"/>
        <v>Littleton</v>
      </c>
      <c r="P80" t="b">
        <f t="shared" si="8"/>
        <v>1</v>
      </c>
      <c r="Q80" t="b">
        <f t="shared" si="9"/>
        <v>1</v>
      </c>
    </row>
    <row r="81" spans="1:17" x14ac:dyDescent="0.25">
      <c r="A81" s="6" t="s">
        <v>209</v>
      </c>
      <c r="B81" s="6">
        <v>2500937490</v>
      </c>
      <c r="C81" s="6" t="s">
        <v>58</v>
      </c>
      <c r="D81" s="6" t="str">
        <f t="shared" si="5"/>
        <v>14460</v>
      </c>
      <c r="E81" s="6">
        <v>140200</v>
      </c>
      <c r="F81" s="6" t="s">
        <v>59</v>
      </c>
      <c r="G81" s="6" t="s">
        <v>378</v>
      </c>
      <c r="H81" s="6" t="str">
        <f t="shared" si="6"/>
        <v>Lynn</v>
      </c>
      <c r="I81" s="9">
        <v>14460</v>
      </c>
      <c r="J81" s="9">
        <v>25009</v>
      </c>
      <c r="K81" s="9">
        <v>37490</v>
      </c>
      <c r="L81" s="9" t="s">
        <v>263</v>
      </c>
      <c r="M81" s="9" t="s">
        <v>379</v>
      </c>
      <c r="N81" s="9" t="s">
        <v>233</v>
      </c>
      <c r="O81" s="8" t="str">
        <f t="shared" si="7"/>
        <v>Lynn</v>
      </c>
      <c r="P81" t="b">
        <f t="shared" si="8"/>
        <v>1</v>
      </c>
      <c r="Q81" t="b">
        <f t="shared" si="9"/>
        <v>1</v>
      </c>
    </row>
    <row r="82" spans="1:17" x14ac:dyDescent="0.25">
      <c r="A82" s="6" t="s">
        <v>209</v>
      </c>
      <c r="B82" s="6">
        <v>2500937560</v>
      </c>
      <c r="C82" s="6" t="s">
        <v>58</v>
      </c>
      <c r="D82" s="6" t="str">
        <f t="shared" si="5"/>
        <v>14460</v>
      </c>
      <c r="E82" s="6">
        <v>140200</v>
      </c>
      <c r="F82" s="6" t="s">
        <v>59</v>
      </c>
      <c r="G82" s="6" t="s">
        <v>380</v>
      </c>
      <c r="H82" s="6" t="str">
        <f t="shared" si="6"/>
        <v>Lynnfield</v>
      </c>
      <c r="I82" s="9">
        <v>14460</v>
      </c>
      <c r="J82" s="9">
        <v>25009</v>
      </c>
      <c r="K82" s="9">
        <v>37560</v>
      </c>
      <c r="L82" s="9" t="s">
        <v>263</v>
      </c>
      <c r="M82" s="9" t="s">
        <v>381</v>
      </c>
      <c r="N82" s="9" t="s">
        <v>233</v>
      </c>
      <c r="O82" s="8" t="str">
        <f t="shared" si="7"/>
        <v>Lynnfield</v>
      </c>
      <c r="P82" t="b">
        <f t="shared" si="8"/>
        <v>1</v>
      </c>
      <c r="Q82" t="b">
        <f t="shared" si="9"/>
        <v>1</v>
      </c>
    </row>
    <row r="83" spans="1:17" x14ac:dyDescent="0.25">
      <c r="A83" s="6" t="s">
        <v>209</v>
      </c>
      <c r="B83" s="6">
        <v>2501737875</v>
      </c>
      <c r="C83" s="6" t="s">
        <v>58</v>
      </c>
      <c r="D83" s="6" t="str">
        <f t="shared" si="5"/>
        <v>14460</v>
      </c>
      <c r="E83" s="6">
        <v>140200</v>
      </c>
      <c r="F83" s="6" t="s">
        <v>59</v>
      </c>
      <c r="G83" s="6" t="s">
        <v>382</v>
      </c>
      <c r="H83" s="6" t="str">
        <f t="shared" si="6"/>
        <v>Malden</v>
      </c>
      <c r="I83" s="9">
        <v>14460</v>
      </c>
      <c r="J83" s="9">
        <v>25017</v>
      </c>
      <c r="K83" s="9">
        <v>37875</v>
      </c>
      <c r="L83" s="9" t="s">
        <v>258</v>
      </c>
      <c r="M83" s="9" t="s">
        <v>383</v>
      </c>
      <c r="N83" s="9" t="s">
        <v>233</v>
      </c>
      <c r="O83" s="8" t="str">
        <f t="shared" si="7"/>
        <v>Malden</v>
      </c>
      <c r="P83" t="b">
        <f t="shared" si="8"/>
        <v>1</v>
      </c>
      <c r="Q83" t="b">
        <f t="shared" si="9"/>
        <v>1</v>
      </c>
    </row>
    <row r="84" spans="1:17" x14ac:dyDescent="0.25">
      <c r="A84" s="6" t="s">
        <v>209</v>
      </c>
      <c r="B84" s="6">
        <v>2500937995</v>
      </c>
      <c r="C84" s="6" t="s">
        <v>58</v>
      </c>
      <c r="D84" s="6" t="str">
        <f t="shared" si="5"/>
        <v>14460</v>
      </c>
      <c r="E84" s="6">
        <v>140200</v>
      </c>
      <c r="F84" s="6" t="s">
        <v>59</v>
      </c>
      <c r="G84" s="6" t="s">
        <v>384</v>
      </c>
      <c r="H84" s="6" t="str">
        <f t="shared" si="6"/>
        <v>Manchester-by-the-Sea</v>
      </c>
      <c r="I84" s="9">
        <v>14460</v>
      </c>
      <c r="J84" s="9">
        <v>25009</v>
      </c>
      <c r="K84" s="9">
        <v>37995</v>
      </c>
      <c r="L84" s="9" t="s">
        <v>263</v>
      </c>
      <c r="M84" s="9" t="s">
        <v>385</v>
      </c>
      <c r="N84" s="9" t="s">
        <v>233</v>
      </c>
      <c r="O84" s="8" t="str">
        <f t="shared" si="7"/>
        <v>Manchester-by-the-Sea</v>
      </c>
      <c r="P84" t="b">
        <f t="shared" si="8"/>
        <v>1</v>
      </c>
      <c r="Q84" t="b">
        <f t="shared" si="9"/>
        <v>1</v>
      </c>
    </row>
    <row r="85" spans="1:17" x14ac:dyDescent="0.25">
      <c r="A85" s="6" t="s">
        <v>209</v>
      </c>
      <c r="B85" s="6">
        <v>2500938400</v>
      </c>
      <c r="C85" s="6" t="s">
        <v>58</v>
      </c>
      <c r="D85" s="6" t="str">
        <f t="shared" si="5"/>
        <v>14460</v>
      </c>
      <c r="E85" s="6">
        <v>140200</v>
      </c>
      <c r="F85" s="6" t="s">
        <v>59</v>
      </c>
      <c r="G85" s="6" t="s">
        <v>386</v>
      </c>
      <c r="H85" s="6" t="str">
        <f t="shared" si="6"/>
        <v>Marblehead</v>
      </c>
      <c r="I85" s="9">
        <v>14460</v>
      </c>
      <c r="J85" s="9">
        <v>25009</v>
      </c>
      <c r="K85" s="9">
        <v>38400</v>
      </c>
      <c r="L85" s="9" t="s">
        <v>263</v>
      </c>
      <c r="M85" s="9" t="s">
        <v>387</v>
      </c>
      <c r="N85" s="9" t="s">
        <v>233</v>
      </c>
      <c r="O85" s="8" t="str">
        <f t="shared" si="7"/>
        <v>Marblehead</v>
      </c>
      <c r="P85" t="b">
        <f t="shared" si="8"/>
        <v>1</v>
      </c>
      <c r="Q85" t="b">
        <f t="shared" si="9"/>
        <v>1</v>
      </c>
    </row>
    <row r="86" spans="1:17" x14ac:dyDescent="0.25">
      <c r="A86" s="6" t="s">
        <v>209</v>
      </c>
      <c r="B86" s="6">
        <v>2501738715</v>
      </c>
      <c r="C86" s="6" t="s">
        <v>58</v>
      </c>
      <c r="D86" s="6" t="str">
        <f t="shared" si="5"/>
        <v>14460</v>
      </c>
      <c r="E86" s="6">
        <v>140200</v>
      </c>
      <c r="F86" s="6" t="s">
        <v>59</v>
      </c>
      <c r="G86" s="6" t="s">
        <v>388</v>
      </c>
      <c r="H86" s="6" t="str">
        <f t="shared" si="6"/>
        <v>Marlborough</v>
      </c>
      <c r="I86" s="9">
        <v>14460</v>
      </c>
      <c r="J86" s="9">
        <v>25017</v>
      </c>
      <c r="K86" s="9">
        <v>38715</v>
      </c>
      <c r="L86" s="9" t="s">
        <v>258</v>
      </c>
      <c r="M86" s="9" t="s">
        <v>389</v>
      </c>
      <c r="N86" s="9" t="s">
        <v>233</v>
      </c>
      <c r="O86" s="8" t="str">
        <f t="shared" si="7"/>
        <v>Marlborough</v>
      </c>
      <c r="P86" t="b">
        <f t="shared" si="8"/>
        <v>1</v>
      </c>
      <c r="Q86" t="b">
        <f t="shared" si="9"/>
        <v>1</v>
      </c>
    </row>
    <row r="87" spans="1:17" x14ac:dyDescent="0.25">
      <c r="A87" s="6" t="s">
        <v>209</v>
      </c>
      <c r="B87" s="6">
        <v>2502338855</v>
      </c>
      <c r="C87" s="6" t="s">
        <v>58</v>
      </c>
      <c r="D87" s="6" t="str">
        <f t="shared" si="5"/>
        <v>14460</v>
      </c>
      <c r="E87" s="6">
        <v>140200</v>
      </c>
      <c r="F87" s="6" t="s">
        <v>59</v>
      </c>
      <c r="G87" s="6" t="s">
        <v>390</v>
      </c>
      <c r="H87" s="6" t="str">
        <f t="shared" si="6"/>
        <v>Marshfield</v>
      </c>
      <c r="I87" s="9">
        <v>14460</v>
      </c>
      <c r="J87" s="9">
        <v>25023</v>
      </c>
      <c r="K87" s="9">
        <v>38855</v>
      </c>
      <c r="L87" s="9" t="s">
        <v>313</v>
      </c>
      <c r="M87" s="9" t="s">
        <v>391</v>
      </c>
      <c r="N87" s="9" t="s">
        <v>233</v>
      </c>
      <c r="O87" s="8" t="str">
        <f t="shared" si="7"/>
        <v>Marshfield</v>
      </c>
      <c r="P87" t="b">
        <f t="shared" si="8"/>
        <v>1</v>
      </c>
      <c r="Q87" t="b">
        <f t="shared" si="9"/>
        <v>1</v>
      </c>
    </row>
    <row r="88" spans="1:17" x14ac:dyDescent="0.25">
      <c r="A88" s="6" t="s">
        <v>209</v>
      </c>
      <c r="B88" s="6">
        <v>2501739625</v>
      </c>
      <c r="C88" s="6" t="s">
        <v>58</v>
      </c>
      <c r="D88" s="6" t="str">
        <f t="shared" si="5"/>
        <v>14460</v>
      </c>
      <c r="E88" s="6">
        <v>140200</v>
      </c>
      <c r="F88" s="6" t="s">
        <v>59</v>
      </c>
      <c r="G88" s="6" t="s">
        <v>392</v>
      </c>
      <c r="H88" s="6" t="str">
        <f t="shared" si="6"/>
        <v>Maynard</v>
      </c>
      <c r="I88" s="9">
        <v>14460</v>
      </c>
      <c r="J88" s="9">
        <v>25017</v>
      </c>
      <c r="K88" s="9">
        <v>39625</v>
      </c>
      <c r="L88" s="9" t="s">
        <v>258</v>
      </c>
      <c r="M88" s="9" t="s">
        <v>393</v>
      </c>
      <c r="N88" s="9" t="s">
        <v>233</v>
      </c>
      <c r="O88" s="8" t="str">
        <f t="shared" si="7"/>
        <v>Maynard</v>
      </c>
      <c r="P88" t="b">
        <f t="shared" si="8"/>
        <v>1</v>
      </c>
      <c r="Q88" t="b">
        <f t="shared" si="9"/>
        <v>1</v>
      </c>
    </row>
    <row r="89" spans="1:17" x14ac:dyDescent="0.25">
      <c r="A89" s="6" t="s">
        <v>209</v>
      </c>
      <c r="B89" s="6">
        <v>2502139765</v>
      </c>
      <c r="C89" s="6" t="s">
        <v>58</v>
      </c>
      <c r="D89" s="6" t="str">
        <f t="shared" si="5"/>
        <v>14460</v>
      </c>
      <c r="E89" s="6">
        <v>140200</v>
      </c>
      <c r="F89" s="6" t="s">
        <v>59</v>
      </c>
      <c r="G89" s="6" t="s">
        <v>394</v>
      </c>
      <c r="H89" s="6" t="str">
        <f t="shared" si="6"/>
        <v>Medfield</v>
      </c>
      <c r="I89" s="9">
        <v>14460</v>
      </c>
      <c r="J89" s="9">
        <v>25021</v>
      </c>
      <c r="K89" s="9">
        <v>39765</v>
      </c>
      <c r="L89" s="9" t="s">
        <v>282</v>
      </c>
      <c r="M89" s="9" t="s">
        <v>395</v>
      </c>
      <c r="N89" s="9" t="s">
        <v>233</v>
      </c>
      <c r="O89" s="8" t="str">
        <f t="shared" si="7"/>
        <v>Medfield</v>
      </c>
      <c r="P89" t="b">
        <f t="shared" si="8"/>
        <v>1</v>
      </c>
      <c r="Q89" t="b">
        <f t="shared" si="9"/>
        <v>1</v>
      </c>
    </row>
    <row r="90" spans="1:17" x14ac:dyDescent="0.25">
      <c r="A90" s="6" t="s">
        <v>209</v>
      </c>
      <c r="B90" s="6">
        <v>2501739835</v>
      </c>
      <c r="C90" s="6" t="s">
        <v>58</v>
      </c>
      <c r="D90" s="6" t="str">
        <f t="shared" si="5"/>
        <v>14460</v>
      </c>
      <c r="E90" s="6">
        <v>140200</v>
      </c>
      <c r="F90" s="6" t="s">
        <v>59</v>
      </c>
      <c r="G90" s="6" t="s">
        <v>396</v>
      </c>
      <c r="H90" s="6" t="str">
        <f t="shared" si="6"/>
        <v>Medford</v>
      </c>
      <c r="I90" s="9">
        <v>14460</v>
      </c>
      <c r="J90" s="9">
        <v>25017</v>
      </c>
      <c r="K90" s="9">
        <v>39835</v>
      </c>
      <c r="L90" s="9" t="s">
        <v>258</v>
      </c>
      <c r="M90" s="9" t="s">
        <v>397</v>
      </c>
      <c r="N90" s="9" t="s">
        <v>233</v>
      </c>
      <c r="O90" s="8" t="str">
        <f t="shared" si="7"/>
        <v>Medford</v>
      </c>
      <c r="P90" t="b">
        <f t="shared" si="8"/>
        <v>1</v>
      </c>
      <c r="Q90" t="b">
        <f t="shared" si="9"/>
        <v>1</v>
      </c>
    </row>
    <row r="91" spans="1:17" x14ac:dyDescent="0.25">
      <c r="A91" s="6" t="s">
        <v>209</v>
      </c>
      <c r="B91" s="6">
        <v>2502139975</v>
      </c>
      <c r="C91" s="6" t="s">
        <v>58</v>
      </c>
      <c r="D91" s="6" t="str">
        <f t="shared" si="5"/>
        <v>14460</v>
      </c>
      <c r="E91" s="6">
        <v>140200</v>
      </c>
      <c r="F91" s="6" t="s">
        <v>59</v>
      </c>
      <c r="G91" s="6" t="s">
        <v>398</v>
      </c>
      <c r="H91" s="6" t="str">
        <f t="shared" si="6"/>
        <v>Medway</v>
      </c>
      <c r="I91" s="9">
        <v>14460</v>
      </c>
      <c r="J91" s="9">
        <v>25021</v>
      </c>
      <c r="K91" s="9">
        <v>39975</v>
      </c>
      <c r="L91" s="9" t="s">
        <v>282</v>
      </c>
      <c r="M91" s="9" t="s">
        <v>399</v>
      </c>
      <c r="N91" s="9" t="s">
        <v>233</v>
      </c>
      <c r="O91" s="8" t="str">
        <f t="shared" si="7"/>
        <v>Medway</v>
      </c>
      <c r="P91" t="b">
        <f t="shared" si="8"/>
        <v>1</v>
      </c>
      <c r="Q91" t="b">
        <f t="shared" si="9"/>
        <v>1</v>
      </c>
    </row>
    <row r="92" spans="1:17" x14ac:dyDescent="0.25">
      <c r="A92" s="6" t="s">
        <v>209</v>
      </c>
      <c r="B92" s="6">
        <v>2501740115</v>
      </c>
      <c r="C92" s="6" t="s">
        <v>58</v>
      </c>
      <c r="D92" s="6" t="str">
        <f t="shared" si="5"/>
        <v>14460</v>
      </c>
      <c r="E92" s="6">
        <v>140200</v>
      </c>
      <c r="F92" s="6" t="s">
        <v>59</v>
      </c>
      <c r="G92" s="6" t="s">
        <v>400</v>
      </c>
      <c r="H92" s="6" t="str">
        <f t="shared" si="6"/>
        <v>Melrose</v>
      </c>
      <c r="I92" s="9">
        <v>14460</v>
      </c>
      <c r="J92" s="9">
        <v>25017</v>
      </c>
      <c r="K92" s="9">
        <v>40115</v>
      </c>
      <c r="L92" s="9" t="s">
        <v>258</v>
      </c>
      <c r="M92" s="9" t="s">
        <v>401</v>
      </c>
      <c r="N92" s="9" t="s">
        <v>233</v>
      </c>
      <c r="O92" s="8" t="str">
        <f t="shared" si="7"/>
        <v>Melrose</v>
      </c>
      <c r="P92" t="b">
        <f t="shared" si="8"/>
        <v>1</v>
      </c>
      <c r="Q92" t="b">
        <f t="shared" si="9"/>
        <v>1</v>
      </c>
    </row>
    <row r="93" spans="1:17" x14ac:dyDescent="0.25">
      <c r="A93" s="6" t="s">
        <v>209</v>
      </c>
      <c r="B93" s="6">
        <v>2500941095</v>
      </c>
      <c r="C93" s="6" t="s">
        <v>58</v>
      </c>
      <c r="D93" s="6" t="str">
        <f t="shared" si="5"/>
        <v>14460</v>
      </c>
      <c r="E93" s="6">
        <v>140200</v>
      </c>
      <c r="F93" s="6" t="s">
        <v>59</v>
      </c>
      <c r="G93" s="6" t="s">
        <v>402</v>
      </c>
      <c r="H93" s="6" t="str">
        <f t="shared" si="6"/>
        <v>Middleton</v>
      </c>
      <c r="I93" s="9">
        <v>14460</v>
      </c>
      <c r="J93" s="9">
        <v>25009</v>
      </c>
      <c r="K93" s="9">
        <v>41095</v>
      </c>
      <c r="L93" s="9" t="s">
        <v>263</v>
      </c>
      <c r="M93" s="9" t="s">
        <v>403</v>
      </c>
      <c r="N93" s="9" t="s">
        <v>233</v>
      </c>
      <c r="O93" s="8" t="str">
        <f t="shared" si="7"/>
        <v>Middleton</v>
      </c>
      <c r="P93" t="b">
        <f t="shared" si="8"/>
        <v>1</v>
      </c>
      <c r="Q93" t="b">
        <f t="shared" si="9"/>
        <v>1</v>
      </c>
    </row>
    <row r="94" spans="1:17" x14ac:dyDescent="0.25">
      <c r="A94" s="6" t="s">
        <v>209</v>
      </c>
      <c r="B94" s="6">
        <v>2502141515</v>
      </c>
      <c r="C94" s="6" t="s">
        <v>58</v>
      </c>
      <c r="D94" s="6" t="str">
        <f t="shared" si="5"/>
        <v>14460</v>
      </c>
      <c r="E94" s="6">
        <v>140200</v>
      </c>
      <c r="F94" s="6" t="s">
        <v>59</v>
      </c>
      <c r="G94" s="6" t="s">
        <v>404</v>
      </c>
      <c r="H94" s="6" t="str">
        <f t="shared" si="6"/>
        <v>Millis</v>
      </c>
      <c r="I94" s="9">
        <v>14460</v>
      </c>
      <c r="J94" s="9">
        <v>25021</v>
      </c>
      <c r="K94" s="9">
        <v>41515</v>
      </c>
      <c r="L94" s="9" t="s">
        <v>282</v>
      </c>
      <c r="M94" s="9" t="s">
        <v>405</v>
      </c>
      <c r="N94" s="9" t="s">
        <v>233</v>
      </c>
      <c r="O94" s="8" t="str">
        <f t="shared" si="7"/>
        <v>Millis</v>
      </c>
      <c r="P94" t="b">
        <f t="shared" si="8"/>
        <v>1</v>
      </c>
      <c r="Q94" t="b">
        <f t="shared" si="9"/>
        <v>1</v>
      </c>
    </row>
    <row r="95" spans="1:17" x14ac:dyDescent="0.25">
      <c r="A95" s="6" t="s">
        <v>209</v>
      </c>
      <c r="B95" s="6">
        <v>2502141690</v>
      </c>
      <c r="C95" s="6" t="s">
        <v>58</v>
      </c>
      <c r="D95" s="6" t="str">
        <f t="shared" si="5"/>
        <v>14460</v>
      </c>
      <c r="E95" s="6">
        <v>140200</v>
      </c>
      <c r="F95" s="6" t="s">
        <v>59</v>
      </c>
      <c r="G95" s="6" t="s">
        <v>406</v>
      </c>
      <c r="H95" s="6" t="str">
        <f t="shared" si="6"/>
        <v>Milton</v>
      </c>
      <c r="I95" s="9">
        <v>14460</v>
      </c>
      <c r="J95" s="9">
        <v>25021</v>
      </c>
      <c r="K95" s="9">
        <v>41690</v>
      </c>
      <c r="L95" s="9" t="s">
        <v>282</v>
      </c>
      <c r="M95" s="9" t="s">
        <v>407</v>
      </c>
      <c r="N95" s="9" t="s">
        <v>233</v>
      </c>
      <c r="O95" s="8" t="str">
        <f t="shared" si="7"/>
        <v>Milton</v>
      </c>
      <c r="P95" t="b">
        <f t="shared" si="8"/>
        <v>1</v>
      </c>
      <c r="Q95" t="b">
        <f t="shared" si="9"/>
        <v>1</v>
      </c>
    </row>
    <row r="96" spans="1:17" x14ac:dyDescent="0.25">
      <c r="A96" s="6" t="s">
        <v>209</v>
      </c>
      <c r="B96" s="6">
        <v>2500943580</v>
      </c>
      <c r="C96" s="6" t="s">
        <v>58</v>
      </c>
      <c r="D96" s="6" t="str">
        <f t="shared" si="5"/>
        <v>14460</v>
      </c>
      <c r="E96" s="6">
        <v>140200</v>
      </c>
      <c r="F96" s="6" t="s">
        <v>59</v>
      </c>
      <c r="G96" s="6" t="s">
        <v>408</v>
      </c>
      <c r="H96" s="6" t="str">
        <f t="shared" si="6"/>
        <v>Nahant</v>
      </c>
      <c r="I96" s="9">
        <v>14460</v>
      </c>
      <c r="J96" s="9">
        <v>25009</v>
      </c>
      <c r="K96" s="9">
        <v>43580</v>
      </c>
      <c r="L96" s="9" t="s">
        <v>263</v>
      </c>
      <c r="M96" s="9" t="s">
        <v>409</v>
      </c>
      <c r="N96" s="9" t="s">
        <v>233</v>
      </c>
      <c r="O96" s="8" t="str">
        <f t="shared" si="7"/>
        <v>Nahant</v>
      </c>
      <c r="P96" t="b">
        <f t="shared" si="8"/>
        <v>1</v>
      </c>
      <c r="Q96" t="b">
        <f t="shared" si="9"/>
        <v>1</v>
      </c>
    </row>
    <row r="97" spans="1:17" x14ac:dyDescent="0.25">
      <c r="A97" s="6" t="s">
        <v>209</v>
      </c>
      <c r="B97" s="6">
        <v>2501743895</v>
      </c>
      <c r="C97" s="6" t="s">
        <v>58</v>
      </c>
      <c r="D97" s="6" t="str">
        <f t="shared" si="5"/>
        <v>14460</v>
      </c>
      <c r="E97" s="6">
        <v>140200</v>
      </c>
      <c r="F97" s="6" t="s">
        <v>59</v>
      </c>
      <c r="G97" s="6" t="s">
        <v>410</v>
      </c>
      <c r="H97" s="6" t="str">
        <f t="shared" si="6"/>
        <v>Natick</v>
      </c>
      <c r="I97" s="9">
        <v>14460</v>
      </c>
      <c r="J97" s="9">
        <v>25017</v>
      </c>
      <c r="K97" s="9">
        <v>43895</v>
      </c>
      <c r="L97" s="9" t="s">
        <v>258</v>
      </c>
      <c r="M97" s="9" t="s">
        <v>411</v>
      </c>
      <c r="N97" s="9" t="s">
        <v>233</v>
      </c>
      <c r="O97" s="8" t="str">
        <f t="shared" si="7"/>
        <v>Natick</v>
      </c>
      <c r="P97" t="b">
        <f t="shared" si="8"/>
        <v>1</v>
      </c>
      <c r="Q97" t="b">
        <f t="shared" si="9"/>
        <v>1</v>
      </c>
    </row>
    <row r="98" spans="1:17" x14ac:dyDescent="0.25">
      <c r="A98" s="6" t="s">
        <v>209</v>
      </c>
      <c r="B98" s="6">
        <v>2502144105</v>
      </c>
      <c r="C98" s="6" t="s">
        <v>58</v>
      </c>
      <c r="D98" s="6" t="str">
        <f t="shared" si="5"/>
        <v>14460</v>
      </c>
      <c r="E98" s="6">
        <v>140200</v>
      </c>
      <c r="F98" s="6" t="s">
        <v>59</v>
      </c>
      <c r="G98" s="6" t="s">
        <v>412</v>
      </c>
      <c r="H98" s="6" t="str">
        <f t="shared" si="6"/>
        <v>Needham</v>
      </c>
      <c r="I98" s="9">
        <v>14460</v>
      </c>
      <c r="J98" s="9">
        <v>25021</v>
      </c>
      <c r="K98" s="9">
        <v>44105</v>
      </c>
      <c r="L98" s="9" t="s">
        <v>282</v>
      </c>
      <c r="M98" s="9" t="s">
        <v>413</v>
      </c>
      <c r="N98" s="9" t="s">
        <v>233</v>
      </c>
      <c r="O98" s="8" t="str">
        <f t="shared" si="7"/>
        <v>Needham</v>
      </c>
      <c r="P98" t="b">
        <f t="shared" si="8"/>
        <v>1</v>
      </c>
      <c r="Q98" t="b">
        <f t="shared" si="9"/>
        <v>1</v>
      </c>
    </row>
    <row r="99" spans="1:17" x14ac:dyDescent="0.25">
      <c r="A99" s="6" t="s">
        <v>209</v>
      </c>
      <c r="B99" s="6">
        <v>2500945175</v>
      </c>
      <c r="C99" s="6" t="s">
        <v>58</v>
      </c>
      <c r="D99" s="6" t="str">
        <f t="shared" si="5"/>
        <v>14460</v>
      </c>
      <c r="E99" s="6">
        <v>140200</v>
      </c>
      <c r="F99" s="6" t="s">
        <v>59</v>
      </c>
      <c r="G99" s="6" t="s">
        <v>414</v>
      </c>
      <c r="H99" s="6" t="str">
        <f t="shared" si="6"/>
        <v>Newbury</v>
      </c>
      <c r="I99" s="9">
        <v>14460</v>
      </c>
      <c r="J99" s="9">
        <v>25009</v>
      </c>
      <c r="K99" s="9">
        <v>45175</v>
      </c>
      <c r="L99" s="9" t="s">
        <v>263</v>
      </c>
      <c r="M99" s="9" t="s">
        <v>415</v>
      </c>
      <c r="N99" s="9" t="s">
        <v>233</v>
      </c>
      <c r="O99" s="8" t="str">
        <f t="shared" si="7"/>
        <v>Newbury</v>
      </c>
      <c r="P99" t="b">
        <f t="shared" si="8"/>
        <v>1</v>
      </c>
      <c r="Q99" t="b">
        <f t="shared" si="9"/>
        <v>1</v>
      </c>
    </row>
    <row r="100" spans="1:17" x14ac:dyDescent="0.25">
      <c r="A100" s="6" t="s">
        <v>209</v>
      </c>
      <c r="B100" s="6">
        <v>2500945245</v>
      </c>
      <c r="C100" s="6" t="s">
        <v>58</v>
      </c>
      <c r="D100" s="6" t="str">
        <f t="shared" ref="D100:D163" si="10">MID(C100,6,5)</f>
        <v>14460</v>
      </c>
      <c r="E100" s="6">
        <v>140200</v>
      </c>
      <c r="F100" s="6" t="s">
        <v>59</v>
      </c>
      <c r="G100" s="6" t="s">
        <v>416</v>
      </c>
      <c r="H100" s="6" t="str">
        <f t="shared" ref="H100:H163" si="11">LEFT(G100, FIND(" ", G100)-1)</f>
        <v>Newburyport</v>
      </c>
      <c r="I100" s="9">
        <v>14460</v>
      </c>
      <c r="J100" s="9">
        <v>25009</v>
      </c>
      <c r="K100" s="9">
        <v>45245</v>
      </c>
      <c r="L100" s="9" t="s">
        <v>263</v>
      </c>
      <c r="M100" s="9" t="s">
        <v>417</v>
      </c>
      <c r="N100" s="9" t="s">
        <v>233</v>
      </c>
      <c r="O100" s="8" t="str">
        <f t="shared" ref="O100:O163" si="12">LEFT(M100, FIND(" ", M100)-1)</f>
        <v>Newburyport</v>
      </c>
      <c r="P100" t="b">
        <f t="shared" ref="P100:P163" si="13">O100=H100</f>
        <v>1</v>
      </c>
      <c r="Q100" t="b">
        <f t="shared" ref="Q100:Q163" si="14">I100=_xlfn.NUMBERVALUE(D100)</f>
        <v>1</v>
      </c>
    </row>
    <row r="101" spans="1:17" x14ac:dyDescent="0.25">
      <c r="A101" s="6" t="s">
        <v>209</v>
      </c>
      <c r="B101" s="6">
        <v>2501745560</v>
      </c>
      <c r="C101" s="6" t="s">
        <v>58</v>
      </c>
      <c r="D101" s="6" t="str">
        <f t="shared" si="10"/>
        <v>14460</v>
      </c>
      <c r="E101" s="6">
        <v>140200</v>
      </c>
      <c r="F101" s="6" t="s">
        <v>59</v>
      </c>
      <c r="G101" s="6" t="s">
        <v>418</v>
      </c>
      <c r="H101" s="6" t="str">
        <f t="shared" si="11"/>
        <v>Newton</v>
      </c>
      <c r="I101" s="9">
        <v>14460</v>
      </c>
      <c r="J101" s="9">
        <v>25017</v>
      </c>
      <c r="K101" s="9">
        <v>45560</v>
      </c>
      <c r="L101" s="9" t="s">
        <v>258</v>
      </c>
      <c r="M101" s="9" t="s">
        <v>419</v>
      </c>
      <c r="N101" s="9" t="s">
        <v>233</v>
      </c>
      <c r="O101" s="8" t="str">
        <f t="shared" si="12"/>
        <v>Newton</v>
      </c>
      <c r="P101" t="b">
        <f t="shared" si="13"/>
        <v>1</v>
      </c>
      <c r="Q101" t="b">
        <f t="shared" si="14"/>
        <v>1</v>
      </c>
    </row>
    <row r="102" spans="1:17" x14ac:dyDescent="0.25">
      <c r="A102" s="6" t="s">
        <v>209</v>
      </c>
      <c r="B102" s="6">
        <v>2502146050</v>
      </c>
      <c r="C102" s="6" t="s">
        <v>58</v>
      </c>
      <c r="D102" s="6" t="str">
        <f t="shared" si="10"/>
        <v>14460</v>
      </c>
      <c r="E102" s="6">
        <v>140200</v>
      </c>
      <c r="F102" s="6" t="s">
        <v>59</v>
      </c>
      <c r="G102" s="6" t="s">
        <v>420</v>
      </c>
      <c r="H102" s="6" t="str">
        <f t="shared" si="11"/>
        <v>Norfolk</v>
      </c>
      <c r="I102" s="9">
        <v>14460</v>
      </c>
      <c r="J102" s="9">
        <v>25021</v>
      </c>
      <c r="K102" s="9">
        <v>46050</v>
      </c>
      <c r="L102" s="9" t="s">
        <v>282</v>
      </c>
      <c r="M102" s="9" t="s">
        <v>421</v>
      </c>
      <c r="N102" s="9" t="s">
        <v>233</v>
      </c>
      <c r="O102" s="8" t="str">
        <f t="shared" si="12"/>
        <v>Norfolk</v>
      </c>
      <c r="P102" t="b">
        <f t="shared" si="13"/>
        <v>1</v>
      </c>
      <c r="Q102" t="b">
        <f t="shared" si="14"/>
        <v>1</v>
      </c>
    </row>
    <row r="103" spans="1:17" x14ac:dyDescent="0.25">
      <c r="A103" s="13" t="s">
        <v>209</v>
      </c>
      <c r="B103" s="13">
        <v>2501748955</v>
      </c>
      <c r="C103" s="13" t="s">
        <v>58</v>
      </c>
      <c r="D103" s="13" t="str">
        <f t="shared" si="10"/>
        <v>14460</v>
      </c>
      <c r="E103" s="13">
        <v>140200</v>
      </c>
      <c r="F103" s="13" t="s">
        <v>59</v>
      </c>
      <c r="G103" s="13" t="s">
        <v>422</v>
      </c>
      <c r="H103" s="13" t="str">
        <f t="shared" si="11"/>
        <v>North</v>
      </c>
      <c r="I103" s="14">
        <v>14460</v>
      </c>
      <c r="J103" s="14">
        <v>25017</v>
      </c>
      <c r="K103" s="14">
        <v>48955</v>
      </c>
      <c r="L103" s="14" t="s">
        <v>258</v>
      </c>
      <c r="M103" s="14" t="s">
        <v>423</v>
      </c>
      <c r="N103" s="14" t="s">
        <v>233</v>
      </c>
      <c r="O103" s="15" t="str">
        <f t="shared" si="12"/>
        <v>North</v>
      </c>
      <c r="P103" s="16" t="b">
        <f t="shared" si="13"/>
        <v>1</v>
      </c>
      <c r="Q103" t="b">
        <f t="shared" si="14"/>
        <v>1</v>
      </c>
    </row>
    <row r="104" spans="1:17" x14ac:dyDescent="0.25">
      <c r="A104" s="6" t="s">
        <v>209</v>
      </c>
      <c r="B104" s="6">
        <v>2502350145</v>
      </c>
      <c r="C104" s="6" t="s">
        <v>58</v>
      </c>
      <c r="D104" s="6" t="str">
        <f t="shared" si="10"/>
        <v>14460</v>
      </c>
      <c r="E104" s="6">
        <v>140200</v>
      </c>
      <c r="F104" s="6" t="s">
        <v>59</v>
      </c>
      <c r="G104" s="6" t="s">
        <v>424</v>
      </c>
      <c r="H104" s="6" t="str">
        <f t="shared" si="11"/>
        <v>Norwell</v>
      </c>
      <c r="I104" s="9">
        <v>14460</v>
      </c>
      <c r="J104" s="9">
        <v>25023</v>
      </c>
      <c r="K104" s="9">
        <v>50145</v>
      </c>
      <c r="L104" s="9" t="s">
        <v>313</v>
      </c>
      <c r="M104" s="9" t="s">
        <v>425</v>
      </c>
      <c r="N104" s="9" t="s">
        <v>233</v>
      </c>
      <c r="O104" s="8" t="str">
        <f t="shared" si="12"/>
        <v>Norwell</v>
      </c>
      <c r="P104" t="b">
        <f t="shared" si="13"/>
        <v>1</v>
      </c>
      <c r="Q104" t="b">
        <f t="shared" si="14"/>
        <v>1</v>
      </c>
    </row>
    <row r="105" spans="1:17" x14ac:dyDescent="0.25">
      <c r="A105" s="6" t="s">
        <v>209</v>
      </c>
      <c r="B105" s="6">
        <v>2502150250</v>
      </c>
      <c r="C105" s="6" t="s">
        <v>58</v>
      </c>
      <c r="D105" s="6" t="str">
        <f t="shared" si="10"/>
        <v>14460</v>
      </c>
      <c r="E105" s="6">
        <v>140200</v>
      </c>
      <c r="F105" s="6" t="s">
        <v>59</v>
      </c>
      <c r="G105" s="6" t="s">
        <v>426</v>
      </c>
      <c r="H105" s="6" t="str">
        <f t="shared" si="11"/>
        <v>Norwood</v>
      </c>
      <c r="I105" s="9">
        <v>14460</v>
      </c>
      <c r="J105" s="9">
        <v>25021</v>
      </c>
      <c r="K105" s="9">
        <v>50250</v>
      </c>
      <c r="L105" s="9" t="s">
        <v>282</v>
      </c>
      <c r="M105" s="9" t="s">
        <v>427</v>
      </c>
      <c r="N105" s="9" t="s">
        <v>233</v>
      </c>
      <c r="O105" s="8" t="str">
        <f t="shared" si="12"/>
        <v>Norwood</v>
      </c>
      <c r="P105" t="b">
        <f t="shared" si="13"/>
        <v>1</v>
      </c>
      <c r="Q105" t="b">
        <f t="shared" si="14"/>
        <v>1</v>
      </c>
    </row>
    <row r="106" spans="1:17" x14ac:dyDescent="0.25">
      <c r="A106" s="6" t="s">
        <v>209</v>
      </c>
      <c r="B106" s="6">
        <v>2500952490</v>
      </c>
      <c r="C106" s="6" t="s">
        <v>58</v>
      </c>
      <c r="D106" s="6" t="str">
        <f t="shared" si="10"/>
        <v>14460</v>
      </c>
      <c r="E106" s="6">
        <v>140200</v>
      </c>
      <c r="F106" s="6" t="s">
        <v>59</v>
      </c>
      <c r="G106" s="6" t="s">
        <v>428</v>
      </c>
      <c r="H106" s="6" t="str">
        <f t="shared" si="11"/>
        <v>Peabody</v>
      </c>
      <c r="I106" s="9">
        <v>14460</v>
      </c>
      <c r="J106" s="9">
        <v>25009</v>
      </c>
      <c r="K106" s="9">
        <v>52490</v>
      </c>
      <c r="L106" s="9" t="s">
        <v>263</v>
      </c>
      <c r="M106" s="9" t="s">
        <v>429</v>
      </c>
      <c r="N106" s="9" t="s">
        <v>233</v>
      </c>
      <c r="O106" s="8" t="str">
        <f t="shared" si="12"/>
        <v>Peabody</v>
      </c>
      <c r="P106" t="b">
        <f t="shared" si="13"/>
        <v>1</v>
      </c>
      <c r="Q106" t="b">
        <f t="shared" si="14"/>
        <v>1</v>
      </c>
    </row>
    <row r="107" spans="1:17" x14ac:dyDescent="0.25">
      <c r="A107" s="6" t="s">
        <v>209</v>
      </c>
      <c r="B107" s="6">
        <v>2502352630</v>
      </c>
      <c r="C107" s="6" t="s">
        <v>58</v>
      </c>
      <c r="D107" s="6" t="str">
        <f t="shared" si="10"/>
        <v>14460</v>
      </c>
      <c r="E107" s="6">
        <v>140200</v>
      </c>
      <c r="F107" s="6" t="s">
        <v>59</v>
      </c>
      <c r="G107" s="6" t="s">
        <v>430</v>
      </c>
      <c r="H107" s="6" t="str">
        <f t="shared" si="11"/>
        <v>Pembroke</v>
      </c>
      <c r="I107" s="9">
        <v>14460</v>
      </c>
      <c r="J107" s="9">
        <v>25023</v>
      </c>
      <c r="K107" s="9">
        <v>52630</v>
      </c>
      <c r="L107" s="9" t="s">
        <v>313</v>
      </c>
      <c r="M107" s="9" t="s">
        <v>431</v>
      </c>
      <c r="N107" s="9" t="s">
        <v>233</v>
      </c>
      <c r="O107" s="8" t="str">
        <f t="shared" si="12"/>
        <v>Pembroke</v>
      </c>
      <c r="P107" t="b">
        <f t="shared" si="13"/>
        <v>1</v>
      </c>
      <c r="Q107" t="b">
        <f t="shared" si="14"/>
        <v>1</v>
      </c>
    </row>
    <row r="108" spans="1:17" x14ac:dyDescent="0.25">
      <c r="A108" s="6" t="s">
        <v>209</v>
      </c>
      <c r="B108" s="6">
        <v>2502154100</v>
      </c>
      <c r="C108" s="6" t="s">
        <v>58</v>
      </c>
      <c r="D108" s="6" t="str">
        <f t="shared" si="10"/>
        <v>14460</v>
      </c>
      <c r="E108" s="6">
        <v>140200</v>
      </c>
      <c r="F108" s="6" t="s">
        <v>59</v>
      </c>
      <c r="G108" s="6" t="s">
        <v>432</v>
      </c>
      <c r="H108" s="6" t="str">
        <f t="shared" si="11"/>
        <v>Plainville</v>
      </c>
      <c r="I108" s="9">
        <v>14460</v>
      </c>
      <c r="J108" s="9">
        <v>25021</v>
      </c>
      <c r="K108" s="9">
        <v>54100</v>
      </c>
      <c r="L108" s="9" t="s">
        <v>282</v>
      </c>
      <c r="M108" s="9" t="s">
        <v>433</v>
      </c>
      <c r="N108" s="9" t="s">
        <v>233</v>
      </c>
      <c r="O108" s="8" t="str">
        <f t="shared" si="12"/>
        <v>Plainville</v>
      </c>
      <c r="P108" t="b">
        <f t="shared" si="13"/>
        <v>1</v>
      </c>
      <c r="Q108" t="b">
        <f t="shared" si="14"/>
        <v>1</v>
      </c>
    </row>
    <row r="109" spans="1:17" x14ac:dyDescent="0.25">
      <c r="A109" s="6" t="s">
        <v>209</v>
      </c>
      <c r="B109" s="6">
        <v>2502354310</v>
      </c>
      <c r="C109" s="6" t="s">
        <v>58</v>
      </c>
      <c r="D109" s="6" t="str">
        <f t="shared" si="10"/>
        <v>14460</v>
      </c>
      <c r="E109" s="6">
        <v>140200</v>
      </c>
      <c r="F109" s="6" t="s">
        <v>59</v>
      </c>
      <c r="G109" s="6" t="s">
        <v>434</v>
      </c>
      <c r="H109" s="6" t="str">
        <f t="shared" si="11"/>
        <v>Plymouth</v>
      </c>
      <c r="I109" s="9">
        <v>14460</v>
      </c>
      <c r="J109" s="9">
        <v>25023</v>
      </c>
      <c r="K109" s="9">
        <v>54310</v>
      </c>
      <c r="L109" s="9" t="s">
        <v>313</v>
      </c>
      <c r="M109" s="9" t="s">
        <v>435</v>
      </c>
      <c r="N109" s="9" t="s">
        <v>233</v>
      </c>
      <c r="O109" s="8" t="str">
        <f t="shared" si="12"/>
        <v>Plymouth</v>
      </c>
      <c r="P109" t="b">
        <f t="shared" si="13"/>
        <v>1</v>
      </c>
      <c r="Q109" t="b">
        <f t="shared" si="14"/>
        <v>1</v>
      </c>
    </row>
    <row r="110" spans="1:17" x14ac:dyDescent="0.25">
      <c r="A110" s="6" t="s">
        <v>209</v>
      </c>
      <c r="B110" s="6">
        <v>2502155745</v>
      </c>
      <c r="C110" s="6" t="s">
        <v>58</v>
      </c>
      <c r="D110" s="6" t="str">
        <f t="shared" si="10"/>
        <v>14460</v>
      </c>
      <c r="E110" s="6">
        <v>140200</v>
      </c>
      <c r="F110" s="6" t="s">
        <v>59</v>
      </c>
      <c r="G110" s="6" t="s">
        <v>436</v>
      </c>
      <c r="H110" s="6" t="str">
        <f t="shared" si="11"/>
        <v>Quincy</v>
      </c>
      <c r="I110" s="9">
        <v>14460</v>
      </c>
      <c r="J110" s="9">
        <v>25021</v>
      </c>
      <c r="K110" s="9">
        <v>55745</v>
      </c>
      <c r="L110" s="9" t="s">
        <v>282</v>
      </c>
      <c r="M110" s="9" t="s">
        <v>437</v>
      </c>
      <c r="N110" s="9" t="s">
        <v>233</v>
      </c>
      <c r="O110" s="8" t="str">
        <f t="shared" si="12"/>
        <v>Quincy</v>
      </c>
      <c r="P110" t="b">
        <f t="shared" si="13"/>
        <v>1</v>
      </c>
      <c r="Q110" t="b">
        <f t="shared" si="14"/>
        <v>1</v>
      </c>
    </row>
    <row r="111" spans="1:17" x14ac:dyDescent="0.25">
      <c r="A111" s="6" t="s">
        <v>209</v>
      </c>
      <c r="B111" s="6">
        <v>2502156000</v>
      </c>
      <c r="C111" s="6" t="s">
        <v>58</v>
      </c>
      <c r="D111" s="6" t="str">
        <f t="shared" si="10"/>
        <v>14460</v>
      </c>
      <c r="E111" s="6">
        <v>140200</v>
      </c>
      <c r="F111" s="6" t="s">
        <v>59</v>
      </c>
      <c r="G111" s="6" t="s">
        <v>438</v>
      </c>
      <c r="H111" s="6" t="str">
        <f t="shared" si="11"/>
        <v>Randolph</v>
      </c>
      <c r="I111" s="9">
        <v>14460</v>
      </c>
      <c r="J111" s="9">
        <v>25021</v>
      </c>
      <c r="K111" s="9">
        <v>56000</v>
      </c>
      <c r="L111" s="9" t="s">
        <v>282</v>
      </c>
      <c r="M111" s="9" t="s">
        <v>439</v>
      </c>
      <c r="N111" s="9" t="s">
        <v>233</v>
      </c>
      <c r="O111" s="8" t="str">
        <f t="shared" si="12"/>
        <v>Randolph</v>
      </c>
      <c r="P111" t="b">
        <f t="shared" si="13"/>
        <v>1</v>
      </c>
      <c r="Q111" t="b">
        <f t="shared" si="14"/>
        <v>1</v>
      </c>
    </row>
    <row r="112" spans="1:17" x14ac:dyDescent="0.25">
      <c r="A112" s="6" t="s">
        <v>209</v>
      </c>
      <c r="B112" s="6">
        <v>2501756130</v>
      </c>
      <c r="C112" s="6" t="s">
        <v>58</v>
      </c>
      <c r="D112" s="6" t="str">
        <f t="shared" si="10"/>
        <v>14460</v>
      </c>
      <c r="E112" s="6">
        <v>140200</v>
      </c>
      <c r="F112" s="6" t="s">
        <v>59</v>
      </c>
      <c r="G112" s="6" t="s">
        <v>440</v>
      </c>
      <c r="H112" s="6" t="str">
        <f t="shared" si="11"/>
        <v>Reading</v>
      </c>
      <c r="I112" s="9">
        <v>14460</v>
      </c>
      <c r="J112" s="9">
        <v>25017</v>
      </c>
      <c r="K112" s="9">
        <v>56130</v>
      </c>
      <c r="L112" s="9" t="s">
        <v>258</v>
      </c>
      <c r="M112" s="9" t="s">
        <v>441</v>
      </c>
      <c r="N112" s="9" t="s">
        <v>233</v>
      </c>
      <c r="O112" s="8" t="str">
        <f t="shared" si="12"/>
        <v>Reading</v>
      </c>
      <c r="P112" t="b">
        <f t="shared" si="13"/>
        <v>1</v>
      </c>
      <c r="Q112" t="b">
        <f t="shared" si="14"/>
        <v>1</v>
      </c>
    </row>
    <row r="113" spans="1:17" x14ac:dyDescent="0.25">
      <c r="A113" s="6" t="s">
        <v>209</v>
      </c>
      <c r="B113" s="6">
        <v>2502556585</v>
      </c>
      <c r="C113" s="6" t="s">
        <v>58</v>
      </c>
      <c r="D113" s="6" t="str">
        <f t="shared" si="10"/>
        <v>14460</v>
      </c>
      <c r="E113" s="6">
        <v>140200</v>
      </c>
      <c r="F113" s="6" t="s">
        <v>59</v>
      </c>
      <c r="G113" s="6" t="s">
        <v>442</v>
      </c>
      <c r="H113" s="6" t="str">
        <f t="shared" si="11"/>
        <v>Revere</v>
      </c>
      <c r="I113" s="9">
        <v>14460</v>
      </c>
      <c r="J113" s="9">
        <v>25025</v>
      </c>
      <c r="K113" s="9">
        <v>56585</v>
      </c>
      <c r="L113" s="9" t="s">
        <v>290</v>
      </c>
      <c r="M113" s="9" t="s">
        <v>443</v>
      </c>
      <c r="N113" s="9" t="s">
        <v>233</v>
      </c>
      <c r="O113" s="8" t="str">
        <f t="shared" si="12"/>
        <v>Revere</v>
      </c>
      <c r="P113" t="b">
        <f t="shared" si="13"/>
        <v>1</v>
      </c>
      <c r="Q113" t="b">
        <f t="shared" si="14"/>
        <v>1</v>
      </c>
    </row>
    <row r="114" spans="1:17" x14ac:dyDescent="0.25">
      <c r="A114" s="6" t="s">
        <v>209</v>
      </c>
      <c r="B114" s="6">
        <v>2502357775</v>
      </c>
      <c r="C114" s="6" t="s">
        <v>58</v>
      </c>
      <c r="D114" s="6" t="str">
        <f t="shared" si="10"/>
        <v>14460</v>
      </c>
      <c r="E114" s="6">
        <v>140200</v>
      </c>
      <c r="F114" s="6" t="s">
        <v>59</v>
      </c>
      <c r="G114" s="6" t="s">
        <v>444</v>
      </c>
      <c r="H114" s="6" t="str">
        <f t="shared" si="11"/>
        <v>Rockland</v>
      </c>
      <c r="I114" s="9">
        <v>14460</v>
      </c>
      <c r="J114" s="9">
        <v>25023</v>
      </c>
      <c r="K114" s="9">
        <v>57775</v>
      </c>
      <c r="L114" s="9" t="s">
        <v>313</v>
      </c>
      <c r="M114" s="9" t="s">
        <v>445</v>
      </c>
      <c r="N114" s="9" t="s">
        <v>233</v>
      </c>
      <c r="O114" s="8" t="str">
        <f t="shared" si="12"/>
        <v>Rockland</v>
      </c>
      <c r="P114" t="b">
        <f t="shared" si="13"/>
        <v>1</v>
      </c>
      <c r="Q114" t="b">
        <f t="shared" si="14"/>
        <v>1</v>
      </c>
    </row>
    <row r="115" spans="1:17" x14ac:dyDescent="0.25">
      <c r="A115" s="6" t="s">
        <v>209</v>
      </c>
      <c r="B115" s="6">
        <v>2500957880</v>
      </c>
      <c r="C115" s="6" t="s">
        <v>58</v>
      </c>
      <c r="D115" s="6" t="str">
        <f t="shared" si="10"/>
        <v>14460</v>
      </c>
      <c r="E115" s="6">
        <v>140200</v>
      </c>
      <c r="F115" s="6" t="s">
        <v>59</v>
      </c>
      <c r="G115" s="6" t="s">
        <v>446</v>
      </c>
      <c r="H115" s="6" t="str">
        <f t="shared" si="11"/>
        <v>Rockport</v>
      </c>
      <c r="I115" s="9">
        <v>14460</v>
      </c>
      <c r="J115" s="9">
        <v>25009</v>
      </c>
      <c r="K115" s="9">
        <v>57880</v>
      </c>
      <c r="L115" s="9" t="s">
        <v>263</v>
      </c>
      <c r="M115" s="9" t="s">
        <v>447</v>
      </c>
      <c r="N115" s="9" t="s">
        <v>233</v>
      </c>
      <c r="O115" s="8" t="str">
        <f t="shared" si="12"/>
        <v>Rockport</v>
      </c>
      <c r="P115" t="b">
        <f t="shared" si="13"/>
        <v>1</v>
      </c>
      <c r="Q115" t="b">
        <f t="shared" si="14"/>
        <v>1</v>
      </c>
    </row>
    <row r="116" spans="1:17" x14ac:dyDescent="0.25">
      <c r="A116" s="6" t="s">
        <v>209</v>
      </c>
      <c r="B116" s="6">
        <v>2500958405</v>
      </c>
      <c r="C116" s="6" t="s">
        <v>58</v>
      </c>
      <c r="D116" s="6" t="str">
        <f t="shared" si="10"/>
        <v>14460</v>
      </c>
      <c r="E116" s="6">
        <v>140200</v>
      </c>
      <c r="F116" s="6" t="s">
        <v>59</v>
      </c>
      <c r="G116" s="6" t="s">
        <v>448</v>
      </c>
      <c r="H116" s="6" t="str">
        <f t="shared" si="11"/>
        <v>Rowley</v>
      </c>
      <c r="I116" s="9">
        <v>14460</v>
      </c>
      <c r="J116" s="9">
        <v>25009</v>
      </c>
      <c r="K116" s="9">
        <v>58405</v>
      </c>
      <c r="L116" s="9" t="s">
        <v>263</v>
      </c>
      <c r="M116" s="9" t="s">
        <v>449</v>
      </c>
      <c r="N116" s="9" t="s">
        <v>233</v>
      </c>
      <c r="O116" s="8" t="str">
        <f t="shared" si="12"/>
        <v>Rowley</v>
      </c>
      <c r="P116" t="b">
        <f t="shared" si="13"/>
        <v>1</v>
      </c>
      <c r="Q116" t="b">
        <f t="shared" si="14"/>
        <v>1</v>
      </c>
    </row>
    <row r="117" spans="1:17" x14ac:dyDescent="0.25">
      <c r="A117" s="6" t="s">
        <v>209</v>
      </c>
      <c r="B117" s="6">
        <v>2500959105</v>
      </c>
      <c r="C117" s="6" t="s">
        <v>58</v>
      </c>
      <c r="D117" s="6" t="str">
        <f t="shared" si="10"/>
        <v>14460</v>
      </c>
      <c r="E117" s="6">
        <v>140200</v>
      </c>
      <c r="F117" s="6" t="s">
        <v>59</v>
      </c>
      <c r="G117" s="6" t="s">
        <v>450</v>
      </c>
      <c r="H117" s="6" t="str">
        <f t="shared" si="11"/>
        <v>Salem</v>
      </c>
      <c r="I117" s="9">
        <v>14460</v>
      </c>
      <c r="J117" s="9">
        <v>25009</v>
      </c>
      <c r="K117" s="9">
        <v>59105</v>
      </c>
      <c r="L117" s="9" t="s">
        <v>263</v>
      </c>
      <c r="M117" s="9" t="s">
        <v>451</v>
      </c>
      <c r="N117" s="9" t="s">
        <v>233</v>
      </c>
      <c r="O117" s="8" t="str">
        <f t="shared" si="12"/>
        <v>Salem</v>
      </c>
      <c r="P117" t="b">
        <f t="shared" si="13"/>
        <v>1</v>
      </c>
      <c r="Q117" t="b">
        <f t="shared" si="14"/>
        <v>1</v>
      </c>
    </row>
    <row r="118" spans="1:17" x14ac:dyDescent="0.25">
      <c r="A118" s="6" t="s">
        <v>209</v>
      </c>
      <c r="B118" s="6">
        <v>2500959245</v>
      </c>
      <c r="C118" s="6" t="s">
        <v>58</v>
      </c>
      <c r="D118" s="6" t="str">
        <f t="shared" si="10"/>
        <v>14460</v>
      </c>
      <c r="E118" s="6">
        <v>140200</v>
      </c>
      <c r="F118" s="6" t="s">
        <v>59</v>
      </c>
      <c r="G118" s="6" t="s">
        <v>452</v>
      </c>
      <c r="H118" s="6" t="str">
        <f t="shared" si="11"/>
        <v>Salisbury</v>
      </c>
      <c r="I118" s="9">
        <v>14460</v>
      </c>
      <c r="J118" s="9">
        <v>25009</v>
      </c>
      <c r="K118" s="9">
        <v>59245</v>
      </c>
      <c r="L118" s="9" t="s">
        <v>263</v>
      </c>
      <c r="M118" s="9" t="s">
        <v>453</v>
      </c>
      <c r="N118" s="9" t="s">
        <v>233</v>
      </c>
      <c r="O118" s="8" t="str">
        <f t="shared" si="12"/>
        <v>Salisbury</v>
      </c>
      <c r="P118" t="b">
        <f t="shared" si="13"/>
        <v>1</v>
      </c>
      <c r="Q118" t="b">
        <f t="shared" si="14"/>
        <v>1</v>
      </c>
    </row>
    <row r="119" spans="1:17" x14ac:dyDescent="0.25">
      <c r="A119" s="6" t="s">
        <v>209</v>
      </c>
      <c r="B119" s="6">
        <v>2500960015</v>
      </c>
      <c r="C119" s="6" t="s">
        <v>58</v>
      </c>
      <c r="D119" s="6" t="str">
        <f t="shared" si="10"/>
        <v>14460</v>
      </c>
      <c r="E119" s="6">
        <v>140200</v>
      </c>
      <c r="F119" s="6" t="s">
        <v>59</v>
      </c>
      <c r="G119" s="6" t="s">
        <v>454</v>
      </c>
      <c r="H119" s="6" t="str">
        <f t="shared" si="11"/>
        <v>Saugus</v>
      </c>
      <c r="I119" s="9">
        <v>14460</v>
      </c>
      <c r="J119" s="9">
        <v>25009</v>
      </c>
      <c r="K119" s="9">
        <v>60015</v>
      </c>
      <c r="L119" s="9" t="s">
        <v>263</v>
      </c>
      <c r="M119" s="9" t="s">
        <v>455</v>
      </c>
      <c r="N119" s="9" t="s">
        <v>233</v>
      </c>
      <c r="O119" s="8" t="str">
        <f t="shared" si="12"/>
        <v>Saugus</v>
      </c>
      <c r="P119" t="b">
        <f t="shared" si="13"/>
        <v>1</v>
      </c>
      <c r="Q119" t="b">
        <f t="shared" si="14"/>
        <v>1</v>
      </c>
    </row>
    <row r="120" spans="1:17" x14ac:dyDescent="0.25">
      <c r="A120" s="6" t="s">
        <v>209</v>
      </c>
      <c r="B120" s="6">
        <v>2502360330</v>
      </c>
      <c r="C120" s="6" t="s">
        <v>58</v>
      </c>
      <c r="D120" s="6" t="str">
        <f t="shared" si="10"/>
        <v>14460</v>
      </c>
      <c r="E120" s="6">
        <v>140200</v>
      </c>
      <c r="F120" s="6" t="s">
        <v>59</v>
      </c>
      <c r="G120" s="6" t="s">
        <v>456</v>
      </c>
      <c r="H120" s="6" t="str">
        <f t="shared" si="11"/>
        <v>Scituate</v>
      </c>
      <c r="I120" s="9">
        <v>14460</v>
      </c>
      <c r="J120" s="9">
        <v>25023</v>
      </c>
      <c r="K120" s="9">
        <v>60330</v>
      </c>
      <c r="L120" s="9" t="s">
        <v>313</v>
      </c>
      <c r="M120" s="9" t="s">
        <v>457</v>
      </c>
      <c r="N120" s="9" t="s">
        <v>233</v>
      </c>
      <c r="O120" s="8" t="str">
        <f t="shared" si="12"/>
        <v>Scituate</v>
      </c>
      <c r="P120" t="b">
        <f t="shared" si="13"/>
        <v>1</v>
      </c>
      <c r="Q120" t="b">
        <f t="shared" si="14"/>
        <v>1</v>
      </c>
    </row>
    <row r="121" spans="1:17" x14ac:dyDescent="0.25">
      <c r="A121" s="6" t="s">
        <v>209</v>
      </c>
      <c r="B121" s="6">
        <v>2502160785</v>
      </c>
      <c r="C121" s="6" t="s">
        <v>58</v>
      </c>
      <c r="D121" s="6" t="str">
        <f t="shared" si="10"/>
        <v>14460</v>
      </c>
      <c r="E121" s="6">
        <v>140200</v>
      </c>
      <c r="F121" s="6" t="s">
        <v>59</v>
      </c>
      <c r="G121" s="6" t="s">
        <v>458</v>
      </c>
      <c r="H121" s="6" t="str">
        <f t="shared" si="11"/>
        <v>Sharon</v>
      </c>
      <c r="I121" s="9">
        <v>14460</v>
      </c>
      <c r="J121" s="9">
        <v>25021</v>
      </c>
      <c r="K121" s="9">
        <v>60785</v>
      </c>
      <c r="L121" s="9" t="s">
        <v>282</v>
      </c>
      <c r="M121" s="9" t="s">
        <v>459</v>
      </c>
      <c r="N121" s="9" t="s">
        <v>233</v>
      </c>
      <c r="O121" s="8" t="str">
        <f t="shared" si="12"/>
        <v>Sharon</v>
      </c>
      <c r="P121" t="b">
        <f t="shared" si="13"/>
        <v>1</v>
      </c>
      <c r="Q121" t="b">
        <f t="shared" si="14"/>
        <v>1</v>
      </c>
    </row>
    <row r="122" spans="1:17" x14ac:dyDescent="0.25">
      <c r="A122" s="6" t="s">
        <v>209</v>
      </c>
      <c r="B122" s="6">
        <v>2501761380</v>
      </c>
      <c r="C122" s="6" t="s">
        <v>58</v>
      </c>
      <c r="D122" s="6" t="str">
        <f t="shared" si="10"/>
        <v>14460</v>
      </c>
      <c r="E122" s="6">
        <v>140200</v>
      </c>
      <c r="F122" s="6" t="s">
        <v>59</v>
      </c>
      <c r="G122" s="6" t="s">
        <v>460</v>
      </c>
      <c r="H122" s="6" t="str">
        <f t="shared" si="11"/>
        <v>Sherborn</v>
      </c>
      <c r="I122" s="9">
        <v>14460</v>
      </c>
      <c r="J122" s="9">
        <v>25017</v>
      </c>
      <c r="K122" s="9">
        <v>61380</v>
      </c>
      <c r="L122" s="9" t="s">
        <v>258</v>
      </c>
      <c r="M122" s="9" t="s">
        <v>461</v>
      </c>
      <c r="N122" s="9" t="s">
        <v>233</v>
      </c>
      <c r="O122" s="8" t="str">
        <f t="shared" si="12"/>
        <v>Sherborn</v>
      </c>
      <c r="P122" t="b">
        <f t="shared" si="13"/>
        <v>1</v>
      </c>
      <c r="Q122" t="b">
        <f t="shared" si="14"/>
        <v>1</v>
      </c>
    </row>
    <row r="123" spans="1:17" x14ac:dyDescent="0.25">
      <c r="A123" s="6" t="s">
        <v>209</v>
      </c>
      <c r="B123" s="6">
        <v>2501761590</v>
      </c>
      <c r="C123" s="6" t="s">
        <v>58</v>
      </c>
      <c r="D123" s="6" t="str">
        <f t="shared" si="10"/>
        <v>14460</v>
      </c>
      <c r="E123" s="6">
        <v>140200</v>
      </c>
      <c r="F123" s="6" t="s">
        <v>59</v>
      </c>
      <c r="G123" s="6" t="s">
        <v>462</v>
      </c>
      <c r="H123" s="6" t="str">
        <f t="shared" si="11"/>
        <v>Shirley</v>
      </c>
      <c r="I123" s="9">
        <v>14460</v>
      </c>
      <c r="J123" s="9">
        <v>25017</v>
      </c>
      <c r="K123" s="9">
        <v>61590</v>
      </c>
      <c r="L123" s="9" t="s">
        <v>258</v>
      </c>
      <c r="M123" s="9" t="s">
        <v>463</v>
      </c>
      <c r="N123" s="9" t="s">
        <v>233</v>
      </c>
      <c r="O123" s="8" t="str">
        <f t="shared" si="12"/>
        <v>Shirley</v>
      </c>
      <c r="P123" t="b">
        <f t="shared" si="13"/>
        <v>1</v>
      </c>
      <c r="Q123" t="b">
        <f t="shared" si="14"/>
        <v>1</v>
      </c>
    </row>
    <row r="124" spans="1:17" x14ac:dyDescent="0.25">
      <c r="A124" s="6" t="s">
        <v>209</v>
      </c>
      <c r="B124" s="6">
        <v>2501762535</v>
      </c>
      <c r="C124" s="6" t="s">
        <v>58</v>
      </c>
      <c r="D124" s="6" t="str">
        <f t="shared" si="10"/>
        <v>14460</v>
      </c>
      <c r="E124" s="6">
        <v>140200</v>
      </c>
      <c r="F124" s="6" t="s">
        <v>59</v>
      </c>
      <c r="G124" s="6" t="s">
        <v>464</v>
      </c>
      <c r="H124" s="6" t="str">
        <f t="shared" si="11"/>
        <v>Somerville</v>
      </c>
      <c r="I124" s="9">
        <v>14460</v>
      </c>
      <c r="J124" s="9">
        <v>25017</v>
      </c>
      <c r="K124" s="9">
        <v>62535</v>
      </c>
      <c r="L124" s="9" t="s">
        <v>258</v>
      </c>
      <c r="M124" s="9" t="s">
        <v>465</v>
      </c>
      <c r="N124" s="9" t="s">
        <v>233</v>
      </c>
      <c r="O124" s="8" t="str">
        <f t="shared" si="12"/>
        <v>Somerville</v>
      </c>
      <c r="P124" t="b">
        <f t="shared" si="13"/>
        <v>1</v>
      </c>
      <c r="Q124" t="b">
        <f t="shared" si="14"/>
        <v>1</v>
      </c>
    </row>
    <row r="125" spans="1:17" x14ac:dyDescent="0.25">
      <c r="A125" s="6" t="s">
        <v>209</v>
      </c>
      <c r="B125" s="6">
        <v>2501767665</v>
      </c>
      <c r="C125" s="6" t="s">
        <v>58</v>
      </c>
      <c r="D125" s="6" t="str">
        <f t="shared" si="10"/>
        <v>14460</v>
      </c>
      <c r="E125" s="6">
        <v>140200</v>
      </c>
      <c r="F125" s="6" t="s">
        <v>59</v>
      </c>
      <c r="G125" s="6" t="s">
        <v>466</v>
      </c>
      <c r="H125" s="6" t="str">
        <f t="shared" si="11"/>
        <v>Stoneham</v>
      </c>
      <c r="I125" s="9">
        <v>14460</v>
      </c>
      <c r="J125" s="9">
        <v>25017</v>
      </c>
      <c r="K125" s="9">
        <v>67665</v>
      </c>
      <c r="L125" s="9" t="s">
        <v>258</v>
      </c>
      <c r="M125" s="9" t="s">
        <v>467</v>
      </c>
      <c r="N125" s="9" t="s">
        <v>233</v>
      </c>
      <c r="O125" s="8" t="str">
        <f t="shared" si="12"/>
        <v>Stoneham</v>
      </c>
      <c r="P125" t="b">
        <f t="shared" si="13"/>
        <v>1</v>
      </c>
      <c r="Q125" t="b">
        <f t="shared" si="14"/>
        <v>1</v>
      </c>
    </row>
    <row r="126" spans="1:17" x14ac:dyDescent="0.25">
      <c r="A126" s="6" t="s">
        <v>209</v>
      </c>
      <c r="B126" s="6">
        <v>2502167945</v>
      </c>
      <c r="C126" s="6" t="s">
        <v>58</v>
      </c>
      <c r="D126" s="6" t="str">
        <f t="shared" si="10"/>
        <v>14460</v>
      </c>
      <c r="E126" s="6">
        <v>140200</v>
      </c>
      <c r="F126" s="6" t="s">
        <v>59</v>
      </c>
      <c r="G126" s="6" t="s">
        <v>468</v>
      </c>
      <c r="H126" s="6" t="str">
        <f t="shared" si="11"/>
        <v>Stoughton</v>
      </c>
      <c r="I126" s="9">
        <v>14460</v>
      </c>
      <c r="J126" s="9">
        <v>25021</v>
      </c>
      <c r="K126" s="9">
        <v>67945</v>
      </c>
      <c r="L126" s="9" t="s">
        <v>282</v>
      </c>
      <c r="M126" s="9" t="s">
        <v>469</v>
      </c>
      <c r="N126" s="9" t="s">
        <v>233</v>
      </c>
      <c r="O126" s="8" t="str">
        <f t="shared" si="12"/>
        <v>Stoughton</v>
      </c>
      <c r="P126" t="b">
        <f t="shared" si="13"/>
        <v>1</v>
      </c>
      <c r="Q126" t="b">
        <f t="shared" si="14"/>
        <v>1</v>
      </c>
    </row>
    <row r="127" spans="1:17" x14ac:dyDescent="0.25">
      <c r="A127" s="6" t="s">
        <v>209</v>
      </c>
      <c r="B127" s="6">
        <v>2501768050</v>
      </c>
      <c r="C127" s="6" t="s">
        <v>58</v>
      </c>
      <c r="D127" s="6" t="str">
        <f t="shared" si="10"/>
        <v>14460</v>
      </c>
      <c r="E127" s="6">
        <v>140200</v>
      </c>
      <c r="F127" s="6" t="s">
        <v>59</v>
      </c>
      <c r="G127" s="6" t="s">
        <v>470</v>
      </c>
      <c r="H127" s="6" t="str">
        <f t="shared" si="11"/>
        <v>Stow</v>
      </c>
      <c r="I127" s="9">
        <v>14460</v>
      </c>
      <c r="J127" s="9">
        <v>25017</v>
      </c>
      <c r="K127" s="9">
        <v>68050</v>
      </c>
      <c r="L127" s="9" t="s">
        <v>258</v>
      </c>
      <c r="M127" s="9" t="s">
        <v>471</v>
      </c>
      <c r="N127" s="9" t="s">
        <v>233</v>
      </c>
      <c r="O127" s="8" t="str">
        <f t="shared" si="12"/>
        <v>Stow</v>
      </c>
      <c r="P127" t="b">
        <f t="shared" si="13"/>
        <v>1</v>
      </c>
      <c r="Q127" t="b">
        <f t="shared" si="14"/>
        <v>1</v>
      </c>
    </row>
    <row r="128" spans="1:17" s="16" customFormat="1" x14ac:dyDescent="0.25">
      <c r="A128" s="6" t="s">
        <v>209</v>
      </c>
      <c r="B128" s="6">
        <v>2501768260</v>
      </c>
      <c r="C128" s="6" t="s">
        <v>58</v>
      </c>
      <c r="D128" s="6" t="str">
        <f t="shared" si="10"/>
        <v>14460</v>
      </c>
      <c r="E128" s="6">
        <v>140200</v>
      </c>
      <c r="F128" s="6" t="s">
        <v>59</v>
      </c>
      <c r="G128" s="6" t="s">
        <v>472</v>
      </c>
      <c r="H128" s="6" t="str">
        <f t="shared" si="11"/>
        <v>Sudbury</v>
      </c>
      <c r="I128" s="9">
        <v>14460</v>
      </c>
      <c r="J128" s="9">
        <v>25017</v>
      </c>
      <c r="K128" s="9">
        <v>68260</v>
      </c>
      <c r="L128" s="9" t="s">
        <v>258</v>
      </c>
      <c r="M128" s="9" t="s">
        <v>473</v>
      </c>
      <c r="N128" s="9" t="s">
        <v>233</v>
      </c>
      <c r="O128" s="8" t="str">
        <f t="shared" si="12"/>
        <v>Sudbury</v>
      </c>
      <c r="P128" t="b">
        <f t="shared" si="13"/>
        <v>1</v>
      </c>
      <c r="Q128" t="b">
        <f t="shared" si="14"/>
        <v>1</v>
      </c>
    </row>
    <row r="129" spans="1:17" s="16" customFormat="1" x14ac:dyDescent="0.25">
      <c r="A129" s="6" t="s">
        <v>209</v>
      </c>
      <c r="B129" s="6">
        <v>2500968645</v>
      </c>
      <c r="C129" s="6" t="s">
        <v>58</v>
      </c>
      <c r="D129" s="6" t="str">
        <f t="shared" si="10"/>
        <v>14460</v>
      </c>
      <c r="E129" s="6">
        <v>140200</v>
      </c>
      <c r="F129" s="6" t="s">
        <v>59</v>
      </c>
      <c r="G129" s="6" t="s">
        <v>474</v>
      </c>
      <c r="H129" s="6" t="str">
        <f t="shared" si="11"/>
        <v>Swampscott</v>
      </c>
      <c r="I129" s="9">
        <v>14460</v>
      </c>
      <c r="J129" s="9">
        <v>25009</v>
      </c>
      <c r="K129" s="9">
        <v>68645</v>
      </c>
      <c r="L129" s="9" t="s">
        <v>263</v>
      </c>
      <c r="M129" s="9" t="s">
        <v>475</v>
      </c>
      <c r="N129" s="9" t="s">
        <v>233</v>
      </c>
      <c r="O129" s="8" t="str">
        <f t="shared" si="12"/>
        <v>Swampscott</v>
      </c>
      <c r="P129" t="b">
        <f t="shared" si="13"/>
        <v>1</v>
      </c>
      <c r="Q129" t="b">
        <f t="shared" si="14"/>
        <v>1</v>
      </c>
    </row>
    <row r="130" spans="1:17" x14ac:dyDescent="0.25">
      <c r="A130" s="6" t="s">
        <v>209</v>
      </c>
      <c r="B130" s="6">
        <v>2500970150</v>
      </c>
      <c r="C130" s="6" t="s">
        <v>58</v>
      </c>
      <c r="D130" s="6" t="str">
        <f t="shared" si="10"/>
        <v>14460</v>
      </c>
      <c r="E130" s="6">
        <v>140200</v>
      </c>
      <c r="F130" s="6" t="s">
        <v>59</v>
      </c>
      <c r="G130" s="6" t="s">
        <v>476</v>
      </c>
      <c r="H130" s="6" t="str">
        <f t="shared" si="11"/>
        <v>Topsfield</v>
      </c>
      <c r="I130" s="9">
        <v>14460</v>
      </c>
      <c r="J130" s="9">
        <v>25009</v>
      </c>
      <c r="K130" s="9">
        <v>70150</v>
      </c>
      <c r="L130" s="9" t="s">
        <v>263</v>
      </c>
      <c r="M130" s="9" t="s">
        <v>477</v>
      </c>
      <c r="N130" s="9" t="s">
        <v>233</v>
      </c>
      <c r="O130" s="8" t="str">
        <f t="shared" si="12"/>
        <v>Topsfield</v>
      </c>
      <c r="P130" t="b">
        <f t="shared" si="13"/>
        <v>1</v>
      </c>
      <c r="Q130" t="b">
        <f t="shared" si="14"/>
        <v>1</v>
      </c>
    </row>
    <row r="131" spans="1:17" x14ac:dyDescent="0.25">
      <c r="A131" s="6" t="s">
        <v>209</v>
      </c>
      <c r="B131" s="6">
        <v>2501770360</v>
      </c>
      <c r="C131" s="6" t="s">
        <v>58</v>
      </c>
      <c r="D131" s="6" t="str">
        <f t="shared" si="10"/>
        <v>14460</v>
      </c>
      <c r="E131" s="6">
        <v>140200</v>
      </c>
      <c r="F131" s="6" t="s">
        <v>59</v>
      </c>
      <c r="G131" s="6" t="s">
        <v>478</v>
      </c>
      <c r="H131" s="6" t="str">
        <f t="shared" si="11"/>
        <v>Townsend</v>
      </c>
      <c r="I131" s="9">
        <v>14460</v>
      </c>
      <c r="J131" s="9">
        <v>25017</v>
      </c>
      <c r="K131" s="9">
        <v>70360</v>
      </c>
      <c r="L131" s="9" t="s">
        <v>258</v>
      </c>
      <c r="M131" s="9" t="s">
        <v>479</v>
      </c>
      <c r="N131" s="9" t="s">
        <v>233</v>
      </c>
      <c r="O131" s="8" t="str">
        <f t="shared" si="12"/>
        <v>Townsend</v>
      </c>
      <c r="P131" t="b">
        <f t="shared" si="13"/>
        <v>1</v>
      </c>
      <c r="Q131" t="b">
        <f t="shared" si="14"/>
        <v>1</v>
      </c>
    </row>
    <row r="132" spans="1:17" x14ac:dyDescent="0.25">
      <c r="A132" s="6" t="s">
        <v>209</v>
      </c>
      <c r="B132" s="6">
        <v>2501772215</v>
      </c>
      <c r="C132" s="6" t="s">
        <v>58</v>
      </c>
      <c r="D132" s="6" t="str">
        <f t="shared" si="10"/>
        <v>14460</v>
      </c>
      <c r="E132" s="6">
        <v>140200</v>
      </c>
      <c r="F132" s="6" t="s">
        <v>59</v>
      </c>
      <c r="G132" s="6" t="s">
        <v>480</v>
      </c>
      <c r="H132" s="6" t="str">
        <f t="shared" si="11"/>
        <v>Wakefield</v>
      </c>
      <c r="I132" s="9">
        <v>14460</v>
      </c>
      <c r="J132" s="9">
        <v>25017</v>
      </c>
      <c r="K132" s="9">
        <v>72215</v>
      </c>
      <c r="L132" s="9" t="s">
        <v>258</v>
      </c>
      <c r="M132" s="9" t="s">
        <v>481</v>
      </c>
      <c r="N132" s="9" t="s">
        <v>233</v>
      </c>
      <c r="O132" s="8" t="str">
        <f t="shared" si="12"/>
        <v>Wakefield</v>
      </c>
      <c r="P132" t="b">
        <f t="shared" si="13"/>
        <v>1</v>
      </c>
      <c r="Q132" t="b">
        <f t="shared" si="14"/>
        <v>1</v>
      </c>
    </row>
    <row r="133" spans="1:17" x14ac:dyDescent="0.25">
      <c r="A133" s="6" t="s">
        <v>209</v>
      </c>
      <c r="B133" s="6">
        <v>2502172495</v>
      </c>
      <c r="C133" s="6" t="s">
        <v>58</v>
      </c>
      <c r="D133" s="6" t="str">
        <f t="shared" si="10"/>
        <v>14460</v>
      </c>
      <c r="E133" s="6">
        <v>140200</v>
      </c>
      <c r="F133" s="6" t="s">
        <v>59</v>
      </c>
      <c r="G133" s="6" t="s">
        <v>482</v>
      </c>
      <c r="H133" s="6" t="str">
        <f t="shared" si="11"/>
        <v>Walpole</v>
      </c>
      <c r="I133" s="9">
        <v>14460</v>
      </c>
      <c r="J133" s="9">
        <v>25021</v>
      </c>
      <c r="K133" s="9">
        <v>72495</v>
      </c>
      <c r="L133" s="9" t="s">
        <v>282</v>
      </c>
      <c r="M133" s="9" t="s">
        <v>483</v>
      </c>
      <c r="N133" s="9" t="s">
        <v>233</v>
      </c>
      <c r="O133" s="8" t="str">
        <f t="shared" si="12"/>
        <v>Walpole</v>
      </c>
      <c r="P133" t="b">
        <f t="shared" si="13"/>
        <v>1</v>
      </c>
      <c r="Q133" t="b">
        <f t="shared" si="14"/>
        <v>1</v>
      </c>
    </row>
    <row r="134" spans="1:17" x14ac:dyDescent="0.25">
      <c r="A134" s="6" t="s">
        <v>209</v>
      </c>
      <c r="B134" s="6">
        <v>2501772600</v>
      </c>
      <c r="C134" s="6" t="s">
        <v>58</v>
      </c>
      <c r="D134" s="6" t="str">
        <f t="shared" si="10"/>
        <v>14460</v>
      </c>
      <c r="E134" s="6">
        <v>140200</v>
      </c>
      <c r="F134" s="6" t="s">
        <v>59</v>
      </c>
      <c r="G134" s="6" t="s">
        <v>484</v>
      </c>
      <c r="H134" s="6" t="str">
        <f t="shared" si="11"/>
        <v>Waltham</v>
      </c>
      <c r="I134" s="9">
        <v>14460</v>
      </c>
      <c r="J134" s="9">
        <v>25017</v>
      </c>
      <c r="K134" s="9">
        <v>72600</v>
      </c>
      <c r="L134" s="9" t="s">
        <v>258</v>
      </c>
      <c r="M134" s="9" t="s">
        <v>485</v>
      </c>
      <c r="N134" s="9" t="s">
        <v>233</v>
      </c>
      <c r="O134" s="8" t="str">
        <f t="shared" si="12"/>
        <v>Waltham</v>
      </c>
      <c r="P134" t="b">
        <f t="shared" si="13"/>
        <v>1</v>
      </c>
      <c r="Q134" t="b">
        <f t="shared" si="14"/>
        <v>1</v>
      </c>
    </row>
    <row r="135" spans="1:17" x14ac:dyDescent="0.25">
      <c r="A135" s="6" t="s">
        <v>209</v>
      </c>
      <c r="B135" s="6">
        <v>2502372985</v>
      </c>
      <c r="C135" s="6" t="s">
        <v>58</v>
      </c>
      <c r="D135" s="6" t="str">
        <f t="shared" si="10"/>
        <v>14460</v>
      </c>
      <c r="E135" s="6">
        <v>140200</v>
      </c>
      <c r="F135" s="6" t="s">
        <v>59</v>
      </c>
      <c r="G135" s="6" t="s">
        <v>486</v>
      </c>
      <c r="H135" s="6" t="str">
        <f t="shared" si="11"/>
        <v>Wareham</v>
      </c>
      <c r="I135" s="9">
        <v>14460</v>
      </c>
      <c r="J135" s="9">
        <v>25023</v>
      </c>
      <c r="K135" s="9">
        <v>72985</v>
      </c>
      <c r="L135" s="9" t="s">
        <v>313</v>
      </c>
      <c r="M135" s="9" t="s">
        <v>487</v>
      </c>
      <c r="N135" s="9" t="s">
        <v>233</v>
      </c>
      <c r="O135" s="8" t="str">
        <f t="shared" si="12"/>
        <v>Wareham</v>
      </c>
      <c r="P135" t="b">
        <f t="shared" si="13"/>
        <v>1</v>
      </c>
      <c r="Q135" t="b">
        <f t="shared" si="14"/>
        <v>1</v>
      </c>
    </row>
    <row r="136" spans="1:17" x14ac:dyDescent="0.25">
      <c r="A136" s="6" t="s">
        <v>209</v>
      </c>
      <c r="B136" s="6">
        <v>2501773440</v>
      </c>
      <c r="C136" s="6" t="s">
        <v>58</v>
      </c>
      <c r="D136" s="6" t="str">
        <f t="shared" si="10"/>
        <v>14460</v>
      </c>
      <c r="E136" s="6">
        <v>140200</v>
      </c>
      <c r="F136" s="6" t="s">
        <v>59</v>
      </c>
      <c r="G136" s="6" t="s">
        <v>488</v>
      </c>
      <c r="H136" s="6" t="str">
        <f t="shared" si="11"/>
        <v>Watertown</v>
      </c>
      <c r="I136" s="9">
        <v>14460</v>
      </c>
      <c r="J136" s="9">
        <v>25017</v>
      </c>
      <c r="K136" s="9">
        <v>73440</v>
      </c>
      <c r="L136" s="9" t="s">
        <v>258</v>
      </c>
      <c r="M136" s="9" t="s">
        <v>489</v>
      </c>
      <c r="N136" s="9" t="s">
        <v>233</v>
      </c>
      <c r="O136" s="8" t="str">
        <f t="shared" si="12"/>
        <v>Watertown</v>
      </c>
      <c r="P136" t="b">
        <f t="shared" si="13"/>
        <v>1</v>
      </c>
      <c r="Q136" t="b">
        <f t="shared" si="14"/>
        <v>1</v>
      </c>
    </row>
    <row r="137" spans="1:17" x14ac:dyDescent="0.25">
      <c r="A137" s="6" t="s">
        <v>209</v>
      </c>
      <c r="B137" s="6">
        <v>2501773790</v>
      </c>
      <c r="C137" s="6" t="s">
        <v>58</v>
      </c>
      <c r="D137" s="6" t="str">
        <f t="shared" si="10"/>
        <v>14460</v>
      </c>
      <c r="E137" s="6">
        <v>140200</v>
      </c>
      <c r="F137" s="6" t="s">
        <v>59</v>
      </c>
      <c r="G137" s="6" t="s">
        <v>490</v>
      </c>
      <c r="H137" s="6" t="str">
        <f t="shared" si="11"/>
        <v>Wayland</v>
      </c>
      <c r="I137" s="9">
        <v>14460</v>
      </c>
      <c r="J137" s="9">
        <v>25017</v>
      </c>
      <c r="K137" s="9">
        <v>73790</v>
      </c>
      <c r="L137" s="9" t="s">
        <v>258</v>
      </c>
      <c r="M137" s="9" t="s">
        <v>491</v>
      </c>
      <c r="N137" s="9" t="s">
        <v>233</v>
      </c>
      <c r="O137" s="8" t="str">
        <f t="shared" si="12"/>
        <v>Wayland</v>
      </c>
      <c r="P137" t="b">
        <f t="shared" si="13"/>
        <v>1</v>
      </c>
      <c r="Q137" t="b">
        <f t="shared" si="14"/>
        <v>1</v>
      </c>
    </row>
    <row r="138" spans="1:17" x14ac:dyDescent="0.25">
      <c r="A138" s="6" t="s">
        <v>209</v>
      </c>
      <c r="B138" s="6">
        <v>2502174175</v>
      </c>
      <c r="C138" s="6" t="s">
        <v>58</v>
      </c>
      <c r="D138" s="6" t="str">
        <f t="shared" si="10"/>
        <v>14460</v>
      </c>
      <c r="E138" s="6">
        <v>140200</v>
      </c>
      <c r="F138" s="6" t="s">
        <v>59</v>
      </c>
      <c r="G138" s="6" t="s">
        <v>492</v>
      </c>
      <c r="H138" s="6" t="str">
        <f t="shared" si="11"/>
        <v>Wellesley</v>
      </c>
      <c r="I138" s="9">
        <v>14460</v>
      </c>
      <c r="J138" s="9">
        <v>25021</v>
      </c>
      <c r="K138" s="9">
        <v>74175</v>
      </c>
      <c r="L138" s="9" t="s">
        <v>282</v>
      </c>
      <c r="M138" s="9" t="s">
        <v>493</v>
      </c>
      <c r="N138" s="9" t="s">
        <v>233</v>
      </c>
      <c r="O138" s="8" t="str">
        <f t="shared" si="12"/>
        <v>Wellesley</v>
      </c>
      <c r="P138" t="b">
        <f t="shared" si="13"/>
        <v>1</v>
      </c>
      <c r="Q138" t="b">
        <f t="shared" si="14"/>
        <v>1</v>
      </c>
    </row>
    <row r="139" spans="1:17" x14ac:dyDescent="0.25">
      <c r="A139" s="6" t="s">
        <v>209</v>
      </c>
      <c r="B139" s="6">
        <v>2500974595</v>
      </c>
      <c r="C139" s="6" t="s">
        <v>58</v>
      </c>
      <c r="D139" s="6" t="str">
        <f t="shared" si="10"/>
        <v>14460</v>
      </c>
      <c r="E139" s="6">
        <v>140200</v>
      </c>
      <c r="F139" s="6" t="s">
        <v>59</v>
      </c>
      <c r="G139" s="6" t="s">
        <v>494</v>
      </c>
      <c r="H139" s="6" t="str">
        <f t="shared" si="11"/>
        <v>Wenham</v>
      </c>
      <c r="I139" s="9">
        <v>14460</v>
      </c>
      <c r="J139" s="9">
        <v>25009</v>
      </c>
      <c r="K139" s="9">
        <v>74595</v>
      </c>
      <c r="L139" s="9" t="s">
        <v>263</v>
      </c>
      <c r="M139" s="9" t="s">
        <v>495</v>
      </c>
      <c r="N139" s="9" t="s">
        <v>233</v>
      </c>
      <c r="O139" s="8" t="str">
        <f t="shared" si="12"/>
        <v>Wenham</v>
      </c>
      <c r="P139" t="b">
        <f t="shared" si="13"/>
        <v>1</v>
      </c>
      <c r="Q139" t="b">
        <f t="shared" si="14"/>
        <v>1</v>
      </c>
    </row>
    <row r="140" spans="1:17" x14ac:dyDescent="0.25">
      <c r="A140" s="6" t="s">
        <v>209</v>
      </c>
      <c r="B140" s="6">
        <v>2501777255</v>
      </c>
      <c r="C140" s="6" t="s">
        <v>58</v>
      </c>
      <c r="D140" s="6" t="str">
        <f t="shared" si="10"/>
        <v>14460</v>
      </c>
      <c r="E140" s="6">
        <v>140200</v>
      </c>
      <c r="F140" s="6" t="s">
        <v>59</v>
      </c>
      <c r="G140" s="6" t="s">
        <v>496</v>
      </c>
      <c r="H140" s="6" t="str">
        <f t="shared" si="11"/>
        <v>Weston</v>
      </c>
      <c r="I140" s="9">
        <v>14460</v>
      </c>
      <c r="J140" s="9">
        <v>25017</v>
      </c>
      <c r="K140" s="9">
        <v>77255</v>
      </c>
      <c r="L140" s="9" t="s">
        <v>258</v>
      </c>
      <c r="M140" s="9" t="s">
        <v>497</v>
      </c>
      <c r="N140" s="9" t="s">
        <v>233</v>
      </c>
      <c r="O140" s="8" t="str">
        <f t="shared" si="12"/>
        <v>Weston</v>
      </c>
      <c r="P140" t="b">
        <f t="shared" si="13"/>
        <v>1</v>
      </c>
      <c r="Q140" t="b">
        <f t="shared" si="14"/>
        <v>1</v>
      </c>
    </row>
    <row r="141" spans="1:17" x14ac:dyDescent="0.25">
      <c r="A141" s="6" t="s">
        <v>209</v>
      </c>
      <c r="B141" s="6">
        <v>2502178690</v>
      </c>
      <c r="C141" s="6" t="s">
        <v>58</v>
      </c>
      <c r="D141" s="6" t="str">
        <f t="shared" si="10"/>
        <v>14460</v>
      </c>
      <c r="E141" s="6">
        <v>140200</v>
      </c>
      <c r="F141" s="6" t="s">
        <v>59</v>
      </c>
      <c r="G141" s="6" t="s">
        <v>498</v>
      </c>
      <c r="H141" s="6" t="str">
        <f t="shared" si="11"/>
        <v>Westwood</v>
      </c>
      <c r="I141" s="9">
        <v>14460</v>
      </c>
      <c r="J141" s="9">
        <v>25021</v>
      </c>
      <c r="K141" s="9">
        <v>78690</v>
      </c>
      <c r="L141" s="9" t="s">
        <v>282</v>
      </c>
      <c r="M141" s="9" t="s">
        <v>499</v>
      </c>
      <c r="N141" s="9" t="s">
        <v>233</v>
      </c>
      <c r="O141" s="8" t="str">
        <f t="shared" si="12"/>
        <v>Westwood</v>
      </c>
      <c r="P141" t="b">
        <f t="shared" si="13"/>
        <v>1</v>
      </c>
      <c r="Q141" t="b">
        <f t="shared" si="14"/>
        <v>1</v>
      </c>
    </row>
    <row r="142" spans="1:17" x14ac:dyDescent="0.25">
      <c r="A142" s="6" t="s">
        <v>209</v>
      </c>
      <c r="B142" s="6">
        <v>2502178972</v>
      </c>
      <c r="C142" s="6" t="s">
        <v>58</v>
      </c>
      <c r="D142" s="6" t="str">
        <f t="shared" si="10"/>
        <v>14460</v>
      </c>
      <c r="E142" s="6">
        <v>140200</v>
      </c>
      <c r="F142" s="6" t="s">
        <v>59</v>
      </c>
      <c r="G142" s="6" t="s">
        <v>500</v>
      </c>
      <c r="H142" s="6" t="str">
        <f t="shared" si="11"/>
        <v>Weymouth</v>
      </c>
      <c r="I142" s="9">
        <v>14460</v>
      </c>
      <c r="J142" s="9">
        <v>25021</v>
      </c>
      <c r="K142" s="9">
        <v>78972</v>
      </c>
      <c r="L142" s="9" t="s">
        <v>282</v>
      </c>
      <c r="M142" s="9" t="s">
        <v>501</v>
      </c>
      <c r="N142" s="9" t="s">
        <v>233</v>
      </c>
      <c r="O142" s="8" t="str">
        <f t="shared" si="12"/>
        <v>Weymouth</v>
      </c>
      <c r="P142" t="b">
        <f t="shared" si="13"/>
        <v>1</v>
      </c>
      <c r="Q142" t="b">
        <f t="shared" si="14"/>
        <v>1</v>
      </c>
    </row>
    <row r="143" spans="1:17" x14ac:dyDescent="0.25">
      <c r="A143" s="6" t="s">
        <v>209</v>
      </c>
      <c r="B143" s="6">
        <v>2501780230</v>
      </c>
      <c r="C143" s="6" t="s">
        <v>58</v>
      </c>
      <c r="D143" s="6" t="str">
        <f t="shared" si="10"/>
        <v>14460</v>
      </c>
      <c r="E143" s="6">
        <v>140200</v>
      </c>
      <c r="F143" s="6" t="s">
        <v>59</v>
      </c>
      <c r="G143" s="6" t="s">
        <v>502</v>
      </c>
      <c r="H143" s="6" t="str">
        <f t="shared" si="11"/>
        <v>Wilmington</v>
      </c>
      <c r="I143" s="9">
        <v>14460</v>
      </c>
      <c r="J143" s="9">
        <v>25017</v>
      </c>
      <c r="K143" s="9">
        <v>80230</v>
      </c>
      <c r="L143" s="9" t="s">
        <v>258</v>
      </c>
      <c r="M143" s="9" t="s">
        <v>503</v>
      </c>
      <c r="N143" s="9" t="s">
        <v>233</v>
      </c>
      <c r="O143" s="8" t="str">
        <f t="shared" si="12"/>
        <v>Wilmington</v>
      </c>
      <c r="P143" t="b">
        <f t="shared" si="13"/>
        <v>1</v>
      </c>
      <c r="Q143" t="b">
        <f t="shared" si="14"/>
        <v>1</v>
      </c>
    </row>
    <row r="144" spans="1:17" x14ac:dyDescent="0.25">
      <c r="A144" s="6" t="s">
        <v>209</v>
      </c>
      <c r="B144" s="6">
        <v>2501780510</v>
      </c>
      <c r="C144" s="6" t="s">
        <v>58</v>
      </c>
      <c r="D144" s="6" t="str">
        <f t="shared" si="10"/>
        <v>14460</v>
      </c>
      <c r="E144" s="6">
        <v>140200</v>
      </c>
      <c r="F144" s="6" t="s">
        <v>59</v>
      </c>
      <c r="G144" s="6" t="s">
        <v>504</v>
      </c>
      <c r="H144" s="6" t="str">
        <f t="shared" si="11"/>
        <v>Winchester</v>
      </c>
      <c r="I144" s="9">
        <v>14460</v>
      </c>
      <c r="J144" s="9">
        <v>25017</v>
      </c>
      <c r="K144" s="9">
        <v>80510</v>
      </c>
      <c r="L144" s="9" t="s">
        <v>258</v>
      </c>
      <c r="M144" s="9" t="s">
        <v>505</v>
      </c>
      <c r="N144" s="9" t="s">
        <v>233</v>
      </c>
      <c r="O144" s="8" t="str">
        <f t="shared" si="12"/>
        <v>Winchester</v>
      </c>
      <c r="P144" t="b">
        <f t="shared" si="13"/>
        <v>1</v>
      </c>
      <c r="Q144" t="b">
        <f t="shared" si="14"/>
        <v>1</v>
      </c>
    </row>
    <row r="145" spans="1:17" x14ac:dyDescent="0.25">
      <c r="A145" s="6" t="s">
        <v>209</v>
      </c>
      <c r="B145" s="6">
        <v>2502581005</v>
      </c>
      <c r="C145" s="6" t="s">
        <v>58</v>
      </c>
      <c r="D145" s="6" t="str">
        <f t="shared" si="10"/>
        <v>14460</v>
      </c>
      <c r="E145" s="6">
        <v>140200</v>
      </c>
      <c r="F145" s="6" t="s">
        <v>59</v>
      </c>
      <c r="G145" s="6" t="s">
        <v>506</v>
      </c>
      <c r="H145" s="6" t="str">
        <f t="shared" si="11"/>
        <v>Winthrop</v>
      </c>
      <c r="I145" s="9">
        <v>14460</v>
      </c>
      <c r="J145" s="9">
        <v>25025</v>
      </c>
      <c r="K145" s="9">
        <v>81005</v>
      </c>
      <c r="L145" s="9" t="s">
        <v>290</v>
      </c>
      <c r="M145" s="9" t="s">
        <v>507</v>
      </c>
      <c r="N145" s="9" t="s">
        <v>233</v>
      </c>
      <c r="O145" s="8" t="str">
        <f t="shared" si="12"/>
        <v>Winthrop</v>
      </c>
      <c r="P145" t="b">
        <f t="shared" si="13"/>
        <v>1</v>
      </c>
      <c r="Q145" t="b">
        <f t="shared" si="14"/>
        <v>1</v>
      </c>
    </row>
    <row r="146" spans="1:17" x14ac:dyDescent="0.25">
      <c r="A146" s="6" t="s">
        <v>209</v>
      </c>
      <c r="B146" s="6">
        <v>2501781035</v>
      </c>
      <c r="C146" s="6" t="s">
        <v>58</v>
      </c>
      <c r="D146" s="6" t="str">
        <f t="shared" si="10"/>
        <v>14460</v>
      </c>
      <c r="E146" s="6">
        <v>140200</v>
      </c>
      <c r="F146" s="6" t="s">
        <v>59</v>
      </c>
      <c r="G146" s="6" t="s">
        <v>508</v>
      </c>
      <c r="H146" s="6" t="str">
        <f t="shared" si="11"/>
        <v>Woburn</v>
      </c>
      <c r="I146" s="9">
        <v>14460</v>
      </c>
      <c r="J146" s="9">
        <v>25017</v>
      </c>
      <c r="K146" s="9">
        <v>81035</v>
      </c>
      <c r="L146" s="9" t="s">
        <v>258</v>
      </c>
      <c r="M146" s="9" t="s">
        <v>509</v>
      </c>
      <c r="N146" s="9" t="s">
        <v>233</v>
      </c>
      <c r="O146" s="8" t="str">
        <f t="shared" si="12"/>
        <v>Woburn</v>
      </c>
      <c r="P146" t="b">
        <f t="shared" si="13"/>
        <v>1</v>
      </c>
      <c r="Q146" t="b">
        <f t="shared" si="14"/>
        <v>1</v>
      </c>
    </row>
    <row r="147" spans="1:17" x14ac:dyDescent="0.25">
      <c r="A147" s="6" t="s">
        <v>209</v>
      </c>
      <c r="B147" s="6">
        <v>2502182315</v>
      </c>
      <c r="C147" s="6" t="s">
        <v>58</v>
      </c>
      <c r="D147" s="6" t="str">
        <f t="shared" si="10"/>
        <v>14460</v>
      </c>
      <c r="E147" s="6">
        <v>140200</v>
      </c>
      <c r="F147" s="6" t="s">
        <v>59</v>
      </c>
      <c r="G147" s="6" t="s">
        <v>510</v>
      </c>
      <c r="H147" s="6" t="str">
        <f t="shared" si="11"/>
        <v>Wrentham</v>
      </c>
      <c r="I147" s="9">
        <v>14460</v>
      </c>
      <c r="J147" s="9">
        <v>25021</v>
      </c>
      <c r="K147" s="9">
        <v>82315</v>
      </c>
      <c r="L147" s="9" t="s">
        <v>282</v>
      </c>
      <c r="M147" s="9" t="s">
        <v>511</v>
      </c>
      <c r="N147" s="9" t="s">
        <v>233</v>
      </c>
      <c r="O147" s="8" t="str">
        <f t="shared" si="12"/>
        <v>Wrentham</v>
      </c>
      <c r="P147" t="b">
        <f t="shared" si="13"/>
        <v>1</v>
      </c>
      <c r="Q147" t="b">
        <f t="shared" si="14"/>
        <v>1</v>
      </c>
    </row>
    <row r="148" spans="1:17" x14ac:dyDescent="0.25">
      <c r="A148" s="6" t="s">
        <v>209</v>
      </c>
      <c r="B148" s="6">
        <v>2502300170</v>
      </c>
      <c r="C148" s="6" t="s">
        <v>60</v>
      </c>
      <c r="D148" s="6" t="str">
        <f t="shared" si="10"/>
        <v>14460</v>
      </c>
      <c r="E148" s="6">
        <v>111400</v>
      </c>
      <c r="F148" s="6" t="s">
        <v>61</v>
      </c>
      <c r="G148" s="6" t="s">
        <v>512</v>
      </c>
      <c r="H148" s="6" t="str">
        <f t="shared" si="11"/>
        <v>Abington</v>
      </c>
      <c r="I148" s="9">
        <v>14460</v>
      </c>
      <c r="J148" s="9">
        <v>25023</v>
      </c>
      <c r="K148" s="9">
        <v>170</v>
      </c>
      <c r="L148" s="9" t="s">
        <v>313</v>
      </c>
      <c r="M148" s="9" t="s">
        <v>513</v>
      </c>
      <c r="N148" s="9" t="s">
        <v>233</v>
      </c>
      <c r="O148" s="8" t="str">
        <f t="shared" si="12"/>
        <v>Abington</v>
      </c>
      <c r="P148" t="b">
        <f t="shared" si="13"/>
        <v>1</v>
      </c>
      <c r="Q148" t="b">
        <f t="shared" si="14"/>
        <v>1</v>
      </c>
    </row>
    <row r="149" spans="1:17" x14ac:dyDescent="0.25">
      <c r="A149" s="6" t="s">
        <v>209</v>
      </c>
      <c r="B149" s="6">
        <v>2502102935</v>
      </c>
      <c r="C149" s="6" t="s">
        <v>60</v>
      </c>
      <c r="D149" s="6" t="str">
        <f t="shared" si="10"/>
        <v>14460</v>
      </c>
      <c r="E149" s="6">
        <v>111400</v>
      </c>
      <c r="F149" s="6" t="s">
        <v>61</v>
      </c>
      <c r="G149" s="6" t="s">
        <v>514</v>
      </c>
      <c r="H149" s="6" t="str">
        <f t="shared" si="11"/>
        <v>Avon</v>
      </c>
      <c r="I149" s="9">
        <v>14460</v>
      </c>
      <c r="J149" s="9">
        <v>25021</v>
      </c>
      <c r="K149" s="9">
        <v>2935</v>
      </c>
      <c r="L149" s="9" t="s">
        <v>282</v>
      </c>
      <c r="M149" s="9" t="s">
        <v>515</v>
      </c>
      <c r="N149" s="9" t="s">
        <v>233</v>
      </c>
      <c r="O149" s="8" t="str">
        <f t="shared" si="12"/>
        <v>Avon</v>
      </c>
      <c r="P149" t="b">
        <f t="shared" si="13"/>
        <v>1</v>
      </c>
      <c r="Q149" t="b">
        <f t="shared" si="14"/>
        <v>1</v>
      </c>
    </row>
    <row r="150" spans="1:17" x14ac:dyDescent="0.25">
      <c r="A150" s="6" t="s">
        <v>209</v>
      </c>
      <c r="B150" s="6">
        <v>2502308130</v>
      </c>
      <c r="C150" s="6" t="s">
        <v>60</v>
      </c>
      <c r="D150" s="6" t="str">
        <f t="shared" si="10"/>
        <v>14460</v>
      </c>
      <c r="E150" s="6">
        <v>111400</v>
      </c>
      <c r="F150" s="6" t="s">
        <v>61</v>
      </c>
      <c r="G150" s="6" t="s">
        <v>516</v>
      </c>
      <c r="H150" s="6" t="str">
        <f t="shared" si="11"/>
        <v>Bridgewater</v>
      </c>
      <c r="I150" s="9">
        <v>14460</v>
      </c>
      <c r="J150" s="9">
        <v>25023</v>
      </c>
      <c r="K150" s="9">
        <v>8130</v>
      </c>
      <c r="L150" s="9" t="s">
        <v>313</v>
      </c>
      <c r="M150" s="9" t="s">
        <v>517</v>
      </c>
      <c r="N150" s="9" t="s">
        <v>233</v>
      </c>
      <c r="O150" s="8" t="str">
        <f t="shared" si="12"/>
        <v>Bridgewater</v>
      </c>
      <c r="P150" t="b">
        <f t="shared" si="13"/>
        <v>1</v>
      </c>
      <c r="Q150" t="b">
        <f t="shared" si="14"/>
        <v>1</v>
      </c>
    </row>
    <row r="151" spans="1:17" x14ac:dyDescent="0.25">
      <c r="A151" s="6" t="s">
        <v>209</v>
      </c>
      <c r="B151" s="6">
        <v>2502309000</v>
      </c>
      <c r="C151" s="6" t="s">
        <v>60</v>
      </c>
      <c r="D151" s="6" t="str">
        <f t="shared" si="10"/>
        <v>14460</v>
      </c>
      <c r="E151" s="6">
        <v>111400</v>
      </c>
      <c r="F151" s="6" t="s">
        <v>61</v>
      </c>
      <c r="G151" s="6" t="s">
        <v>518</v>
      </c>
      <c r="H151" s="6" t="str">
        <f t="shared" si="11"/>
        <v>Brockton</v>
      </c>
      <c r="I151" s="9">
        <v>14460</v>
      </c>
      <c r="J151" s="9">
        <v>25023</v>
      </c>
      <c r="K151" s="9">
        <v>9000</v>
      </c>
      <c r="L151" s="9" t="s">
        <v>313</v>
      </c>
      <c r="M151" s="9" t="s">
        <v>519</v>
      </c>
      <c r="N151" s="9" t="s">
        <v>233</v>
      </c>
      <c r="O151" s="8" t="str">
        <f t="shared" si="12"/>
        <v>Brockton</v>
      </c>
      <c r="P151" t="b">
        <f t="shared" si="13"/>
        <v>1</v>
      </c>
      <c r="Q151" t="b">
        <f t="shared" si="14"/>
        <v>1</v>
      </c>
    </row>
    <row r="152" spans="1:17" x14ac:dyDescent="0.25">
      <c r="A152" s="13" t="s">
        <v>209</v>
      </c>
      <c r="B152" s="13">
        <v>2502318455</v>
      </c>
      <c r="C152" s="13" t="s">
        <v>60</v>
      </c>
      <c r="D152" s="13" t="str">
        <f t="shared" si="10"/>
        <v>14460</v>
      </c>
      <c r="E152" s="13">
        <v>111400</v>
      </c>
      <c r="F152" s="13" t="s">
        <v>61</v>
      </c>
      <c r="G152" s="13" t="s">
        <v>520</v>
      </c>
      <c r="H152" s="13" t="str">
        <f t="shared" si="11"/>
        <v>East</v>
      </c>
      <c r="I152" s="14">
        <v>14460</v>
      </c>
      <c r="J152" s="14">
        <v>25023</v>
      </c>
      <c r="K152" s="14">
        <v>18455</v>
      </c>
      <c r="L152" s="14" t="s">
        <v>313</v>
      </c>
      <c r="M152" s="14" t="s">
        <v>521</v>
      </c>
      <c r="N152" s="14" t="s">
        <v>233</v>
      </c>
      <c r="O152" s="15" t="str">
        <f t="shared" si="12"/>
        <v>East</v>
      </c>
      <c r="P152" t="b">
        <f t="shared" si="13"/>
        <v>1</v>
      </c>
      <c r="Q152" t="b">
        <f t="shared" si="14"/>
        <v>1</v>
      </c>
    </row>
    <row r="153" spans="1:17" x14ac:dyDescent="0.25">
      <c r="A153" s="6" t="s">
        <v>209</v>
      </c>
      <c r="B153" s="6">
        <v>2502327795</v>
      </c>
      <c r="C153" s="6" t="s">
        <v>60</v>
      </c>
      <c r="D153" s="6" t="str">
        <f t="shared" si="10"/>
        <v>14460</v>
      </c>
      <c r="E153" s="6">
        <v>111400</v>
      </c>
      <c r="F153" s="6" t="s">
        <v>61</v>
      </c>
      <c r="G153" s="6" t="s">
        <v>522</v>
      </c>
      <c r="H153" s="6" t="str">
        <f t="shared" si="11"/>
        <v>Halifax</v>
      </c>
      <c r="I153" s="9">
        <v>14460</v>
      </c>
      <c r="J153" s="9">
        <v>25023</v>
      </c>
      <c r="K153" s="9">
        <v>27795</v>
      </c>
      <c r="L153" s="9" t="s">
        <v>313</v>
      </c>
      <c r="M153" s="9" t="s">
        <v>523</v>
      </c>
      <c r="N153" s="9" t="s">
        <v>233</v>
      </c>
      <c r="O153" s="8" t="str">
        <f t="shared" si="12"/>
        <v>Halifax</v>
      </c>
      <c r="P153" t="b">
        <f t="shared" si="13"/>
        <v>1</v>
      </c>
      <c r="Q153" t="b">
        <f t="shared" si="14"/>
        <v>1</v>
      </c>
    </row>
    <row r="154" spans="1:17" x14ac:dyDescent="0.25">
      <c r="A154" s="6" t="s">
        <v>209</v>
      </c>
      <c r="B154" s="6">
        <v>2502328495</v>
      </c>
      <c r="C154" s="6" t="s">
        <v>60</v>
      </c>
      <c r="D154" s="6" t="str">
        <f t="shared" si="10"/>
        <v>14460</v>
      </c>
      <c r="E154" s="6">
        <v>111400</v>
      </c>
      <c r="F154" s="6" t="s">
        <v>61</v>
      </c>
      <c r="G154" s="6" t="s">
        <v>524</v>
      </c>
      <c r="H154" s="6" t="str">
        <f t="shared" si="11"/>
        <v>Hanson</v>
      </c>
      <c r="I154" s="9">
        <v>14460</v>
      </c>
      <c r="J154" s="9">
        <v>25023</v>
      </c>
      <c r="K154" s="9">
        <v>28495</v>
      </c>
      <c r="L154" s="9" t="s">
        <v>313</v>
      </c>
      <c r="M154" s="9" t="s">
        <v>525</v>
      </c>
      <c r="N154" s="9" t="s">
        <v>233</v>
      </c>
      <c r="O154" s="8" t="str">
        <f t="shared" si="12"/>
        <v>Hanson</v>
      </c>
      <c r="P154" t="b">
        <f t="shared" si="13"/>
        <v>1</v>
      </c>
      <c r="Q154" t="b">
        <f t="shared" si="14"/>
        <v>1</v>
      </c>
    </row>
    <row r="155" spans="1:17" x14ac:dyDescent="0.25">
      <c r="A155" s="6" t="s">
        <v>209</v>
      </c>
      <c r="B155" s="6">
        <v>2502333920</v>
      </c>
      <c r="C155" s="6" t="s">
        <v>60</v>
      </c>
      <c r="D155" s="6" t="str">
        <f t="shared" si="10"/>
        <v>14460</v>
      </c>
      <c r="E155" s="6">
        <v>111400</v>
      </c>
      <c r="F155" s="6" t="s">
        <v>61</v>
      </c>
      <c r="G155" s="6" t="s">
        <v>526</v>
      </c>
      <c r="H155" s="6" t="str">
        <f t="shared" si="11"/>
        <v>Lakeville</v>
      </c>
      <c r="I155" s="9">
        <v>14460</v>
      </c>
      <c r="J155" s="9">
        <v>25023</v>
      </c>
      <c r="K155" s="9">
        <v>33920</v>
      </c>
      <c r="L155" s="9" t="s">
        <v>313</v>
      </c>
      <c r="M155" s="9" t="s">
        <v>527</v>
      </c>
      <c r="N155" s="9" t="s">
        <v>233</v>
      </c>
      <c r="O155" s="8" t="str">
        <f t="shared" si="12"/>
        <v>Lakeville</v>
      </c>
      <c r="P155" t="b">
        <f t="shared" si="13"/>
        <v>1</v>
      </c>
      <c r="Q155" t="b">
        <f t="shared" si="14"/>
        <v>1</v>
      </c>
    </row>
    <row r="156" spans="1:17" x14ac:dyDescent="0.25">
      <c r="A156" s="6" t="s">
        <v>209</v>
      </c>
      <c r="B156" s="6">
        <v>2502338540</v>
      </c>
      <c r="C156" s="6" t="s">
        <v>60</v>
      </c>
      <c r="D156" s="6" t="str">
        <f t="shared" si="10"/>
        <v>14460</v>
      </c>
      <c r="E156" s="6">
        <v>111400</v>
      </c>
      <c r="F156" s="6" t="s">
        <v>61</v>
      </c>
      <c r="G156" s="6" t="s">
        <v>528</v>
      </c>
      <c r="H156" s="6" t="str">
        <f t="shared" si="11"/>
        <v>Marion</v>
      </c>
      <c r="I156" s="9">
        <v>14460</v>
      </c>
      <c r="J156" s="9">
        <v>25023</v>
      </c>
      <c r="K156" s="9">
        <v>38540</v>
      </c>
      <c r="L156" s="9" t="s">
        <v>313</v>
      </c>
      <c r="M156" s="9" t="s">
        <v>529</v>
      </c>
      <c r="N156" s="9" t="s">
        <v>233</v>
      </c>
      <c r="O156" s="8" t="str">
        <f t="shared" si="12"/>
        <v>Marion</v>
      </c>
      <c r="P156" t="b">
        <f t="shared" si="13"/>
        <v>1</v>
      </c>
      <c r="Q156" t="b">
        <f t="shared" si="14"/>
        <v>1</v>
      </c>
    </row>
    <row r="157" spans="1:17" x14ac:dyDescent="0.25">
      <c r="A157" s="6" t="s">
        <v>209</v>
      </c>
      <c r="B157" s="6">
        <v>2502339450</v>
      </c>
      <c r="C157" s="6" t="s">
        <v>60</v>
      </c>
      <c r="D157" s="6" t="str">
        <f t="shared" si="10"/>
        <v>14460</v>
      </c>
      <c r="E157" s="6">
        <v>111400</v>
      </c>
      <c r="F157" s="6" t="s">
        <v>61</v>
      </c>
      <c r="G157" s="6" t="s">
        <v>530</v>
      </c>
      <c r="H157" s="6" t="str">
        <f t="shared" si="11"/>
        <v>Mattapoisett</v>
      </c>
      <c r="I157" s="9">
        <v>14460</v>
      </c>
      <c r="J157" s="9">
        <v>25023</v>
      </c>
      <c r="K157" s="9">
        <v>39450</v>
      </c>
      <c r="L157" s="9" t="s">
        <v>313</v>
      </c>
      <c r="M157" s="9" t="s">
        <v>531</v>
      </c>
      <c r="N157" s="9" t="s">
        <v>233</v>
      </c>
      <c r="O157" s="8" t="str">
        <f t="shared" si="12"/>
        <v>Mattapoisett</v>
      </c>
      <c r="P157" t="b">
        <f t="shared" si="13"/>
        <v>1</v>
      </c>
      <c r="Q157" t="b">
        <f t="shared" si="14"/>
        <v>1</v>
      </c>
    </row>
    <row r="158" spans="1:17" x14ac:dyDescent="0.25">
      <c r="A158" s="6" t="s">
        <v>209</v>
      </c>
      <c r="B158" s="6">
        <v>2502340850</v>
      </c>
      <c r="C158" s="6" t="s">
        <v>60</v>
      </c>
      <c r="D158" s="6" t="str">
        <f t="shared" si="10"/>
        <v>14460</v>
      </c>
      <c r="E158" s="6">
        <v>111400</v>
      </c>
      <c r="F158" s="6" t="s">
        <v>61</v>
      </c>
      <c r="G158" s="6" t="s">
        <v>532</v>
      </c>
      <c r="H158" s="6" t="str">
        <f t="shared" si="11"/>
        <v>Middleborough</v>
      </c>
      <c r="I158" s="9">
        <v>14460</v>
      </c>
      <c r="J158" s="9">
        <v>25023</v>
      </c>
      <c r="K158" s="9">
        <v>40850</v>
      </c>
      <c r="L158" s="9" t="s">
        <v>313</v>
      </c>
      <c r="M158" s="9" t="s">
        <v>533</v>
      </c>
      <c r="N158" s="9" t="s">
        <v>233</v>
      </c>
      <c r="O158" s="8" t="str">
        <f t="shared" si="12"/>
        <v>Middleborough</v>
      </c>
      <c r="P158" t="b">
        <f t="shared" si="13"/>
        <v>1</v>
      </c>
      <c r="Q158" t="b">
        <f t="shared" si="14"/>
        <v>1</v>
      </c>
    </row>
    <row r="159" spans="1:17" x14ac:dyDescent="0.25">
      <c r="A159" s="6" t="s">
        <v>209</v>
      </c>
      <c r="B159" s="6">
        <v>2502354415</v>
      </c>
      <c r="C159" s="6" t="s">
        <v>60</v>
      </c>
      <c r="D159" s="6" t="str">
        <f t="shared" si="10"/>
        <v>14460</v>
      </c>
      <c r="E159" s="6">
        <v>111400</v>
      </c>
      <c r="F159" s="6" t="s">
        <v>61</v>
      </c>
      <c r="G159" s="6" t="s">
        <v>534</v>
      </c>
      <c r="H159" s="6" t="str">
        <f t="shared" si="11"/>
        <v>Plympton</v>
      </c>
      <c r="I159" s="9">
        <v>14460</v>
      </c>
      <c r="J159" s="9">
        <v>25023</v>
      </c>
      <c r="K159" s="9">
        <v>54415</v>
      </c>
      <c r="L159" s="9" t="s">
        <v>313</v>
      </c>
      <c r="M159" s="9" t="s">
        <v>535</v>
      </c>
      <c r="N159" s="9" t="s">
        <v>233</v>
      </c>
      <c r="O159" s="8" t="str">
        <f t="shared" si="12"/>
        <v>Plympton</v>
      </c>
      <c r="P159" t="b">
        <f t="shared" si="13"/>
        <v>1</v>
      </c>
      <c r="Q159" t="b">
        <f t="shared" si="14"/>
        <v>1</v>
      </c>
    </row>
    <row r="160" spans="1:17" x14ac:dyDescent="0.25">
      <c r="A160" s="6" t="s">
        <v>209</v>
      </c>
      <c r="B160" s="6">
        <v>2502357600</v>
      </c>
      <c r="C160" s="6" t="s">
        <v>60</v>
      </c>
      <c r="D160" s="6" t="str">
        <f t="shared" si="10"/>
        <v>14460</v>
      </c>
      <c r="E160" s="6">
        <v>111400</v>
      </c>
      <c r="F160" s="6" t="s">
        <v>61</v>
      </c>
      <c r="G160" s="6" t="s">
        <v>536</v>
      </c>
      <c r="H160" s="6" t="str">
        <f t="shared" si="11"/>
        <v>Rochester</v>
      </c>
      <c r="I160" s="9">
        <v>14460</v>
      </c>
      <c r="J160" s="9">
        <v>25023</v>
      </c>
      <c r="K160" s="9">
        <v>57600</v>
      </c>
      <c r="L160" s="9" t="s">
        <v>313</v>
      </c>
      <c r="M160" s="9" t="s">
        <v>537</v>
      </c>
      <c r="N160" s="9" t="s">
        <v>233</v>
      </c>
      <c r="O160" s="8" t="str">
        <f t="shared" si="12"/>
        <v>Rochester</v>
      </c>
      <c r="P160" t="b">
        <f t="shared" si="13"/>
        <v>1</v>
      </c>
      <c r="Q160" t="b">
        <f t="shared" si="14"/>
        <v>1</v>
      </c>
    </row>
    <row r="161" spans="1:17" x14ac:dyDescent="0.25">
      <c r="A161" s="13" t="s">
        <v>209</v>
      </c>
      <c r="B161" s="13">
        <v>2502375260</v>
      </c>
      <c r="C161" s="13" t="s">
        <v>60</v>
      </c>
      <c r="D161" s="13" t="str">
        <f t="shared" si="10"/>
        <v>14460</v>
      </c>
      <c r="E161" s="13">
        <v>111400</v>
      </c>
      <c r="F161" s="13" t="s">
        <v>61</v>
      </c>
      <c r="G161" s="13" t="s">
        <v>538</v>
      </c>
      <c r="H161" s="13" t="str">
        <f t="shared" si="11"/>
        <v>West</v>
      </c>
      <c r="I161" s="14">
        <v>14460</v>
      </c>
      <c r="J161" s="14">
        <v>25023</v>
      </c>
      <c r="K161" s="14">
        <v>75260</v>
      </c>
      <c r="L161" s="14" t="s">
        <v>313</v>
      </c>
      <c r="M161" s="14" t="s">
        <v>539</v>
      </c>
      <c r="N161" s="14" t="s">
        <v>233</v>
      </c>
      <c r="O161" s="15" t="str">
        <f t="shared" si="12"/>
        <v>West</v>
      </c>
      <c r="P161" s="16" t="b">
        <f t="shared" si="13"/>
        <v>1</v>
      </c>
      <c r="Q161" t="b">
        <f t="shared" si="14"/>
        <v>1</v>
      </c>
    </row>
    <row r="162" spans="1:17" x14ac:dyDescent="0.25">
      <c r="A162" s="6" t="s">
        <v>209</v>
      </c>
      <c r="B162" s="6">
        <v>2502379530</v>
      </c>
      <c r="C162" s="6" t="s">
        <v>60</v>
      </c>
      <c r="D162" s="6" t="str">
        <f t="shared" si="10"/>
        <v>14460</v>
      </c>
      <c r="E162" s="6">
        <v>111400</v>
      </c>
      <c r="F162" s="6" t="s">
        <v>61</v>
      </c>
      <c r="G162" s="6" t="s">
        <v>540</v>
      </c>
      <c r="H162" s="6" t="str">
        <f t="shared" si="11"/>
        <v>Whitman</v>
      </c>
      <c r="I162" s="9">
        <v>14460</v>
      </c>
      <c r="J162" s="9">
        <v>25023</v>
      </c>
      <c r="K162" s="9">
        <v>79530</v>
      </c>
      <c r="L162" s="9" t="s">
        <v>313</v>
      </c>
      <c r="M162" s="9" t="s">
        <v>541</v>
      </c>
      <c r="N162" s="9" t="s">
        <v>233</v>
      </c>
      <c r="O162" s="8" t="str">
        <f t="shared" si="12"/>
        <v>Whitman</v>
      </c>
      <c r="P162" t="b">
        <f t="shared" si="13"/>
        <v>1</v>
      </c>
      <c r="Q162" t="b">
        <f t="shared" si="14"/>
        <v>1</v>
      </c>
    </row>
    <row r="163" spans="1:17" x14ac:dyDescent="0.25">
      <c r="A163" s="6" t="s">
        <v>209</v>
      </c>
      <c r="B163" s="6">
        <v>2500901465</v>
      </c>
      <c r="C163" s="6" t="s">
        <v>66</v>
      </c>
      <c r="D163" s="6" t="str">
        <f t="shared" si="10"/>
        <v>14460</v>
      </c>
      <c r="E163" s="6">
        <v>114000</v>
      </c>
      <c r="F163" s="6" t="s">
        <v>67</v>
      </c>
      <c r="G163" s="6" t="s">
        <v>542</v>
      </c>
      <c r="H163" s="6" t="str">
        <f t="shared" si="11"/>
        <v>Andover</v>
      </c>
      <c r="I163" s="9">
        <v>14460</v>
      </c>
      <c r="J163" s="9">
        <v>25009</v>
      </c>
      <c r="K163" s="9">
        <v>1465</v>
      </c>
      <c r="L163" s="9" t="s">
        <v>263</v>
      </c>
      <c r="M163" s="9" t="s">
        <v>543</v>
      </c>
      <c r="N163" s="9" t="s">
        <v>233</v>
      </c>
      <c r="O163" s="8" t="str">
        <f t="shared" si="12"/>
        <v>Andover</v>
      </c>
      <c r="P163" t="b">
        <f t="shared" si="13"/>
        <v>1</v>
      </c>
      <c r="Q163" t="b">
        <f t="shared" si="14"/>
        <v>1</v>
      </c>
    </row>
    <row r="164" spans="1:17" x14ac:dyDescent="0.25">
      <c r="A164" s="6" t="s">
        <v>209</v>
      </c>
      <c r="B164" s="6">
        <v>2500907420</v>
      </c>
      <c r="C164" s="6" t="s">
        <v>66</v>
      </c>
      <c r="D164" s="6" t="str">
        <f t="shared" ref="D164:D227" si="15">MID(C164,6,5)</f>
        <v>14460</v>
      </c>
      <c r="E164" s="6">
        <v>114000</v>
      </c>
      <c r="F164" s="6" t="s">
        <v>67</v>
      </c>
      <c r="G164" s="6" t="s">
        <v>544</v>
      </c>
      <c r="H164" s="6" t="str">
        <f t="shared" ref="H164:H227" si="16">LEFT(G164, FIND(" ", G164)-1)</f>
        <v>Boxford</v>
      </c>
      <c r="I164" s="9">
        <v>14460</v>
      </c>
      <c r="J164" s="9">
        <v>25009</v>
      </c>
      <c r="K164" s="9">
        <v>7420</v>
      </c>
      <c r="L164" s="9" t="s">
        <v>263</v>
      </c>
      <c r="M164" s="9" t="s">
        <v>545</v>
      </c>
      <c r="N164" s="9" t="s">
        <v>233</v>
      </c>
      <c r="O164" s="8" t="str">
        <f t="shared" ref="O164:O227" si="17">LEFT(M164, FIND(" ", M164)-1)</f>
        <v>Boxford</v>
      </c>
      <c r="P164" t="b">
        <f t="shared" ref="P164:P227" si="18">O164=H164</f>
        <v>1</v>
      </c>
      <c r="Q164" t="b">
        <f t="shared" ref="Q164:Q227" si="19">I164=_xlfn.NUMBERVALUE(D164)</f>
        <v>1</v>
      </c>
    </row>
    <row r="165" spans="1:17" x14ac:dyDescent="0.25">
      <c r="A165" s="6" t="s">
        <v>209</v>
      </c>
      <c r="B165" s="6">
        <v>2500925625</v>
      </c>
      <c r="C165" s="6" t="s">
        <v>66</v>
      </c>
      <c r="D165" s="6" t="str">
        <f t="shared" si="15"/>
        <v>14460</v>
      </c>
      <c r="E165" s="6">
        <v>114000</v>
      </c>
      <c r="F165" s="6" t="s">
        <v>67</v>
      </c>
      <c r="G165" s="6" t="s">
        <v>546</v>
      </c>
      <c r="H165" s="6" t="str">
        <f t="shared" si="16"/>
        <v>Georgetown</v>
      </c>
      <c r="I165" s="9">
        <v>14460</v>
      </c>
      <c r="J165" s="9">
        <v>25009</v>
      </c>
      <c r="K165" s="9">
        <v>25625</v>
      </c>
      <c r="L165" s="9" t="s">
        <v>263</v>
      </c>
      <c r="M165" s="9" t="s">
        <v>547</v>
      </c>
      <c r="N165" s="9" t="s">
        <v>233</v>
      </c>
      <c r="O165" s="8" t="str">
        <f t="shared" si="17"/>
        <v>Georgetown</v>
      </c>
      <c r="P165" t="b">
        <f t="shared" si="18"/>
        <v>1</v>
      </c>
      <c r="Q165" t="b">
        <f t="shared" si="19"/>
        <v>1</v>
      </c>
    </row>
    <row r="166" spans="1:17" x14ac:dyDescent="0.25">
      <c r="A166" s="6" t="s">
        <v>209</v>
      </c>
      <c r="B166" s="6">
        <v>2500927620</v>
      </c>
      <c r="C166" s="6" t="s">
        <v>66</v>
      </c>
      <c r="D166" s="6" t="str">
        <f t="shared" si="15"/>
        <v>14460</v>
      </c>
      <c r="E166" s="6">
        <v>114000</v>
      </c>
      <c r="F166" s="6" t="s">
        <v>67</v>
      </c>
      <c r="G166" s="6" t="s">
        <v>548</v>
      </c>
      <c r="H166" s="6" t="str">
        <f t="shared" si="16"/>
        <v>Groveland</v>
      </c>
      <c r="I166" s="9">
        <v>14460</v>
      </c>
      <c r="J166" s="9">
        <v>25009</v>
      </c>
      <c r="K166" s="9">
        <v>27620</v>
      </c>
      <c r="L166" s="9" t="s">
        <v>263</v>
      </c>
      <c r="M166" s="9" t="s">
        <v>549</v>
      </c>
      <c r="N166" s="9" t="s">
        <v>233</v>
      </c>
      <c r="O166" s="8" t="str">
        <f t="shared" si="17"/>
        <v>Groveland</v>
      </c>
      <c r="P166" t="b">
        <f t="shared" si="18"/>
        <v>1</v>
      </c>
      <c r="Q166" t="b">
        <f t="shared" si="19"/>
        <v>1</v>
      </c>
    </row>
    <row r="167" spans="1:17" x14ac:dyDescent="0.25">
      <c r="A167" s="6" t="s">
        <v>209</v>
      </c>
      <c r="B167" s="6">
        <v>2500929405</v>
      </c>
      <c r="C167" s="6" t="s">
        <v>66</v>
      </c>
      <c r="D167" s="6" t="str">
        <f t="shared" si="15"/>
        <v>14460</v>
      </c>
      <c r="E167" s="6">
        <v>114000</v>
      </c>
      <c r="F167" s="6" t="s">
        <v>67</v>
      </c>
      <c r="G167" s="6" t="s">
        <v>550</v>
      </c>
      <c r="H167" s="6" t="str">
        <f t="shared" si="16"/>
        <v>Haverhill</v>
      </c>
      <c r="I167" s="9">
        <v>14460</v>
      </c>
      <c r="J167" s="9">
        <v>25009</v>
      </c>
      <c r="K167" s="9">
        <v>29405</v>
      </c>
      <c r="L167" s="9" t="s">
        <v>263</v>
      </c>
      <c r="M167" s="9" t="s">
        <v>551</v>
      </c>
      <c r="N167" s="9" t="s">
        <v>233</v>
      </c>
      <c r="O167" s="8" t="str">
        <f t="shared" si="17"/>
        <v>Haverhill</v>
      </c>
      <c r="P167" t="b">
        <f t="shared" si="18"/>
        <v>1</v>
      </c>
      <c r="Q167" t="b">
        <f t="shared" si="19"/>
        <v>1</v>
      </c>
    </row>
    <row r="168" spans="1:17" x14ac:dyDescent="0.25">
      <c r="A168" s="6" t="s">
        <v>209</v>
      </c>
      <c r="B168" s="6">
        <v>2500934550</v>
      </c>
      <c r="C168" s="6" t="s">
        <v>66</v>
      </c>
      <c r="D168" s="6" t="str">
        <f t="shared" si="15"/>
        <v>14460</v>
      </c>
      <c r="E168" s="6">
        <v>114000</v>
      </c>
      <c r="F168" s="6" t="s">
        <v>67</v>
      </c>
      <c r="G168" s="6" t="s">
        <v>552</v>
      </c>
      <c r="H168" s="6" t="str">
        <f t="shared" si="16"/>
        <v>Lawrence</v>
      </c>
      <c r="I168" s="9">
        <v>14460</v>
      </c>
      <c r="J168" s="9">
        <v>25009</v>
      </c>
      <c r="K168" s="9">
        <v>34550</v>
      </c>
      <c r="L168" s="9" t="s">
        <v>263</v>
      </c>
      <c r="M168" s="9" t="s">
        <v>553</v>
      </c>
      <c r="N168" s="9" t="s">
        <v>233</v>
      </c>
      <c r="O168" s="8" t="str">
        <f t="shared" si="17"/>
        <v>Lawrence</v>
      </c>
      <c r="P168" t="b">
        <f t="shared" si="18"/>
        <v>1</v>
      </c>
      <c r="Q168" t="b">
        <f t="shared" si="19"/>
        <v>1</v>
      </c>
    </row>
    <row r="169" spans="1:17" x14ac:dyDescent="0.25">
      <c r="A169" s="6" t="s">
        <v>209</v>
      </c>
      <c r="B169" s="6">
        <v>2500940430</v>
      </c>
      <c r="C169" s="6" t="s">
        <v>66</v>
      </c>
      <c r="D169" s="6" t="str">
        <f t="shared" si="15"/>
        <v>14460</v>
      </c>
      <c r="E169" s="6">
        <v>114000</v>
      </c>
      <c r="F169" s="6" t="s">
        <v>67</v>
      </c>
      <c r="G169" s="6" t="s">
        <v>554</v>
      </c>
      <c r="H169" s="6" t="str">
        <f t="shared" si="16"/>
        <v>Merrimac</v>
      </c>
      <c r="I169" s="9">
        <v>14460</v>
      </c>
      <c r="J169" s="9">
        <v>25009</v>
      </c>
      <c r="K169" s="9">
        <v>40430</v>
      </c>
      <c r="L169" s="9" t="s">
        <v>263</v>
      </c>
      <c r="M169" s="9" t="s">
        <v>555</v>
      </c>
      <c r="N169" s="9" t="s">
        <v>233</v>
      </c>
      <c r="O169" s="8" t="str">
        <f t="shared" si="17"/>
        <v>Merrimac</v>
      </c>
      <c r="P169" t="b">
        <f t="shared" si="18"/>
        <v>1</v>
      </c>
      <c r="Q169" t="b">
        <f t="shared" si="19"/>
        <v>1</v>
      </c>
    </row>
    <row r="170" spans="1:17" x14ac:dyDescent="0.25">
      <c r="A170" s="6" t="s">
        <v>209</v>
      </c>
      <c r="B170" s="6">
        <v>2500940710</v>
      </c>
      <c r="C170" s="6" t="s">
        <v>66</v>
      </c>
      <c r="D170" s="6" t="str">
        <f t="shared" si="15"/>
        <v>14460</v>
      </c>
      <c r="E170" s="6">
        <v>114000</v>
      </c>
      <c r="F170" s="6" t="s">
        <v>67</v>
      </c>
      <c r="G170" s="6" t="s">
        <v>556</v>
      </c>
      <c r="H170" s="6" t="str">
        <f t="shared" si="16"/>
        <v>Methuen</v>
      </c>
      <c r="I170" s="9">
        <v>14460</v>
      </c>
      <c r="J170" s="9">
        <v>25009</v>
      </c>
      <c r="K170" s="9">
        <v>40710</v>
      </c>
      <c r="L170" s="9" t="s">
        <v>263</v>
      </c>
      <c r="M170" s="9" t="s">
        <v>557</v>
      </c>
      <c r="N170" s="9" t="s">
        <v>233</v>
      </c>
      <c r="O170" s="8" t="str">
        <f t="shared" si="17"/>
        <v>Methuen</v>
      </c>
      <c r="P170" t="b">
        <f t="shared" si="18"/>
        <v>1</v>
      </c>
      <c r="Q170" t="b">
        <f t="shared" si="19"/>
        <v>1</v>
      </c>
    </row>
    <row r="171" spans="1:17" x14ac:dyDescent="0.25">
      <c r="A171" s="13" t="s">
        <v>209</v>
      </c>
      <c r="B171" s="13">
        <v>2500946365</v>
      </c>
      <c r="C171" s="13" t="s">
        <v>66</v>
      </c>
      <c r="D171" s="13" t="str">
        <f t="shared" si="15"/>
        <v>14460</v>
      </c>
      <c r="E171" s="13">
        <v>114000</v>
      </c>
      <c r="F171" s="13" t="s">
        <v>67</v>
      </c>
      <c r="G171" s="13" t="s">
        <v>558</v>
      </c>
      <c r="H171" s="13" t="str">
        <f t="shared" si="16"/>
        <v>North</v>
      </c>
      <c r="I171" s="14">
        <v>14460</v>
      </c>
      <c r="J171" s="14">
        <v>25009</v>
      </c>
      <c r="K171" s="14">
        <v>46365</v>
      </c>
      <c r="L171" s="14" t="s">
        <v>263</v>
      </c>
      <c r="M171" s="14" t="s">
        <v>559</v>
      </c>
      <c r="N171" s="14" t="s">
        <v>233</v>
      </c>
      <c r="O171" s="15" t="str">
        <f t="shared" si="17"/>
        <v>North</v>
      </c>
      <c r="P171" s="16" t="b">
        <f t="shared" si="18"/>
        <v>1</v>
      </c>
      <c r="Q171" t="b">
        <f t="shared" si="19"/>
        <v>1</v>
      </c>
    </row>
    <row r="172" spans="1:17" x14ac:dyDescent="0.25">
      <c r="A172" s="13" t="s">
        <v>209</v>
      </c>
      <c r="B172" s="13">
        <v>2500977150</v>
      </c>
      <c r="C172" s="13" t="s">
        <v>66</v>
      </c>
      <c r="D172" s="13" t="str">
        <f t="shared" si="15"/>
        <v>14460</v>
      </c>
      <c r="E172" s="13">
        <v>114000</v>
      </c>
      <c r="F172" s="13" t="s">
        <v>67</v>
      </c>
      <c r="G172" s="13" t="s">
        <v>560</v>
      </c>
      <c r="H172" s="13" t="str">
        <f t="shared" si="16"/>
        <v>West</v>
      </c>
      <c r="I172" s="14">
        <v>14460</v>
      </c>
      <c r="J172" s="14">
        <v>25009</v>
      </c>
      <c r="K172" s="14">
        <v>77150</v>
      </c>
      <c r="L172" s="14" t="s">
        <v>263</v>
      </c>
      <c r="M172" s="14" t="s">
        <v>561</v>
      </c>
      <c r="N172" s="14" t="s">
        <v>233</v>
      </c>
      <c r="O172" s="15" t="str">
        <f t="shared" si="17"/>
        <v>West</v>
      </c>
      <c r="P172" s="16" t="b">
        <f t="shared" si="18"/>
        <v>1</v>
      </c>
      <c r="Q172" t="b">
        <f t="shared" si="19"/>
        <v>1</v>
      </c>
    </row>
    <row r="173" spans="1:17" x14ac:dyDescent="0.25">
      <c r="A173" s="6" t="s">
        <v>209</v>
      </c>
      <c r="B173" s="6">
        <v>2501705805</v>
      </c>
      <c r="C173" s="6" t="s">
        <v>68</v>
      </c>
      <c r="D173" s="6" t="str">
        <f t="shared" si="15"/>
        <v>14460</v>
      </c>
      <c r="E173" s="6">
        <v>126500</v>
      </c>
      <c r="F173" s="6" t="s">
        <v>69</v>
      </c>
      <c r="G173" s="6" t="s">
        <v>562</v>
      </c>
      <c r="H173" s="6" t="str">
        <f t="shared" si="16"/>
        <v>Billerica</v>
      </c>
      <c r="I173" s="9">
        <v>14460</v>
      </c>
      <c r="J173" s="9">
        <v>25017</v>
      </c>
      <c r="K173" s="9">
        <v>5805</v>
      </c>
      <c r="L173" s="9" t="s">
        <v>258</v>
      </c>
      <c r="M173" s="9" t="s">
        <v>563</v>
      </c>
      <c r="N173" s="9" t="s">
        <v>233</v>
      </c>
      <c r="O173" s="8" t="str">
        <f t="shared" si="17"/>
        <v>Billerica</v>
      </c>
      <c r="P173" t="b">
        <f t="shared" si="18"/>
        <v>1</v>
      </c>
      <c r="Q173" t="b">
        <f t="shared" si="19"/>
        <v>1</v>
      </c>
    </row>
    <row r="174" spans="1:17" x14ac:dyDescent="0.25">
      <c r="A174" s="6" t="s">
        <v>209</v>
      </c>
      <c r="B174" s="6">
        <v>2501713135</v>
      </c>
      <c r="C174" s="6" t="s">
        <v>68</v>
      </c>
      <c r="D174" s="6" t="str">
        <f t="shared" si="15"/>
        <v>14460</v>
      </c>
      <c r="E174" s="6">
        <v>126500</v>
      </c>
      <c r="F174" s="6" t="s">
        <v>69</v>
      </c>
      <c r="G174" s="6" t="s">
        <v>564</v>
      </c>
      <c r="H174" s="6" t="str">
        <f t="shared" si="16"/>
        <v>Chelmsford</v>
      </c>
      <c r="I174" s="9">
        <v>14460</v>
      </c>
      <c r="J174" s="9">
        <v>25017</v>
      </c>
      <c r="K174" s="9">
        <v>13135</v>
      </c>
      <c r="L174" s="9" t="s">
        <v>258</v>
      </c>
      <c r="M174" s="9" t="s">
        <v>565</v>
      </c>
      <c r="N174" s="9" t="s">
        <v>233</v>
      </c>
      <c r="O174" s="8" t="str">
        <f t="shared" si="17"/>
        <v>Chelmsford</v>
      </c>
      <c r="P174" t="b">
        <f t="shared" si="18"/>
        <v>1</v>
      </c>
      <c r="Q174" t="b">
        <f t="shared" si="19"/>
        <v>1</v>
      </c>
    </row>
    <row r="175" spans="1:17" x14ac:dyDescent="0.25">
      <c r="A175" s="6" t="s">
        <v>209</v>
      </c>
      <c r="B175" s="6">
        <v>2501717475</v>
      </c>
      <c r="C175" s="6" t="s">
        <v>68</v>
      </c>
      <c r="D175" s="6" t="str">
        <f t="shared" si="15"/>
        <v>14460</v>
      </c>
      <c r="E175" s="6">
        <v>126500</v>
      </c>
      <c r="F175" s="6" t="s">
        <v>69</v>
      </c>
      <c r="G175" s="6" t="s">
        <v>566</v>
      </c>
      <c r="H175" s="6" t="str">
        <f t="shared" si="16"/>
        <v>Dracut</v>
      </c>
      <c r="I175" s="9">
        <v>14460</v>
      </c>
      <c r="J175" s="9">
        <v>25017</v>
      </c>
      <c r="K175" s="9">
        <v>17475</v>
      </c>
      <c r="L175" s="9" t="s">
        <v>258</v>
      </c>
      <c r="M175" s="9" t="s">
        <v>567</v>
      </c>
      <c r="N175" s="9" t="s">
        <v>233</v>
      </c>
      <c r="O175" s="8" t="str">
        <f t="shared" si="17"/>
        <v>Dracut</v>
      </c>
      <c r="P175" t="b">
        <f t="shared" si="18"/>
        <v>1</v>
      </c>
      <c r="Q175" t="b">
        <f t="shared" si="19"/>
        <v>1</v>
      </c>
    </row>
    <row r="176" spans="1:17" x14ac:dyDescent="0.25">
      <c r="A176" s="6" t="s">
        <v>209</v>
      </c>
      <c r="B176" s="6">
        <v>2501717825</v>
      </c>
      <c r="C176" s="6" t="s">
        <v>68</v>
      </c>
      <c r="D176" s="6" t="str">
        <f t="shared" si="15"/>
        <v>14460</v>
      </c>
      <c r="E176" s="6">
        <v>126500</v>
      </c>
      <c r="F176" s="6" t="s">
        <v>69</v>
      </c>
      <c r="G176" s="6" t="s">
        <v>568</v>
      </c>
      <c r="H176" s="6" t="str">
        <f t="shared" si="16"/>
        <v>Dunstable</v>
      </c>
      <c r="I176" s="9">
        <v>14460</v>
      </c>
      <c r="J176" s="9">
        <v>25017</v>
      </c>
      <c r="K176" s="9">
        <v>17825</v>
      </c>
      <c r="L176" s="9" t="s">
        <v>258</v>
      </c>
      <c r="M176" s="9" t="s">
        <v>569</v>
      </c>
      <c r="N176" s="9" t="s">
        <v>233</v>
      </c>
      <c r="O176" s="8" t="str">
        <f t="shared" si="17"/>
        <v>Dunstable</v>
      </c>
      <c r="P176" t="b">
        <f t="shared" si="18"/>
        <v>1</v>
      </c>
      <c r="Q176" t="b">
        <f t="shared" si="19"/>
        <v>1</v>
      </c>
    </row>
    <row r="177" spans="1:17" x14ac:dyDescent="0.25">
      <c r="A177" s="6" t="s">
        <v>209</v>
      </c>
      <c r="B177" s="6">
        <v>2501727480</v>
      </c>
      <c r="C177" s="6" t="s">
        <v>68</v>
      </c>
      <c r="D177" s="6" t="str">
        <f t="shared" si="15"/>
        <v>14460</v>
      </c>
      <c r="E177" s="6">
        <v>126500</v>
      </c>
      <c r="F177" s="6" t="s">
        <v>69</v>
      </c>
      <c r="G177" s="6" t="s">
        <v>570</v>
      </c>
      <c r="H177" s="6" t="str">
        <f t="shared" si="16"/>
        <v>Groton</v>
      </c>
      <c r="I177" s="9">
        <v>14460</v>
      </c>
      <c r="J177" s="9">
        <v>25017</v>
      </c>
      <c r="K177" s="9">
        <v>27480</v>
      </c>
      <c r="L177" s="9" t="s">
        <v>258</v>
      </c>
      <c r="M177" s="9" t="s">
        <v>571</v>
      </c>
      <c r="N177" s="9" t="s">
        <v>233</v>
      </c>
      <c r="O177" s="8" t="str">
        <f t="shared" si="17"/>
        <v>Groton</v>
      </c>
      <c r="P177" t="b">
        <f t="shared" si="18"/>
        <v>1</v>
      </c>
      <c r="Q177" t="b">
        <f t="shared" si="19"/>
        <v>1</v>
      </c>
    </row>
    <row r="178" spans="1:17" x14ac:dyDescent="0.25">
      <c r="A178" s="6" t="s">
        <v>209</v>
      </c>
      <c r="B178" s="6">
        <v>2501737000</v>
      </c>
      <c r="C178" s="6" t="s">
        <v>68</v>
      </c>
      <c r="D178" s="6" t="str">
        <f t="shared" si="15"/>
        <v>14460</v>
      </c>
      <c r="E178" s="6">
        <v>126500</v>
      </c>
      <c r="F178" s="6" t="s">
        <v>69</v>
      </c>
      <c r="G178" s="6" t="s">
        <v>572</v>
      </c>
      <c r="H178" s="6" t="str">
        <f t="shared" si="16"/>
        <v>Lowell</v>
      </c>
      <c r="I178" s="9">
        <v>14460</v>
      </c>
      <c r="J178" s="9">
        <v>25017</v>
      </c>
      <c r="K178" s="9">
        <v>37000</v>
      </c>
      <c r="L178" s="9" t="s">
        <v>258</v>
      </c>
      <c r="M178" s="9" t="s">
        <v>573</v>
      </c>
      <c r="N178" s="9" t="s">
        <v>233</v>
      </c>
      <c r="O178" s="8" t="str">
        <f t="shared" si="17"/>
        <v>Lowell</v>
      </c>
      <c r="P178" t="b">
        <f t="shared" si="18"/>
        <v>1</v>
      </c>
      <c r="Q178" t="b">
        <f t="shared" si="19"/>
        <v>1</v>
      </c>
    </row>
    <row r="179" spans="1:17" x14ac:dyDescent="0.25">
      <c r="A179" s="6" t="s">
        <v>209</v>
      </c>
      <c r="B179" s="6">
        <v>2501752805</v>
      </c>
      <c r="C179" s="6" t="s">
        <v>68</v>
      </c>
      <c r="D179" s="6" t="str">
        <f t="shared" si="15"/>
        <v>14460</v>
      </c>
      <c r="E179" s="6">
        <v>126500</v>
      </c>
      <c r="F179" s="6" t="s">
        <v>69</v>
      </c>
      <c r="G179" s="6" t="s">
        <v>574</v>
      </c>
      <c r="H179" s="6" t="str">
        <f t="shared" si="16"/>
        <v>Pepperell</v>
      </c>
      <c r="I179" s="9">
        <v>14460</v>
      </c>
      <c r="J179" s="9">
        <v>25017</v>
      </c>
      <c r="K179" s="9">
        <v>52805</v>
      </c>
      <c r="L179" s="9" t="s">
        <v>258</v>
      </c>
      <c r="M179" s="9" t="s">
        <v>575</v>
      </c>
      <c r="N179" s="9" t="s">
        <v>233</v>
      </c>
      <c r="O179" s="8" t="str">
        <f t="shared" si="17"/>
        <v>Pepperell</v>
      </c>
      <c r="P179" t="b">
        <f t="shared" si="18"/>
        <v>1</v>
      </c>
      <c r="Q179" t="b">
        <f t="shared" si="19"/>
        <v>1</v>
      </c>
    </row>
    <row r="180" spans="1:17" x14ac:dyDescent="0.25">
      <c r="A180" s="6" t="s">
        <v>209</v>
      </c>
      <c r="B180" s="6">
        <v>2501769415</v>
      </c>
      <c r="C180" s="6" t="s">
        <v>68</v>
      </c>
      <c r="D180" s="6" t="str">
        <f t="shared" si="15"/>
        <v>14460</v>
      </c>
      <c r="E180" s="6">
        <v>126500</v>
      </c>
      <c r="F180" s="6" t="s">
        <v>69</v>
      </c>
      <c r="G180" s="6" t="s">
        <v>576</v>
      </c>
      <c r="H180" s="6" t="str">
        <f t="shared" si="16"/>
        <v>Tewksbury</v>
      </c>
      <c r="I180" s="9">
        <v>14460</v>
      </c>
      <c r="J180" s="9">
        <v>25017</v>
      </c>
      <c r="K180" s="9">
        <v>69415</v>
      </c>
      <c r="L180" s="9" t="s">
        <v>258</v>
      </c>
      <c r="M180" s="9" t="s">
        <v>577</v>
      </c>
      <c r="N180" s="9" t="s">
        <v>233</v>
      </c>
      <c r="O180" s="8" t="str">
        <f t="shared" si="17"/>
        <v>Tewksbury</v>
      </c>
      <c r="P180" t="b">
        <f t="shared" si="18"/>
        <v>1</v>
      </c>
      <c r="Q180" t="b">
        <f t="shared" si="19"/>
        <v>1</v>
      </c>
    </row>
    <row r="181" spans="1:17" x14ac:dyDescent="0.25">
      <c r="A181" s="6" t="s">
        <v>209</v>
      </c>
      <c r="B181" s="6">
        <v>2501771025</v>
      </c>
      <c r="C181" s="6" t="s">
        <v>68</v>
      </c>
      <c r="D181" s="6" t="str">
        <f t="shared" si="15"/>
        <v>14460</v>
      </c>
      <c r="E181" s="6">
        <v>126500</v>
      </c>
      <c r="F181" s="6" t="s">
        <v>69</v>
      </c>
      <c r="G181" s="6" t="s">
        <v>578</v>
      </c>
      <c r="H181" s="6" t="str">
        <f t="shared" si="16"/>
        <v>Tyngsborough</v>
      </c>
      <c r="I181" s="9">
        <v>14460</v>
      </c>
      <c r="J181" s="9">
        <v>25017</v>
      </c>
      <c r="K181" s="9">
        <v>71025</v>
      </c>
      <c r="L181" s="9" t="s">
        <v>258</v>
      </c>
      <c r="M181" s="9" t="s">
        <v>579</v>
      </c>
      <c r="N181" s="9" t="s">
        <v>233</v>
      </c>
      <c r="O181" s="8" t="str">
        <f t="shared" si="17"/>
        <v>Tyngsborough</v>
      </c>
      <c r="P181" t="b">
        <f t="shared" si="18"/>
        <v>1</v>
      </c>
      <c r="Q181" t="b">
        <f t="shared" si="19"/>
        <v>1</v>
      </c>
    </row>
    <row r="182" spans="1:17" x14ac:dyDescent="0.25">
      <c r="A182" s="6" t="s">
        <v>209</v>
      </c>
      <c r="B182" s="6">
        <v>2501776135</v>
      </c>
      <c r="C182" s="6" t="s">
        <v>68</v>
      </c>
      <c r="D182" s="6" t="str">
        <f t="shared" si="15"/>
        <v>14460</v>
      </c>
      <c r="E182" s="6">
        <v>126500</v>
      </c>
      <c r="F182" s="6" t="s">
        <v>69</v>
      </c>
      <c r="G182" s="6" t="s">
        <v>580</v>
      </c>
      <c r="H182" s="6" t="str">
        <f t="shared" si="16"/>
        <v>Westford</v>
      </c>
      <c r="I182" s="9">
        <v>14460</v>
      </c>
      <c r="J182" s="9">
        <v>25017</v>
      </c>
      <c r="K182" s="9">
        <v>76135</v>
      </c>
      <c r="L182" s="9" t="s">
        <v>258</v>
      </c>
      <c r="M182" s="9" t="s">
        <v>581</v>
      </c>
      <c r="N182" s="9" t="s">
        <v>233</v>
      </c>
      <c r="O182" s="8" t="str">
        <f t="shared" si="17"/>
        <v>Westford</v>
      </c>
      <c r="P182" t="b">
        <f t="shared" si="18"/>
        <v>1</v>
      </c>
      <c r="Q182" t="b">
        <f t="shared" si="19"/>
        <v>1</v>
      </c>
    </row>
    <row r="183" spans="1:17" x14ac:dyDescent="0.25">
      <c r="A183" s="6" t="s">
        <v>209</v>
      </c>
      <c r="B183" s="6">
        <v>2500300975</v>
      </c>
      <c r="C183" s="6" t="s">
        <v>230</v>
      </c>
      <c r="D183" s="6" t="str">
        <f t="shared" si="15"/>
        <v>38340</v>
      </c>
      <c r="E183" s="6">
        <v>92100</v>
      </c>
      <c r="F183" s="6" t="s">
        <v>123</v>
      </c>
      <c r="G183" s="6" t="s">
        <v>582</v>
      </c>
      <c r="H183" s="6" t="str">
        <f t="shared" si="16"/>
        <v>Alford</v>
      </c>
      <c r="I183" s="9">
        <v>38340</v>
      </c>
      <c r="J183" s="9">
        <v>25003</v>
      </c>
      <c r="K183" s="9">
        <v>975</v>
      </c>
      <c r="L183" s="9" t="s">
        <v>583</v>
      </c>
      <c r="M183" s="9" t="s">
        <v>584</v>
      </c>
      <c r="N183" s="9" t="s">
        <v>260</v>
      </c>
      <c r="O183" s="8" t="str">
        <f t="shared" si="17"/>
        <v>Alford</v>
      </c>
      <c r="P183" t="b">
        <f t="shared" si="18"/>
        <v>1</v>
      </c>
      <c r="Q183" t="b">
        <f t="shared" si="19"/>
        <v>1</v>
      </c>
    </row>
    <row r="184" spans="1:17" x14ac:dyDescent="0.25">
      <c r="A184" s="6" t="s">
        <v>209</v>
      </c>
      <c r="B184" s="6">
        <v>2500304545</v>
      </c>
      <c r="C184" s="6" t="s">
        <v>230</v>
      </c>
      <c r="D184" s="6" t="str">
        <f t="shared" si="15"/>
        <v>38340</v>
      </c>
      <c r="E184" s="6">
        <v>92100</v>
      </c>
      <c r="F184" s="6" t="s">
        <v>123</v>
      </c>
      <c r="G184" s="6" t="s">
        <v>585</v>
      </c>
      <c r="H184" s="6" t="str">
        <f t="shared" si="16"/>
        <v>Becket</v>
      </c>
      <c r="I184" s="9">
        <v>38340</v>
      </c>
      <c r="J184" s="9">
        <v>25003</v>
      </c>
      <c r="K184" s="9">
        <v>4545</v>
      </c>
      <c r="L184" s="9" t="s">
        <v>583</v>
      </c>
      <c r="M184" s="9" t="s">
        <v>586</v>
      </c>
      <c r="N184" s="9" t="s">
        <v>260</v>
      </c>
      <c r="O184" s="8" t="str">
        <f t="shared" si="17"/>
        <v>Becket</v>
      </c>
      <c r="P184" t="b">
        <f t="shared" si="18"/>
        <v>1</v>
      </c>
      <c r="Q184" t="b">
        <f t="shared" si="19"/>
        <v>1</v>
      </c>
    </row>
    <row r="185" spans="1:17" x14ac:dyDescent="0.25">
      <c r="A185" s="6" t="s">
        <v>209</v>
      </c>
      <c r="B185" s="6">
        <v>2500314010</v>
      </c>
      <c r="C185" s="6" t="s">
        <v>230</v>
      </c>
      <c r="D185" s="6" t="str">
        <f t="shared" si="15"/>
        <v>38340</v>
      </c>
      <c r="E185" s="6">
        <v>92100</v>
      </c>
      <c r="F185" s="6" t="s">
        <v>123</v>
      </c>
      <c r="G185" s="6" t="s">
        <v>587</v>
      </c>
      <c r="H185" s="6" t="str">
        <f t="shared" si="16"/>
        <v>Clarksburg</v>
      </c>
      <c r="I185" s="9">
        <v>38340</v>
      </c>
      <c r="J185" s="9">
        <v>25003</v>
      </c>
      <c r="K185" s="9">
        <v>14010</v>
      </c>
      <c r="L185" s="9" t="s">
        <v>583</v>
      </c>
      <c r="M185" s="9" t="s">
        <v>588</v>
      </c>
      <c r="N185" s="9" t="s">
        <v>260</v>
      </c>
      <c r="O185" s="8" t="str">
        <f t="shared" si="17"/>
        <v>Clarksburg</v>
      </c>
      <c r="P185" t="b">
        <f t="shared" si="18"/>
        <v>1</v>
      </c>
      <c r="Q185" t="b">
        <f t="shared" si="19"/>
        <v>1</v>
      </c>
    </row>
    <row r="186" spans="1:17" x14ac:dyDescent="0.25">
      <c r="A186" s="6" t="s">
        <v>209</v>
      </c>
      <c r="B186" s="6">
        <v>2500321360</v>
      </c>
      <c r="C186" s="6" t="s">
        <v>230</v>
      </c>
      <c r="D186" s="6" t="str">
        <f t="shared" si="15"/>
        <v>38340</v>
      </c>
      <c r="E186" s="6">
        <v>92100</v>
      </c>
      <c r="F186" s="6" t="s">
        <v>123</v>
      </c>
      <c r="G186" s="6" t="s">
        <v>589</v>
      </c>
      <c r="H186" s="6" t="str">
        <f t="shared" si="16"/>
        <v>Egremont</v>
      </c>
      <c r="I186" s="9">
        <v>38340</v>
      </c>
      <c r="J186" s="9">
        <v>25003</v>
      </c>
      <c r="K186" s="9">
        <v>21360</v>
      </c>
      <c r="L186" s="9" t="s">
        <v>583</v>
      </c>
      <c r="M186" s="9" t="s">
        <v>590</v>
      </c>
      <c r="N186" s="9" t="s">
        <v>260</v>
      </c>
      <c r="O186" s="8" t="str">
        <f t="shared" si="17"/>
        <v>Egremont</v>
      </c>
      <c r="P186" t="b">
        <f t="shared" si="18"/>
        <v>1</v>
      </c>
      <c r="Q186" t="b">
        <f t="shared" si="19"/>
        <v>1</v>
      </c>
    </row>
    <row r="187" spans="1:17" x14ac:dyDescent="0.25">
      <c r="A187" s="6" t="s">
        <v>209</v>
      </c>
      <c r="B187" s="6">
        <v>2500324120</v>
      </c>
      <c r="C187" s="6" t="s">
        <v>230</v>
      </c>
      <c r="D187" s="6" t="str">
        <f t="shared" si="15"/>
        <v>38340</v>
      </c>
      <c r="E187" s="6">
        <v>92100</v>
      </c>
      <c r="F187" s="6" t="s">
        <v>123</v>
      </c>
      <c r="G187" s="6" t="s">
        <v>591</v>
      </c>
      <c r="H187" s="6" t="str">
        <f t="shared" si="16"/>
        <v>Florida</v>
      </c>
      <c r="I187" s="9">
        <v>38340</v>
      </c>
      <c r="J187" s="9">
        <v>25003</v>
      </c>
      <c r="K187" s="9">
        <v>24120</v>
      </c>
      <c r="L187" s="9" t="s">
        <v>583</v>
      </c>
      <c r="M187" s="9" t="s">
        <v>592</v>
      </c>
      <c r="N187" s="9" t="s">
        <v>260</v>
      </c>
      <c r="O187" s="8" t="str">
        <f t="shared" si="17"/>
        <v>Florida</v>
      </c>
      <c r="P187" t="b">
        <f t="shared" si="18"/>
        <v>1</v>
      </c>
      <c r="Q187" t="b">
        <f t="shared" si="19"/>
        <v>1</v>
      </c>
    </row>
    <row r="188" spans="1:17" x14ac:dyDescent="0.25">
      <c r="A188" s="6" t="s">
        <v>209</v>
      </c>
      <c r="B188" s="6">
        <v>2500326815</v>
      </c>
      <c r="C188" s="6" t="s">
        <v>230</v>
      </c>
      <c r="D188" s="6" t="str">
        <f t="shared" si="15"/>
        <v>38340</v>
      </c>
      <c r="E188" s="6">
        <v>92100</v>
      </c>
      <c r="F188" s="6" t="s">
        <v>123</v>
      </c>
      <c r="G188" s="6" t="s">
        <v>593</v>
      </c>
      <c r="H188" s="6" t="str">
        <f t="shared" si="16"/>
        <v>Great</v>
      </c>
      <c r="I188" s="9">
        <v>38340</v>
      </c>
      <c r="J188" s="9">
        <v>25003</v>
      </c>
      <c r="K188" s="9">
        <v>26815</v>
      </c>
      <c r="L188" s="9" t="s">
        <v>583</v>
      </c>
      <c r="M188" s="9" t="s">
        <v>594</v>
      </c>
      <c r="N188" s="9" t="s">
        <v>260</v>
      </c>
      <c r="O188" s="8" t="str">
        <f t="shared" si="17"/>
        <v>Great</v>
      </c>
      <c r="P188" t="b">
        <f t="shared" si="18"/>
        <v>1</v>
      </c>
      <c r="Q188" t="b">
        <f t="shared" si="19"/>
        <v>1</v>
      </c>
    </row>
    <row r="189" spans="1:17" x14ac:dyDescent="0.25">
      <c r="A189" s="6" t="s">
        <v>209</v>
      </c>
      <c r="B189" s="6">
        <v>2500328180</v>
      </c>
      <c r="C189" s="6" t="s">
        <v>230</v>
      </c>
      <c r="D189" s="6" t="str">
        <f t="shared" si="15"/>
        <v>38340</v>
      </c>
      <c r="E189" s="6">
        <v>92100</v>
      </c>
      <c r="F189" s="6" t="s">
        <v>123</v>
      </c>
      <c r="G189" s="6" t="s">
        <v>595</v>
      </c>
      <c r="H189" s="6" t="str">
        <f t="shared" si="16"/>
        <v>Hancock</v>
      </c>
      <c r="I189" s="9">
        <v>38340</v>
      </c>
      <c r="J189" s="9">
        <v>25003</v>
      </c>
      <c r="K189" s="9">
        <v>28180</v>
      </c>
      <c r="L189" s="9" t="s">
        <v>583</v>
      </c>
      <c r="M189" s="9" t="s">
        <v>596</v>
      </c>
      <c r="N189" s="9" t="s">
        <v>260</v>
      </c>
      <c r="O189" s="8" t="str">
        <f t="shared" si="17"/>
        <v>Hancock</v>
      </c>
      <c r="P189" t="b">
        <f t="shared" si="18"/>
        <v>1</v>
      </c>
      <c r="Q189" t="b">
        <f t="shared" si="19"/>
        <v>1</v>
      </c>
    </row>
    <row r="190" spans="1:17" x14ac:dyDescent="0.25">
      <c r="A190" s="6" t="s">
        <v>209</v>
      </c>
      <c r="B190" s="6">
        <v>2500342460</v>
      </c>
      <c r="C190" s="6" t="s">
        <v>230</v>
      </c>
      <c r="D190" s="6" t="str">
        <f t="shared" si="15"/>
        <v>38340</v>
      </c>
      <c r="E190" s="6">
        <v>92100</v>
      </c>
      <c r="F190" s="6" t="s">
        <v>123</v>
      </c>
      <c r="G190" s="6" t="s">
        <v>597</v>
      </c>
      <c r="H190" s="6" t="str">
        <f t="shared" si="16"/>
        <v>Monterey</v>
      </c>
      <c r="I190" s="9">
        <v>38340</v>
      </c>
      <c r="J190" s="9">
        <v>25003</v>
      </c>
      <c r="K190" s="9">
        <v>42460</v>
      </c>
      <c r="L190" s="9" t="s">
        <v>583</v>
      </c>
      <c r="M190" s="9" t="s">
        <v>598</v>
      </c>
      <c r="N190" s="9" t="s">
        <v>260</v>
      </c>
      <c r="O190" s="8" t="str">
        <f t="shared" si="17"/>
        <v>Monterey</v>
      </c>
      <c r="P190" t="b">
        <f t="shared" si="18"/>
        <v>1</v>
      </c>
      <c r="Q190" t="b">
        <f t="shared" si="19"/>
        <v>1</v>
      </c>
    </row>
    <row r="191" spans="1:17" x14ac:dyDescent="0.25">
      <c r="A191" s="6" t="s">
        <v>209</v>
      </c>
      <c r="B191" s="6">
        <v>2500343300</v>
      </c>
      <c r="C191" s="6" t="s">
        <v>230</v>
      </c>
      <c r="D191" s="6" t="str">
        <f t="shared" si="15"/>
        <v>38340</v>
      </c>
      <c r="E191" s="6">
        <v>92100</v>
      </c>
      <c r="F191" s="6" t="s">
        <v>123</v>
      </c>
      <c r="G191" s="6" t="s">
        <v>599</v>
      </c>
      <c r="H191" s="6" t="str">
        <f t="shared" si="16"/>
        <v>Mount</v>
      </c>
      <c r="I191" s="9">
        <v>38340</v>
      </c>
      <c r="J191" s="9">
        <v>25003</v>
      </c>
      <c r="K191" s="9">
        <v>43300</v>
      </c>
      <c r="L191" s="9" t="s">
        <v>583</v>
      </c>
      <c r="M191" s="9" t="s">
        <v>600</v>
      </c>
      <c r="N191" s="9" t="s">
        <v>260</v>
      </c>
      <c r="O191" s="8" t="str">
        <f t="shared" si="17"/>
        <v>Mount</v>
      </c>
      <c r="P191" t="b">
        <f t="shared" si="18"/>
        <v>1</v>
      </c>
      <c r="Q191" t="b">
        <f t="shared" si="19"/>
        <v>1</v>
      </c>
    </row>
    <row r="192" spans="1:17" x14ac:dyDescent="0.25">
      <c r="A192" s="6" t="s">
        <v>209</v>
      </c>
      <c r="B192" s="6">
        <v>2500344385</v>
      </c>
      <c r="C192" s="6" t="s">
        <v>230</v>
      </c>
      <c r="D192" s="6" t="str">
        <f t="shared" si="15"/>
        <v>38340</v>
      </c>
      <c r="E192" s="6">
        <v>92100</v>
      </c>
      <c r="F192" s="6" t="s">
        <v>123</v>
      </c>
      <c r="G192" s="6" t="s">
        <v>601</v>
      </c>
      <c r="H192" s="6" t="str">
        <f t="shared" si="16"/>
        <v>New</v>
      </c>
      <c r="I192" s="9">
        <v>38340</v>
      </c>
      <c r="J192" s="9">
        <v>25003</v>
      </c>
      <c r="K192" s="9">
        <v>44385</v>
      </c>
      <c r="L192" s="9" t="s">
        <v>583</v>
      </c>
      <c r="M192" s="9" t="s">
        <v>602</v>
      </c>
      <c r="N192" s="9" t="s">
        <v>260</v>
      </c>
      <c r="O192" s="8" t="str">
        <f t="shared" si="17"/>
        <v>New</v>
      </c>
      <c r="P192" t="b">
        <f t="shared" si="18"/>
        <v>1</v>
      </c>
      <c r="Q192" t="b">
        <f t="shared" si="19"/>
        <v>1</v>
      </c>
    </row>
    <row r="193" spans="1:17" x14ac:dyDescent="0.25">
      <c r="A193" s="6" t="s">
        <v>209</v>
      </c>
      <c r="B193" s="6">
        <v>2500345420</v>
      </c>
      <c r="C193" s="6" t="s">
        <v>230</v>
      </c>
      <c r="D193" s="6" t="str">
        <f t="shared" si="15"/>
        <v>38340</v>
      </c>
      <c r="E193" s="6">
        <v>92100</v>
      </c>
      <c r="F193" s="6" t="s">
        <v>123</v>
      </c>
      <c r="G193" s="6" t="s">
        <v>603</v>
      </c>
      <c r="H193" s="6" t="str">
        <f t="shared" si="16"/>
        <v>New</v>
      </c>
      <c r="I193" s="9">
        <v>38340</v>
      </c>
      <c r="J193" s="9">
        <v>25003</v>
      </c>
      <c r="K193" s="9">
        <v>45420</v>
      </c>
      <c r="L193" s="9" t="s">
        <v>583</v>
      </c>
      <c r="M193" s="9" t="s">
        <v>604</v>
      </c>
      <c r="N193" s="9" t="s">
        <v>260</v>
      </c>
      <c r="O193" s="8" t="str">
        <f t="shared" si="17"/>
        <v>New</v>
      </c>
      <c r="P193" t="b">
        <f t="shared" si="18"/>
        <v>1</v>
      </c>
      <c r="Q193" t="b">
        <f t="shared" si="19"/>
        <v>1</v>
      </c>
    </row>
    <row r="194" spans="1:17" x14ac:dyDescent="0.25">
      <c r="A194" s="6" t="s">
        <v>209</v>
      </c>
      <c r="B194" s="6">
        <v>2500346225</v>
      </c>
      <c r="C194" s="6" t="s">
        <v>230</v>
      </c>
      <c r="D194" s="6" t="str">
        <f t="shared" si="15"/>
        <v>38340</v>
      </c>
      <c r="E194" s="6">
        <v>92100</v>
      </c>
      <c r="F194" s="6" t="s">
        <v>123</v>
      </c>
      <c r="G194" s="6" t="s">
        <v>605</v>
      </c>
      <c r="H194" s="6" t="str">
        <f t="shared" si="16"/>
        <v>North</v>
      </c>
      <c r="I194" s="9">
        <v>38340</v>
      </c>
      <c r="J194" s="9">
        <v>25003</v>
      </c>
      <c r="K194" s="9">
        <v>46225</v>
      </c>
      <c r="L194" s="9" t="s">
        <v>583</v>
      </c>
      <c r="M194" s="9" t="s">
        <v>606</v>
      </c>
      <c r="N194" s="9" t="s">
        <v>260</v>
      </c>
      <c r="O194" s="8" t="str">
        <f t="shared" si="17"/>
        <v>North</v>
      </c>
      <c r="P194" t="b">
        <f t="shared" si="18"/>
        <v>1</v>
      </c>
      <c r="Q194" t="b">
        <f t="shared" si="19"/>
        <v>1</v>
      </c>
    </row>
    <row r="195" spans="1:17" x14ac:dyDescent="0.25">
      <c r="A195" s="6" t="s">
        <v>209</v>
      </c>
      <c r="B195" s="6">
        <v>2500351580</v>
      </c>
      <c r="C195" s="6" t="s">
        <v>230</v>
      </c>
      <c r="D195" s="6" t="str">
        <f t="shared" si="15"/>
        <v>38340</v>
      </c>
      <c r="E195" s="6">
        <v>92100</v>
      </c>
      <c r="F195" s="6" t="s">
        <v>123</v>
      </c>
      <c r="G195" s="6" t="s">
        <v>607</v>
      </c>
      <c r="H195" s="6" t="str">
        <f t="shared" si="16"/>
        <v>Otis</v>
      </c>
      <c r="I195" s="9">
        <v>38340</v>
      </c>
      <c r="J195" s="9">
        <v>25003</v>
      </c>
      <c r="K195" s="9">
        <v>51580</v>
      </c>
      <c r="L195" s="9" t="s">
        <v>583</v>
      </c>
      <c r="M195" s="9" t="s">
        <v>608</v>
      </c>
      <c r="N195" s="9" t="s">
        <v>260</v>
      </c>
      <c r="O195" s="8" t="str">
        <f t="shared" si="17"/>
        <v>Otis</v>
      </c>
      <c r="P195" t="b">
        <f t="shared" si="18"/>
        <v>1</v>
      </c>
      <c r="Q195" t="b">
        <f t="shared" si="19"/>
        <v>1</v>
      </c>
    </row>
    <row r="196" spans="1:17" x14ac:dyDescent="0.25">
      <c r="A196" s="6" t="s">
        <v>209</v>
      </c>
      <c r="B196" s="6">
        <v>2500353050</v>
      </c>
      <c r="C196" s="6" t="s">
        <v>230</v>
      </c>
      <c r="D196" s="6" t="str">
        <f t="shared" si="15"/>
        <v>38340</v>
      </c>
      <c r="E196" s="6">
        <v>92100</v>
      </c>
      <c r="F196" s="6" t="s">
        <v>123</v>
      </c>
      <c r="G196" s="6" t="s">
        <v>609</v>
      </c>
      <c r="H196" s="6" t="str">
        <f t="shared" si="16"/>
        <v>Peru</v>
      </c>
      <c r="I196" s="9">
        <v>38340</v>
      </c>
      <c r="J196" s="9">
        <v>25003</v>
      </c>
      <c r="K196" s="9">
        <v>53050</v>
      </c>
      <c r="L196" s="9" t="s">
        <v>583</v>
      </c>
      <c r="M196" s="9" t="s">
        <v>610</v>
      </c>
      <c r="N196" s="9" t="s">
        <v>260</v>
      </c>
      <c r="O196" s="8" t="str">
        <f t="shared" si="17"/>
        <v>Peru</v>
      </c>
      <c r="P196" t="b">
        <f t="shared" si="18"/>
        <v>1</v>
      </c>
      <c r="Q196" t="b">
        <f t="shared" si="19"/>
        <v>1</v>
      </c>
    </row>
    <row r="197" spans="1:17" x14ac:dyDescent="0.25">
      <c r="A197" s="6" t="s">
        <v>209</v>
      </c>
      <c r="B197" s="6">
        <v>2500359665</v>
      </c>
      <c r="C197" s="6" t="s">
        <v>230</v>
      </c>
      <c r="D197" s="6" t="str">
        <f t="shared" si="15"/>
        <v>38340</v>
      </c>
      <c r="E197" s="6">
        <v>92100</v>
      </c>
      <c r="F197" s="6" t="s">
        <v>123</v>
      </c>
      <c r="G197" s="6" t="s">
        <v>611</v>
      </c>
      <c r="H197" s="6" t="str">
        <f t="shared" si="16"/>
        <v>Sandisfield</v>
      </c>
      <c r="I197" s="9">
        <v>38340</v>
      </c>
      <c r="J197" s="9">
        <v>25003</v>
      </c>
      <c r="K197" s="9">
        <v>59665</v>
      </c>
      <c r="L197" s="9" t="s">
        <v>583</v>
      </c>
      <c r="M197" s="9" t="s">
        <v>612</v>
      </c>
      <c r="N197" s="9" t="s">
        <v>260</v>
      </c>
      <c r="O197" s="8" t="str">
        <f t="shared" si="17"/>
        <v>Sandisfield</v>
      </c>
      <c r="P197" t="b">
        <f t="shared" si="18"/>
        <v>1</v>
      </c>
      <c r="Q197" t="b">
        <f t="shared" si="19"/>
        <v>1</v>
      </c>
    </row>
    <row r="198" spans="1:17" x14ac:dyDescent="0.25">
      <c r="A198" s="6" t="s">
        <v>209</v>
      </c>
      <c r="B198" s="6">
        <v>2500360225</v>
      </c>
      <c r="C198" s="6" t="s">
        <v>230</v>
      </c>
      <c r="D198" s="6" t="str">
        <f t="shared" si="15"/>
        <v>38340</v>
      </c>
      <c r="E198" s="6">
        <v>92100</v>
      </c>
      <c r="F198" s="6" t="s">
        <v>123</v>
      </c>
      <c r="G198" s="6" t="s">
        <v>613</v>
      </c>
      <c r="H198" s="6" t="str">
        <f t="shared" si="16"/>
        <v>Savoy</v>
      </c>
      <c r="I198" s="9">
        <v>38340</v>
      </c>
      <c r="J198" s="9">
        <v>25003</v>
      </c>
      <c r="K198" s="9">
        <v>60225</v>
      </c>
      <c r="L198" s="9" t="s">
        <v>583</v>
      </c>
      <c r="M198" s="9" t="s">
        <v>614</v>
      </c>
      <c r="N198" s="9" t="s">
        <v>260</v>
      </c>
      <c r="O198" s="8" t="str">
        <f t="shared" si="17"/>
        <v>Savoy</v>
      </c>
      <c r="P198" t="b">
        <f t="shared" si="18"/>
        <v>1</v>
      </c>
      <c r="Q198" t="b">
        <f t="shared" si="19"/>
        <v>1</v>
      </c>
    </row>
    <row r="199" spans="1:17" x14ac:dyDescent="0.25">
      <c r="A199" s="6" t="s">
        <v>209</v>
      </c>
      <c r="B199" s="6">
        <v>2500361065</v>
      </c>
      <c r="C199" s="6" t="s">
        <v>230</v>
      </c>
      <c r="D199" s="6" t="str">
        <f t="shared" si="15"/>
        <v>38340</v>
      </c>
      <c r="E199" s="6">
        <v>92100</v>
      </c>
      <c r="F199" s="6" t="s">
        <v>123</v>
      </c>
      <c r="G199" s="6" t="s">
        <v>615</v>
      </c>
      <c r="H199" s="6" t="str">
        <f t="shared" si="16"/>
        <v>Sheffield</v>
      </c>
      <c r="I199" s="9">
        <v>38340</v>
      </c>
      <c r="J199" s="9">
        <v>25003</v>
      </c>
      <c r="K199" s="9">
        <v>61065</v>
      </c>
      <c r="L199" s="9" t="s">
        <v>583</v>
      </c>
      <c r="M199" s="9" t="s">
        <v>616</v>
      </c>
      <c r="N199" s="9" t="s">
        <v>260</v>
      </c>
      <c r="O199" s="8" t="str">
        <f t="shared" si="17"/>
        <v>Sheffield</v>
      </c>
      <c r="P199" t="b">
        <f t="shared" si="18"/>
        <v>1</v>
      </c>
      <c r="Q199" t="b">
        <f t="shared" si="19"/>
        <v>1</v>
      </c>
    </row>
    <row r="200" spans="1:17" x14ac:dyDescent="0.25">
      <c r="A200" s="6" t="s">
        <v>209</v>
      </c>
      <c r="B200" s="6">
        <v>2500371095</v>
      </c>
      <c r="C200" s="6" t="s">
        <v>230</v>
      </c>
      <c r="D200" s="6" t="str">
        <f t="shared" si="15"/>
        <v>38340</v>
      </c>
      <c r="E200" s="6">
        <v>92100</v>
      </c>
      <c r="F200" s="6" t="s">
        <v>123</v>
      </c>
      <c r="G200" s="6" t="s">
        <v>617</v>
      </c>
      <c r="H200" s="6" t="str">
        <f t="shared" si="16"/>
        <v>Tyringham</v>
      </c>
      <c r="I200" s="9">
        <v>38340</v>
      </c>
      <c r="J200" s="9">
        <v>25003</v>
      </c>
      <c r="K200" s="9">
        <v>71095</v>
      </c>
      <c r="L200" s="9" t="s">
        <v>583</v>
      </c>
      <c r="M200" s="9" t="s">
        <v>618</v>
      </c>
      <c r="N200" s="9" t="s">
        <v>260</v>
      </c>
      <c r="O200" s="8" t="str">
        <f t="shared" si="17"/>
        <v>Tyringham</v>
      </c>
      <c r="P200" t="b">
        <f t="shared" si="18"/>
        <v>1</v>
      </c>
      <c r="Q200" t="b">
        <f t="shared" si="19"/>
        <v>1</v>
      </c>
    </row>
    <row r="201" spans="1:17" x14ac:dyDescent="0.25">
      <c r="A201" s="6" t="s">
        <v>209</v>
      </c>
      <c r="B201" s="6">
        <v>2500373335</v>
      </c>
      <c r="C201" s="6" t="s">
        <v>230</v>
      </c>
      <c r="D201" s="6" t="str">
        <f t="shared" si="15"/>
        <v>38340</v>
      </c>
      <c r="E201" s="6">
        <v>92100</v>
      </c>
      <c r="F201" s="6" t="s">
        <v>123</v>
      </c>
      <c r="G201" s="6" t="s">
        <v>619</v>
      </c>
      <c r="H201" s="6" t="str">
        <f t="shared" si="16"/>
        <v>Washington</v>
      </c>
      <c r="I201" s="9">
        <v>38340</v>
      </c>
      <c r="J201" s="9">
        <v>25003</v>
      </c>
      <c r="K201" s="9">
        <v>73335</v>
      </c>
      <c r="L201" s="9" t="s">
        <v>583</v>
      </c>
      <c r="M201" s="9" t="s">
        <v>620</v>
      </c>
      <c r="N201" s="9" t="s">
        <v>260</v>
      </c>
      <c r="O201" s="8" t="str">
        <f t="shared" si="17"/>
        <v>Washington</v>
      </c>
      <c r="P201" t="b">
        <f t="shared" si="18"/>
        <v>1</v>
      </c>
      <c r="Q201" t="b">
        <f t="shared" si="19"/>
        <v>1</v>
      </c>
    </row>
    <row r="202" spans="1:17" x14ac:dyDescent="0.25">
      <c r="A202" s="6" t="s">
        <v>209</v>
      </c>
      <c r="B202" s="6">
        <v>2500377990</v>
      </c>
      <c r="C202" s="6" t="s">
        <v>230</v>
      </c>
      <c r="D202" s="6" t="str">
        <f t="shared" si="15"/>
        <v>38340</v>
      </c>
      <c r="E202" s="6">
        <v>92100</v>
      </c>
      <c r="F202" s="6" t="s">
        <v>123</v>
      </c>
      <c r="G202" s="6" t="s">
        <v>621</v>
      </c>
      <c r="H202" s="6" t="str">
        <f t="shared" si="16"/>
        <v>West</v>
      </c>
      <c r="I202" s="9">
        <v>38340</v>
      </c>
      <c r="J202" s="9">
        <v>25003</v>
      </c>
      <c r="K202" s="9">
        <v>77990</v>
      </c>
      <c r="L202" s="9" t="s">
        <v>583</v>
      </c>
      <c r="M202" s="9" t="s">
        <v>622</v>
      </c>
      <c r="N202" s="9" t="s">
        <v>260</v>
      </c>
      <c r="O202" s="8" t="str">
        <f t="shared" si="17"/>
        <v>West</v>
      </c>
      <c r="P202" t="b">
        <f t="shared" si="18"/>
        <v>1</v>
      </c>
      <c r="Q202" t="b">
        <f t="shared" si="19"/>
        <v>1</v>
      </c>
    </row>
    <row r="203" spans="1:17" x14ac:dyDescent="0.25">
      <c r="A203" s="6" t="s">
        <v>209</v>
      </c>
      <c r="B203" s="6">
        <v>2500379985</v>
      </c>
      <c r="C203" s="6" t="s">
        <v>230</v>
      </c>
      <c r="D203" s="6" t="str">
        <f t="shared" si="15"/>
        <v>38340</v>
      </c>
      <c r="E203" s="6">
        <v>92100</v>
      </c>
      <c r="F203" s="6" t="s">
        <v>123</v>
      </c>
      <c r="G203" s="6" t="s">
        <v>623</v>
      </c>
      <c r="H203" s="6" t="str">
        <f t="shared" si="16"/>
        <v>Williamstown</v>
      </c>
      <c r="I203" s="9">
        <v>38340</v>
      </c>
      <c r="J203" s="9">
        <v>25003</v>
      </c>
      <c r="K203" s="9">
        <v>79985</v>
      </c>
      <c r="L203" s="9" t="s">
        <v>583</v>
      </c>
      <c r="M203" s="9" t="s">
        <v>624</v>
      </c>
      <c r="N203" s="9" t="s">
        <v>260</v>
      </c>
      <c r="O203" s="8" t="str">
        <f t="shared" si="17"/>
        <v>Williamstown</v>
      </c>
      <c r="P203" t="b">
        <f t="shared" si="18"/>
        <v>1</v>
      </c>
      <c r="Q203" t="b">
        <f t="shared" si="19"/>
        <v>1</v>
      </c>
    </row>
    <row r="204" spans="1:17" x14ac:dyDescent="0.25">
      <c r="A204" s="6" t="s">
        <v>209</v>
      </c>
      <c r="B204" s="6">
        <v>2500380685</v>
      </c>
      <c r="C204" s="6" t="s">
        <v>230</v>
      </c>
      <c r="D204" s="6" t="str">
        <f t="shared" si="15"/>
        <v>38340</v>
      </c>
      <c r="E204" s="6">
        <v>92100</v>
      </c>
      <c r="F204" s="6" t="s">
        <v>123</v>
      </c>
      <c r="G204" s="6" t="s">
        <v>625</v>
      </c>
      <c r="H204" s="6" t="str">
        <f t="shared" si="16"/>
        <v>Windsor</v>
      </c>
      <c r="I204" s="9">
        <v>38340</v>
      </c>
      <c r="J204" s="9">
        <v>25003</v>
      </c>
      <c r="K204" s="9">
        <v>80685</v>
      </c>
      <c r="L204" s="9" t="s">
        <v>583</v>
      </c>
      <c r="M204" s="9" t="s">
        <v>626</v>
      </c>
      <c r="N204" s="9" t="s">
        <v>260</v>
      </c>
      <c r="O204" s="8" t="str">
        <f t="shared" si="17"/>
        <v>Windsor</v>
      </c>
      <c r="P204" t="b">
        <f t="shared" si="18"/>
        <v>1</v>
      </c>
      <c r="Q204" t="b">
        <f t="shared" si="19"/>
        <v>1</v>
      </c>
    </row>
    <row r="205" spans="1:17" x14ac:dyDescent="0.25">
      <c r="A205" s="6" t="s">
        <v>209</v>
      </c>
      <c r="B205" s="6">
        <v>2500300555</v>
      </c>
      <c r="C205" s="6" t="s">
        <v>72</v>
      </c>
      <c r="D205" s="6" t="str">
        <f t="shared" si="15"/>
        <v>38340</v>
      </c>
      <c r="E205" s="6">
        <v>87300</v>
      </c>
      <c r="F205" s="6" t="s">
        <v>73</v>
      </c>
      <c r="G205" s="6" t="s">
        <v>627</v>
      </c>
      <c r="H205" s="6" t="str">
        <f t="shared" si="16"/>
        <v>Adams</v>
      </c>
      <c r="I205" s="9">
        <v>38340</v>
      </c>
      <c r="J205" s="9">
        <v>25003</v>
      </c>
      <c r="K205" s="9">
        <v>555</v>
      </c>
      <c r="L205" s="9" t="s">
        <v>583</v>
      </c>
      <c r="M205" s="9" t="s">
        <v>628</v>
      </c>
      <c r="N205" s="9" t="s">
        <v>260</v>
      </c>
      <c r="O205" s="8" t="str">
        <f t="shared" si="17"/>
        <v>Adams</v>
      </c>
      <c r="P205" t="b">
        <f t="shared" si="18"/>
        <v>1</v>
      </c>
      <c r="Q205" t="b">
        <f t="shared" si="19"/>
        <v>1</v>
      </c>
    </row>
    <row r="206" spans="1:17" x14ac:dyDescent="0.25">
      <c r="A206" s="6" t="s">
        <v>209</v>
      </c>
      <c r="B206" s="6">
        <v>2500313345</v>
      </c>
      <c r="C206" s="6" t="s">
        <v>72</v>
      </c>
      <c r="D206" s="6" t="str">
        <f t="shared" si="15"/>
        <v>38340</v>
      </c>
      <c r="E206" s="6">
        <v>87300</v>
      </c>
      <c r="F206" s="6" t="s">
        <v>73</v>
      </c>
      <c r="G206" s="6" t="s">
        <v>629</v>
      </c>
      <c r="H206" s="6" t="str">
        <f t="shared" si="16"/>
        <v>Cheshire</v>
      </c>
      <c r="I206" s="9">
        <v>38340</v>
      </c>
      <c r="J206" s="9">
        <v>25003</v>
      </c>
      <c r="K206" s="9">
        <v>13345</v>
      </c>
      <c r="L206" s="9" t="s">
        <v>583</v>
      </c>
      <c r="M206" s="9" t="s">
        <v>630</v>
      </c>
      <c r="N206" s="9" t="s">
        <v>260</v>
      </c>
      <c r="O206" s="8" t="str">
        <f t="shared" si="17"/>
        <v>Cheshire</v>
      </c>
      <c r="P206" t="b">
        <f t="shared" si="18"/>
        <v>1</v>
      </c>
      <c r="Q206" t="b">
        <f t="shared" si="19"/>
        <v>1</v>
      </c>
    </row>
    <row r="207" spans="1:17" x14ac:dyDescent="0.25">
      <c r="A207" s="6" t="s">
        <v>209</v>
      </c>
      <c r="B207" s="6">
        <v>2500316180</v>
      </c>
      <c r="C207" s="6" t="s">
        <v>72</v>
      </c>
      <c r="D207" s="6" t="str">
        <f t="shared" si="15"/>
        <v>38340</v>
      </c>
      <c r="E207" s="6">
        <v>87300</v>
      </c>
      <c r="F207" s="6" t="s">
        <v>73</v>
      </c>
      <c r="G207" s="6" t="s">
        <v>631</v>
      </c>
      <c r="H207" s="6" t="str">
        <f t="shared" si="16"/>
        <v>Dalton</v>
      </c>
      <c r="I207" s="9">
        <v>38340</v>
      </c>
      <c r="J207" s="9">
        <v>25003</v>
      </c>
      <c r="K207" s="9">
        <v>16180</v>
      </c>
      <c r="L207" s="9" t="s">
        <v>583</v>
      </c>
      <c r="M207" s="9" t="s">
        <v>632</v>
      </c>
      <c r="N207" s="9" t="s">
        <v>260</v>
      </c>
      <c r="O207" s="8" t="str">
        <f t="shared" si="17"/>
        <v>Dalton</v>
      </c>
      <c r="P207" t="b">
        <f t="shared" si="18"/>
        <v>1</v>
      </c>
      <c r="Q207" t="b">
        <f t="shared" si="19"/>
        <v>1</v>
      </c>
    </row>
    <row r="208" spans="1:17" x14ac:dyDescent="0.25">
      <c r="A208" s="6" t="s">
        <v>209</v>
      </c>
      <c r="B208" s="6">
        <v>2500330315</v>
      </c>
      <c r="C208" s="6" t="s">
        <v>72</v>
      </c>
      <c r="D208" s="6" t="str">
        <f t="shared" si="15"/>
        <v>38340</v>
      </c>
      <c r="E208" s="6">
        <v>87300</v>
      </c>
      <c r="F208" s="6" t="s">
        <v>73</v>
      </c>
      <c r="G208" s="6" t="s">
        <v>633</v>
      </c>
      <c r="H208" s="6" t="str">
        <f t="shared" si="16"/>
        <v>Hinsdale</v>
      </c>
      <c r="I208" s="9">
        <v>38340</v>
      </c>
      <c r="J208" s="9">
        <v>25003</v>
      </c>
      <c r="K208" s="9">
        <v>30315</v>
      </c>
      <c r="L208" s="9" t="s">
        <v>583</v>
      </c>
      <c r="M208" s="9" t="s">
        <v>634</v>
      </c>
      <c r="N208" s="9" t="s">
        <v>260</v>
      </c>
      <c r="O208" s="8" t="str">
        <f t="shared" si="17"/>
        <v>Hinsdale</v>
      </c>
      <c r="P208" t="b">
        <f t="shared" si="18"/>
        <v>1</v>
      </c>
      <c r="Q208" t="b">
        <f t="shared" si="19"/>
        <v>1</v>
      </c>
    </row>
    <row r="209" spans="1:17" x14ac:dyDescent="0.25">
      <c r="A209" s="6" t="s">
        <v>209</v>
      </c>
      <c r="B209" s="6">
        <v>2500334340</v>
      </c>
      <c r="C209" s="6" t="s">
        <v>72</v>
      </c>
      <c r="D209" s="6" t="str">
        <f t="shared" si="15"/>
        <v>38340</v>
      </c>
      <c r="E209" s="6">
        <v>87300</v>
      </c>
      <c r="F209" s="6" t="s">
        <v>73</v>
      </c>
      <c r="G209" s="6" t="s">
        <v>635</v>
      </c>
      <c r="H209" s="6" t="str">
        <f t="shared" si="16"/>
        <v>Lanesborough</v>
      </c>
      <c r="I209" s="9">
        <v>38340</v>
      </c>
      <c r="J209" s="9">
        <v>25003</v>
      </c>
      <c r="K209" s="9">
        <v>34340</v>
      </c>
      <c r="L209" s="9" t="s">
        <v>583</v>
      </c>
      <c r="M209" s="9" t="s">
        <v>636</v>
      </c>
      <c r="N209" s="9" t="s">
        <v>260</v>
      </c>
      <c r="O209" s="8" t="str">
        <f t="shared" si="17"/>
        <v>Lanesborough</v>
      </c>
      <c r="P209" t="b">
        <f t="shared" si="18"/>
        <v>1</v>
      </c>
      <c r="Q209" t="b">
        <f t="shared" si="19"/>
        <v>1</v>
      </c>
    </row>
    <row r="210" spans="1:17" x14ac:dyDescent="0.25">
      <c r="A210" s="6" t="s">
        <v>209</v>
      </c>
      <c r="B210" s="6">
        <v>2500334655</v>
      </c>
      <c r="C210" s="6" t="s">
        <v>72</v>
      </c>
      <c r="D210" s="6" t="str">
        <f t="shared" si="15"/>
        <v>38340</v>
      </c>
      <c r="E210" s="6">
        <v>87300</v>
      </c>
      <c r="F210" s="6" t="s">
        <v>73</v>
      </c>
      <c r="G210" s="6" t="s">
        <v>637</v>
      </c>
      <c r="H210" s="6" t="str">
        <f t="shared" si="16"/>
        <v>Lee</v>
      </c>
      <c r="I210" s="9">
        <v>38340</v>
      </c>
      <c r="J210" s="9">
        <v>25003</v>
      </c>
      <c r="K210" s="9">
        <v>34655</v>
      </c>
      <c r="L210" s="9" t="s">
        <v>583</v>
      </c>
      <c r="M210" s="9" t="s">
        <v>638</v>
      </c>
      <c r="N210" s="9" t="s">
        <v>260</v>
      </c>
      <c r="O210" s="8" t="str">
        <f t="shared" si="17"/>
        <v>Lee</v>
      </c>
      <c r="P210" t="b">
        <f t="shared" si="18"/>
        <v>1</v>
      </c>
      <c r="Q210" t="b">
        <f t="shared" si="19"/>
        <v>1</v>
      </c>
    </row>
    <row r="211" spans="1:17" x14ac:dyDescent="0.25">
      <c r="A211" s="6" t="s">
        <v>209</v>
      </c>
      <c r="B211" s="6">
        <v>2500334970</v>
      </c>
      <c r="C211" s="6" t="s">
        <v>72</v>
      </c>
      <c r="D211" s="6" t="str">
        <f t="shared" si="15"/>
        <v>38340</v>
      </c>
      <c r="E211" s="6">
        <v>87300</v>
      </c>
      <c r="F211" s="6" t="s">
        <v>73</v>
      </c>
      <c r="G211" s="6" t="s">
        <v>639</v>
      </c>
      <c r="H211" s="6" t="str">
        <f t="shared" si="16"/>
        <v>Lenox</v>
      </c>
      <c r="I211" s="9">
        <v>38340</v>
      </c>
      <c r="J211" s="9">
        <v>25003</v>
      </c>
      <c r="K211" s="9">
        <v>34970</v>
      </c>
      <c r="L211" s="9" t="s">
        <v>583</v>
      </c>
      <c r="M211" s="9" t="s">
        <v>640</v>
      </c>
      <c r="N211" s="9" t="s">
        <v>260</v>
      </c>
      <c r="O211" s="8" t="str">
        <f t="shared" si="17"/>
        <v>Lenox</v>
      </c>
      <c r="P211" t="b">
        <f t="shared" si="18"/>
        <v>1</v>
      </c>
      <c r="Q211" t="b">
        <f t="shared" si="19"/>
        <v>1</v>
      </c>
    </row>
    <row r="212" spans="1:17" x14ac:dyDescent="0.25">
      <c r="A212" s="6" t="s">
        <v>209</v>
      </c>
      <c r="B212" s="6">
        <v>2500353960</v>
      </c>
      <c r="C212" s="6" t="s">
        <v>72</v>
      </c>
      <c r="D212" s="6" t="str">
        <f t="shared" si="15"/>
        <v>38340</v>
      </c>
      <c r="E212" s="6">
        <v>87300</v>
      </c>
      <c r="F212" s="6" t="s">
        <v>73</v>
      </c>
      <c r="G212" s="6" t="s">
        <v>641</v>
      </c>
      <c r="H212" s="6" t="str">
        <f t="shared" si="16"/>
        <v>Pittsfield</v>
      </c>
      <c r="I212" s="9">
        <v>38340</v>
      </c>
      <c r="J212" s="9">
        <v>25003</v>
      </c>
      <c r="K212" s="9">
        <v>53960</v>
      </c>
      <c r="L212" s="9" t="s">
        <v>583</v>
      </c>
      <c r="M212" s="9" t="s">
        <v>642</v>
      </c>
      <c r="N212" s="9" t="s">
        <v>260</v>
      </c>
      <c r="O212" s="8" t="str">
        <f t="shared" si="17"/>
        <v>Pittsfield</v>
      </c>
      <c r="P212" t="b">
        <f t="shared" si="18"/>
        <v>1</v>
      </c>
      <c r="Q212" t="b">
        <f t="shared" si="19"/>
        <v>1</v>
      </c>
    </row>
    <row r="213" spans="1:17" x14ac:dyDescent="0.25">
      <c r="A213" s="6" t="s">
        <v>209</v>
      </c>
      <c r="B213" s="6">
        <v>2500356795</v>
      </c>
      <c r="C213" s="6" t="s">
        <v>72</v>
      </c>
      <c r="D213" s="6" t="str">
        <f t="shared" si="15"/>
        <v>38340</v>
      </c>
      <c r="E213" s="6">
        <v>87300</v>
      </c>
      <c r="F213" s="6" t="s">
        <v>73</v>
      </c>
      <c r="G213" s="6" t="s">
        <v>643</v>
      </c>
      <c r="H213" s="6" t="str">
        <f t="shared" si="16"/>
        <v>Richmond</v>
      </c>
      <c r="I213" s="9">
        <v>38340</v>
      </c>
      <c r="J213" s="9">
        <v>25003</v>
      </c>
      <c r="K213" s="9">
        <v>56795</v>
      </c>
      <c r="L213" s="9" t="s">
        <v>583</v>
      </c>
      <c r="M213" s="9" t="s">
        <v>644</v>
      </c>
      <c r="N213" s="9" t="s">
        <v>260</v>
      </c>
      <c r="O213" s="8" t="str">
        <f t="shared" si="17"/>
        <v>Richmond</v>
      </c>
      <c r="P213" t="b">
        <f t="shared" si="18"/>
        <v>1</v>
      </c>
      <c r="Q213" t="b">
        <f t="shared" si="19"/>
        <v>1</v>
      </c>
    </row>
    <row r="214" spans="1:17" x14ac:dyDescent="0.25">
      <c r="A214" s="6" t="s">
        <v>209</v>
      </c>
      <c r="B214" s="6">
        <v>2500367595</v>
      </c>
      <c r="C214" s="6" t="s">
        <v>72</v>
      </c>
      <c r="D214" s="6" t="str">
        <f t="shared" si="15"/>
        <v>38340</v>
      </c>
      <c r="E214" s="6">
        <v>87300</v>
      </c>
      <c r="F214" s="6" t="s">
        <v>73</v>
      </c>
      <c r="G214" s="6" t="s">
        <v>645</v>
      </c>
      <c r="H214" s="6" t="str">
        <f t="shared" si="16"/>
        <v>Stockbridge</v>
      </c>
      <c r="I214" s="9">
        <v>38340</v>
      </c>
      <c r="J214" s="9">
        <v>25003</v>
      </c>
      <c r="K214" s="9">
        <v>67595</v>
      </c>
      <c r="L214" s="9" t="s">
        <v>583</v>
      </c>
      <c r="M214" s="9" t="s">
        <v>646</v>
      </c>
      <c r="N214" s="9" t="s">
        <v>260</v>
      </c>
      <c r="O214" s="8" t="str">
        <f t="shared" si="17"/>
        <v>Stockbridge</v>
      </c>
      <c r="P214" t="b">
        <f t="shared" si="18"/>
        <v>1</v>
      </c>
      <c r="Q214" t="b">
        <f t="shared" si="19"/>
        <v>1</v>
      </c>
    </row>
    <row r="215" spans="1:17" x14ac:dyDescent="0.25">
      <c r="A215" s="6" t="s">
        <v>209</v>
      </c>
      <c r="B215" s="6">
        <v>2500520100</v>
      </c>
      <c r="C215" s="6" t="s">
        <v>237</v>
      </c>
      <c r="D215" s="6" t="str">
        <f t="shared" si="15"/>
        <v>39300</v>
      </c>
      <c r="E215" s="6">
        <v>143400</v>
      </c>
      <c r="F215" s="6" t="s">
        <v>146</v>
      </c>
      <c r="G215" s="6" t="s">
        <v>647</v>
      </c>
      <c r="H215" s="6" t="str">
        <f t="shared" si="16"/>
        <v>Easton</v>
      </c>
      <c r="I215" s="9">
        <v>39300</v>
      </c>
      <c r="J215" s="9">
        <v>25005</v>
      </c>
      <c r="K215" s="9">
        <v>20100</v>
      </c>
      <c r="L215" s="9" t="s">
        <v>648</v>
      </c>
      <c r="M215" s="9" t="s">
        <v>649</v>
      </c>
      <c r="N215" s="9" t="s">
        <v>277</v>
      </c>
      <c r="O215" s="8" t="str">
        <f t="shared" si="17"/>
        <v>Easton</v>
      </c>
      <c r="P215" t="b">
        <f t="shared" si="18"/>
        <v>1</v>
      </c>
      <c r="Q215" t="b">
        <f t="shared" si="19"/>
        <v>1</v>
      </c>
    </row>
    <row r="216" spans="1:17" x14ac:dyDescent="0.25">
      <c r="A216" s="6" t="s">
        <v>209</v>
      </c>
      <c r="B216" s="6">
        <v>2500556060</v>
      </c>
      <c r="C216" s="6" t="s">
        <v>237</v>
      </c>
      <c r="D216" s="6" t="str">
        <f t="shared" si="15"/>
        <v>39300</v>
      </c>
      <c r="E216" s="6">
        <v>143400</v>
      </c>
      <c r="F216" s="6" t="s">
        <v>146</v>
      </c>
      <c r="G216" s="6" t="s">
        <v>650</v>
      </c>
      <c r="H216" s="6" t="str">
        <f t="shared" si="16"/>
        <v>Raynham</v>
      </c>
      <c r="I216" s="9">
        <v>39300</v>
      </c>
      <c r="J216" s="9">
        <v>25005</v>
      </c>
      <c r="K216" s="9">
        <v>56060</v>
      </c>
      <c r="L216" s="9" t="s">
        <v>648</v>
      </c>
      <c r="M216" s="9" t="s">
        <v>651</v>
      </c>
      <c r="N216" s="9" t="s">
        <v>277</v>
      </c>
      <c r="O216" s="8" t="str">
        <f t="shared" si="17"/>
        <v>Raynham</v>
      </c>
      <c r="P216" t="b">
        <f t="shared" si="18"/>
        <v>1</v>
      </c>
      <c r="Q216" t="b">
        <f t="shared" si="19"/>
        <v>1</v>
      </c>
    </row>
    <row r="217" spans="1:17" x14ac:dyDescent="0.25">
      <c r="A217" s="6" t="s">
        <v>209</v>
      </c>
      <c r="B217" s="6">
        <v>2500500520</v>
      </c>
      <c r="C217" s="6" t="s">
        <v>70</v>
      </c>
      <c r="D217" s="6" t="str">
        <f t="shared" si="15"/>
        <v>39300</v>
      </c>
      <c r="E217" s="6">
        <v>89300</v>
      </c>
      <c r="F217" s="6" t="s">
        <v>71</v>
      </c>
      <c r="G217" s="6" t="s">
        <v>652</v>
      </c>
      <c r="H217" s="6" t="str">
        <f t="shared" si="16"/>
        <v>Acushnet</v>
      </c>
      <c r="I217" s="9">
        <v>39300</v>
      </c>
      <c r="J217" s="9">
        <v>25005</v>
      </c>
      <c r="K217" s="9">
        <v>520</v>
      </c>
      <c r="L217" s="9" t="s">
        <v>648</v>
      </c>
      <c r="M217" s="9" t="s">
        <v>653</v>
      </c>
      <c r="N217" s="9" t="s">
        <v>277</v>
      </c>
      <c r="O217" s="8" t="str">
        <f t="shared" si="17"/>
        <v>Acushnet</v>
      </c>
      <c r="P217" t="b">
        <f t="shared" si="18"/>
        <v>1</v>
      </c>
      <c r="Q217" t="b">
        <f t="shared" si="19"/>
        <v>1</v>
      </c>
    </row>
    <row r="218" spans="1:17" x14ac:dyDescent="0.25">
      <c r="A218" s="6" t="s">
        <v>209</v>
      </c>
      <c r="B218" s="6">
        <v>2500516425</v>
      </c>
      <c r="C218" s="6" t="s">
        <v>70</v>
      </c>
      <c r="D218" s="6" t="str">
        <f t="shared" si="15"/>
        <v>39300</v>
      </c>
      <c r="E218" s="6">
        <v>89300</v>
      </c>
      <c r="F218" s="6" t="s">
        <v>71</v>
      </c>
      <c r="G218" s="6" t="s">
        <v>654</v>
      </c>
      <c r="H218" s="6" t="str">
        <f t="shared" si="16"/>
        <v>Dartmouth</v>
      </c>
      <c r="I218" s="9">
        <v>39300</v>
      </c>
      <c r="J218" s="9">
        <v>25005</v>
      </c>
      <c r="K218" s="9">
        <v>16425</v>
      </c>
      <c r="L218" s="9" t="s">
        <v>648</v>
      </c>
      <c r="M218" s="9" t="s">
        <v>655</v>
      </c>
      <c r="N218" s="9" t="s">
        <v>277</v>
      </c>
      <c r="O218" s="8" t="str">
        <f t="shared" si="17"/>
        <v>Dartmouth</v>
      </c>
      <c r="P218" t="b">
        <f t="shared" si="18"/>
        <v>1</v>
      </c>
      <c r="Q218" t="b">
        <f t="shared" si="19"/>
        <v>1</v>
      </c>
    </row>
    <row r="219" spans="1:17" x14ac:dyDescent="0.25">
      <c r="A219" s="6" t="s">
        <v>209</v>
      </c>
      <c r="B219" s="6">
        <v>2500522130</v>
      </c>
      <c r="C219" s="6" t="s">
        <v>70</v>
      </c>
      <c r="D219" s="6" t="str">
        <f t="shared" si="15"/>
        <v>39300</v>
      </c>
      <c r="E219" s="6">
        <v>89300</v>
      </c>
      <c r="F219" s="6" t="s">
        <v>71</v>
      </c>
      <c r="G219" s="6" t="s">
        <v>656</v>
      </c>
      <c r="H219" s="6" t="str">
        <f t="shared" si="16"/>
        <v>Fairhaven</v>
      </c>
      <c r="I219" s="9">
        <v>39300</v>
      </c>
      <c r="J219" s="9">
        <v>25005</v>
      </c>
      <c r="K219" s="9">
        <v>22130</v>
      </c>
      <c r="L219" s="9" t="s">
        <v>648</v>
      </c>
      <c r="M219" s="9" t="s">
        <v>657</v>
      </c>
      <c r="N219" s="9" t="s">
        <v>277</v>
      </c>
      <c r="O219" s="8" t="str">
        <f t="shared" si="17"/>
        <v>Fairhaven</v>
      </c>
      <c r="P219" t="b">
        <f t="shared" si="18"/>
        <v>1</v>
      </c>
      <c r="Q219" t="b">
        <f t="shared" si="19"/>
        <v>1</v>
      </c>
    </row>
    <row r="220" spans="1:17" x14ac:dyDescent="0.25">
      <c r="A220" s="6" t="s">
        <v>209</v>
      </c>
      <c r="B220" s="6">
        <v>2500525240</v>
      </c>
      <c r="C220" s="6" t="s">
        <v>70</v>
      </c>
      <c r="D220" s="6" t="str">
        <f t="shared" si="15"/>
        <v>39300</v>
      </c>
      <c r="E220" s="6">
        <v>89300</v>
      </c>
      <c r="F220" s="6" t="s">
        <v>71</v>
      </c>
      <c r="G220" s="6" t="s">
        <v>658</v>
      </c>
      <c r="H220" s="6" t="str">
        <f t="shared" si="16"/>
        <v>Freetown</v>
      </c>
      <c r="I220" s="9">
        <v>39300</v>
      </c>
      <c r="J220" s="9">
        <v>25005</v>
      </c>
      <c r="K220" s="9">
        <v>25240</v>
      </c>
      <c r="L220" s="9" t="s">
        <v>648</v>
      </c>
      <c r="M220" s="9" t="s">
        <v>659</v>
      </c>
      <c r="N220" s="9" t="s">
        <v>277</v>
      </c>
      <c r="O220" s="8" t="str">
        <f t="shared" si="17"/>
        <v>Freetown</v>
      </c>
      <c r="P220" t="b">
        <f t="shared" si="18"/>
        <v>1</v>
      </c>
      <c r="Q220" t="b">
        <f t="shared" si="19"/>
        <v>1</v>
      </c>
    </row>
    <row r="221" spans="1:17" x14ac:dyDescent="0.25">
      <c r="A221" s="6" t="s">
        <v>209</v>
      </c>
      <c r="B221" s="6">
        <v>2500545000</v>
      </c>
      <c r="C221" s="6" t="s">
        <v>70</v>
      </c>
      <c r="D221" s="6" t="str">
        <f t="shared" si="15"/>
        <v>39300</v>
      </c>
      <c r="E221" s="6">
        <v>89300</v>
      </c>
      <c r="F221" s="6" t="s">
        <v>71</v>
      </c>
      <c r="G221" s="6" t="s">
        <v>660</v>
      </c>
      <c r="H221" s="6" t="str">
        <f t="shared" si="16"/>
        <v>New</v>
      </c>
      <c r="I221" s="9">
        <v>39300</v>
      </c>
      <c r="J221" s="9">
        <v>25005</v>
      </c>
      <c r="K221" s="9">
        <v>45000</v>
      </c>
      <c r="L221" s="9" t="s">
        <v>648</v>
      </c>
      <c r="M221" s="9" t="s">
        <v>661</v>
      </c>
      <c r="N221" s="9" t="s">
        <v>277</v>
      </c>
      <c r="O221" s="8" t="str">
        <f t="shared" si="17"/>
        <v>New</v>
      </c>
      <c r="P221" t="b">
        <f t="shared" si="18"/>
        <v>1</v>
      </c>
      <c r="Q221" t="b">
        <f t="shared" si="19"/>
        <v>1</v>
      </c>
    </row>
    <row r="222" spans="1:17" x14ac:dyDescent="0.25">
      <c r="A222" s="6" t="s">
        <v>209</v>
      </c>
      <c r="B222" s="6">
        <v>2500502690</v>
      </c>
      <c r="C222" s="6" t="s">
        <v>74</v>
      </c>
      <c r="D222" s="6" t="str">
        <f t="shared" si="15"/>
        <v>39300</v>
      </c>
      <c r="E222" s="6">
        <v>97600</v>
      </c>
      <c r="F222" s="6" t="s">
        <v>75</v>
      </c>
      <c r="G222" s="6" t="s">
        <v>662</v>
      </c>
      <c r="H222" s="6" t="str">
        <f t="shared" si="16"/>
        <v>Attleboro</v>
      </c>
      <c r="I222" s="9">
        <v>39300</v>
      </c>
      <c r="J222" s="9">
        <v>25005</v>
      </c>
      <c r="K222" s="9">
        <v>2690</v>
      </c>
      <c r="L222" s="9" t="s">
        <v>648</v>
      </c>
      <c r="M222" s="9" t="s">
        <v>663</v>
      </c>
      <c r="N222" s="9" t="s">
        <v>277</v>
      </c>
      <c r="O222" s="8" t="str">
        <f t="shared" si="17"/>
        <v>Attleboro</v>
      </c>
      <c r="P222" t="b">
        <f t="shared" si="18"/>
        <v>1</v>
      </c>
      <c r="Q222" t="b">
        <f t="shared" si="19"/>
        <v>1</v>
      </c>
    </row>
    <row r="223" spans="1:17" x14ac:dyDescent="0.25">
      <c r="A223" s="6" t="s">
        <v>209</v>
      </c>
      <c r="B223" s="6">
        <v>2500523000</v>
      </c>
      <c r="C223" s="6" t="s">
        <v>74</v>
      </c>
      <c r="D223" s="6" t="str">
        <f t="shared" si="15"/>
        <v>39300</v>
      </c>
      <c r="E223" s="6">
        <v>97600</v>
      </c>
      <c r="F223" s="6" t="s">
        <v>75</v>
      </c>
      <c r="G223" s="6" t="s">
        <v>664</v>
      </c>
      <c r="H223" s="6" t="str">
        <f t="shared" si="16"/>
        <v>Fall</v>
      </c>
      <c r="I223" s="9">
        <v>39300</v>
      </c>
      <c r="J223" s="9">
        <v>25005</v>
      </c>
      <c r="K223" s="9">
        <v>23000</v>
      </c>
      <c r="L223" s="9" t="s">
        <v>648</v>
      </c>
      <c r="M223" s="9" t="s">
        <v>665</v>
      </c>
      <c r="N223" s="9" t="s">
        <v>277</v>
      </c>
      <c r="O223" s="8" t="str">
        <f t="shared" si="17"/>
        <v>Fall</v>
      </c>
      <c r="P223" t="b">
        <f t="shared" si="18"/>
        <v>1</v>
      </c>
      <c r="Q223" t="b">
        <f t="shared" si="19"/>
        <v>1</v>
      </c>
    </row>
    <row r="224" spans="1:17" x14ac:dyDescent="0.25">
      <c r="A224" s="6" t="s">
        <v>209</v>
      </c>
      <c r="B224" s="6">
        <v>2500546575</v>
      </c>
      <c r="C224" s="6" t="s">
        <v>74</v>
      </c>
      <c r="D224" s="6" t="str">
        <f t="shared" si="15"/>
        <v>39300</v>
      </c>
      <c r="E224" s="6">
        <v>97600</v>
      </c>
      <c r="F224" s="6" t="s">
        <v>75</v>
      </c>
      <c r="G224" s="6" t="s">
        <v>666</v>
      </c>
      <c r="H224" s="6" t="str">
        <f t="shared" si="16"/>
        <v>North</v>
      </c>
      <c r="I224" s="9">
        <v>39300</v>
      </c>
      <c r="J224" s="9">
        <v>25005</v>
      </c>
      <c r="K224" s="9">
        <v>46598</v>
      </c>
      <c r="L224" s="9" t="s">
        <v>648</v>
      </c>
      <c r="M224" s="9" t="s">
        <v>667</v>
      </c>
      <c r="N224" s="9" t="s">
        <v>277</v>
      </c>
      <c r="O224" s="8" t="str">
        <f t="shared" si="17"/>
        <v>North</v>
      </c>
      <c r="P224" t="b">
        <f t="shared" si="18"/>
        <v>1</v>
      </c>
      <c r="Q224" t="b">
        <f t="shared" si="19"/>
        <v>1</v>
      </c>
    </row>
    <row r="225" spans="1:17" x14ac:dyDescent="0.25">
      <c r="A225" s="6" t="s">
        <v>209</v>
      </c>
      <c r="B225" s="6">
        <v>2500556375</v>
      </c>
      <c r="C225" s="6" t="s">
        <v>74</v>
      </c>
      <c r="D225" s="6" t="str">
        <f t="shared" si="15"/>
        <v>39300</v>
      </c>
      <c r="E225" s="6">
        <v>97600</v>
      </c>
      <c r="F225" s="6" t="s">
        <v>75</v>
      </c>
      <c r="G225" s="6" t="s">
        <v>668</v>
      </c>
      <c r="H225" s="6" t="str">
        <f t="shared" si="16"/>
        <v>Rehoboth</v>
      </c>
      <c r="I225" s="9">
        <v>39300</v>
      </c>
      <c r="J225" s="9">
        <v>25005</v>
      </c>
      <c r="K225" s="9">
        <v>56375</v>
      </c>
      <c r="L225" s="9" t="s">
        <v>648</v>
      </c>
      <c r="M225" s="9" t="s">
        <v>669</v>
      </c>
      <c r="N225" s="9" t="s">
        <v>277</v>
      </c>
      <c r="O225" s="8" t="str">
        <f t="shared" si="17"/>
        <v>Rehoboth</v>
      </c>
      <c r="P225" t="b">
        <f t="shared" si="18"/>
        <v>1</v>
      </c>
      <c r="Q225" t="b">
        <f t="shared" si="19"/>
        <v>1</v>
      </c>
    </row>
    <row r="226" spans="1:17" x14ac:dyDescent="0.25">
      <c r="A226" s="6" t="s">
        <v>209</v>
      </c>
      <c r="B226" s="6">
        <v>2500560645</v>
      </c>
      <c r="C226" s="6" t="s">
        <v>74</v>
      </c>
      <c r="D226" s="6" t="str">
        <f t="shared" si="15"/>
        <v>39300</v>
      </c>
      <c r="E226" s="6">
        <v>97600</v>
      </c>
      <c r="F226" s="6" t="s">
        <v>75</v>
      </c>
      <c r="G226" s="6" t="s">
        <v>670</v>
      </c>
      <c r="H226" s="6" t="str">
        <f t="shared" si="16"/>
        <v>Seekonk</v>
      </c>
      <c r="I226" s="9">
        <v>39300</v>
      </c>
      <c r="J226" s="9">
        <v>25005</v>
      </c>
      <c r="K226" s="9">
        <v>60645</v>
      </c>
      <c r="L226" s="9" t="s">
        <v>648</v>
      </c>
      <c r="M226" s="9" t="s">
        <v>671</v>
      </c>
      <c r="N226" s="9" t="s">
        <v>277</v>
      </c>
      <c r="O226" s="8" t="str">
        <f t="shared" si="17"/>
        <v>Seekonk</v>
      </c>
      <c r="P226" t="b">
        <f t="shared" si="18"/>
        <v>1</v>
      </c>
      <c r="Q226" t="b">
        <f t="shared" si="19"/>
        <v>1</v>
      </c>
    </row>
    <row r="227" spans="1:17" x14ac:dyDescent="0.25">
      <c r="A227" s="6" t="s">
        <v>209</v>
      </c>
      <c r="B227" s="6">
        <v>2500562430</v>
      </c>
      <c r="C227" s="6" t="s">
        <v>74</v>
      </c>
      <c r="D227" s="6" t="str">
        <f t="shared" si="15"/>
        <v>39300</v>
      </c>
      <c r="E227" s="6">
        <v>97600</v>
      </c>
      <c r="F227" s="6" t="s">
        <v>75</v>
      </c>
      <c r="G227" s="6" t="s">
        <v>672</v>
      </c>
      <c r="H227" s="6" t="str">
        <f t="shared" si="16"/>
        <v>Somerset</v>
      </c>
      <c r="I227" s="9">
        <v>39300</v>
      </c>
      <c r="J227" s="9">
        <v>25005</v>
      </c>
      <c r="K227" s="9">
        <v>62430</v>
      </c>
      <c r="L227" s="9" t="s">
        <v>648</v>
      </c>
      <c r="M227" s="9" t="s">
        <v>673</v>
      </c>
      <c r="N227" s="9" t="s">
        <v>277</v>
      </c>
      <c r="O227" s="8" t="str">
        <f t="shared" si="17"/>
        <v>Somerset</v>
      </c>
      <c r="P227" t="b">
        <f t="shared" si="18"/>
        <v>1</v>
      </c>
      <c r="Q227" t="b">
        <f t="shared" si="19"/>
        <v>1</v>
      </c>
    </row>
    <row r="228" spans="1:17" x14ac:dyDescent="0.25">
      <c r="A228" s="6" t="s">
        <v>209</v>
      </c>
      <c r="B228" s="6">
        <v>2500568750</v>
      </c>
      <c r="C228" s="6" t="s">
        <v>74</v>
      </c>
      <c r="D228" s="6" t="str">
        <f t="shared" ref="D228:D291" si="20">MID(C228,6,5)</f>
        <v>39300</v>
      </c>
      <c r="E228" s="6">
        <v>97600</v>
      </c>
      <c r="F228" s="6" t="s">
        <v>75</v>
      </c>
      <c r="G228" s="6" t="s">
        <v>674</v>
      </c>
      <c r="H228" s="6" t="str">
        <f t="shared" ref="H228:H291" si="21">LEFT(G228, FIND(" ", G228)-1)</f>
        <v>Swansea</v>
      </c>
      <c r="I228" s="9">
        <v>39300</v>
      </c>
      <c r="J228" s="9">
        <v>25005</v>
      </c>
      <c r="K228" s="9">
        <v>68750</v>
      </c>
      <c r="L228" s="9" t="s">
        <v>648</v>
      </c>
      <c r="M228" s="9" t="s">
        <v>675</v>
      </c>
      <c r="N228" s="9" t="s">
        <v>277</v>
      </c>
      <c r="O228" s="8" t="str">
        <f t="shared" ref="O228:O291" si="22">LEFT(M228, FIND(" ", M228)-1)</f>
        <v>Swansea</v>
      </c>
      <c r="P228" t="b">
        <f t="shared" ref="P228:P291" si="23">O228=H228</f>
        <v>1</v>
      </c>
      <c r="Q228" t="b">
        <f t="shared" ref="Q228:Q291" si="24">I228=_xlfn.NUMBERVALUE(D228)</f>
        <v>1</v>
      </c>
    </row>
    <row r="229" spans="1:17" x14ac:dyDescent="0.25">
      <c r="A229" s="6" t="s">
        <v>209</v>
      </c>
      <c r="B229" s="6">
        <v>2500577570</v>
      </c>
      <c r="C229" s="6" t="s">
        <v>74</v>
      </c>
      <c r="D229" s="6" t="str">
        <f t="shared" si="20"/>
        <v>39300</v>
      </c>
      <c r="E229" s="6">
        <v>97600</v>
      </c>
      <c r="F229" s="6" t="s">
        <v>75</v>
      </c>
      <c r="G229" s="6" t="s">
        <v>676</v>
      </c>
      <c r="H229" s="6" t="str">
        <f t="shared" si="21"/>
        <v>Westport</v>
      </c>
      <c r="I229" s="9">
        <v>39300</v>
      </c>
      <c r="J229" s="9">
        <v>25005</v>
      </c>
      <c r="K229" s="9">
        <v>77570</v>
      </c>
      <c r="L229" s="9" t="s">
        <v>648</v>
      </c>
      <c r="M229" s="9" t="s">
        <v>677</v>
      </c>
      <c r="N229" s="9" t="s">
        <v>277</v>
      </c>
      <c r="O229" s="8" t="str">
        <f t="shared" si="22"/>
        <v>Westport</v>
      </c>
      <c r="P229" t="b">
        <f t="shared" si="23"/>
        <v>1</v>
      </c>
      <c r="Q229" t="b">
        <f t="shared" si="24"/>
        <v>1</v>
      </c>
    </row>
    <row r="230" spans="1:17" x14ac:dyDescent="0.25">
      <c r="A230" s="6" t="s">
        <v>209</v>
      </c>
      <c r="B230" s="6">
        <v>2500505280</v>
      </c>
      <c r="C230" s="6" t="s">
        <v>78</v>
      </c>
      <c r="D230" s="6" t="str">
        <f t="shared" si="20"/>
        <v>39300</v>
      </c>
      <c r="E230" s="6">
        <v>117700</v>
      </c>
      <c r="F230" s="6" t="s">
        <v>79</v>
      </c>
      <c r="G230" s="6" t="s">
        <v>678</v>
      </c>
      <c r="H230" s="6" t="str">
        <f t="shared" si="21"/>
        <v>Berkley</v>
      </c>
      <c r="I230" s="9">
        <v>39300</v>
      </c>
      <c r="J230" s="9">
        <v>25005</v>
      </c>
      <c r="K230" s="9">
        <v>5280</v>
      </c>
      <c r="L230" s="9" t="s">
        <v>648</v>
      </c>
      <c r="M230" s="9" t="s">
        <v>679</v>
      </c>
      <c r="N230" s="9" t="s">
        <v>277</v>
      </c>
      <c r="O230" s="8" t="str">
        <f t="shared" si="22"/>
        <v>Berkley</v>
      </c>
      <c r="P230" t="b">
        <f t="shared" si="23"/>
        <v>1</v>
      </c>
      <c r="Q230" t="b">
        <f t="shared" si="24"/>
        <v>1</v>
      </c>
    </row>
    <row r="231" spans="1:17" x14ac:dyDescent="0.25">
      <c r="A231" s="6" t="s">
        <v>209</v>
      </c>
      <c r="B231" s="6">
        <v>2500516950</v>
      </c>
      <c r="C231" s="6" t="s">
        <v>78</v>
      </c>
      <c r="D231" s="6" t="str">
        <f t="shared" si="20"/>
        <v>39300</v>
      </c>
      <c r="E231" s="6">
        <v>117700</v>
      </c>
      <c r="F231" s="6" t="s">
        <v>79</v>
      </c>
      <c r="G231" s="6" t="s">
        <v>680</v>
      </c>
      <c r="H231" s="6" t="str">
        <f t="shared" si="21"/>
        <v>Dighton</v>
      </c>
      <c r="I231" s="9">
        <v>39300</v>
      </c>
      <c r="J231" s="9">
        <v>25005</v>
      </c>
      <c r="K231" s="9">
        <v>16950</v>
      </c>
      <c r="L231" s="9" t="s">
        <v>648</v>
      </c>
      <c r="M231" s="9" t="s">
        <v>681</v>
      </c>
      <c r="N231" s="9" t="s">
        <v>277</v>
      </c>
      <c r="O231" s="8" t="str">
        <f t="shared" si="22"/>
        <v>Dighton</v>
      </c>
      <c r="P231" t="b">
        <f t="shared" si="23"/>
        <v>1</v>
      </c>
      <c r="Q231" t="b">
        <f t="shared" si="24"/>
        <v>1</v>
      </c>
    </row>
    <row r="232" spans="1:17" x14ac:dyDescent="0.25">
      <c r="A232" s="6" t="s">
        <v>209</v>
      </c>
      <c r="B232" s="6">
        <v>2500538225</v>
      </c>
      <c r="C232" s="6" t="s">
        <v>78</v>
      </c>
      <c r="D232" s="6" t="str">
        <f t="shared" si="20"/>
        <v>39300</v>
      </c>
      <c r="E232" s="6">
        <v>117700</v>
      </c>
      <c r="F232" s="6" t="s">
        <v>79</v>
      </c>
      <c r="G232" s="6" t="s">
        <v>682</v>
      </c>
      <c r="H232" s="6" t="str">
        <f t="shared" si="21"/>
        <v>Mansfield</v>
      </c>
      <c r="I232" s="9">
        <v>39300</v>
      </c>
      <c r="J232" s="9">
        <v>25005</v>
      </c>
      <c r="K232" s="9">
        <v>38225</v>
      </c>
      <c r="L232" s="9" t="s">
        <v>648</v>
      </c>
      <c r="M232" s="9" t="s">
        <v>683</v>
      </c>
      <c r="N232" s="9" t="s">
        <v>277</v>
      </c>
      <c r="O232" s="8" t="str">
        <f t="shared" si="22"/>
        <v>Mansfield</v>
      </c>
      <c r="P232" t="b">
        <f t="shared" si="23"/>
        <v>1</v>
      </c>
      <c r="Q232" t="b">
        <f t="shared" si="24"/>
        <v>1</v>
      </c>
    </row>
    <row r="233" spans="1:17" x14ac:dyDescent="0.25">
      <c r="A233" s="6" t="s">
        <v>209</v>
      </c>
      <c r="B233" s="6">
        <v>2500549970</v>
      </c>
      <c r="C233" s="6" t="s">
        <v>78</v>
      </c>
      <c r="D233" s="6" t="str">
        <f t="shared" si="20"/>
        <v>39300</v>
      </c>
      <c r="E233" s="6">
        <v>117700</v>
      </c>
      <c r="F233" s="6" t="s">
        <v>79</v>
      </c>
      <c r="G233" s="6" t="s">
        <v>684</v>
      </c>
      <c r="H233" s="6" t="str">
        <f t="shared" si="21"/>
        <v>Norton</v>
      </c>
      <c r="I233" s="9">
        <v>39300</v>
      </c>
      <c r="J233" s="9">
        <v>25005</v>
      </c>
      <c r="K233" s="9">
        <v>49970</v>
      </c>
      <c r="L233" s="9" t="s">
        <v>648</v>
      </c>
      <c r="M233" s="9" t="s">
        <v>685</v>
      </c>
      <c r="N233" s="9" t="s">
        <v>277</v>
      </c>
      <c r="O233" s="8" t="str">
        <f t="shared" si="22"/>
        <v>Norton</v>
      </c>
      <c r="P233" t="b">
        <f t="shared" si="23"/>
        <v>1</v>
      </c>
      <c r="Q233" t="b">
        <f t="shared" si="24"/>
        <v>1</v>
      </c>
    </row>
    <row r="234" spans="1:17" x14ac:dyDescent="0.25">
      <c r="A234" s="6" t="s">
        <v>209</v>
      </c>
      <c r="B234" s="6">
        <v>2500569170</v>
      </c>
      <c r="C234" s="6" t="s">
        <v>78</v>
      </c>
      <c r="D234" s="6" t="str">
        <f t="shared" si="20"/>
        <v>39300</v>
      </c>
      <c r="E234" s="6">
        <v>117700</v>
      </c>
      <c r="F234" s="6" t="s">
        <v>79</v>
      </c>
      <c r="G234" s="6" t="s">
        <v>686</v>
      </c>
      <c r="H234" s="6" t="str">
        <f t="shared" si="21"/>
        <v>Taunton</v>
      </c>
      <c r="I234" s="9">
        <v>39300</v>
      </c>
      <c r="J234" s="9">
        <v>25005</v>
      </c>
      <c r="K234" s="9">
        <v>69170</v>
      </c>
      <c r="L234" s="9" t="s">
        <v>648</v>
      </c>
      <c r="M234" s="9" t="s">
        <v>687</v>
      </c>
      <c r="N234" s="9" t="s">
        <v>277</v>
      </c>
      <c r="O234" s="8" t="str">
        <f t="shared" si="22"/>
        <v>Taunton</v>
      </c>
      <c r="P234" t="b">
        <f t="shared" si="23"/>
        <v>1</v>
      </c>
      <c r="Q234" t="b">
        <f t="shared" si="24"/>
        <v>1</v>
      </c>
    </row>
    <row r="235" spans="1:17" x14ac:dyDescent="0.25">
      <c r="A235" s="6" t="s">
        <v>209</v>
      </c>
      <c r="B235" s="6">
        <v>2501102095</v>
      </c>
      <c r="C235" s="6" t="s">
        <v>64</v>
      </c>
      <c r="D235" s="6" t="str">
        <f t="shared" si="20"/>
        <v>44140</v>
      </c>
      <c r="E235" s="6">
        <v>92200</v>
      </c>
      <c r="F235" s="6" t="s">
        <v>65</v>
      </c>
      <c r="G235" s="6" t="s">
        <v>688</v>
      </c>
      <c r="H235" s="6" t="str">
        <f t="shared" si="21"/>
        <v>Ashfield</v>
      </c>
      <c r="I235" s="9">
        <v>44140</v>
      </c>
      <c r="J235" s="9">
        <v>25011</v>
      </c>
      <c r="K235" s="9">
        <v>2095</v>
      </c>
      <c r="L235" s="9" t="s">
        <v>689</v>
      </c>
      <c r="M235" s="9" t="s">
        <v>690</v>
      </c>
      <c r="N235" s="9" t="s">
        <v>303</v>
      </c>
      <c r="O235" s="8" t="str">
        <f t="shared" si="22"/>
        <v>Ashfield</v>
      </c>
      <c r="P235" t="b">
        <f t="shared" si="23"/>
        <v>1</v>
      </c>
      <c r="Q235" t="b">
        <f t="shared" si="24"/>
        <v>1</v>
      </c>
    </row>
    <row r="236" spans="1:17" x14ac:dyDescent="0.25">
      <c r="A236" s="6" t="s">
        <v>209</v>
      </c>
      <c r="B236" s="6">
        <v>2501105560</v>
      </c>
      <c r="C236" s="6" t="s">
        <v>64</v>
      </c>
      <c r="D236" s="6" t="str">
        <f t="shared" si="20"/>
        <v>44140</v>
      </c>
      <c r="E236" s="6">
        <v>92200</v>
      </c>
      <c r="F236" s="6" t="s">
        <v>65</v>
      </c>
      <c r="G236" s="6" t="s">
        <v>691</v>
      </c>
      <c r="H236" s="6" t="str">
        <f t="shared" si="21"/>
        <v>Bernardston</v>
      </c>
      <c r="I236" s="9">
        <v>44140</v>
      </c>
      <c r="J236" s="9">
        <v>25011</v>
      </c>
      <c r="K236" s="9">
        <v>5560</v>
      </c>
      <c r="L236" s="9" t="s">
        <v>689</v>
      </c>
      <c r="M236" s="9" t="s">
        <v>692</v>
      </c>
      <c r="N236" s="9" t="s">
        <v>303</v>
      </c>
      <c r="O236" s="8" t="str">
        <f t="shared" si="22"/>
        <v>Bernardston</v>
      </c>
      <c r="P236" t="b">
        <f t="shared" si="23"/>
        <v>1</v>
      </c>
      <c r="Q236" t="b">
        <f t="shared" si="24"/>
        <v>1</v>
      </c>
    </row>
    <row r="237" spans="1:17" x14ac:dyDescent="0.25">
      <c r="A237" s="6" t="s">
        <v>209</v>
      </c>
      <c r="B237" s="6">
        <v>2501109595</v>
      </c>
      <c r="C237" s="6" t="s">
        <v>64</v>
      </c>
      <c r="D237" s="6" t="str">
        <f t="shared" si="20"/>
        <v>44140</v>
      </c>
      <c r="E237" s="6">
        <v>92200</v>
      </c>
      <c r="F237" s="6" t="s">
        <v>65</v>
      </c>
      <c r="G237" s="6" t="s">
        <v>693</v>
      </c>
      <c r="H237" s="6" t="str">
        <f t="shared" si="21"/>
        <v>Buckland</v>
      </c>
      <c r="I237" s="9">
        <v>44140</v>
      </c>
      <c r="J237" s="9">
        <v>25011</v>
      </c>
      <c r="K237" s="9">
        <v>9595</v>
      </c>
      <c r="L237" s="9" t="s">
        <v>689</v>
      </c>
      <c r="M237" s="9" t="s">
        <v>694</v>
      </c>
      <c r="N237" s="9" t="s">
        <v>303</v>
      </c>
      <c r="O237" s="8" t="str">
        <f t="shared" si="22"/>
        <v>Buckland</v>
      </c>
      <c r="P237" t="b">
        <f t="shared" si="23"/>
        <v>1</v>
      </c>
      <c r="Q237" t="b">
        <f t="shared" si="24"/>
        <v>1</v>
      </c>
    </row>
    <row r="238" spans="1:17" x14ac:dyDescent="0.25">
      <c r="A238" s="6" t="s">
        <v>209</v>
      </c>
      <c r="B238" s="6">
        <v>2501112505</v>
      </c>
      <c r="C238" s="6" t="s">
        <v>64</v>
      </c>
      <c r="D238" s="6" t="str">
        <f t="shared" si="20"/>
        <v>44140</v>
      </c>
      <c r="E238" s="6">
        <v>92200</v>
      </c>
      <c r="F238" s="6" t="s">
        <v>65</v>
      </c>
      <c r="G238" s="6" t="s">
        <v>695</v>
      </c>
      <c r="H238" s="6" t="str">
        <f t="shared" si="21"/>
        <v>Charlemont</v>
      </c>
      <c r="I238" s="9">
        <v>44140</v>
      </c>
      <c r="J238" s="9">
        <v>25011</v>
      </c>
      <c r="K238" s="9">
        <v>12505</v>
      </c>
      <c r="L238" s="9" t="s">
        <v>689</v>
      </c>
      <c r="M238" s="9" t="s">
        <v>696</v>
      </c>
      <c r="N238" s="9" t="s">
        <v>303</v>
      </c>
      <c r="O238" s="8" t="str">
        <f t="shared" si="22"/>
        <v>Charlemont</v>
      </c>
      <c r="P238" t="b">
        <f t="shared" si="23"/>
        <v>1</v>
      </c>
      <c r="Q238" t="b">
        <f t="shared" si="24"/>
        <v>1</v>
      </c>
    </row>
    <row r="239" spans="1:17" x14ac:dyDescent="0.25">
      <c r="A239" s="6" t="s">
        <v>209</v>
      </c>
      <c r="B239" s="6">
        <v>2501114885</v>
      </c>
      <c r="C239" s="6" t="s">
        <v>64</v>
      </c>
      <c r="D239" s="6" t="str">
        <f t="shared" si="20"/>
        <v>44140</v>
      </c>
      <c r="E239" s="6">
        <v>92200</v>
      </c>
      <c r="F239" s="6" t="s">
        <v>65</v>
      </c>
      <c r="G239" s="6" t="s">
        <v>697</v>
      </c>
      <c r="H239" s="6" t="str">
        <f t="shared" si="21"/>
        <v>Colrain</v>
      </c>
      <c r="I239" s="9">
        <v>44140</v>
      </c>
      <c r="J239" s="9">
        <v>25011</v>
      </c>
      <c r="K239" s="9">
        <v>14885</v>
      </c>
      <c r="L239" s="9" t="s">
        <v>689</v>
      </c>
      <c r="M239" s="9" t="s">
        <v>698</v>
      </c>
      <c r="N239" s="9" t="s">
        <v>303</v>
      </c>
      <c r="O239" s="8" t="str">
        <f t="shared" si="22"/>
        <v>Colrain</v>
      </c>
      <c r="P239" t="b">
        <f t="shared" si="23"/>
        <v>1</v>
      </c>
      <c r="Q239" t="b">
        <f t="shared" si="24"/>
        <v>1</v>
      </c>
    </row>
    <row r="240" spans="1:17" x14ac:dyDescent="0.25">
      <c r="A240" s="6" t="s">
        <v>209</v>
      </c>
      <c r="B240" s="6">
        <v>2501115200</v>
      </c>
      <c r="C240" s="6" t="s">
        <v>64</v>
      </c>
      <c r="D240" s="6" t="str">
        <f t="shared" si="20"/>
        <v>44140</v>
      </c>
      <c r="E240" s="6">
        <v>92200</v>
      </c>
      <c r="F240" s="6" t="s">
        <v>65</v>
      </c>
      <c r="G240" s="6" t="s">
        <v>699</v>
      </c>
      <c r="H240" s="6" t="str">
        <f t="shared" si="21"/>
        <v>Conway</v>
      </c>
      <c r="I240" s="9">
        <v>44140</v>
      </c>
      <c r="J240" s="9">
        <v>25011</v>
      </c>
      <c r="K240" s="9">
        <v>15200</v>
      </c>
      <c r="L240" s="9" t="s">
        <v>689</v>
      </c>
      <c r="M240" s="9" t="s">
        <v>700</v>
      </c>
      <c r="N240" s="9" t="s">
        <v>303</v>
      </c>
      <c r="O240" s="8" t="str">
        <f t="shared" si="22"/>
        <v>Conway</v>
      </c>
      <c r="P240" t="b">
        <f t="shared" si="23"/>
        <v>1</v>
      </c>
      <c r="Q240" t="b">
        <f t="shared" si="24"/>
        <v>1</v>
      </c>
    </row>
    <row r="241" spans="1:17" x14ac:dyDescent="0.25">
      <c r="A241" s="6" t="s">
        <v>209</v>
      </c>
      <c r="B241" s="6">
        <v>2501116670</v>
      </c>
      <c r="C241" s="6" t="s">
        <v>64</v>
      </c>
      <c r="D241" s="6" t="str">
        <f t="shared" si="20"/>
        <v>44140</v>
      </c>
      <c r="E241" s="6">
        <v>92200</v>
      </c>
      <c r="F241" s="6" t="s">
        <v>65</v>
      </c>
      <c r="G241" s="6" t="s">
        <v>701</v>
      </c>
      <c r="H241" s="6" t="str">
        <f t="shared" si="21"/>
        <v>Deerfield</v>
      </c>
      <c r="I241" s="9">
        <v>44140</v>
      </c>
      <c r="J241" s="9">
        <v>25011</v>
      </c>
      <c r="K241" s="9">
        <v>16670</v>
      </c>
      <c r="L241" s="9" t="s">
        <v>689</v>
      </c>
      <c r="M241" s="9" t="s">
        <v>702</v>
      </c>
      <c r="N241" s="9" t="s">
        <v>303</v>
      </c>
      <c r="O241" s="8" t="str">
        <f t="shared" si="22"/>
        <v>Deerfield</v>
      </c>
      <c r="P241" t="b">
        <f t="shared" si="23"/>
        <v>1</v>
      </c>
      <c r="Q241" t="b">
        <f t="shared" si="24"/>
        <v>1</v>
      </c>
    </row>
    <row r="242" spans="1:17" x14ac:dyDescent="0.25">
      <c r="A242" s="6" t="s">
        <v>209</v>
      </c>
      <c r="B242" s="6">
        <v>2501121780</v>
      </c>
      <c r="C242" s="6" t="s">
        <v>64</v>
      </c>
      <c r="D242" s="6" t="str">
        <f t="shared" si="20"/>
        <v>44140</v>
      </c>
      <c r="E242" s="6">
        <v>92200</v>
      </c>
      <c r="F242" s="6" t="s">
        <v>65</v>
      </c>
      <c r="G242" s="6" t="s">
        <v>703</v>
      </c>
      <c r="H242" s="6" t="str">
        <f t="shared" si="21"/>
        <v>Erving</v>
      </c>
      <c r="I242" s="9">
        <v>44140</v>
      </c>
      <c r="J242" s="9">
        <v>25011</v>
      </c>
      <c r="K242" s="9">
        <v>21780</v>
      </c>
      <c r="L242" s="9" t="s">
        <v>689</v>
      </c>
      <c r="M242" s="9" t="s">
        <v>704</v>
      </c>
      <c r="N242" s="9" t="s">
        <v>303</v>
      </c>
      <c r="O242" s="8" t="str">
        <f t="shared" si="22"/>
        <v>Erving</v>
      </c>
      <c r="P242" t="b">
        <f t="shared" si="23"/>
        <v>1</v>
      </c>
      <c r="Q242" t="b">
        <f t="shared" si="24"/>
        <v>1</v>
      </c>
    </row>
    <row r="243" spans="1:17" x14ac:dyDescent="0.25">
      <c r="A243" s="6" t="s">
        <v>209</v>
      </c>
      <c r="B243" s="6">
        <v>2501125730</v>
      </c>
      <c r="C243" s="6" t="s">
        <v>64</v>
      </c>
      <c r="D243" s="6" t="str">
        <f t="shared" si="20"/>
        <v>44140</v>
      </c>
      <c r="E243" s="6">
        <v>92200</v>
      </c>
      <c r="F243" s="6" t="s">
        <v>65</v>
      </c>
      <c r="G243" s="6" t="s">
        <v>705</v>
      </c>
      <c r="H243" s="6" t="str">
        <f t="shared" si="21"/>
        <v>Gill</v>
      </c>
      <c r="I243" s="9">
        <v>44140</v>
      </c>
      <c r="J243" s="9">
        <v>25011</v>
      </c>
      <c r="K243" s="9">
        <v>25730</v>
      </c>
      <c r="L243" s="9" t="s">
        <v>689</v>
      </c>
      <c r="M243" s="9" t="s">
        <v>706</v>
      </c>
      <c r="N243" s="9" t="s">
        <v>303</v>
      </c>
      <c r="O243" s="8" t="str">
        <f t="shared" si="22"/>
        <v>Gill</v>
      </c>
      <c r="P243" t="b">
        <f t="shared" si="23"/>
        <v>1</v>
      </c>
      <c r="Q243" t="b">
        <f t="shared" si="24"/>
        <v>1</v>
      </c>
    </row>
    <row r="244" spans="1:17" x14ac:dyDescent="0.25">
      <c r="A244" s="6" t="s">
        <v>209</v>
      </c>
      <c r="B244" s="6">
        <v>2501127100</v>
      </c>
      <c r="C244" s="6" t="s">
        <v>64</v>
      </c>
      <c r="D244" s="6" t="str">
        <f t="shared" si="20"/>
        <v>44140</v>
      </c>
      <c r="E244" s="6">
        <v>92200</v>
      </c>
      <c r="F244" s="6" t="s">
        <v>65</v>
      </c>
      <c r="G244" s="6" t="s">
        <v>707</v>
      </c>
      <c r="H244" s="6" t="str">
        <f t="shared" si="21"/>
        <v>Greenfield</v>
      </c>
      <c r="I244" s="9">
        <v>44140</v>
      </c>
      <c r="J244" s="9">
        <v>25011</v>
      </c>
      <c r="K244" s="9">
        <v>27060</v>
      </c>
      <c r="L244" s="9" t="s">
        <v>689</v>
      </c>
      <c r="M244" s="9" t="s">
        <v>708</v>
      </c>
      <c r="N244" s="9" t="s">
        <v>303</v>
      </c>
      <c r="O244" s="8" t="str">
        <f t="shared" si="22"/>
        <v>Greenfield</v>
      </c>
      <c r="P244" t="b">
        <f t="shared" si="23"/>
        <v>1</v>
      </c>
      <c r="Q244" t="b">
        <f t="shared" si="24"/>
        <v>1</v>
      </c>
    </row>
    <row r="245" spans="1:17" x14ac:dyDescent="0.25">
      <c r="A245" s="6" t="s">
        <v>209</v>
      </c>
      <c r="B245" s="6">
        <v>2501129475</v>
      </c>
      <c r="C245" s="6" t="s">
        <v>64</v>
      </c>
      <c r="D245" s="6" t="str">
        <f t="shared" si="20"/>
        <v>44140</v>
      </c>
      <c r="E245" s="6">
        <v>92200</v>
      </c>
      <c r="F245" s="6" t="s">
        <v>65</v>
      </c>
      <c r="G245" s="6" t="s">
        <v>709</v>
      </c>
      <c r="H245" s="6" t="str">
        <f t="shared" si="21"/>
        <v>Hawley</v>
      </c>
      <c r="I245" s="9">
        <v>44140</v>
      </c>
      <c r="J245" s="9">
        <v>25011</v>
      </c>
      <c r="K245" s="9">
        <v>29475</v>
      </c>
      <c r="L245" s="9" t="s">
        <v>689</v>
      </c>
      <c r="M245" s="9" t="s">
        <v>710</v>
      </c>
      <c r="N245" s="9" t="s">
        <v>303</v>
      </c>
      <c r="O245" s="8" t="str">
        <f t="shared" si="22"/>
        <v>Hawley</v>
      </c>
      <c r="P245" t="b">
        <f t="shared" si="23"/>
        <v>1</v>
      </c>
      <c r="Q245" t="b">
        <f t="shared" si="24"/>
        <v>1</v>
      </c>
    </row>
    <row r="246" spans="1:17" x14ac:dyDescent="0.25">
      <c r="A246" s="6" t="s">
        <v>209</v>
      </c>
      <c r="B246" s="6">
        <v>2501129650</v>
      </c>
      <c r="C246" s="6" t="s">
        <v>64</v>
      </c>
      <c r="D246" s="6" t="str">
        <f t="shared" si="20"/>
        <v>44140</v>
      </c>
      <c r="E246" s="6">
        <v>92200</v>
      </c>
      <c r="F246" s="6" t="s">
        <v>65</v>
      </c>
      <c r="G246" s="6" t="s">
        <v>711</v>
      </c>
      <c r="H246" s="6" t="str">
        <f t="shared" si="21"/>
        <v>Heath</v>
      </c>
      <c r="I246" s="9">
        <v>44140</v>
      </c>
      <c r="J246" s="9">
        <v>25011</v>
      </c>
      <c r="K246" s="9">
        <v>29650</v>
      </c>
      <c r="L246" s="9" t="s">
        <v>689</v>
      </c>
      <c r="M246" s="9" t="s">
        <v>712</v>
      </c>
      <c r="N246" s="9" t="s">
        <v>303</v>
      </c>
      <c r="O246" s="8" t="str">
        <f t="shared" si="22"/>
        <v>Heath</v>
      </c>
      <c r="P246" t="b">
        <f t="shared" si="23"/>
        <v>1</v>
      </c>
      <c r="Q246" t="b">
        <f t="shared" si="24"/>
        <v>1</v>
      </c>
    </row>
    <row r="247" spans="1:17" x14ac:dyDescent="0.25">
      <c r="A247" s="6" t="s">
        <v>209</v>
      </c>
      <c r="B247" s="6">
        <v>2501135180</v>
      </c>
      <c r="C247" s="6" t="s">
        <v>64</v>
      </c>
      <c r="D247" s="6" t="str">
        <f t="shared" si="20"/>
        <v>44140</v>
      </c>
      <c r="E247" s="6">
        <v>92200</v>
      </c>
      <c r="F247" s="6" t="s">
        <v>65</v>
      </c>
      <c r="G247" s="6" t="s">
        <v>713</v>
      </c>
      <c r="H247" s="6" t="str">
        <f t="shared" si="21"/>
        <v>Leverett</v>
      </c>
      <c r="I247" s="9">
        <v>44140</v>
      </c>
      <c r="J247" s="9">
        <v>25011</v>
      </c>
      <c r="K247" s="9">
        <v>35180</v>
      </c>
      <c r="L247" s="9" t="s">
        <v>689</v>
      </c>
      <c r="M247" s="9" t="s">
        <v>714</v>
      </c>
      <c r="N247" s="9" t="s">
        <v>303</v>
      </c>
      <c r="O247" s="8" t="str">
        <f t="shared" si="22"/>
        <v>Leverett</v>
      </c>
      <c r="P247" t="b">
        <f t="shared" si="23"/>
        <v>1</v>
      </c>
      <c r="Q247" t="b">
        <f t="shared" si="24"/>
        <v>1</v>
      </c>
    </row>
    <row r="248" spans="1:17" x14ac:dyDescent="0.25">
      <c r="A248" s="6" t="s">
        <v>209</v>
      </c>
      <c r="B248" s="6">
        <v>2501135285</v>
      </c>
      <c r="C248" s="6" t="s">
        <v>64</v>
      </c>
      <c r="D248" s="6" t="str">
        <f t="shared" si="20"/>
        <v>44140</v>
      </c>
      <c r="E248" s="6">
        <v>92200</v>
      </c>
      <c r="F248" s="6" t="s">
        <v>65</v>
      </c>
      <c r="G248" s="6" t="s">
        <v>715</v>
      </c>
      <c r="H248" s="6" t="str">
        <f t="shared" si="21"/>
        <v>Leyden</v>
      </c>
      <c r="I248" s="9">
        <v>44140</v>
      </c>
      <c r="J248" s="9">
        <v>25011</v>
      </c>
      <c r="K248" s="9">
        <v>35285</v>
      </c>
      <c r="L248" s="9" t="s">
        <v>689</v>
      </c>
      <c r="M248" s="9" t="s">
        <v>716</v>
      </c>
      <c r="N248" s="9" t="s">
        <v>303</v>
      </c>
      <c r="O248" s="8" t="str">
        <f t="shared" si="22"/>
        <v>Leyden</v>
      </c>
      <c r="P248" t="b">
        <f t="shared" si="23"/>
        <v>1</v>
      </c>
      <c r="Q248" t="b">
        <f t="shared" si="24"/>
        <v>1</v>
      </c>
    </row>
    <row r="249" spans="1:17" x14ac:dyDescent="0.25">
      <c r="A249" s="6" t="s">
        <v>209</v>
      </c>
      <c r="B249" s="6">
        <v>2501142040</v>
      </c>
      <c r="C249" s="6" t="s">
        <v>64</v>
      </c>
      <c r="D249" s="6" t="str">
        <f t="shared" si="20"/>
        <v>44140</v>
      </c>
      <c r="E249" s="6">
        <v>92200</v>
      </c>
      <c r="F249" s="6" t="s">
        <v>65</v>
      </c>
      <c r="G249" s="6" t="s">
        <v>717</v>
      </c>
      <c r="H249" s="6" t="str">
        <f t="shared" si="21"/>
        <v>Monroe</v>
      </c>
      <c r="I249" s="9">
        <v>44140</v>
      </c>
      <c r="J249" s="9">
        <v>25011</v>
      </c>
      <c r="K249" s="9">
        <v>42040</v>
      </c>
      <c r="L249" s="9" t="s">
        <v>689</v>
      </c>
      <c r="M249" s="9" t="s">
        <v>718</v>
      </c>
      <c r="N249" s="9" t="s">
        <v>303</v>
      </c>
      <c r="O249" s="8" t="str">
        <f t="shared" si="22"/>
        <v>Monroe</v>
      </c>
      <c r="P249" t="b">
        <f t="shared" si="23"/>
        <v>1</v>
      </c>
      <c r="Q249" t="b">
        <f t="shared" si="24"/>
        <v>1</v>
      </c>
    </row>
    <row r="250" spans="1:17" x14ac:dyDescent="0.25">
      <c r="A250" s="6" t="s">
        <v>209</v>
      </c>
      <c r="B250" s="6">
        <v>2501142285</v>
      </c>
      <c r="C250" s="6" t="s">
        <v>64</v>
      </c>
      <c r="D250" s="6" t="str">
        <f t="shared" si="20"/>
        <v>44140</v>
      </c>
      <c r="E250" s="6">
        <v>92200</v>
      </c>
      <c r="F250" s="6" t="s">
        <v>65</v>
      </c>
      <c r="G250" s="6" t="s">
        <v>719</v>
      </c>
      <c r="H250" s="6" t="str">
        <f t="shared" si="21"/>
        <v>Montague</v>
      </c>
      <c r="I250" s="9">
        <v>44140</v>
      </c>
      <c r="J250" s="9">
        <v>25011</v>
      </c>
      <c r="K250" s="9">
        <v>42285</v>
      </c>
      <c r="L250" s="9" t="s">
        <v>689</v>
      </c>
      <c r="M250" s="9" t="s">
        <v>720</v>
      </c>
      <c r="N250" s="9" t="s">
        <v>303</v>
      </c>
      <c r="O250" s="8" t="str">
        <f t="shared" si="22"/>
        <v>Montague</v>
      </c>
      <c r="P250" t="b">
        <f t="shared" si="23"/>
        <v>1</v>
      </c>
      <c r="Q250" t="b">
        <f t="shared" si="24"/>
        <v>1</v>
      </c>
    </row>
    <row r="251" spans="1:17" x14ac:dyDescent="0.25">
      <c r="A251" s="6" t="s">
        <v>209</v>
      </c>
      <c r="B251" s="6">
        <v>2501145490</v>
      </c>
      <c r="C251" s="6" t="s">
        <v>64</v>
      </c>
      <c r="D251" s="6" t="str">
        <f t="shared" si="20"/>
        <v>44140</v>
      </c>
      <c r="E251" s="6">
        <v>92200</v>
      </c>
      <c r="F251" s="6" t="s">
        <v>65</v>
      </c>
      <c r="G251" s="6" t="s">
        <v>721</v>
      </c>
      <c r="H251" s="6" t="str">
        <f t="shared" si="21"/>
        <v>New</v>
      </c>
      <c r="I251" s="9">
        <v>44140</v>
      </c>
      <c r="J251" s="9">
        <v>25011</v>
      </c>
      <c r="K251" s="9">
        <v>45490</v>
      </c>
      <c r="L251" s="9" t="s">
        <v>689</v>
      </c>
      <c r="M251" s="9" t="s">
        <v>722</v>
      </c>
      <c r="N251" s="9" t="s">
        <v>303</v>
      </c>
      <c r="O251" s="8" t="str">
        <f t="shared" si="22"/>
        <v>New</v>
      </c>
      <c r="P251" t="b">
        <f t="shared" si="23"/>
        <v>1</v>
      </c>
      <c r="Q251" t="b">
        <f t="shared" si="24"/>
        <v>1</v>
      </c>
    </row>
    <row r="252" spans="1:17" x14ac:dyDescent="0.25">
      <c r="A252" s="6" t="s">
        <v>209</v>
      </c>
      <c r="B252" s="6">
        <v>2501147835</v>
      </c>
      <c r="C252" s="6" t="s">
        <v>64</v>
      </c>
      <c r="D252" s="6" t="str">
        <f t="shared" si="20"/>
        <v>44140</v>
      </c>
      <c r="E252" s="6">
        <v>92200</v>
      </c>
      <c r="F252" s="6" t="s">
        <v>65</v>
      </c>
      <c r="G252" s="6" t="s">
        <v>723</v>
      </c>
      <c r="H252" s="6" t="str">
        <f t="shared" si="21"/>
        <v>Northfield</v>
      </c>
      <c r="I252" s="9">
        <v>44140</v>
      </c>
      <c r="J252" s="9">
        <v>25011</v>
      </c>
      <c r="K252" s="9">
        <v>47835</v>
      </c>
      <c r="L252" s="9" t="s">
        <v>689</v>
      </c>
      <c r="M252" s="9" t="s">
        <v>724</v>
      </c>
      <c r="N252" s="9" t="s">
        <v>303</v>
      </c>
      <c r="O252" s="8" t="str">
        <f t="shared" si="22"/>
        <v>Northfield</v>
      </c>
      <c r="P252" t="b">
        <f t="shared" si="23"/>
        <v>1</v>
      </c>
      <c r="Q252" t="b">
        <f t="shared" si="24"/>
        <v>1</v>
      </c>
    </row>
    <row r="253" spans="1:17" x14ac:dyDescent="0.25">
      <c r="A253" s="6" t="s">
        <v>209</v>
      </c>
      <c r="B253" s="6">
        <v>2501151265</v>
      </c>
      <c r="C253" s="6" t="s">
        <v>64</v>
      </c>
      <c r="D253" s="6" t="str">
        <f t="shared" si="20"/>
        <v>44140</v>
      </c>
      <c r="E253" s="6">
        <v>92200</v>
      </c>
      <c r="F253" s="6" t="s">
        <v>65</v>
      </c>
      <c r="G253" s="6" t="s">
        <v>725</v>
      </c>
      <c r="H253" s="6" t="str">
        <f t="shared" si="21"/>
        <v>Orange</v>
      </c>
      <c r="I253" s="9">
        <v>44140</v>
      </c>
      <c r="J253" s="9">
        <v>25011</v>
      </c>
      <c r="K253" s="9">
        <v>51265</v>
      </c>
      <c r="L253" s="9" t="s">
        <v>689</v>
      </c>
      <c r="M253" s="9" t="s">
        <v>726</v>
      </c>
      <c r="N253" s="9" t="s">
        <v>303</v>
      </c>
      <c r="O253" s="8" t="str">
        <f t="shared" si="22"/>
        <v>Orange</v>
      </c>
      <c r="P253" t="b">
        <f t="shared" si="23"/>
        <v>1</v>
      </c>
      <c r="Q253" t="b">
        <f t="shared" si="24"/>
        <v>1</v>
      </c>
    </row>
    <row r="254" spans="1:17" x14ac:dyDescent="0.25">
      <c r="A254" s="6" t="s">
        <v>209</v>
      </c>
      <c r="B254" s="6">
        <v>2501158335</v>
      </c>
      <c r="C254" s="6" t="s">
        <v>64</v>
      </c>
      <c r="D254" s="6" t="str">
        <f t="shared" si="20"/>
        <v>44140</v>
      </c>
      <c r="E254" s="6">
        <v>92200</v>
      </c>
      <c r="F254" s="6" t="s">
        <v>65</v>
      </c>
      <c r="G254" s="6" t="s">
        <v>727</v>
      </c>
      <c r="H254" s="6" t="str">
        <f t="shared" si="21"/>
        <v>Rowe</v>
      </c>
      <c r="I254" s="9">
        <v>44140</v>
      </c>
      <c r="J254" s="9">
        <v>25011</v>
      </c>
      <c r="K254" s="9">
        <v>58335</v>
      </c>
      <c r="L254" s="9" t="s">
        <v>689</v>
      </c>
      <c r="M254" s="9" t="s">
        <v>728</v>
      </c>
      <c r="N254" s="9" t="s">
        <v>303</v>
      </c>
      <c r="O254" s="8" t="str">
        <f t="shared" si="22"/>
        <v>Rowe</v>
      </c>
      <c r="P254" t="b">
        <f t="shared" si="23"/>
        <v>1</v>
      </c>
      <c r="Q254" t="b">
        <f t="shared" si="24"/>
        <v>1</v>
      </c>
    </row>
    <row r="255" spans="1:17" x14ac:dyDescent="0.25">
      <c r="A255" s="6" t="s">
        <v>209</v>
      </c>
      <c r="B255" s="6">
        <v>2501161135</v>
      </c>
      <c r="C255" s="6" t="s">
        <v>64</v>
      </c>
      <c r="D255" s="6" t="str">
        <f t="shared" si="20"/>
        <v>44140</v>
      </c>
      <c r="E255" s="6">
        <v>92200</v>
      </c>
      <c r="F255" s="6" t="s">
        <v>65</v>
      </c>
      <c r="G255" s="6" t="s">
        <v>729</v>
      </c>
      <c r="H255" s="6" t="str">
        <f t="shared" si="21"/>
        <v>Shelburne</v>
      </c>
      <c r="I255" s="9">
        <v>44140</v>
      </c>
      <c r="J255" s="9">
        <v>25011</v>
      </c>
      <c r="K255" s="9">
        <v>61135</v>
      </c>
      <c r="L255" s="9" t="s">
        <v>689</v>
      </c>
      <c r="M255" s="9" t="s">
        <v>730</v>
      </c>
      <c r="N255" s="9" t="s">
        <v>303</v>
      </c>
      <c r="O255" s="8" t="str">
        <f t="shared" si="22"/>
        <v>Shelburne</v>
      </c>
      <c r="P255" t="b">
        <f t="shared" si="23"/>
        <v>1</v>
      </c>
      <c r="Q255" t="b">
        <f t="shared" si="24"/>
        <v>1</v>
      </c>
    </row>
    <row r="256" spans="1:17" x14ac:dyDescent="0.25">
      <c r="A256" s="6" t="s">
        <v>209</v>
      </c>
      <c r="B256" s="6">
        <v>2501161905</v>
      </c>
      <c r="C256" s="6" t="s">
        <v>64</v>
      </c>
      <c r="D256" s="6" t="str">
        <f t="shared" si="20"/>
        <v>44140</v>
      </c>
      <c r="E256" s="6">
        <v>92200</v>
      </c>
      <c r="F256" s="6" t="s">
        <v>65</v>
      </c>
      <c r="G256" s="6" t="s">
        <v>731</v>
      </c>
      <c r="H256" s="6" t="str">
        <f t="shared" si="21"/>
        <v>Shutesbury</v>
      </c>
      <c r="I256" s="9">
        <v>44140</v>
      </c>
      <c r="J256" s="9">
        <v>25011</v>
      </c>
      <c r="K256" s="9">
        <v>61905</v>
      </c>
      <c r="L256" s="9" t="s">
        <v>689</v>
      </c>
      <c r="M256" s="9" t="s">
        <v>732</v>
      </c>
      <c r="N256" s="9" t="s">
        <v>303</v>
      </c>
      <c r="O256" s="8" t="str">
        <f t="shared" si="22"/>
        <v>Shutesbury</v>
      </c>
      <c r="P256" t="b">
        <f t="shared" si="23"/>
        <v>1</v>
      </c>
      <c r="Q256" t="b">
        <f t="shared" si="24"/>
        <v>1</v>
      </c>
    </row>
    <row r="257" spans="1:17" x14ac:dyDescent="0.25">
      <c r="A257" s="6" t="s">
        <v>209</v>
      </c>
      <c r="B257" s="6">
        <v>2501168400</v>
      </c>
      <c r="C257" s="6" t="s">
        <v>64</v>
      </c>
      <c r="D257" s="6" t="str">
        <f t="shared" si="20"/>
        <v>44140</v>
      </c>
      <c r="E257" s="6">
        <v>92200</v>
      </c>
      <c r="F257" s="6" t="s">
        <v>65</v>
      </c>
      <c r="G257" s="6" t="s">
        <v>733</v>
      </c>
      <c r="H257" s="6" t="str">
        <f t="shared" si="21"/>
        <v>Sunderland</v>
      </c>
      <c r="I257" s="9">
        <v>44140</v>
      </c>
      <c r="J257" s="9">
        <v>25011</v>
      </c>
      <c r="K257" s="9">
        <v>68400</v>
      </c>
      <c r="L257" s="9" t="s">
        <v>689</v>
      </c>
      <c r="M257" s="9" t="s">
        <v>734</v>
      </c>
      <c r="N257" s="9" t="s">
        <v>303</v>
      </c>
      <c r="O257" s="8" t="str">
        <f t="shared" si="22"/>
        <v>Sunderland</v>
      </c>
      <c r="P257" t="b">
        <f t="shared" si="23"/>
        <v>1</v>
      </c>
      <c r="Q257" t="b">
        <f t="shared" si="24"/>
        <v>1</v>
      </c>
    </row>
    <row r="258" spans="1:17" x14ac:dyDescent="0.25">
      <c r="A258" s="6" t="s">
        <v>209</v>
      </c>
      <c r="B258" s="6">
        <v>2501173265</v>
      </c>
      <c r="C258" s="6" t="s">
        <v>64</v>
      </c>
      <c r="D258" s="6" t="str">
        <f t="shared" si="20"/>
        <v>44140</v>
      </c>
      <c r="E258" s="6">
        <v>92200</v>
      </c>
      <c r="F258" s="6" t="s">
        <v>65</v>
      </c>
      <c r="G258" s="6" t="s">
        <v>735</v>
      </c>
      <c r="H258" s="6" t="str">
        <f t="shared" si="21"/>
        <v>Warwick</v>
      </c>
      <c r="I258" s="9">
        <v>44140</v>
      </c>
      <c r="J258" s="9">
        <v>25011</v>
      </c>
      <c r="K258" s="9">
        <v>73265</v>
      </c>
      <c r="L258" s="9" t="s">
        <v>689</v>
      </c>
      <c r="M258" s="9" t="s">
        <v>736</v>
      </c>
      <c r="N258" s="9" t="s">
        <v>303</v>
      </c>
      <c r="O258" s="8" t="str">
        <f t="shared" si="22"/>
        <v>Warwick</v>
      </c>
      <c r="P258" t="b">
        <f t="shared" si="23"/>
        <v>1</v>
      </c>
      <c r="Q258" t="b">
        <f t="shared" si="24"/>
        <v>1</v>
      </c>
    </row>
    <row r="259" spans="1:17" x14ac:dyDescent="0.25">
      <c r="A259" s="6" t="s">
        <v>209</v>
      </c>
      <c r="B259" s="6">
        <v>2501174525</v>
      </c>
      <c r="C259" s="6" t="s">
        <v>64</v>
      </c>
      <c r="D259" s="6" t="str">
        <f t="shared" si="20"/>
        <v>44140</v>
      </c>
      <c r="E259" s="6">
        <v>92200</v>
      </c>
      <c r="F259" s="6" t="s">
        <v>65</v>
      </c>
      <c r="G259" s="6" t="s">
        <v>737</v>
      </c>
      <c r="H259" s="6" t="str">
        <f t="shared" si="21"/>
        <v>Wendell</v>
      </c>
      <c r="I259" s="9">
        <v>44140</v>
      </c>
      <c r="J259" s="9">
        <v>25011</v>
      </c>
      <c r="K259" s="9">
        <v>74525</v>
      </c>
      <c r="L259" s="9" t="s">
        <v>689</v>
      </c>
      <c r="M259" s="9" t="s">
        <v>738</v>
      </c>
      <c r="N259" s="9" t="s">
        <v>303</v>
      </c>
      <c r="O259" s="8" t="str">
        <f t="shared" si="22"/>
        <v>Wendell</v>
      </c>
      <c r="P259" t="b">
        <f t="shared" si="23"/>
        <v>1</v>
      </c>
      <c r="Q259" t="b">
        <f t="shared" si="24"/>
        <v>1</v>
      </c>
    </row>
    <row r="260" spans="1:17" x14ac:dyDescent="0.25">
      <c r="A260" s="6" t="s">
        <v>209</v>
      </c>
      <c r="B260" s="6">
        <v>2501179110</v>
      </c>
      <c r="C260" s="6" t="s">
        <v>64</v>
      </c>
      <c r="D260" s="6" t="str">
        <f t="shared" si="20"/>
        <v>44140</v>
      </c>
      <c r="E260" s="6">
        <v>92200</v>
      </c>
      <c r="F260" s="6" t="s">
        <v>65</v>
      </c>
      <c r="G260" s="6" t="s">
        <v>739</v>
      </c>
      <c r="H260" s="6" t="str">
        <f t="shared" si="21"/>
        <v>Whately</v>
      </c>
      <c r="I260" s="9">
        <v>44140</v>
      </c>
      <c r="J260" s="9">
        <v>25011</v>
      </c>
      <c r="K260" s="9">
        <v>79110</v>
      </c>
      <c r="L260" s="9" t="s">
        <v>689</v>
      </c>
      <c r="M260" s="9" t="s">
        <v>740</v>
      </c>
      <c r="N260" s="9" t="s">
        <v>303</v>
      </c>
      <c r="O260" s="8" t="str">
        <f t="shared" si="22"/>
        <v>Whately</v>
      </c>
      <c r="P260" t="b">
        <f t="shared" si="23"/>
        <v>1</v>
      </c>
      <c r="Q260" t="b">
        <f t="shared" si="24"/>
        <v>1</v>
      </c>
    </row>
    <row r="261" spans="1:17" x14ac:dyDescent="0.25">
      <c r="A261" s="6" t="s">
        <v>209</v>
      </c>
      <c r="B261" s="6">
        <v>2501300840</v>
      </c>
      <c r="C261" s="6" t="s">
        <v>76</v>
      </c>
      <c r="D261" s="6" t="str">
        <f t="shared" si="20"/>
        <v>44140</v>
      </c>
      <c r="E261" s="6">
        <v>91200</v>
      </c>
      <c r="F261" s="6" t="s">
        <v>77</v>
      </c>
      <c r="G261" s="6" t="s">
        <v>741</v>
      </c>
      <c r="H261" s="6" t="str">
        <f t="shared" si="21"/>
        <v>Agawam</v>
      </c>
      <c r="I261" s="9">
        <v>44140</v>
      </c>
      <c r="J261" s="9">
        <v>25013</v>
      </c>
      <c r="K261" s="9">
        <v>840</v>
      </c>
      <c r="L261" s="9" t="s">
        <v>742</v>
      </c>
      <c r="M261" s="9" t="s">
        <v>743</v>
      </c>
      <c r="N261" s="9" t="s">
        <v>303</v>
      </c>
      <c r="O261" s="8" t="str">
        <f t="shared" si="22"/>
        <v>Agawam</v>
      </c>
      <c r="P261" t="b">
        <f t="shared" si="23"/>
        <v>1</v>
      </c>
      <c r="Q261" t="b">
        <f t="shared" si="24"/>
        <v>1</v>
      </c>
    </row>
    <row r="262" spans="1:17" x14ac:dyDescent="0.25">
      <c r="A262" s="6" t="s">
        <v>209</v>
      </c>
      <c r="B262" s="6">
        <v>2501501325</v>
      </c>
      <c r="C262" s="6" t="s">
        <v>76</v>
      </c>
      <c r="D262" s="6" t="str">
        <f t="shared" si="20"/>
        <v>44140</v>
      </c>
      <c r="E262" s="6">
        <v>91200</v>
      </c>
      <c r="F262" s="6" t="s">
        <v>77</v>
      </c>
      <c r="G262" s="6" t="s">
        <v>744</v>
      </c>
      <c r="H262" s="6" t="str">
        <f t="shared" si="21"/>
        <v>Amherst</v>
      </c>
      <c r="I262" s="9">
        <v>44140</v>
      </c>
      <c r="J262" s="9">
        <v>25015</v>
      </c>
      <c r="K262" s="9">
        <v>1370</v>
      </c>
      <c r="L262" s="9" t="s">
        <v>745</v>
      </c>
      <c r="M262" s="9" t="s">
        <v>746</v>
      </c>
      <c r="N262" s="9" t="s">
        <v>303</v>
      </c>
      <c r="O262" s="8" t="str">
        <f t="shared" si="22"/>
        <v>Amherst</v>
      </c>
      <c r="P262" t="b">
        <f t="shared" si="23"/>
        <v>1</v>
      </c>
      <c r="Q262" t="b">
        <f t="shared" si="24"/>
        <v>1</v>
      </c>
    </row>
    <row r="263" spans="1:17" x14ac:dyDescent="0.25">
      <c r="A263" s="6" t="s">
        <v>209</v>
      </c>
      <c r="B263" s="6">
        <v>2501504825</v>
      </c>
      <c r="C263" s="6" t="s">
        <v>76</v>
      </c>
      <c r="D263" s="6" t="str">
        <f t="shared" si="20"/>
        <v>44140</v>
      </c>
      <c r="E263" s="6">
        <v>91200</v>
      </c>
      <c r="F263" s="6" t="s">
        <v>77</v>
      </c>
      <c r="G263" s="6" t="s">
        <v>747</v>
      </c>
      <c r="H263" s="6" t="str">
        <f t="shared" si="21"/>
        <v>Belchertown</v>
      </c>
      <c r="I263" s="9">
        <v>44140</v>
      </c>
      <c r="J263" s="9">
        <v>25015</v>
      </c>
      <c r="K263" s="9">
        <v>4825</v>
      </c>
      <c r="L263" s="9" t="s">
        <v>745</v>
      </c>
      <c r="M263" s="9" t="s">
        <v>748</v>
      </c>
      <c r="N263" s="9" t="s">
        <v>303</v>
      </c>
      <c r="O263" s="8" t="str">
        <f t="shared" si="22"/>
        <v>Belchertown</v>
      </c>
      <c r="P263" t="b">
        <f t="shared" si="23"/>
        <v>1</v>
      </c>
      <c r="Q263" t="b">
        <f t="shared" si="24"/>
        <v>1</v>
      </c>
    </row>
    <row r="264" spans="1:17" x14ac:dyDescent="0.25">
      <c r="A264" s="6" t="s">
        <v>209</v>
      </c>
      <c r="B264" s="6">
        <v>2501306085</v>
      </c>
      <c r="C264" s="6" t="s">
        <v>76</v>
      </c>
      <c r="D264" s="6" t="str">
        <f t="shared" si="20"/>
        <v>44140</v>
      </c>
      <c r="E264" s="6">
        <v>91200</v>
      </c>
      <c r="F264" s="6" t="s">
        <v>77</v>
      </c>
      <c r="G264" s="6" t="s">
        <v>749</v>
      </c>
      <c r="H264" s="6" t="str">
        <f t="shared" si="21"/>
        <v>Blandford</v>
      </c>
      <c r="I264" s="9">
        <v>44140</v>
      </c>
      <c r="J264" s="9">
        <v>25013</v>
      </c>
      <c r="K264" s="9">
        <v>6085</v>
      </c>
      <c r="L264" s="9" t="s">
        <v>742</v>
      </c>
      <c r="M264" s="9" t="s">
        <v>750</v>
      </c>
      <c r="N264" s="9" t="s">
        <v>303</v>
      </c>
      <c r="O264" s="8" t="str">
        <f t="shared" si="22"/>
        <v>Blandford</v>
      </c>
      <c r="P264" t="b">
        <f t="shared" si="23"/>
        <v>1</v>
      </c>
      <c r="Q264" t="b">
        <f t="shared" si="24"/>
        <v>1</v>
      </c>
    </row>
    <row r="265" spans="1:17" x14ac:dyDescent="0.25">
      <c r="A265" s="6" t="s">
        <v>209</v>
      </c>
      <c r="B265" s="6">
        <v>2501308470</v>
      </c>
      <c r="C265" s="6" t="s">
        <v>76</v>
      </c>
      <c r="D265" s="6" t="str">
        <f t="shared" si="20"/>
        <v>44140</v>
      </c>
      <c r="E265" s="6">
        <v>91200</v>
      </c>
      <c r="F265" s="6" t="s">
        <v>77</v>
      </c>
      <c r="G265" s="6" t="s">
        <v>751</v>
      </c>
      <c r="H265" s="6" t="str">
        <f t="shared" si="21"/>
        <v>Brimfield</v>
      </c>
      <c r="I265" s="9">
        <v>44140</v>
      </c>
      <c r="J265" s="9">
        <v>25013</v>
      </c>
      <c r="K265" s="9">
        <v>8470</v>
      </c>
      <c r="L265" s="9" t="s">
        <v>742</v>
      </c>
      <c r="M265" s="9" t="s">
        <v>752</v>
      </c>
      <c r="N265" s="9" t="s">
        <v>303</v>
      </c>
      <c r="O265" s="8" t="str">
        <f t="shared" si="22"/>
        <v>Brimfield</v>
      </c>
      <c r="P265" t="b">
        <f t="shared" si="23"/>
        <v>1</v>
      </c>
      <c r="Q265" t="b">
        <f t="shared" si="24"/>
        <v>1</v>
      </c>
    </row>
    <row r="266" spans="1:17" x14ac:dyDescent="0.25">
      <c r="A266" s="6" t="s">
        <v>209</v>
      </c>
      <c r="B266" s="6">
        <v>2501313485</v>
      </c>
      <c r="C266" s="6" t="s">
        <v>76</v>
      </c>
      <c r="D266" s="6" t="str">
        <f t="shared" si="20"/>
        <v>44140</v>
      </c>
      <c r="E266" s="6">
        <v>91200</v>
      </c>
      <c r="F266" s="6" t="s">
        <v>77</v>
      </c>
      <c r="G266" s="6" t="s">
        <v>753</v>
      </c>
      <c r="H266" s="6" t="str">
        <f t="shared" si="21"/>
        <v>Chester</v>
      </c>
      <c r="I266" s="9">
        <v>44140</v>
      </c>
      <c r="J266" s="9">
        <v>25013</v>
      </c>
      <c r="K266" s="9">
        <v>13485</v>
      </c>
      <c r="L266" s="9" t="s">
        <v>742</v>
      </c>
      <c r="M266" s="9" t="s">
        <v>754</v>
      </c>
      <c r="N266" s="9" t="s">
        <v>303</v>
      </c>
      <c r="O266" s="8" t="str">
        <f t="shared" si="22"/>
        <v>Chester</v>
      </c>
      <c r="P266" t="b">
        <f t="shared" si="23"/>
        <v>1</v>
      </c>
      <c r="Q266" t="b">
        <f t="shared" si="24"/>
        <v>1</v>
      </c>
    </row>
    <row r="267" spans="1:17" x14ac:dyDescent="0.25">
      <c r="A267" s="6" t="s">
        <v>209</v>
      </c>
      <c r="B267" s="6">
        <v>2501513590</v>
      </c>
      <c r="C267" s="6" t="s">
        <v>76</v>
      </c>
      <c r="D267" s="6" t="str">
        <f t="shared" si="20"/>
        <v>44140</v>
      </c>
      <c r="E267" s="6">
        <v>91200</v>
      </c>
      <c r="F267" s="6" t="s">
        <v>77</v>
      </c>
      <c r="G267" s="6" t="s">
        <v>755</v>
      </c>
      <c r="H267" s="6" t="str">
        <f t="shared" si="21"/>
        <v>Chesterfield</v>
      </c>
      <c r="I267" s="9">
        <v>44140</v>
      </c>
      <c r="J267" s="9">
        <v>25015</v>
      </c>
      <c r="K267" s="9">
        <v>13590</v>
      </c>
      <c r="L267" s="9" t="s">
        <v>745</v>
      </c>
      <c r="M267" s="9" t="s">
        <v>756</v>
      </c>
      <c r="N267" s="9" t="s">
        <v>303</v>
      </c>
      <c r="O267" s="8" t="str">
        <f t="shared" si="22"/>
        <v>Chesterfield</v>
      </c>
      <c r="P267" t="b">
        <f t="shared" si="23"/>
        <v>1</v>
      </c>
      <c r="Q267" t="b">
        <f t="shared" si="24"/>
        <v>1</v>
      </c>
    </row>
    <row r="268" spans="1:17" x14ac:dyDescent="0.25">
      <c r="A268" s="6" t="s">
        <v>209</v>
      </c>
      <c r="B268" s="6">
        <v>2501313660</v>
      </c>
      <c r="C268" s="6" t="s">
        <v>76</v>
      </c>
      <c r="D268" s="6" t="str">
        <f t="shared" si="20"/>
        <v>44140</v>
      </c>
      <c r="E268" s="6">
        <v>91200</v>
      </c>
      <c r="F268" s="6" t="s">
        <v>77</v>
      </c>
      <c r="G268" s="6" t="s">
        <v>757</v>
      </c>
      <c r="H268" s="6" t="str">
        <f t="shared" si="21"/>
        <v>Chicopee</v>
      </c>
      <c r="I268" s="9">
        <v>44140</v>
      </c>
      <c r="J268" s="9">
        <v>25013</v>
      </c>
      <c r="K268" s="9">
        <v>13660</v>
      </c>
      <c r="L268" s="9" t="s">
        <v>742</v>
      </c>
      <c r="M268" s="9" t="s">
        <v>758</v>
      </c>
      <c r="N268" s="9" t="s">
        <v>303</v>
      </c>
      <c r="O268" s="8" t="str">
        <f t="shared" si="22"/>
        <v>Chicopee</v>
      </c>
      <c r="P268" t="b">
        <f t="shared" si="23"/>
        <v>1</v>
      </c>
      <c r="Q268" t="b">
        <f t="shared" si="24"/>
        <v>1</v>
      </c>
    </row>
    <row r="269" spans="1:17" x14ac:dyDescent="0.25">
      <c r="A269" s="6" t="s">
        <v>209</v>
      </c>
      <c r="B269" s="6">
        <v>2501516040</v>
      </c>
      <c r="C269" s="6" t="s">
        <v>76</v>
      </c>
      <c r="D269" s="6" t="str">
        <f t="shared" si="20"/>
        <v>44140</v>
      </c>
      <c r="E269" s="6">
        <v>91200</v>
      </c>
      <c r="F269" s="6" t="s">
        <v>77</v>
      </c>
      <c r="G269" s="6" t="s">
        <v>759</v>
      </c>
      <c r="H269" s="6" t="str">
        <f t="shared" si="21"/>
        <v>Cummington</v>
      </c>
      <c r="I269" s="9">
        <v>44140</v>
      </c>
      <c r="J269" s="9">
        <v>25015</v>
      </c>
      <c r="K269" s="9">
        <v>16040</v>
      </c>
      <c r="L269" s="9" t="s">
        <v>745</v>
      </c>
      <c r="M269" s="9" t="s">
        <v>760</v>
      </c>
      <c r="N269" s="9" t="s">
        <v>303</v>
      </c>
      <c r="O269" s="8" t="str">
        <f t="shared" si="22"/>
        <v>Cummington</v>
      </c>
      <c r="P269" t="b">
        <f t="shared" si="23"/>
        <v>1</v>
      </c>
      <c r="Q269" t="b">
        <f t="shared" si="24"/>
        <v>1</v>
      </c>
    </row>
    <row r="270" spans="1:17" x14ac:dyDescent="0.25">
      <c r="A270" s="6" t="s">
        <v>209</v>
      </c>
      <c r="B270" s="6">
        <v>2501319645</v>
      </c>
      <c r="C270" s="6" t="s">
        <v>76</v>
      </c>
      <c r="D270" s="6" t="str">
        <f t="shared" si="20"/>
        <v>44140</v>
      </c>
      <c r="E270" s="6">
        <v>91200</v>
      </c>
      <c r="F270" s="6" t="s">
        <v>77</v>
      </c>
      <c r="G270" s="6" t="s">
        <v>761</v>
      </c>
      <c r="H270" s="6" t="str">
        <f t="shared" si="21"/>
        <v>East</v>
      </c>
      <c r="I270" s="9">
        <v>44140</v>
      </c>
      <c r="J270" s="9">
        <v>25013</v>
      </c>
      <c r="K270" s="9">
        <v>19645</v>
      </c>
      <c r="L270" s="9" t="s">
        <v>742</v>
      </c>
      <c r="M270" s="9" t="s">
        <v>762</v>
      </c>
      <c r="N270" s="9" t="s">
        <v>303</v>
      </c>
      <c r="O270" s="8" t="str">
        <f t="shared" si="22"/>
        <v>East</v>
      </c>
      <c r="P270" t="b">
        <f t="shared" si="23"/>
        <v>1</v>
      </c>
      <c r="Q270" t="b">
        <f t="shared" si="24"/>
        <v>1</v>
      </c>
    </row>
    <row r="271" spans="1:17" x14ac:dyDescent="0.25">
      <c r="A271" s="6" t="s">
        <v>209</v>
      </c>
      <c r="B271" s="6">
        <v>2501519370</v>
      </c>
      <c r="C271" s="6" t="s">
        <v>76</v>
      </c>
      <c r="D271" s="6" t="str">
        <f t="shared" si="20"/>
        <v>44140</v>
      </c>
      <c r="E271" s="6">
        <v>91200</v>
      </c>
      <c r="F271" s="6" t="s">
        <v>77</v>
      </c>
      <c r="G271" s="6" t="s">
        <v>763</v>
      </c>
      <c r="H271" s="6" t="str">
        <f t="shared" si="21"/>
        <v>Easthampton</v>
      </c>
      <c r="I271" s="9">
        <v>44140</v>
      </c>
      <c r="J271" s="9">
        <v>25015</v>
      </c>
      <c r="K271" s="9">
        <v>19370</v>
      </c>
      <c r="L271" s="9" t="s">
        <v>745</v>
      </c>
      <c r="M271" s="9" t="s">
        <v>764</v>
      </c>
      <c r="N271" s="9" t="s">
        <v>303</v>
      </c>
      <c r="O271" s="8" t="str">
        <f t="shared" si="22"/>
        <v>Easthampton</v>
      </c>
      <c r="P271" t="b">
        <f t="shared" si="23"/>
        <v>1</v>
      </c>
      <c r="Q271" t="b">
        <f t="shared" si="24"/>
        <v>1</v>
      </c>
    </row>
    <row r="272" spans="1:17" x14ac:dyDescent="0.25">
      <c r="A272" s="6" t="s">
        <v>209</v>
      </c>
      <c r="B272" s="6">
        <v>2501526290</v>
      </c>
      <c r="C272" s="6" t="s">
        <v>76</v>
      </c>
      <c r="D272" s="6" t="str">
        <f t="shared" si="20"/>
        <v>44140</v>
      </c>
      <c r="E272" s="6">
        <v>91200</v>
      </c>
      <c r="F272" s="6" t="s">
        <v>77</v>
      </c>
      <c r="G272" s="6" t="s">
        <v>765</v>
      </c>
      <c r="H272" s="6" t="str">
        <f t="shared" si="21"/>
        <v>Goshen</v>
      </c>
      <c r="I272" s="9">
        <v>44140</v>
      </c>
      <c r="J272" s="9">
        <v>25015</v>
      </c>
      <c r="K272" s="9">
        <v>26290</v>
      </c>
      <c r="L272" s="9" t="s">
        <v>745</v>
      </c>
      <c r="M272" s="9" t="s">
        <v>766</v>
      </c>
      <c r="N272" s="9" t="s">
        <v>303</v>
      </c>
      <c r="O272" s="8" t="str">
        <f t="shared" si="22"/>
        <v>Goshen</v>
      </c>
      <c r="P272" t="b">
        <f t="shared" si="23"/>
        <v>1</v>
      </c>
      <c r="Q272" t="b">
        <f t="shared" si="24"/>
        <v>1</v>
      </c>
    </row>
    <row r="273" spans="1:17" x14ac:dyDescent="0.25">
      <c r="A273" s="6" t="s">
        <v>209</v>
      </c>
      <c r="B273" s="6">
        <v>2501526535</v>
      </c>
      <c r="C273" s="6" t="s">
        <v>76</v>
      </c>
      <c r="D273" s="6" t="str">
        <f t="shared" si="20"/>
        <v>44140</v>
      </c>
      <c r="E273" s="6">
        <v>91200</v>
      </c>
      <c r="F273" s="6" t="s">
        <v>77</v>
      </c>
      <c r="G273" s="6" t="s">
        <v>767</v>
      </c>
      <c r="H273" s="6" t="str">
        <f t="shared" si="21"/>
        <v>Granby</v>
      </c>
      <c r="I273" s="9">
        <v>44140</v>
      </c>
      <c r="J273" s="9">
        <v>25015</v>
      </c>
      <c r="K273" s="9">
        <v>26535</v>
      </c>
      <c r="L273" s="9" t="s">
        <v>745</v>
      </c>
      <c r="M273" s="9" t="s">
        <v>768</v>
      </c>
      <c r="N273" s="9" t="s">
        <v>303</v>
      </c>
      <c r="O273" s="8" t="str">
        <f t="shared" si="22"/>
        <v>Granby</v>
      </c>
      <c r="P273" t="b">
        <f t="shared" si="23"/>
        <v>1</v>
      </c>
      <c r="Q273" t="b">
        <f t="shared" si="24"/>
        <v>1</v>
      </c>
    </row>
    <row r="274" spans="1:17" x14ac:dyDescent="0.25">
      <c r="A274" s="6" t="s">
        <v>209</v>
      </c>
      <c r="B274" s="6">
        <v>2501326675</v>
      </c>
      <c r="C274" s="6" t="s">
        <v>76</v>
      </c>
      <c r="D274" s="6" t="str">
        <f t="shared" si="20"/>
        <v>44140</v>
      </c>
      <c r="E274" s="6">
        <v>91200</v>
      </c>
      <c r="F274" s="6" t="s">
        <v>77</v>
      </c>
      <c r="G274" s="6" t="s">
        <v>769</v>
      </c>
      <c r="H274" s="6" t="str">
        <f t="shared" si="21"/>
        <v>Granville</v>
      </c>
      <c r="I274" s="9">
        <v>44140</v>
      </c>
      <c r="J274" s="9">
        <v>25013</v>
      </c>
      <c r="K274" s="9">
        <v>26675</v>
      </c>
      <c r="L274" s="9" t="s">
        <v>742</v>
      </c>
      <c r="M274" s="9" t="s">
        <v>770</v>
      </c>
      <c r="N274" s="9" t="s">
        <v>303</v>
      </c>
      <c r="O274" s="8" t="str">
        <f t="shared" si="22"/>
        <v>Granville</v>
      </c>
      <c r="P274" t="b">
        <f t="shared" si="23"/>
        <v>1</v>
      </c>
      <c r="Q274" t="b">
        <f t="shared" si="24"/>
        <v>1</v>
      </c>
    </row>
    <row r="275" spans="1:17" x14ac:dyDescent="0.25">
      <c r="A275" s="6" t="s">
        <v>209</v>
      </c>
      <c r="B275" s="6">
        <v>2501527690</v>
      </c>
      <c r="C275" s="6" t="s">
        <v>76</v>
      </c>
      <c r="D275" s="6" t="str">
        <f t="shared" si="20"/>
        <v>44140</v>
      </c>
      <c r="E275" s="6">
        <v>91200</v>
      </c>
      <c r="F275" s="6" t="s">
        <v>77</v>
      </c>
      <c r="G275" s="6" t="s">
        <v>771</v>
      </c>
      <c r="H275" s="6" t="str">
        <f t="shared" si="21"/>
        <v>Hadley</v>
      </c>
      <c r="I275" s="9">
        <v>44140</v>
      </c>
      <c r="J275" s="9">
        <v>25015</v>
      </c>
      <c r="K275" s="9">
        <v>27690</v>
      </c>
      <c r="L275" s="9" t="s">
        <v>745</v>
      </c>
      <c r="M275" s="9" t="s">
        <v>772</v>
      </c>
      <c r="N275" s="9" t="s">
        <v>303</v>
      </c>
      <c r="O275" s="8" t="str">
        <f t="shared" si="22"/>
        <v>Hadley</v>
      </c>
      <c r="P275" t="b">
        <f t="shared" si="23"/>
        <v>1</v>
      </c>
      <c r="Q275" t="b">
        <f t="shared" si="24"/>
        <v>1</v>
      </c>
    </row>
    <row r="276" spans="1:17" x14ac:dyDescent="0.25">
      <c r="A276" s="6" t="s">
        <v>209</v>
      </c>
      <c r="B276" s="6">
        <v>2501328075</v>
      </c>
      <c r="C276" s="6" t="s">
        <v>76</v>
      </c>
      <c r="D276" s="6" t="str">
        <f t="shared" si="20"/>
        <v>44140</v>
      </c>
      <c r="E276" s="6">
        <v>91200</v>
      </c>
      <c r="F276" s="6" t="s">
        <v>77</v>
      </c>
      <c r="G276" s="6" t="s">
        <v>773</v>
      </c>
      <c r="H276" s="6" t="str">
        <f t="shared" si="21"/>
        <v>Hampden</v>
      </c>
      <c r="I276" s="9">
        <v>44140</v>
      </c>
      <c r="J276" s="9">
        <v>25013</v>
      </c>
      <c r="K276" s="9">
        <v>28075</v>
      </c>
      <c r="L276" s="9" t="s">
        <v>742</v>
      </c>
      <c r="M276" s="9" t="s">
        <v>774</v>
      </c>
      <c r="N276" s="9" t="s">
        <v>303</v>
      </c>
      <c r="O276" s="8" t="str">
        <f t="shared" si="22"/>
        <v>Hampden</v>
      </c>
      <c r="P276" t="b">
        <f t="shared" si="23"/>
        <v>1</v>
      </c>
      <c r="Q276" t="b">
        <f t="shared" si="24"/>
        <v>1</v>
      </c>
    </row>
    <row r="277" spans="1:17" x14ac:dyDescent="0.25">
      <c r="A277" s="6" t="s">
        <v>209</v>
      </c>
      <c r="B277" s="6">
        <v>2501529265</v>
      </c>
      <c r="C277" s="6" t="s">
        <v>76</v>
      </c>
      <c r="D277" s="6" t="str">
        <f t="shared" si="20"/>
        <v>44140</v>
      </c>
      <c r="E277" s="6">
        <v>91200</v>
      </c>
      <c r="F277" s="6" t="s">
        <v>77</v>
      </c>
      <c r="G277" s="6" t="s">
        <v>775</v>
      </c>
      <c r="H277" s="6" t="str">
        <f t="shared" si="21"/>
        <v>Hatfield</v>
      </c>
      <c r="I277" s="9">
        <v>44140</v>
      </c>
      <c r="J277" s="9">
        <v>25015</v>
      </c>
      <c r="K277" s="9">
        <v>29265</v>
      </c>
      <c r="L277" s="9" t="s">
        <v>745</v>
      </c>
      <c r="M277" s="9" t="s">
        <v>776</v>
      </c>
      <c r="N277" s="9" t="s">
        <v>303</v>
      </c>
      <c r="O277" s="8" t="str">
        <f t="shared" si="22"/>
        <v>Hatfield</v>
      </c>
      <c r="P277" t="b">
        <f t="shared" si="23"/>
        <v>1</v>
      </c>
      <c r="Q277" t="b">
        <f t="shared" si="24"/>
        <v>1</v>
      </c>
    </row>
    <row r="278" spans="1:17" x14ac:dyDescent="0.25">
      <c r="A278" s="6" t="s">
        <v>209</v>
      </c>
      <c r="B278" s="6">
        <v>2501330665</v>
      </c>
      <c r="C278" s="6" t="s">
        <v>76</v>
      </c>
      <c r="D278" s="6" t="str">
        <f t="shared" si="20"/>
        <v>44140</v>
      </c>
      <c r="E278" s="6">
        <v>91200</v>
      </c>
      <c r="F278" s="6" t="s">
        <v>77</v>
      </c>
      <c r="G278" s="6" t="s">
        <v>777</v>
      </c>
      <c r="H278" s="6" t="str">
        <f t="shared" si="21"/>
        <v>Holland</v>
      </c>
      <c r="I278" s="9">
        <v>44140</v>
      </c>
      <c r="J278" s="9">
        <v>25013</v>
      </c>
      <c r="K278" s="9">
        <v>30665</v>
      </c>
      <c r="L278" s="9" t="s">
        <v>742</v>
      </c>
      <c r="M278" s="9" t="s">
        <v>778</v>
      </c>
      <c r="N278" s="9" t="s">
        <v>303</v>
      </c>
      <c r="O278" s="8" t="str">
        <f t="shared" si="22"/>
        <v>Holland</v>
      </c>
      <c r="P278" t="b">
        <f t="shared" si="23"/>
        <v>1</v>
      </c>
      <c r="Q278" t="b">
        <f t="shared" si="24"/>
        <v>1</v>
      </c>
    </row>
    <row r="279" spans="1:17" x14ac:dyDescent="0.25">
      <c r="A279" s="6" t="s">
        <v>209</v>
      </c>
      <c r="B279" s="6">
        <v>2501330840</v>
      </c>
      <c r="C279" s="6" t="s">
        <v>76</v>
      </c>
      <c r="D279" s="6" t="str">
        <f t="shared" si="20"/>
        <v>44140</v>
      </c>
      <c r="E279" s="6">
        <v>91200</v>
      </c>
      <c r="F279" s="6" t="s">
        <v>77</v>
      </c>
      <c r="G279" s="6" t="s">
        <v>779</v>
      </c>
      <c r="H279" s="6" t="str">
        <f t="shared" si="21"/>
        <v>Holyoke</v>
      </c>
      <c r="I279" s="9">
        <v>44140</v>
      </c>
      <c r="J279" s="9">
        <v>25013</v>
      </c>
      <c r="K279" s="9">
        <v>30840</v>
      </c>
      <c r="L279" s="9" t="s">
        <v>742</v>
      </c>
      <c r="M279" s="9" t="s">
        <v>780</v>
      </c>
      <c r="N279" s="9" t="s">
        <v>303</v>
      </c>
      <c r="O279" s="8" t="str">
        <f t="shared" si="22"/>
        <v>Holyoke</v>
      </c>
      <c r="P279" t="b">
        <f t="shared" si="23"/>
        <v>1</v>
      </c>
      <c r="Q279" t="b">
        <f t="shared" si="24"/>
        <v>1</v>
      </c>
    </row>
    <row r="280" spans="1:17" x14ac:dyDescent="0.25">
      <c r="A280" s="6" t="s">
        <v>209</v>
      </c>
      <c r="B280" s="6">
        <v>2501531785</v>
      </c>
      <c r="C280" s="6" t="s">
        <v>76</v>
      </c>
      <c r="D280" s="6" t="str">
        <f t="shared" si="20"/>
        <v>44140</v>
      </c>
      <c r="E280" s="6">
        <v>91200</v>
      </c>
      <c r="F280" s="6" t="s">
        <v>77</v>
      </c>
      <c r="G280" s="6" t="s">
        <v>781</v>
      </c>
      <c r="H280" s="6" t="str">
        <f t="shared" si="21"/>
        <v>Huntington</v>
      </c>
      <c r="I280" s="9">
        <v>44140</v>
      </c>
      <c r="J280" s="9">
        <v>25015</v>
      </c>
      <c r="K280" s="9">
        <v>31785</v>
      </c>
      <c r="L280" s="9" t="s">
        <v>745</v>
      </c>
      <c r="M280" s="9" t="s">
        <v>782</v>
      </c>
      <c r="N280" s="9" t="s">
        <v>303</v>
      </c>
      <c r="O280" s="8" t="str">
        <f t="shared" si="22"/>
        <v>Huntington</v>
      </c>
      <c r="P280" t="b">
        <f t="shared" si="23"/>
        <v>1</v>
      </c>
      <c r="Q280" t="b">
        <f t="shared" si="24"/>
        <v>1</v>
      </c>
    </row>
    <row r="281" spans="1:17" x14ac:dyDescent="0.25">
      <c r="A281" s="6" t="s">
        <v>209</v>
      </c>
      <c r="B281" s="6">
        <v>2501336300</v>
      </c>
      <c r="C281" s="6" t="s">
        <v>76</v>
      </c>
      <c r="D281" s="6" t="str">
        <f t="shared" si="20"/>
        <v>44140</v>
      </c>
      <c r="E281" s="6">
        <v>91200</v>
      </c>
      <c r="F281" s="6" t="s">
        <v>77</v>
      </c>
      <c r="G281" s="6" t="s">
        <v>783</v>
      </c>
      <c r="H281" s="6" t="str">
        <f t="shared" si="21"/>
        <v>Longmeadow</v>
      </c>
      <c r="I281" s="9">
        <v>44140</v>
      </c>
      <c r="J281" s="9">
        <v>25013</v>
      </c>
      <c r="K281" s="9">
        <v>36300</v>
      </c>
      <c r="L281" s="9" t="s">
        <v>742</v>
      </c>
      <c r="M281" s="9" t="s">
        <v>784</v>
      </c>
      <c r="N281" s="9" t="s">
        <v>303</v>
      </c>
      <c r="O281" s="8" t="str">
        <f t="shared" si="22"/>
        <v>Longmeadow</v>
      </c>
      <c r="P281" t="b">
        <f t="shared" si="23"/>
        <v>1</v>
      </c>
      <c r="Q281" t="b">
        <f t="shared" si="24"/>
        <v>1</v>
      </c>
    </row>
    <row r="282" spans="1:17" x14ac:dyDescent="0.25">
      <c r="A282" s="6" t="s">
        <v>209</v>
      </c>
      <c r="B282" s="6">
        <v>2501337175</v>
      </c>
      <c r="C282" s="6" t="s">
        <v>76</v>
      </c>
      <c r="D282" s="6" t="str">
        <f t="shared" si="20"/>
        <v>44140</v>
      </c>
      <c r="E282" s="6">
        <v>91200</v>
      </c>
      <c r="F282" s="6" t="s">
        <v>77</v>
      </c>
      <c r="G282" s="6" t="s">
        <v>785</v>
      </c>
      <c r="H282" s="6" t="str">
        <f t="shared" si="21"/>
        <v>Ludlow</v>
      </c>
      <c r="I282" s="9">
        <v>44140</v>
      </c>
      <c r="J282" s="9">
        <v>25013</v>
      </c>
      <c r="K282" s="9">
        <v>37175</v>
      </c>
      <c r="L282" s="9" t="s">
        <v>742</v>
      </c>
      <c r="M282" s="9" t="s">
        <v>786</v>
      </c>
      <c r="N282" s="9" t="s">
        <v>303</v>
      </c>
      <c r="O282" s="8" t="str">
        <f t="shared" si="22"/>
        <v>Ludlow</v>
      </c>
      <c r="P282" t="b">
        <f t="shared" si="23"/>
        <v>1</v>
      </c>
      <c r="Q282" t="b">
        <f t="shared" si="24"/>
        <v>1</v>
      </c>
    </row>
    <row r="283" spans="1:17" x14ac:dyDescent="0.25">
      <c r="A283" s="6" t="s">
        <v>209</v>
      </c>
      <c r="B283" s="6">
        <v>2501540990</v>
      </c>
      <c r="C283" s="6" t="s">
        <v>76</v>
      </c>
      <c r="D283" s="6" t="str">
        <f t="shared" si="20"/>
        <v>44140</v>
      </c>
      <c r="E283" s="6">
        <v>91200</v>
      </c>
      <c r="F283" s="6" t="s">
        <v>77</v>
      </c>
      <c r="G283" s="6" t="s">
        <v>787</v>
      </c>
      <c r="H283" s="6" t="str">
        <f t="shared" si="21"/>
        <v>Middlefield</v>
      </c>
      <c r="I283" s="9">
        <v>44140</v>
      </c>
      <c r="J283" s="9">
        <v>25015</v>
      </c>
      <c r="K283" s="9">
        <v>40990</v>
      </c>
      <c r="L283" s="9" t="s">
        <v>745</v>
      </c>
      <c r="M283" s="9" t="s">
        <v>788</v>
      </c>
      <c r="N283" s="9" t="s">
        <v>303</v>
      </c>
      <c r="O283" s="8" t="str">
        <f t="shared" si="22"/>
        <v>Middlefield</v>
      </c>
      <c r="P283" t="b">
        <f t="shared" si="23"/>
        <v>1</v>
      </c>
      <c r="Q283" t="b">
        <f t="shared" si="24"/>
        <v>1</v>
      </c>
    </row>
    <row r="284" spans="1:17" x14ac:dyDescent="0.25">
      <c r="A284" s="6" t="s">
        <v>209</v>
      </c>
      <c r="B284" s="6">
        <v>2501342145</v>
      </c>
      <c r="C284" s="6" t="s">
        <v>76</v>
      </c>
      <c r="D284" s="6" t="str">
        <f t="shared" si="20"/>
        <v>44140</v>
      </c>
      <c r="E284" s="6">
        <v>91200</v>
      </c>
      <c r="F284" s="6" t="s">
        <v>77</v>
      </c>
      <c r="G284" s="6" t="s">
        <v>789</v>
      </c>
      <c r="H284" s="6" t="str">
        <f t="shared" si="21"/>
        <v>Monson</v>
      </c>
      <c r="I284" s="9">
        <v>44140</v>
      </c>
      <c r="J284" s="9">
        <v>25013</v>
      </c>
      <c r="K284" s="9">
        <v>42145</v>
      </c>
      <c r="L284" s="9" t="s">
        <v>742</v>
      </c>
      <c r="M284" s="9" t="s">
        <v>790</v>
      </c>
      <c r="N284" s="9" t="s">
        <v>303</v>
      </c>
      <c r="O284" s="8" t="str">
        <f t="shared" si="22"/>
        <v>Monson</v>
      </c>
      <c r="P284" t="b">
        <f t="shared" si="23"/>
        <v>1</v>
      </c>
      <c r="Q284" t="b">
        <f t="shared" si="24"/>
        <v>1</v>
      </c>
    </row>
    <row r="285" spans="1:17" x14ac:dyDescent="0.25">
      <c r="A285" s="6" t="s">
        <v>209</v>
      </c>
      <c r="B285" s="6">
        <v>2501342530</v>
      </c>
      <c r="C285" s="6" t="s">
        <v>76</v>
      </c>
      <c r="D285" s="6" t="str">
        <f t="shared" si="20"/>
        <v>44140</v>
      </c>
      <c r="E285" s="6">
        <v>91200</v>
      </c>
      <c r="F285" s="6" t="s">
        <v>77</v>
      </c>
      <c r="G285" s="6" t="s">
        <v>791</v>
      </c>
      <c r="H285" s="6" t="str">
        <f t="shared" si="21"/>
        <v>Montgomery</v>
      </c>
      <c r="I285" s="9">
        <v>44140</v>
      </c>
      <c r="J285" s="9">
        <v>25013</v>
      </c>
      <c r="K285" s="9">
        <v>42530</v>
      </c>
      <c r="L285" s="9" t="s">
        <v>742</v>
      </c>
      <c r="M285" s="9" t="s">
        <v>792</v>
      </c>
      <c r="N285" s="9" t="s">
        <v>303</v>
      </c>
      <c r="O285" s="8" t="str">
        <f t="shared" si="22"/>
        <v>Montgomery</v>
      </c>
      <c r="P285" t="b">
        <f t="shared" si="23"/>
        <v>1</v>
      </c>
      <c r="Q285" t="b">
        <f t="shared" si="24"/>
        <v>1</v>
      </c>
    </row>
    <row r="286" spans="1:17" x14ac:dyDescent="0.25">
      <c r="A286" s="6" t="s">
        <v>209</v>
      </c>
      <c r="B286" s="6">
        <v>2501546330</v>
      </c>
      <c r="C286" s="6" t="s">
        <v>76</v>
      </c>
      <c r="D286" s="6" t="str">
        <f t="shared" si="20"/>
        <v>44140</v>
      </c>
      <c r="E286" s="6">
        <v>91200</v>
      </c>
      <c r="F286" s="6" t="s">
        <v>77</v>
      </c>
      <c r="G286" s="6" t="s">
        <v>793</v>
      </c>
      <c r="H286" s="6" t="str">
        <f t="shared" si="21"/>
        <v>Northampton</v>
      </c>
      <c r="I286" s="9">
        <v>44140</v>
      </c>
      <c r="J286" s="9">
        <v>25015</v>
      </c>
      <c r="K286" s="9">
        <v>46330</v>
      </c>
      <c r="L286" s="9" t="s">
        <v>745</v>
      </c>
      <c r="M286" s="9" t="s">
        <v>794</v>
      </c>
      <c r="N286" s="9" t="s">
        <v>303</v>
      </c>
      <c r="O286" s="8" t="str">
        <f t="shared" si="22"/>
        <v>Northampton</v>
      </c>
      <c r="P286" t="b">
        <f t="shared" si="23"/>
        <v>1</v>
      </c>
      <c r="Q286" t="b">
        <f t="shared" si="24"/>
        <v>1</v>
      </c>
    </row>
    <row r="287" spans="1:17" x14ac:dyDescent="0.25">
      <c r="A287" s="6" t="s">
        <v>209</v>
      </c>
      <c r="B287" s="6">
        <v>2501352144</v>
      </c>
      <c r="C287" s="6" t="s">
        <v>76</v>
      </c>
      <c r="D287" s="6" t="str">
        <f t="shared" si="20"/>
        <v>44140</v>
      </c>
      <c r="E287" s="6">
        <v>91200</v>
      </c>
      <c r="F287" s="6" t="s">
        <v>77</v>
      </c>
      <c r="G287" s="6" t="s">
        <v>795</v>
      </c>
      <c r="H287" s="6" t="str">
        <f t="shared" si="21"/>
        <v>Palmer</v>
      </c>
      <c r="I287" s="9">
        <v>44140</v>
      </c>
      <c r="J287" s="9">
        <v>25013</v>
      </c>
      <c r="K287" s="9">
        <v>52144</v>
      </c>
      <c r="L287" s="9" t="s">
        <v>742</v>
      </c>
      <c r="M287" s="9" t="s">
        <v>796</v>
      </c>
      <c r="N287" s="9" t="s">
        <v>303</v>
      </c>
      <c r="O287" s="8" t="str">
        <f t="shared" si="22"/>
        <v>Palmer</v>
      </c>
      <c r="P287" t="b">
        <f t="shared" si="23"/>
        <v>1</v>
      </c>
      <c r="Q287" t="b">
        <f t="shared" si="24"/>
        <v>1</v>
      </c>
    </row>
    <row r="288" spans="1:17" x14ac:dyDescent="0.25">
      <c r="A288" s="6" t="s">
        <v>209</v>
      </c>
      <c r="B288" s="6">
        <v>2501552560</v>
      </c>
      <c r="C288" s="6" t="s">
        <v>76</v>
      </c>
      <c r="D288" s="6" t="str">
        <f t="shared" si="20"/>
        <v>44140</v>
      </c>
      <c r="E288" s="6">
        <v>91200</v>
      </c>
      <c r="F288" s="6" t="s">
        <v>77</v>
      </c>
      <c r="G288" s="6" t="s">
        <v>797</v>
      </c>
      <c r="H288" s="6" t="str">
        <f t="shared" si="21"/>
        <v>Pelham</v>
      </c>
      <c r="I288" s="9">
        <v>44140</v>
      </c>
      <c r="J288" s="9">
        <v>25015</v>
      </c>
      <c r="K288" s="9">
        <v>52560</v>
      </c>
      <c r="L288" s="9" t="s">
        <v>745</v>
      </c>
      <c r="M288" s="9" t="s">
        <v>798</v>
      </c>
      <c r="N288" s="9" t="s">
        <v>303</v>
      </c>
      <c r="O288" s="8" t="str">
        <f t="shared" si="22"/>
        <v>Pelham</v>
      </c>
      <c r="P288" t="b">
        <f t="shared" si="23"/>
        <v>1</v>
      </c>
      <c r="Q288" t="b">
        <f t="shared" si="24"/>
        <v>1</v>
      </c>
    </row>
    <row r="289" spans="1:17" x14ac:dyDescent="0.25">
      <c r="A289" s="6" t="s">
        <v>209</v>
      </c>
      <c r="B289" s="6">
        <v>2501554030</v>
      </c>
      <c r="C289" s="6" t="s">
        <v>76</v>
      </c>
      <c r="D289" s="6" t="str">
        <f t="shared" si="20"/>
        <v>44140</v>
      </c>
      <c r="E289" s="6">
        <v>91200</v>
      </c>
      <c r="F289" s="6" t="s">
        <v>77</v>
      </c>
      <c r="G289" s="6" t="s">
        <v>799</v>
      </c>
      <c r="H289" s="6" t="str">
        <f t="shared" si="21"/>
        <v>Plainfield</v>
      </c>
      <c r="I289" s="9">
        <v>44140</v>
      </c>
      <c r="J289" s="9">
        <v>25015</v>
      </c>
      <c r="K289" s="9">
        <v>54030</v>
      </c>
      <c r="L289" s="9" t="s">
        <v>745</v>
      </c>
      <c r="M289" s="9" t="s">
        <v>800</v>
      </c>
      <c r="N289" s="9" t="s">
        <v>303</v>
      </c>
      <c r="O289" s="8" t="str">
        <f t="shared" si="22"/>
        <v>Plainfield</v>
      </c>
      <c r="P289" t="b">
        <f t="shared" si="23"/>
        <v>1</v>
      </c>
      <c r="Q289" t="b">
        <f t="shared" si="24"/>
        <v>1</v>
      </c>
    </row>
    <row r="290" spans="1:17" x14ac:dyDescent="0.25">
      <c r="A290" s="6" t="s">
        <v>209</v>
      </c>
      <c r="B290" s="6">
        <v>2501358650</v>
      </c>
      <c r="C290" s="6" t="s">
        <v>76</v>
      </c>
      <c r="D290" s="6" t="str">
        <f t="shared" si="20"/>
        <v>44140</v>
      </c>
      <c r="E290" s="6">
        <v>91200</v>
      </c>
      <c r="F290" s="6" t="s">
        <v>77</v>
      </c>
      <c r="G290" s="6" t="s">
        <v>801</v>
      </c>
      <c r="H290" s="6" t="str">
        <f t="shared" si="21"/>
        <v>Russell</v>
      </c>
      <c r="I290" s="9">
        <v>44140</v>
      </c>
      <c r="J290" s="9">
        <v>25013</v>
      </c>
      <c r="K290" s="9">
        <v>58650</v>
      </c>
      <c r="L290" s="9" t="s">
        <v>742</v>
      </c>
      <c r="M290" s="9" t="s">
        <v>802</v>
      </c>
      <c r="N290" s="9" t="s">
        <v>303</v>
      </c>
      <c r="O290" s="8" t="str">
        <f t="shared" si="22"/>
        <v>Russell</v>
      </c>
      <c r="P290" t="b">
        <f t="shared" si="23"/>
        <v>1</v>
      </c>
      <c r="Q290" t="b">
        <f t="shared" si="24"/>
        <v>1</v>
      </c>
    </row>
    <row r="291" spans="1:17" x14ac:dyDescent="0.25">
      <c r="A291" s="6" t="s">
        <v>209</v>
      </c>
      <c r="B291" s="6">
        <v>2501564145</v>
      </c>
      <c r="C291" s="6" t="s">
        <v>76</v>
      </c>
      <c r="D291" s="6" t="str">
        <f t="shared" si="20"/>
        <v>44140</v>
      </c>
      <c r="E291" s="6">
        <v>91200</v>
      </c>
      <c r="F291" s="6" t="s">
        <v>77</v>
      </c>
      <c r="G291" s="6" t="s">
        <v>803</v>
      </c>
      <c r="H291" s="6" t="str">
        <f t="shared" si="21"/>
        <v>South</v>
      </c>
      <c r="I291" s="9">
        <v>44140</v>
      </c>
      <c r="J291" s="9">
        <v>25015</v>
      </c>
      <c r="K291" s="9">
        <v>64145</v>
      </c>
      <c r="L291" s="9" t="s">
        <v>745</v>
      </c>
      <c r="M291" s="9" t="s">
        <v>804</v>
      </c>
      <c r="N291" s="9" t="s">
        <v>303</v>
      </c>
      <c r="O291" s="8" t="str">
        <f t="shared" si="22"/>
        <v>South</v>
      </c>
      <c r="P291" t="b">
        <f t="shared" si="23"/>
        <v>1</v>
      </c>
      <c r="Q291" t="b">
        <f t="shared" si="24"/>
        <v>1</v>
      </c>
    </row>
    <row r="292" spans="1:17" x14ac:dyDescent="0.25">
      <c r="A292" s="6" t="s">
        <v>209</v>
      </c>
      <c r="B292" s="6">
        <v>2501562745</v>
      </c>
      <c r="C292" s="6" t="s">
        <v>76</v>
      </c>
      <c r="D292" s="6" t="str">
        <f t="shared" ref="D292:D355" si="25">MID(C292,6,5)</f>
        <v>44140</v>
      </c>
      <c r="E292" s="6">
        <v>91200</v>
      </c>
      <c r="F292" s="6" t="s">
        <v>77</v>
      </c>
      <c r="G292" s="6" t="s">
        <v>805</v>
      </c>
      <c r="H292" s="6" t="str">
        <f t="shared" ref="H292:H355" si="26">LEFT(G292, FIND(" ", G292)-1)</f>
        <v>Southampton</v>
      </c>
      <c r="I292" s="9">
        <v>44140</v>
      </c>
      <c r="J292" s="9">
        <v>25015</v>
      </c>
      <c r="K292" s="9">
        <v>62745</v>
      </c>
      <c r="L292" s="9" t="s">
        <v>745</v>
      </c>
      <c r="M292" s="9" t="s">
        <v>806</v>
      </c>
      <c r="N292" s="9" t="s">
        <v>303</v>
      </c>
      <c r="O292" s="8" t="str">
        <f t="shared" ref="O292:O303" si="27">LEFT(M292, FIND(" ", M292)-1)</f>
        <v>Southampton</v>
      </c>
      <c r="P292" t="b">
        <f t="shared" ref="P292:P355" si="28">O292=H292</f>
        <v>1</v>
      </c>
      <c r="Q292" t="b">
        <f t="shared" ref="Q292:Q303" si="29">I292=_xlfn.NUMBERVALUE(D292)</f>
        <v>1</v>
      </c>
    </row>
    <row r="293" spans="1:17" x14ac:dyDescent="0.25">
      <c r="A293" s="6" t="s">
        <v>209</v>
      </c>
      <c r="B293" s="6">
        <v>2501365825</v>
      </c>
      <c r="C293" s="6" t="s">
        <v>76</v>
      </c>
      <c r="D293" s="6" t="str">
        <f t="shared" si="25"/>
        <v>44140</v>
      </c>
      <c r="E293" s="6">
        <v>91200</v>
      </c>
      <c r="F293" s="6" t="s">
        <v>77</v>
      </c>
      <c r="G293" s="6" t="s">
        <v>807</v>
      </c>
      <c r="H293" s="6" t="str">
        <f t="shared" si="26"/>
        <v>Southwick</v>
      </c>
      <c r="I293" s="9">
        <v>44140</v>
      </c>
      <c r="J293" s="9">
        <v>25013</v>
      </c>
      <c r="K293" s="9">
        <v>65825</v>
      </c>
      <c r="L293" s="9" t="s">
        <v>742</v>
      </c>
      <c r="M293" s="9" t="s">
        <v>808</v>
      </c>
      <c r="N293" s="9" t="s">
        <v>303</v>
      </c>
      <c r="O293" s="8" t="str">
        <f t="shared" si="27"/>
        <v>Southwick</v>
      </c>
      <c r="P293" t="b">
        <f t="shared" si="28"/>
        <v>1</v>
      </c>
      <c r="Q293" t="b">
        <f t="shared" si="29"/>
        <v>1</v>
      </c>
    </row>
    <row r="294" spans="1:17" x14ac:dyDescent="0.25">
      <c r="A294" s="6" t="s">
        <v>209</v>
      </c>
      <c r="B294" s="6">
        <v>2501367000</v>
      </c>
      <c r="C294" s="6" t="s">
        <v>76</v>
      </c>
      <c r="D294" s="6" t="str">
        <f t="shared" si="25"/>
        <v>44140</v>
      </c>
      <c r="E294" s="6">
        <v>91200</v>
      </c>
      <c r="F294" s="6" t="s">
        <v>77</v>
      </c>
      <c r="G294" s="6" t="s">
        <v>809</v>
      </c>
      <c r="H294" s="6" t="str">
        <f t="shared" si="26"/>
        <v>Springfield</v>
      </c>
      <c r="I294" s="9">
        <v>44140</v>
      </c>
      <c r="J294" s="9">
        <v>25013</v>
      </c>
      <c r="K294" s="9">
        <v>67000</v>
      </c>
      <c r="L294" s="9" t="s">
        <v>742</v>
      </c>
      <c r="M294" s="9" t="s">
        <v>810</v>
      </c>
      <c r="N294" s="9" t="s">
        <v>303</v>
      </c>
      <c r="O294" s="8" t="str">
        <f t="shared" si="27"/>
        <v>Springfield</v>
      </c>
      <c r="P294" t="b">
        <f t="shared" si="28"/>
        <v>1</v>
      </c>
      <c r="Q294" t="b">
        <f t="shared" si="29"/>
        <v>1</v>
      </c>
    </row>
    <row r="295" spans="1:17" x14ac:dyDescent="0.25">
      <c r="A295" s="6" t="s">
        <v>209</v>
      </c>
      <c r="B295" s="6">
        <v>2501370045</v>
      </c>
      <c r="C295" s="6" t="s">
        <v>76</v>
      </c>
      <c r="D295" s="6" t="str">
        <f t="shared" si="25"/>
        <v>44140</v>
      </c>
      <c r="E295" s="6">
        <v>91200</v>
      </c>
      <c r="F295" s="6" t="s">
        <v>77</v>
      </c>
      <c r="G295" s="6" t="s">
        <v>811</v>
      </c>
      <c r="H295" s="6" t="str">
        <f t="shared" si="26"/>
        <v>Tolland</v>
      </c>
      <c r="I295" s="9">
        <v>44140</v>
      </c>
      <c r="J295" s="9">
        <v>25013</v>
      </c>
      <c r="K295" s="9">
        <v>70045</v>
      </c>
      <c r="L295" s="9" t="s">
        <v>742</v>
      </c>
      <c r="M295" s="9" t="s">
        <v>812</v>
      </c>
      <c r="N295" s="9" t="s">
        <v>303</v>
      </c>
      <c r="O295" s="8" t="str">
        <f t="shared" si="27"/>
        <v>Tolland</v>
      </c>
      <c r="P295" t="b">
        <f t="shared" si="28"/>
        <v>1</v>
      </c>
      <c r="Q295" t="b">
        <f t="shared" si="29"/>
        <v>1</v>
      </c>
    </row>
    <row r="296" spans="1:17" x14ac:dyDescent="0.25">
      <c r="A296" s="6" t="s">
        <v>209</v>
      </c>
      <c r="B296" s="6">
        <v>2501372390</v>
      </c>
      <c r="C296" s="6" t="s">
        <v>76</v>
      </c>
      <c r="D296" s="6" t="str">
        <f t="shared" si="25"/>
        <v>44140</v>
      </c>
      <c r="E296" s="6">
        <v>91200</v>
      </c>
      <c r="F296" s="6" t="s">
        <v>77</v>
      </c>
      <c r="G296" s="6" t="s">
        <v>813</v>
      </c>
      <c r="H296" s="6" t="str">
        <f t="shared" si="26"/>
        <v>Wales</v>
      </c>
      <c r="I296" s="9">
        <v>44140</v>
      </c>
      <c r="J296" s="9">
        <v>25013</v>
      </c>
      <c r="K296" s="9">
        <v>72390</v>
      </c>
      <c r="L296" s="9" t="s">
        <v>742</v>
      </c>
      <c r="M296" s="9" t="s">
        <v>814</v>
      </c>
      <c r="N296" s="9" t="s">
        <v>303</v>
      </c>
      <c r="O296" s="8" t="str">
        <f t="shared" si="27"/>
        <v>Wales</v>
      </c>
      <c r="P296" t="b">
        <f t="shared" si="28"/>
        <v>1</v>
      </c>
      <c r="Q296" t="b">
        <f t="shared" si="29"/>
        <v>1</v>
      </c>
    </row>
    <row r="297" spans="1:17" x14ac:dyDescent="0.25">
      <c r="A297" s="6" t="s">
        <v>209</v>
      </c>
      <c r="B297" s="6">
        <v>2501572880</v>
      </c>
      <c r="C297" s="6" t="s">
        <v>76</v>
      </c>
      <c r="D297" s="6" t="str">
        <f t="shared" si="25"/>
        <v>44140</v>
      </c>
      <c r="E297" s="6">
        <v>91200</v>
      </c>
      <c r="F297" s="6" t="s">
        <v>77</v>
      </c>
      <c r="G297" s="6" t="s">
        <v>815</v>
      </c>
      <c r="H297" s="6" t="str">
        <f t="shared" si="26"/>
        <v>Ware</v>
      </c>
      <c r="I297" s="9">
        <v>44140</v>
      </c>
      <c r="J297" s="9">
        <v>25015</v>
      </c>
      <c r="K297" s="9">
        <v>72880</v>
      </c>
      <c r="L297" s="9" t="s">
        <v>745</v>
      </c>
      <c r="M297" s="9" t="s">
        <v>816</v>
      </c>
      <c r="N297" s="9" t="s">
        <v>303</v>
      </c>
      <c r="O297" s="8" t="str">
        <f t="shared" si="27"/>
        <v>Ware</v>
      </c>
      <c r="P297" t="b">
        <f t="shared" si="28"/>
        <v>1</v>
      </c>
      <c r="Q297" t="b">
        <f t="shared" si="29"/>
        <v>1</v>
      </c>
    </row>
    <row r="298" spans="1:17" x14ac:dyDescent="0.25">
      <c r="A298" s="6" t="s">
        <v>209</v>
      </c>
      <c r="B298" s="6">
        <v>2501377890</v>
      </c>
      <c r="C298" s="6" t="s">
        <v>76</v>
      </c>
      <c r="D298" s="6" t="str">
        <f t="shared" si="25"/>
        <v>44140</v>
      </c>
      <c r="E298" s="6">
        <v>91200</v>
      </c>
      <c r="F298" s="6" t="s">
        <v>77</v>
      </c>
      <c r="G298" s="6" t="s">
        <v>817</v>
      </c>
      <c r="H298" s="6" t="str">
        <f t="shared" si="26"/>
        <v>West</v>
      </c>
      <c r="I298" s="9">
        <v>44140</v>
      </c>
      <c r="J298" s="9">
        <v>25013</v>
      </c>
      <c r="K298" s="9">
        <v>77890</v>
      </c>
      <c r="L298" s="9" t="s">
        <v>742</v>
      </c>
      <c r="M298" s="9" t="s">
        <v>818</v>
      </c>
      <c r="N298" s="9" t="s">
        <v>303</v>
      </c>
      <c r="O298" s="8" t="str">
        <f t="shared" si="27"/>
        <v>West</v>
      </c>
      <c r="P298" t="b">
        <f t="shared" si="28"/>
        <v>1</v>
      </c>
      <c r="Q298" t="b">
        <f t="shared" si="29"/>
        <v>1</v>
      </c>
    </row>
    <row r="299" spans="1:17" x14ac:dyDescent="0.25">
      <c r="A299" s="6" t="s">
        <v>209</v>
      </c>
      <c r="B299" s="6">
        <v>2501376030</v>
      </c>
      <c r="C299" s="6" t="s">
        <v>76</v>
      </c>
      <c r="D299" s="6" t="str">
        <f t="shared" si="25"/>
        <v>44140</v>
      </c>
      <c r="E299" s="6">
        <v>91200</v>
      </c>
      <c r="F299" s="6" t="s">
        <v>77</v>
      </c>
      <c r="G299" s="6" t="s">
        <v>819</v>
      </c>
      <c r="H299" s="6" t="str">
        <f t="shared" si="26"/>
        <v>Westfield</v>
      </c>
      <c r="I299" s="9">
        <v>44140</v>
      </c>
      <c r="J299" s="9">
        <v>25013</v>
      </c>
      <c r="K299" s="9">
        <v>76030</v>
      </c>
      <c r="L299" s="9" t="s">
        <v>742</v>
      </c>
      <c r="M299" s="9" t="s">
        <v>820</v>
      </c>
      <c r="N299" s="9" t="s">
        <v>303</v>
      </c>
      <c r="O299" s="8" t="str">
        <f t="shared" si="27"/>
        <v>Westfield</v>
      </c>
      <c r="P299" t="b">
        <f t="shared" si="28"/>
        <v>1</v>
      </c>
      <c r="Q299" t="b">
        <f t="shared" si="29"/>
        <v>1</v>
      </c>
    </row>
    <row r="300" spans="1:17" x14ac:dyDescent="0.25">
      <c r="A300" s="6" t="s">
        <v>209</v>
      </c>
      <c r="B300" s="6">
        <v>2501576380</v>
      </c>
      <c r="C300" s="6" t="s">
        <v>76</v>
      </c>
      <c r="D300" s="6" t="str">
        <f t="shared" si="25"/>
        <v>44140</v>
      </c>
      <c r="E300" s="6">
        <v>91200</v>
      </c>
      <c r="F300" s="6" t="s">
        <v>77</v>
      </c>
      <c r="G300" s="6" t="s">
        <v>821</v>
      </c>
      <c r="H300" s="6" t="str">
        <f t="shared" si="26"/>
        <v>Westhampton</v>
      </c>
      <c r="I300" s="9">
        <v>44140</v>
      </c>
      <c r="J300" s="9">
        <v>25015</v>
      </c>
      <c r="K300" s="9">
        <v>76380</v>
      </c>
      <c r="L300" s="9" t="s">
        <v>745</v>
      </c>
      <c r="M300" s="9" t="s">
        <v>822</v>
      </c>
      <c r="N300" s="9" t="s">
        <v>303</v>
      </c>
      <c r="O300" s="8" t="str">
        <f t="shared" si="27"/>
        <v>Westhampton</v>
      </c>
      <c r="P300" t="b">
        <f t="shared" si="28"/>
        <v>1</v>
      </c>
      <c r="Q300" t="b">
        <f t="shared" si="29"/>
        <v>1</v>
      </c>
    </row>
    <row r="301" spans="1:17" x14ac:dyDescent="0.25">
      <c r="A301" s="6" t="s">
        <v>209</v>
      </c>
      <c r="B301" s="6">
        <v>2501379740</v>
      </c>
      <c r="C301" s="6" t="s">
        <v>76</v>
      </c>
      <c r="D301" s="6" t="str">
        <f t="shared" si="25"/>
        <v>44140</v>
      </c>
      <c r="E301" s="6">
        <v>91200</v>
      </c>
      <c r="F301" s="6" t="s">
        <v>77</v>
      </c>
      <c r="G301" s="6" t="s">
        <v>823</v>
      </c>
      <c r="H301" s="6" t="str">
        <f t="shared" si="26"/>
        <v>Wilbraham</v>
      </c>
      <c r="I301" s="9">
        <v>44140</v>
      </c>
      <c r="J301" s="9">
        <v>25013</v>
      </c>
      <c r="K301" s="9">
        <v>79740</v>
      </c>
      <c r="L301" s="9" t="s">
        <v>742</v>
      </c>
      <c r="M301" s="9" t="s">
        <v>824</v>
      </c>
      <c r="N301" s="9" t="s">
        <v>303</v>
      </c>
      <c r="O301" s="8" t="str">
        <f t="shared" si="27"/>
        <v>Wilbraham</v>
      </c>
      <c r="P301" t="b">
        <f t="shared" si="28"/>
        <v>1</v>
      </c>
      <c r="Q301" t="b">
        <f t="shared" si="29"/>
        <v>1</v>
      </c>
    </row>
    <row r="302" spans="1:17" x14ac:dyDescent="0.25">
      <c r="A302" s="6" t="s">
        <v>209</v>
      </c>
      <c r="B302" s="6">
        <v>2501579915</v>
      </c>
      <c r="C302" s="6" t="s">
        <v>76</v>
      </c>
      <c r="D302" s="6" t="str">
        <f t="shared" si="25"/>
        <v>44140</v>
      </c>
      <c r="E302" s="6">
        <v>91200</v>
      </c>
      <c r="F302" s="6" t="s">
        <v>77</v>
      </c>
      <c r="G302" s="6" t="s">
        <v>825</v>
      </c>
      <c r="H302" s="6" t="str">
        <f t="shared" si="26"/>
        <v>Williamsburg</v>
      </c>
      <c r="I302" s="9">
        <v>44140</v>
      </c>
      <c r="J302" s="9">
        <v>25015</v>
      </c>
      <c r="K302" s="9">
        <v>79915</v>
      </c>
      <c r="L302" s="9" t="s">
        <v>745</v>
      </c>
      <c r="M302" s="9" t="s">
        <v>826</v>
      </c>
      <c r="N302" s="9" t="s">
        <v>303</v>
      </c>
      <c r="O302" s="8" t="str">
        <f t="shared" si="27"/>
        <v>Williamsburg</v>
      </c>
      <c r="P302" t="b">
        <f t="shared" si="28"/>
        <v>1</v>
      </c>
      <c r="Q302" t="b">
        <f t="shared" si="29"/>
        <v>1</v>
      </c>
    </row>
    <row r="303" spans="1:17" x14ac:dyDescent="0.25">
      <c r="A303" s="6" t="s">
        <v>209</v>
      </c>
      <c r="B303" s="6">
        <v>2501582175</v>
      </c>
      <c r="C303" s="6" t="s">
        <v>76</v>
      </c>
      <c r="D303" s="6" t="str">
        <f t="shared" si="25"/>
        <v>44140</v>
      </c>
      <c r="E303" s="6">
        <v>91200</v>
      </c>
      <c r="F303" s="6" t="s">
        <v>77</v>
      </c>
      <c r="G303" s="6" t="s">
        <v>827</v>
      </c>
      <c r="H303" s="6" t="str">
        <f t="shared" si="26"/>
        <v>Worthington</v>
      </c>
      <c r="I303" s="9">
        <v>44140</v>
      </c>
      <c r="J303" s="9">
        <v>25015</v>
      </c>
      <c r="K303" s="9">
        <v>82175</v>
      </c>
      <c r="L303" s="9" t="s">
        <v>745</v>
      </c>
      <c r="M303" s="9" t="s">
        <v>828</v>
      </c>
      <c r="N303" s="9" t="s">
        <v>303</v>
      </c>
      <c r="O303" s="8" t="str">
        <f t="shared" si="27"/>
        <v>Worthington</v>
      </c>
      <c r="P303" t="b">
        <f t="shared" si="28"/>
        <v>1</v>
      </c>
      <c r="Q303" t="b">
        <f t="shared" si="29"/>
        <v>1</v>
      </c>
    </row>
    <row r="304" spans="1:17" x14ac:dyDescent="0.25">
      <c r="A304" s="6" t="s">
        <v>209</v>
      </c>
      <c r="B304" s="6">
        <v>2500701585</v>
      </c>
      <c r="C304" s="6" t="s">
        <v>268</v>
      </c>
      <c r="D304" s="6" t="str">
        <f t="shared" ref="D304:D310" si="30">MID(C304,6,5)</f>
        <v>25007</v>
      </c>
      <c r="E304" s="6">
        <v>107400</v>
      </c>
      <c r="F304" s="6" t="s">
        <v>138</v>
      </c>
      <c r="G304" s="6" t="s">
        <v>829</v>
      </c>
      <c r="H304" s="6" t="str">
        <f t="shared" ref="H304:H310" si="31">LEFT(G304, FIND(" ", G304)-1)</f>
        <v>Aquinnah</v>
      </c>
      <c r="I304" s="9">
        <v>47240</v>
      </c>
      <c r="J304" s="9">
        <v>25007</v>
      </c>
      <c r="K304" s="9">
        <v>1585</v>
      </c>
      <c r="L304" s="9" t="s">
        <v>830</v>
      </c>
      <c r="M304" s="9" t="s">
        <v>831</v>
      </c>
      <c r="N304" s="9" t="s">
        <v>318</v>
      </c>
      <c r="O304" s="8" t="str">
        <f t="shared" ref="O304:O310" si="32">LEFT(M304, FIND(" ", M304)-1)</f>
        <v>Aquinnah</v>
      </c>
      <c r="P304" t="b">
        <f t="shared" ref="P304:P310" si="33">O304=H304</f>
        <v>1</v>
      </c>
      <c r="Q304" t="b">
        <f t="shared" ref="Q304:Q310" si="34">I304=_xlfn.NUMBERVALUE(D304)</f>
        <v>0</v>
      </c>
    </row>
    <row r="305" spans="1:17" x14ac:dyDescent="0.25">
      <c r="A305" s="6" t="s">
        <v>209</v>
      </c>
      <c r="B305" s="6">
        <v>2500713800</v>
      </c>
      <c r="C305" s="6" t="s">
        <v>268</v>
      </c>
      <c r="D305" s="6" t="str">
        <f t="shared" si="30"/>
        <v>25007</v>
      </c>
      <c r="E305" s="6">
        <v>107400</v>
      </c>
      <c r="F305" s="6" t="s">
        <v>138</v>
      </c>
      <c r="G305" s="6" t="s">
        <v>832</v>
      </c>
      <c r="H305" s="6" t="str">
        <f t="shared" si="31"/>
        <v>Chilmark</v>
      </c>
      <c r="I305" s="9">
        <v>47240</v>
      </c>
      <c r="J305" s="9">
        <v>25007</v>
      </c>
      <c r="K305" s="9">
        <v>13800</v>
      </c>
      <c r="L305" s="9" t="s">
        <v>830</v>
      </c>
      <c r="M305" s="9" t="s">
        <v>833</v>
      </c>
      <c r="N305" s="9" t="s">
        <v>318</v>
      </c>
      <c r="O305" s="8" t="str">
        <f t="shared" si="32"/>
        <v>Chilmark</v>
      </c>
      <c r="P305" t="b">
        <f t="shared" si="33"/>
        <v>1</v>
      </c>
      <c r="Q305" t="b">
        <f t="shared" si="34"/>
        <v>0</v>
      </c>
    </row>
    <row r="306" spans="1:17" x14ac:dyDescent="0.25">
      <c r="A306" s="6" t="s">
        <v>209</v>
      </c>
      <c r="B306" s="6">
        <v>2500721150</v>
      </c>
      <c r="C306" s="6" t="s">
        <v>268</v>
      </c>
      <c r="D306" s="6" t="str">
        <f t="shared" si="30"/>
        <v>25007</v>
      </c>
      <c r="E306" s="6">
        <v>107400</v>
      </c>
      <c r="F306" s="6" t="s">
        <v>138</v>
      </c>
      <c r="G306" s="6" t="s">
        <v>834</v>
      </c>
      <c r="H306" s="6" t="str">
        <f t="shared" si="31"/>
        <v>Edgartown</v>
      </c>
      <c r="I306" s="9">
        <v>47240</v>
      </c>
      <c r="J306" s="9">
        <v>25007</v>
      </c>
      <c r="K306" s="9">
        <v>21150</v>
      </c>
      <c r="L306" s="9" t="s">
        <v>830</v>
      </c>
      <c r="M306" s="9" t="s">
        <v>835</v>
      </c>
      <c r="N306" s="9" t="s">
        <v>318</v>
      </c>
      <c r="O306" s="8" t="str">
        <f t="shared" si="32"/>
        <v>Edgartown</v>
      </c>
      <c r="P306" t="b">
        <f t="shared" si="33"/>
        <v>1</v>
      </c>
      <c r="Q306" t="b">
        <f t="shared" si="34"/>
        <v>0</v>
      </c>
    </row>
    <row r="307" spans="1:17" x14ac:dyDescent="0.25">
      <c r="A307" s="6" t="s">
        <v>209</v>
      </c>
      <c r="B307" s="6">
        <v>2500726325</v>
      </c>
      <c r="C307" s="6" t="s">
        <v>268</v>
      </c>
      <c r="D307" s="6" t="str">
        <f t="shared" si="30"/>
        <v>25007</v>
      </c>
      <c r="E307" s="6">
        <v>107400</v>
      </c>
      <c r="F307" s="6" t="s">
        <v>138</v>
      </c>
      <c r="G307" s="6" t="s">
        <v>836</v>
      </c>
      <c r="H307" s="6" t="str">
        <f t="shared" si="31"/>
        <v>Gosnold</v>
      </c>
      <c r="I307" s="9">
        <v>47240</v>
      </c>
      <c r="J307" s="9">
        <v>25007</v>
      </c>
      <c r="K307" s="9">
        <v>26325</v>
      </c>
      <c r="L307" s="9" t="s">
        <v>830</v>
      </c>
      <c r="M307" s="9" t="s">
        <v>837</v>
      </c>
      <c r="N307" s="9" t="s">
        <v>318</v>
      </c>
      <c r="O307" s="8" t="str">
        <f t="shared" si="32"/>
        <v>Gosnold</v>
      </c>
      <c r="P307" t="b">
        <f t="shared" si="33"/>
        <v>1</v>
      </c>
      <c r="Q307" t="b">
        <f t="shared" si="34"/>
        <v>0</v>
      </c>
    </row>
    <row r="308" spans="1:17" x14ac:dyDescent="0.25">
      <c r="A308" s="6" t="s">
        <v>209</v>
      </c>
      <c r="B308" s="6">
        <v>2500750390</v>
      </c>
      <c r="C308" s="6" t="s">
        <v>268</v>
      </c>
      <c r="D308" s="6" t="str">
        <f t="shared" si="30"/>
        <v>25007</v>
      </c>
      <c r="E308" s="6">
        <v>107400</v>
      </c>
      <c r="F308" s="6" t="s">
        <v>138</v>
      </c>
      <c r="G308" s="6" t="s">
        <v>838</v>
      </c>
      <c r="H308" s="6" t="str">
        <f t="shared" si="31"/>
        <v>Oak</v>
      </c>
      <c r="I308" s="9">
        <v>47240</v>
      </c>
      <c r="J308" s="9">
        <v>25007</v>
      </c>
      <c r="K308" s="9">
        <v>50390</v>
      </c>
      <c r="L308" s="9" t="s">
        <v>830</v>
      </c>
      <c r="M308" s="9" t="s">
        <v>839</v>
      </c>
      <c r="N308" s="9" t="s">
        <v>318</v>
      </c>
      <c r="O308" s="8" t="str">
        <f t="shared" si="32"/>
        <v>Oak</v>
      </c>
      <c r="P308" t="b">
        <f t="shared" si="33"/>
        <v>1</v>
      </c>
      <c r="Q308" t="b">
        <f t="shared" si="34"/>
        <v>0</v>
      </c>
    </row>
    <row r="309" spans="1:17" x14ac:dyDescent="0.25">
      <c r="A309" s="6" t="s">
        <v>209</v>
      </c>
      <c r="B309" s="6">
        <v>2500769940</v>
      </c>
      <c r="C309" s="6" t="s">
        <v>268</v>
      </c>
      <c r="D309" s="6" t="str">
        <f t="shared" si="30"/>
        <v>25007</v>
      </c>
      <c r="E309" s="6">
        <v>107400</v>
      </c>
      <c r="F309" s="6" t="s">
        <v>138</v>
      </c>
      <c r="G309" s="6" t="s">
        <v>840</v>
      </c>
      <c r="H309" s="6" t="str">
        <f t="shared" si="31"/>
        <v>Tisbury</v>
      </c>
      <c r="I309" s="9">
        <v>47240</v>
      </c>
      <c r="J309" s="9">
        <v>25007</v>
      </c>
      <c r="K309" s="9">
        <v>69940</v>
      </c>
      <c r="L309" s="9" t="s">
        <v>830</v>
      </c>
      <c r="M309" s="9" t="s">
        <v>841</v>
      </c>
      <c r="N309" s="9" t="s">
        <v>318</v>
      </c>
      <c r="O309" s="8" t="str">
        <f t="shared" si="32"/>
        <v>Tisbury</v>
      </c>
      <c r="P309" t="b">
        <f t="shared" si="33"/>
        <v>1</v>
      </c>
      <c r="Q309" t="b">
        <f t="shared" si="34"/>
        <v>0</v>
      </c>
    </row>
    <row r="310" spans="1:17" x14ac:dyDescent="0.25">
      <c r="A310" s="6" t="s">
        <v>209</v>
      </c>
      <c r="B310" s="6">
        <v>2500778235</v>
      </c>
      <c r="C310" s="6" t="s">
        <v>268</v>
      </c>
      <c r="D310" s="6" t="str">
        <f t="shared" si="30"/>
        <v>25007</v>
      </c>
      <c r="E310" s="6">
        <v>107400</v>
      </c>
      <c r="F310" s="6" t="s">
        <v>138</v>
      </c>
      <c r="G310" s="6" t="s">
        <v>842</v>
      </c>
      <c r="H310" s="6" t="str">
        <f t="shared" si="31"/>
        <v>West</v>
      </c>
      <c r="I310" s="9">
        <v>47240</v>
      </c>
      <c r="J310" s="9">
        <v>25007</v>
      </c>
      <c r="K310" s="9">
        <v>78235</v>
      </c>
      <c r="L310" s="9" t="s">
        <v>830</v>
      </c>
      <c r="M310" s="9" t="s">
        <v>843</v>
      </c>
      <c r="N310" s="9" t="s">
        <v>318</v>
      </c>
      <c r="O310" s="8" t="str">
        <f t="shared" si="32"/>
        <v>West</v>
      </c>
      <c r="P310" t="b">
        <f t="shared" si="33"/>
        <v>1</v>
      </c>
      <c r="Q310" t="b">
        <f t="shared" si="34"/>
        <v>0</v>
      </c>
    </row>
    <row r="311" spans="1:17" x14ac:dyDescent="0.25">
      <c r="A311" s="6" t="s">
        <v>209</v>
      </c>
      <c r="B311" s="6">
        <v>2502705490</v>
      </c>
      <c r="C311" s="6" t="s">
        <v>253</v>
      </c>
      <c r="D311" s="6" t="str">
        <f t="shared" ref="D311:D342" si="35">MID(C311,6,5)</f>
        <v>49340</v>
      </c>
      <c r="E311" s="6">
        <v>135000</v>
      </c>
      <c r="F311" s="6" t="s">
        <v>141</v>
      </c>
      <c r="G311" s="6" t="s">
        <v>844</v>
      </c>
      <c r="H311" s="6" t="str">
        <f t="shared" ref="H311:H342" si="36">LEFT(G311, FIND(" ", G311)-1)</f>
        <v>Berlin</v>
      </c>
      <c r="I311" s="9">
        <v>49340</v>
      </c>
      <c r="J311" s="9">
        <v>25027</v>
      </c>
      <c r="K311" s="9">
        <v>5490</v>
      </c>
      <c r="L311" s="9" t="s">
        <v>845</v>
      </c>
      <c r="M311" s="9" t="s">
        <v>846</v>
      </c>
      <c r="N311" s="9" t="s">
        <v>327</v>
      </c>
      <c r="O311" s="8" t="str">
        <f t="shared" ref="O311:O342" si="37">LEFT(M311, FIND(" ", M311)-1)</f>
        <v>Berlin</v>
      </c>
      <c r="P311" t="b">
        <f t="shared" ref="P311:P342" si="38">O311=H311</f>
        <v>1</v>
      </c>
      <c r="Q311" t="b">
        <f t="shared" ref="Q311:Q342" si="39">I311=_xlfn.NUMBERVALUE(D311)</f>
        <v>1</v>
      </c>
    </row>
    <row r="312" spans="1:17" x14ac:dyDescent="0.25">
      <c r="A312" s="6" t="s">
        <v>209</v>
      </c>
      <c r="B312" s="6">
        <v>2502706015</v>
      </c>
      <c r="C312" s="6" t="s">
        <v>253</v>
      </c>
      <c r="D312" s="6" t="str">
        <f t="shared" si="35"/>
        <v>49340</v>
      </c>
      <c r="E312" s="6">
        <v>135000</v>
      </c>
      <c r="F312" s="6" t="s">
        <v>141</v>
      </c>
      <c r="G312" s="6" t="s">
        <v>847</v>
      </c>
      <c r="H312" s="6" t="str">
        <f t="shared" si="36"/>
        <v>Blackstone</v>
      </c>
      <c r="I312" s="9">
        <v>49340</v>
      </c>
      <c r="J312" s="9">
        <v>25027</v>
      </c>
      <c r="K312" s="9">
        <v>6015</v>
      </c>
      <c r="L312" s="9" t="s">
        <v>845</v>
      </c>
      <c r="M312" s="9" t="s">
        <v>848</v>
      </c>
      <c r="N312" s="9" t="s">
        <v>327</v>
      </c>
      <c r="O312" s="8" t="str">
        <f t="shared" si="37"/>
        <v>Blackstone</v>
      </c>
      <c r="P312" t="b">
        <f t="shared" si="38"/>
        <v>1</v>
      </c>
      <c r="Q312" t="b">
        <f t="shared" si="39"/>
        <v>1</v>
      </c>
    </row>
    <row r="313" spans="1:17" x14ac:dyDescent="0.25">
      <c r="A313" s="6" t="s">
        <v>209</v>
      </c>
      <c r="B313" s="6">
        <v>2502706365</v>
      </c>
      <c r="C313" s="6" t="s">
        <v>253</v>
      </c>
      <c r="D313" s="6" t="str">
        <f t="shared" si="35"/>
        <v>49340</v>
      </c>
      <c r="E313" s="6">
        <v>135000</v>
      </c>
      <c r="F313" s="6" t="s">
        <v>141</v>
      </c>
      <c r="G313" s="6" t="s">
        <v>849</v>
      </c>
      <c r="H313" s="6" t="str">
        <f t="shared" si="36"/>
        <v>Bolton</v>
      </c>
      <c r="I313" s="9">
        <v>49340</v>
      </c>
      <c r="J313" s="9">
        <v>25027</v>
      </c>
      <c r="K313" s="9">
        <v>6365</v>
      </c>
      <c r="L313" s="9" t="s">
        <v>845</v>
      </c>
      <c r="M313" s="9" t="s">
        <v>850</v>
      </c>
      <c r="N313" s="9" t="s">
        <v>327</v>
      </c>
      <c r="O313" s="8" t="str">
        <f t="shared" si="37"/>
        <v>Bolton</v>
      </c>
      <c r="P313" t="b">
        <f t="shared" si="38"/>
        <v>1</v>
      </c>
      <c r="Q313" t="b">
        <f t="shared" si="39"/>
        <v>1</v>
      </c>
    </row>
    <row r="314" spans="1:17" x14ac:dyDescent="0.25">
      <c r="A314" s="6" t="s">
        <v>209</v>
      </c>
      <c r="B314" s="6">
        <v>2502728950</v>
      </c>
      <c r="C314" s="6" t="s">
        <v>253</v>
      </c>
      <c r="D314" s="6" t="str">
        <f t="shared" si="35"/>
        <v>49340</v>
      </c>
      <c r="E314" s="6">
        <v>135000</v>
      </c>
      <c r="F314" s="6" t="s">
        <v>141</v>
      </c>
      <c r="G314" s="6" t="s">
        <v>851</v>
      </c>
      <c r="H314" s="6" t="str">
        <f t="shared" si="36"/>
        <v>Harvard</v>
      </c>
      <c r="I314" s="9">
        <v>49340</v>
      </c>
      <c r="J314" s="9">
        <v>25027</v>
      </c>
      <c r="K314" s="9">
        <v>28950</v>
      </c>
      <c r="L314" s="9" t="s">
        <v>845</v>
      </c>
      <c r="M314" s="9" t="s">
        <v>852</v>
      </c>
      <c r="N314" s="9" t="s">
        <v>327</v>
      </c>
      <c r="O314" s="8" t="str">
        <f t="shared" si="37"/>
        <v>Harvard</v>
      </c>
      <c r="P314" t="b">
        <f t="shared" si="38"/>
        <v>1</v>
      </c>
      <c r="Q314" t="b">
        <f t="shared" si="39"/>
        <v>1</v>
      </c>
    </row>
    <row r="315" spans="1:17" x14ac:dyDescent="0.25">
      <c r="A315" s="6" t="s">
        <v>209</v>
      </c>
      <c r="B315" s="6">
        <v>2502730945</v>
      </c>
      <c r="C315" s="6" t="s">
        <v>253</v>
      </c>
      <c r="D315" s="6" t="str">
        <f t="shared" si="35"/>
        <v>49340</v>
      </c>
      <c r="E315" s="6">
        <v>135000</v>
      </c>
      <c r="F315" s="6" t="s">
        <v>141</v>
      </c>
      <c r="G315" s="6" t="s">
        <v>853</v>
      </c>
      <c r="H315" s="6" t="str">
        <f t="shared" si="36"/>
        <v>Hopedale</v>
      </c>
      <c r="I315" s="9">
        <v>49340</v>
      </c>
      <c r="J315" s="9">
        <v>25027</v>
      </c>
      <c r="K315" s="9">
        <v>30945</v>
      </c>
      <c r="L315" s="9" t="s">
        <v>845</v>
      </c>
      <c r="M315" s="9" t="s">
        <v>854</v>
      </c>
      <c r="N315" s="9" t="s">
        <v>327</v>
      </c>
      <c r="O315" s="8" t="str">
        <f t="shared" si="37"/>
        <v>Hopedale</v>
      </c>
      <c r="P315" t="b">
        <f t="shared" si="38"/>
        <v>1</v>
      </c>
      <c r="Q315" t="b">
        <f t="shared" si="39"/>
        <v>1</v>
      </c>
    </row>
    <row r="316" spans="1:17" x14ac:dyDescent="0.25">
      <c r="A316" s="6" t="s">
        <v>209</v>
      </c>
      <c r="B316" s="6">
        <v>2502734165</v>
      </c>
      <c r="C316" s="6" t="s">
        <v>253</v>
      </c>
      <c r="D316" s="6" t="str">
        <f t="shared" si="35"/>
        <v>49340</v>
      </c>
      <c r="E316" s="6">
        <v>135000</v>
      </c>
      <c r="F316" s="6" t="s">
        <v>141</v>
      </c>
      <c r="G316" s="6" t="s">
        <v>855</v>
      </c>
      <c r="H316" s="6" t="str">
        <f t="shared" si="36"/>
        <v>Lancaster</v>
      </c>
      <c r="I316" s="9">
        <v>49340</v>
      </c>
      <c r="J316" s="9">
        <v>25027</v>
      </c>
      <c r="K316" s="9">
        <v>34165</v>
      </c>
      <c r="L316" s="9" t="s">
        <v>845</v>
      </c>
      <c r="M316" s="9" t="s">
        <v>856</v>
      </c>
      <c r="N316" s="9" t="s">
        <v>327</v>
      </c>
      <c r="O316" s="8" t="str">
        <f t="shared" si="37"/>
        <v>Lancaster</v>
      </c>
      <c r="P316" t="b">
        <f t="shared" si="38"/>
        <v>1</v>
      </c>
      <c r="Q316" t="b">
        <f t="shared" si="39"/>
        <v>1</v>
      </c>
    </row>
    <row r="317" spans="1:17" x14ac:dyDescent="0.25">
      <c r="A317" s="6" t="s">
        <v>209</v>
      </c>
      <c r="B317" s="6">
        <v>2502740255</v>
      </c>
      <c r="C317" s="6" t="s">
        <v>253</v>
      </c>
      <c r="D317" s="6" t="str">
        <f t="shared" si="35"/>
        <v>49340</v>
      </c>
      <c r="E317" s="6">
        <v>135000</v>
      </c>
      <c r="F317" s="6" t="s">
        <v>141</v>
      </c>
      <c r="G317" s="6" t="s">
        <v>857</v>
      </c>
      <c r="H317" s="6" t="str">
        <f t="shared" si="36"/>
        <v>Mendon</v>
      </c>
      <c r="I317" s="9">
        <v>49340</v>
      </c>
      <c r="J317" s="9">
        <v>25027</v>
      </c>
      <c r="K317" s="9">
        <v>40255</v>
      </c>
      <c r="L317" s="9" t="s">
        <v>845</v>
      </c>
      <c r="M317" s="9" t="s">
        <v>858</v>
      </c>
      <c r="N317" s="9" t="s">
        <v>327</v>
      </c>
      <c r="O317" s="8" t="str">
        <f t="shared" si="37"/>
        <v>Mendon</v>
      </c>
      <c r="P317" t="b">
        <f t="shared" si="38"/>
        <v>1</v>
      </c>
      <c r="Q317" t="b">
        <f t="shared" si="39"/>
        <v>1</v>
      </c>
    </row>
    <row r="318" spans="1:17" x14ac:dyDescent="0.25">
      <c r="A318" s="6" t="s">
        <v>209</v>
      </c>
      <c r="B318" s="6">
        <v>2502741165</v>
      </c>
      <c r="C318" s="6" t="s">
        <v>253</v>
      </c>
      <c r="D318" s="6" t="str">
        <f t="shared" si="35"/>
        <v>49340</v>
      </c>
      <c r="E318" s="6">
        <v>135000</v>
      </c>
      <c r="F318" s="6" t="s">
        <v>141</v>
      </c>
      <c r="G318" s="6" t="s">
        <v>859</v>
      </c>
      <c r="H318" s="6" t="str">
        <f t="shared" si="36"/>
        <v>Milford</v>
      </c>
      <c r="I318" s="9">
        <v>49340</v>
      </c>
      <c r="J318" s="9">
        <v>25027</v>
      </c>
      <c r="K318" s="9">
        <v>41165</v>
      </c>
      <c r="L318" s="9" t="s">
        <v>845</v>
      </c>
      <c r="M318" s="9" t="s">
        <v>860</v>
      </c>
      <c r="N318" s="9" t="s">
        <v>327</v>
      </c>
      <c r="O318" s="8" t="str">
        <f t="shared" si="37"/>
        <v>Milford</v>
      </c>
      <c r="P318" t="b">
        <f t="shared" si="38"/>
        <v>1</v>
      </c>
      <c r="Q318" t="b">
        <f t="shared" si="39"/>
        <v>1</v>
      </c>
    </row>
    <row r="319" spans="1:17" x14ac:dyDescent="0.25">
      <c r="A319" s="6" t="s">
        <v>209</v>
      </c>
      <c r="B319" s="6">
        <v>2502741585</v>
      </c>
      <c r="C319" s="6" t="s">
        <v>253</v>
      </c>
      <c r="D319" s="6" t="str">
        <f t="shared" si="35"/>
        <v>49340</v>
      </c>
      <c r="E319" s="6">
        <v>135000</v>
      </c>
      <c r="F319" s="6" t="s">
        <v>141</v>
      </c>
      <c r="G319" s="6" t="s">
        <v>861</v>
      </c>
      <c r="H319" s="6" t="str">
        <f t="shared" si="36"/>
        <v>Millville</v>
      </c>
      <c r="I319" s="9">
        <v>49340</v>
      </c>
      <c r="J319" s="9">
        <v>25027</v>
      </c>
      <c r="K319" s="9">
        <v>41585</v>
      </c>
      <c r="L319" s="9" t="s">
        <v>845</v>
      </c>
      <c r="M319" s="9" t="s">
        <v>862</v>
      </c>
      <c r="N319" s="9" t="s">
        <v>327</v>
      </c>
      <c r="O319" s="8" t="str">
        <f t="shared" si="37"/>
        <v>Millville</v>
      </c>
      <c r="P319" t="b">
        <f t="shared" si="38"/>
        <v>1</v>
      </c>
      <c r="Q319" t="b">
        <f t="shared" si="39"/>
        <v>1</v>
      </c>
    </row>
    <row r="320" spans="1:17" x14ac:dyDescent="0.25">
      <c r="A320" s="6" t="s">
        <v>209</v>
      </c>
      <c r="B320" s="6">
        <v>2502763165</v>
      </c>
      <c r="C320" s="6" t="s">
        <v>253</v>
      </c>
      <c r="D320" s="6" t="str">
        <f t="shared" si="35"/>
        <v>49340</v>
      </c>
      <c r="E320" s="6">
        <v>135000</v>
      </c>
      <c r="F320" s="6" t="s">
        <v>141</v>
      </c>
      <c r="G320" s="6" t="s">
        <v>863</v>
      </c>
      <c r="H320" s="6" t="str">
        <f t="shared" si="36"/>
        <v>Southborough</v>
      </c>
      <c r="I320" s="9">
        <v>49340</v>
      </c>
      <c r="J320" s="9">
        <v>25027</v>
      </c>
      <c r="K320" s="9">
        <v>63165</v>
      </c>
      <c r="L320" s="9" t="s">
        <v>845</v>
      </c>
      <c r="M320" s="9" t="s">
        <v>864</v>
      </c>
      <c r="N320" s="9" t="s">
        <v>327</v>
      </c>
      <c r="O320" s="8" t="str">
        <f t="shared" si="37"/>
        <v>Southborough</v>
      </c>
      <c r="P320" t="b">
        <f t="shared" si="38"/>
        <v>1</v>
      </c>
      <c r="Q320" t="b">
        <f t="shared" si="39"/>
        <v>1</v>
      </c>
    </row>
    <row r="321" spans="1:17" x14ac:dyDescent="0.25">
      <c r="A321" s="6" t="s">
        <v>209</v>
      </c>
      <c r="B321" s="6">
        <v>2502771480</v>
      </c>
      <c r="C321" s="6" t="s">
        <v>253</v>
      </c>
      <c r="D321" s="6" t="str">
        <f t="shared" si="35"/>
        <v>49340</v>
      </c>
      <c r="E321" s="6">
        <v>135000</v>
      </c>
      <c r="F321" s="6" t="s">
        <v>141</v>
      </c>
      <c r="G321" s="6" t="s">
        <v>865</v>
      </c>
      <c r="H321" s="6" t="str">
        <f t="shared" si="36"/>
        <v>Upton</v>
      </c>
      <c r="I321" s="9">
        <v>49340</v>
      </c>
      <c r="J321" s="9">
        <v>25027</v>
      </c>
      <c r="K321" s="9">
        <v>71480</v>
      </c>
      <c r="L321" s="9" t="s">
        <v>845</v>
      </c>
      <c r="M321" s="9" t="s">
        <v>866</v>
      </c>
      <c r="N321" s="9" t="s">
        <v>327</v>
      </c>
      <c r="O321" s="8" t="str">
        <f t="shared" si="37"/>
        <v>Upton</v>
      </c>
      <c r="P321" t="b">
        <f t="shared" si="38"/>
        <v>1</v>
      </c>
      <c r="Q321" t="b">
        <f t="shared" si="39"/>
        <v>1</v>
      </c>
    </row>
    <row r="322" spans="1:17" x14ac:dyDescent="0.25">
      <c r="A322" s="6" t="s">
        <v>209</v>
      </c>
      <c r="B322" s="6">
        <v>2502701885</v>
      </c>
      <c r="C322" s="6" t="s">
        <v>62</v>
      </c>
      <c r="D322" s="6" t="str">
        <f t="shared" si="35"/>
        <v>49340</v>
      </c>
      <c r="E322" s="6">
        <v>90800</v>
      </c>
      <c r="F322" s="6" t="s">
        <v>63</v>
      </c>
      <c r="G322" s="6" t="s">
        <v>867</v>
      </c>
      <c r="H322" s="6" t="str">
        <f t="shared" si="36"/>
        <v>Ashburnham</v>
      </c>
      <c r="I322" s="9">
        <v>49340</v>
      </c>
      <c r="J322" s="9">
        <v>25027</v>
      </c>
      <c r="K322" s="9">
        <v>1885</v>
      </c>
      <c r="L322" s="9" t="s">
        <v>845</v>
      </c>
      <c r="M322" s="9" t="s">
        <v>868</v>
      </c>
      <c r="N322" s="9" t="s">
        <v>327</v>
      </c>
      <c r="O322" s="8" t="str">
        <f t="shared" si="37"/>
        <v>Ashburnham</v>
      </c>
      <c r="P322" t="b">
        <f t="shared" si="38"/>
        <v>1</v>
      </c>
      <c r="Q322" t="b">
        <f t="shared" si="39"/>
        <v>1</v>
      </c>
    </row>
    <row r="323" spans="1:17" x14ac:dyDescent="0.25">
      <c r="A323" s="6" t="s">
        <v>209</v>
      </c>
      <c r="B323" s="6">
        <v>2502723875</v>
      </c>
      <c r="C323" s="6" t="s">
        <v>62</v>
      </c>
      <c r="D323" s="6" t="str">
        <f t="shared" si="35"/>
        <v>49340</v>
      </c>
      <c r="E323" s="6">
        <v>90800</v>
      </c>
      <c r="F323" s="6" t="s">
        <v>63</v>
      </c>
      <c r="G323" s="6" t="s">
        <v>869</v>
      </c>
      <c r="H323" s="6" t="str">
        <f t="shared" si="36"/>
        <v>Fitchburg</v>
      </c>
      <c r="I323" s="9">
        <v>49340</v>
      </c>
      <c r="J323" s="9">
        <v>25027</v>
      </c>
      <c r="K323" s="9">
        <v>23875</v>
      </c>
      <c r="L323" s="9" t="s">
        <v>845</v>
      </c>
      <c r="M323" s="9" t="s">
        <v>870</v>
      </c>
      <c r="N323" s="9" t="s">
        <v>327</v>
      </c>
      <c r="O323" s="8" t="str">
        <f t="shared" si="37"/>
        <v>Fitchburg</v>
      </c>
      <c r="P323" t="b">
        <f t="shared" si="38"/>
        <v>1</v>
      </c>
      <c r="Q323" t="b">
        <f t="shared" si="39"/>
        <v>1</v>
      </c>
    </row>
    <row r="324" spans="1:17" x14ac:dyDescent="0.25">
      <c r="A324" s="6" t="s">
        <v>209</v>
      </c>
      <c r="B324" s="6">
        <v>2502725485</v>
      </c>
      <c r="C324" s="6" t="s">
        <v>62</v>
      </c>
      <c r="D324" s="6" t="str">
        <f t="shared" si="35"/>
        <v>49340</v>
      </c>
      <c r="E324" s="6">
        <v>90800</v>
      </c>
      <c r="F324" s="6" t="s">
        <v>63</v>
      </c>
      <c r="G324" s="6" t="s">
        <v>871</v>
      </c>
      <c r="H324" s="6" t="str">
        <f t="shared" si="36"/>
        <v>Gardner</v>
      </c>
      <c r="I324" s="9">
        <v>49340</v>
      </c>
      <c r="J324" s="9">
        <v>25027</v>
      </c>
      <c r="K324" s="9">
        <v>25485</v>
      </c>
      <c r="L324" s="9" t="s">
        <v>845</v>
      </c>
      <c r="M324" s="9" t="s">
        <v>872</v>
      </c>
      <c r="N324" s="9" t="s">
        <v>327</v>
      </c>
      <c r="O324" s="8" t="str">
        <f t="shared" si="37"/>
        <v>Gardner</v>
      </c>
      <c r="P324" t="b">
        <f t="shared" si="38"/>
        <v>1</v>
      </c>
      <c r="Q324" t="b">
        <f t="shared" si="39"/>
        <v>1</v>
      </c>
    </row>
    <row r="325" spans="1:17" x14ac:dyDescent="0.25">
      <c r="A325" s="6" t="s">
        <v>209</v>
      </c>
      <c r="B325" s="6">
        <v>2502735075</v>
      </c>
      <c r="C325" s="6" t="s">
        <v>62</v>
      </c>
      <c r="D325" s="6" t="str">
        <f t="shared" si="35"/>
        <v>49340</v>
      </c>
      <c r="E325" s="6">
        <v>90800</v>
      </c>
      <c r="F325" s="6" t="s">
        <v>63</v>
      </c>
      <c r="G325" s="6" t="s">
        <v>873</v>
      </c>
      <c r="H325" s="6" t="str">
        <f t="shared" si="36"/>
        <v>Leominster</v>
      </c>
      <c r="I325" s="9">
        <v>49340</v>
      </c>
      <c r="J325" s="9">
        <v>25027</v>
      </c>
      <c r="K325" s="9">
        <v>35075</v>
      </c>
      <c r="L325" s="9" t="s">
        <v>845</v>
      </c>
      <c r="M325" s="9" t="s">
        <v>874</v>
      </c>
      <c r="N325" s="9" t="s">
        <v>327</v>
      </c>
      <c r="O325" s="8" t="str">
        <f t="shared" si="37"/>
        <v>Leominster</v>
      </c>
      <c r="P325" t="b">
        <f t="shared" si="38"/>
        <v>1</v>
      </c>
      <c r="Q325" t="b">
        <f t="shared" si="39"/>
        <v>1</v>
      </c>
    </row>
    <row r="326" spans="1:17" x14ac:dyDescent="0.25">
      <c r="A326" s="6" t="s">
        <v>209</v>
      </c>
      <c r="B326" s="6">
        <v>2502737420</v>
      </c>
      <c r="C326" s="6" t="s">
        <v>62</v>
      </c>
      <c r="D326" s="6" t="str">
        <f t="shared" si="35"/>
        <v>49340</v>
      </c>
      <c r="E326" s="6">
        <v>90800</v>
      </c>
      <c r="F326" s="6" t="s">
        <v>63</v>
      </c>
      <c r="G326" s="6" t="s">
        <v>875</v>
      </c>
      <c r="H326" s="6" t="str">
        <f t="shared" si="36"/>
        <v>Lunenburg</v>
      </c>
      <c r="I326" s="9">
        <v>49340</v>
      </c>
      <c r="J326" s="9">
        <v>25027</v>
      </c>
      <c r="K326" s="9">
        <v>37420</v>
      </c>
      <c r="L326" s="9" t="s">
        <v>845</v>
      </c>
      <c r="M326" s="9" t="s">
        <v>876</v>
      </c>
      <c r="N326" s="9" t="s">
        <v>327</v>
      </c>
      <c r="O326" s="8" t="str">
        <f t="shared" si="37"/>
        <v>Lunenburg</v>
      </c>
      <c r="P326" t="b">
        <f t="shared" si="38"/>
        <v>1</v>
      </c>
      <c r="Q326" t="b">
        <f t="shared" si="39"/>
        <v>1</v>
      </c>
    </row>
    <row r="327" spans="1:17" x14ac:dyDescent="0.25">
      <c r="A327" s="6" t="s">
        <v>209</v>
      </c>
      <c r="B327" s="6">
        <v>2502769275</v>
      </c>
      <c r="C327" s="6" t="s">
        <v>62</v>
      </c>
      <c r="D327" s="6" t="str">
        <f t="shared" si="35"/>
        <v>49340</v>
      </c>
      <c r="E327" s="6">
        <v>90800</v>
      </c>
      <c r="F327" s="6" t="s">
        <v>63</v>
      </c>
      <c r="G327" s="6" t="s">
        <v>877</v>
      </c>
      <c r="H327" s="6" t="str">
        <f t="shared" si="36"/>
        <v>Templeton</v>
      </c>
      <c r="I327" s="9">
        <v>49340</v>
      </c>
      <c r="J327" s="9">
        <v>25027</v>
      </c>
      <c r="K327" s="9">
        <v>69275</v>
      </c>
      <c r="L327" s="9" t="s">
        <v>845</v>
      </c>
      <c r="M327" s="9" t="s">
        <v>878</v>
      </c>
      <c r="N327" s="9" t="s">
        <v>327</v>
      </c>
      <c r="O327" s="8" t="str">
        <f t="shared" si="37"/>
        <v>Templeton</v>
      </c>
      <c r="P327" t="b">
        <f t="shared" si="38"/>
        <v>1</v>
      </c>
      <c r="Q327" t="b">
        <f t="shared" si="39"/>
        <v>1</v>
      </c>
    </row>
    <row r="328" spans="1:17" x14ac:dyDescent="0.25">
      <c r="A328" s="6" t="s">
        <v>209</v>
      </c>
      <c r="B328" s="6">
        <v>2502777010</v>
      </c>
      <c r="C328" s="6" t="s">
        <v>62</v>
      </c>
      <c r="D328" s="6" t="str">
        <f t="shared" si="35"/>
        <v>49340</v>
      </c>
      <c r="E328" s="6">
        <v>90800</v>
      </c>
      <c r="F328" s="6" t="s">
        <v>63</v>
      </c>
      <c r="G328" s="6" t="s">
        <v>879</v>
      </c>
      <c r="H328" s="6" t="str">
        <f t="shared" si="36"/>
        <v>Westminster</v>
      </c>
      <c r="I328" s="9">
        <v>49340</v>
      </c>
      <c r="J328" s="9">
        <v>25027</v>
      </c>
      <c r="K328" s="9">
        <v>77010</v>
      </c>
      <c r="L328" s="9" t="s">
        <v>845</v>
      </c>
      <c r="M328" s="9" t="s">
        <v>880</v>
      </c>
      <c r="N328" s="9" t="s">
        <v>327</v>
      </c>
      <c r="O328" s="8" t="str">
        <f t="shared" si="37"/>
        <v>Westminster</v>
      </c>
      <c r="P328" t="b">
        <f t="shared" si="38"/>
        <v>1</v>
      </c>
      <c r="Q328" t="b">
        <f t="shared" si="39"/>
        <v>1</v>
      </c>
    </row>
    <row r="329" spans="1:17" x14ac:dyDescent="0.25">
      <c r="A329" s="6" t="s">
        <v>209</v>
      </c>
      <c r="B329" s="6">
        <v>2502780405</v>
      </c>
      <c r="C329" s="6" t="s">
        <v>62</v>
      </c>
      <c r="D329" s="6" t="str">
        <f t="shared" si="35"/>
        <v>49340</v>
      </c>
      <c r="E329" s="6">
        <v>90800</v>
      </c>
      <c r="F329" s="6" t="s">
        <v>63</v>
      </c>
      <c r="G329" s="6" t="s">
        <v>881</v>
      </c>
      <c r="H329" s="6" t="str">
        <f t="shared" si="36"/>
        <v>Winchendon</v>
      </c>
      <c r="I329" s="9">
        <v>49340</v>
      </c>
      <c r="J329" s="9">
        <v>25027</v>
      </c>
      <c r="K329" s="9">
        <v>80405</v>
      </c>
      <c r="L329" s="9" t="s">
        <v>845</v>
      </c>
      <c r="M329" s="9" t="s">
        <v>882</v>
      </c>
      <c r="N329" s="9" t="s">
        <v>327</v>
      </c>
      <c r="O329" s="8" t="str">
        <f t="shared" si="37"/>
        <v>Winchendon</v>
      </c>
      <c r="P329" t="b">
        <f t="shared" si="38"/>
        <v>1</v>
      </c>
      <c r="Q329" t="b">
        <f t="shared" si="39"/>
        <v>1</v>
      </c>
    </row>
    <row r="330" spans="1:17" x14ac:dyDescent="0.25">
      <c r="A330" s="6" t="s">
        <v>209</v>
      </c>
      <c r="B330" s="6">
        <v>2502702480</v>
      </c>
      <c r="C330" s="6" t="s">
        <v>261</v>
      </c>
      <c r="D330" s="6" t="str">
        <f t="shared" si="35"/>
        <v>49340</v>
      </c>
      <c r="E330" s="6">
        <v>94600</v>
      </c>
      <c r="F330" s="6" t="s">
        <v>130</v>
      </c>
      <c r="G330" s="6" t="s">
        <v>883</v>
      </c>
      <c r="H330" s="6" t="str">
        <f t="shared" si="36"/>
        <v>Athol</v>
      </c>
      <c r="I330" s="9">
        <v>49340</v>
      </c>
      <c r="J330" s="9">
        <v>25027</v>
      </c>
      <c r="K330" s="9">
        <v>2480</v>
      </c>
      <c r="L330" s="9" t="s">
        <v>845</v>
      </c>
      <c r="M330" s="9" t="s">
        <v>884</v>
      </c>
      <c r="N330" s="9" t="s">
        <v>327</v>
      </c>
      <c r="O330" s="8" t="str">
        <f t="shared" si="37"/>
        <v>Athol</v>
      </c>
      <c r="P330" t="b">
        <f t="shared" si="38"/>
        <v>1</v>
      </c>
      <c r="Q330" t="b">
        <f t="shared" si="39"/>
        <v>1</v>
      </c>
    </row>
    <row r="331" spans="1:17" x14ac:dyDescent="0.25">
      <c r="A331" s="6" t="s">
        <v>209</v>
      </c>
      <c r="B331" s="6">
        <v>2502728740</v>
      </c>
      <c r="C331" s="6" t="s">
        <v>261</v>
      </c>
      <c r="D331" s="6" t="str">
        <f t="shared" si="35"/>
        <v>49340</v>
      </c>
      <c r="E331" s="6">
        <v>94600</v>
      </c>
      <c r="F331" s="6" t="s">
        <v>130</v>
      </c>
      <c r="G331" s="6" t="s">
        <v>885</v>
      </c>
      <c r="H331" s="6" t="str">
        <f t="shared" si="36"/>
        <v>Hardwick</v>
      </c>
      <c r="I331" s="9">
        <v>49340</v>
      </c>
      <c r="J331" s="9">
        <v>25027</v>
      </c>
      <c r="K331" s="9">
        <v>28740</v>
      </c>
      <c r="L331" s="9" t="s">
        <v>845</v>
      </c>
      <c r="M331" s="9" t="s">
        <v>886</v>
      </c>
      <c r="N331" s="9" t="s">
        <v>327</v>
      </c>
      <c r="O331" s="8" t="str">
        <f t="shared" si="37"/>
        <v>Hardwick</v>
      </c>
      <c r="P331" t="b">
        <f t="shared" si="38"/>
        <v>1</v>
      </c>
      <c r="Q331" t="b">
        <f t="shared" si="39"/>
        <v>1</v>
      </c>
    </row>
    <row r="332" spans="1:17" x14ac:dyDescent="0.25">
      <c r="A332" s="6" t="s">
        <v>209</v>
      </c>
      <c r="B332" s="6">
        <v>2502731435</v>
      </c>
      <c r="C332" s="6" t="s">
        <v>261</v>
      </c>
      <c r="D332" s="6" t="str">
        <f t="shared" si="35"/>
        <v>49340</v>
      </c>
      <c r="E332" s="6">
        <v>94600</v>
      </c>
      <c r="F332" s="6" t="s">
        <v>130</v>
      </c>
      <c r="G332" s="6" t="s">
        <v>887</v>
      </c>
      <c r="H332" s="6" t="str">
        <f t="shared" si="36"/>
        <v>Hubbardston</v>
      </c>
      <c r="I332" s="9">
        <v>49340</v>
      </c>
      <c r="J332" s="9">
        <v>25027</v>
      </c>
      <c r="K332" s="9">
        <v>31435</v>
      </c>
      <c r="L332" s="9" t="s">
        <v>845</v>
      </c>
      <c r="M332" s="9" t="s">
        <v>888</v>
      </c>
      <c r="N332" s="9" t="s">
        <v>327</v>
      </c>
      <c r="O332" s="8" t="str">
        <f t="shared" si="37"/>
        <v>Hubbardston</v>
      </c>
      <c r="P332" t="b">
        <f t="shared" si="38"/>
        <v>1</v>
      </c>
      <c r="Q332" t="b">
        <f t="shared" si="39"/>
        <v>1</v>
      </c>
    </row>
    <row r="333" spans="1:17" x14ac:dyDescent="0.25">
      <c r="A333" s="6" t="s">
        <v>209</v>
      </c>
      <c r="B333" s="6">
        <v>2502745105</v>
      </c>
      <c r="C333" s="6" t="s">
        <v>261</v>
      </c>
      <c r="D333" s="6" t="str">
        <f t="shared" si="35"/>
        <v>49340</v>
      </c>
      <c r="E333" s="6">
        <v>94600</v>
      </c>
      <c r="F333" s="6" t="s">
        <v>130</v>
      </c>
      <c r="G333" s="6" t="s">
        <v>889</v>
      </c>
      <c r="H333" s="6" t="str">
        <f t="shared" si="36"/>
        <v>New</v>
      </c>
      <c r="I333" s="9">
        <v>49340</v>
      </c>
      <c r="J333" s="9">
        <v>25027</v>
      </c>
      <c r="K333" s="9">
        <v>45105</v>
      </c>
      <c r="L333" s="9" t="s">
        <v>845</v>
      </c>
      <c r="M333" s="9" t="s">
        <v>890</v>
      </c>
      <c r="N333" s="9" t="s">
        <v>327</v>
      </c>
      <c r="O333" s="8" t="str">
        <f t="shared" si="37"/>
        <v>New</v>
      </c>
      <c r="P333" t="b">
        <f t="shared" si="38"/>
        <v>1</v>
      </c>
      <c r="Q333" t="b">
        <f t="shared" si="39"/>
        <v>1</v>
      </c>
    </row>
    <row r="334" spans="1:17" x14ac:dyDescent="0.25">
      <c r="A334" s="6" t="s">
        <v>209</v>
      </c>
      <c r="B334" s="6">
        <v>2502753120</v>
      </c>
      <c r="C334" s="6" t="s">
        <v>261</v>
      </c>
      <c r="D334" s="6" t="str">
        <f t="shared" si="35"/>
        <v>49340</v>
      </c>
      <c r="E334" s="6">
        <v>94600</v>
      </c>
      <c r="F334" s="6" t="s">
        <v>130</v>
      </c>
      <c r="G334" s="6" t="s">
        <v>891</v>
      </c>
      <c r="H334" s="6" t="str">
        <f t="shared" si="36"/>
        <v>Petersham</v>
      </c>
      <c r="I334" s="9">
        <v>49340</v>
      </c>
      <c r="J334" s="9">
        <v>25027</v>
      </c>
      <c r="K334" s="9">
        <v>53120</v>
      </c>
      <c r="L334" s="9" t="s">
        <v>845</v>
      </c>
      <c r="M334" s="9" t="s">
        <v>892</v>
      </c>
      <c r="N334" s="9" t="s">
        <v>327</v>
      </c>
      <c r="O334" s="8" t="str">
        <f t="shared" si="37"/>
        <v>Petersham</v>
      </c>
      <c r="P334" t="b">
        <f t="shared" si="38"/>
        <v>1</v>
      </c>
      <c r="Q334" t="b">
        <f t="shared" si="39"/>
        <v>1</v>
      </c>
    </row>
    <row r="335" spans="1:17" x14ac:dyDescent="0.25">
      <c r="A335" s="6" t="s">
        <v>209</v>
      </c>
      <c r="B335" s="6">
        <v>2502753225</v>
      </c>
      <c r="C335" s="6" t="s">
        <v>261</v>
      </c>
      <c r="D335" s="6" t="str">
        <f t="shared" si="35"/>
        <v>49340</v>
      </c>
      <c r="E335" s="6">
        <v>94600</v>
      </c>
      <c r="F335" s="6" t="s">
        <v>130</v>
      </c>
      <c r="G335" s="6" t="s">
        <v>893</v>
      </c>
      <c r="H335" s="6" t="str">
        <f t="shared" si="36"/>
        <v>Phillipston</v>
      </c>
      <c r="I335" s="9">
        <v>49340</v>
      </c>
      <c r="J335" s="9">
        <v>25027</v>
      </c>
      <c r="K335" s="9">
        <v>53225</v>
      </c>
      <c r="L335" s="9" t="s">
        <v>845</v>
      </c>
      <c r="M335" s="9" t="s">
        <v>894</v>
      </c>
      <c r="N335" s="9" t="s">
        <v>327</v>
      </c>
      <c r="O335" s="8" t="str">
        <f t="shared" si="37"/>
        <v>Phillipston</v>
      </c>
      <c r="P335" t="b">
        <f t="shared" si="38"/>
        <v>1</v>
      </c>
      <c r="Q335" t="b">
        <f t="shared" si="39"/>
        <v>1</v>
      </c>
    </row>
    <row r="336" spans="1:17" x14ac:dyDescent="0.25">
      <c r="A336" s="6" t="s">
        <v>209</v>
      </c>
      <c r="B336" s="6">
        <v>2502758580</v>
      </c>
      <c r="C336" s="6" t="s">
        <v>261</v>
      </c>
      <c r="D336" s="6" t="str">
        <f t="shared" si="35"/>
        <v>49340</v>
      </c>
      <c r="E336" s="6">
        <v>94600</v>
      </c>
      <c r="F336" s="6" t="s">
        <v>130</v>
      </c>
      <c r="G336" s="6" t="s">
        <v>895</v>
      </c>
      <c r="H336" s="6" t="str">
        <f t="shared" si="36"/>
        <v>Royalston</v>
      </c>
      <c r="I336" s="9">
        <v>49340</v>
      </c>
      <c r="J336" s="9">
        <v>25027</v>
      </c>
      <c r="K336" s="9">
        <v>58580</v>
      </c>
      <c r="L336" s="9" t="s">
        <v>845</v>
      </c>
      <c r="M336" s="9" t="s">
        <v>896</v>
      </c>
      <c r="N336" s="9" t="s">
        <v>327</v>
      </c>
      <c r="O336" s="8" t="str">
        <f t="shared" si="37"/>
        <v>Royalston</v>
      </c>
      <c r="P336" t="b">
        <f t="shared" si="38"/>
        <v>1</v>
      </c>
      <c r="Q336" t="b">
        <f t="shared" si="39"/>
        <v>1</v>
      </c>
    </row>
    <row r="337" spans="1:17" x14ac:dyDescent="0.25">
      <c r="A337" s="6" t="s">
        <v>209</v>
      </c>
      <c r="B337" s="6">
        <v>2502773090</v>
      </c>
      <c r="C337" s="6" t="s">
        <v>261</v>
      </c>
      <c r="D337" s="6" t="str">
        <f t="shared" si="35"/>
        <v>49340</v>
      </c>
      <c r="E337" s="6">
        <v>94600</v>
      </c>
      <c r="F337" s="6" t="s">
        <v>130</v>
      </c>
      <c r="G337" s="6" t="s">
        <v>897</v>
      </c>
      <c r="H337" s="6" t="str">
        <f t="shared" si="36"/>
        <v>Warren</v>
      </c>
      <c r="I337" s="9">
        <v>49340</v>
      </c>
      <c r="J337" s="9">
        <v>25027</v>
      </c>
      <c r="K337" s="9">
        <v>73090</v>
      </c>
      <c r="L337" s="9" t="s">
        <v>845</v>
      </c>
      <c r="M337" s="9" t="s">
        <v>898</v>
      </c>
      <c r="N337" s="9" t="s">
        <v>327</v>
      </c>
      <c r="O337" s="8" t="str">
        <f t="shared" si="37"/>
        <v>Warren</v>
      </c>
      <c r="P337" t="b">
        <f t="shared" si="38"/>
        <v>1</v>
      </c>
      <c r="Q337" t="b">
        <f t="shared" si="39"/>
        <v>1</v>
      </c>
    </row>
    <row r="338" spans="1:17" x14ac:dyDescent="0.25">
      <c r="A338" s="6" t="s">
        <v>209</v>
      </c>
      <c r="B338" s="6">
        <v>2502702760</v>
      </c>
      <c r="C338" s="6" t="s">
        <v>80</v>
      </c>
      <c r="D338" s="6" t="str">
        <f t="shared" si="35"/>
        <v>49340</v>
      </c>
      <c r="E338" s="6">
        <v>114400</v>
      </c>
      <c r="F338" s="6" t="s">
        <v>81</v>
      </c>
      <c r="G338" s="6" t="s">
        <v>899</v>
      </c>
      <c r="H338" s="6" t="str">
        <f t="shared" si="36"/>
        <v>Auburn</v>
      </c>
      <c r="I338" s="9">
        <v>49340</v>
      </c>
      <c r="J338" s="9">
        <v>25027</v>
      </c>
      <c r="K338" s="9">
        <v>2760</v>
      </c>
      <c r="L338" s="9" t="s">
        <v>845</v>
      </c>
      <c r="M338" s="9" t="s">
        <v>900</v>
      </c>
      <c r="N338" s="9" t="s">
        <v>327</v>
      </c>
      <c r="O338" s="8" t="str">
        <f t="shared" si="37"/>
        <v>Auburn</v>
      </c>
      <c r="P338" t="b">
        <f t="shared" si="38"/>
        <v>1</v>
      </c>
      <c r="Q338" t="b">
        <f t="shared" si="39"/>
        <v>1</v>
      </c>
    </row>
    <row r="339" spans="1:17" x14ac:dyDescent="0.25">
      <c r="A339" s="6" t="s">
        <v>209</v>
      </c>
      <c r="B339" s="6">
        <v>2502703740</v>
      </c>
      <c r="C339" s="6" t="s">
        <v>80</v>
      </c>
      <c r="D339" s="6" t="str">
        <f t="shared" si="35"/>
        <v>49340</v>
      </c>
      <c r="E339" s="6">
        <v>114400</v>
      </c>
      <c r="F339" s="6" t="s">
        <v>81</v>
      </c>
      <c r="G339" s="6" t="s">
        <v>901</v>
      </c>
      <c r="H339" s="6" t="str">
        <f t="shared" si="36"/>
        <v>Barre</v>
      </c>
      <c r="I339" s="9">
        <v>49340</v>
      </c>
      <c r="J339" s="9">
        <v>25027</v>
      </c>
      <c r="K339" s="9">
        <v>3740</v>
      </c>
      <c r="L339" s="9" t="s">
        <v>845</v>
      </c>
      <c r="M339" s="9" t="s">
        <v>902</v>
      </c>
      <c r="N339" s="9" t="s">
        <v>327</v>
      </c>
      <c r="O339" s="8" t="str">
        <f t="shared" si="37"/>
        <v>Barre</v>
      </c>
      <c r="P339" t="b">
        <f t="shared" si="38"/>
        <v>1</v>
      </c>
      <c r="Q339" t="b">
        <f t="shared" si="39"/>
        <v>1</v>
      </c>
    </row>
    <row r="340" spans="1:17" x14ac:dyDescent="0.25">
      <c r="A340" s="6" t="s">
        <v>209</v>
      </c>
      <c r="B340" s="6">
        <v>2502707525</v>
      </c>
      <c r="C340" s="6" t="s">
        <v>80</v>
      </c>
      <c r="D340" s="6" t="str">
        <f t="shared" si="35"/>
        <v>49340</v>
      </c>
      <c r="E340" s="6">
        <v>114400</v>
      </c>
      <c r="F340" s="6" t="s">
        <v>81</v>
      </c>
      <c r="G340" s="6" t="s">
        <v>903</v>
      </c>
      <c r="H340" s="6" t="str">
        <f t="shared" si="36"/>
        <v>Boylston</v>
      </c>
      <c r="I340" s="9">
        <v>49340</v>
      </c>
      <c r="J340" s="9">
        <v>25027</v>
      </c>
      <c r="K340" s="9">
        <v>7525</v>
      </c>
      <c r="L340" s="9" t="s">
        <v>845</v>
      </c>
      <c r="M340" s="9" t="s">
        <v>904</v>
      </c>
      <c r="N340" s="9" t="s">
        <v>327</v>
      </c>
      <c r="O340" s="8" t="str">
        <f t="shared" si="37"/>
        <v>Boylston</v>
      </c>
      <c r="P340" t="b">
        <f t="shared" si="38"/>
        <v>1</v>
      </c>
      <c r="Q340" t="b">
        <f t="shared" si="39"/>
        <v>1</v>
      </c>
    </row>
    <row r="341" spans="1:17" x14ac:dyDescent="0.25">
      <c r="A341" s="6" t="s">
        <v>209</v>
      </c>
      <c r="B341" s="6">
        <v>2502709105</v>
      </c>
      <c r="C341" s="6" t="s">
        <v>80</v>
      </c>
      <c r="D341" s="6" t="str">
        <f t="shared" si="35"/>
        <v>49340</v>
      </c>
      <c r="E341" s="6">
        <v>114400</v>
      </c>
      <c r="F341" s="6" t="s">
        <v>81</v>
      </c>
      <c r="G341" s="6" t="s">
        <v>905</v>
      </c>
      <c r="H341" s="6" t="str">
        <f t="shared" si="36"/>
        <v>Brookfield</v>
      </c>
      <c r="I341" s="9">
        <v>49340</v>
      </c>
      <c r="J341" s="9">
        <v>25027</v>
      </c>
      <c r="K341" s="9">
        <v>9105</v>
      </c>
      <c r="L341" s="9" t="s">
        <v>845</v>
      </c>
      <c r="M341" s="9" t="s">
        <v>906</v>
      </c>
      <c r="N341" s="9" t="s">
        <v>327</v>
      </c>
      <c r="O341" s="8" t="str">
        <f t="shared" si="37"/>
        <v>Brookfield</v>
      </c>
      <c r="P341" t="b">
        <f t="shared" si="38"/>
        <v>1</v>
      </c>
      <c r="Q341" t="b">
        <f t="shared" si="39"/>
        <v>1</v>
      </c>
    </row>
    <row r="342" spans="1:17" x14ac:dyDescent="0.25">
      <c r="A342" s="6" t="s">
        <v>209</v>
      </c>
      <c r="B342" s="6">
        <v>2502712715</v>
      </c>
      <c r="C342" s="6" t="s">
        <v>80</v>
      </c>
      <c r="D342" s="6" t="str">
        <f t="shared" si="35"/>
        <v>49340</v>
      </c>
      <c r="E342" s="6">
        <v>114400</v>
      </c>
      <c r="F342" s="6" t="s">
        <v>81</v>
      </c>
      <c r="G342" s="6" t="s">
        <v>907</v>
      </c>
      <c r="H342" s="6" t="str">
        <f t="shared" si="36"/>
        <v>Charlton</v>
      </c>
      <c r="I342" s="9">
        <v>49340</v>
      </c>
      <c r="J342" s="9">
        <v>25027</v>
      </c>
      <c r="K342" s="9">
        <v>12715</v>
      </c>
      <c r="L342" s="9" t="s">
        <v>845</v>
      </c>
      <c r="M342" s="9" t="s">
        <v>908</v>
      </c>
      <c r="N342" s="9" t="s">
        <v>327</v>
      </c>
      <c r="O342" s="8" t="str">
        <f t="shared" si="37"/>
        <v>Charlton</v>
      </c>
      <c r="P342" t="b">
        <f t="shared" si="38"/>
        <v>1</v>
      </c>
      <c r="Q342" t="b">
        <f t="shared" si="39"/>
        <v>1</v>
      </c>
    </row>
    <row r="343" spans="1:17" x14ac:dyDescent="0.25">
      <c r="A343" s="6" t="s">
        <v>209</v>
      </c>
      <c r="B343" s="6">
        <v>2502714395</v>
      </c>
      <c r="C343" s="6" t="s">
        <v>80</v>
      </c>
      <c r="D343" s="6" t="str">
        <f t="shared" ref="D343:D374" si="40">MID(C343,6,5)</f>
        <v>49340</v>
      </c>
      <c r="E343" s="6">
        <v>114400</v>
      </c>
      <c r="F343" s="6" t="s">
        <v>81</v>
      </c>
      <c r="G343" s="6" t="s">
        <v>909</v>
      </c>
      <c r="H343" s="6" t="str">
        <f t="shared" ref="H343:H374" si="41">LEFT(G343, FIND(" ", G343)-1)</f>
        <v>Clinton</v>
      </c>
      <c r="I343" s="9">
        <v>49340</v>
      </c>
      <c r="J343" s="9">
        <v>25027</v>
      </c>
      <c r="K343" s="9">
        <v>14395</v>
      </c>
      <c r="L343" s="9" t="s">
        <v>845</v>
      </c>
      <c r="M343" s="9" t="s">
        <v>910</v>
      </c>
      <c r="N343" s="9" t="s">
        <v>327</v>
      </c>
      <c r="O343" s="8" t="str">
        <f t="shared" ref="O343:O370" si="42">LEFT(M343, FIND(" ", M343)-1)</f>
        <v>Clinton</v>
      </c>
      <c r="P343" t="b">
        <f t="shared" ref="P343:P374" si="43">O343=H343</f>
        <v>1</v>
      </c>
      <c r="Q343" t="b">
        <f t="shared" ref="Q343:Q370" si="44">I343=_xlfn.NUMBERVALUE(D343)</f>
        <v>1</v>
      </c>
    </row>
    <row r="344" spans="1:17" x14ac:dyDescent="0.25">
      <c r="A344" s="6" t="s">
        <v>209</v>
      </c>
      <c r="B344" s="6">
        <v>2502717300</v>
      </c>
      <c r="C344" s="6" t="s">
        <v>80</v>
      </c>
      <c r="D344" s="6" t="str">
        <f t="shared" si="40"/>
        <v>49340</v>
      </c>
      <c r="E344" s="6">
        <v>114400</v>
      </c>
      <c r="F344" s="6" t="s">
        <v>81</v>
      </c>
      <c r="G344" s="6" t="s">
        <v>911</v>
      </c>
      <c r="H344" s="6" t="str">
        <f t="shared" si="41"/>
        <v>Douglas</v>
      </c>
      <c r="I344" s="9">
        <v>49340</v>
      </c>
      <c r="J344" s="9">
        <v>25027</v>
      </c>
      <c r="K344" s="9">
        <v>17300</v>
      </c>
      <c r="L344" s="9" t="s">
        <v>845</v>
      </c>
      <c r="M344" s="9" t="s">
        <v>912</v>
      </c>
      <c r="N344" s="9" t="s">
        <v>327</v>
      </c>
      <c r="O344" s="8" t="str">
        <f t="shared" si="42"/>
        <v>Douglas</v>
      </c>
      <c r="P344" t="b">
        <f t="shared" si="43"/>
        <v>1</v>
      </c>
      <c r="Q344" t="b">
        <f t="shared" si="44"/>
        <v>1</v>
      </c>
    </row>
    <row r="345" spans="1:17" x14ac:dyDescent="0.25">
      <c r="A345" s="6" t="s">
        <v>209</v>
      </c>
      <c r="B345" s="6">
        <v>2502717685</v>
      </c>
      <c r="C345" s="6" t="s">
        <v>80</v>
      </c>
      <c r="D345" s="6" t="str">
        <f t="shared" si="40"/>
        <v>49340</v>
      </c>
      <c r="E345" s="6">
        <v>114400</v>
      </c>
      <c r="F345" s="6" t="s">
        <v>81</v>
      </c>
      <c r="G345" s="6" t="s">
        <v>913</v>
      </c>
      <c r="H345" s="6" t="str">
        <f t="shared" si="41"/>
        <v>Dudley</v>
      </c>
      <c r="I345" s="9">
        <v>49340</v>
      </c>
      <c r="J345" s="9">
        <v>25027</v>
      </c>
      <c r="K345" s="9">
        <v>17685</v>
      </c>
      <c r="L345" s="9" t="s">
        <v>845</v>
      </c>
      <c r="M345" s="9" t="s">
        <v>914</v>
      </c>
      <c r="N345" s="9" t="s">
        <v>327</v>
      </c>
      <c r="O345" s="8" t="str">
        <f t="shared" si="42"/>
        <v>Dudley</v>
      </c>
      <c r="P345" t="b">
        <f t="shared" si="43"/>
        <v>1</v>
      </c>
      <c r="Q345" t="b">
        <f t="shared" si="44"/>
        <v>1</v>
      </c>
    </row>
    <row r="346" spans="1:17" x14ac:dyDescent="0.25">
      <c r="A346" s="6" t="s">
        <v>209</v>
      </c>
      <c r="B346" s="6">
        <v>2502718560</v>
      </c>
      <c r="C346" s="6" t="s">
        <v>80</v>
      </c>
      <c r="D346" s="6" t="str">
        <f t="shared" si="40"/>
        <v>49340</v>
      </c>
      <c r="E346" s="6">
        <v>114400</v>
      </c>
      <c r="F346" s="6" t="s">
        <v>81</v>
      </c>
      <c r="G346" s="6" t="s">
        <v>915</v>
      </c>
      <c r="H346" s="6" t="str">
        <f t="shared" si="41"/>
        <v>East</v>
      </c>
      <c r="I346" s="9">
        <v>49340</v>
      </c>
      <c r="J346" s="9">
        <v>25027</v>
      </c>
      <c r="K346" s="9">
        <v>18560</v>
      </c>
      <c r="L346" s="9" t="s">
        <v>845</v>
      </c>
      <c r="M346" s="9" t="s">
        <v>916</v>
      </c>
      <c r="N346" s="9" t="s">
        <v>327</v>
      </c>
      <c r="O346" s="8" t="str">
        <f t="shared" si="42"/>
        <v>East</v>
      </c>
      <c r="P346" t="b">
        <f t="shared" si="43"/>
        <v>1</v>
      </c>
      <c r="Q346" t="b">
        <f t="shared" si="44"/>
        <v>1</v>
      </c>
    </row>
    <row r="347" spans="1:17" x14ac:dyDescent="0.25">
      <c r="A347" s="6" t="s">
        <v>209</v>
      </c>
      <c r="B347" s="6">
        <v>2502726430</v>
      </c>
      <c r="C347" s="6" t="s">
        <v>80</v>
      </c>
      <c r="D347" s="6" t="str">
        <f t="shared" si="40"/>
        <v>49340</v>
      </c>
      <c r="E347" s="6">
        <v>114400</v>
      </c>
      <c r="F347" s="6" t="s">
        <v>81</v>
      </c>
      <c r="G347" s="6" t="s">
        <v>917</v>
      </c>
      <c r="H347" s="6" t="str">
        <f t="shared" si="41"/>
        <v>Grafton</v>
      </c>
      <c r="I347" s="9">
        <v>49340</v>
      </c>
      <c r="J347" s="9">
        <v>25027</v>
      </c>
      <c r="K347" s="9">
        <v>26430</v>
      </c>
      <c r="L347" s="9" t="s">
        <v>845</v>
      </c>
      <c r="M347" s="9" t="s">
        <v>918</v>
      </c>
      <c r="N347" s="9" t="s">
        <v>327</v>
      </c>
      <c r="O347" s="8" t="str">
        <f t="shared" si="42"/>
        <v>Grafton</v>
      </c>
      <c r="P347" t="b">
        <f t="shared" si="43"/>
        <v>1</v>
      </c>
      <c r="Q347" t="b">
        <f t="shared" si="44"/>
        <v>1</v>
      </c>
    </row>
    <row r="348" spans="1:17" x14ac:dyDescent="0.25">
      <c r="A348" s="6" t="s">
        <v>209</v>
      </c>
      <c r="B348" s="6">
        <v>2502730560</v>
      </c>
      <c r="C348" s="6" t="s">
        <v>80</v>
      </c>
      <c r="D348" s="6" t="str">
        <f t="shared" si="40"/>
        <v>49340</v>
      </c>
      <c r="E348" s="6">
        <v>114400</v>
      </c>
      <c r="F348" s="6" t="s">
        <v>81</v>
      </c>
      <c r="G348" s="6" t="s">
        <v>919</v>
      </c>
      <c r="H348" s="6" t="str">
        <f t="shared" si="41"/>
        <v>Holden</v>
      </c>
      <c r="I348" s="9">
        <v>49340</v>
      </c>
      <c r="J348" s="9">
        <v>25027</v>
      </c>
      <c r="K348" s="9">
        <v>30560</v>
      </c>
      <c r="L348" s="9" t="s">
        <v>845</v>
      </c>
      <c r="M348" s="9" t="s">
        <v>920</v>
      </c>
      <c r="N348" s="9" t="s">
        <v>327</v>
      </c>
      <c r="O348" s="8" t="str">
        <f t="shared" si="42"/>
        <v>Holden</v>
      </c>
      <c r="P348" t="b">
        <f t="shared" si="43"/>
        <v>1</v>
      </c>
      <c r="Q348" t="b">
        <f t="shared" si="44"/>
        <v>1</v>
      </c>
    </row>
    <row r="349" spans="1:17" x14ac:dyDescent="0.25">
      <c r="A349" s="6" t="s">
        <v>209</v>
      </c>
      <c r="B349" s="6">
        <v>2502734795</v>
      </c>
      <c r="C349" s="6" t="s">
        <v>80</v>
      </c>
      <c r="D349" s="6" t="str">
        <f t="shared" si="40"/>
        <v>49340</v>
      </c>
      <c r="E349" s="6">
        <v>114400</v>
      </c>
      <c r="F349" s="6" t="s">
        <v>81</v>
      </c>
      <c r="G349" s="6" t="s">
        <v>921</v>
      </c>
      <c r="H349" s="6" t="str">
        <f t="shared" si="41"/>
        <v>Leicester</v>
      </c>
      <c r="I349" s="9">
        <v>49340</v>
      </c>
      <c r="J349" s="9">
        <v>25027</v>
      </c>
      <c r="K349" s="9">
        <v>34795</v>
      </c>
      <c r="L349" s="9" t="s">
        <v>845</v>
      </c>
      <c r="M349" s="9" t="s">
        <v>922</v>
      </c>
      <c r="N349" s="9" t="s">
        <v>327</v>
      </c>
      <c r="O349" s="8" t="str">
        <f t="shared" si="42"/>
        <v>Leicester</v>
      </c>
      <c r="P349" t="b">
        <f t="shared" si="43"/>
        <v>1</v>
      </c>
      <c r="Q349" t="b">
        <f t="shared" si="44"/>
        <v>1</v>
      </c>
    </row>
    <row r="350" spans="1:17" x14ac:dyDescent="0.25">
      <c r="A350" s="6" t="s">
        <v>209</v>
      </c>
      <c r="B350" s="6">
        <v>2502741340</v>
      </c>
      <c r="C350" s="6" t="s">
        <v>80</v>
      </c>
      <c r="D350" s="6" t="str">
        <f t="shared" si="40"/>
        <v>49340</v>
      </c>
      <c r="E350" s="6">
        <v>114400</v>
      </c>
      <c r="F350" s="6" t="s">
        <v>81</v>
      </c>
      <c r="G350" s="6" t="s">
        <v>923</v>
      </c>
      <c r="H350" s="6" t="str">
        <f t="shared" si="41"/>
        <v>Millbury</v>
      </c>
      <c r="I350" s="9">
        <v>49340</v>
      </c>
      <c r="J350" s="9">
        <v>25027</v>
      </c>
      <c r="K350" s="9">
        <v>41340</v>
      </c>
      <c r="L350" s="9" t="s">
        <v>845</v>
      </c>
      <c r="M350" s="9" t="s">
        <v>924</v>
      </c>
      <c r="N350" s="9" t="s">
        <v>327</v>
      </c>
      <c r="O350" s="8" t="str">
        <f t="shared" si="42"/>
        <v>Millbury</v>
      </c>
      <c r="P350" t="b">
        <f t="shared" si="43"/>
        <v>1</v>
      </c>
      <c r="Q350" t="b">
        <f t="shared" si="44"/>
        <v>1</v>
      </c>
    </row>
    <row r="351" spans="1:17" x14ac:dyDescent="0.25">
      <c r="A351" s="6" t="s">
        <v>209</v>
      </c>
      <c r="B351" s="6">
        <v>2502747135</v>
      </c>
      <c r="C351" s="6" t="s">
        <v>80</v>
      </c>
      <c r="D351" s="6" t="str">
        <f t="shared" si="40"/>
        <v>49340</v>
      </c>
      <c r="E351" s="6">
        <v>114400</v>
      </c>
      <c r="F351" s="6" t="s">
        <v>81</v>
      </c>
      <c r="G351" s="6" t="s">
        <v>925</v>
      </c>
      <c r="H351" s="6" t="str">
        <f t="shared" si="41"/>
        <v>North</v>
      </c>
      <c r="I351" s="9">
        <v>49340</v>
      </c>
      <c r="J351" s="9">
        <v>25027</v>
      </c>
      <c r="K351" s="9">
        <v>47135</v>
      </c>
      <c r="L351" s="9" t="s">
        <v>845</v>
      </c>
      <c r="M351" s="9" t="s">
        <v>926</v>
      </c>
      <c r="N351" s="9" t="s">
        <v>327</v>
      </c>
      <c r="O351" s="8" t="str">
        <f t="shared" si="42"/>
        <v>North</v>
      </c>
      <c r="P351" t="b">
        <f t="shared" si="43"/>
        <v>1</v>
      </c>
      <c r="Q351" t="b">
        <f t="shared" si="44"/>
        <v>1</v>
      </c>
    </row>
    <row r="352" spans="1:17" x14ac:dyDescent="0.25">
      <c r="A352" s="6" t="s">
        <v>209</v>
      </c>
      <c r="B352" s="6">
        <v>2502746820</v>
      </c>
      <c r="C352" s="6" t="s">
        <v>80</v>
      </c>
      <c r="D352" s="6" t="str">
        <f t="shared" si="40"/>
        <v>49340</v>
      </c>
      <c r="E352" s="6">
        <v>114400</v>
      </c>
      <c r="F352" s="6" t="s">
        <v>81</v>
      </c>
      <c r="G352" s="6" t="s">
        <v>927</v>
      </c>
      <c r="H352" s="6" t="str">
        <f t="shared" si="41"/>
        <v>Northborough</v>
      </c>
      <c r="I352" s="9">
        <v>49340</v>
      </c>
      <c r="J352" s="9">
        <v>25027</v>
      </c>
      <c r="K352" s="9">
        <v>46820</v>
      </c>
      <c r="L352" s="9" t="s">
        <v>845</v>
      </c>
      <c r="M352" s="9" t="s">
        <v>928</v>
      </c>
      <c r="N352" s="9" t="s">
        <v>327</v>
      </c>
      <c r="O352" s="8" t="str">
        <f t="shared" si="42"/>
        <v>Northborough</v>
      </c>
      <c r="P352" t="b">
        <f t="shared" si="43"/>
        <v>1</v>
      </c>
      <c r="Q352" t="b">
        <f t="shared" si="44"/>
        <v>1</v>
      </c>
    </row>
    <row r="353" spans="1:17" x14ac:dyDescent="0.25">
      <c r="A353" s="6" t="s">
        <v>209</v>
      </c>
      <c r="B353" s="6">
        <v>2502746925</v>
      </c>
      <c r="C353" s="6" t="s">
        <v>80</v>
      </c>
      <c r="D353" s="6" t="str">
        <f t="shared" si="40"/>
        <v>49340</v>
      </c>
      <c r="E353" s="6">
        <v>114400</v>
      </c>
      <c r="F353" s="6" t="s">
        <v>81</v>
      </c>
      <c r="G353" s="6" t="s">
        <v>929</v>
      </c>
      <c r="H353" s="6" t="str">
        <f t="shared" si="41"/>
        <v>Northbridge</v>
      </c>
      <c r="I353" s="9">
        <v>49340</v>
      </c>
      <c r="J353" s="9">
        <v>25027</v>
      </c>
      <c r="K353" s="9">
        <v>46925</v>
      </c>
      <c r="L353" s="9" t="s">
        <v>845</v>
      </c>
      <c r="M353" s="9" t="s">
        <v>930</v>
      </c>
      <c r="N353" s="9" t="s">
        <v>327</v>
      </c>
      <c r="O353" s="8" t="str">
        <f t="shared" si="42"/>
        <v>Northbridge</v>
      </c>
      <c r="P353" t="b">
        <f t="shared" si="43"/>
        <v>1</v>
      </c>
      <c r="Q353" t="b">
        <f t="shared" si="44"/>
        <v>1</v>
      </c>
    </row>
    <row r="354" spans="1:17" x14ac:dyDescent="0.25">
      <c r="A354" s="6" t="s">
        <v>209</v>
      </c>
      <c r="B354" s="6">
        <v>2502750670</v>
      </c>
      <c r="C354" s="6" t="s">
        <v>80</v>
      </c>
      <c r="D354" s="6" t="str">
        <f t="shared" si="40"/>
        <v>49340</v>
      </c>
      <c r="E354" s="6">
        <v>114400</v>
      </c>
      <c r="F354" s="6" t="s">
        <v>81</v>
      </c>
      <c r="G354" s="6" t="s">
        <v>931</v>
      </c>
      <c r="H354" s="6" t="str">
        <f t="shared" si="41"/>
        <v>Oakham</v>
      </c>
      <c r="I354" s="9">
        <v>49340</v>
      </c>
      <c r="J354" s="9">
        <v>25027</v>
      </c>
      <c r="K354" s="9">
        <v>50670</v>
      </c>
      <c r="L354" s="9" t="s">
        <v>845</v>
      </c>
      <c r="M354" s="9" t="s">
        <v>932</v>
      </c>
      <c r="N354" s="9" t="s">
        <v>327</v>
      </c>
      <c r="O354" s="8" t="str">
        <f t="shared" si="42"/>
        <v>Oakham</v>
      </c>
      <c r="P354" t="b">
        <f t="shared" si="43"/>
        <v>1</v>
      </c>
      <c r="Q354" t="b">
        <f t="shared" si="44"/>
        <v>1</v>
      </c>
    </row>
    <row r="355" spans="1:17" x14ac:dyDescent="0.25">
      <c r="A355" s="6" t="s">
        <v>209</v>
      </c>
      <c r="B355" s="6">
        <v>2502751825</v>
      </c>
      <c r="C355" s="6" t="s">
        <v>80</v>
      </c>
      <c r="D355" s="6" t="str">
        <f t="shared" si="40"/>
        <v>49340</v>
      </c>
      <c r="E355" s="6">
        <v>114400</v>
      </c>
      <c r="F355" s="6" t="s">
        <v>81</v>
      </c>
      <c r="G355" s="6" t="s">
        <v>933</v>
      </c>
      <c r="H355" s="6" t="str">
        <f t="shared" si="41"/>
        <v>Oxford</v>
      </c>
      <c r="I355" s="9">
        <v>49340</v>
      </c>
      <c r="J355" s="9">
        <v>25027</v>
      </c>
      <c r="K355" s="9">
        <v>51825</v>
      </c>
      <c r="L355" s="9" t="s">
        <v>845</v>
      </c>
      <c r="M355" s="9" t="s">
        <v>934</v>
      </c>
      <c r="N355" s="9" t="s">
        <v>327</v>
      </c>
      <c r="O355" s="8" t="str">
        <f t="shared" si="42"/>
        <v>Oxford</v>
      </c>
      <c r="P355" t="b">
        <f t="shared" si="43"/>
        <v>1</v>
      </c>
      <c r="Q355" t="b">
        <f t="shared" si="44"/>
        <v>1</v>
      </c>
    </row>
    <row r="356" spans="1:17" x14ac:dyDescent="0.25">
      <c r="A356" s="6" t="s">
        <v>209</v>
      </c>
      <c r="B356" s="6">
        <v>2502752420</v>
      </c>
      <c r="C356" s="6" t="s">
        <v>80</v>
      </c>
      <c r="D356" s="6" t="str">
        <f t="shared" si="40"/>
        <v>49340</v>
      </c>
      <c r="E356" s="6">
        <v>114400</v>
      </c>
      <c r="F356" s="6" t="s">
        <v>81</v>
      </c>
      <c r="G356" s="6" t="s">
        <v>935</v>
      </c>
      <c r="H356" s="6" t="str">
        <f t="shared" si="41"/>
        <v>Paxton</v>
      </c>
      <c r="I356" s="9">
        <v>49340</v>
      </c>
      <c r="J356" s="9">
        <v>25027</v>
      </c>
      <c r="K356" s="9">
        <v>52420</v>
      </c>
      <c r="L356" s="9" t="s">
        <v>845</v>
      </c>
      <c r="M356" s="9" t="s">
        <v>936</v>
      </c>
      <c r="N356" s="9" t="s">
        <v>327</v>
      </c>
      <c r="O356" s="8" t="str">
        <f t="shared" si="42"/>
        <v>Paxton</v>
      </c>
      <c r="P356" t="b">
        <f t="shared" si="43"/>
        <v>1</v>
      </c>
      <c r="Q356" t="b">
        <f t="shared" si="44"/>
        <v>1</v>
      </c>
    </row>
    <row r="357" spans="1:17" x14ac:dyDescent="0.25">
      <c r="A357" s="6" t="s">
        <v>209</v>
      </c>
      <c r="B357" s="6">
        <v>2502755395</v>
      </c>
      <c r="C357" s="6" t="s">
        <v>80</v>
      </c>
      <c r="D357" s="6" t="str">
        <f t="shared" si="40"/>
        <v>49340</v>
      </c>
      <c r="E357" s="6">
        <v>114400</v>
      </c>
      <c r="F357" s="6" t="s">
        <v>81</v>
      </c>
      <c r="G357" s="6" t="s">
        <v>937</v>
      </c>
      <c r="H357" s="6" t="str">
        <f t="shared" si="41"/>
        <v>Princeton</v>
      </c>
      <c r="I357" s="9">
        <v>49340</v>
      </c>
      <c r="J357" s="9">
        <v>25027</v>
      </c>
      <c r="K357" s="9">
        <v>55395</v>
      </c>
      <c r="L357" s="9" t="s">
        <v>845</v>
      </c>
      <c r="M357" s="9" t="s">
        <v>938</v>
      </c>
      <c r="N357" s="9" t="s">
        <v>327</v>
      </c>
      <c r="O357" s="8" t="str">
        <f t="shared" si="42"/>
        <v>Princeton</v>
      </c>
      <c r="P357" t="b">
        <f t="shared" si="43"/>
        <v>1</v>
      </c>
      <c r="Q357" t="b">
        <f t="shared" si="44"/>
        <v>1</v>
      </c>
    </row>
    <row r="358" spans="1:17" x14ac:dyDescent="0.25">
      <c r="A358" s="6" t="s">
        <v>209</v>
      </c>
      <c r="B358" s="6">
        <v>2502758825</v>
      </c>
      <c r="C358" s="6" t="s">
        <v>80</v>
      </c>
      <c r="D358" s="6" t="str">
        <f t="shared" si="40"/>
        <v>49340</v>
      </c>
      <c r="E358" s="6">
        <v>114400</v>
      </c>
      <c r="F358" s="6" t="s">
        <v>81</v>
      </c>
      <c r="G358" s="6" t="s">
        <v>939</v>
      </c>
      <c r="H358" s="6" t="str">
        <f t="shared" si="41"/>
        <v>Rutland</v>
      </c>
      <c r="I358" s="9">
        <v>49340</v>
      </c>
      <c r="J358" s="9">
        <v>25027</v>
      </c>
      <c r="K358" s="9">
        <v>58825</v>
      </c>
      <c r="L358" s="9" t="s">
        <v>845</v>
      </c>
      <c r="M358" s="9" t="s">
        <v>940</v>
      </c>
      <c r="N358" s="9" t="s">
        <v>327</v>
      </c>
      <c r="O358" s="8" t="str">
        <f t="shared" si="42"/>
        <v>Rutland</v>
      </c>
      <c r="P358" t="b">
        <f t="shared" si="43"/>
        <v>1</v>
      </c>
      <c r="Q358" t="b">
        <f t="shared" si="44"/>
        <v>1</v>
      </c>
    </row>
    <row r="359" spans="1:17" x14ac:dyDescent="0.25">
      <c r="A359" s="6" t="s">
        <v>209</v>
      </c>
      <c r="B359" s="6">
        <v>2502761800</v>
      </c>
      <c r="C359" s="6" t="s">
        <v>80</v>
      </c>
      <c r="D359" s="6" t="str">
        <f t="shared" si="40"/>
        <v>49340</v>
      </c>
      <c r="E359" s="6">
        <v>114400</v>
      </c>
      <c r="F359" s="6" t="s">
        <v>81</v>
      </c>
      <c r="G359" s="6" t="s">
        <v>941</v>
      </c>
      <c r="H359" s="6" t="str">
        <f t="shared" si="41"/>
        <v>Shrewsbury</v>
      </c>
      <c r="I359" s="9">
        <v>49340</v>
      </c>
      <c r="J359" s="9">
        <v>25027</v>
      </c>
      <c r="K359" s="9">
        <v>61800</v>
      </c>
      <c r="L359" s="9" t="s">
        <v>845</v>
      </c>
      <c r="M359" s="9" t="s">
        <v>942</v>
      </c>
      <c r="N359" s="9" t="s">
        <v>327</v>
      </c>
      <c r="O359" s="8" t="str">
        <f t="shared" si="42"/>
        <v>Shrewsbury</v>
      </c>
      <c r="P359" t="b">
        <f t="shared" si="43"/>
        <v>1</v>
      </c>
      <c r="Q359" t="b">
        <f t="shared" si="44"/>
        <v>1</v>
      </c>
    </row>
    <row r="360" spans="1:17" x14ac:dyDescent="0.25">
      <c r="A360" s="6" t="s">
        <v>209</v>
      </c>
      <c r="B360" s="6">
        <v>2502763345</v>
      </c>
      <c r="C360" s="6" t="s">
        <v>80</v>
      </c>
      <c r="D360" s="6" t="str">
        <f t="shared" si="40"/>
        <v>49340</v>
      </c>
      <c r="E360" s="6">
        <v>114400</v>
      </c>
      <c r="F360" s="6" t="s">
        <v>81</v>
      </c>
      <c r="G360" s="6" t="s">
        <v>943</v>
      </c>
      <c r="H360" s="6" t="str">
        <f t="shared" si="41"/>
        <v>Southbridge</v>
      </c>
      <c r="I360" s="9">
        <v>49340</v>
      </c>
      <c r="J360" s="9">
        <v>25027</v>
      </c>
      <c r="K360" s="9">
        <v>63345</v>
      </c>
      <c r="L360" s="9" t="s">
        <v>845</v>
      </c>
      <c r="M360" s="9" t="s">
        <v>944</v>
      </c>
      <c r="N360" s="9" t="s">
        <v>327</v>
      </c>
      <c r="O360" s="8" t="str">
        <f t="shared" si="42"/>
        <v>Southbridge</v>
      </c>
      <c r="P360" t="b">
        <f t="shared" si="43"/>
        <v>1</v>
      </c>
      <c r="Q360" t="b">
        <f t="shared" si="44"/>
        <v>1</v>
      </c>
    </row>
    <row r="361" spans="1:17" x14ac:dyDescent="0.25">
      <c r="A361" s="6" t="s">
        <v>209</v>
      </c>
      <c r="B361" s="6">
        <v>2502766105</v>
      </c>
      <c r="C361" s="6" t="s">
        <v>80</v>
      </c>
      <c r="D361" s="6" t="str">
        <f t="shared" si="40"/>
        <v>49340</v>
      </c>
      <c r="E361" s="6">
        <v>114400</v>
      </c>
      <c r="F361" s="6" t="s">
        <v>81</v>
      </c>
      <c r="G361" s="6" t="s">
        <v>945</v>
      </c>
      <c r="H361" s="6" t="str">
        <f t="shared" si="41"/>
        <v>Spencer</v>
      </c>
      <c r="I361" s="9">
        <v>49340</v>
      </c>
      <c r="J361" s="9">
        <v>25027</v>
      </c>
      <c r="K361" s="9">
        <v>66105</v>
      </c>
      <c r="L361" s="9" t="s">
        <v>845</v>
      </c>
      <c r="M361" s="9" t="s">
        <v>946</v>
      </c>
      <c r="N361" s="9" t="s">
        <v>327</v>
      </c>
      <c r="O361" s="8" t="str">
        <f t="shared" si="42"/>
        <v>Spencer</v>
      </c>
      <c r="P361" t="b">
        <f t="shared" si="43"/>
        <v>1</v>
      </c>
      <c r="Q361" t="b">
        <f t="shared" si="44"/>
        <v>1</v>
      </c>
    </row>
    <row r="362" spans="1:17" x14ac:dyDescent="0.25">
      <c r="A362" s="6" t="s">
        <v>209</v>
      </c>
      <c r="B362" s="6">
        <v>2502767385</v>
      </c>
      <c r="C362" s="6" t="s">
        <v>80</v>
      </c>
      <c r="D362" s="6" t="str">
        <f t="shared" si="40"/>
        <v>49340</v>
      </c>
      <c r="E362" s="6">
        <v>114400</v>
      </c>
      <c r="F362" s="6" t="s">
        <v>81</v>
      </c>
      <c r="G362" s="6" t="s">
        <v>947</v>
      </c>
      <c r="H362" s="6" t="str">
        <f t="shared" si="41"/>
        <v>Sterling</v>
      </c>
      <c r="I362" s="9">
        <v>49340</v>
      </c>
      <c r="J362" s="9">
        <v>25027</v>
      </c>
      <c r="K362" s="9">
        <v>67385</v>
      </c>
      <c r="L362" s="9" t="s">
        <v>845</v>
      </c>
      <c r="M362" s="9" t="s">
        <v>948</v>
      </c>
      <c r="N362" s="9" t="s">
        <v>327</v>
      </c>
      <c r="O362" s="8" t="str">
        <f t="shared" si="42"/>
        <v>Sterling</v>
      </c>
      <c r="P362" t="b">
        <f t="shared" si="43"/>
        <v>1</v>
      </c>
      <c r="Q362" t="b">
        <f t="shared" si="44"/>
        <v>1</v>
      </c>
    </row>
    <row r="363" spans="1:17" x14ac:dyDescent="0.25">
      <c r="A363" s="6" t="s">
        <v>209</v>
      </c>
      <c r="B363" s="6">
        <v>2502768155</v>
      </c>
      <c r="C363" s="6" t="s">
        <v>80</v>
      </c>
      <c r="D363" s="6" t="str">
        <f t="shared" si="40"/>
        <v>49340</v>
      </c>
      <c r="E363" s="6">
        <v>114400</v>
      </c>
      <c r="F363" s="6" t="s">
        <v>81</v>
      </c>
      <c r="G363" s="6" t="s">
        <v>949</v>
      </c>
      <c r="H363" s="6" t="str">
        <f t="shared" si="41"/>
        <v>Sturbridge</v>
      </c>
      <c r="I363" s="9">
        <v>49340</v>
      </c>
      <c r="J363" s="9">
        <v>25027</v>
      </c>
      <c r="K363" s="9">
        <v>68155</v>
      </c>
      <c r="L363" s="9" t="s">
        <v>845</v>
      </c>
      <c r="M363" s="9" t="s">
        <v>950</v>
      </c>
      <c r="N363" s="9" t="s">
        <v>327</v>
      </c>
      <c r="O363" s="8" t="str">
        <f t="shared" si="42"/>
        <v>Sturbridge</v>
      </c>
      <c r="P363" t="b">
        <f t="shared" si="43"/>
        <v>1</v>
      </c>
      <c r="Q363" t="b">
        <f t="shared" si="44"/>
        <v>1</v>
      </c>
    </row>
    <row r="364" spans="1:17" x14ac:dyDescent="0.25">
      <c r="A364" s="6" t="s">
        <v>209</v>
      </c>
      <c r="B364" s="6">
        <v>2502768610</v>
      </c>
      <c r="C364" s="6" t="s">
        <v>80</v>
      </c>
      <c r="D364" s="6" t="str">
        <f t="shared" si="40"/>
        <v>49340</v>
      </c>
      <c r="E364" s="6">
        <v>114400</v>
      </c>
      <c r="F364" s="6" t="s">
        <v>81</v>
      </c>
      <c r="G364" s="6" t="s">
        <v>951</v>
      </c>
      <c r="H364" s="6" t="str">
        <f t="shared" si="41"/>
        <v>Sutton</v>
      </c>
      <c r="I364" s="9">
        <v>49340</v>
      </c>
      <c r="J364" s="9">
        <v>25027</v>
      </c>
      <c r="K364" s="9">
        <v>68610</v>
      </c>
      <c r="L364" s="9" t="s">
        <v>845</v>
      </c>
      <c r="M364" s="9" t="s">
        <v>952</v>
      </c>
      <c r="N364" s="9" t="s">
        <v>327</v>
      </c>
      <c r="O364" s="8" t="str">
        <f t="shared" si="42"/>
        <v>Sutton</v>
      </c>
      <c r="P364" t="b">
        <f t="shared" si="43"/>
        <v>1</v>
      </c>
      <c r="Q364" t="b">
        <f t="shared" si="44"/>
        <v>1</v>
      </c>
    </row>
    <row r="365" spans="1:17" x14ac:dyDescent="0.25">
      <c r="A365" s="6" t="s">
        <v>209</v>
      </c>
      <c r="B365" s="6">
        <v>2502771620</v>
      </c>
      <c r="C365" s="6" t="s">
        <v>80</v>
      </c>
      <c r="D365" s="6" t="str">
        <f t="shared" si="40"/>
        <v>49340</v>
      </c>
      <c r="E365" s="6">
        <v>114400</v>
      </c>
      <c r="F365" s="6" t="s">
        <v>81</v>
      </c>
      <c r="G365" s="6" t="s">
        <v>953</v>
      </c>
      <c r="H365" s="6" t="str">
        <f t="shared" si="41"/>
        <v>Uxbridge</v>
      </c>
      <c r="I365" s="9">
        <v>49340</v>
      </c>
      <c r="J365" s="9">
        <v>25027</v>
      </c>
      <c r="K365" s="9">
        <v>71620</v>
      </c>
      <c r="L365" s="9" t="s">
        <v>845</v>
      </c>
      <c r="M365" s="9" t="s">
        <v>954</v>
      </c>
      <c r="N365" s="9" t="s">
        <v>327</v>
      </c>
      <c r="O365" s="8" t="str">
        <f t="shared" si="42"/>
        <v>Uxbridge</v>
      </c>
      <c r="P365" t="b">
        <f t="shared" si="43"/>
        <v>1</v>
      </c>
      <c r="Q365" t="b">
        <f t="shared" si="44"/>
        <v>1</v>
      </c>
    </row>
    <row r="366" spans="1:17" x14ac:dyDescent="0.25">
      <c r="A366" s="6" t="s">
        <v>209</v>
      </c>
      <c r="B366" s="6">
        <v>2502773895</v>
      </c>
      <c r="C366" s="6" t="s">
        <v>80</v>
      </c>
      <c r="D366" s="6" t="str">
        <f t="shared" si="40"/>
        <v>49340</v>
      </c>
      <c r="E366" s="6">
        <v>114400</v>
      </c>
      <c r="F366" s="6" t="s">
        <v>81</v>
      </c>
      <c r="G366" s="6" t="s">
        <v>955</v>
      </c>
      <c r="H366" s="6" t="str">
        <f t="shared" si="41"/>
        <v>Webster</v>
      </c>
      <c r="I366" s="9">
        <v>49340</v>
      </c>
      <c r="J366" s="9">
        <v>25027</v>
      </c>
      <c r="K366" s="9">
        <v>73895</v>
      </c>
      <c r="L366" s="9" t="s">
        <v>845</v>
      </c>
      <c r="M366" s="9" t="s">
        <v>956</v>
      </c>
      <c r="N366" s="9" t="s">
        <v>327</v>
      </c>
      <c r="O366" s="8" t="str">
        <f t="shared" si="42"/>
        <v>Webster</v>
      </c>
      <c r="P366" t="b">
        <f t="shared" si="43"/>
        <v>1</v>
      </c>
      <c r="Q366" t="b">
        <f t="shared" si="44"/>
        <v>1</v>
      </c>
    </row>
    <row r="367" spans="1:17" x14ac:dyDescent="0.25">
      <c r="A367" s="6" t="s">
        <v>209</v>
      </c>
      <c r="B367" s="6">
        <v>2502775155</v>
      </c>
      <c r="C367" s="6" t="s">
        <v>80</v>
      </c>
      <c r="D367" s="6" t="str">
        <f t="shared" si="40"/>
        <v>49340</v>
      </c>
      <c r="E367" s="6">
        <v>114400</v>
      </c>
      <c r="F367" s="6" t="s">
        <v>81</v>
      </c>
      <c r="G367" s="6" t="s">
        <v>957</v>
      </c>
      <c r="H367" s="6" t="str">
        <f t="shared" si="41"/>
        <v>West</v>
      </c>
      <c r="I367" s="9">
        <v>49340</v>
      </c>
      <c r="J367" s="9">
        <v>25027</v>
      </c>
      <c r="K367" s="9">
        <v>75155</v>
      </c>
      <c r="L367" s="9" t="s">
        <v>845</v>
      </c>
      <c r="M367" s="9" t="s">
        <v>958</v>
      </c>
      <c r="N367" s="9" t="s">
        <v>327</v>
      </c>
      <c r="O367" s="8" t="str">
        <f t="shared" si="42"/>
        <v>West</v>
      </c>
      <c r="P367" t="b">
        <f t="shared" si="43"/>
        <v>1</v>
      </c>
      <c r="Q367" t="b">
        <f t="shared" si="44"/>
        <v>1</v>
      </c>
    </row>
    <row r="368" spans="1:17" x14ac:dyDescent="0.25">
      <c r="A368" s="6" t="s">
        <v>209</v>
      </c>
      <c r="B368" s="6">
        <v>2502775400</v>
      </c>
      <c r="C368" s="6" t="s">
        <v>80</v>
      </c>
      <c r="D368" s="6" t="str">
        <f t="shared" si="40"/>
        <v>49340</v>
      </c>
      <c r="E368" s="6">
        <v>114400</v>
      </c>
      <c r="F368" s="6" t="s">
        <v>81</v>
      </c>
      <c r="G368" s="6" t="s">
        <v>959</v>
      </c>
      <c r="H368" s="6" t="str">
        <f t="shared" si="41"/>
        <v>West</v>
      </c>
      <c r="I368" s="9">
        <v>49340</v>
      </c>
      <c r="J368" s="9">
        <v>25027</v>
      </c>
      <c r="K368" s="9">
        <v>75400</v>
      </c>
      <c r="L368" s="9" t="s">
        <v>845</v>
      </c>
      <c r="M368" s="9" t="s">
        <v>960</v>
      </c>
      <c r="N368" s="9" t="s">
        <v>327</v>
      </c>
      <c r="O368" s="8" t="str">
        <f t="shared" si="42"/>
        <v>West</v>
      </c>
      <c r="P368" t="b">
        <f t="shared" si="43"/>
        <v>1</v>
      </c>
      <c r="Q368" t="b">
        <f t="shared" si="44"/>
        <v>1</v>
      </c>
    </row>
    <row r="369" spans="1:17" x14ac:dyDescent="0.25">
      <c r="A369" s="6" t="s">
        <v>209</v>
      </c>
      <c r="B369" s="6">
        <v>2502775015</v>
      </c>
      <c r="C369" s="6" t="s">
        <v>80</v>
      </c>
      <c r="D369" s="6" t="str">
        <f t="shared" si="40"/>
        <v>49340</v>
      </c>
      <c r="E369" s="6">
        <v>114400</v>
      </c>
      <c r="F369" s="6" t="s">
        <v>81</v>
      </c>
      <c r="G369" s="6" t="s">
        <v>961</v>
      </c>
      <c r="H369" s="6" t="str">
        <f t="shared" si="41"/>
        <v>Westborough</v>
      </c>
      <c r="I369" s="9">
        <v>49340</v>
      </c>
      <c r="J369" s="9">
        <v>25027</v>
      </c>
      <c r="K369" s="9">
        <v>75015</v>
      </c>
      <c r="L369" s="9" t="s">
        <v>845</v>
      </c>
      <c r="M369" s="9" t="s">
        <v>962</v>
      </c>
      <c r="N369" s="9" t="s">
        <v>327</v>
      </c>
      <c r="O369" s="8" t="str">
        <f t="shared" si="42"/>
        <v>Westborough</v>
      </c>
      <c r="P369" t="b">
        <f t="shared" si="43"/>
        <v>1</v>
      </c>
      <c r="Q369" t="b">
        <f t="shared" si="44"/>
        <v>1</v>
      </c>
    </row>
    <row r="370" spans="1:17" x14ac:dyDescent="0.25">
      <c r="A370" s="6" t="s">
        <v>209</v>
      </c>
      <c r="B370" s="6">
        <v>2502782000</v>
      </c>
      <c r="C370" s="6" t="s">
        <v>80</v>
      </c>
      <c r="D370" s="6" t="str">
        <f t="shared" si="40"/>
        <v>49340</v>
      </c>
      <c r="E370" s="6">
        <v>114400</v>
      </c>
      <c r="F370" s="6" t="s">
        <v>81</v>
      </c>
      <c r="G370" s="6" t="s">
        <v>963</v>
      </c>
      <c r="H370" s="6" t="str">
        <f t="shared" si="41"/>
        <v>Worcester</v>
      </c>
      <c r="I370" s="9">
        <v>49340</v>
      </c>
      <c r="J370" s="9">
        <v>25027</v>
      </c>
      <c r="K370" s="9">
        <v>82000</v>
      </c>
      <c r="L370" s="9" t="s">
        <v>845</v>
      </c>
      <c r="M370" s="9" t="s">
        <v>964</v>
      </c>
      <c r="N370" s="9" t="s">
        <v>327</v>
      </c>
      <c r="O370" s="8" t="str">
        <f t="shared" si="42"/>
        <v>Worcester</v>
      </c>
      <c r="P370" t="b">
        <f t="shared" si="43"/>
        <v>1</v>
      </c>
      <c r="Q370" t="b">
        <f t="shared" si="44"/>
        <v>1</v>
      </c>
    </row>
    <row r="371" spans="1:17" x14ac:dyDescent="0.25">
      <c r="A371" s="6" t="s">
        <v>209</v>
      </c>
      <c r="B371" s="6">
        <v>2501943790</v>
      </c>
      <c r="C371" s="6" t="s">
        <v>215</v>
      </c>
      <c r="D371" s="6" t="str">
        <f t="shared" ref="D371" si="45">MID(C371,6,5)</f>
        <v>25019</v>
      </c>
      <c r="E371" s="6">
        <v>136100</v>
      </c>
      <c r="F371" s="6" t="s">
        <v>143</v>
      </c>
      <c r="G371" s="6" t="s">
        <v>965</v>
      </c>
      <c r="H371" s="6" t="str">
        <f t="shared" ref="H371" si="46">LEFT(G371, FIND(" ", G371)-1)</f>
        <v>Nantucket</v>
      </c>
      <c r="I371" s="9">
        <v>99999</v>
      </c>
      <c r="J371" s="9">
        <v>25019</v>
      </c>
      <c r="K371" s="9">
        <v>43790</v>
      </c>
      <c r="L371" s="9" t="s">
        <v>966</v>
      </c>
      <c r="M371" s="9" t="s">
        <v>967</v>
      </c>
      <c r="N371" s="9" t="s">
        <v>214</v>
      </c>
      <c r="O371" s="8" t="str">
        <f t="shared" ref="O371" si="47">LEFT(M371, FIND(" ", M371)-1)</f>
        <v>Nantucket</v>
      </c>
      <c r="P371" t="b">
        <f t="shared" ref="P371" si="48">O371=H371</f>
        <v>1</v>
      </c>
      <c r="Q371" t="b">
        <f t="shared" ref="Q371" si="49">I371=_xlfn.NUMBERVALUE(D371)</f>
        <v>0</v>
      </c>
    </row>
    <row r="372" spans="1:17" x14ac:dyDescent="0.25">
      <c r="I372"/>
      <c r="J372"/>
      <c r="K372"/>
      <c r="L372"/>
      <c r="M372"/>
      <c r="N372"/>
      <c r="O372"/>
    </row>
    <row r="373" spans="1:17" x14ac:dyDescent="0.25">
      <c r="I373"/>
      <c r="J373"/>
      <c r="K373"/>
      <c r="L373"/>
      <c r="M373"/>
      <c r="N373"/>
      <c r="O373"/>
    </row>
    <row r="374" spans="1:17" x14ac:dyDescent="0.25">
      <c r="I374"/>
      <c r="J374"/>
      <c r="K374"/>
      <c r="L374"/>
      <c r="M374"/>
      <c r="N374"/>
      <c r="O374"/>
    </row>
    <row r="375" spans="1:17" x14ac:dyDescent="0.25">
      <c r="I375"/>
      <c r="J375"/>
      <c r="K375"/>
      <c r="L375"/>
      <c r="M375"/>
      <c r="N375"/>
      <c r="O375"/>
    </row>
    <row r="376" spans="1:17" x14ac:dyDescent="0.25">
      <c r="I376"/>
      <c r="J376"/>
      <c r="K376"/>
      <c r="L376"/>
      <c r="M376"/>
      <c r="N376"/>
      <c r="O376"/>
    </row>
    <row r="377" spans="1:17" x14ac:dyDescent="0.25">
      <c r="I377"/>
      <c r="J377"/>
      <c r="K377"/>
      <c r="L377"/>
      <c r="M377"/>
      <c r="N377"/>
      <c r="O377"/>
    </row>
    <row r="378" spans="1:17" x14ac:dyDescent="0.25">
      <c r="I378"/>
      <c r="J378"/>
      <c r="K378"/>
      <c r="L378"/>
      <c r="M378"/>
      <c r="N378"/>
      <c r="O378"/>
    </row>
    <row r="379" spans="1:17" x14ac:dyDescent="0.25">
      <c r="I379"/>
      <c r="J379"/>
      <c r="K379"/>
      <c r="L379"/>
      <c r="M379"/>
      <c r="N379"/>
      <c r="O379"/>
    </row>
    <row r="380" spans="1:17" x14ac:dyDescent="0.25">
      <c r="I380"/>
      <c r="J380"/>
      <c r="K380"/>
      <c r="L380"/>
      <c r="M380"/>
      <c r="N380"/>
      <c r="O380"/>
    </row>
    <row r="381" spans="1:17" x14ac:dyDescent="0.25">
      <c r="I381"/>
      <c r="J381"/>
      <c r="K381"/>
      <c r="L381"/>
      <c r="M381"/>
      <c r="N381"/>
      <c r="O381"/>
    </row>
    <row r="382" spans="1:17" x14ac:dyDescent="0.25">
      <c r="I382"/>
      <c r="J382"/>
      <c r="K382"/>
      <c r="L382"/>
      <c r="M382"/>
      <c r="N382"/>
      <c r="O382"/>
    </row>
    <row r="383" spans="1:17" x14ac:dyDescent="0.25">
      <c r="I383"/>
      <c r="J383"/>
      <c r="K383"/>
      <c r="L383"/>
      <c r="M383"/>
      <c r="N383"/>
      <c r="O383"/>
    </row>
    <row r="384" spans="1:17" x14ac:dyDescent="0.25">
      <c r="I384"/>
      <c r="J384"/>
      <c r="K384"/>
      <c r="L384"/>
      <c r="M384"/>
      <c r="N384"/>
      <c r="O384"/>
    </row>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spans="1:15" x14ac:dyDescent="0.25">
      <c r="I1265"/>
      <c r="J1265"/>
      <c r="K1265"/>
      <c r="L1265"/>
      <c r="M1265"/>
      <c r="N1265"/>
      <c r="O1265"/>
    </row>
    <row r="1266" spans="1:15" x14ac:dyDescent="0.25">
      <c r="I1266"/>
      <c r="J1266"/>
      <c r="K1266"/>
      <c r="L1266"/>
      <c r="M1266"/>
      <c r="N1266"/>
      <c r="O1266"/>
    </row>
    <row r="1267" spans="1:15" x14ac:dyDescent="0.25">
      <c r="I1267"/>
      <c r="J1267"/>
      <c r="K1267"/>
      <c r="L1267"/>
      <c r="M1267"/>
      <c r="N1267"/>
      <c r="O1267"/>
    </row>
    <row r="1268" spans="1:15" x14ac:dyDescent="0.25">
      <c r="I1268"/>
      <c r="J1268"/>
      <c r="K1268"/>
      <c r="L1268"/>
      <c r="M1268"/>
      <c r="N1268"/>
      <c r="O1268"/>
    </row>
    <row r="1269" spans="1:15" x14ac:dyDescent="0.25">
      <c r="I1269"/>
      <c r="J1269"/>
      <c r="K1269"/>
      <c r="L1269"/>
      <c r="M1269"/>
      <c r="N1269"/>
      <c r="O1269"/>
    </row>
    <row r="1270" spans="1:15" x14ac:dyDescent="0.25">
      <c r="I1270"/>
      <c r="J1270"/>
      <c r="K1270"/>
      <c r="L1270"/>
      <c r="M1270"/>
      <c r="N1270"/>
      <c r="O1270"/>
    </row>
    <row r="1271" spans="1:15" x14ac:dyDescent="0.25">
      <c r="I1271"/>
      <c r="J1271"/>
      <c r="K1271"/>
      <c r="L1271"/>
      <c r="M1271"/>
      <c r="N1271"/>
      <c r="O1271"/>
    </row>
    <row r="1272" spans="1:15" x14ac:dyDescent="0.25">
      <c r="A1272" s="6"/>
      <c r="B1272" s="6"/>
      <c r="C1272" s="6"/>
      <c r="D1272" s="6"/>
      <c r="E1272" s="6"/>
      <c r="F1272" s="6"/>
      <c r="G1272" s="6"/>
      <c r="H1272" s="6"/>
    </row>
    <row r="1273" spans="1:15" x14ac:dyDescent="0.25">
      <c r="A1273" s="6"/>
      <c r="B1273" s="6"/>
      <c r="C1273" s="6"/>
      <c r="D1273" s="6"/>
      <c r="E1273" s="6"/>
      <c r="F1273" s="6"/>
      <c r="G1273" s="6"/>
      <c r="H1273" s="6"/>
    </row>
    <row r="1274" spans="1:15" x14ac:dyDescent="0.25">
      <c r="A1274" s="6"/>
      <c r="B1274" s="6"/>
      <c r="C1274" s="6"/>
      <c r="D1274" s="6"/>
      <c r="E1274" s="6"/>
      <c r="F1274" s="6"/>
      <c r="G1274" s="6"/>
      <c r="H1274" s="6"/>
    </row>
    <row r="1275" spans="1:15" x14ac:dyDescent="0.25">
      <c r="A1275" s="6"/>
      <c r="B1275" s="6"/>
      <c r="C1275" s="6"/>
      <c r="D1275" s="6"/>
      <c r="E1275" s="6"/>
      <c r="F1275" s="6"/>
      <c r="G1275" s="6"/>
      <c r="H1275" s="6"/>
    </row>
    <row r="1276" spans="1:15" x14ac:dyDescent="0.25">
      <c r="A1276" s="6"/>
      <c r="B1276" s="6"/>
      <c r="C1276" s="6"/>
      <c r="D1276" s="6"/>
      <c r="E1276" s="6"/>
      <c r="F1276" s="6"/>
      <c r="G1276" s="6"/>
      <c r="H1276" s="6"/>
    </row>
    <row r="1277" spans="1:15" x14ac:dyDescent="0.25">
      <c r="A1277" s="6"/>
      <c r="B1277" s="6"/>
      <c r="C1277" s="6"/>
      <c r="D1277" s="6"/>
      <c r="E1277" s="6"/>
      <c r="F1277" s="6"/>
      <c r="G1277" s="6"/>
      <c r="H1277" s="6"/>
    </row>
    <row r="1278" spans="1:15" x14ac:dyDescent="0.25">
      <c r="A1278" s="6"/>
      <c r="B1278" s="6"/>
      <c r="C1278" s="6"/>
      <c r="D1278" s="6"/>
      <c r="E1278" s="6"/>
      <c r="F1278" s="6"/>
      <c r="G1278" s="6"/>
      <c r="H1278" s="6"/>
    </row>
    <row r="1279" spans="1:15" x14ac:dyDescent="0.25">
      <c r="A1279" s="6"/>
      <c r="B1279" s="6"/>
      <c r="C1279" s="6"/>
      <c r="D1279" s="6"/>
      <c r="E1279" s="6"/>
      <c r="F1279" s="6"/>
      <c r="G1279" s="6"/>
      <c r="H1279" s="6"/>
    </row>
    <row r="1280" spans="1:15" x14ac:dyDescent="0.25">
      <c r="A1280" s="6"/>
      <c r="B1280" s="6"/>
      <c r="C1280" s="6"/>
      <c r="D1280" s="6"/>
      <c r="E1280" s="6"/>
      <c r="F1280" s="6"/>
      <c r="G1280" s="6"/>
      <c r="H1280" s="6"/>
    </row>
    <row r="1281" spans="1:8" x14ac:dyDescent="0.25">
      <c r="A1281" s="6"/>
      <c r="B1281" s="6"/>
      <c r="C1281" s="6"/>
      <c r="D1281" s="6"/>
      <c r="E1281" s="6"/>
      <c r="F1281" s="6"/>
      <c r="G1281" s="6"/>
      <c r="H1281" s="6"/>
    </row>
    <row r="1282" spans="1:8" x14ac:dyDescent="0.25">
      <c r="A1282" s="6"/>
      <c r="B1282" s="6"/>
      <c r="C1282" s="6"/>
      <c r="D1282" s="6"/>
      <c r="E1282" s="6"/>
      <c r="F1282" s="6"/>
      <c r="G1282" s="6"/>
      <c r="H1282" s="6"/>
    </row>
    <row r="1283" spans="1:8" x14ac:dyDescent="0.25">
      <c r="A1283" s="6"/>
      <c r="B1283" s="6"/>
      <c r="C1283" s="6"/>
      <c r="D1283" s="6"/>
      <c r="E1283" s="6"/>
      <c r="F1283" s="6"/>
      <c r="G1283" s="6"/>
      <c r="H1283" s="6"/>
    </row>
    <row r="1284" spans="1:8" x14ac:dyDescent="0.25">
      <c r="A1284" s="6"/>
      <c r="B1284" s="6"/>
      <c r="C1284" s="6"/>
      <c r="D1284" s="6"/>
      <c r="E1284" s="6"/>
      <c r="F1284" s="6"/>
      <c r="G1284" s="6"/>
      <c r="H1284" s="6"/>
    </row>
    <row r="1285" spans="1:8" x14ac:dyDescent="0.25">
      <c r="A1285" s="6"/>
      <c r="B1285" s="6"/>
      <c r="C1285" s="6"/>
      <c r="D1285" s="6"/>
      <c r="E1285" s="6"/>
      <c r="F1285" s="6"/>
      <c r="G1285" s="6"/>
      <c r="H1285" s="6"/>
    </row>
    <row r="1286" spans="1:8" x14ac:dyDescent="0.25">
      <c r="A1286" s="6"/>
      <c r="B1286" s="6"/>
      <c r="C1286" s="6"/>
      <c r="D1286" s="6"/>
      <c r="E1286" s="6"/>
      <c r="F1286" s="6"/>
      <c r="G1286" s="6"/>
      <c r="H1286" s="6"/>
    </row>
    <row r="1287" spans="1:8" x14ac:dyDescent="0.25">
      <c r="A1287" s="6"/>
      <c r="B1287" s="6"/>
      <c r="C1287" s="6"/>
      <c r="D1287" s="6"/>
      <c r="E1287" s="6"/>
      <c r="F1287" s="6"/>
      <c r="G1287" s="6"/>
      <c r="H1287" s="6"/>
    </row>
    <row r="1288" spans="1:8" x14ac:dyDescent="0.25">
      <c r="A1288" s="6"/>
      <c r="B1288" s="6"/>
      <c r="C1288" s="6"/>
      <c r="D1288" s="6"/>
      <c r="E1288" s="6"/>
      <c r="F1288" s="6"/>
      <c r="G1288" s="6"/>
      <c r="H1288" s="6"/>
    </row>
    <row r="1289" spans="1:8" x14ac:dyDescent="0.25">
      <c r="A1289" s="6"/>
      <c r="B1289" s="6"/>
      <c r="C1289" s="6"/>
      <c r="D1289" s="6"/>
      <c r="E1289" s="6"/>
      <c r="F1289" s="6"/>
      <c r="G1289" s="6"/>
      <c r="H1289" s="6"/>
    </row>
    <row r="1290" spans="1:8" x14ac:dyDescent="0.25">
      <c r="A1290" s="6"/>
      <c r="B1290" s="6"/>
      <c r="C1290" s="6"/>
      <c r="D1290" s="6"/>
      <c r="E1290" s="6"/>
      <c r="F1290" s="6"/>
      <c r="G1290" s="6"/>
      <c r="H1290" s="6"/>
    </row>
    <row r="1291" spans="1:8" x14ac:dyDescent="0.25">
      <c r="A1291" s="6"/>
      <c r="B1291" s="6"/>
      <c r="C1291" s="6"/>
      <c r="D1291" s="6"/>
      <c r="E1291" s="6"/>
      <c r="F1291" s="6"/>
      <c r="G1291" s="6"/>
      <c r="H1291" s="6"/>
    </row>
    <row r="1292" spans="1:8" x14ac:dyDescent="0.25">
      <c r="A1292" s="6"/>
      <c r="B1292" s="6"/>
      <c r="C1292" s="6"/>
      <c r="D1292" s="6"/>
      <c r="E1292" s="6"/>
      <c r="F1292" s="6"/>
      <c r="G1292" s="6"/>
      <c r="H1292" s="6"/>
    </row>
    <row r="1293" spans="1:8" x14ac:dyDescent="0.25">
      <c r="A1293" s="6"/>
      <c r="B1293" s="6"/>
      <c r="C1293" s="6"/>
      <c r="D1293" s="6"/>
      <c r="E1293" s="6"/>
      <c r="F1293" s="6"/>
      <c r="G1293" s="6"/>
      <c r="H1293" s="6"/>
    </row>
    <row r="1294" spans="1:8" x14ac:dyDescent="0.25">
      <c r="A1294" s="6"/>
      <c r="B1294" s="6"/>
      <c r="C1294" s="6"/>
      <c r="D1294" s="6"/>
      <c r="E1294" s="6"/>
      <c r="F1294" s="6"/>
      <c r="G1294" s="6"/>
      <c r="H1294" s="6"/>
    </row>
    <row r="1295" spans="1:8" x14ac:dyDescent="0.25">
      <c r="A1295" s="6"/>
      <c r="B1295" s="6"/>
      <c r="C1295" s="6"/>
      <c r="D1295" s="6"/>
      <c r="E1295" s="6"/>
      <c r="F1295" s="6"/>
      <c r="G1295" s="6"/>
      <c r="H1295" s="6"/>
    </row>
    <row r="1296" spans="1:8" x14ac:dyDescent="0.25">
      <c r="A1296" s="6"/>
      <c r="B1296" s="6"/>
      <c r="C1296" s="6"/>
      <c r="D1296" s="6"/>
      <c r="E1296" s="6"/>
      <c r="F1296" s="6"/>
      <c r="G1296" s="6"/>
      <c r="H1296" s="6"/>
    </row>
    <row r="1297" spans="1:8" x14ac:dyDescent="0.25">
      <c r="A1297" s="6"/>
      <c r="B1297" s="6"/>
      <c r="C1297" s="6"/>
      <c r="D1297" s="6"/>
      <c r="E1297" s="6"/>
      <c r="F1297" s="6"/>
      <c r="G1297" s="6"/>
      <c r="H1297" s="6"/>
    </row>
    <row r="1298" spans="1:8" x14ac:dyDescent="0.25">
      <c r="A1298" s="6"/>
      <c r="B1298" s="6"/>
      <c r="C1298" s="6"/>
      <c r="D1298" s="6"/>
      <c r="E1298" s="6"/>
      <c r="F1298" s="6"/>
      <c r="G1298" s="6"/>
      <c r="H1298" s="6"/>
    </row>
    <row r="1299" spans="1:8" x14ac:dyDescent="0.25">
      <c r="A1299" s="6"/>
      <c r="B1299" s="6"/>
      <c r="C1299" s="6"/>
      <c r="D1299" s="6"/>
      <c r="E1299" s="6"/>
      <c r="F1299" s="6"/>
      <c r="G1299" s="6"/>
      <c r="H1299" s="6"/>
    </row>
    <row r="1300" spans="1:8" x14ac:dyDescent="0.25">
      <c r="A1300" s="6"/>
      <c r="B1300" s="6"/>
      <c r="C1300" s="6"/>
      <c r="D1300" s="6"/>
      <c r="E1300" s="6"/>
      <c r="F1300" s="6"/>
      <c r="G1300" s="6"/>
      <c r="H1300" s="6"/>
    </row>
    <row r="1301" spans="1:8" x14ac:dyDescent="0.25">
      <c r="A1301" s="6"/>
      <c r="B1301" s="6"/>
      <c r="C1301" s="6"/>
      <c r="D1301" s="6"/>
      <c r="E1301" s="6"/>
      <c r="F1301" s="6"/>
      <c r="G1301" s="6"/>
      <c r="H1301" s="6"/>
    </row>
    <row r="1302" spans="1:8" x14ac:dyDescent="0.25">
      <c r="A1302" s="6"/>
      <c r="B1302" s="6"/>
      <c r="C1302" s="6"/>
      <c r="D1302" s="6"/>
      <c r="E1302" s="6"/>
      <c r="F1302" s="6"/>
      <c r="G1302" s="6"/>
      <c r="H1302" s="6"/>
    </row>
    <row r="1303" spans="1:8" x14ac:dyDescent="0.25">
      <c r="A1303" s="6"/>
      <c r="B1303" s="6"/>
      <c r="C1303" s="6"/>
      <c r="D1303" s="6"/>
      <c r="E1303" s="6"/>
      <c r="F1303" s="6"/>
      <c r="G1303" s="6"/>
      <c r="H1303" s="6"/>
    </row>
    <row r="1304" spans="1:8" x14ac:dyDescent="0.25">
      <c r="A1304" s="6"/>
      <c r="B1304" s="6"/>
      <c r="C1304" s="6"/>
      <c r="D1304" s="6"/>
      <c r="E1304" s="6"/>
      <c r="F1304" s="6"/>
      <c r="G1304" s="6"/>
      <c r="H1304" s="6"/>
    </row>
    <row r="1305" spans="1:8" x14ac:dyDescent="0.25">
      <c r="A1305" s="6"/>
      <c r="B1305" s="6"/>
      <c r="C1305" s="6"/>
      <c r="D1305" s="6"/>
      <c r="E1305" s="6"/>
      <c r="F1305" s="6"/>
      <c r="G1305" s="6"/>
      <c r="H1305" s="6"/>
    </row>
    <row r="1306" spans="1:8" x14ac:dyDescent="0.25">
      <c r="A1306" s="6"/>
      <c r="B1306" s="6"/>
      <c r="C1306" s="6"/>
      <c r="D1306" s="6"/>
      <c r="E1306" s="6"/>
      <c r="F1306" s="6"/>
      <c r="G1306" s="6"/>
      <c r="H1306" s="6"/>
    </row>
    <row r="1307" spans="1:8" x14ac:dyDescent="0.25">
      <c r="A1307" s="6"/>
      <c r="B1307" s="6"/>
      <c r="C1307" s="6"/>
      <c r="D1307" s="6"/>
      <c r="E1307" s="6"/>
      <c r="F1307" s="6"/>
      <c r="G1307" s="6"/>
      <c r="H1307" s="6"/>
    </row>
    <row r="1308" spans="1:8" x14ac:dyDescent="0.25">
      <c r="A1308" s="6"/>
      <c r="B1308" s="6"/>
      <c r="C1308" s="6"/>
      <c r="D1308" s="6"/>
      <c r="E1308" s="6"/>
      <c r="F1308" s="6"/>
      <c r="G1308" s="6"/>
      <c r="H1308" s="6"/>
    </row>
    <row r="1309" spans="1:8" x14ac:dyDescent="0.25">
      <c r="A1309" s="6"/>
      <c r="B1309" s="6"/>
      <c r="C1309" s="6"/>
      <c r="D1309" s="6"/>
      <c r="E1309" s="6"/>
      <c r="F1309" s="6"/>
      <c r="G1309" s="6"/>
      <c r="H1309" s="6"/>
    </row>
    <row r="1310" spans="1:8" x14ac:dyDescent="0.25">
      <c r="A1310" s="6"/>
      <c r="B1310" s="6"/>
      <c r="C1310" s="6"/>
      <c r="D1310" s="6"/>
      <c r="E1310" s="6"/>
      <c r="F1310" s="6"/>
      <c r="G1310" s="6"/>
      <c r="H1310" s="6"/>
    </row>
    <row r="1311" spans="1:8" x14ac:dyDescent="0.25">
      <c r="A1311" s="6"/>
      <c r="B1311" s="6"/>
      <c r="C1311" s="6"/>
      <c r="D1311" s="6"/>
      <c r="E1311" s="6"/>
      <c r="F1311" s="6"/>
      <c r="G1311" s="6"/>
      <c r="H1311" s="6"/>
    </row>
    <row r="1312" spans="1:8" x14ac:dyDescent="0.25">
      <c r="A1312" s="6"/>
      <c r="B1312" s="6"/>
      <c r="C1312" s="6"/>
      <c r="D1312" s="6"/>
      <c r="E1312" s="6"/>
      <c r="F1312" s="6"/>
      <c r="G1312" s="6"/>
      <c r="H1312" s="6"/>
    </row>
    <row r="1313" spans="1:8" x14ac:dyDescent="0.25">
      <c r="A1313" s="6"/>
      <c r="B1313" s="6"/>
      <c r="C1313" s="6"/>
      <c r="D1313" s="6"/>
      <c r="E1313" s="6"/>
      <c r="F1313" s="6"/>
      <c r="G1313" s="6"/>
      <c r="H1313" s="6"/>
    </row>
    <row r="1314" spans="1:8" x14ac:dyDescent="0.25">
      <c r="A1314" s="6"/>
      <c r="B1314" s="6"/>
      <c r="C1314" s="6"/>
      <c r="D1314" s="6"/>
      <c r="E1314" s="6"/>
      <c r="F1314" s="6"/>
      <c r="G1314" s="6"/>
      <c r="H1314" s="6"/>
    </row>
    <row r="1315" spans="1:8" x14ac:dyDescent="0.25">
      <c r="A1315" s="6"/>
      <c r="B1315" s="6"/>
      <c r="C1315" s="6"/>
      <c r="D1315" s="6"/>
      <c r="E1315" s="6"/>
      <c r="F1315" s="6"/>
      <c r="G1315" s="6"/>
      <c r="H1315" s="6"/>
    </row>
    <row r="1316" spans="1:8" x14ac:dyDescent="0.25">
      <c r="A1316" s="6"/>
      <c r="B1316" s="6"/>
      <c r="C1316" s="6"/>
      <c r="D1316" s="6"/>
      <c r="E1316" s="6"/>
      <c r="F1316" s="6"/>
      <c r="G1316" s="6"/>
      <c r="H1316" s="6"/>
    </row>
    <row r="1317" spans="1:8" x14ac:dyDescent="0.25">
      <c r="A1317" s="6"/>
      <c r="B1317" s="6"/>
      <c r="C1317" s="6"/>
      <c r="D1317" s="6"/>
      <c r="E1317" s="6"/>
      <c r="F1317" s="6"/>
      <c r="G1317" s="6"/>
      <c r="H1317" s="6"/>
    </row>
    <row r="1318" spans="1:8" x14ac:dyDescent="0.25">
      <c r="A1318" s="6"/>
      <c r="B1318" s="6"/>
      <c r="C1318" s="6"/>
      <c r="D1318" s="6"/>
      <c r="E1318" s="6"/>
      <c r="F1318" s="6"/>
      <c r="G1318" s="6"/>
      <c r="H1318" s="6"/>
    </row>
    <row r="1319" spans="1:8" x14ac:dyDescent="0.25">
      <c r="A1319" s="6"/>
      <c r="B1319" s="6"/>
      <c r="C1319" s="6"/>
      <c r="D1319" s="6"/>
      <c r="E1319" s="6"/>
      <c r="F1319" s="6"/>
      <c r="G1319" s="6"/>
      <c r="H1319" s="6"/>
    </row>
    <row r="1320" spans="1:8" x14ac:dyDescent="0.25">
      <c r="A1320" s="6"/>
      <c r="B1320" s="6"/>
      <c r="C1320" s="6"/>
      <c r="D1320" s="6"/>
      <c r="E1320" s="6"/>
      <c r="F1320" s="6"/>
      <c r="G1320" s="6"/>
      <c r="H1320" s="6"/>
    </row>
    <row r="1321" spans="1:8" x14ac:dyDescent="0.25">
      <c r="A1321" s="6"/>
      <c r="B1321" s="6"/>
      <c r="C1321" s="6"/>
      <c r="D1321" s="6"/>
      <c r="E1321" s="6"/>
      <c r="F1321" s="6"/>
      <c r="G1321" s="6"/>
      <c r="H1321" s="6"/>
    </row>
    <row r="1322" spans="1:8" x14ac:dyDescent="0.25">
      <c r="A1322" s="6"/>
      <c r="B1322" s="6"/>
      <c r="C1322" s="6"/>
      <c r="D1322" s="6"/>
      <c r="E1322" s="6"/>
      <c r="F1322" s="6"/>
      <c r="G1322" s="6"/>
      <c r="H1322" s="6"/>
    </row>
    <row r="1323" spans="1:8" x14ac:dyDescent="0.25">
      <c r="A1323" s="6"/>
      <c r="B1323" s="6"/>
      <c r="C1323" s="6"/>
      <c r="D1323" s="6"/>
      <c r="E1323" s="6"/>
      <c r="F1323" s="6"/>
      <c r="G1323" s="6"/>
      <c r="H1323" s="6"/>
    </row>
    <row r="1324" spans="1:8" x14ac:dyDescent="0.25">
      <c r="A1324" s="6"/>
      <c r="B1324" s="6"/>
      <c r="C1324" s="6"/>
      <c r="D1324" s="6"/>
      <c r="E1324" s="6"/>
      <c r="F1324" s="6"/>
      <c r="G1324" s="6"/>
      <c r="H1324" s="6"/>
    </row>
    <row r="1325" spans="1:8" x14ac:dyDescent="0.25">
      <c r="A1325" s="6"/>
      <c r="B1325" s="6"/>
      <c r="C1325" s="6"/>
      <c r="D1325" s="6"/>
      <c r="E1325" s="6"/>
      <c r="F1325" s="6"/>
      <c r="G1325" s="6"/>
      <c r="H1325" s="6"/>
    </row>
    <row r="1326" spans="1:8" x14ac:dyDescent="0.25">
      <c r="A1326" s="6"/>
      <c r="B1326" s="6"/>
      <c r="C1326" s="6"/>
      <c r="D1326" s="6"/>
      <c r="E1326" s="6"/>
      <c r="F1326" s="6"/>
      <c r="G1326" s="6"/>
      <c r="H1326" s="6"/>
    </row>
    <row r="1327" spans="1:8" x14ac:dyDescent="0.25">
      <c r="A1327" s="6"/>
      <c r="B1327" s="6"/>
      <c r="C1327" s="6"/>
      <c r="D1327" s="6"/>
      <c r="E1327" s="6"/>
      <c r="F1327" s="6"/>
      <c r="G1327" s="6"/>
      <c r="H1327" s="6"/>
    </row>
    <row r="1328" spans="1:8" x14ac:dyDescent="0.25">
      <c r="A1328" s="6"/>
      <c r="B1328" s="6"/>
      <c r="C1328" s="6"/>
      <c r="D1328" s="6"/>
      <c r="E1328" s="6"/>
      <c r="F1328" s="6"/>
      <c r="G1328" s="6"/>
      <c r="H1328" s="6"/>
    </row>
    <row r="1329" spans="1:8" x14ac:dyDescent="0.25">
      <c r="A1329" s="6"/>
      <c r="B1329" s="6"/>
      <c r="C1329" s="6"/>
      <c r="D1329" s="6"/>
      <c r="E1329" s="6"/>
      <c r="F1329" s="6"/>
      <c r="G1329" s="6"/>
      <c r="H1329" s="6"/>
    </row>
    <row r="1330" spans="1:8" x14ac:dyDescent="0.25">
      <c r="A1330" s="6"/>
      <c r="B1330" s="6"/>
      <c r="C1330" s="6"/>
      <c r="D1330" s="6"/>
      <c r="E1330" s="6"/>
      <c r="F1330" s="6"/>
      <c r="G1330" s="6"/>
      <c r="H1330" s="6"/>
    </row>
    <row r="1331" spans="1:8" x14ac:dyDescent="0.25">
      <c r="A1331" s="6"/>
      <c r="B1331" s="6"/>
      <c r="C1331" s="6"/>
      <c r="D1331" s="6"/>
      <c r="E1331" s="6"/>
      <c r="F1331" s="6"/>
      <c r="G1331" s="6"/>
      <c r="H1331" s="6"/>
    </row>
    <row r="1332" spans="1:8" x14ac:dyDescent="0.25">
      <c r="A1332" s="6"/>
      <c r="B1332" s="6"/>
      <c r="C1332" s="6"/>
      <c r="D1332" s="6"/>
      <c r="E1332" s="6"/>
      <c r="F1332" s="6"/>
      <c r="G1332" s="6"/>
      <c r="H1332" s="6"/>
    </row>
    <row r="1333" spans="1:8" x14ac:dyDescent="0.25">
      <c r="A1333" s="6"/>
      <c r="B1333" s="6"/>
      <c r="C1333" s="6"/>
      <c r="D1333" s="6"/>
      <c r="E1333" s="6"/>
      <c r="F1333" s="6"/>
      <c r="G1333" s="6"/>
      <c r="H1333" s="6"/>
    </row>
    <row r="1334" spans="1:8" x14ac:dyDescent="0.25">
      <c r="A1334" s="6"/>
      <c r="B1334" s="6"/>
      <c r="C1334" s="6"/>
      <c r="D1334" s="6"/>
      <c r="E1334" s="6"/>
      <c r="F1334" s="6"/>
      <c r="G1334" s="6"/>
      <c r="H1334" s="6"/>
    </row>
    <row r="1335" spans="1:8" x14ac:dyDescent="0.25">
      <c r="A1335" s="6"/>
      <c r="B1335" s="6"/>
      <c r="C1335" s="6"/>
      <c r="D1335" s="6"/>
      <c r="E1335" s="6"/>
      <c r="F1335" s="6"/>
      <c r="G1335" s="6"/>
      <c r="H1335" s="6"/>
    </row>
    <row r="1336" spans="1:8" x14ac:dyDescent="0.25">
      <c r="A1336" s="6"/>
      <c r="B1336" s="6"/>
      <c r="C1336" s="6"/>
      <c r="D1336" s="6"/>
      <c r="E1336" s="6"/>
      <c r="F1336" s="6"/>
      <c r="G1336" s="6"/>
      <c r="H1336" s="6"/>
    </row>
    <row r="1337" spans="1:8" x14ac:dyDescent="0.25">
      <c r="A1337" s="6"/>
      <c r="B1337" s="6"/>
      <c r="C1337" s="6"/>
      <c r="D1337" s="6"/>
      <c r="E1337" s="6"/>
      <c r="F1337" s="6"/>
      <c r="G1337" s="6"/>
      <c r="H1337" s="6"/>
    </row>
    <row r="1338" spans="1:8" x14ac:dyDescent="0.25">
      <c r="A1338" s="6"/>
      <c r="B1338" s="6"/>
      <c r="C1338" s="6"/>
      <c r="D1338" s="6"/>
      <c r="E1338" s="6"/>
      <c r="F1338" s="6"/>
      <c r="G1338" s="6"/>
      <c r="H1338" s="6"/>
    </row>
    <row r="1339" spans="1:8" x14ac:dyDescent="0.25">
      <c r="A1339" s="6"/>
      <c r="B1339" s="6"/>
      <c r="C1339" s="6"/>
      <c r="D1339" s="6"/>
      <c r="E1339" s="6"/>
      <c r="F1339" s="6"/>
      <c r="G1339" s="6"/>
      <c r="H1339" s="6"/>
    </row>
    <row r="1340" spans="1:8" x14ac:dyDescent="0.25">
      <c r="A1340" s="6"/>
      <c r="B1340" s="6"/>
      <c r="C1340" s="6"/>
      <c r="D1340" s="6"/>
      <c r="E1340" s="6"/>
      <c r="F1340" s="6"/>
      <c r="G1340" s="6"/>
      <c r="H1340" s="6"/>
    </row>
    <row r="1341" spans="1:8" x14ac:dyDescent="0.25">
      <c r="A1341" s="6"/>
      <c r="B1341" s="6"/>
      <c r="C1341" s="6"/>
      <c r="D1341" s="6"/>
      <c r="E1341" s="6"/>
      <c r="F1341" s="6"/>
      <c r="G1341" s="6"/>
      <c r="H1341" s="6"/>
    </row>
    <row r="1342" spans="1:8" x14ac:dyDescent="0.25">
      <c r="A1342" s="6"/>
      <c r="B1342" s="6"/>
      <c r="C1342" s="6"/>
      <c r="D1342" s="6"/>
      <c r="E1342" s="6"/>
      <c r="F1342" s="6"/>
      <c r="G1342" s="6"/>
      <c r="H1342" s="6"/>
    </row>
    <row r="1343" spans="1:8" x14ac:dyDescent="0.25">
      <c r="A1343" s="6"/>
      <c r="B1343" s="6"/>
      <c r="C1343" s="6"/>
      <c r="D1343" s="6"/>
      <c r="E1343" s="6"/>
      <c r="F1343" s="6"/>
      <c r="G1343" s="6"/>
      <c r="H1343" s="6"/>
    </row>
    <row r="1344" spans="1:8" x14ac:dyDescent="0.25">
      <c r="A1344" s="6"/>
      <c r="B1344" s="6"/>
      <c r="C1344" s="6"/>
      <c r="D1344" s="6"/>
      <c r="E1344" s="6"/>
      <c r="F1344" s="6"/>
      <c r="G1344" s="6"/>
      <c r="H1344" s="6"/>
    </row>
    <row r="1345" spans="1:8" x14ac:dyDescent="0.25">
      <c r="A1345" s="6"/>
      <c r="B1345" s="6"/>
      <c r="C1345" s="6"/>
      <c r="D1345" s="6"/>
      <c r="E1345" s="6"/>
      <c r="F1345" s="6"/>
      <c r="G1345" s="6"/>
      <c r="H1345" s="6"/>
    </row>
    <row r="1346" spans="1:8" x14ac:dyDescent="0.25">
      <c r="A1346" s="6"/>
      <c r="B1346" s="6"/>
      <c r="C1346" s="6"/>
      <c r="D1346" s="6"/>
      <c r="E1346" s="6"/>
      <c r="F1346" s="6"/>
      <c r="G1346" s="6"/>
      <c r="H1346" s="6"/>
    </row>
    <row r="1347" spans="1:8" x14ac:dyDescent="0.25">
      <c r="A1347" s="6"/>
      <c r="B1347" s="6"/>
      <c r="C1347" s="6"/>
      <c r="D1347" s="6"/>
      <c r="E1347" s="6"/>
      <c r="F1347" s="6"/>
      <c r="G1347" s="6"/>
      <c r="H1347" s="6"/>
    </row>
    <row r="1348" spans="1:8" x14ac:dyDescent="0.25">
      <c r="A1348" s="6"/>
      <c r="B1348" s="6"/>
      <c r="C1348" s="6"/>
      <c r="D1348" s="6"/>
      <c r="E1348" s="6"/>
      <c r="F1348" s="6"/>
      <c r="G1348" s="6"/>
      <c r="H1348" s="6"/>
    </row>
    <row r="1349" spans="1:8" x14ac:dyDescent="0.25">
      <c r="A1349" s="6"/>
      <c r="B1349" s="6"/>
      <c r="C1349" s="6"/>
      <c r="D1349" s="6"/>
      <c r="E1349" s="6"/>
      <c r="F1349" s="6"/>
      <c r="G1349" s="6"/>
      <c r="H1349" s="6"/>
    </row>
    <row r="1350" spans="1:8" x14ac:dyDescent="0.25">
      <c r="A1350" s="6"/>
      <c r="B1350" s="6"/>
      <c r="C1350" s="6"/>
      <c r="D1350" s="6"/>
      <c r="E1350" s="6"/>
      <c r="F1350" s="6"/>
      <c r="G1350" s="6"/>
      <c r="H1350" s="6"/>
    </row>
    <row r="1351" spans="1:8" x14ac:dyDescent="0.25">
      <c r="A1351" s="6"/>
      <c r="B1351" s="6"/>
      <c r="C1351" s="6"/>
      <c r="D1351" s="6"/>
      <c r="E1351" s="6"/>
      <c r="F1351" s="6"/>
      <c r="G1351" s="6"/>
      <c r="H1351" s="6"/>
    </row>
    <row r="1352" spans="1:8" x14ac:dyDescent="0.25">
      <c r="A1352" s="6"/>
      <c r="B1352" s="6"/>
      <c r="C1352" s="6"/>
      <c r="D1352" s="6"/>
      <c r="E1352" s="6"/>
      <c r="F1352" s="6"/>
      <c r="G1352" s="6"/>
      <c r="H1352" s="6"/>
    </row>
    <row r="1353" spans="1:8" x14ac:dyDescent="0.25">
      <c r="A1353" s="6"/>
      <c r="B1353" s="6"/>
      <c r="C1353" s="6"/>
      <c r="D1353" s="6"/>
      <c r="E1353" s="6"/>
      <c r="F1353" s="6"/>
      <c r="G1353" s="6"/>
      <c r="H1353" s="6"/>
    </row>
    <row r="1354" spans="1:8" x14ac:dyDescent="0.25">
      <c r="A1354" s="6"/>
      <c r="B1354" s="6"/>
      <c r="C1354" s="6"/>
      <c r="D1354" s="6"/>
      <c r="E1354" s="6"/>
      <c r="F1354" s="6"/>
      <c r="G1354" s="6"/>
      <c r="H1354" s="6"/>
    </row>
    <row r="1355" spans="1:8" x14ac:dyDescent="0.25">
      <c r="A1355" s="6"/>
      <c r="B1355" s="6"/>
      <c r="C1355" s="6"/>
      <c r="D1355" s="6"/>
      <c r="E1355" s="6"/>
      <c r="F1355" s="6"/>
      <c r="G1355" s="6"/>
      <c r="H1355" s="6"/>
    </row>
    <row r="1356" spans="1:8" x14ac:dyDescent="0.25">
      <c r="A1356" s="6"/>
      <c r="B1356" s="6"/>
      <c r="C1356" s="6"/>
      <c r="D1356" s="6"/>
      <c r="E1356" s="6"/>
      <c r="F1356" s="6"/>
      <c r="G1356" s="6"/>
      <c r="H1356" s="6"/>
    </row>
    <row r="1357" spans="1:8" x14ac:dyDescent="0.25">
      <c r="A1357" s="6"/>
      <c r="B1357" s="6"/>
      <c r="C1357" s="6"/>
      <c r="D1357" s="6"/>
      <c r="E1357" s="6"/>
      <c r="F1357" s="6"/>
      <c r="G1357" s="6"/>
      <c r="H1357" s="6"/>
    </row>
    <row r="1358" spans="1:8" x14ac:dyDescent="0.25">
      <c r="A1358" s="6"/>
      <c r="B1358" s="6"/>
      <c r="C1358" s="6"/>
      <c r="D1358" s="6"/>
      <c r="E1358" s="6"/>
      <c r="F1358" s="6"/>
      <c r="G1358" s="6"/>
      <c r="H1358" s="6"/>
    </row>
    <row r="1359" spans="1:8" x14ac:dyDescent="0.25">
      <c r="A1359" s="6"/>
      <c r="B1359" s="6"/>
      <c r="C1359" s="6"/>
      <c r="D1359" s="6"/>
      <c r="E1359" s="6"/>
      <c r="F1359" s="6"/>
      <c r="G1359" s="6"/>
      <c r="H1359" s="6"/>
    </row>
    <row r="1360" spans="1:8" x14ac:dyDescent="0.25">
      <c r="A1360" s="6"/>
      <c r="B1360" s="6"/>
      <c r="C1360" s="6"/>
      <c r="D1360" s="6"/>
      <c r="E1360" s="6"/>
      <c r="F1360" s="6"/>
      <c r="G1360" s="6"/>
      <c r="H1360" s="6"/>
    </row>
    <row r="1361" spans="1:8" x14ac:dyDescent="0.25">
      <c r="A1361" s="6"/>
      <c r="B1361" s="6"/>
      <c r="C1361" s="6"/>
      <c r="D1361" s="6"/>
      <c r="E1361" s="6"/>
      <c r="F1361" s="6"/>
      <c r="G1361" s="6"/>
      <c r="H1361" s="6"/>
    </row>
    <row r="1362" spans="1:8" x14ac:dyDescent="0.25">
      <c r="A1362" s="6"/>
      <c r="B1362" s="6"/>
      <c r="C1362" s="6"/>
      <c r="D1362" s="6"/>
      <c r="E1362" s="6"/>
      <c r="F1362" s="6"/>
      <c r="G1362" s="6"/>
      <c r="H1362" s="6"/>
    </row>
    <row r="1363" spans="1:8" x14ac:dyDescent="0.25">
      <c r="A1363" s="6"/>
      <c r="B1363" s="6"/>
      <c r="C1363" s="6"/>
      <c r="D1363" s="6"/>
      <c r="E1363" s="6"/>
      <c r="F1363" s="6"/>
      <c r="G1363" s="6"/>
      <c r="H1363" s="6"/>
    </row>
    <row r="1364" spans="1:8" x14ac:dyDescent="0.25">
      <c r="A1364" s="6"/>
      <c r="B1364" s="6"/>
      <c r="C1364" s="6"/>
      <c r="D1364" s="6"/>
      <c r="E1364" s="6"/>
      <c r="F1364" s="6"/>
      <c r="G1364" s="6"/>
      <c r="H1364" s="6"/>
    </row>
    <row r="1365" spans="1:8" x14ac:dyDescent="0.25">
      <c r="A1365" s="6"/>
      <c r="B1365" s="6"/>
      <c r="C1365" s="6"/>
      <c r="D1365" s="6"/>
      <c r="E1365" s="6"/>
      <c r="F1365" s="6"/>
      <c r="G1365" s="6"/>
      <c r="H1365" s="6"/>
    </row>
    <row r="1366" spans="1:8" x14ac:dyDescent="0.25">
      <c r="A1366" s="6"/>
      <c r="B1366" s="6"/>
      <c r="C1366" s="6"/>
      <c r="D1366" s="6"/>
      <c r="E1366" s="6"/>
      <c r="F1366" s="6"/>
      <c r="G1366" s="6"/>
      <c r="H1366" s="6"/>
    </row>
    <row r="1367" spans="1:8" x14ac:dyDescent="0.25">
      <c r="A1367" s="6"/>
      <c r="B1367" s="6"/>
      <c r="C1367" s="6"/>
      <c r="D1367" s="6"/>
      <c r="E1367" s="6"/>
      <c r="F1367" s="6"/>
      <c r="G1367" s="6"/>
      <c r="H1367" s="6"/>
    </row>
    <row r="1368" spans="1:8" x14ac:dyDescent="0.25">
      <c r="A1368" s="6"/>
      <c r="B1368" s="6"/>
      <c r="C1368" s="6"/>
      <c r="D1368" s="6"/>
      <c r="E1368" s="6"/>
      <c r="F1368" s="6"/>
      <c r="G1368" s="6"/>
      <c r="H1368" s="6"/>
    </row>
    <row r="1369" spans="1:8" x14ac:dyDescent="0.25">
      <c r="A1369" s="6"/>
      <c r="B1369" s="6"/>
      <c r="C1369" s="6"/>
      <c r="D1369" s="6"/>
      <c r="E1369" s="6"/>
      <c r="F1369" s="6"/>
      <c r="G1369" s="6"/>
      <c r="H1369" s="6"/>
    </row>
    <row r="1370" spans="1:8" x14ac:dyDescent="0.25">
      <c r="A1370" s="6"/>
      <c r="B1370" s="6"/>
      <c r="C1370" s="6"/>
      <c r="D1370" s="6"/>
      <c r="E1370" s="6"/>
      <c r="F1370" s="6"/>
      <c r="G1370" s="6"/>
      <c r="H1370" s="6"/>
    </row>
    <row r="1371" spans="1:8" x14ac:dyDescent="0.25">
      <c r="A1371" s="6"/>
      <c r="B1371" s="6"/>
      <c r="C1371" s="6"/>
      <c r="D1371" s="6"/>
      <c r="E1371" s="6"/>
      <c r="F1371" s="6"/>
      <c r="G1371" s="6"/>
      <c r="H1371" s="6"/>
    </row>
    <row r="1372" spans="1:8" x14ac:dyDescent="0.25">
      <c r="A1372" s="6"/>
      <c r="B1372" s="6"/>
      <c r="C1372" s="6"/>
      <c r="D1372" s="6"/>
      <c r="E1372" s="6"/>
      <c r="F1372" s="6"/>
      <c r="G1372" s="6"/>
      <c r="H1372" s="6"/>
    </row>
    <row r="1373" spans="1:8" x14ac:dyDescent="0.25">
      <c r="A1373" s="6"/>
      <c r="B1373" s="6"/>
      <c r="C1373" s="6"/>
      <c r="D1373" s="6"/>
      <c r="E1373" s="6"/>
      <c r="F1373" s="6"/>
      <c r="G1373" s="6"/>
      <c r="H1373" s="6"/>
    </row>
    <row r="1374" spans="1:8" x14ac:dyDescent="0.25">
      <c r="A1374" s="6"/>
      <c r="B1374" s="6"/>
      <c r="C1374" s="6"/>
      <c r="D1374" s="6"/>
      <c r="E1374" s="6"/>
      <c r="F1374" s="6"/>
      <c r="G1374" s="6"/>
      <c r="H1374" s="6"/>
    </row>
    <row r="1375" spans="1:8" x14ac:dyDescent="0.25">
      <c r="A1375" s="6"/>
      <c r="B1375" s="6"/>
      <c r="C1375" s="6"/>
      <c r="D1375" s="6"/>
      <c r="E1375" s="6"/>
      <c r="F1375" s="6"/>
      <c r="G1375" s="6"/>
      <c r="H1375" s="6"/>
    </row>
    <row r="1376" spans="1:8" x14ac:dyDescent="0.25">
      <c r="A1376" s="6"/>
      <c r="B1376" s="6"/>
      <c r="C1376" s="6"/>
      <c r="D1376" s="6"/>
      <c r="E1376" s="6"/>
      <c r="F1376" s="6"/>
      <c r="G1376" s="6"/>
      <c r="H1376" s="6"/>
    </row>
    <row r="1377" spans="1:8" x14ac:dyDescent="0.25">
      <c r="A1377" s="6"/>
      <c r="B1377" s="6"/>
      <c r="C1377" s="6"/>
      <c r="D1377" s="6"/>
      <c r="E1377" s="6"/>
      <c r="F1377" s="6"/>
      <c r="G1377" s="6"/>
      <c r="H1377" s="6"/>
    </row>
    <row r="1378" spans="1:8" x14ac:dyDescent="0.25">
      <c r="A1378" s="6"/>
      <c r="B1378" s="6"/>
      <c r="C1378" s="6"/>
      <c r="D1378" s="6"/>
      <c r="E1378" s="6"/>
      <c r="F1378" s="6"/>
      <c r="G1378" s="6"/>
      <c r="H1378" s="6"/>
    </row>
    <row r="1379" spans="1:8" x14ac:dyDescent="0.25">
      <c r="A1379" s="6"/>
      <c r="B1379" s="6"/>
      <c r="C1379" s="6"/>
      <c r="D1379" s="6"/>
      <c r="E1379" s="6"/>
      <c r="F1379" s="6"/>
      <c r="G1379" s="6"/>
      <c r="H1379" s="6"/>
    </row>
    <row r="1380" spans="1:8" x14ac:dyDescent="0.25">
      <c r="A1380" s="6"/>
      <c r="B1380" s="6"/>
      <c r="C1380" s="6"/>
      <c r="D1380" s="6"/>
      <c r="E1380" s="6"/>
      <c r="F1380" s="6"/>
      <c r="G1380" s="6"/>
      <c r="H1380" s="6"/>
    </row>
    <row r="1381" spans="1:8" x14ac:dyDescent="0.25">
      <c r="A1381" s="6"/>
      <c r="B1381" s="6"/>
      <c r="C1381" s="6"/>
      <c r="D1381" s="6"/>
      <c r="E1381" s="6"/>
      <c r="F1381" s="6"/>
      <c r="G1381" s="6"/>
      <c r="H1381" s="6"/>
    </row>
    <row r="1382" spans="1:8" x14ac:dyDescent="0.25">
      <c r="A1382" s="6"/>
      <c r="B1382" s="6"/>
      <c r="C1382" s="6"/>
      <c r="D1382" s="6"/>
      <c r="E1382" s="6"/>
      <c r="F1382" s="6"/>
      <c r="G1382" s="6"/>
      <c r="H1382" s="6"/>
    </row>
    <row r="1383" spans="1:8" x14ac:dyDescent="0.25">
      <c r="A1383" s="6"/>
      <c r="B1383" s="6"/>
      <c r="C1383" s="6"/>
      <c r="D1383" s="6"/>
      <c r="E1383" s="6"/>
      <c r="F1383" s="6"/>
      <c r="G1383" s="6"/>
      <c r="H1383" s="6"/>
    </row>
    <row r="1384" spans="1:8" x14ac:dyDescent="0.25">
      <c r="A1384" s="6"/>
      <c r="B1384" s="6"/>
      <c r="C1384" s="6"/>
      <c r="D1384" s="6"/>
      <c r="E1384" s="6"/>
      <c r="F1384" s="6"/>
      <c r="G1384" s="6"/>
      <c r="H1384" s="6"/>
    </row>
    <row r="1385" spans="1:8" x14ac:dyDescent="0.25">
      <c r="A1385" s="6"/>
      <c r="B1385" s="6"/>
      <c r="C1385" s="6"/>
      <c r="D1385" s="6"/>
      <c r="E1385" s="6"/>
      <c r="F1385" s="6"/>
      <c r="G1385" s="6"/>
      <c r="H1385" s="6"/>
    </row>
    <row r="1386" spans="1:8" x14ac:dyDescent="0.25">
      <c r="A1386" s="6"/>
      <c r="B1386" s="6"/>
      <c r="C1386" s="6"/>
      <c r="D1386" s="6"/>
      <c r="E1386" s="6"/>
      <c r="F1386" s="6"/>
      <c r="G1386" s="6"/>
      <c r="H1386" s="6"/>
    </row>
    <row r="1387" spans="1:8" x14ac:dyDescent="0.25">
      <c r="A1387" s="6"/>
      <c r="B1387" s="6"/>
      <c r="C1387" s="6"/>
      <c r="D1387" s="6"/>
      <c r="E1387" s="6"/>
      <c r="F1387" s="6"/>
      <c r="G1387" s="6"/>
      <c r="H1387" s="6"/>
    </row>
    <row r="1388" spans="1:8" x14ac:dyDescent="0.25">
      <c r="A1388" s="6"/>
      <c r="B1388" s="6"/>
      <c r="C1388" s="6"/>
      <c r="D1388" s="6"/>
      <c r="E1388" s="6"/>
      <c r="F1388" s="6"/>
      <c r="G1388" s="6"/>
      <c r="H1388" s="6"/>
    </row>
    <row r="1389" spans="1:8" x14ac:dyDescent="0.25">
      <c r="A1389" s="6"/>
      <c r="B1389" s="6"/>
      <c r="C1389" s="6"/>
      <c r="D1389" s="6"/>
      <c r="E1389" s="6"/>
      <c r="F1389" s="6"/>
      <c r="G1389" s="6"/>
      <c r="H1389" s="6"/>
    </row>
    <row r="1390" spans="1:8" x14ac:dyDescent="0.25">
      <c r="A1390" s="6"/>
      <c r="B1390" s="6"/>
      <c r="C1390" s="6"/>
      <c r="D1390" s="6"/>
      <c r="E1390" s="6"/>
      <c r="F1390" s="6"/>
      <c r="G1390" s="6"/>
      <c r="H1390" s="6"/>
    </row>
    <row r="1391" spans="1:8" x14ac:dyDescent="0.25">
      <c r="A1391" s="6"/>
      <c r="B1391" s="6"/>
      <c r="C1391" s="6"/>
      <c r="D1391" s="6"/>
      <c r="E1391" s="6"/>
      <c r="F1391" s="6"/>
      <c r="G1391" s="6"/>
      <c r="H1391" s="6"/>
    </row>
    <row r="1392" spans="1:8" x14ac:dyDescent="0.25">
      <c r="A1392" s="6"/>
      <c r="B1392" s="6"/>
      <c r="C1392" s="6"/>
      <c r="D1392" s="6"/>
      <c r="E1392" s="6"/>
      <c r="F1392" s="6"/>
      <c r="G1392" s="6"/>
      <c r="H1392" s="6"/>
    </row>
    <row r="1393" spans="1:8" x14ac:dyDescent="0.25">
      <c r="A1393" s="6"/>
      <c r="B1393" s="6"/>
      <c r="C1393" s="6"/>
      <c r="D1393" s="6"/>
      <c r="E1393" s="6"/>
      <c r="F1393" s="6"/>
      <c r="G1393" s="6"/>
      <c r="H1393" s="6"/>
    </row>
    <row r="1394" spans="1:8" x14ac:dyDescent="0.25">
      <c r="A1394" s="6"/>
      <c r="B1394" s="6"/>
      <c r="C1394" s="6"/>
      <c r="D1394" s="6"/>
      <c r="E1394" s="6"/>
      <c r="F1394" s="6"/>
      <c r="G1394" s="6"/>
      <c r="H1394" s="6"/>
    </row>
    <row r="1395" spans="1:8" x14ac:dyDescent="0.25">
      <c r="A1395" s="6"/>
      <c r="B1395" s="6"/>
      <c r="C1395" s="6"/>
      <c r="D1395" s="6"/>
      <c r="E1395" s="6"/>
      <c r="F1395" s="6"/>
      <c r="G1395" s="6"/>
      <c r="H1395" s="6"/>
    </row>
    <row r="1396" spans="1:8" x14ac:dyDescent="0.25">
      <c r="A1396" s="6"/>
      <c r="B1396" s="6"/>
      <c r="C1396" s="6"/>
      <c r="D1396" s="6"/>
      <c r="E1396" s="6"/>
      <c r="F1396" s="6"/>
      <c r="G1396" s="6"/>
      <c r="H1396" s="6"/>
    </row>
    <row r="1397" spans="1:8" x14ac:dyDescent="0.25">
      <c r="A1397" s="6"/>
      <c r="B1397" s="6"/>
      <c r="C1397" s="6"/>
      <c r="D1397" s="6"/>
      <c r="E1397" s="6"/>
      <c r="F1397" s="6"/>
      <c r="G1397" s="6"/>
      <c r="H1397" s="6"/>
    </row>
    <row r="1398" spans="1:8" x14ac:dyDescent="0.25">
      <c r="A1398" s="6"/>
      <c r="B1398" s="6"/>
      <c r="C1398" s="6"/>
      <c r="D1398" s="6"/>
      <c r="E1398" s="6"/>
      <c r="F1398" s="6"/>
      <c r="G1398" s="6"/>
      <c r="H1398" s="6"/>
    </row>
    <row r="1399" spans="1:8" x14ac:dyDescent="0.25">
      <c r="A1399" s="6"/>
      <c r="B1399" s="6"/>
      <c r="C1399" s="6"/>
      <c r="D1399" s="6"/>
      <c r="E1399" s="6"/>
      <c r="F1399" s="6"/>
      <c r="G1399" s="6"/>
      <c r="H1399" s="6"/>
    </row>
    <row r="1400" spans="1:8" x14ac:dyDescent="0.25">
      <c r="A1400" s="6"/>
      <c r="B1400" s="6"/>
      <c r="C1400" s="6"/>
      <c r="D1400" s="6"/>
      <c r="E1400" s="6"/>
      <c r="F1400" s="6"/>
      <c r="G1400" s="6"/>
      <c r="H1400" s="6"/>
    </row>
    <row r="1401" spans="1:8" x14ac:dyDescent="0.25">
      <c r="A1401" s="6"/>
      <c r="B1401" s="6"/>
      <c r="C1401" s="6"/>
      <c r="D1401" s="6"/>
      <c r="E1401" s="6"/>
      <c r="F1401" s="6"/>
      <c r="G1401" s="6"/>
      <c r="H1401" s="6"/>
    </row>
    <row r="1402" spans="1:8" x14ac:dyDescent="0.25">
      <c r="A1402" s="6"/>
      <c r="B1402" s="6"/>
      <c r="C1402" s="6"/>
      <c r="D1402" s="6"/>
      <c r="E1402" s="6"/>
      <c r="F1402" s="6"/>
      <c r="G1402" s="6"/>
      <c r="H1402" s="6"/>
    </row>
    <row r="1403" spans="1:8" x14ac:dyDescent="0.25">
      <c r="A1403" s="6"/>
      <c r="B1403" s="6"/>
      <c r="C1403" s="6"/>
      <c r="D1403" s="6"/>
      <c r="E1403" s="6"/>
      <c r="F1403" s="6"/>
      <c r="G1403" s="6"/>
      <c r="H1403" s="6"/>
    </row>
    <row r="1404" spans="1:8" x14ac:dyDescent="0.25">
      <c r="A1404" s="6"/>
      <c r="B1404" s="6"/>
      <c r="C1404" s="6"/>
      <c r="D1404" s="6"/>
      <c r="E1404" s="6"/>
      <c r="F1404" s="6"/>
      <c r="G1404" s="6"/>
      <c r="H1404" s="6"/>
    </row>
    <row r="1405" spans="1:8" x14ac:dyDescent="0.25">
      <c r="A1405" s="6"/>
      <c r="B1405" s="6"/>
      <c r="C1405" s="6"/>
      <c r="D1405" s="6"/>
      <c r="E1405" s="6"/>
      <c r="F1405" s="6"/>
      <c r="G1405" s="6"/>
      <c r="H1405" s="6"/>
    </row>
    <row r="1406" spans="1:8" x14ac:dyDescent="0.25">
      <c r="A1406" s="6"/>
      <c r="B1406" s="6"/>
      <c r="C1406" s="6"/>
      <c r="D1406" s="6"/>
      <c r="E1406" s="6"/>
      <c r="F1406" s="6"/>
      <c r="G1406" s="6"/>
      <c r="H1406" s="6"/>
    </row>
    <row r="1407" spans="1:8" x14ac:dyDescent="0.25">
      <c r="A1407" s="6"/>
      <c r="B1407" s="6"/>
      <c r="C1407" s="6"/>
      <c r="D1407" s="6"/>
      <c r="E1407" s="6"/>
      <c r="F1407" s="6"/>
      <c r="G1407" s="6"/>
      <c r="H1407" s="6"/>
    </row>
    <row r="1408" spans="1:8" x14ac:dyDescent="0.25">
      <c r="A1408" s="6"/>
      <c r="B1408" s="6"/>
      <c r="C1408" s="6"/>
      <c r="D1408" s="6"/>
      <c r="E1408" s="6"/>
      <c r="F1408" s="6"/>
      <c r="G1408" s="6"/>
      <c r="H1408" s="6"/>
    </row>
    <row r="1409" spans="1:8" x14ac:dyDescent="0.25">
      <c r="A1409" s="6"/>
      <c r="B1409" s="6"/>
      <c r="C1409" s="6"/>
      <c r="D1409" s="6"/>
      <c r="E1409" s="6"/>
      <c r="F1409" s="6"/>
      <c r="G1409" s="6"/>
      <c r="H1409" s="6"/>
    </row>
    <row r="1410" spans="1:8" x14ac:dyDescent="0.25">
      <c r="A1410" s="6"/>
      <c r="B1410" s="6"/>
      <c r="C1410" s="6"/>
      <c r="D1410" s="6"/>
      <c r="E1410" s="6"/>
      <c r="F1410" s="6"/>
      <c r="G1410" s="6"/>
      <c r="H1410" s="6"/>
    </row>
    <row r="1411" spans="1:8" x14ac:dyDescent="0.25">
      <c r="A1411" s="6"/>
      <c r="B1411" s="6"/>
      <c r="C1411" s="6"/>
      <c r="D1411" s="6"/>
      <c r="E1411" s="6"/>
      <c r="F1411" s="6"/>
      <c r="G1411" s="6"/>
      <c r="H1411" s="6"/>
    </row>
    <row r="1412" spans="1:8" x14ac:dyDescent="0.25">
      <c r="A1412" s="6"/>
      <c r="B1412" s="6"/>
      <c r="C1412" s="6"/>
      <c r="D1412" s="6"/>
      <c r="E1412" s="6"/>
      <c r="F1412" s="6"/>
      <c r="G1412" s="6"/>
      <c r="H1412" s="6"/>
    </row>
    <row r="1413" spans="1:8" x14ac:dyDescent="0.25">
      <c r="A1413" s="6"/>
      <c r="B1413" s="6"/>
      <c r="C1413" s="6"/>
      <c r="D1413" s="6"/>
      <c r="E1413" s="6"/>
      <c r="F1413" s="6"/>
      <c r="G1413" s="6"/>
      <c r="H1413" s="6"/>
    </row>
    <row r="1414" spans="1:8" x14ac:dyDescent="0.25">
      <c r="A1414" s="6"/>
      <c r="B1414" s="6"/>
      <c r="C1414" s="6"/>
      <c r="D1414" s="6"/>
      <c r="E1414" s="6"/>
      <c r="F1414" s="6"/>
      <c r="G1414" s="6"/>
      <c r="H1414" s="6"/>
    </row>
    <row r="1415" spans="1:8" x14ac:dyDescent="0.25">
      <c r="A1415" s="6"/>
      <c r="B1415" s="6"/>
      <c r="C1415" s="6"/>
      <c r="D1415" s="6"/>
      <c r="E1415" s="6"/>
      <c r="F1415" s="6"/>
      <c r="G1415" s="6"/>
      <c r="H1415" s="6"/>
    </row>
    <row r="1416" spans="1:8" x14ac:dyDescent="0.25">
      <c r="A1416" s="6"/>
      <c r="B1416" s="6"/>
      <c r="C1416" s="6"/>
      <c r="D1416" s="6"/>
      <c r="E1416" s="6"/>
      <c r="F1416" s="6"/>
      <c r="G1416" s="6"/>
      <c r="H1416" s="6"/>
    </row>
    <row r="1417" spans="1:8" x14ac:dyDescent="0.25">
      <c r="A1417" s="6"/>
      <c r="B1417" s="6"/>
      <c r="C1417" s="6"/>
      <c r="D1417" s="6"/>
      <c r="E1417" s="6"/>
      <c r="F1417" s="6"/>
      <c r="G1417" s="6"/>
      <c r="H1417" s="6"/>
    </row>
    <row r="1418" spans="1:8" x14ac:dyDescent="0.25">
      <c r="A1418" s="6"/>
      <c r="B1418" s="6"/>
      <c r="C1418" s="6"/>
      <c r="D1418" s="6"/>
      <c r="E1418" s="6"/>
      <c r="F1418" s="6"/>
      <c r="G1418" s="6"/>
      <c r="H1418" s="6"/>
    </row>
    <row r="1419" spans="1:8" x14ac:dyDescent="0.25">
      <c r="A1419" s="6"/>
      <c r="B1419" s="6"/>
      <c r="C1419" s="6"/>
      <c r="D1419" s="6"/>
      <c r="E1419" s="6"/>
      <c r="F1419" s="6"/>
      <c r="G1419" s="6"/>
      <c r="H1419" s="6"/>
    </row>
    <row r="1420" spans="1:8" x14ac:dyDescent="0.25">
      <c r="A1420" s="6"/>
      <c r="B1420" s="6"/>
      <c r="C1420" s="6"/>
      <c r="D1420" s="6"/>
      <c r="E1420" s="6"/>
      <c r="F1420" s="6"/>
      <c r="G1420" s="6"/>
      <c r="H1420" s="6"/>
    </row>
    <row r="1421" spans="1:8" x14ac:dyDescent="0.25">
      <c r="A1421" s="6"/>
      <c r="B1421" s="6"/>
      <c r="C1421" s="6"/>
      <c r="D1421" s="6"/>
      <c r="E1421" s="6"/>
      <c r="F1421" s="6"/>
      <c r="G1421" s="6"/>
      <c r="H1421" s="6"/>
    </row>
    <row r="1422" spans="1:8" x14ac:dyDescent="0.25">
      <c r="A1422" s="6"/>
      <c r="B1422" s="6"/>
      <c r="C1422" s="6"/>
      <c r="D1422" s="6"/>
      <c r="E1422" s="6"/>
      <c r="F1422" s="6"/>
      <c r="G1422" s="6"/>
      <c r="H1422" s="6"/>
    </row>
    <row r="1423" spans="1:8" x14ac:dyDescent="0.25">
      <c r="A1423" s="6"/>
      <c r="B1423" s="6"/>
      <c r="C1423" s="6"/>
      <c r="D1423" s="6"/>
      <c r="E1423" s="6"/>
      <c r="F1423" s="6"/>
      <c r="G1423" s="6"/>
      <c r="H1423" s="6"/>
    </row>
    <row r="1424" spans="1:8" x14ac:dyDescent="0.25">
      <c r="A1424" s="6"/>
      <c r="B1424" s="6"/>
      <c r="C1424" s="6"/>
      <c r="D1424" s="6"/>
      <c r="E1424" s="6"/>
      <c r="F1424" s="6"/>
      <c r="G1424" s="6"/>
      <c r="H1424" s="6"/>
    </row>
    <row r="1425" spans="1:8" x14ac:dyDescent="0.25">
      <c r="A1425" s="6"/>
      <c r="B1425" s="6"/>
      <c r="C1425" s="6"/>
      <c r="D1425" s="6"/>
      <c r="E1425" s="6"/>
      <c r="F1425" s="6"/>
      <c r="G1425" s="6"/>
      <c r="H1425" s="6"/>
    </row>
    <row r="1426" spans="1:8" x14ac:dyDescent="0.25">
      <c r="A1426" s="6"/>
      <c r="B1426" s="6"/>
      <c r="C1426" s="6"/>
      <c r="D1426" s="6"/>
      <c r="E1426" s="6"/>
      <c r="F1426" s="6"/>
      <c r="G1426" s="6"/>
      <c r="H1426" s="6"/>
    </row>
    <row r="1427" spans="1:8" x14ac:dyDescent="0.25">
      <c r="A1427" s="6"/>
      <c r="B1427" s="6"/>
      <c r="C1427" s="6"/>
      <c r="D1427" s="6"/>
      <c r="E1427" s="6"/>
      <c r="F1427" s="6"/>
      <c r="G1427" s="6"/>
      <c r="H1427" s="6"/>
    </row>
    <row r="1428" spans="1:8" x14ac:dyDescent="0.25">
      <c r="A1428" s="6"/>
      <c r="B1428" s="6"/>
      <c r="C1428" s="6"/>
      <c r="D1428" s="6"/>
      <c r="E1428" s="6"/>
      <c r="F1428" s="6"/>
      <c r="G1428" s="6"/>
      <c r="H1428" s="6"/>
    </row>
    <row r="1429" spans="1:8" x14ac:dyDescent="0.25">
      <c r="A1429" s="6"/>
      <c r="B1429" s="6"/>
      <c r="C1429" s="6"/>
      <c r="D1429" s="6"/>
      <c r="E1429" s="6"/>
      <c r="F1429" s="6"/>
      <c r="G1429" s="6"/>
      <c r="H1429" s="6"/>
    </row>
    <row r="1430" spans="1:8" x14ac:dyDescent="0.25">
      <c r="A1430" s="6"/>
      <c r="B1430" s="6"/>
      <c r="C1430" s="6"/>
      <c r="D1430" s="6"/>
      <c r="E1430" s="6"/>
      <c r="F1430" s="6"/>
      <c r="G1430" s="6"/>
      <c r="H1430" s="6"/>
    </row>
    <row r="1431" spans="1:8" x14ac:dyDescent="0.25">
      <c r="A1431" s="6"/>
      <c r="B1431" s="6"/>
      <c r="C1431" s="6"/>
      <c r="D1431" s="6"/>
      <c r="E1431" s="6"/>
      <c r="F1431" s="6"/>
      <c r="G1431" s="6"/>
      <c r="H1431" s="6"/>
    </row>
    <row r="1432" spans="1:8" x14ac:dyDescent="0.25">
      <c r="A1432" s="6"/>
      <c r="B1432" s="6"/>
      <c r="C1432" s="6"/>
      <c r="D1432" s="6"/>
      <c r="E1432" s="6"/>
      <c r="F1432" s="6"/>
      <c r="G1432" s="6"/>
      <c r="H1432" s="6"/>
    </row>
    <row r="1433" spans="1:8" x14ac:dyDescent="0.25">
      <c r="A1433" s="6"/>
      <c r="B1433" s="6"/>
      <c r="C1433" s="6"/>
      <c r="D1433" s="6"/>
      <c r="E1433" s="6"/>
      <c r="F1433" s="6"/>
      <c r="G1433" s="6"/>
      <c r="H1433" s="6"/>
    </row>
    <row r="1434" spans="1:8" x14ac:dyDescent="0.25">
      <c r="A1434" s="6"/>
      <c r="B1434" s="6"/>
      <c r="C1434" s="6"/>
      <c r="D1434" s="6"/>
      <c r="E1434" s="6"/>
      <c r="F1434" s="6"/>
      <c r="G1434" s="6"/>
      <c r="H1434" s="6"/>
    </row>
    <row r="1435" spans="1:8" x14ac:dyDescent="0.25">
      <c r="A1435" s="6"/>
      <c r="B1435" s="6"/>
      <c r="C1435" s="6"/>
      <c r="D1435" s="6"/>
      <c r="E1435" s="6"/>
      <c r="F1435" s="6"/>
      <c r="G1435" s="6"/>
      <c r="H1435" s="6"/>
    </row>
    <row r="1436" spans="1:8" x14ac:dyDescent="0.25">
      <c r="A1436" s="6"/>
      <c r="B1436" s="6"/>
      <c r="C1436" s="6"/>
      <c r="D1436" s="6"/>
      <c r="E1436" s="6"/>
      <c r="F1436" s="6"/>
      <c r="G1436" s="6"/>
      <c r="H1436" s="6"/>
    </row>
    <row r="1437" spans="1:8" x14ac:dyDescent="0.25">
      <c r="A1437" s="6"/>
      <c r="B1437" s="6"/>
      <c r="C1437" s="6"/>
      <c r="D1437" s="6"/>
      <c r="E1437" s="6"/>
      <c r="F1437" s="6"/>
      <c r="G1437" s="6"/>
      <c r="H1437" s="6"/>
    </row>
    <row r="1438" spans="1:8" x14ac:dyDescent="0.25">
      <c r="A1438" s="6"/>
      <c r="B1438" s="6"/>
      <c r="C1438" s="6"/>
      <c r="D1438" s="6"/>
      <c r="E1438" s="6"/>
      <c r="F1438" s="6"/>
      <c r="G1438" s="6"/>
      <c r="H1438" s="6"/>
    </row>
    <row r="1439" spans="1:8" x14ac:dyDescent="0.25">
      <c r="A1439" s="6"/>
      <c r="B1439" s="6"/>
      <c r="C1439" s="6"/>
      <c r="D1439" s="6"/>
      <c r="E1439" s="6"/>
      <c r="F1439" s="6"/>
      <c r="G1439" s="6"/>
      <c r="H1439" s="6"/>
    </row>
    <row r="1440" spans="1:8" x14ac:dyDescent="0.25">
      <c r="A1440" s="6"/>
      <c r="B1440" s="6"/>
      <c r="C1440" s="6"/>
      <c r="D1440" s="6"/>
      <c r="E1440" s="6"/>
      <c r="F1440" s="6"/>
      <c r="G1440" s="6"/>
      <c r="H1440" s="6"/>
    </row>
    <row r="1441" spans="1:8" x14ac:dyDescent="0.25">
      <c r="A1441" s="6"/>
      <c r="B1441" s="6"/>
      <c r="C1441" s="6"/>
      <c r="D1441" s="6"/>
      <c r="E1441" s="6"/>
      <c r="F1441" s="6"/>
      <c r="G1441" s="6"/>
      <c r="H1441" s="6"/>
    </row>
    <row r="1442" spans="1:8" x14ac:dyDescent="0.25">
      <c r="A1442" s="6"/>
      <c r="B1442" s="6"/>
      <c r="C1442" s="6"/>
      <c r="D1442" s="6"/>
      <c r="E1442" s="6"/>
      <c r="F1442" s="6"/>
      <c r="G1442" s="6"/>
      <c r="H1442" s="6"/>
    </row>
    <row r="1443" spans="1:8" x14ac:dyDescent="0.25">
      <c r="A1443" s="6"/>
      <c r="B1443" s="6"/>
      <c r="C1443" s="6"/>
      <c r="D1443" s="6"/>
      <c r="E1443" s="6"/>
      <c r="F1443" s="6"/>
      <c r="G1443" s="6"/>
      <c r="H1443" s="6"/>
    </row>
    <row r="1444" spans="1:8" x14ac:dyDescent="0.25">
      <c r="A1444" s="6"/>
      <c r="B1444" s="6"/>
      <c r="C1444" s="6"/>
      <c r="D1444" s="6"/>
      <c r="E1444" s="6"/>
      <c r="F1444" s="6"/>
      <c r="G1444" s="6"/>
      <c r="H1444" s="6"/>
    </row>
    <row r="1445" spans="1:8" x14ac:dyDescent="0.25">
      <c r="A1445" s="6"/>
      <c r="B1445" s="6"/>
      <c r="C1445" s="6"/>
      <c r="D1445" s="6"/>
      <c r="E1445" s="6"/>
      <c r="F1445" s="6"/>
      <c r="G1445" s="6"/>
      <c r="H1445" s="6"/>
    </row>
    <row r="1446" spans="1:8" x14ac:dyDescent="0.25">
      <c r="A1446" s="6"/>
      <c r="B1446" s="6"/>
      <c r="C1446" s="6"/>
      <c r="D1446" s="6"/>
      <c r="E1446" s="6"/>
      <c r="F1446" s="6"/>
      <c r="G1446" s="6"/>
      <c r="H1446" s="6"/>
    </row>
    <row r="1447" spans="1:8" x14ac:dyDescent="0.25">
      <c r="A1447" s="6"/>
      <c r="B1447" s="6"/>
      <c r="C1447" s="6"/>
      <c r="D1447" s="6"/>
      <c r="E1447" s="6"/>
      <c r="F1447" s="6"/>
      <c r="G1447" s="6"/>
      <c r="H1447" s="6"/>
    </row>
    <row r="1448" spans="1:8" x14ac:dyDescent="0.25">
      <c r="A1448" s="6"/>
      <c r="B1448" s="6"/>
      <c r="C1448" s="6"/>
      <c r="D1448" s="6"/>
      <c r="E1448" s="6"/>
      <c r="F1448" s="6"/>
      <c r="G1448" s="6"/>
      <c r="H1448" s="6"/>
    </row>
    <row r="1449" spans="1:8" x14ac:dyDescent="0.25">
      <c r="A1449" s="6"/>
      <c r="B1449" s="6"/>
      <c r="C1449" s="6"/>
      <c r="D1449" s="6"/>
      <c r="E1449" s="6"/>
      <c r="F1449" s="6"/>
      <c r="G1449" s="6"/>
      <c r="H1449" s="6"/>
    </row>
    <row r="1450" spans="1:8" x14ac:dyDescent="0.25">
      <c r="A1450" s="6"/>
      <c r="B1450" s="6"/>
      <c r="C1450" s="6"/>
      <c r="D1450" s="6"/>
      <c r="E1450" s="6"/>
      <c r="F1450" s="6"/>
      <c r="G1450" s="6"/>
      <c r="H1450" s="6"/>
    </row>
    <row r="1451" spans="1:8" x14ac:dyDescent="0.25">
      <c r="A1451" s="6"/>
      <c r="B1451" s="6"/>
      <c r="C1451" s="6"/>
      <c r="D1451" s="6"/>
      <c r="E1451" s="6"/>
      <c r="F1451" s="6"/>
      <c r="G1451" s="6"/>
      <c r="H1451" s="6"/>
    </row>
    <row r="1452" spans="1:8" x14ac:dyDescent="0.25">
      <c r="A1452" s="6"/>
      <c r="B1452" s="6"/>
      <c r="C1452" s="6"/>
      <c r="D1452" s="6"/>
      <c r="E1452" s="6"/>
      <c r="F1452" s="6"/>
      <c r="G1452" s="6"/>
      <c r="H1452" s="6"/>
    </row>
    <row r="1453" spans="1:8" x14ac:dyDescent="0.25">
      <c r="A1453" s="6"/>
      <c r="B1453" s="6"/>
      <c r="C1453" s="6"/>
      <c r="D1453" s="6"/>
      <c r="E1453" s="6"/>
      <c r="F1453" s="6"/>
      <c r="G1453" s="6"/>
      <c r="H1453" s="6"/>
    </row>
    <row r="1454" spans="1:8" x14ac:dyDescent="0.25">
      <c r="A1454" s="6"/>
      <c r="B1454" s="6"/>
      <c r="C1454" s="6"/>
      <c r="D1454" s="6"/>
      <c r="E1454" s="6"/>
      <c r="F1454" s="6"/>
      <c r="G1454" s="6"/>
      <c r="H1454" s="6"/>
    </row>
    <row r="1455" spans="1:8" x14ac:dyDescent="0.25">
      <c r="A1455" s="6"/>
      <c r="B1455" s="6"/>
      <c r="C1455" s="6"/>
      <c r="D1455" s="6"/>
      <c r="E1455" s="6"/>
      <c r="F1455" s="6"/>
      <c r="G1455" s="6"/>
      <c r="H1455" s="6"/>
    </row>
    <row r="1456" spans="1:8" x14ac:dyDescent="0.25">
      <c r="A1456" s="6"/>
      <c r="B1456" s="6"/>
      <c r="C1456" s="6"/>
      <c r="D1456" s="6"/>
      <c r="E1456" s="6"/>
      <c r="F1456" s="6"/>
      <c r="G1456" s="6"/>
      <c r="H1456" s="6"/>
    </row>
    <row r="1457" spans="1:8" x14ac:dyDescent="0.25">
      <c r="A1457" s="6"/>
      <c r="B1457" s="6"/>
      <c r="C1457" s="6"/>
      <c r="D1457" s="6"/>
      <c r="E1457" s="6"/>
      <c r="F1457" s="6"/>
      <c r="G1457" s="6"/>
      <c r="H1457" s="6"/>
    </row>
    <row r="1458" spans="1:8" x14ac:dyDescent="0.25">
      <c r="A1458" s="6"/>
      <c r="B1458" s="6"/>
      <c r="C1458" s="6"/>
      <c r="D1458" s="6"/>
      <c r="E1458" s="6"/>
      <c r="F1458" s="6"/>
      <c r="G1458" s="6"/>
      <c r="H1458" s="6"/>
    </row>
    <row r="1459" spans="1:8" x14ac:dyDescent="0.25">
      <c r="A1459" s="6"/>
      <c r="B1459" s="6"/>
      <c r="C1459" s="6"/>
      <c r="D1459" s="6"/>
      <c r="E1459" s="6"/>
      <c r="F1459" s="6"/>
      <c r="G1459" s="6"/>
      <c r="H1459" s="6"/>
    </row>
    <row r="1460" spans="1:8" x14ac:dyDescent="0.25">
      <c r="A1460" s="6"/>
      <c r="B1460" s="6"/>
      <c r="C1460" s="6"/>
      <c r="D1460" s="6"/>
      <c r="E1460" s="6"/>
      <c r="F1460" s="6"/>
      <c r="G1460" s="6"/>
      <c r="H1460" s="6"/>
    </row>
    <row r="1461" spans="1:8" x14ac:dyDescent="0.25">
      <c r="A1461" s="6"/>
      <c r="B1461" s="6"/>
      <c r="C1461" s="6"/>
      <c r="D1461" s="6"/>
      <c r="E1461" s="6"/>
      <c r="F1461" s="6"/>
      <c r="G1461" s="6"/>
      <c r="H1461" s="6"/>
    </row>
    <row r="1462" spans="1:8" x14ac:dyDescent="0.25">
      <c r="A1462" s="6"/>
      <c r="B1462" s="6"/>
      <c r="C1462" s="6"/>
      <c r="D1462" s="6"/>
      <c r="E1462" s="6"/>
      <c r="F1462" s="6"/>
      <c r="G1462" s="6"/>
      <c r="H1462" s="6"/>
    </row>
    <row r="1463" spans="1:8" x14ac:dyDescent="0.25">
      <c r="A1463" s="6"/>
      <c r="B1463" s="6"/>
      <c r="C1463" s="6"/>
      <c r="D1463" s="6"/>
      <c r="E1463" s="6"/>
      <c r="F1463" s="6"/>
      <c r="G1463" s="6"/>
      <c r="H1463" s="6"/>
    </row>
    <row r="1464" spans="1:8" x14ac:dyDescent="0.25">
      <c r="A1464" s="6"/>
      <c r="B1464" s="6"/>
      <c r="C1464" s="6"/>
      <c r="D1464" s="6"/>
      <c r="E1464" s="6"/>
      <c r="F1464" s="6"/>
      <c r="G1464" s="6"/>
      <c r="H1464" s="6"/>
    </row>
    <row r="1465" spans="1:8" x14ac:dyDescent="0.25">
      <c r="A1465" s="6"/>
      <c r="B1465" s="6"/>
      <c r="C1465" s="6"/>
      <c r="D1465" s="6"/>
      <c r="E1465" s="6"/>
      <c r="F1465" s="6"/>
      <c r="G1465" s="6"/>
      <c r="H1465" s="6"/>
    </row>
    <row r="1466" spans="1:8" x14ac:dyDescent="0.25">
      <c r="A1466" s="6"/>
      <c r="B1466" s="6"/>
      <c r="C1466" s="6"/>
      <c r="D1466" s="6"/>
      <c r="E1466" s="6"/>
      <c r="F1466" s="6"/>
      <c r="G1466" s="6"/>
      <c r="H1466" s="6"/>
    </row>
    <row r="1467" spans="1:8" x14ac:dyDescent="0.25">
      <c r="A1467" s="6"/>
      <c r="B1467" s="6"/>
      <c r="C1467" s="6"/>
      <c r="D1467" s="6"/>
      <c r="E1467" s="6"/>
      <c r="F1467" s="6"/>
      <c r="G1467" s="6"/>
      <c r="H1467" s="6"/>
    </row>
    <row r="1468" spans="1:8" x14ac:dyDescent="0.25">
      <c r="A1468" s="6"/>
      <c r="B1468" s="6"/>
      <c r="C1468" s="6"/>
      <c r="D1468" s="6"/>
      <c r="E1468" s="6"/>
      <c r="F1468" s="6"/>
      <c r="G1468" s="6"/>
      <c r="H1468" s="6"/>
    </row>
    <row r="1469" spans="1:8" x14ac:dyDescent="0.25">
      <c r="A1469" s="6"/>
      <c r="B1469" s="6"/>
      <c r="C1469" s="6"/>
      <c r="D1469" s="6"/>
      <c r="E1469" s="6"/>
      <c r="F1469" s="6"/>
      <c r="G1469" s="6"/>
      <c r="H1469" s="6"/>
    </row>
    <row r="1470" spans="1:8" x14ac:dyDescent="0.25">
      <c r="A1470" s="6"/>
      <c r="B1470" s="6"/>
      <c r="C1470" s="6"/>
      <c r="D1470" s="6"/>
      <c r="E1470" s="6"/>
      <c r="F1470" s="6"/>
      <c r="G1470" s="6"/>
      <c r="H1470" s="6"/>
    </row>
    <row r="1471" spans="1:8" x14ac:dyDescent="0.25">
      <c r="A1471" s="6"/>
      <c r="B1471" s="6"/>
      <c r="C1471" s="6"/>
      <c r="D1471" s="6"/>
      <c r="E1471" s="6"/>
      <c r="F1471" s="6"/>
      <c r="G1471" s="6"/>
      <c r="H1471" s="6"/>
    </row>
    <row r="1472" spans="1:8" x14ac:dyDescent="0.25">
      <c r="A1472" s="6"/>
      <c r="B1472" s="6"/>
      <c r="C1472" s="6"/>
      <c r="D1472" s="6"/>
      <c r="E1472" s="6"/>
      <c r="F1472" s="6"/>
      <c r="G1472" s="6"/>
      <c r="H1472" s="6"/>
    </row>
    <row r="1473" spans="1:8" x14ac:dyDescent="0.25">
      <c r="A1473" s="6"/>
      <c r="B1473" s="6"/>
      <c r="C1473" s="6"/>
      <c r="D1473" s="6"/>
      <c r="E1473" s="6"/>
      <c r="F1473" s="6"/>
      <c r="G1473" s="6"/>
      <c r="H1473" s="6"/>
    </row>
    <row r="1474" spans="1:8" x14ac:dyDescent="0.25">
      <c r="A1474" s="6"/>
      <c r="B1474" s="6"/>
      <c r="C1474" s="6"/>
      <c r="D1474" s="6"/>
      <c r="E1474" s="6"/>
      <c r="F1474" s="6"/>
      <c r="G1474" s="6"/>
      <c r="H1474" s="6"/>
    </row>
    <row r="1475" spans="1:8" x14ac:dyDescent="0.25">
      <c r="A1475" s="6"/>
      <c r="B1475" s="6"/>
      <c r="C1475" s="6"/>
      <c r="D1475" s="6"/>
      <c r="E1475" s="6"/>
      <c r="F1475" s="6"/>
      <c r="G1475" s="6"/>
      <c r="H1475" s="6"/>
    </row>
    <row r="1476" spans="1:8" x14ac:dyDescent="0.25">
      <c r="A1476" s="6"/>
      <c r="B1476" s="6"/>
      <c r="C1476" s="6"/>
      <c r="D1476" s="6"/>
      <c r="E1476" s="6"/>
      <c r="F1476" s="6"/>
      <c r="G1476" s="6"/>
      <c r="H1476" s="6"/>
    </row>
    <row r="1477" spans="1:8" x14ac:dyDescent="0.25">
      <c r="A1477" s="6"/>
      <c r="B1477" s="6"/>
      <c r="C1477" s="6"/>
      <c r="D1477" s="6"/>
      <c r="E1477" s="6"/>
      <c r="F1477" s="6"/>
      <c r="G1477" s="6"/>
      <c r="H1477" s="6"/>
    </row>
    <row r="1478" spans="1:8" x14ac:dyDescent="0.25">
      <c r="A1478" s="6"/>
      <c r="B1478" s="6"/>
      <c r="C1478" s="6"/>
      <c r="D1478" s="6"/>
      <c r="E1478" s="6"/>
      <c r="F1478" s="6"/>
      <c r="G1478" s="6"/>
      <c r="H1478" s="6"/>
    </row>
    <row r="1479" spans="1:8" x14ac:dyDescent="0.25">
      <c r="A1479" s="6"/>
      <c r="B1479" s="6"/>
      <c r="C1479" s="6"/>
      <c r="D1479" s="6"/>
      <c r="E1479" s="6"/>
      <c r="F1479" s="6"/>
      <c r="G1479" s="6"/>
      <c r="H1479" s="6"/>
    </row>
    <row r="1480" spans="1:8" x14ac:dyDescent="0.25">
      <c r="A1480" s="6"/>
      <c r="B1480" s="6"/>
      <c r="C1480" s="6"/>
      <c r="D1480" s="6"/>
      <c r="E1480" s="6"/>
      <c r="F1480" s="6"/>
      <c r="G1480" s="6"/>
      <c r="H1480" s="6"/>
    </row>
    <row r="1481" spans="1:8" x14ac:dyDescent="0.25">
      <c r="A1481" s="6"/>
      <c r="B1481" s="6"/>
      <c r="C1481" s="6"/>
      <c r="D1481" s="6"/>
      <c r="E1481" s="6"/>
      <c r="F1481" s="6"/>
      <c r="G1481" s="6"/>
      <c r="H1481" s="6"/>
    </row>
    <row r="1482" spans="1:8" x14ac:dyDescent="0.25">
      <c r="A1482" s="6"/>
      <c r="B1482" s="6"/>
      <c r="C1482" s="6"/>
      <c r="D1482" s="6"/>
      <c r="E1482" s="6"/>
      <c r="F1482" s="6"/>
      <c r="G1482" s="6"/>
      <c r="H1482" s="6"/>
    </row>
    <row r="1483" spans="1:8" x14ac:dyDescent="0.25">
      <c r="A1483" s="6"/>
      <c r="B1483" s="6"/>
      <c r="C1483" s="6"/>
      <c r="D1483" s="6"/>
      <c r="E1483" s="6"/>
      <c r="F1483" s="6"/>
      <c r="G1483" s="6"/>
      <c r="H1483" s="6"/>
    </row>
    <row r="1484" spans="1:8" x14ac:dyDescent="0.25">
      <c r="A1484" s="6"/>
      <c r="B1484" s="6"/>
      <c r="C1484" s="6"/>
      <c r="D1484" s="6"/>
      <c r="E1484" s="6"/>
      <c r="F1484" s="6"/>
      <c r="G1484" s="6"/>
      <c r="H1484" s="6"/>
    </row>
    <row r="1485" spans="1:8" x14ac:dyDescent="0.25">
      <c r="A1485" s="6"/>
      <c r="B1485" s="6"/>
      <c r="C1485" s="6"/>
      <c r="D1485" s="6"/>
      <c r="E1485" s="6"/>
      <c r="F1485" s="6"/>
      <c r="G1485" s="6"/>
      <c r="H1485" s="6"/>
    </row>
    <row r="1486" spans="1:8" x14ac:dyDescent="0.25">
      <c r="A1486" s="6"/>
      <c r="B1486" s="6"/>
      <c r="C1486" s="6"/>
      <c r="D1486" s="6"/>
      <c r="E1486" s="6"/>
      <c r="F1486" s="6"/>
      <c r="G1486" s="6"/>
      <c r="H1486" s="6"/>
    </row>
    <row r="1487" spans="1:8" x14ac:dyDescent="0.25">
      <c r="A1487" s="6"/>
      <c r="B1487" s="6"/>
      <c r="C1487" s="6"/>
      <c r="D1487" s="6"/>
      <c r="E1487" s="6"/>
      <c r="F1487" s="6"/>
      <c r="G1487" s="6"/>
      <c r="H1487" s="6"/>
    </row>
    <row r="1488" spans="1:8" x14ac:dyDescent="0.25">
      <c r="A1488" s="6"/>
      <c r="B1488" s="6"/>
      <c r="C1488" s="6"/>
      <c r="D1488" s="6"/>
      <c r="E1488" s="6"/>
      <c r="F1488" s="6"/>
      <c r="G1488" s="6"/>
      <c r="H1488" s="6"/>
    </row>
    <row r="1489" spans="1:8" x14ac:dyDescent="0.25">
      <c r="A1489" s="6"/>
      <c r="B1489" s="6"/>
      <c r="C1489" s="6"/>
      <c r="D1489" s="6"/>
      <c r="E1489" s="6"/>
      <c r="F1489" s="6"/>
      <c r="G1489" s="6"/>
      <c r="H1489" s="6"/>
    </row>
    <row r="1490" spans="1:8" x14ac:dyDescent="0.25">
      <c r="A1490" s="6"/>
      <c r="B1490" s="6"/>
      <c r="C1490" s="6"/>
      <c r="D1490" s="6"/>
      <c r="E1490" s="6"/>
      <c r="F1490" s="6"/>
      <c r="G1490" s="6"/>
      <c r="H1490" s="6"/>
    </row>
    <row r="1491" spans="1:8" x14ac:dyDescent="0.25">
      <c r="A1491" s="6"/>
      <c r="B1491" s="6"/>
      <c r="C1491" s="6"/>
      <c r="D1491" s="6"/>
      <c r="E1491" s="6"/>
      <c r="F1491" s="6"/>
      <c r="G1491" s="6"/>
      <c r="H1491" s="6"/>
    </row>
    <row r="1492" spans="1:8" x14ac:dyDescent="0.25">
      <c r="A1492" s="6"/>
      <c r="B1492" s="6"/>
      <c r="C1492" s="6"/>
      <c r="D1492" s="6"/>
      <c r="E1492" s="6"/>
      <c r="F1492" s="6"/>
      <c r="G1492" s="6"/>
      <c r="H1492" s="6"/>
    </row>
    <row r="1493" spans="1:8" x14ac:dyDescent="0.25">
      <c r="A1493" s="6"/>
      <c r="B1493" s="6"/>
      <c r="C1493" s="6"/>
      <c r="D1493" s="6"/>
      <c r="E1493" s="6"/>
      <c r="F1493" s="6"/>
      <c r="G1493" s="6"/>
      <c r="H1493" s="6"/>
    </row>
    <row r="1494" spans="1:8" x14ac:dyDescent="0.25">
      <c r="A1494" s="6"/>
      <c r="B1494" s="6"/>
      <c r="C1494" s="6"/>
      <c r="D1494" s="6"/>
      <c r="E1494" s="6"/>
      <c r="F1494" s="6"/>
      <c r="G1494" s="6"/>
      <c r="H1494" s="6"/>
    </row>
    <row r="1495" spans="1:8" x14ac:dyDescent="0.25">
      <c r="A1495" s="6"/>
      <c r="B1495" s="6"/>
      <c r="C1495" s="6"/>
      <c r="D1495" s="6"/>
      <c r="E1495" s="6"/>
      <c r="F1495" s="6"/>
      <c r="G1495" s="6"/>
      <c r="H1495" s="6"/>
    </row>
    <row r="1496" spans="1:8" x14ac:dyDescent="0.25">
      <c r="A1496" s="6"/>
      <c r="B1496" s="6"/>
      <c r="C1496" s="6"/>
      <c r="D1496" s="6"/>
      <c r="E1496" s="6"/>
      <c r="F1496" s="6"/>
      <c r="G1496" s="6"/>
      <c r="H1496" s="6"/>
    </row>
    <row r="1497" spans="1:8" x14ac:dyDescent="0.25">
      <c r="A1497" s="6"/>
      <c r="B1497" s="6"/>
      <c r="C1497" s="6"/>
      <c r="D1497" s="6"/>
      <c r="E1497" s="6"/>
      <c r="F1497" s="6"/>
      <c r="G1497" s="6"/>
      <c r="H1497" s="6"/>
    </row>
    <row r="1498" spans="1:8" x14ac:dyDescent="0.25">
      <c r="A1498" s="6"/>
      <c r="B1498" s="6"/>
      <c r="C1498" s="6"/>
      <c r="D1498" s="6"/>
      <c r="E1498" s="6"/>
      <c r="F1498" s="6"/>
      <c r="G1498" s="6"/>
      <c r="H1498" s="6"/>
    </row>
    <row r="1499" spans="1:8" x14ac:dyDescent="0.25">
      <c r="A1499" s="6"/>
      <c r="B1499" s="6"/>
      <c r="C1499" s="6"/>
      <c r="D1499" s="6"/>
      <c r="E1499" s="6"/>
      <c r="F1499" s="6"/>
      <c r="G1499" s="6"/>
      <c r="H1499" s="6"/>
    </row>
    <row r="1500" spans="1:8" x14ac:dyDescent="0.25">
      <c r="A1500" s="6"/>
      <c r="B1500" s="6"/>
      <c r="C1500" s="6"/>
      <c r="D1500" s="6"/>
      <c r="E1500" s="6"/>
      <c r="F1500" s="6"/>
      <c r="G1500" s="6"/>
      <c r="H1500" s="6"/>
    </row>
    <row r="1501" spans="1:8" x14ac:dyDescent="0.25">
      <c r="A1501" s="6"/>
      <c r="B1501" s="6"/>
      <c r="C1501" s="6"/>
      <c r="D1501" s="6"/>
      <c r="E1501" s="6"/>
      <c r="F1501" s="6"/>
      <c r="G1501" s="6"/>
      <c r="H1501" s="6"/>
    </row>
    <row r="1502" spans="1:8" x14ac:dyDescent="0.25">
      <c r="A1502" s="6"/>
      <c r="B1502" s="6"/>
      <c r="C1502" s="6"/>
      <c r="D1502" s="6"/>
      <c r="E1502" s="6"/>
      <c r="F1502" s="6"/>
      <c r="G1502" s="6"/>
      <c r="H1502" s="6"/>
    </row>
    <row r="1503" spans="1:8" x14ac:dyDescent="0.25">
      <c r="A1503" s="6"/>
      <c r="B1503" s="6"/>
      <c r="C1503" s="6"/>
      <c r="D1503" s="6"/>
      <c r="E1503" s="6"/>
      <c r="F1503" s="6"/>
      <c r="G1503" s="6"/>
      <c r="H1503" s="6"/>
    </row>
    <row r="1504" spans="1:8" x14ac:dyDescent="0.25">
      <c r="A1504" s="6"/>
      <c r="B1504" s="6"/>
      <c r="C1504" s="6"/>
      <c r="D1504" s="6"/>
      <c r="E1504" s="6"/>
      <c r="F1504" s="6"/>
      <c r="G1504" s="6"/>
      <c r="H1504" s="6"/>
    </row>
    <row r="1505" spans="1:8" x14ac:dyDescent="0.25">
      <c r="A1505" s="6"/>
      <c r="B1505" s="6"/>
      <c r="C1505" s="6"/>
      <c r="D1505" s="6"/>
      <c r="E1505" s="6"/>
      <c r="F1505" s="6"/>
      <c r="G1505" s="6"/>
      <c r="H1505" s="6"/>
    </row>
    <row r="1506" spans="1:8" x14ac:dyDescent="0.25">
      <c r="A1506" s="6"/>
      <c r="B1506" s="6"/>
      <c r="C1506" s="6"/>
      <c r="D1506" s="6"/>
      <c r="E1506" s="6"/>
      <c r="F1506" s="6"/>
      <c r="G1506" s="6"/>
      <c r="H1506" s="6"/>
    </row>
    <row r="1507" spans="1:8" x14ac:dyDescent="0.25">
      <c r="A1507" s="6"/>
      <c r="B1507" s="6"/>
      <c r="C1507" s="6"/>
      <c r="D1507" s="6"/>
      <c r="E1507" s="6"/>
      <c r="F1507" s="6"/>
      <c r="G1507" s="6"/>
      <c r="H1507" s="6"/>
    </row>
    <row r="1508" spans="1:8" x14ac:dyDescent="0.25">
      <c r="A1508" s="6"/>
      <c r="B1508" s="6"/>
      <c r="C1508" s="6"/>
      <c r="D1508" s="6"/>
      <c r="E1508" s="6"/>
      <c r="F1508" s="6"/>
      <c r="G1508" s="6"/>
      <c r="H1508" s="6"/>
    </row>
    <row r="1509" spans="1:8" x14ac:dyDescent="0.25">
      <c r="A1509" s="6"/>
      <c r="B1509" s="6"/>
      <c r="C1509" s="6"/>
      <c r="D1509" s="6"/>
      <c r="E1509" s="6"/>
      <c r="F1509" s="6"/>
      <c r="G1509" s="6"/>
      <c r="H1509" s="6"/>
    </row>
    <row r="1510" spans="1:8" x14ac:dyDescent="0.25">
      <c r="A1510" s="6"/>
      <c r="B1510" s="6"/>
      <c r="C1510" s="6"/>
      <c r="D1510" s="6"/>
      <c r="E1510" s="6"/>
      <c r="F1510" s="6"/>
      <c r="G1510" s="6"/>
      <c r="H1510" s="6"/>
    </row>
    <row r="1511" spans="1:8" x14ac:dyDescent="0.25">
      <c r="A1511" s="6"/>
      <c r="B1511" s="6"/>
      <c r="C1511" s="6"/>
      <c r="D1511" s="6"/>
      <c r="E1511" s="6"/>
      <c r="F1511" s="6"/>
      <c r="G1511" s="6"/>
      <c r="H1511" s="6"/>
    </row>
    <row r="1512" spans="1:8" x14ac:dyDescent="0.25">
      <c r="A1512" s="6"/>
      <c r="B1512" s="6"/>
      <c r="C1512" s="6"/>
      <c r="D1512" s="6"/>
      <c r="E1512" s="6"/>
      <c r="F1512" s="6"/>
      <c r="G1512" s="6"/>
      <c r="H1512" s="6"/>
    </row>
    <row r="1513" spans="1:8" x14ac:dyDescent="0.25">
      <c r="A1513" s="6"/>
      <c r="B1513" s="6"/>
      <c r="C1513" s="6"/>
      <c r="D1513" s="6"/>
      <c r="E1513" s="6"/>
      <c r="F1513" s="6"/>
      <c r="G1513" s="6"/>
      <c r="H1513" s="6"/>
    </row>
    <row r="1514" spans="1:8" x14ac:dyDescent="0.25">
      <c r="A1514" s="6"/>
      <c r="B1514" s="6"/>
      <c r="C1514" s="6"/>
      <c r="D1514" s="6"/>
      <c r="E1514" s="6"/>
      <c r="F1514" s="6"/>
      <c r="G1514" s="6"/>
      <c r="H1514" s="6"/>
    </row>
    <row r="1515" spans="1:8" x14ac:dyDescent="0.25">
      <c r="A1515" s="6"/>
      <c r="B1515" s="6"/>
      <c r="C1515" s="6"/>
      <c r="D1515" s="6"/>
      <c r="E1515" s="6"/>
      <c r="F1515" s="6"/>
      <c r="G1515" s="6"/>
      <c r="H1515" s="6"/>
    </row>
    <row r="1516" spans="1:8" x14ac:dyDescent="0.25">
      <c r="A1516" s="6"/>
      <c r="B1516" s="6"/>
      <c r="C1516" s="6"/>
      <c r="D1516" s="6"/>
      <c r="E1516" s="6"/>
      <c r="F1516" s="6"/>
      <c r="G1516" s="6"/>
      <c r="H1516" s="6"/>
    </row>
    <row r="1517" spans="1:8" x14ac:dyDescent="0.25">
      <c r="A1517" s="6"/>
      <c r="B1517" s="6"/>
      <c r="C1517" s="6"/>
      <c r="D1517" s="6"/>
      <c r="E1517" s="6"/>
      <c r="F1517" s="6"/>
      <c r="G1517" s="6"/>
      <c r="H1517" s="6"/>
    </row>
    <row r="1518" spans="1:8" x14ac:dyDescent="0.25">
      <c r="A1518" s="6"/>
      <c r="B1518" s="6"/>
      <c r="C1518" s="6"/>
      <c r="D1518" s="6"/>
      <c r="E1518" s="6"/>
      <c r="F1518" s="6"/>
      <c r="G1518" s="6"/>
      <c r="H1518" s="6"/>
    </row>
    <row r="1519" spans="1:8" x14ac:dyDescent="0.25">
      <c r="A1519" s="6"/>
      <c r="B1519" s="6"/>
      <c r="C1519" s="6"/>
      <c r="D1519" s="6"/>
      <c r="E1519" s="6"/>
      <c r="F1519" s="6"/>
      <c r="G1519" s="6"/>
      <c r="H1519" s="6"/>
    </row>
    <row r="1520" spans="1:8" x14ac:dyDescent="0.25">
      <c r="A1520" s="6"/>
      <c r="B1520" s="6"/>
      <c r="C1520" s="6"/>
      <c r="D1520" s="6"/>
      <c r="E1520" s="6"/>
      <c r="F1520" s="6"/>
      <c r="G1520" s="6"/>
      <c r="H1520" s="6"/>
    </row>
    <row r="1521" spans="1:8" x14ac:dyDescent="0.25">
      <c r="A1521" s="6"/>
      <c r="B1521" s="6"/>
      <c r="C1521" s="6"/>
      <c r="D1521" s="6"/>
      <c r="E1521" s="6"/>
      <c r="F1521" s="6"/>
      <c r="G1521" s="6"/>
      <c r="H1521" s="6"/>
    </row>
    <row r="1522" spans="1:8" x14ac:dyDescent="0.25">
      <c r="A1522" s="6"/>
      <c r="B1522" s="6"/>
      <c r="C1522" s="6"/>
      <c r="D1522" s="6"/>
      <c r="E1522" s="6"/>
      <c r="F1522" s="6"/>
      <c r="G1522" s="6"/>
      <c r="H1522" s="6"/>
    </row>
    <row r="1523" spans="1:8" x14ac:dyDescent="0.25">
      <c r="A1523" s="6"/>
      <c r="B1523" s="6"/>
      <c r="C1523" s="6"/>
      <c r="D1523" s="6"/>
      <c r="E1523" s="6"/>
      <c r="F1523" s="6"/>
      <c r="G1523" s="6"/>
      <c r="H1523" s="6"/>
    </row>
    <row r="1524" spans="1:8" x14ac:dyDescent="0.25">
      <c r="A1524" s="6"/>
      <c r="B1524" s="6"/>
      <c r="C1524" s="6"/>
      <c r="D1524" s="6"/>
      <c r="E1524" s="6"/>
      <c r="F1524" s="6"/>
      <c r="G1524" s="6"/>
      <c r="H1524" s="6"/>
    </row>
    <row r="1525" spans="1:8" x14ac:dyDescent="0.25">
      <c r="A1525" s="6"/>
      <c r="B1525" s="6"/>
      <c r="C1525" s="6"/>
      <c r="D1525" s="6"/>
      <c r="E1525" s="6"/>
      <c r="F1525" s="6"/>
      <c r="G1525" s="6"/>
      <c r="H1525" s="6"/>
    </row>
    <row r="1526" spans="1:8" x14ac:dyDescent="0.25">
      <c r="A1526" s="6"/>
      <c r="B1526" s="6"/>
      <c r="C1526" s="6"/>
      <c r="D1526" s="6"/>
      <c r="E1526" s="6"/>
      <c r="F1526" s="6"/>
      <c r="G1526" s="6"/>
      <c r="H1526" s="6"/>
    </row>
    <row r="1527" spans="1:8" x14ac:dyDescent="0.25">
      <c r="A1527" s="6"/>
      <c r="B1527" s="6"/>
      <c r="C1527" s="6"/>
      <c r="D1527" s="6"/>
      <c r="E1527" s="6"/>
      <c r="F1527" s="6"/>
      <c r="G1527" s="6"/>
      <c r="H1527" s="6"/>
    </row>
    <row r="1528" spans="1:8" x14ac:dyDescent="0.25">
      <c r="A1528" s="6"/>
      <c r="B1528" s="6"/>
      <c r="C1528" s="6"/>
      <c r="D1528" s="6"/>
      <c r="E1528" s="6"/>
      <c r="F1528" s="6"/>
      <c r="G1528" s="6"/>
      <c r="H1528" s="6"/>
    </row>
    <row r="1529" spans="1:8" x14ac:dyDescent="0.25">
      <c r="A1529" s="6"/>
      <c r="B1529" s="6"/>
      <c r="C1529" s="6"/>
      <c r="D1529" s="6"/>
      <c r="E1529" s="6"/>
      <c r="F1529" s="6"/>
      <c r="G1529" s="6"/>
      <c r="H1529" s="6"/>
    </row>
    <row r="1530" spans="1:8" x14ac:dyDescent="0.25">
      <c r="A1530" s="6"/>
      <c r="B1530" s="6"/>
      <c r="C1530" s="6"/>
      <c r="D1530" s="6"/>
      <c r="E1530" s="6"/>
      <c r="F1530" s="6"/>
      <c r="G1530" s="6"/>
      <c r="H1530" s="6"/>
    </row>
    <row r="1531" spans="1:8" x14ac:dyDescent="0.25">
      <c r="A1531" s="6"/>
      <c r="B1531" s="6"/>
      <c r="C1531" s="6"/>
      <c r="D1531" s="6"/>
      <c r="E1531" s="6"/>
      <c r="F1531" s="6"/>
      <c r="G1531" s="6"/>
      <c r="H1531" s="6"/>
    </row>
    <row r="1532" spans="1:8" x14ac:dyDescent="0.25">
      <c r="A1532" s="6"/>
      <c r="B1532" s="6"/>
      <c r="C1532" s="6"/>
      <c r="D1532" s="6"/>
      <c r="E1532" s="6"/>
      <c r="F1532" s="6"/>
      <c r="G1532" s="6"/>
      <c r="H1532" s="6"/>
    </row>
    <row r="1533" spans="1:8" x14ac:dyDescent="0.25">
      <c r="A1533" s="6"/>
      <c r="B1533" s="6"/>
      <c r="C1533" s="6"/>
      <c r="D1533" s="6"/>
      <c r="E1533" s="6"/>
      <c r="F1533" s="6"/>
      <c r="G1533" s="6"/>
      <c r="H1533" s="6"/>
    </row>
    <row r="1534" spans="1:8" x14ac:dyDescent="0.25">
      <c r="A1534" s="6"/>
      <c r="B1534" s="6"/>
      <c r="C1534" s="6"/>
      <c r="D1534" s="6"/>
      <c r="E1534" s="6"/>
      <c r="F1534" s="6"/>
      <c r="G1534" s="6"/>
      <c r="H1534" s="6"/>
    </row>
    <row r="1535" spans="1:8" x14ac:dyDescent="0.25">
      <c r="A1535" s="6"/>
      <c r="B1535" s="6"/>
      <c r="C1535" s="6"/>
      <c r="D1535" s="6"/>
      <c r="E1535" s="6"/>
      <c r="F1535" s="6"/>
      <c r="G1535" s="6"/>
      <c r="H1535" s="6"/>
    </row>
    <row r="1536" spans="1:8" x14ac:dyDescent="0.25">
      <c r="A1536" s="6"/>
      <c r="B1536" s="6"/>
      <c r="C1536" s="6"/>
      <c r="D1536" s="6"/>
      <c r="E1536" s="6"/>
      <c r="F1536" s="6"/>
      <c r="G1536" s="6"/>
      <c r="H1536" s="6"/>
    </row>
    <row r="1537" spans="1:8" x14ac:dyDescent="0.25">
      <c r="A1537" s="6"/>
      <c r="B1537" s="6"/>
      <c r="C1537" s="6"/>
      <c r="D1537" s="6"/>
      <c r="E1537" s="6"/>
      <c r="F1537" s="6"/>
      <c r="G1537" s="6"/>
      <c r="H1537" s="6"/>
    </row>
    <row r="1538" spans="1:8" x14ac:dyDescent="0.25">
      <c r="A1538" s="6"/>
      <c r="B1538" s="6"/>
      <c r="C1538" s="6"/>
      <c r="D1538" s="6"/>
      <c r="E1538" s="6"/>
      <c r="F1538" s="6"/>
      <c r="G1538" s="6"/>
      <c r="H1538" s="6"/>
    </row>
    <row r="1539" spans="1:8" x14ac:dyDescent="0.25">
      <c r="A1539" s="6"/>
      <c r="B1539" s="6"/>
      <c r="C1539" s="6"/>
      <c r="D1539" s="6"/>
      <c r="E1539" s="6"/>
      <c r="F1539" s="6"/>
      <c r="G1539" s="6"/>
      <c r="H1539" s="6"/>
    </row>
    <row r="1540" spans="1:8" x14ac:dyDescent="0.25">
      <c r="A1540" s="6"/>
      <c r="B1540" s="6"/>
      <c r="C1540" s="6"/>
      <c r="D1540" s="6"/>
      <c r="E1540" s="6"/>
      <c r="F1540" s="6"/>
      <c r="G1540" s="6"/>
      <c r="H1540" s="6"/>
    </row>
    <row r="1541" spans="1:8" x14ac:dyDescent="0.25">
      <c r="A1541" s="6"/>
      <c r="B1541" s="6"/>
      <c r="C1541" s="6"/>
      <c r="D1541" s="6"/>
      <c r="E1541" s="6"/>
      <c r="F1541" s="6"/>
      <c r="G1541" s="6"/>
      <c r="H1541" s="6"/>
    </row>
    <row r="1542" spans="1:8" x14ac:dyDescent="0.25">
      <c r="A1542" s="6"/>
      <c r="B1542" s="6"/>
      <c r="C1542" s="6"/>
      <c r="D1542" s="6"/>
      <c r="E1542" s="6"/>
      <c r="F1542" s="6"/>
      <c r="G1542" s="6"/>
      <c r="H1542" s="6"/>
    </row>
    <row r="1543" spans="1:8" x14ac:dyDescent="0.25">
      <c r="A1543" s="6"/>
      <c r="B1543" s="6"/>
      <c r="C1543" s="6"/>
      <c r="D1543" s="6"/>
      <c r="E1543" s="6"/>
      <c r="F1543" s="6"/>
      <c r="G1543" s="6"/>
      <c r="H1543" s="6"/>
    </row>
    <row r="1544" spans="1:8" x14ac:dyDescent="0.25">
      <c r="A1544" s="6"/>
      <c r="B1544" s="6"/>
      <c r="C1544" s="6"/>
      <c r="D1544" s="6"/>
      <c r="E1544" s="6"/>
      <c r="F1544" s="6"/>
      <c r="G1544" s="6"/>
      <c r="H1544" s="6"/>
    </row>
    <row r="1545" spans="1:8" x14ac:dyDescent="0.25">
      <c r="A1545" s="6"/>
      <c r="B1545" s="6"/>
      <c r="C1545" s="6"/>
      <c r="D1545" s="6"/>
      <c r="E1545" s="6"/>
      <c r="F1545" s="6"/>
      <c r="G1545" s="6"/>
      <c r="H1545" s="6"/>
    </row>
    <row r="1546" spans="1:8" x14ac:dyDescent="0.25">
      <c r="A1546" s="6"/>
      <c r="B1546" s="6"/>
      <c r="C1546" s="6"/>
      <c r="D1546" s="6"/>
      <c r="E1546" s="6"/>
      <c r="F1546" s="6"/>
      <c r="G1546" s="6"/>
      <c r="H1546" s="6"/>
    </row>
    <row r="1547" spans="1:8" x14ac:dyDescent="0.25">
      <c r="A1547" s="6"/>
      <c r="B1547" s="6"/>
      <c r="C1547" s="6"/>
      <c r="D1547" s="6"/>
      <c r="E1547" s="6"/>
      <c r="F1547" s="6"/>
      <c r="G1547" s="6"/>
      <c r="H1547" s="6"/>
    </row>
    <row r="1548" spans="1:8" x14ac:dyDescent="0.25">
      <c r="A1548" s="6"/>
      <c r="B1548" s="6"/>
      <c r="C1548" s="6"/>
      <c r="D1548" s="6"/>
      <c r="E1548" s="6"/>
      <c r="F1548" s="6"/>
      <c r="G1548" s="6"/>
      <c r="H1548" s="6"/>
    </row>
    <row r="1549" spans="1:8" x14ac:dyDescent="0.25">
      <c r="A1549" s="6"/>
      <c r="B1549" s="6"/>
      <c r="C1549" s="6"/>
      <c r="D1549" s="6"/>
      <c r="E1549" s="6"/>
      <c r="F1549" s="6"/>
      <c r="G1549" s="6"/>
      <c r="H1549" s="6"/>
    </row>
    <row r="1550" spans="1:8" x14ac:dyDescent="0.25">
      <c r="A1550" s="6"/>
      <c r="B1550" s="6"/>
      <c r="C1550" s="6"/>
      <c r="D1550" s="6"/>
      <c r="E1550" s="6"/>
      <c r="F1550" s="6"/>
      <c r="G1550" s="6"/>
      <c r="H1550" s="6"/>
    </row>
    <row r="1551" spans="1:8" x14ac:dyDescent="0.25">
      <c r="A1551" s="6"/>
      <c r="B1551" s="6"/>
      <c r="C1551" s="6"/>
      <c r="D1551" s="6"/>
      <c r="E1551" s="6"/>
      <c r="F1551" s="6"/>
      <c r="G1551" s="6"/>
      <c r="H1551" s="6"/>
    </row>
    <row r="1552" spans="1:8" x14ac:dyDescent="0.25">
      <c r="A1552" s="6"/>
      <c r="B1552" s="6"/>
      <c r="C1552" s="6"/>
      <c r="D1552" s="6"/>
      <c r="E1552" s="6"/>
      <c r="F1552" s="6"/>
      <c r="G1552" s="6"/>
      <c r="H1552" s="6"/>
    </row>
    <row r="1553" spans="1:8" x14ac:dyDescent="0.25">
      <c r="A1553" s="6"/>
      <c r="B1553" s="6"/>
      <c r="C1553" s="6"/>
      <c r="D1553" s="6"/>
      <c r="E1553" s="6"/>
      <c r="F1553" s="6"/>
      <c r="G1553" s="6"/>
      <c r="H1553" s="6"/>
    </row>
    <row r="1554" spans="1:8" x14ac:dyDescent="0.25">
      <c r="A1554" s="6"/>
      <c r="B1554" s="6"/>
      <c r="C1554" s="6"/>
      <c r="D1554" s="6"/>
      <c r="E1554" s="6"/>
      <c r="F1554" s="6"/>
      <c r="G1554" s="6"/>
      <c r="H1554" s="6"/>
    </row>
    <row r="1555" spans="1:8" x14ac:dyDescent="0.25">
      <c r="A1555" s="6"/>
      <c r="B1555" s="6"/>
      <c r="C1555" s="6"/>
      <c r="D1555" s="6"/>
      <c r="E1555" s="6"/>
      <c r="F1555" s="6"/>
      <c r="G1555" s="6"/>
      <c r="H1555" s="6"/>
    </row>
    <row r="1556" spans="1:8" x14ac:dyDescent="0.25">
      <c r="A1556" s="6"/>
      <c r="B1556" s="6"/>
      <c r="C1556" s="6"/>
      <c r="D1556" s="6"/>
      <c r="E1556" s="6"/>
      <c r="F1556" s="6"/>
      <c r="G1556" s="6"/>
      <c r="H1556" s="6"/>
    </row>
    <row r="1557" spans="1:8" x14ac:dyDescent="0.25">
      <c r="A1557" s="6"/>
      <c r="B1557" s="6"/>
      <c r="C1557" s="6"/>
      <c r="D1557" s="6"/>
      <c r="E1557" s="6"/>
      <c r="F1557" s="6"/>
      <c r="G1557" s="6"/>
      <c r="H1557" s="6"/>
    </row>
    <row r="1558" spans="1:8" x14ac:dyDescent="0.25">
      <c r="A1558" s="6"/>
      <c r="B1558" s="6"/>
      <c r="C1558" s="6"/>
      <c r="D1558" s="6"/>
      <c r="E1558" s="6"/>
      <c r="F1558" s="6"/>
      <c r="G1558" s="6"/>
      <c r="H1558" s="6"/>
    </row>
    <row r="1559" spans="1:8" x14ac:dyDescent="0.25">
      <c r="A1559" s="6"/>
      <c r="B1559" s="6"/>
      <c r="C1559" s="6"/>
      <c r="D1559" s="6"/>
      <c r="E1559" s="6"/>
      <c r="F1559" s="6"/>
      <c r="G1559" s="6"/>
      <c r="H1559" s="6"/>
    </row>
    <row r="1560" spans="1:8" x14ac:dyDescent="0.25">
      <c r="A1560" s="6"/>
      <c r="B1560" s="6"/>
      <c r="C1560" s="6"/>
      <c r="D1560" s="6"/>
      <c r="E1560" s="6"/>
      <c r="F1560" s="6"/>
      <c r="G1560" s="6"/>
      <c r="H1560" s="6"/>
    </row>
    <row r="1561" spans="1:8" x14ac:dyDescent="0.25">
      <c r="A1561" s="6"/>
      <c r="B1561" s="6"/>
      <c r="C1561" s="6"/>
      <c r="D1561" s="6"/>
      <c r="E1561" s="6"/>
      <c r="F1561" s="6"/>
      <c r="G1561" s="6"/>
      <c r="H1561" s="6"/>
    </row>
    <row r="1562" spans="1:8" x14ac:dyDescent="0.25">
      <c r="A1562" s="6"/>
      <c r="B1562" s="6"/>
      <c r="C1562" s="6"/>
      <c r="D1562" s="6"/>
      <c r="E1562" s="6"/>
      <c r="F1562" s="6"/>
      <c r="G1562" s="6"/>
      <c r="H1562" s="6"/>
    </row>
    <row r="1563" spans="1:8" x14ac:dyDescent="0.25">
      <c r="A1563" s="6"/>
      <c r="B1563" s="6"/>
      <c r="C1563" s="6"/>
      <c r="D1563" s="6"/>
      <c r="E1563" s="6"/>
      <c r="F1563" s="6"/>
      <c r="G1563" s="6"/>
      <c r="H1563" s="6"/>
    </row>
    <row r="1564" spans="1:8" x14ac:dyDescent="0.25">
      <c r="A1564" s="6"/>
      <c r="B1564" s="6"/>
      <c r="C1564" s="6"/>
      <c r="D1564" s="6"/>
      <c r="E1564" s="6"/>
      <c r="F1564" s="6"/>
      <c r="G1564" s="6"/>
      <c r="H1564" s="6"/>
    </row>
    <row r="1565" spans="1:8" x14ac:dyDescent="0.25">
      <c r="A1565" s="6"/>
      <c r="B1565" s="6"/>
      <c r="C1565" s="6"/>
      <c r="D1565" s="6"/>
      <c r="E1565" s="6"/>
      <c r="F1565" s="6"/>
      <c r="G1565" s="6"/>
      <c r="H1565" s="6"/>
    </row>
    <row r="1566" spans="1:8" x14ac:dyDescent="0.25">
      <c r="A1566" s="6"/>
      <c r="B1566" s="6"/>
      <c r="C1566" s="6"/>
      <c r="D1566" s="6"/>
      <c r="E1566" s="6"/>
      <c r="F1566" s="6"/>
      <c r="G1566" s="6"/>
      <c r="H1566" s="6"/>
    </row>
    <row r="1567" spans="1:8" x14ac:dyDescent="0.25">
      <c r="A1567" s="6"/>
      <c r="B1567" s="6"/>
      <c r="C1567" s="6"/>
      <c r="D1567" s="6"/>
      <c r="E1567" s="6"/>
      <c r="F1567" s="6"/>
      <c r="G1567" s="6"/>
      <c r="H1567" s="6"/>
    </row>
    <row r="1568" spans="1:8" x14ac:dyDescent="0.25">
      <c r="A1568" s="6"/>
      <c r="B1568" s="6"/>
      <c r="C1568" s="6"/>
      <c r="D1568" s="6"/>
      <c r="E1568" s="6"/>
      <c r="F1568" s="6"/>
      <c r="G1568" s="6"/>
      <c r="H1568" s="6"/>
    </row>
    <row r="1569" spans="1:8" x14ac:dyDescent="0.25">
      <c r="A1569" s="6"/>
      <c r="B1569" s="6"/>
      <c r="C1569" s="6"/>
      <c r="D1569" s="6"/>
      <c r="E1569" s="6"/>
      <c r="F1569" s="6"/>
      <c r="G1569" s="6"/>
      <c r="H1569" s="6"/>
    </row>
    <row r="1570" spans="1:8" x14ac:dyDescent="0.25">
      <c r="A1570" s="6"/>
      <c r="B1570" s="6"/>
      <c r="C1570" s="6"/>
      <c r="D1570" s="6"/>
      <c r="E1570" s="6"/>
      <c r="F1570" s="6"/>
      <c r="G1570" s="6"/>
      <c r="H1570" s="6"/>
    </row>
    <row r="1571" spans="1:8" x14ac:dyDescent="0.25">
      <c r="A1571" s="6"/>
      <c r="B1571" s="6"/>
      <c r="C1571" s="6"/>
      <c r="D1571" s="6"/>
      <c r="E1571" s="6"/>
      <c r="F1571" s="6"/>
      <c r="G1571" s="6"/>
      <c r="H1571" s="6"/>
    </row>
    <row r="1572" spans="1:8" x14ac:dyDescent="0.25">
      <c r="A1572" s="6"/>
      <c r="B1572" s="6"/>
      <c r="C1572" s="6"/>
      <c r="D1572" s="6"/>
      <c r="E1572" s="6"/>
      <c r="F1572" s="6"/>
      <c r="G1572" s="6"/>
      <c r="H1572" s="6"/>
    </row>
    <row r="1573" spans="1:8" x14ac:dyDescent="0.25">
      <c r="A1573" s="6"/>
      <c r="B1573" s="6"/>
      <c r="C1573" s="6"/>
      <c r="D1573" s="6"/>
      <c r="E1573" s="6"/>
      <c r="F1573" s="6"/>
      <c r="G1573" s="6"/>
      <c r="H1573" s="6"/>
    </row>
    <row r="1574" spans="1:8" x14ac:dyDescent="0.25">
      <c r="A1574" s="6"/>
      <c r="B1574" s="6"/>
      <c r="C1574" s="6"/>
      <c r="D1574" s="6"/>
      <c r="E1574" s="6"/>
      <c r="F1574" s="6"/>
      <c r="G1574" s="6"/>
      <c r="H1574" s="6"/>
    </row>
    <row r="1575" spans="1:8" x14ac:dyDescent="0.25">
      <c r="A1575" s="6"/>
      <c r="B1575" s="6"/>
      <c r="C1575" s="6"/>
      <c r="D1575" s="6"/>
      <c r="E1575" s="6"/>
      <c r="F1575" s="6"/>
      <c r="G1575" s="6"/>
      <c r="H1575" s="6"/>
    </row>
    <row r="1576" spans="1:8" x14ac:dyDescent="0.25">
      <c r="A1576" s="6"/>
      <c r="B1576" s="6"/>
      <c r="C1576" s="6"/>
      <c r="D1576" s="6"/>
      <c r="E1576" s="6"/>
      <c r="F1576" s="6"/>
      <c r="G1576" s="6"/>
      <c r="H1576" s="6"/>
    </row>
    <row r="1577" spans="1:8" x14ac:dyDescent="0.25">
      <c r="A1577" s="6"/>
      <c r="B1577" s="6"/>
      <c r="C1577" s="6"/>
      <c r="D1577" s="6"/>
      <c r="E1577" s="6"/>
      <c r="F1577" s="6"/>
      <c r="G1577" s="6"/>
      <c r="H1577" s="6"/>
    </row>
    <row r="1578" spans="1:8" x14ac:dyDescent="0.25">
      <c r="A1578" s="6"/>
      <c r="B1578" s="6"/>
      <c r="C1578" s="6"/>
      <c r="D1578" s="6"/>
      <c r="E1578" s="6"/>
      <c r="F1578" s="6"/>
      <c r="G1578" s="6"/>
      <c r="H1578" s="6"/>
    </row>
    <row r="1579" spans="1:8" x14ac:dyDescent="0.25">
      <c r="A1579" s="6"/>
      <c r="B1579" s="6"/>
      <c r="C1579" s="6"/>
      <c r="D1579" s="6"/>
      <c r="E1579" s="6"/>
      <c r="F1579" s="6"/>
      <c r="G1579" s="6"/>
      <c r="H1579" s="6"/>
    </row>
    <row r="1580" spans="1:8" x14ac:dyDescent="0.25">
      <c r="A1580" s="6"/>
      <c r="B1580" s="6"/>
      <c r="C1580" s="6"/>
      <c r="D1580" s="6"/>
      <c r="E1580" s="6"/>
      <c r="F1580" s="6"/>
      <c r="G1580" s="6"/>
      <c r="H1580" s="6"/>
    </row>
    <row r="1581" spans="1:8" x14ac:dyDescent="0.25">
      <c r="A1581" s="6"/>
      <c r="B1581" s="6"/>
      <c r="C1581" s="6"/>
      <c r="D1581" s="6"/>
      <c r="E1581" s="6"/>
      <c r="F1581" s="6"/>
      <c r="G1581" s="6"/>
      <c r="H1581" s="6"/>
    </row>
    <row r="1582" spans="1:8" x14ac:dyDescent="0.25">
      <c r="A1582" s="6"/>
      <c r="B1582" s="6"/>
      <c r="C1582" s="6"/>
      <c r="D1582" s="6"/>
      <c r="E1582" s="6"/>
      <c r="F1582" s="6"/>
      <c r="G1582" s="6"/>
      <c r="H1582" s="6"/>
    </row>
    <row r="1583" spans="1:8" x14ac:dyDescent="0.25">
      <c r="A1583" s="6"/>
      <c r="B1583" s="6"/>
      <c r="C1583" s="6"/>
      <c r="D1583" s="6"/>
      <c r="E1583" s="6"/>
      <c r="F1583" s="6"/>
      <c r="G1583" s="6"/>
      <c r="H1583" s="6"/>
    </row>
    <row r="1584" spans="1:8" x14ac:dyDescent="0.25">
      <c r="A1584" s="6"/>
      <c r="B1584" s="6"/>
      <c r="C1584" s="6"/>
      <c r="D1584" s="6"/>
      <c r="E1584" s="6"/>
      <c r="F1584" s="6"/>
      <c r="G1584" s="6"/>
      <c r="H1584" s="6"/>
    </row>
    <row r="1585" spans="1:8" x14ac:dyDescent="0.25">
      <c r="A1585" s="6"/>
      <c r="B1585" s="6"/>
      <c r="C1585" s="6"/>
      <c r="D1585" s="6"/>
      <c r="E1585" s="6"/>
      <c r="F1585" s="6"/>
      <c r="G1585" s="6"/>
      <c r="H1585" s="6"/>
    </row>
    <row r="1586" spans="1:8" x14ac:dyDescent="0.25">
      <c r="A1586" s="6"/>
      <c r="B1586" s="6"/>
      <c r="C1586" s="6"/>
      <c r="D1586" s="6"/>
      <c r="E1586" s="6"/>
      <c r="F1586" s="6"/>
      <c r="G1586" s="6"/>
      <c r="H1586" s="6"/>
    </row>
    <row r="1587" spans="1:8" x14ac:dyDescent="0.25">
      <c r="A1587" s="6"/>
      <c r="B1587" s="6"/>
      <c r="C1587" s="6"/>
      <c r="D1587" s="6"/>
      <c r="E1587" s="6"/>
      <c r="F1587" s="6"/>
      <c r="G1587" s="6"/>
      <c r="H1587" s="6"/>
    </row>
    <row r="1588" spans="1:8" x14ac:dyDescent="0.25">
      <c r="A1588" s="6"/>
      <c r="B1588" s="6"/>
      <c r="C1588" s="6"/>
      <c r="D1588" s="6"/>
      <c r="E1588" s="6"/>
      <c r="F1588" s="6"/>
      <c r="G1588" s="6"/>
      <c r="H1588" s="6"/>
    </row>
    <row r="1589" spans="1:8" x14ac:dyDescent="0.25">
      <c r="A1589" s="6"/>
      <c r="B1589" s="6"/>
      <c r="C1589" s="6"/>
      <c r="D1589" s="6"/>
      <c r="E1589" s="6"/>
      <c r="F1589" s="6"/>
      <c r="G1589" s="6"/>
      <c r="H1589" s="6"/>
    </row>
    <row r="1590" spans="1:8" x14ac:dyDescent="0.25">
      <c r="A1590" s="6"/>
      <c r="B1590" s="6"/>
      <c r="C1590" s="6"/>
      <c r="D1590" s="6"/>
      <c r="E1590" s="6"/>
      <c r="F1590" s="6"/>
      <c r="G1590" s="6"/>
      <c r="H1590" s="6"/>
    </row>
    <row r="1591" spans="1:8" x14ac:dyDescent="0.25">
      <c r="A1591" s="6"/>
      <c r="B1591" s="6"/>
      <c r="C1591" s="6"/>
      <c r="D1591" s="6"/>
      <c r="E1591" s="6"/>
      <c r="F1591" s="6"/>
      <c r="G1591" s="6"/>
      <c r="H1591" s="6"/>
    </row>
    <row r="1592" spans="1:8" x14ac:dyDescent="0.25">
      <c r="A1592" s="6"/>
      <c r="B1592" s="6"/>
      <c r="C1592" s="6"/>
      <c r="D1592" s="6"/>
      <c r="E1592" s="6"/>
      <c r="F1592" s="6"/>
      <c r="G1592" s="6"/>
      <c r="H1592" s="6"/>
    </row>
    <row r="1593" spans="1:8" x14ac:dyDescent="0.25">
      <c r="A1593" s="6"/>
      <c r="B1593" s="6"/>
      <c r="C1593" s="6"/>
      <c r="D1593" s="6"/>
      <c r="E1593" s="6"/>
      <c r="F1593" s="6"/>
      <c r="G1593" s="6"/>
      <c r="H1593" s="6"/>
    </row>
    <row r="1594" spans="1:8" x14ac:dyDescent="0.25">
      <c r="A1594" s="6"/>
      <c r="B1594" s="6"/>
      <c r="C1594" s="6"/>
      <c r="D1594" s="6"/>
      <c r="E1594" s="6"/>
      <c r="F1594" s="6"/>
      <c r="G1594" s="6"/>
      <c r="H1594" s="6"/>
    </row>
    <row r="1595" spans="1:8" x14ac:dyDescent="0.25">
      <c r="A1595" s="6"/>
      <c r="B1595" s="6"/>
      <c r="C1595" s="6"/>
      <c r="D1595" s="6"/>
      <c r="E1595" s="6"/>
      <c r="F1595" s="6"/>
      <c r="G1595" s="6"/>
      <c r="H1595" s="6"/>
    </row>
    <row r="1596" spans="1:8" x14ac:dyDescent="0.25">
      <c r="A1596" s="6"/>
      <c r="B1596" s="6"/>
      <c r="C1596" s="6"/>
      <c r="D1596" s="6"/>
      <c r="E1596" s="6"/>
      <c r="F1596" s="6"/>
      <c r="G1596" s="6"/>
      <c r="H1596" s="6"/>
    </row>
    <row r="1597" spans="1:8" x14ac:dyDescent="0.25">
      <c r="A1597" s="6"/>
      <c r="B1597" s="6"/>
      <c r="C1597" s="6"/>
      <c r="D1597" s="6"/>
      <c r="E1597" s="6"/>
      <c r="F1597" s="6"/>
      <c r="G1597" s="6"/>
      <c r="H1597" s="6"/>
    </row>
    <row r="1598" spans="1:8" x14ac:dyDescent="0.25">
      <c r="A1598" s="6"/>
      <c r="B1598" s="6"/>
      <c r="C1598" s="6"/>
      <c r="D1598" s="6"/>
      <c r="E1598" s="6"/>
      <c r="F1598" s="6"/>
      <c r="G1598" s="6"/>
      <c r="H1598" s="6"/>
    </row>
    <row r="1599" spans="1:8" x14ac:dyDescent="0.25">
      <c r="A1599" s="6"/>
      <c r="B1599" s="6"/>
      <c r="C1599" s="6"/>
      <c r="D1599" s="6"/>
      <c r="E1599" s="6"/>
      <c r="F1599" s="6"/>
      <c r="G1599" s="6"/>
      <c r="H1599" s="6"/>
    </row>
    <row r="1600" spans="1:8" x14ac:dyDescent="0.25">
      <c r="A1600" s="6"/>
      <c r="B1600" s="6"/>
      <c r="C1600" s="6"/>
      <c r="D1600" s="6"/>
      <c r="E1600" s="6"/>
      <c r="F1600" s="6"/>
      <c r="G1600" s="6"/>
      <c r="H1600" s="6"/>
    </row>
    <row r="1601" spans="1:8" x14ac:dyDescent="0.25">
      <c r="A1601" s="6"/>
      <c r="B1601" s="6"/>
      <c r="C1601" s="6"/>
      <c r="D1601" s="6"/>
      <c r="E1601" s="6"/>
      <c r="F1601" s="6"/>
      <c r="G1601" s="6"/>
      <c r="H1601" s="6"/>
    </row>
    <row r="1602" spans="1:8" x14ac:dyDescent="0.25">
      <c r="A1602" s="6"/>
      <c r="B1602" s="6"/>
      <c r="C1602" s="6"/>
      <c r="D1602" s="6"/>
      <c r="E1602" s="6"/>
      <c r="F1602" s="6"/>
      <c r="G1602" s="6"/>
      <c r="H1602" s="6"/>
    </row>
    <row r="1603" spans="1:8" x14ac:dyDescent="0.25">
      <c r="A1603" s="6"/>
      <c r="B1603" s="6"/>
      <c r="C1603" s="6"/>
      <c r="D1603" s="6"/>
      <c r="E1603" s="6"/>
      <c r="F1603" s="6"/>
      <c r="G1603" s="6"/>
      <c r="H1603" s="6"/>
    </row>
    <row r="1604" spans="1:8" x14ac:dyDescent="0.25">
      <c r="A1604" s="6"/>
      <c r="B1604" s="6"/>
      <c r="C1604" s="6"/>
      <c r="D1604" s="6"/>
      <c r="E1604" s="6"/>
      <c r="F1604" s="6"/>
      <c r="G1604" s="6"/>
      <c r="H1604" s="6"/>
    </row>
    <row r="1605" spans="1:8" x14ac:dyDescent="0.25">
      <c r="A1605" s="6"/>
      <c r="B1605" s="6"/>
      <c r="C1605" s="6"/>
      <c r="D1605" s="6"/>
      <c r="E1605" s="6"/>
      <c r="F1605" s="6"/>
      <c r="G1605" s="6"/>
      <c r="H1605" s="6"/>
    </row>
    <row r="1606" spans="1:8" x14ac:dyDescent="0.25">
      <c r="A1606" s="6"/>
      <c r="B1606" s="6"/>
      <c r="C1606" s="6"/>
      <c r="D1606" s="6"/>
      <c r="E1606" s="6"/>
      <c r="F1606" s="6"/>
      <c r="G1606" s="6"/>
      <c r="H1606" s="6"/>
    </row>
    <row r="1607" spans="1:8" x14ac:dyDescent="0.25">
      <c r="A1607" s="6"/>
      <c r="B1607" s="6"/>
      <c r="C1607" s="6"/>
      <c r="D1607" s="6"/>
      <c r="E1607" s="6"/>
      <c r="F1607" s="6"/>
      <c r="G1607" s="6"/>
      <c r="H1607" s="6"/>
    </row>
    <row r="1608" spans="1:8" x14ac:dyDescent="0.25">
      <c r="A1608" s="6"/>
      <c r="B1608" s="6"/>
      <c r="C1608" s="6"/>
      <c r="D1608" s="6"/>
      <c r="E1608" s="6"/>
      <c r="F1608" s="6"/>
      <c r="G1608" s="6"/>
      <c r="H1608" s="6"/>
    </row>
    <row r="1609" spans="1:8" x14ac:dyDescent="0.25">
      <c r="A1609" s="6"/>
      <c r="B1609" s="6"/>
      <c r="C1609" s="6"/>
      <c r="D1609" s="6"/>
      <c r="E1609" s="6"/>
      <c r="F1609" s="6"/>
      <c r="G1609" s="6"/>
      <c r="H1609" s="6"/>
    </row>
    <row r="1610" spans="1:8" x14ac:dyDescent="0.25">
      <c r="A1610" s="6"/>
      <c r="B1610" s="6"/>
      <c r="C1610" s="6"/>
      <c r="D1610" s="6"/>
      <c r="E1610" s="6"/>
      <c r="F1610" s="6"/>
      <c r="G1610" s="6"/>
      <c r="H1610" s="6"/>
    </row>
    <row r="1611" spans="1:8" x14ac:dyDescent="0.25">
      <c r="A1611" s="6"/>
      <c r="B1611" s="6"/>
      <c r="C1611" s="6"/>
      <c r="D1611" s="6"/>
      <c r="E1611" s="6"/>
      <c r="F1611" s="6"/>
      <c r="G1611" s="6"/>
      <c r="H1611" s="6"/>
    </row>
    <row r="1612" spans="1:8" x14ac:dyDescent="0.25">
      <c r="A1612" s="6"/>
      <c r="B1612" s="6"/>
      <c r="C1612" s="6"/>
      <c r="D1612" s="6"/>
      <c r="E1612" s="6"/>
      <c r="F1612" s="6"/>
      <c r="G1612" s="6"/>
      <c r="H1612" s="6"/>
    </row>
    <row r="1613" spans="1:8" x14ac:dyDescent="0.25">
      <c r="A1613" s="6"/>
      <c r="B1613" s="6"/>
      <c r="C1613" s="6"/>
      <c r="D1613" s="6"/>
      <c r="E1613" s="6"/>
      <c r="F1613" s="6"/>
      <c r="G1613" s="6"/>
      <c r="H1613" s="6"/>
    </row>
    <row r="1614" spans="1:8" x14ac:dyDescent="0.25">
      <c r="A1614" s="6"/>
      <c r="B1614" s="6"/>
      <c r="C1614" s="6"/>
      <c r="D1614" s="6"/>
      <c r="E1614" s="6"/>
      <c r="F1614" s="6"/>
      <c r="G1614" s="6"/>
      <c r="H1614" s="6"/>
    </row>
    <row r="1615" spans="1:8" x14ac:dyDescent="0.25">
      <c r="A1615" s="6"/>
      <c r="B1615" s="6"/>
      <c r="C1615" s="6"/>
      <c r="D1615" s="6"/>
      <c r="E1615" s="6"/>
      <c r="F1615" s="6"/>
      <c r="G1615" s="6"/>
      <c r="H1615" s="6"/>
    </row>
    <row r="1616" spans="1:8" x14ac:dyDescent="0.25">
      <c r="A1616" s="6"/>
      <c r="B1616" s="6"/>
      <c r="C1616" s="6"/>
      <c r="D1616" s="6"/>
      <c r="E1616" s="6"/>
      <c r="F1616" s="6"/>
      <c r="G1616" s="6"/>
      <c r="H1616" s="6"/>
    </row>
    <row r="1617" spans="1:8" x14ac:dyDescent="0.25">
      <c r="A1617" s="6"/>
      <c r="B1617" s="6"/>
      <c r="C1617" s="6"/>
      <c r="D1617" s="6"/>
      <c r="E1617" s="6"/>
      <c r="F1617" s="6"/>
      <c r="G1617" s="6"/>
      <c r="H1617" s="6"/>
    </row>
    <row r="1618" spans="1:8" x14ac:dyDescent="0.25">
      <c r="A1618" s="6"/>
      <c r="B1618" s="6"/>
      <c r="C1618" s="6"/>
      <c r="D1618" s="6"/>
      <c r="E1618" s="6"/>
      <c r="F1618" s="6"/>
      <c r="G1618" s="6"/>
      <c r="H1618" s="6"/>
    </row>
    <row r="1619" spans="1:8" x14ac:dyDescent="0.25">
      <c r="A1619" s="6"/>
      <c r="B1619" s="6"/>
      <c r="C1619" s="6"/>
      <c r="D1619" s="6"/>
      <c r="E1619" s="6"/>
      <c r="F1619" s="6"/>
      <c r="G1619" s="6"/>
      <c r="H1619" s="6"/>
    </row>
    <row r="1620" spans="1:8" x14ac:dyDescent="0.25">
      <c r="A1620" s="6"/>
      <c r="B1620" s="6"/>
      <c r="C1620" s="6"/>
      <c r="D1620" s="6"/>
      <c r="E1620" s="6"/>
      <c r="F1620" s="6"/>
      <c r="G1620" s="6"/>
      <c r="H1620" s="6"/>
    </row>
    <row r="1621" spans="1:8" x14ac:dyDescent="0.25">
      <c r="A1621" s="6"/>
      <c r="B1621" s="6"/>
      <c r="C1621" s="6"/>
      <c r="D1621" s="6"/>
      <c r="E1621" s="6"/>
      <c r="F1621" s="6"/>
      <c r="G1621" s="6"/>
      <c r="H1621" s="6"/>
    </row>
    <row r="1622" spans="1:8" x14ac:dyDescent="0.25">
      <c r="A1622" s="6"/>
      <c r="B1622" s="6"/>
      <c r="C1622" s="6"/>
      <c r="D1622" s="6"/>
      <c r="E1622" s="6"/>
      <c r="F1622" s="6"/>
      <c r="G1622" s="6"/>
      <c r="H1622" s="6"/>
    </row>
    <row r="1623" spans="1:8" x14ac:dyDescent="0.25">
      <c r="A1623" s="6"/>
      <c r="B1623" s="6"/>
      <c r="C1623" s="6"/>
      <c r="D1623" s="6"/>
      <c r="E1623" s="6"/>
      <c r="F1623" s="6"/>
      <c r="G1623" s="6"/>
      <c r="H1623" s="6"/>
    </row>
    <row r="1624" spans="1:8" x14ac:dyDescent="0.25">
      <c r="A1624" s="6"/>
      <c r="B1624" s="6"/>
      <c r="C1624" s="6"/>
      <c r="D1624" s="6"/>
      <c r="E1624" s="6"/>
      <c r="F1624" s="6"/>
      <c r="G1624" s="6"/>
      <c r="H1624" s="6"/>
    </row>
    <row r="1625" spans="1:8" x14ac:dyDescent="0.25">
      <c r="A1625" s="6"/>
      <c r="B1625" s="6"/>
      <c r="C1625" s="6"/>
      <c r="D1625" s="6"/>
      <c r="E1625" s="6"/>
      <c r="F1625" s="6"/>
      <c r="G1625" s="6"/>
      <c r="H1625" s="6"/>
    </row>
    <row r="1626" spans="1:8" x14ac:dyDescent="0.25">
      <c r="A1626" s="6"/>
      <c r="B1626" s="6"/>
      <c r="C1626" s="6"/>
      <c r="D1626" s="6"/>
      <c r="E1626" s="6"/>
      <c r="F1626" s="6"/>
      <c r="G1626" s="6"/>
      <c r="H1626" s="6"/>
    </row>
    <row r="1627" spans="1:8" x14ac:dyDescent="0.25">
      <c r="A1627" s="6"/>
      <c r="B1627" s="6"/>
      <c r="C1627" s="6"/>
      <c r="D1627" s="6"/>
      <c r="E1627" s="6"/>
      <c r="F1627" s="6"/>
      <c r="G1627" s="6"/>
      <c r="H1627" s="6"/>
    </row>
    <row r="1628" spans="1:8" x14ac:dyDescent="0.25">
      <c r="A1628" s="6"/>
      <c r="B1628" s="6"/>
      <c r="C1628" s="6"/>
      <c r="D1628" s="6"/>
      <c r="E1628" s="6"/>
      <c r="F1628" s="6"/>
      <c r="G1628" s="6"/>
      <c r="H1628" s="6"/>
    </row>
    <row r="1629" spans="1:8" x14ac:dyDescent="0.25">
      <c r="A1629" s="6"/>
      <c r="B1629" s="6"/>
      <c r="C1629" s="6"/>
      <c r="D1629" s="6"/>
      <c r="E1629" s="6"/>
      <c r="F1629" s="6"/>
      <c r="G1629" s="6"/>
      <c r="H1629" s="6"/>
    </row>
    <row r="1630" spans="1:8" x14ac:dyDescent="0.25">
      <c r="A1630" s="6"/>
      <c r="B1630" s="6"/>
      <c r="C1630" s="6"/>
      <c r="D1630" s="6"/>
      <c r="E1630" s="6"/>
      <c r="F1630" s="6"/>
      <c r="G1630" s="6"/>
      <c r="H1630" s="6"/>
    </row>
    <row r="1631" spans="1:8" x14ac:dyDescent="0.25">
      <c r="A1631" s="6"/>
      <c r="B1631" s="6"/>
      <c r="C1631" s="6"/>
      <c r="D1631" s="6"/>
      <c r="E1631" s="6"/>
      <c r="F1631" s="6"/>
      <c r="G1631" s="6"/>
      <c r="H1631" s="6"/>
    </row>
    <row r="1632" spans="1:8" x14ac:dyDescent="0.25">
      <c r="A1632" s="6"/>
      <c r="B1632" s="6"/>
      <c r="C1632" s="6"/>
      <c r="D1632" s="6"/>
      <c r="E1632" s="6"/>
      <c r="F1632" s="6"/>
      <c r="G1632" s="6"/>
      <c r="H1632" s="6"/>
    </row>
    <row r="1633" spans="1:8" x14ac:dyDescent="0.25">
      <c r="A1633" s="6"/>
      <c r="B1633" s="6"/>
      <c r="C1633" s="6"/>
      <c r="D1633" s="6"/>
      <c r="E1633" s="6"/>
      <c r="F1633" s="6"/>
      <c r="G1633" s="6"/>
      <c r="H1633" s="6"/>
    </row>
    <row r="1634" spans="1:8" x14ac:dyDescent="0.25">
      <c r="A1634" s="6"/>
      <c r="B1634" s="6"/>
      <c r="C1634" s="6"/>
      <c r="D1634" s="6"/>
      <c r="E1634" s="6"/>
      <c r="F1634" s="6"/>
      <c r="G1634" s="6"/>
      <c r="H1634" s="6"/>
    </row>
    <row r="1635" spans="1:8" x14ac:dyDescent="0.25">
      <c r="A1635" s="6"/>
      <c r="B1635" s="6"/>
      <c r="C1635" s="6"/>
      <c r="D1635" s="6"/>
      <c r="E1635" s="6"/>
      <c r="F1635" s="6"/>
      <c r="G1635" s="6"/>
      <c r="H1635" s="6"/>
    </row>
    <row r="1636" spans="1:8" x14ac:dyDescent="0.25">
      <c r="A1636" s="6"/>
      <c r="B1636" s="6"/>
      <c r="C1636" s="6"/>
      <c r="D1636" s="6"/>
      <c r="E1636" s="6"/>
      <c r="F1636" s="6"/>
      <c r="G1636" s="6"/>
      <c r="H1636" s="6"/>
    </row>
    <row r="1637" spans="1:8" x14ac:dyDescent="0.25">
      <c r="A1637" s="6"/>
      <c r="B1637" s="6"/>
      <c r="C1637" s="6"/>
      <c r="D1637" s="6"/>
      <c r="E1637" s="6"/>
      <c r="F1637" s="6"/>
      <c r="G1637" s="6"/>
      <c r="H1637" s="6"/>
    </row>
    <row r="1638" spans="1:8" x14ac:dyDescent="0.25">
      <c r="A1638" s="6"/>
      <c r="B1638" s="6"/>
      <c r="C1638" s="6"/>
      <c r="D1638" s="6"/>
      <c r="E1638" s="6"/>
      <c r="F1638" s="6"/>
      <c r="G1638" s="6"/>
      <c r="H1638" s="6"/>
    </row>
    <row r="1639" spans="1:8" x14ac:dyDescent="0.25">
      <c r="A1639" s="6"/>
      <c r="B1639" s="6"/>
      <c r="C1639" s="6"/>
      <c r="D1639" s="6"/>
      <c r="E1639" s="6"/>
      <c r="F1639" s="6"/>
      <c r="G1639" s="6"/>
      <c r="H1639" s="6"/>
    </row>
    <row r="1640" spans="1:8" x14ac:dyDescent="0.25">
      <c r="A1640" s="6"/>
      <c r="B1640" s="6"/>
      <c r="C1640" s="6"/>
      <c r="D1640" s="6"/>
      <c r="E1640" s="6"/>
      <c r="F1640" s="6"/>
      <c r="G1640" s="6"/>
      <c r="H1640" s="6"/>
    </row>
    <row r="1641" spans="1:8" x14ac:dyDescent="0.25">
      <c r="A1641" s="6"/>
      <c r="B1641" s="6"/>
      <c r="C1641" s="6"/>
      <c r="D1641" s="6"/>
      <c r="E1641" s="6"/>
      <c r="F1641" s="6"/>
      <c r="G1641" s="6"/>
      <c r="H1641" s="6"/>
    </row>
    <row r="1642" spans="1:8" x14ac:dyDescent="0.25">
      <c r="A1642" s="6"/>
      <c r="B1642" s="6"/>
      <c r="C1642" s="6"/>
      <c r="D1642" s="6"/>
      <c r="E1642" s="6"/>
      <c r="F1642" s="6"/>
      <c r="G1642" s="6"/>
      <c r="H1642" s="6"/>
    </row>
    <row r="1643" spans="1:8" x14ac:dyDescent="0.25">
      <c r="A1643" s="6"/>
      <c r="B1643" s="6"/>
      <c r="C1643" s="6"/>
      <c r="D1643" s="6"/>
      <c r="E1643" s="6"/>
      <c r="F1643" s="6"/>
      <c r="G1643" s="6"/>
      <c r="H1643" s="6"/>
    </row>
    <row r="1644" spans="1:8" x14ac:dyDescent="0.25">
      <c r="A1644" s="6"/>
      <c r="B1644" s="6"/>
      <c r="C1644" s="6"/>
      <c r="D1644" s="6"/>
      <c r="E1644" s="6"/>
      <c r="F1644" s="6"/>
      <c r="G1644" s="6"/>
      <c r="H1644" s="6"/>
    </row>
    <row r="1645" spans="1:8" x14ac:dyDescent="0.25">
      <c r="A1645" s="6"/>
      <c r="B1645" s="6"/>
      <c r="C1645" s="6"/>
      <c r="D1645" s="6"/>
      <c r="E1645" s="6"/>
      <c r="F1645" s="6"/>
      <c r="G1645" s="6"/>
      <c r="H1645" s="6"/>
    </row>
    <row r="1646" spans="1:8" x14ac:dyDescent="0.25">
      <c r="A1646" s="6"/>
      <c r="B1646" s="6"/>
      <c r="C1646" s="6"/>
      <c r="D1646" s="6"/>
      <c r="E1646" s="6"/>
      <c r="F1646" s="6"/>
      <c r="G1646" s="6"/>
      <c r="H1646" s="6"/>
    </row>
    <row r="1647" spans="1:8" x14ac:dyDescent="0.25">
      <c r="A1647" s="6"/>
      <c r="B1647" s="6"/>
      <c r="C1647" s="6"/>
      <c r="D1647" s="6"/>
      <c r="E1647" s="6"/>
      <c r="F1647" s="6"/>
      <c r="G1647" s="6"/>
      <c r="H1647" s="6"/>
    </row>
    <row r="1648" spans="1:8" x14ac:dyDescent="0.25">
      <c r="A1648" s="6"/>
      <c r="B1648" s="6"/>
      <c r="C1648" s="6"/>
      <c r="D1648" s="6"/>
      <c r="E1648" s="6"/>
      <c r="F1648" s="6"/>
      <c r="G1648" s="6"/>
      <c r="H1648" s="6"/>
    </row>
    <row r="1649" spans="1:8" x14ac:dyDescent="0.25">
      <c r="A1649" s="6"/>
      <c r="B1649" s="6"/>
      <c r="C1649" s="6"/>
      <c r="D1649" s="6"/>
      <c r="E1649" s="6"/>
      <c r="F1649" s="6"/>
      <c r="G1649" s="6"/>
      <c r="H1649" s="6"/>
    </row>
    <row r="1650" spans="1:8" x14ac:dyDescent="0.25">
      <c r="A1650" s="6"/>
      <c r="B1650" s="6"/>
      <c r="C1650" s="6"/>
      <c r="D1650" s="6"/>
      <c r="E1650" s="6"/>
      <c r="F1650" s="6"/>
      <c r="G1650" s="6"/>
      <c r="H1650" s="6"/>
    </row>
    <row r="1651" spans="1:8" x14ac:dyDescent="0.25">
      <c r="A1651" s="6"/>
      <c r="B1651" s="6"/>
      <c r="C1651" s="6"/>
      <c r="D1651" s="6"/>
      <c r="E1651" s="6"/>
      <c r="F1651" s="6"/>
      <c r="G1651" s="6"/>
      <c r="H1651" s="6"/>
    </row>
    <row r="1652" spans="1:8" x14ac:dyDescent="0.25">
      <c r="A1652" s="6"/>
      <c r="B1652" s="6"/>
      <c r="C1652" s="6"/>
      <c r="D1652" s="6"/>
      <c r="E1652" s="6"/>
      <c r="F1652" s="6"/>
      <c r="G1652" s="6"/>
      <c r="H1652" s="6"/>
    </row>
    <row r="1653" spans="1:8" x14ac:dyDescent="0.25">
      <c r="A1653" s="6"/>
      <c r="B1653" s="6"/>
      <c r="C1653" s="6"/>
      <c r="D1653" s="6"/>
      <c r="E1653" s="6"/>
      <c r="F1653" s="6"/>
      <c r="G1653" s="6"/>
      <c r="H1653" s="6"/>
    </row>
    <row r="1654" spans="1:8" x14ac:dyDescent="0.25">
      <c r="A1654" s="6"/>
      <c r="B1654" s="6"/>
      <c r="C1654" s="6"/>
      <c r="D1654" s="6"/>
      <c r="E1654" s="6"/>
      <c r="F1654" s="6"/>
      <c r="G1654" s="6"/>
      <c r="H1654" s="6"/>
    </row>
    <row r="1655" spans="1:8" x14ac:dyDescent="0.25">
      <c r="A1655" s="6"/>
      <c r="B1655" s="6"/>
      <c r="C1655" s="6"/>
      <c r="D1655" s="6"/>
      <c r="E1655" s="6"/>
      <c r="F1655" s="6"/>
      <c r="G1655" s="6"/>
      <c r="H1655" s="6"/>
    </row>
    <row r="1656" spans="1:8" x14ac:dyDescent="0.25">
      <c r="A1656" s="6"/>
      <c r="B1656" s="6"/>
      <c r="C1656" s="6"/>
      <c r="D1656" s="6"/>
      <c r="E1656" s="6"/>
      <c r="F1656" s="6"/>
      <c r="G1656" s="6"/>
      <c r="H1656" s="6"/>
    </row>
    <row r="1657" spans="1:8" x14ac:dyDescent="0.25">
      <c r="A1657" s="6"/>
      <c r="B1657" s="6"/>
      <c r="C1657" s="6"/>
      <c r="D1657" s="6"/>
      <c r="E1657" s="6"/>
      <c r="F1657" s="6"/>
      <c r="G1657" s="6"/>
      <c r="H1657" s="6"/>
    </row>
    <row r="1658" spans="1:8" x14ac:dyDescent="0.25">
      <c r="A1658" s="6"/>
      <c r="B1658" s="6"/>
      <c r="C1658" s="6"/>
      <c r="D1658" s="6"/>
      <c r="E1658" s="6"/>
      <c r="F1658" s="6"/>
      <c r="G1658" s="6"/>
      <c r="H1658" s="6"/>
    </row>
    <row r="1659" spans="1:8" x14ac:dyDescent="0.25">
      <c r="A1659" s="6"/>
      <c r="B1659" s="6"/>
      <c r="C1659" s="6"/>
      <c r="D1659" s="6"/>
      <c r="E1659" s="6"/>
      <c r="F1659" s="6"/>
      <c r="G1659" s="6"/>
      <c r="H1659" s="6"/>
    </row>
    <row r="1660" spans="1:8" x14ac:dyDescent="0.25">
      <c r="A1660" s="6"/>
      <c r="B1660" s="6"/>
      <c r="C1660" s="6"/>
      <c r="D1660" s="6"/>
      <c r="E1660" s="6"/>
      <c r="F1660" s="6"/>
      <c r="G1660" s="6"/>
      <c r="H1660" s="6"/>
    </row>
    <row r="1661" spans="1:8" x14ac:dyDescent="0.25">
      <c r="A1661" s="6"/>
      <c r="B1661" s="6"/>
      <c r="C1661" s="6"/>
      <c r="D1661" s="6"/>
      <c r="E1661" s="6"/>
      <c r="F1661" s="6"/>
      <c r="G1661" s="6"/>
      <c r="H1661" s="6"/>
    </row>
    <row r="1662" spans="1:8" x14ac:dyDescent="0.25">
      <c r="A1662" s="6"/>
      <c r="B1662" s="6"/>
      <c r="C1662" s="6"/>
      <c r="D1662" s="6"/>
      <c r="E1662" s="6"/>
      <c r="F1662" s="6"/>
      <c r="G1662" s="6"/>
      <c r="H1662" s="6"/>
    </row>
    <row r="1663" spans="1:8" x14ac:dyDescent="0.25">
      <c r="A1663" s="6"/>
      <c r="B1663" s="6"/>
      <c r="C1663" s="6"/>
      <c r="D1663" s="6"/>
      <c r="E1663" s="6"/>
      <c r="F1663" s="6"/>
      <c r="G1663" s="6"/>
      <c r="H1663" s="6"/>
    </row>
    <row r="1664" spans="1:8" x14ac:dyDescent="0.25">
      <c r="A1664" s="6"/>
      <c r="B1664" s="6"/>
      <c r="C1664" s="6"/>
      <c r="D1664" s="6"/>
      <c r="E1664" s="6"/>
      <c r="F1664" s="6"/>
      <c r="G1664" s="6"/>
      <c r="H1664" s="6"/>
    </row>
    <row r="1665" spans="1:8" x14ac:dyDescent="0.25">
      <c r="A1665" s="6"/>
      <c r="B1665" s="6"/>
      <c r="C1665" s="6"/>
      <c r="D1665" s="6"/>
      <c r="E1665" s="6"/>
      <c r="F1665" s="6"/>
      <c r="G1665" s="6"/>
      <c r="H1665" s="6"/>
    </row>
    <row r="1666" spans="1:8" x14ac:dyDescent="0.25">
      <c r="A1666" s="6"/>
      <c r="B1666" s="6"/>
      <c r="C1666" s="6"/>
      <c r="D1666" s="6"/>
      <c r="E1666" s="6"/>
      <c r="F1666" s="6"/>
      <c r="G1666" s="6"/>
      <c r="H1666" s="6"/>
    </row>
    <row r="1667" spans="1:8" x14ac:dyDescent="0.25">
      <c r="A1667" s="6"/>
      <c r="B1667" s="6"/>
      <c r="C1667" s="6"/>
      <c r="D1667" s="6"/>
      <c r="E1667" s="6"/>
      <c r="F1667" s="6"/>
      <c r="G1667" s="6"/>
      <c r="H1667" s="6"/>
    </row>
    <row r="1668" spans="1:8" x14ac:dyDescent="0.25">
      <c r="A1668" s="6"/>
      <c r="B1668" s="6"/>
      <c r="C1668" s="6"/>
      <c r="D1668" s="6"/>
      <c r="E1668" s="6"/>
      <c r="F1668" s="6"/>
      <c r="G1668" s="6"/>
      <c r="H1668" s="6"/>
    </row>
    <row r="1669" spans="1:8" x14ac:dyDescent="0.25">
      <c r="A1669" s="6"/>
      <c r="B1669" s="6"/>
      <c r="C1669" s="6"/>
      <c r="D1669" s="6"/>
      <c r="E1669" s="6"/>
      <c r="F1669" s="6"/>
      <c r="G1669" s="6"/>
      <c r="H1669" s="6"/>
    </row>
    <row r="1670" spans="1:8" x14ac:dyDescent="0.25">
      <c r="A1670" s="6"/>
      <c r="B1670" s="6"/>
      <c r="C1670" s="6"/>
      <c r="D1670" s="6"/>
      <c r="E1670" s="6"/>
      <c r="F1670" s="6"/>
      <c r="G1670" s="6"/>
      <c r="H1670" s="6"/>
    </row>
    <row r="1671" spans="1:8" x14ac:dyDescent="0.25">
      <c r="A1671" s="6"/>
      <c r="B1671" s="6"/>
      <c r="C1671" s="6"/>
      <c r="D1671" s="6"/>
      <c r="E1671" s="6"/>
      <c r="F1671" s="6"/>
      <c r="G1671" s="6"/>
      <c r="H1671" s="6"/>
    </row>
    <row r="1672" spans="1:8" x14ac:dyDescent="0.25">
      <c r="A1672" s="6"/>
      <c r="B1672" s="6"/>
      <c r="C1672" s="6"/>
      <c r="D1672" s="6"/>
      <c r="E1672" s="6"/>
      <c r="F1672" s="6"/>
      <c r="G1672" s="6"/>
      <c r="H1672" s="6"/>
    </row>
    <row r="1673" spans="1:8" x14ac:dyDescent="0.25">
      <c r="A1673" s="6"/>
      <c r="B1673" s="6"/>
      <c r="C1673" s="6"/>
      <c r="D1673" s="6"/>
      <c r="E1673" s="6"/>
      <c r="F1673" s="6"/>
      <c r="G1673" s="6"/>
      <c r="H1673" s="6"/>
    </row>
    <row r="1674" spans="1:8" x14ac:dyDescent="0.25">
      <c r="A1674" s="6"/>
      <c r="B1674" s="6"/>
      <c r="C1674" s="6"/>
      <c r="D1674" s="6"/>
      <c r="E1674" s="6"/>
      <c r="F1674" s="6"/>
      <c r="G1674" s="6"/>
      <c r="H1674" s="6"/>
    </row>
    <row r="1675" spans="1:8" x14ac:dyDescent="0.25">
      <c r="A1675" s="6"/>
      <c r="B1675" s="6"/>
      <c r="C1675" s="6"/>
      <c r="D1675" s="6"/>
      <c r="E1675" s="6"/>
      <c r="F1675" s="6"/>
      <c r="G1675" s="6"/>
      <c r="H1675" s="6"/>
    </row>
    <row r="1676" spans="1:8" x14ac:dyDescent="0.25">
      <c r="A1676" s="6"/>
      <c r="B1676" s="6"/>
      <c r="C1676" s="6"/>
      <c r="D1676" s="6"/>
      <c r="E1676" s="6"/>
      <c r="F1676" s="6"/>
      <c r="G1676" s="6"/>
      <c r="H1676" s="6"/>
    </row>
    <row r="1677" spans="1:8" x14ac:dyDescent="0.25">
      <c r="A1677" s="6"/>
      <c r="B1677" s="6"/>
      <c r="C1677" s="6"/>
      <c r="D1677" s="6"/>
      <c r="E1677" s="6"/>
      <c r="F1677" s="6"/>
      <c r="G1677" s="6"/>
      <c r="H1677" s="6"/>
    </row>
    <row r="1678" spans="1:8" x14ac:dyDescent="0.25">
      <c r="A1678" s="6"/>
      <c r="B1678" s="6"/>
      <c r="C1678" s="6"/>
      <c r="D1678" s="6"/>
      <c r="E1678" s="6"/>
      <c r="F1678" s="6"/>
      <c r="G1678" s="6"/>
      <c r="H1678" s="6"/>
    </row>
    <row r="1679" spans="1:8" x14ac:dyDescent="0.25">
      <c r="A1679" s="6"/>
      <c r="B1679" s="6"/>
      <c r="C1679" s="6"/>
      <c r="D1679" s="6"/>
      <c r="E1679" s="6"/>
      <c r="F1679" s="6"/>
      <c r="G1679" s="6"/>
      <c r="H1679" s="6"/>
    </row>
    <row r="1680" spans="1:8" x14ac:dyDescent="0.25">
      <c r="A1680" s="6"/>
      <c r="B1680" s="6"/>
      <c r="C1680" s="6"/>
      <c r="D1680" s="6"/>
      <c r="E1680" s="6"/>
      <c r="F1680" s="6"/>
      <c r="G1680" s="6"/>
      <c r="H1680" s="6"/>
    </row>
    <row r="1681" spans="1:8" x14ac:dyDescent="0.25">
      <c r="A1681" s="6"/>
      <c r="B1681" s="6"/>
      <c r="C1681" s="6"/>
      <c r="D1681" s="6"/>
      <c r="E1681" s="6"/>
      <c r="F1681" s="6"/>
      <c r="G1681" s="6"/>
      <c r="H1681" s="6"/>
    </row>
    <row r="1682" spans="1:8" x14ac:dyDescent="0.25">
      <c r="A1682" s="6"/>
      <c r="B1682" s="6"/>
      <c r="C1682" s="6"/>
      <c r="D1682" s="6"/>
      <c r="E1682" s="6"/>
      <c r="F1682" s="6"/>
      <c r="G1682" s="6"/>
      <c r="H1682" s="6"/>
    </row>
    <row r="1683" spans="1:8" x14ac:dyDescent="0.25">
      <c r="A1683" s="6"/>
      <c r="B1683" s="6"/>
      <c r="C1683" s="6"/>
      <c r="D1683" s="6"/>
      <c r="E1683" s="6"/>
      <c r="F1683" s="6"/>
      <c r="G1683" s="6"/>
      <c r="H1683" s="6"/>
    </row>
    <row r="1684" spans="1:8" x14ac:dyDescent="0.25">
      <c r="A1684" s="6"/>
      <c r="B1684" s="6"/>
      <c r="C1684" s="6"/>
      <c r="D1684" s="6"/>
      <c r="E1684" s="6"/>
      <c r="F1684" s="6"/>
      <c r="G1684" s="6"/>
      <c r="H1684" s="6"/>
    </row>
    <row r="1685" spans="1:8" x14ac:dyDescent="0.25">
      <c r="A1685" s="6"/>
      <c r="B1685" s="6"/>
      <c r="C1685" s="6"/>
      <c r="D1685" s="6"/>
      <c r="E1685" s="6"/>
      <c r="F1685" s="6"/>
      <c r="G1685" s="6"/>
      <c r="H1685" s="6"/>
    </row>
    <row r="1686" spans="1:8" x14ac:dyDescent="0.25">
      <c r="A1686" s="6"/>
      <c r="B1686" s="6"/>
      <c r="C1686" s="6"/>
      <c r="D1686" s="6"/>
      <c r="E1686" s="6"/>
      <c r="F1686" s="6"/>
      <c r="G1686" s="6"/>
      <c r="H1686" s="6"/>
    </row>
    <row r="1687" spans="1:8" x14ac:dyDescent="0.25">
      <c r="A1687" s="6"/>
      <c r="B1687" s="6"/>
      <c r="C1687" s="6"/>
      <c r="D1687" s="6"/>
      <c r="E1687" s="6"/>
      <c r="F1687" s="6"/>
      <c r="G1687" s="6"/>
      <c r="H1687" s="6"/>
    </row>
    <row r="1688" spans="1:8" x14ac:dyDescent="0.25">
      <c r="A1688" s="6"/>
      <c r="B1688" s="6"/>
      <c r="C1688" s="6"/>
      <c r="D1688" s="6"/>
      <c r="E1688" s="6"/>
      <c r="F1688" s="6"/>
      <c r="G1688" s="6"/>
      <c r="H1688" s="6"/>
    </row>
    <row r="1689" spans="1:8" x14ac:dyDescent="0.25">
      <c r="A1689" s="6"/>
      <c r="B1689" s="6"/>
      <c r="C1689" s="6"/>
      <c r="D1689" s="6"/>
      <c r="E1689" s="6"/>
      <c r="F1689" s="6"/>
      <c r="G1689" s="6"/>
      <c r="H1689" s="6"/>
    </row>
    <row r="1690" spans="1:8" x14ac:dyDescent="0.25">
      <c r="A1690" s="6"/>
      <c r="B1690" s="6"/>
      <c r="C1690" s="6"/>
      <c r="D1690" s="6"/>
      <c r="E1690" s="6"/>
      <c r="F1690" s="6"/>
      <c r="G1690" s="6"/>
      <c r="H1690" s="6"/>
    </row>
    <row r="1691" spans="1:8" x14ac:dyDescent="0.25">
      <c r="A1691" s="6"/>
      <c r="B1691" s="6"/>
      <c r="C1691" s="6"/>
      <c r="D1691" s="6"/>
      <c r="E1691" s="6"/>
      <c r="F1691" s="6"/>
      <c r="G1691" s="6"/>
      <c r="H1691" s="6"/>
    </row>
    <row r="1692" spans="1:8" x14ac:dyDescent="0.25">
      <c r="A1692" s="6"/>
      <c r="B1692" s="6"/>
      <c r="C1692" s="6"/>
      <c r="D1692" s="6"/>
      <c r="E1692" s="6"/>
      <c r="F1692" s="6"/>
      <c r="G1692" s="6"/>
      <c r="H1692" s="6"/>
    </row>
    <row r="1693" spans="1:8" x14ac:dyDescent="0.25">
      <c r="A1693" s="6"/>
      <c r="B1693" s="6"/>
      <c r="C1693" s="6"/>
      <c r="D1693" s="6"/>
      <c r="E1693" s="6"/>
      <c r="F1693" s="6"/>
      <c r="G1693" s="6"/>
      <c r="H1693" s="6"/>
    </row>
    <row r="1694" spans="1:8" x14ac:dyDescent="0.25">
      <c r="A1694" s="6"/>
      <c r="B1694" s="6"/>
      <c r="C1694" s="6"/>
      <c r="D1694" s="6"/>
      <c r="E1694" s="6"/>
      <c r="F1694" s="6"/>
      <c r="G1694" s="6"/>
      <c r="H1694" s="6"/>
    </row>
    <row r="1695" spans="1:8" x14ac:dyDescent="0.25">
      <c r="A1695" s="6"/>
      <c r="B1695" s="6"/>
      <c r="C1695" s="6"/>
      <c r="D1695" s="6"/>
      <c r="E1695" s="6"/>
      <c r="F1695" s="6"/>
      <c r="G1695" s="6"/>
      <c r="H1695" s="6"/>
    </row>
    <row r="1696" spans="1:8" x14ac:dyDescent="0.25">
      <c r="A1696" s="6"/>
      <c r="B1696" s="6"/>
      <c r="C1696" s="6"/>
      <c r="D1696" s="6"/>
      <c r="E1696" s="6"/>
      <c r="F1696" s="6"/>
      <c r="G1696" s="6"/>
      <c r="H1696" s="6"/>
    </row>
    <row r="1697" spans="1:8" x14ac:dyDescent="0.25">
      <c r="A1697" s="6"/>
      <c r="B1697" s="6"/>
      <c r="C1697" s="6"/>
      <c r="D1697" s="6"/>
      <c r="E1697" s="6"/>
      <c r="F1697" s="6"/>
      <c r="G1697" s="6"/>
      <c r="H1697" s="6"/>
    </row>
    <row r="1698" spans="1:8" x14ac:dyDescent="0.25">
      <c r="A1698" s="6"/>
      <c r="B1698" s="6"/>
      <c r="C1698" s="6"/>
      <c r="D1698" s="6"/>
      <c r="E1698" s="6"/>
      <c r="F1698" s="6"/>
      <c r="G1698" s="6"/>
      <c r="H1698" s="6"/>
    </row>
    <row r="1699" spans="1:8" x14ac:dyDescent="0.25">
      <c r="A1699" s="6"/>
      <c r="B1699" s="6"/>
      <c r="C1699" s="6"/>
      <c r="D1699" s="6"/>
      <c r="E1699" s="6"/>
      <c r="F1699" s="6"/>
      <c r="G1699" s="6"/>
      <c r="H1699" s="6"/>
    </row>
    <row r="1700" spans="1:8" x14ac:dyDescent="0.25">
      <c r="A1700" s="6"/>
      <c r="B1700" s="6"/>
      <c r="C1700" s="6"/>
      <c r="D1700" s="6"/>
      <c r="E1700" s="6"/>
      <c r="F1700" s="6"/>
      <c r="G1700" s="6"/>
      <c r="H1700" s="6"/>
    </row>
    <row r="1701" spans="1:8" x14ac:dyDescent="0.25">
      <c r="A1701" s="6"/>
      <c r="B1701" s="6"/>
      <c r="C1701" s="6"/>
      <c r="D1701" s="6"/>
      <c r="E1701" s="6"/>
      <c r="F1701" s="6"/>
      <c r="G1701" s="6"/>
      <c r="H1701" s="6"/>
    </row>
    <row r="1702" spans="1:8" x14ac:dyDescent="0.25">
      <c r="A1702" s="6"/>
      <c r="B1702" s="6"/>
      <c r="C1702" s="6"/>
      <c r="D1702" s="6"/>
      <c r="E1702" s="6"/>
      <c r="F1702" s="6"/>
      <c r="G1702" s="6"/>
      <c r="H1702" s="6"/>
    </row>
    <row r="1703" spans="1:8" x14ac:dyDescent="0.25">
      <c r="A1703" s="6"/>
      <c r="B1703" s="6"/>
      <c r="C1703" s="6"/>
      <c r="D1703" s="6"/>
      <c r="E1703" s="6"/>
      <c r="F1703" s="6"/>
      <c r="G1703" s="6"/>
      <c r="H1703" s="6"/>
    </row>
    <row r="1704" spans="1:8" x14ac:dyDescent="0.25">
      <c r="A1704" s="6"/>
      <c r="B1704" s="6"/>
      <c r="C1704" s="6"/>
      <c r="D1704" s="6"/>
      <c r="E1704" s="6"/>
      <c r="F1704" s="6"/>
      <c r="G1704" s="6"/>
      <c r="H1704" s="6"/>
    </row>
    <row r="1705" spans="1:8" x14ac:dyDescent="0.25">
      <c r="A1705" s="6"/>
      <c r="B1705" s="6"/>
      <c r="C1705" s="6"/>
      <c r="D1705" s="6"/>
      <c r="E1705" s="6"/>
      <c r="F1705" s="6"/>
      <c r="G1705" s="6"/>
      <c r="H1705" s="6"/>
    </row>
    <row r="1706" spans="1:8" x14ac:dyDescent="0.25">
      <c r="A1706" s="6"/>
      <c r="B1706" s="6"/>
      <c r="C1706" s="6"/>
      <c r="D1706" s="6"/>
      <c r="E1706" s="6"/>
      <c r="F1706" s="6"/>
      <c r="G1706" s="6"/>
      <c r="H1706" s="6"/>
    </row>
    <row r="1707" spans="1:8" x14ac:dyDescent="0.25">
      <c r="A1707" s="6"/>
      <c r="B1707" s="6"/>
      <c r="C1707" s="6"/>
      <c r="D1707" s="6"/>
      <c r="E1707" s="6"/>
      <c r="F1707" s="6"/>
      <c r="G1707" s="6"/>
      <c r="H1707" s="6"/>
    </row>
    <row r="1708" spans="1:8" x14ac:dyDescent="0.25">
      <c r="A1708" s="6"/>
      <c r="B1708" s="6"/>
      <c r="C1708" s="6"/>
      <c r="D1708" s="6"/>
      <c r="E1708" s="6"/>
      <c r="F1708" s="6"/>
      <c r="G1708" s="6"/>
      <c r="H1708" s="6"/>
    </row>
    <row r="1709" spans="1:8" x14ac:dyDescent="0.25">
      <c r="A1709" s="6"/>
      <c r="B1709" s="6"/>
      <c r="C1709" s="6"/>
      <c r="D1709" s="6"/>
      <c r="E1709" s="6"/>
      <c r="F1709" s="6"/>
      <c r="G1709" s="6"/>
      <c r="H1709" s="6"/>
    </row>
    <row r="1710" spans="1:8" x14ac:dyDescent="0.25">
      <c r="A1710" s="6"/>
      <c r="B1710" s="6"/>
      <c r="C1710" s="6"/>
      <c r="D1710" s="6"/>
      <c r="E1710" s="6"/>
      <c r="F1710" s="6"/>
      <c r="G1710" s="6"/>
      <c r="H1710" s="6"/>
    </row>
    <row r="1711" spans="1:8" x14ac:dyDescent="0.25">
      <c r="A1711" s="6"/>
      <c r="B1711" s="6"/>
      <c r="C1711" s="6"/>
      <c r="D1711" s="6"/>
      <c r="E1711" s="6"/>
      <c r="F1711" s="6"/>
      <c r="G1711" s="6"/>
      <c r="H1711" s="6"/>
    </row>
    <row r="1712" spans="1:8" x14ac:dyDescent="0.25">
      <c r="A1712" s="6"/>
      <c r="B1712" s="6"/>
      <c r="C1712" s="6"/>
      <c r="D1712" s="6"/>
      <c r="E1712" s="6"/>
      <c r="F1712" s="6"/>
      <c r="G1712" s="6"/>
      <c r="H1712" s="6"/>
    </row>
    <row r="1713" spans="1:8" x14ac:dyDescent="0.25">
      <c r="A1713" s="6"/>
      <c r="B1713" s="6"/>
      <c r="C1713" s="6"/>
      <c r="D1713" s="6"/>
      <c r="E1713" s="6"/>
      <c r="F1713" s="6"/>
      <c r="G1713" s="6"/>
      <c r="H1713" s="6"/>
    </row>
    <row r="1714" spans="1:8" x14ac:dyDescent="0.25">
      <c r="A1714" s="6"/>
      <c r="B1714" s="6"/>
      <c r="C1714" s="6"/>
      <c r="D1714" s="6"/>
      <c r="E1714" s="6"/>
      <c r="F1714" s="6"/>
      <c r="G1714" s="6"/>
      <c r="H1714" s="6"/>
    </row>
    <row r="1715" spans="1:8" x14ac:dyDescent="0.25">
      <c r="A1715" s="6"/>
      <c r="B1715" s="6"/>
      <c r="C1715" s="6"/>
      <c r="D1715" s="6"/>
      <c r="E1715" s="6"/>
      <c r="F1715" s="6"/>
      <c r="G1715" s="6"/>
      <c r="H1715" s="6"/>
    </row>
    <row r="1716" spans="1:8" x14ac:dyDescent="0.25">
      <c r="A1716" s="6"/>
      <c r="B1716" s="6"/>
      <c r="C1716" s="6"/>
      <c r="D1716" s="6"/>
      <c r="E1716" s="6"/>
      <c r="F1716" s="6"/>
      <c r="G1716" s="6"/>
      <c r="H1716" s="6"/>
    </row>
    <row r="1717" spans="1:8" x14ac:dyDescent="0.25">
      <c r="A1717" s="6"/>
      <c r="B1717" s="6"/>
      <c r="C1717" s="6"/>
      <c r="D1717" s="6"/>
      <c r="E1717" s="6"/>
      <c r="F1717" s="6"/>
      <c r="G1717" s="6"/>
      <c r="H1717" s="6"/>
    </row>
    <row r="1718" spans="1:8" x14ac:dyDescent="0.25">
      <c r="A1718" s="6"/>
      <c r="B1718" s="6"/>
      <c r="C1718" s="6"/>
      <c r="D1718" s="6"/>
      <c r="E1718" s="6"/>
      <c r="F1718" s="6"/>
      <c r="G1718" s="6"/>
      <c r="H1718" s="6"/>
    </row>
    <row r="1719" spans="1:8" x14ac:dyDescent="0.25">
      <c r="A1719" s="6"/>
      <c r="B1719" s="6"/>
      <c r="C1719" s="6"/>
      <c r="D1719" s="6"/>
      <c r="E1719" s="6"/>
      <c r="F1719" s="6"/>
      <c r="G1719" s="6"/>
      <c r="H1719" s="6"/>
    </row>
    <row r="1720" spans="1:8" x14ac:dyDescent="0.25">
      <c r="A1720" s="6"/>
      <c r="B1720" s="6"/>
      <c r="C1720" s="6"/>
      <c r="D1720" s="6"/>
      <c r="E1720" s="6"/>
      <c r="F1720" s="6"/>
      <c r="G1720" s="6"/>
      <c r="H1720" s="6"/>
    </row>
    <row r="1721" spans="1:8" x14ac:dyDescent="0.25">
      <c r="A1721" s="6"/>
      <c r="B1721" s="6"/>
      <c r="C1721" s="6"/>
      <c r="D1721" s="6"/>
      <c r="E1721" s="6"/>
      <c r="F1721" s="6"/>
      <c r="G1721" s="6"/>
      <c r="H1721" s="6"/>
    </row>
    <row r="1722" spans="1:8" x14ac:dyDescent="0.25">
      <c r="A1722" s="6"/>
      <c r="B1722" s="6"/>
      <c r="C1722" s="6"/>
      <c r="D1722" s="6"/>
      <c r="E1722" s="6"/>
      <c r="F1722" s="6"/>
      <c r="G1722" s="6"/>
      <c r="H1722" s="6"/>
    </row>
    <row r="1723" spans="1:8" x14ac:dyDescent="0.25">
      <c r="A1723" s="6"/>
      <c r="B1723" s="6"/>
      <c r="C1723" s="6"/>
      <c r="D1723" s="6"/>
      <c r="E1723" s="6"/>
      <c r="F1723" s="6"/>
      <c r="G1723" s="6"/>
      <c r="H1723" s="6"/>
    </row>
    <row r="1724" spans="1:8" x14ac:dyDescent="0.25">
      <c r="A1724" s="6"/>
      <c r="B1724" s="6"/>
      <c r="C1724" s="6"/>
      <c r="D1724" s="6"/>
      <c r="E1724" s="6"/>
      <c r="F1724" s="6"/>
      <c r="G1724" s="6"/>
      <c r="H1724" s="6"/>
    </row>
    <row r="1725" spans="1:8" x14ac:dyDescent="0.25">
      <c r="A1725" s="6"/>
      <c r="B1725" s="6"/>
      <c r="C1725" s="6"/>
      <c r="D1725" s="6"/>
      <c r="E1725" s="6"/>
      <c r="F1725" s="6"/>
      <c r="G1725" s="6"/>
      <c r="H1725" s="6"/>
    </row>
    <row r="1726" spans="1:8" x14ac:dyDescent="0.25">
      <c r="A1726" s="6"/>
      <c r="B1726" s="6"/>
      <c r="C1726" s="6"/>
      <c r="D1726" s="6"/>
      <c r="E1726" s="6"/>
      <c r="F1726" s="6"/>
      <c r="G1726" s="6"/>
      <c r="H1726" s="6"/>
    </row>
    <row r="1727" spans="1:8" x14ac:dyDescent="0.25">
      <c r="A1727" s="6"/>
      <c r="B1727" s="6"/>
      <c r="C1727" s="6"/>
      <c r="D1727" s="6"/>
      <c r="E1727" s="6"/>
      <c r="F1727" s="6"/>
      <c r="G1727" s="6"/>
      <c r="H1727" s="6"/>
    </row>
    <row r="1728" spans="1:8" x14ac:dyDescent="0.25">
      <c r="A1728" s="6"/>
      <c r="B1728" s="6"/>
      <c r="C1728" s="6"/>
      <c r="D1728" s="6"/>
      <c r="E1728" s="6"/>
      <c r="F1728" s="6"/>
      <c r="G1728" s="6"/>
      <c r="H1728" s="6"/>
    </row>
    <row r="1729" spans="1:8" x14ac:dyDescent="0.25">
      <c r="A1729" s="6"/>
      <c r="B1729" s="6"/>
      <c r="C1729" s="6"/>
      <c r="D1729" s="6"/>
      <c r="E1729" s="6"/>
      <c r="F1729" s="6"/>
      <c r="G1729" s="6"/>
      <c r="H1729" s="6"/>
    </row>
    <row r="1730" spans="1:8" x14ac:dyDescent="0.25">
      <c r="A1730" s="6"/>
      <c r="B1730" s="6"/>
      <c r="C1730" s="6"/>
      <c r="D1730" s="6"/>
      <c r="E1730" s="6"/>
      <c r="F1730" s="6"/>
      <c r="G1730" s="6"/>
      <c r="H1730" s="6"/>
    </row>
    <row r="1731" spans="1:8" x14ac:dyDescent="0.25">
      <c r="A1731" s="6"/>
      <c r="B1731" s="6"/>
      <c r="C1731" s="6"/>
      <c r="D1731" s="6"/>
      <c r="E1731" s="6"/>
      <c r="F1731" s="6"/>
      <c r="G1731" s="6"/>
      <c r="H1731" s="6"/>
    </row>
    <row r="1732" spans="1:8" x14ac:dyDescent="0.25">
      <c r="A1732" s="6"/>
      <c r="B1732" s="6"/>
      <c r="C1732" s="6"/>
      <c r="D1732" s="6"/>
      <c r="E1732" s="6"/>
      <c r="F1732" s="6"/>
      <c r="G1732" s="6"/>
      <c r="H1732" s="6"/>
    </row>
    <row r="1733" spans="1:8" x14ac:dyDescent="0.25">
      <c r="A1733" s="6"/>
      <c r="B1733" s="6"/>
      <c r="C1733" s="6"/>
      <c r="D1733" s="6"/>
      <c r="E1733" s="6"/>
      <c r="F1733" s="6"/>
      <c r="G1733" s="6"/>
      <c r="H1733" s="6"/>
    </row>
    <row r="1734" spans="1:8" x14ac:dyDescent="0.25">
      <c r="A1734" s="6"/>
      <c r="B1734" s="6"/>
      <c r="C1734" s="6"/>
      <c r="D1734" s="6"/>
      <c r="E1734" s="6"/>
      <c r="F1734" s="6"/>
      <c r="G1734" s="6"/>
      <c r="H1734" s="6"/>
    </row>
    <row r="1735" spans="1:8" x14ac:dyDescent="0.25">
      <c r="A1735" s="6"/>
      <c r="B1735" s="6"/>
      <c r="C1735" s="6"/>
      <c r="D1735" s="6"/>
      <c r="E1735" s="6"/>
      <c r="F1735" s="6"/>
      <c r="G1735" s="6"/>
      <c r="H1735" s="6"/>
    </row>
    <row r="1736" spans="1:8" x14ac:dyDescent="0.25">
      <c r="A1736" s="6"/>
      <c r="B1736" s="6"/>
      <c r="C1736" s="6"/>
      <c r="D1736" s="6"/>
      <c r="E1736" s="6"/>
      <c r="F1736" s="6"/>
      <c r="G1736" s="6"/>
      <c r="H1736" s="6"/>
    </row>
    <row r="1737" spans="1:8" x14ac:dyDescent="0.25">
      <c r="A1737" s="6"/>
      <c r="B1737" s="6"/>
      <c r="C1737" s="6"/>
      <c r="D1737" s="6"/>
      <c r="E1737" s="6"/>
      <c r="F1737" s="6"/>
      <c r="G1737" s="6"/>
      <c r="H1737" s="6"/>
    </row>
    <row r="1738" spans="1:8" x14ac:dyDescent="0.25">
      <c r="A1738" s="6"/>
      <c r="B1738" s="6"/>
      <c r="C1738" s="6"/>
      <c r="D1738" s="6"/>
      <c r="E1738" s="6"/>
      <c r="F1738" s="6"/>
      <c r="G1738" s="6"/>
      <c r="H1738" s="6"/>
    </row>
    <row r="1739" spans="1:8" x14ac:dyDescent="0.25">
      <c r="A1739" s="6"/>
      <c r="B1739" s="6"/>
      <c r="C1739" s="6"/>
      <c r="D1739" s="6"/>
      <c r="E1739" s="6"/>
      <c r="F1739" s="6"/>
      <c r="G1739" s="6"/>
      <c r="H1739" s="6"/>
    </row>
    <row r="1740" spans="1:8" x14ac:dyDescent="0.25">
      <c r="A1740" s="6"/>
      <c r="B1740" s="6"/>
      <c r="C1740" s="6"/>
      <c r="D1740" s="6"/>
      <c r="E1740" s="6"/>
      <c r="F1740" s="6"/>
      <c r="G1740" s="6"/>
      <c r="H1740" s="6"/>
    </row>
    <row r="1741" spans="1:8" x14ac:dyDescent="0.25">
      <c r="A1741" s="6"/>
      <c r="B1741" s="6"/>
      <c r="C1741" s="6"/>
      <c r="D1741" s="6"/>
      <c r="E1741" s="6"/>
      <c r="F1741" s="6"/>
      <c r="G1741" s="6"/>
      <c r="H1741" s="6"/>
    </row>
    <row r="1742" spans="1:8" x14ac:dyDescent="0.25">
      <c r="A1742" s="6"/>
      <c r="B1742" s="6"/>
      <c r="C1742" s="6"/>
      <c r="D1742" s="6"/>
      <c r="E1742" s="6"/>
      <c r="F1742" s="6"/>
      <c r="G1742" s="6"/>
      <c r="H1742" s="6"/>
    </row>
    <row r="1743" spans="1:8" x14ac:dyDescent="0.25">
      <c r="A1743" s="6"/>
      <c r="B1743" s="6"/>
      <c r="C1743" s="6"/>
      <c r="D1743" s="6"/>
      <c r="E1743" s="6"/>
      <c r="F1743" s="6"/>
      <c r="G1743" s="6"/>
      <c r="H1743" s="6"/>
    </row>
    <row r="1744" spans="1:8" x14ac:dyDescent="0.25">
      <c r="A1744" s="6"/>
      <c r="B1744" s="6"/>
      <c r="C1744" s="6"/>
      <c r="D1744" s="6"/>
      <c r="E1744" s="6"/>
      <c r="F1744" s="6"/>
      <c r="G1744" s="6"/>
      <c r="H1744" s="6"/>
    </row>
    <row r="1745" spans="1:8" x14ac:dyDescent="0.25">
      <c r="A1745" s="6"/>
      <c r="B1745" s="6"/>
      <c r="C1745" s="6"/>
      <c r="D1745" s="6"/>
      <c r="E1745" s="6"/>
      <c r="F1745" s="6"/>
      <c r="G1745" s="6"/>
      <c r="H1745" s="6"/>
    </row>
    <row r="1746" spans="1:8" x14ac:dyDescent="0.25">
      <c r="A1746" s="6"/>
      <c r="B1746" s="6"/>
      <c r="C1746" s="6"/>
      <c r="D1746" s="6"/>
      <c r="E1746" s="6"/>
      <c r="F1746" s="6"/>
      <c r="G1746" s="6"/>
      <c r="H1746" s="6"/>
    </row>
    <row r="1747" spans="1:8" x14ac:dyDescent="0.25">
      <c r="A1747" s="6"/>
      <c r="B1747" s="6"/>
      <c r="C1747" s="6"/>
      <c r="D1747" s="6"/>
      <c r="E1747" s="6"/>
      <c r="F1747" s="6"/>
      <c r="G1747" s="6"/>
      <c r="H1747" s="6"/>
    </row>
    <row r="1748" spans="1:8" x14ac:dyDescent="0.25">
      <c r="A1748" s="6"/>
      <c r="B1748" s="6"/>
      <c r="C1748" s="6"/>
      <c r="D1748" s="6"/>
      <c r="E1748" s="6"/>
      <c r="F1748" s="6"/>
      <c r="G1748" s="6"/>
      <c r="H1748" s="6"/>
    </row>
    <row r="1749" spans="1:8" x14ac:dyDescent="0.25">
      <c r="A1749" s="6"/>
      <c r="B1749" s="6"/>
      <c r="C1749" s="6"/>
      <c r="D1749" s="6"/>
      <c r="E1749" s="6"/>
      <c r="F1749" s="6"/>
      <c r="G1749" s="6"/>
      <c r="H1749" s="6"/>
    </row>
    <row r="1750" spans="1:8" x14ac:dyDescent="0.25">
      <c r="A1750" s="6"/>
      <c r="B1750" s="6"/>
      <c r="C1750" s="6"/>
      <c r="D1750" s="6"/>
      <c r="E1750" s="6"/>
      <c r="F1750" s="6"/>
      <c r="G1750" s="6"/>
      <c r="H1750" s="6"/>
    </row>
    <row r="1751" spans="1:8" x14ac:dyDescent="0.25">
      <c r="A1751" s="6"/>
      <c r="B1751" s="6"/>
      <c r="C1751" s="6"/>
      <c r="D1751" s="6"/>
      <c r="E1751" s="6"/>
      <c r="F1751" s="6"/>
      <c r="G1751" s="6"/>
      <c r="H1751" s="6"/>
    </row>
    <row r="1752" spans="1:8" x14ac:dyDescent="0.25">
      <c r="A1752" s="6"/>
      <c r="B1752" s="6"/>
      <c r="C1752" s="6"/>
      <c r="D1752" s="6"/>
      <c r="E1752" s="6"/>
      <c r="F1752" s="6"/>
      <c r="G1752" s="6"/>
      <c r="H1752" s="6"/>
    </row>
    <row r="1753" spans="1:8" x14ac:dyDescent="0.25">
      <c r="A1753" s="6"/>
      <c r="B1753" s="6"/>
      <c r="C1753" s="6"/>
      <c r="D1753" s="6"/>
      <c r="E1753" s="6"/>
      <c r="F1753" s="6"/>
      <c r="G1753" s="6"/>
      <c r="H1753" s="6"/>
    </row>
    <row r="1754" spans="1:8" x14ac:dyDescent="0.25">
      <c r="A1754" s="6"/>
      <c r="B1754" s="6"/>
      <c r="C1754" s="6"/>
      <c r="D1754" s="6"/>
      <c r="E1754" s="6"/>
      <c r="F1754" s="6"/>
      <c r="G1754" s="6"/>
      <c r="H1754" s="6"/>
    </row>
    <row r="1755" spans="1:8" x14ac:dyDescent="0.25">
      <c r="A1755" s="6"/>
      <c r="B1755" s="6"/>
      <c r="C1755" s="6"/>
      <c r="D1755" s="6"/>
      <c r="E1755" s="6"/>
      <c r="F1755" s="6"/>
      <c r="G1755" s="6"/>
      <c r="H1755" s="6"/>
    </row>
    <row r="1756" spans="1:8" x14ac:dyDescent="0.25">
      <c r="A1756" s="6"/>
      <c r="B1756" s="6"/>
      <c r="C1756" s="6"/>
      <c r="D1756" s="6"/>
      <c r="E1756" s="6"/>
      <c r="F1756" s="6"/>
      <c r="G1756" s="6"/>
      <c r="H1756" s="6"/>
    </row>
    <row r="1757" spans="1:8" x14ac:dyDescent="0.25">
      <c r="A1757" s="6"/>
      <c r="B1757" s="6"/>
      <c r="C1757" s="6"/>
      <c r="D1757" s="6"/>
      <c r="E1757" s="6"/>
      <c r="F1757" s="6"/>
      <c r="G1757" s="6"/>
      <c r="H1757" s="6"/>
    </row>
    <row r="1758" spans="1:8" x14ac:dyDescent="0.25">
      <c r="A1758" s="6"/>
      <c r="B1758" s="6"/>
      <c r="C1758" s="6"/>
      <c r="D1758" s="6"/>
      <c r="E1758" s="6"/>
      <c r="F1758" s="6"/>
      <c r="G1758" s="6"/>
      <c r="H1758" s="6"/>
    </row>
    <row r="1759" spans="1:8" x14ac:dyDescent="0.25">
      <c r="A1759" s="6"/>
      <c r="B1759" s="6"/>
      <c r="C1759" s="6"/>
      <c r="D1759" s="6"/>
      <c r="E1759" s="6"/>
      <c r="F1759" s="6"/>
      <c r="G1759" s="6"/>
      <c r="H1759" s="6"/>
    </row>
    <row r="1760" spans="1:8" x14ac:dyDescent="0.25">
      <c r="A1760" s="6"/>
      <c r="B1760" s="6"/>
      <c r="C1760" s="6"/>
      <c r="D1760" s="6"/>
      <c r="E1760" s="6"/>
      <c r="F1760" s="6"/>
      <c r="G1760" s="6"/>
      <c r="H1760" s="6"/>
    </row>
    <row r="1761" spans="1:8" x14ac:dyDescent="0.25">
      <c r="A1761" s="6"/>
      <c r="B1761" s="6"/>
      <c r="C1761" s="6"/>
      <c r="D1761" s="6"/>
      <c r="E1761" s="6"/>
      <c r="F1761" s="6"/>
      <c r="G1761" s="6"/>
      <c r="H1761" s="6"/>
    </row>
    <row r="1762" spans="1:8" x14ac:dyDescent="0.25">
      <c r="A1762" s="6"/>
      <c r="B1762" s="6"/>
      <c r="C1762" s="6"/>
      <c r="D1762" s="6"/>
      <c r="E1762" s="6"/>
      <c r="F1762" s="6"/>
      <c r="G1762" s="6"/>
      <c r="H1762" s="6"/>
    </row>
    <row r="1763" spans="1:8" x14ac:dyDescent="0.25">
      <c r="A1763" s="6"/>
      <c r="B1763" s="6"/>
      <c r="C1763" s="6"/>
      <c r="D1763" s="6"/>
      <c r="E1763" s="6"/>
      <c r="F1763" s="6"/>
      <c r="G1763" s="6"/>
      <c r="H1763" s="6"/>
    </row>
    <row r="1764" spans="1:8" x14ac:dyDescent="0.25">
      <c r="A1764" s="6"/>
      <c r="B1764" s="6"/>
      <c r="C1764" s="6"/>
      <c r="D1764" s="6"/>
      <c r="E1764" s="6"/>
      <c r="F1764" s="6"/>
      <c r="G1764" s="6"/>
      <c r="H1764" s="6"/>
    </row>
    <row r="1765" spans="1:8" x14ac:dyDescent="0.25">
      <c r="A1765" s="6"/>
      <c r="B1765" s="6"/>
      <c r="C1765" s="6"/>
      <c r="D1765" s="6"/>
      <c r="E1765" s="6"/>
      <c r="F1765" s="6"/>
      <c r="G1765" s="6"/>
      <c r="H1765" s="6"/>
    </row>
    <row r="1766" spans="1:8" x14ac:dyDescent="0.25">
      <c r="A1766" s="6"/>
      <c r="B1766" s="6"/>
      <c r="C1766" s="6"/>
      <c r="D1766" s="6"/>
      <c r="E1766" s="6"/>
      <c r="F1766" s="6"/>
      <c r="G1766" s="6"/>
      <c r="H1766" s="6"/>
    </row>
    <row r="1767" spans="1:8" x14ac:dyDescent="0.25">
      <c r="A1767" s="6"/>
      <c r="B1767" s="6"/>
      <c r="C1767" s="6"/>
      <c r="D1767" s="6"/>
      <c r="E1767" s="6"/>
      <c r="F1767" s="6"/>
      <c r="G1767" s="6"/>
      <c r="H1767" s="6"/>
    </row>
    <row r="1768" spans="1:8" x14ac:dyDescent="0.25">
      <c r="A1768" s="6"/>
      <c r="B1768" s="6"/>
      <c r="C1768" s="6"/>
      <c r="D1768" s="6"/>
      <c r="E1768" s="6"/>
      <c r="F1768" s="6"/>
      <c r="G1768" s="6"/>
      <c r="H1768" s="6"/>
    </row>
    <row r="1769" spans="1:8" x14ac:dyDescent="0.25">
      <c r="A1769" s="6"/>
      <c r="B1769" s="6"/>
      <c r="C1769" s="6"/>
      <c r="D1769" s="6"/>
      <c r="E1769" s="6"/>
      <c r="F1769" s="6"/>
      <c r="G1769" s="6"/>
      <c r="H1769" s="6"/>
    </row>
    <row r="1770" spans="1:8" x14ac:dyDescent="0.25">
      <c r="A1770" s="6"/>
      <c r="B1770" s="6"/>
      <c r="C1770" s="6"/>
      <c r="D1770" s="6"/>
      <c r="E1770" s="6"/>
      <c r="F1770" s="6"/>
      <c r="G1770" s="6"/>
      <c r="H1770" s="6"/>
    </row>
    <row r="1771" spans="1:8" x14ac:dyDescent="0.25">
      <c r="A1771" s="6"/>
      <c r="B1771" s="6"/>
      <c r="C1771" s="6"/>
      <c r="D1771" s="6"/>
      <c r="E1771" s="6"/>
      <c r="F1771" s="6"/>
      <c r="G1771" s="6"/>
      <c r="H1771" s="6"/>
    </row>
    <row r="1772" spans="1:8" x14ac:dyDescent="0.25">
      <c r="A1772" s="6"/>
      <c r="B1772" s="6"/>
      <c r="C1772" s="6"/>
      <c r="D1772" s="6"/>
      <c r="E1772" s="6"/>
      <c r="F1772" s="6"/>
      <c r="G1772" s="6"/>
      <c r="H1772" s="6"/>
    </row>
    <row r="1773" spans="1:8" x14ac:dyDescent="0.25">
      <c r="A1773" s="6"/>
      <c r="B1773" s="6"/>
      <c r="C1773" s="6"/>
      <c r="D1773" s="6"/>
      <c r="E1773" s="6"/>
      <c r="F1773" s="6"/>
      <c r="G1773" s="6"/>
      <c r="H1773" s="6"/>
    </row>
    <row r="1774" spans="1:8" x14ac:dyDescent="0.25">
      <c r="A1774" s="6"/>
      <c r="B1774" s="6"/>
      <c r="C1774" s="6"/>
      <c r="D1774" s="6"/>
      <c r="E1774" s="6"/>
      <c r="F1774" s="6"/>
      <c r="G1774" s="6"/>
      <c r="H1774" s="6"/>
    </row>
    <row r="1775" spans="1:8" x14ac:dyDescent="0.25">
      <c r="A1775" s="6"/>
      <c r="B1775" s="6"/>
      <c r="C1775" s="6"/>
      <c r="D1775" s="6"/>
      <c r="E1775" s="6"/>
      <c r="F1775" s="6"/>
      <c r="G1775" s="6"/>
      <c r="H1775" s="6"/>
    </row>
    <row r="1776" spans="1:8" x14ac:dyDescent="0.25">
      <c r="A1776" s="6"/>
      <c r="B1776" s="6"/>
      <c r="C1776" s="6"/>
      <c r="D1776" s="6"/>
      <c r="E1776" s="6"/>
      <c r="F1776" s="6"/>
      <c r="G1776" s="6"/>
      <c r="H1776" s="6"/>
    </row>
    <row r="1777" spans="1:8" x14ac:dyDescent="0.25">
      <c r="A1777" s="6"/>
      <c r="B1777" s="6"/>
      <c r="C1777" s="6"/>
      <c r="D1777" s="6"/>
      <c r="E1777" s="6"/>
      <c r="F1777" s="6"/>
      <c r="G1777" s="6"/>
      <c r="H1777" s="6"/>
    </row>
    <row r="1778" spans="1:8" x14ac:dyDescent="0.25">
      <c r="A1778" s="6"/>
      <c r="B1778" s="6"/>
      <c r="C1778" s="6"/>
      <c r="D1778" s="6"/>
      <c r="E1778" s="6"/>
      <c r="F1778" s="6"/>
      <c r="G1778" s="6"/>
      <c r="H1778" s="6"/>
    </row>
    <row r="1779" spans="1:8" x14ac:dyDescent="0.25">
      <c r="A1779" s="6"/>
      <c r="B1779" s="6"/>
      <c r="C1779" s="6"/>
      <c r="D1779" s="6"/>
      <c r="E1779" s="6"/>
      <c r="F1779" s="6"/>
      <c r="G1779" s="6"/>
      <c r="H1779" s="6"/>
    </row>
    <row r="1780" spans="1:8" x14ac:dyDescent="0.25">
      <c r="A1780" s="6"/>
      <c r="B1780" s="6"/>
      <c r="C1780" s="6"/>
      <c r="D1780" s="6"/>
      <c r="E1780" s="6"/>
      <c r="F1780" s="6"/>
      <c r="G1780" s="6"/>
      <c r="H1780" s="6"/>
    </row>
    <row r="1781" spans="1:8" x14ac:dyDescent="0.25">
      <c r="A1781" s="6"/>
      <c r="B1781" s="6"/>
      <c r="C1781" s="6"/>
      <c r="D1781" s="6"/>
      <c r="E1781" s="6"/>
      <c r="F1781" s="6"/>
      <c r="G1781" s="6"/>
      <c r="H1781" s="6"/>
    </row>
    <row r="1782" spans="1:8" x14ac:dyDescent="0.25">
      <c r="A1782" s="6"/>
      <c r="B1782" s="6"/>
      <c r="C1782" s="6"/>
      <c r="D1782" s="6"/>
      <c r="E1782" s="6"/>
      <c r="F1782" s="6"/>
      <c r="G1782" s="6"/>
      <c r="H1782" s="6"/>
    </row>
    <row r="1783" spans="1:8" x14ac:dyDescent="0.25">
      <c r="A1783" s="6"/>
      <c r="B1783" s="6"/>
      <c r="C1783" s="6"/>
      <c r="D1783" s="6"/>
      <c r="E1783" s="6"/>
      <c r="F1783" s="6"/>
      <c r="G1783" s="6"/>
      <c r="H1783" s="6"/>
    </row>
    <row r="1784" spans="1:8" x14ac:dyDescent="0.25">
      <c r="A1784" s="6"/>
      <c r="B1784" s="6"/>
      <c r="C1784" s="6"/>
      <c r="D1784" s="6"/>
      <c r="E1784" s="6"/>
      <c r="F1784" s="6"/>
      <c r="G1784" s="6"/>
      <c r="H1784" s="6"/>
    </row>
    <row r="1785" spans="1:8" x14ac:dyDescent="0.25">
      <c r="A1785" s="6"/>
      <c r="B1785" s="6"/>
      <c r="C1785" s="6"/>
      <c r="D1785" s="6"/>
      <c r="E1785" s="6"/>
      <c r="F1785" s="6"/>
      <c r="G1785" s="6"/>
      <c r="H1785" s="6"/>
    </row>
    <row r="1786" spans="1:8" x14ac:dyDescent="0.25">
      <c r="A1786" s="6"/>
      <c r="B1786" s="6"/>
      <c r="C1786" s="6"/>
      <c r="D1786" s="6"/>
      <c r="E1786" s="6"/>
      <c r="F1786" s="6"/>
      <c r="G1786" s="6"/>
      <c r="H1786" s="6"/>
    </row>
    <row r="1787" spans="1:8" x14ac:dyDescent="0.25">
      <c r="A1787" s="6"/>
      <c r="B1787" s="6"/>
      <c r="C1787" s="6"/>
      <c r="D1787" s="6"/>
      <c r="E1787" s="6"/>
      <c r="F1787" s="6"/>
      <c r="G1787" s="6"/>
      <c r="H1787" s="6"/>
    </row>
    <row r="1788" spans="1:8" x14ac:dyDescent="0.25">
      <c r="A1788" s="6"/>
      <c r="B1788" s="6"/>
      <c r="C1788" s="6"/>
      <c r="D1788" s="6"/>
      <c r="E1788" s="6"/>
      <c r="F1788" s="6"/>
      <c r="G1788" s="6"/>
      <c r="H1788" s="6"/>
    </row>
    <row r="1789" spans="1:8" x14ac:dyDescent="0.25">
      <c r="A1789" s="6"/>
      <c r="B1789" s="6"/>
      <c r="C1789" s="6"/>
      <c r="D1789" s="6"/>
      <c r="E1789" s="6"/>
      <c r="F1789" s="6"/>
      <c r="G1789" s="6"/>
      <c r="H1789" s="6"/>
    </row>
    <row r="1790" spans="1:8" x14ac:dyDescent="0.25">
      <c r="A1790" s="6"/>
      <c r="B1790" s="6"/>
      <c r="C1790" s="6"/>
      <c r="D1790" s="6"/>
      <c r="E1790" s="6"/>
      <c r="F1790" s="6"/>
      <c r="G1790" s="6"/>
      <c r="H1790" s="6"/>
    </row>
    <row r="1791" spans="1:8" x14ac:dyDescent="0.25">
      <c r="A1791" s="6"/>
      <c r="B1791" s="6"/>
      <c r="C1791" s="6"/>
      <c r="D1791" s="6"/>
      <c r="E1791" s="6"/>
      <c r="F1791" s="6"/>
      <c r="G1791" s="6"/>
      <c r="H1791" s="6"/>
    </row>
    <row r="1792" spans="1:8" x14ac:dyDescent="0.25">
      <c r="A1792" s="6"/>
      <c r="B1792" s="6"/>
      <c r="C1792" s="6"/>
      <c r="D1792" s="6"/>
      <c r="E1792" s="6"/>
      <c r="F1792" s="6"/>
      <c r="G1792" s="6"/>
      <c r="H1792" s="6"/>
    </row>
    <row r="1793" spans="1:8" x14ac:dyDescent="0.25">
      <c r="A1793" s="6"/>
      <c r="B1793" s="6"/>
      <c r="C1793" s="6"/>
      <c r="D1793" s="6"/>
      <c r="E1793" s="6"/>
      <c r="F1793" s="6"/>
      <c r="G1793" s="6"/>
      <c r="H1793" s="6"/>
    </row>
    <row r="1794" spans="1:8" x14ac:dyDescent="0.25">
      <c r="A1794" s="6"/>
      <c r="B1794" s="6"/>
      <c r="C1794" s="6"/>
      <c r="D1794" s="6"/>
      <c r="E1794" s="6"/>
      <c r="F1794" s="6"/>
      <c r="G1794" s="6"/>
      <c r="H1794" s="6"/>
    </row>
    <row r="1795" spans="1:8" x14ac:dyDescent="0.25">
      <c r="A1795" s="6"/>
      <c r="B1795" s="6"/>
      <c r="C1795" s="6"/>
      <c r="D1795" s="6"/>
      <c r="E1795" s="6"/>
      <c r="F1795" s="6"/>
      <c r="G1795" s="6"/>
      <c r="H1795" s="6"/>
    </row>
    <row r="1796" spans="1:8" x14ac:dyDescent="0.25">
      <c r="A1796" s="6"/>
      <c r="B1796" s="6"/>
      <c r="C1796" s="6"/>
      <c r="D1796" s="6"/>
      <c r="E1796" s="6"/>
      <c r="F1796" s="6"/>
      <c r="G1796" s="6"/>
      <c r="H1796" s="6"/>
    </row>
    <row r="1797" spans="1:8" x14ac:dyDescent="0.25">
      <c r="A1797" s="6"/>
      <c r="B1797" s="6"/>
      <c r="C1797" s="6"/>
      <c r="D1797" s="6"/>
      <c r="E1797" s="6"/>
      <c r="F1797" s="6"/>
      <c r="G1797" s="6"/>
      <c r="H1797" s="6"/>
    </row>
    <row r="1798" spans="1:8" x14ac:dyDescent="0.25">
      <c r="A1798" s="6"/>
      <c r="B1798" s="6"/>
      <c r="C1798" s="6"/>
      <c r="D1798" s="6"/>
      <c r="E1798" s="6"/>
      <c r="F1798" s="6"/>
      <c r="G1798" s="6"/>
      <c r="H1798" s="6"/>
    </row>
    <row r="1799" spans="1:8" x14ac:dyDescent="0.25">
      <c r="A1799" s="6"/>
      <c r="B1799" s="6"/>
      <c r="C1799" s="6"/>
      <c r="D1799" s="6"/>
      <c r="E1799" s="6"/>
      <c r="F1799" s="6"/>
      <c r="G1799" s="6"/>
      <c r="H1799" s="6"/>
    </row>
    <row r="1800" spans="1:8" x14ac:dyDescent="0.25">
      <c r="A1800" s="6"/>
      <c r="B1800" s="6"/>
      <c r="C1800" s="6"/>
      <c r="D1800" s="6"/>
      <c r="E1800" s="6"/>
      <c r="F1800" s="6"/>
      <c r="G1800" s="6"/>
      <c r="H1800" s="6"/>
    </row>
    <row r="1801" spans="1:8" x14ac:dyDescent="0.25">
      <c r="A1801" s="6"/>
      <c r="B1801" s="6"/>
      <c r="C1801" s="6"/>
      <c r="D1801" s="6"/>
      <c r="E1801" s="6"/>
      <c r="F1801" s="6"/>
      <c r="G1801" s="6"/>
      <c r="H1801" s="6"/>
    </row>
    <row r="1802" spans="1:8" x14ac:dyDescent="0.25">
      <c r="A1802" s="6"/>
      <c r="B1802" s="6"/>
      <c r="C1802" s="6"/>
      <c r="D1802" s="6"/>
      <c r="E1802" s="6"/>
      <c r="F1802" s="6"/>
      <c r="G1802" s="6"/>
      <c r="H1802" s="6"/>
    </row>
    <row r="1803" spans="1:8" x14ac:dyDescent="0.25">
      <c r="A1803" s="6"/>
      <c r="B1803" s="6"/>
      <c r="C1803" s="6"/>
      <c r="D1803" s="6"/>
      <c r="E1803" s="6"/>
      <c r="F1803" s="6"/>
      <c r="G1803" s="6"/>
      <c r="H1803" s="6"/>
    </row>
    <row r="1804" spans="1:8" x14ac:dyDescent="0.25">
      <c r="A1804" s="6"/>
      <c r="B1804" s="6"/>
      <c r="C1804" s="6"/>
      <c r="D1804" s="6"/>
      <c r="E1804" s="6"/>
      <c r="F1804" s="6"/>
      <c r="G1804" s="6"/>
      <c r="H1804" s="6"/>
    </row>
    <row r="1805" spans="1:8" x14ac:dyDescent="0.25">
      <c r="A1805" s="6"/>
      <c r="B1805" s="6"/>
      <c r="C1805" s="6"/>
      <c r="D1805" s="6"/>
      <c r="E1805" s="6"/>
      <c r="F1805" s="6"/>
      <c r="G1805" s="6"/>
      <c r="H1805" s="6"/>
    </row>
    <row r="1806" spans="1:8" x14ac:dyDescent="0.25">
      <c r="A1806" s="6"/>
      <c r="B1806" s="6"/>
      <c r="C1806" s="6"/>
      <c r="D1806" s="6"/>
      <c r="E1806" s="6"/>
      <c r="F1806" s="6"/>
      <c r="G1806" s="6"/>
      <c r="H1806" s="6"/>
    </row>
    <row r="1807" spans="1:8" x14ac:dyDescent="0.25">
      <c r="A1807" s="6"/>
      <c r="B1807" s="6"/>
      <c r="C1807" s="6"/>
      <c r="D1807" s="6"/>
      <c r="E1807" s="6"/>
      <c r="F1807" s="6"/>
      <c r="G1807" s="6"/>
      <c r="H1807" s="6"/>
    </row>
    <row r="1808" spans="1:8" x14ac:dyDescent="0.25">
      <c r="A1808" s="6"/>
      <c r="B1808" s="6"/>
      <c r="C1808" s="6"/>
      <c r="D1808" s="6"/>
      <c r="E1808" s="6"/>
      <c r="F1808" s="6"/>
      <c r="G1808" s="6"/>
      <c r="H1808" s="6"/>
    </row>
    <row r="1809" spans="1:8" x14ac:dyDescent="0.25">
      <c r="A1809" s="6"/>
      <c r="B1809" s="6"/>
      <c r="C1809" s="6"/>
      <c r="D1809" s="6"/>
      <c r="E1809" s="6"/>
      <c r="F1809" s="6"/>
      <c r="G1809" s="6"/>
      <c r="H1809" s="6"/>
    </row>
    <row r="1810" spans="1:8" x14ac:dyDescent="0.25">
      <c r="A1810" s="6"/>
      <c r="B1810" s="6"/>
      <c r="C1810" s="6"/>
      <c r="D1810" s="6"/>
      <c r="E1810" s="6"/>
      <c r="F1810" s="6"/>
      <c r="G1810" s="6"/>
      <c r="H1810" s="6"/>
    </row>
    <row r="1811" spans="1:8" x14ac:dyDescent="0.25">
      <c r="A1811" s="6"/>
      <c r="B1811" s="6"/>
      <c r="C1811" s="6"/>
      <c r="D1811" s="6"/>
      <c r="E1811" s="6"/>
      <c r="F1811" s="6"/>
      <c r="G1811" s="6"/>
      <c r="H1811" s="6"/>
    </row>
    <row r="1812" spans="1:8" x14ac:dyDescent="0.25">
      <c r="A1812" s="6"/>
      <c r="B1812" s="6"/>
      <c r="C1812" s="6"/>
      <c r="D1812" s="6"/>
      <c r="E1812" s="6"/>
      <c r="F1812" s="6"/>
      <c r="G1812" s="6"/>
      <c r="H1812" s="6"/>
    </row>
    <row r="1813" spans="1:8" x14ac:dyDescent="0.25">
      <c r="A1813" s="6"/>
      <c r="B1813" s="6"/>
      <c r="C1813" s="6"/>
      <c r="D1813" s="6"/>
      <c r="E1813" s="6"/>
      <c r="F1813" s="6"/>
      <c r="G1813" s="6"/>
      <c r="H1813" s="6"/>
    </row>
    <row r="1814" spans="1:8" x14ac:dyDescent="0.25">
      <c r="A1814" s="6"/>
      <c r="B1814" s="6"/>
      <c r="C1814" s="6"/>
      <c r="D1814" s="6"/>
      <c r="E1814" s="6"/>
      <c r="F1814" s="6"/>
      <c r="G1814" s="6"/>
      <c r="H1814" s="6"/>
    </row>
    <row r="1815" spans="1:8" x14ac:dyDescent="0.25">
      <c r="A1815" s="6"/>
      <c r="B1815" s="6"/>
      <c r="C1815" s="6"/>
      <c r="D1815" s="6"/>
      <c r="E1815" s="6"/>
      <c r="F1815" s="6"/>
      <c r="G1815" s="6"/>
      <c r="H1815" s="6"/>
    </row>
    <row r="1816" spans="1:8" x14ac:dyDescent="0.25">
      <c r="A1816" s="6"/>
      <c r="B1816" s="6"/>
      <c r="C1816" s="6"/>
      <c r="D1816" s="6"/>
      <c r="E1816" s="6"/>
      <c r="F1816" s="6"/>
      <c r="G1816" s="6"/>
      <c r="H1816" s="6"/>
    </row>
    <row r="1817" spans="1:8" x14ac:dyDescent="0.25">
      <c r="A1817" s="6"/>
      <c r="B1817" s="6"/>
      <c r="C1817" s="6"/>
      <c r="D1817" s="6"/>
      <c r="E1817" s="6"/>
      <c r="F1817" s="6"/>
      <c r="G1817" s="6"/>
      <c r="H1817" s="6"/>
    </row>
    <row r="1818" spans="1:8" x14ac:dyDescent="0.25">
      <c r="A1818" s="6"/>
      <c r="B1818" s="6"/>
      <c r="C1818" s="6"/>
      <c r="D1818" s="6"/>
      <c r="E1818" s="6"/>
      <c r="F1818" s="6"/>
      <c r="G1818" s="6"/>
      <c r="H1818" s="6"/>
    </row>
    <row r="1819" spans="1:8" x14ac:dyDescent="0.25">
      <c r="A1819" s="6"/>
      <c r="B1819" s="6"/>
      <c r="C1819" s="6"/>
      <c r="D1819" s="6"/>
      <c r="E1819" s="6"/>
      <c r="F1819" s="6"/>
      <c r="G1819" s="6"/>
      <c r="H1819" s="6"/>
    </row>
    <row r="1820" spans="1:8" x14ac:dyDescent="0.25">
      <c r="A1820" s="6"/>
      <c r="B1820" s="6"/>
      <c r="C1820" s="6"/>
      <c r="D1820" s="6"/>
      <c r="E1820" s="6"/>
      <c r="F1820" s="6"/>
      <c r="G1820" s="6"/>
      <c r="H1820" s="6"/>
    </row>
    <row r="1821" spans="1:8" x14ac:dyDescent="0.25">
      <c r="A1821" s="6"/>
      <c r="B1821" s="6"/>
      <c r="C1821" s="6"/>
      <c r="D1821" s="6"/>
      <c r="E1821" s="6"/>
      <c r="F1821" s="6"/>
      <c r="G1821" s="6"/>
      <c r="H1821" s="6"/>
    </row>
    <row r="1822" spans="1:8" x14ac:dyDescent="0.25">
      <c r="A1822" s="6"/>
      <c r="B1822" s="6"/>
      <c r="C1822" s="6"/>
      <c r="D1822" s="6"/>
      <c r="E1822" s="6"/>
      <c r="F1822" s="6"/>
      <c r="G1822" s="6"/>
      <c r="H1822" s="6"/>
    </row>
    <row r="1823" spans="1:8" x14ac:dyDescent="0.25">
      <c r="A1823" s="6"/>
      <c r="B1823" s="6"/>
      <c r="C1823" s="6"/>
      <c r="D1823" s="6"/>
      <c r="E1823" s="6"/>
      <c r="F1823" s="6"/>
      <c r="G1823" s="6"/>
      <c r="H1823" s="6"/>
    </row>
    <row r="1824" spans="1:8" x14ac:dyDescent="0.25">
      <c r="A1824" s="6"/>
      <c r="B1824" s="6"/>
      <c r="C1824" s="6"/>
      <c r="D1824" s="6"/>
      <c r="E1824" s="6"/>
      <c r="F1824" s="6"/>
      <c r="G1824" s="6"/>
      <c r="H1824" s="6"/>
    </row>
    <row r="1825" spans="1:8" x14ac:dyDescent="0.25">
      <c r="A1825" s="6"/>
      <c r="B1825" s="6"/>
      <c r="C1825" s="6"/>
      <c r="D1825" s="6"/>
      <c r="E1825" s="6"/>
      <c r="F1825" s="6"/>
      <c r="G1825" s="6"/>
      <c r="H1825" s="6"/>
    </row>
    <row r="1826" spans="1:8" x14ac:dyDescent="0.25">
      <c r="A1826" s="6"/>
      <c r="B1826" s="6"/>
      <c r="C1826" s="6"/>
      <c r="D1826" s="6"/>
      <c r="E1826" s="6"/>
      <c r="F1826" s="6"/>
      <c r="G1826" s="6"/>
      <c r="H1826" s="6"/>
    </row>
    <row r="1827" spans="1:8" x14ac:dyDescent="0.25">
      <c r="A1827" s="6"/>
      <c r="B1827" s="6"/>
      <c r="C1827" s="6"/>
      <c r="D1827" s="6"/>
      <c r="E1827" s="6"/>
      <c r="F1827" s="6"/>
      <c r="G1827" s="6"/>
      <c r="H1827" s="6"/>
    </row>
    <row r="1828" spans="1:8" x14ac:dyDescent="0.25">
      <c r="A1828" s="6"/>
      <c r="B1828" s="6"/>
      <c r="C1828" s="6"/>
      <c r="D1828" s="6"/>
      <c r="E1828" s="6"/>
      <c r="F1828" s="6"/>
      <c r="G1828" s="6"/>
      <c r="H1828" s="6"/>
    </row>
    <row r="1829" spans="1:8" x14ac:dyDescent="0.25">
      <c r="A1829" s="6"/>
      <c r="B1829" s="6"/>
      <c r="C1829" s="6"/>
      <c r="D1829" s="6"/>
      <c r="E1829" s="6"/>
      <c r="F1829" s="6"/>
      <c r="G1829" s="6"/>
      <c r="H1829" s="6"/>
    </row>
    <row r="1830" spans="1:8" x14ac:dyDescent="0.25">
      <c r="A1830" s="6"/>
      <c r="B1830" s="6"/>
      <c r="C1830" s="6"/>
      <c r="D1830" s="6"/>
      <c r="E1830" s="6"/>
      <c r="F1830" s="6"/>
      <c r="G1830" s="6"/>
      <c r="H1830" s="6"/>
    </row>
    <row r="1831" spans="1:8" x14ac:dyDescent="0.25">
      <c r="A1831" s="6"/>
      <c r="B1831" s="6"/>
      <c r="C1831" s="6"/>
      <c r="D1831" s="6"/>
      <c r="E1831" s="6"/>
      <c r="F1831" s="6"/>
      <c r="G1831" s="6"/>
      <c r="H1831" s="6"/>
    </row>
    <row r="1832" spans="1:8" x14ac:dyDescent="0.25">
      <c r="A1832" s="6"/>
      <c r="B1832" s="6"/>
      <c r="C1832" s="6"/>
      <c r="D1832" s="6"/>
      <c r="E1832" s="6"/>
      <c r="F1832" s="6"/>
      <c r="G1832" s="6"/>
      <c r="H1832" s="6"/>
    </row>
    <row r="1833" spans="1:8" x14ac:dyDescent="0.25">
      <c r="A1833" s="6"/>
      <c r="B1833" s="6"/>
      <c r="C1833" s="6"/>
      <c r="D1833" s="6"/>
      <c r="E1833" s="6"/>
      <c r="F1833" s="6"/>
      <c r="G1833" s="6"/>
      <c r="H1833" s="6"/>
    </row>
    <row r="1834" spans="1:8" x14ac:dyDescent="0.25">
      <c r="A1834" s="6"/>
      <c r="B1834" s="6"/>
      <c r="C1834" s="6"/>
      <c r="D1834" s="6"/>
      <c r="E1834" s="6"/>
      <c r="F1834" s="6"/>
      <c r="G1834" s="6"/>
      <c r="H1834" s="6"/>
    </row>
    <row r="1835" spans="1:8" x14ac:dyDescent="0.25">
      <c r="A1835" s="6"/>
      <c r="B1835" s="6"/>
      <c r="C1835" s="6"/>
      <c r="D1835" s="6"/>
      <c r="E1835" s="6"/>
      <c r="F1835" s="6"/>
      <c r="G1835" s="6"/>
      <c r="H1835" s="6"/>
    </row>
    <row r="1836" spans="1:8" x14ac:dyDescent="0.25">
      <c r="A1836" s="6"/>
      <c r="B1836" s="6"/>
      <c r="C1836" s="6"/>
      <c r="D1836" s="6"/>
      <c r="E1836" s="6"/>
      <c r="F1836" s="6"/>
      <c r="G1836" s="6"/>
      <c r="H1836" s="6"/>
    </row>
    <row r="1837" spans="1:8" x14ac:dyDescent="0.25">
      <c r="A1837" s="6"/>
      <c r="B1837" s="6"/>
      <c r="C1837" s="6"/>
      <c r="D1837" s="6"/>
      <c r="E1837" s="6"/>
      <c r="F1837" s="6"/>
      <c r="G1837" s="6"/>
      <c r="H1837" s="6"/>
    </row>
    <row r="1838" spans="1:8" x14ac:dyDescent="0.25">
      <c r="A1838" s="6"/>
      <c r="B1838" s="6"/>
      <c r="C1838" s="6"/>
      <c r="D1838" s="6"/>
      <c r="E1838" s="6"/>
      <c r="F1838" s="6"/>
      <c r="G1838" s="6"/>
      <c r="H1838" s="6"/>
    </row>
    <row r="1839" spans="1:8" x14ac:dyDescent="0.25">
      <c r="A1839" s="6"/>
      <c r="B1839" s="6"/>
      <c r="C1839" s="6"/>
      <c r="D1839" s="6"/>
      <c r="E1839" s="6"/>
      <c r="F1839" s="6"/>
      <c r="G1839" s="6"/>
      <c r="H1839" s="6"/>
    </row>
    <row r="1840" spans="1:8" x14ac:dyDescent="0.25">
      <c r="A1840" s="6"/>
      <c r="B1840" s="6"/>
      <c r="C1840" s="6"/>
      <c r="D1840" s="6"/>
      <c r="E1840" s="6"/>
      <c r="F1840" s="6"/>
      <c r="G1840" s="6"/>
      <c r="H1840" s="6"/>
    </row>
    <row r="1841" spans="1:8" x14ac:dyDescent="0.25">
      <c r="A1841" s="6"/>
      <c r="B1841" s="6"/>
      <c r="C1841" s="6"/>
      <c r="D1841" s="6"/>
      <c r="E1841" s="6"/>
      <c r="F1841" s="6"/>
      <c r="G1841" s="6"/>
      <c r="H1841" s="6"/>
    </row>
    <row r="1842" spans="1:8" x14ac:dyDescent="0.25">
      <c r="A1842" s="6"/>
      <c r="B1842" s="6"/>
      <c r="C1842" s="6"/>
      <c r="D1842" s="6"/>
      <c r="E1842" s="6"/>
      <c r="F1842" s="6"/>
      <c r="G1842" s="6"/>
      <c r="H1842" s="6"/>
    </row>
    <row r="1843" spans="1:8" x14ac:dyDescent="0.25">
      <c r="A1843" s="6"/>
      <c r="B1843" s="6"/>
      <c r="C1843" s="6"/>
      <c r="D1843" s="6"/>
      <c r="E1843" s="6"/>
      <c r="F1843" s="6"/>
      <c r="G1843" s="6"/>
      <c r="H1843" s="6"/>
    </row>
    <row r="1844" spans="1:8" x14ac:dyDescent="0.25">
      <c r="A1844" s="6"/>
      <c r="B1844" s="6"/>
      <c r="C1844" s="6"/>
      <c r="D1844" s="6"/>
      <c r="E1844" s="6"/>
      <c r="F1844" s="6"/>
      <c r="G1844" s="6"/>
      <c r="H1844" s="6"/>
    </row>
    <row r="1845" spans="1:8" x14ac:dyDescent="0.25">
      <c r="A1845" s="6"/>
      <c r="B1845" s="6"/>
      <c r="C1845" s="6"/>
      <c r="D1845" s="6"/>
      <c r="E1845" s="6"/>
      <c r="F1845" s="6"/>
      <c r="G1845" s="6"/>
      <c r="H1845" s="6"/>
    </row>
    <row r="1846" spans="1:8" x14ac:dyDescent="0.25">
      <c r="A1846" s="6"/>
      <c r="B1846" s="6"/>
      <c r="C1846" s="6"/>
      <c r="D1846" s="6"/>
      <c r="E1846" s="6"/>
      <c r="F1846" s="6"/>
      <c r="G1846" s="6"/>
      <c r="H1846" s="6"/>
    </row>
    <row r="1847" spans="1:8" x14ac:dyDescent="0.25">
      <c r="A1847" s="6"/>
      <c r="B1847" s="6"/>
      <c r="C1847" s="6"/>
      <c r="D1847" s="6"/>
      <c r="E1847" s="6"/>
      <c r="F1847" s="6"/>
      <c r="G1847" s="6"/>
      <c r="H1847" s="6"/>
    </row>
    <row r="1848" spans="1:8" x14ac:dyDescent="0.25">
      <c r="A1848" s="6"/>
      <c r="B1848" s="6"/>
      <c r="C1848" s="6"/>
      <c r="D1848" s="6"/>
      <c r="E1848" s="6"/>
      <c r="F1848" s="6"/>
      <c r="G1848" s="6"/>
      <c r="H1848" s="6"/>
    </row>
    <row r="1849" spans="1:8" x14ac:dyDescent="0.25">
      <c r="A1849" s="6"/>
      <c r="B1849" s="6"/>
      <c r="C1849" s="6"/>
      <c r="D1849" s="6"/>
      <c r="E1849" s="6"/>
      <c r="F1849" s="6"/>
      <c r="G1849" s="6"/>
      <c r="H1849" s="6"/>
    </row>
    <row r="1850" spans="1:8" x14ac:dyDescent="0.25">
      <c r="A1850" s="6"/>
      <c r="B1850" s="6"/>
      <c r="C1850" s="6"/>
      <c r="D1850" s="6"/>
      <c r="E1850" s="6"/>
      <c r="F1850" s="6"/>
      <c r="G1850" s="6"/>
      <c r="H1850" s="6"/>
    </row>
    <row r="1851" spans="1:8" x14ac:dyDescent="0.25">
      <c r="A1851" s="6"/>
      <c r="B1851" s="6"/>
      <c r="C1851" s="6"/>
      <c r="D1851" s="6"/>
      <c r="E1851" s="6"/>
      <c r="F1851" s="6"/>
      <c r="G1851" s="6"/>
      <c r="H1851" s="6"/>
    </row>
    <row r="1852" spans="1:8" x14ac:dyDescent="0.25">
      <c r="A1852" s="6"/>
      <c r="B1852" s="6"/>
      <c r="C1852" s="6"/>
      <c r="D1852" s="6"/>
      <c r="E1852" s="6"/>
      <c r="F1852" s="6"/>
      <c r="G1852" s="6"/>
      <c r="H1852" s="6"/>
    </row>
    <row r="1853" spans="1:8" x14ac:dyDescent="0.25">
      <c r="A1853" s="6"/>
      <c r="B1853" s="6"/>
      <c r="C1853" s="6"/>
      <c r="D1853" s="6"/>
      <c r="E1853" s="6"/>
      <c r="F1853" s="6"/>
      <c r="G1853" s="6"/>
      <c r="H1853" s="6"/>
    </row>
    <row r="1854" spans="1:8" x14ac:dyDescent="0.25">
      <c r="A1854" s="6"/>
      <c r="B1854" s="6"/>
      <c r="C1854" s="6"/>
      <c r="D1854" s="6"/>
      <c r="E1854" s="6"/>
      <c r="F1854" s="6"/>
      <c r="G1854" s="6"/>
      <c r="H1854" s="6"/>
    </row>
    <row r="1855" spans="1:8" x14ac:dyDescent="0.25">
      <c r="A1855" s="6"/>
      <c r="B1855" s="6"/>
      <c r="C1855" s="6"/>
      <c r="D1855" s="6"/>
      <c r="E1855" s="6"/>
      <c r="F1855" s="6"/>
      <c r="G1855" s="6"/>
      <c r="H1855" s="6"/>
    </row>
    <row r="1856" spans="1:8" x14ac:dyDescent="0.25">
      <c r="A1856" s="6"/>
      <c r="B1856" s="6"/>
      <c r="C1856" s="6"/>
      <c r="D1856" s="6"/>
      <c r="E1856" s="6"/>
      <c r="F1856" s="6"/>
      <c r="G1856" s="6"/>
      <c r="H1856" s="6"/>
    </row>
    <row r="1857" spans="1:8" x14ac:dyDescent="0.25">
      <c r="A1857" s="6"/>
      <c r="B1857" s="6"/>
      <c r="C1857" s="6"/>
      <c r="D1857" s="6"/>
      <c r="E1857" s="6"/>
      <c r="F1857" s="6"/>
      <c r="G1857" s="6"/>
      <c r="H1857" s="6"/>
    </row>
    <row r="1858" spans="1:8" x14ac:dyDescent="0.25">
      <c r="A1858" s="6"/>
      <c r="B1858" s="6"/>
      <c r="C1858" s="6"/>
      <c r="D1858" s="6"/>
      <c r="E1858" s="6"/>
      <c r="F1858" s="6"/>
      <c r="G1858" s="6"/>
      <c r="H1858" s="6"/>
    </row>
    <row r="1859" spans="1:8" x14ac:dyDescent="0.25">
      <c r="A1859" s="6"/>
      <c r="B1859" s="6"/>
      <c r="C1859" s="6"/>
      <c r="D1859" s="6"/>
      <c r="E1859" s="6"/>
      <c r="F1859" s="6"/>
      <c r="G1859" s="6"/>
      <c r="H1859" s="6"/>
    </row>
    <row r="1860" spans="1:8" x14ac:dyDescent="0.25">
      <c r="A1860" s="6"/>
      <c r="B1860" s="6"/>
      <c r="C1860" s="6"/>
      <c r="D1860" s="6"/>
      <c r="E1860" s="6"/>
      <c r="F1860" s="6"/>
      <c r="G1860" s="6"/>
      <c r="H1860" s="6"/>
    </row>
    <row r="1861" spans="1:8" x14ac:dyDescent="0.25">
      <c r="A1861" s="6"/>
      <c r="B1861" s="6"/>
      <c r="C1861" s="6"/>
      <c r="D1861" s="6"/>
      <c r="E1861" s="6"/>
      <c r="F1861" s="6"/>
      <c r="G1861" s="6"/>
      <c r="H1861" s="6"/>
    </row>
    <row r="1862" spans="1:8" x14ac:dyDescent="0.25">
      <c r="A1862" s="6"/>
      <c r="B1862" s="6"/>
      <c r="C1862" s="6"/>
      <c r="D1862" s="6"/>
      <c r="E1862" s="6"/>
      <c r="F1862" s="6"/>
      <c r="G1862" s="6"/>
      <c r="H1862" s="6"/>
    </row>
    <row r="1863" spans="1:8" x14ac:dyDescent="0.25">
      <c r="A1863" s="6"/>
      <c r="B1863" s="6"/>
      <c r="C1863" s="6"/>
      <c r="D1863" s="6"/>
      <c r="E1863" s="6"/>
      <c r="F1863" s="6"/>
      <c r="G1863" s="6"/>
      <c r="H1863" s="6"/>
    </row>
    <row r="1864" spans="1:8" x14ac:dyDescent="0.25">
      <c r="A1864" s="6"/>
      <c r="B1864" s="6"/>
      <c r="C1864" s="6"/>
      <c r="D1864" s="6"/>
      <c r="E1864" s="6"/>
      <c r="F1864" s="6"/>
      <c r="G1864" s="6"/>
      <c r="H1864" s="6"/>
    </row>
    <row r="1865" spans="1:8" x14ac:dyDescent="0.25">
      <c r="A1865" s="6"/>
      <c r="B1865" s="6"/>
      <c r="C1865" s="6"/>
      <c r="D1865" s="6"/>
      <c r="E1865" s="6"/>
      <c r="F1865" s="6"/>
      <c r="G1865" s="6"/>
      <c r="H1865" s="6"/>
    </row>
    <row r="1866" spans="1:8" x14ac:dyDescent="0.25">
      <c r="A1866" s="6"/>
      <c r="B1866" s="6"/>
      <c r="C1866" s="6"/>
      <c r="D1866" s="6"/>
      <c r="E1866" s="6"/>
      <c r="F1866" s="6"/>
      <c r="G1866" s="6"/>
      <c r="H1866" s="6"/>
    </row>
    <row r="1867" spans="1:8" x14ac:dyDescent="0.25">
      <c r="A1867" s="6"/>
      <c r="B1867" s="6"/>
      <c r="C1867" s="6"/>
      <c r="D1867" s="6"/>
      <c r="E1867" s="6"/>
      <c r="F1867" s="6"/>
      <c r="G1867" s="6"/>
      <c r="H1867" s="6"/>
    </row>
    <row r="1868" spans="1:8" x14ac:dyDescent="0.25">
      <c r="A1868" s="6"/>
      <c r="B1868" s="6"/>
      <c r="C1868" s="6"/>
      <c r="D1868" s="6"/>
      <c r="E1868" s="6"/>
      <c r="F1868" s="6"/>
      <c r="G1868" s="6"/>
      <c r="H1868" s="6"/>
    </row>
    <row r="1869" spans="1:8" x14ac:dyDescent="0.25">
      <c r="A1869" s="6"/>
      <c r="B1869" s="6"/>
      <c r="C1869" s="6"/>
      <c r="D1869" s="6"/>
      <c r="E1869" s="6"/>
      <c r="F1869" s="6"/>
      <c r="G1869" s="6"/>
      <c r="H1869" s="6"/>
    </row>
    <row r="1870" spans="1:8" x14ac:dyDescent="0.25">
      <c r="A1870" s="6"/>
      <c r="B1870" s="6"/>
      <c r="C1870" s="6"/>
      <c r="D1870" s="6"/>
      <c r="E1870" s="6"/>
      <c r="F1870" s="6"/>
      <c r="G1870" s="6"/>
      <c r="H1870" s="6"/>
    </row>
    <row r="1871" spans="1:8" x14ac:dyDescent="0.25">
      <c r="A1871" s="6"/>
      <c r="B1871" s="6"/>
      <c r="C1871" s="6"/>
      <c r="D1871" s="6"/>
      <c r="E1871" s="6"/>
      <c r="F1871" s="6"/>
      <c r="G1871" s="6"/>
      <c r="H1871" s="6"/>
    </row>
    <row r="1872" spans="1:8" x14ac:dyDescent="0.25">
      <c r="A1872" s="6"/>
      <c r="B1872" s="6"/>
      <c r="C1872" s="6"/>
      <c r="D1872" s="6"/>
      <c r="E1872" s="6"/>
      <c r="F1872" s="6"/>
      <c r="G1872" s="6"/>
      <c r="H1872" s="6"/>
    </row>
    <row r="1873" spans="1:8" x14ac:dyDescent="0.25">
      <c r="A1873" s="6"/>
      <c r="B1873" s="6"/>
      <c r="C1873" s="6"/>
      <c r="D1873" s="6"/>
      <c r="E1873" s="6"/>
      <c r="F1873" s="6"/>
      <c r="G1873" s="6"/>
      <c r="H1873" s="6"/>
    </row>
    <row r="1874" spans="1:8" x14ac:dyDescent="0.25">
      <c r="A1874" s="6"/>
      <c r="B1874" s="6"/>
      <c r="C1874" s="6"/>
      <c r="D1874" s="6"/>
      <c r="E1874" s="6"/>
      <c r="F1874" s="6"/>
      <c r="G1874" s="6"/>
      <c r="H1874" s="6"/>
    </row>
    <row r="1875" spans="1:8" x14ac:dyDescent="0.25">
      <c r="A1875" s="6"/>
      <c r="B1875" s="6"/>
      <c r="C1875" s="6"/>
      <c r="D1875" s="6"/>
      <c r="E1875" s="6"/>
      <c r="F1875" s="6"/>
      <c r="G1875" s="6"/>
      <c r="H1875" s="6"/>
    </row>
    <row r="1876" spans="1:8" x14ac:dyDescent="0.25">
      <c r="A1876" s="6"/>
      <c r="B1876" s="6"/>
      <c r="C1876" s="6"/>
      <c r="D1876" s="6"/>
      <c r="E1876" s="6"/>
      <c r="F1876" s="6"/>
      <c r="G1876" s="6"/>
      <c r="H1876" s="6"/>
    </row>
    <row r="1877" spans="1:8" x14ac:dyDescent="0.25">
      <c r="A1877" s="6"/>
      <c r="B1877" s="6"/>
      <c r="C1877" s="6"/>
      <c r="D1877" s="6"/>
      <c r="E1877" s="6"/>
      <c r="F1877" s="6"/>
      <c r="G1877" s="6"/>
      <c r="H1877" s="6"/>
    </row>
    <row r="1878" spans="1:8" x14ac:dyDescent="0.25">
      <c r="A1878" s="6"/>
      <c r="B1878" s="6"/>
      <c r="C1878" s="6"/>
      <c r="D1878" s="6"/>
      <c r="E1878" s="6"/>
      <c r="F1878" s="6"/>
      <c r="G1878" s="6"/>
      <c r="H1878" s="6"/>
    </row>
    <row r="1879" spans="1:8" x14ac:dyDescent="0.25">
      <c r="A1879" s="6"/>
      <c r="B1879" s="6"/>
      <c r="C1879" s="6"/>
      <c r="D1879" s="6"/>
      <c r="E1879" s="6"/>
      <c r="F1879" s="6"/>
      <c r="G1879" s="6"/>
      <c r="H1879" s="6"/>
    </row>
    <row r="1880" spans="1:8" x14ac:dyDescent="0.25">
      <c r="A1880" s="6"/>
      <c r="B1880" s="6"/>
      <c r="C1880" s="6"/>
      <c r="D1880" s="6"/>
      <c r="E1880" s="6"/>
      <c r="F1880" s="6"/>
      <c r="G1880" s="6"/>
      <c r="H1880" s="6"/>
    </row>
    <row r="1881" spans="1:8" x14ac:dyDescent="0.25">
      <c r="A1881" s="6"/>
      <c r="B1881" s="6"/>
      <c r="C1881" s="6"/>
      <c r="D1881" s="6"/>
      <c r="E1881" s="6"/>
      <c r="F1881" s="6"/>
      <c r="G1881" s="6"/>
      <c r="H1881" s="6"/>
    </row>
    <row r="1882" spans="1:8" x14ac:dyDescent="0.25">
      <c r="A1882" s="6"/>
      <c r="B1882" s="6"/>
      <c r="C1882" s="6"/>
      <c r="D1882" s="6"/>
      <c r="E1882" s="6"/>
      <c r="F1882" s="6"/>
      <c r="G1882" s="6"/>
      <c r="H1882" s="6"/>
    </row>
    <row r="1883" spans="1:8" x14ac:dyDescent="0.25">
      <c r="A1883" s="6"/>
      <c r="B1883" s="6"/>
      <c r="C1883" s="6"/>
      <c r="D1883" s="6"/>
      <c r="E1883" s="6"/>
      <c r="F1883" s="6"/>
      <c r="G1883" s="6"/>
      <c r="H1883" s="6"/>
    </row>
    <row r="1884" spans="1:8" x14ac:dyDescent="0.25">
      <c r="A1884" s="6"/>
      <c r="B1884" s="6"/>
      <c r="C1884" s="6"/>
      <c r="D1884" s="6"/>
      <c r="E1884" s="6"/>
      <c r="F1884" s="6"/>
      <c r="G1884" s="6"/>
      <c r="H1884" s="6"/>
    </row>
    <row r="1885" spans="1:8" x14ac:dyDescent="0.25">
      <c r="A1885" s="6"/>
      <c r="B1885" s="6"/>
      <c r="C1885" s="6"/>
      <c r="D1885" s="6"/>
      <c r="E1885" s="6"/>
      <c r="F1885" s="6"/>
      <c r="G1885" s="6"/>
      <c r="H1885" s="6"/>
    </row>
    <row r="1886" spans="1:8" x14ac:dyDescent="0.25">
      <c r="A1886" s="6"/>
      <c r="B1886" s="6"/>
      <c r="C1886" s="6"/>
      <c r="D1886" s="6"/>
      <c r="E1886" s="6"/>
      <c r="F1886" s="6"/>
      <c r="G1886" s="6"/>
      <c r="H1886" s="6"/>
    </row>
    <row r="1887" spans="1:8" x14ac:dyDescent="0.25">
      <c r="A1887" s="6"/>
      <c r="B1887" s="6"/>
      <c r="C1887" s="6"/>
      <c r="D1887" s="6"/>
      <c r="E1887" s="6"/>
      <c r="F1887" s="6"/>
      <c r="G1887" s="6"/>
      <c r="H1887" s="6"/>
    </row>
    <row r="1888" spans="1:8" x14ac:dyDescent="0.25">
      <c r="A1888" s="6"/>
      <c r="B1888" s="6"/>
      <c r="C1888" s="6"/>
      <c r="D1888" s="6"/>
      <c r="E1888" s="6"/>
      <c r="F1888" s="6"/>
      <c r="G1888" s="6"/>
      <c r="H1888" s="6"/>
    </row>
    <row r="1889" spans="1:8" x14ac:dyDescent="0.25">
      <c r="A1889" s="6"/>
      <c r="B1889" s="6"/>
      <c r="C1889" s="6"/>
      <c r="D1889" s="6"/>
      <c r="E1889" s="6"/>
      <c r="F1889" s="6"/>
      <c r="G1889" s="6"/>
      <c r="H1889" s="6"/>
    </row>
    <row r="1890" spans="1:8" x14ac:dyDescent="0.25">
      <c r="A1890" s="6"/>
      <c r="B1890" s="6"/>
      <c r="C1890" s="6"/>
      <c r="D1890" s="6"/>
      <c r="E1890" s="6"/>
      <c r="F1890" s="6"/>
      <c r="G1890" s="6"/>
      <c r="H1890" s="6"/>
    </row>
    <row r="1891" spans="1:8" x14ac:dyDescent="0.25">
      <c r="A1891" s="6"/>
      <c r="B1891" s="6"/>
      <c r="C1891" s="6"/>
      <c r="D1891" s="6"/>
      <c r="E1891" s="6"/>
      <c r="F1891" s="6"/>
      <c r="G1891" s="6"/>
      <c r="H1891" s="6"/>
    </row>
    <row r="1892" spans="1:8" x14ac:dyDescent="0.25">
      <c r="A1892" s="6"/>
      <c r="B1892" s="6"/>
      <c r="C1892" s="6"/>
      <c r="D1892" s="6"/>
      <c r="E1892" s="6"/>
      <c r="F1892" s="6"/>
      <c r="G1892" s="6"/>
      <c r="H1892" s="6"/>
    </row>
    <row r="1893" spans="1:8" x14ac:dyDescent="0.25">
      <c r="A1893" s="6"/>
      <c r="B1893" s="6"/>
      <c r="C1893" s="6"/>
      <c r="D1893" s="6"/>
      <c r="E1893" s="6"/>
      <c r="F1893" s="6"/>
      <c r="G1893" s="6"/>
      <c r="H1893" s="6"/>
    </row>
    <row r="1894" spans="1:8" x14ac:dyDescent="0.25">
      <c r="A1894" s="6"/>
      <c r="B1894" s="6"/>
      <c r="C1894" s="6"/>
      <c r="D1894" s="6"/>
      <c r="E1894" s="6"/>
      <c r="F1894" s="6"/>
      <c r="G1894" s="6"/>
      <c r="H1894" s="6"/>
    </row>
    <row r="1895" spans="1:8" x14ac:dyDescent="0.25">
      <c r="A1895" s="6"/>
      <c r="B1895" s="6"/>
      <c r="C1895" s="6"/>
      <c r="D1895" s="6"/>
      <c r="E1895" s="6"/>
      <c r="F1895" s="6"/>
      <c r="G1895" s="6"/>
      <c r="H1895" s="6"/>
    </row>
    <row r="1896" spans="1:8" x14ac:dyDescent="0.25">
      <c r="A1896" s="6"/>
      <c r="B1896" s="6"/>
      <c r="C1896" s="6"/>
      <c r="D1896" s="6"/>
      <c r="E1896" s="6"/>
      <c r="F1896" s="6"/>
      <c r="G1896" s="6"/>
      <c r="H1896" s="6"/>
    </row>
    <row r="1897" spans="1:8" x14ac:dyDescent="0.25">
      <c r="A1897" s="6"/>
      <c r="B1897" s="6"/>
      <c r="C1897" s="6"/>
      <c r="D1897" s="6"/>
      <c r="E1897" s="6"/>
      <c r="F1897" s="6"/>
      <c r="G1897" s="6"/>
      <c r="H1897" s="6"/>
    </row>
    <row r="1898" spans="1:8" x14ac:dyDescent="0.25">
      <c r="A1898" s="6"/>
      <c r="B1898" s="6"/>
      <c r="C1898" s="6"/>
      <c r="D1898" s="6"/>
      <c r="E1898" s="6"/>
      <c r="F1898" s="6"/>
      <c r="G1898" s="6"/>
      <c r="H1898" s="6"/>
    </row>
    <row r="1899" spans="1:8" x14ac:dyDescent="0.25">
      <c r="A1899" s="6"/>
      <c r="B1899" s="6"/>
      <c r="C1899" s="6"/>
      <c r="D1899" s="6"/>
      <c r="E1899" s="6"/>
      <c r="F1899" s="6"/>
      <c r="G1899" s="6"/>
      <c r="H1899" s="6"/>
    </row>
    <row r="1900" spans="1:8" x14ac:dyDescent="0.25">
      <c r="A1900" s="6"/>
      <c r="B1900" s="6"/>
      <c r="C1900" s="6"/>
      <c r="D1900" s="6"/>
      <c r="E1900" s="6"/>
      <c r="F1900" s="6"/>
      <c r="G1900" s="6"/>
      <c r="H1900" s="6"/>
    </row>
    <row r="1901" spans="1:8" x14ac:dyDescent="0.25">
      <c r="A1901" s="6"/>
      <c r="B1901" s="6"/>
      <c r="C1901" s="6"/>
      <c r="D1901" s="6"/>
      <c r="E1901" s="6"/>
      <c r="F1901" s="6"/>
      <c r="G1901" s="6"/>
      <c r="H1901" s="6"/>
    </row>
    <row r="1902" spans="1:8" x14ac:dyDescent="0.25">
      <c r="A1902" s="6"/>
      <c r="B1902" s="6"/>
      <c r="C1902" s="6"/>
      <c r="D1902" s="6"/>
      <c r="E1902" s="6"/>
      <c r="F1902" s="6"/>
      <c r="G1902" s="6"/>
      <c r="H1902" s="6"/>
    </row>
    <row r="1903" spans="1:8" x14ac:dyDescent="0.25">
      <c r="A1903" s="6"/>
      <c r="B1903" s="6"/>
      <c r="C1903" s="6"/>
      <c r="D1903" s="6"/>
      <c r="E1903" s="6"/>
      <c r="F1903" s="6"/>
      <c r="G1903" s="6"/>
      <c r="H1903" s="6"/>
    </row>
    <row r="1904" spans="1:8" x14ac:dyDescent="0.25">
      <c r="A1904" s="6"/>
      <c r="B1904" s="6"/>
      <c r="C1904" s="6"/>
      <c r="D1904" s="6"/>
      <c r="E1904" s="6"/>
      <c r="F1904" s="6"/>
      <c r="G1904" s="6"/>
      <c r="H1904" s="6"/>
    </row>
    <row r="1905" spans="1:8" x14ac:dyDescent="0.25">
      <c r="A1905" s="6"/>
      <c r="B1905" s="6"/>
      <c r="C1905" s="6"/>
      <c r="D1905" s="6"/>
      <c r="E1905" s="6"/>
      <c r="F1905" s="6"/>
      <c r="G1905" s="6"/>
      <c r="H1905" s="6"/>
    </row>
    <row r="1906" spans="1:8" x14ac:dyDescent="0.25">
      <c r="A1906" s="6"/>
      <c r="B1906" s="6"/>
      <c r="C1906" s="6"/>
      <c r="D1906" s="6"/>
      <c r="E1906" s="6"/>
      <c r="F1906" s="6"/>
      <c r="G1906" s="6"/>
      <c r="H1906" s="6"/>
    </row>
    <row r="1907" spans="1:8" x14ac:dyDescent="0.25">
      <c r="A1907" s="6"/>
      <c r="B1907" s="6"/>
      <c r="C1907" s="6"/>
      <c r="D1907" s="6"/>
      <c r="E1907" s="6"/>
      <c r="F1907" s="6"/>
      <c r="G1907" s="6"/>
      <c r="H1907" s="6"/>
    </row>
    <row r="1908" spans="1:8" x14ac:dyDescent="0.25">
      <c r="A1908" s="6"/>
      <c r="B1908" s="6"/>
      <c r="C1908" s="6"/>
      <c r="D1908" s="6"/>
      <c r="E1908" s="6"/>
      <c r="F1908" s="6"/>
      <c r="G1908" s="6"/>
      <c r="H1908" s="6"/>
    </row>
    <row r="1909" spans="1:8" x14ac:dyDescent="0.25">
      <c r="A1909" s="6"/>
      <c r="B1909" s="6"/>
      <c r="C1909" s="6"/>
      <c r="D1909" s="6"/>
      <c r="E1909" s="6"/>
      <c r="F1909" s="6"/>
      <c r="G1909" s="6"/>
      <c r="H1909" s="6"/>
    </row>
    <row r="1910" spans="1:8" x14ac:dyDescent="0.25">
      <c r="A1910" s="6"/>
      <c r="B1910" s="6"/>
      <c r="C1910" s="6"/>
      <c r="D1910" s="6"/>
      <c r="E1910" s="6"/>
      <c r="F1910" s="6"/>
      <c r="G1910" s="6"/>
      <c r="H1910" s="6"/>
    </row>
    <row r="1911" spans="1:8" x14ac:dyDescent="0.25">
      <c r="A1911" s="6"/>
      <c r="B1911" s="6"/>
      <c r="C1911" s="6"/>
      <c r="D1911" s="6"/>
      <c r="E1911" s="6"/>
      <c r="F1911" s="6"/>
      <c r="G1911" s="6"/>
      <c r="H1911" s="6"/>
    </row>
    <row r="1912" spans="1:8" x14ac:dyDescent="0.25">
      <c r="A1912" s="6"/>
      <c r="B1912" s="6"/>
      <c r="C1912" s="6"/>
      <c r="D1912" s="6"/>
      <c r="E1912" s="6"/>
      <c r="F1912" s="6"/>
      <c r="G1912" s="6"/>
      <c r="H1912" s="6"/>
    </row>
    <row r="1913" spans="1:8" x14ac:dyDescent="0.25">
      <c r="A1913" s="6"/>
      <c r="B1913" s="6"/>
      <c r="C1913" s="6"/>
      <c r="D1913" s="6"/>
      <c r="E1913" s="6"/>
      <c r="F1913" s="6"/>
      <c r="G1913" s="6"/>
      <c r="H1913" s="6"/>
    </row>
    <row r="1914" spans="1:8" x14ac:dyDescent="0.25">
      <c r="A1914" s="6"/>
      <c r="B1914" s="6"/>
      <c r="C1914" s="6"/>
      <c r="D1914" s="6"/>
      <c r="E1914" s="6"/>
      <c r="F1914" s="6"/>
      <c r="G1914" s="6"/>
      <c r="H1914" s="6"/>
    </row>
    <row r="1915" spans="1:8" x14ac:dyDescent="0.25">
      <c r="A1915" s="6"/>
      <c r="B1915" s="6"/>
      <c r="C1915" s="6"/>
      <c r="D1915" s="6"/>
      <c r="E1915" s="6"/>
      <c r="F1915" s="6"/>
      <c r="G1915" s="6"/>
      <c r="H1915" s="6"/>
    </row>
    <row r="1916" spans="1:8" x14ac:dyDescent="0.25">
      <c r="A1916" s="6"/>
      <c r="B1916" s="6"/>
      <c r="C1916" s="6"/>
      <c r="D1916" s="6"/>
      <c r="E1916" s="6"/>
      <c r="F1916" s="6"/>
      <c r="G1916" s="6"/>
      <c r="H1916" s="6"/>
    </row>
    <row r="1917" spans="1:8" x14ac:dyDescent="0.25">
      <c r="A1917" s="6"/>
      <c r="B1917" s="6"/>
      <c r="C1917" s="6"/>
      <c r="D1917" s="6"/>
      <c r="E1917" s="6"/>
      <c r="F1917" s="6"/>
      <c r="G1917" s="6"/>
      <c r="H1917" s="6"/>
    </row>
    <row r="1918" spans="1:8" x14ac:dyDescent="0.25">
      <c r="A1918" s="6"/>
      <c r="B1918" s="6"/>
      <c r="C1918" s="6"/>
      <c r="D1918" s="6"/>
      <c r="E1918" s="6"/>
      <c r="F1918" s="6"/>
      <c r="G1918" s="6"/>
      <c r="H1918" s="6"/>
    </row>
    <row r="1919" spans="1:8" x14ac:dyDescent="0.25">
      <c r="A1919" s="6"/>
      <c r="B1919" s="6"/>
      <c r="C1919" s="6"/>
      <c r="D1919" s="6"/>
      <c r="E1919" s="6"/>
      <c r="F1919" s="6"/>
      <c r="G1919" s="6"/>
      <c r="H1919" s="6"/>
    </row>
    <row r="1920" spans="1:8" x14ac:dyDescent="0.25">
      <c r="A1920" s="6"/>
      <c r="B1920" s="6"/>
      <c r="C1920" s="6"/>
      <c r="D1920" s="6"/>
      <c r="E1920" s="6"/>
      <c r="F1920" s="6"/>
      <c r="G1920" s="6"/>
      <c r="H1920" s="6"/>
    </row>
    <row r="1921" spans="1:8" x14ac:dyDescent="0.25">
      <c r="A1921" s="6"/>
      <c r="B1921" s="6"/>
      <c r="C1921" s="6"/>
      <c r="D1921" s="6"/>
      <c r="E1921" s="6"/>
      <c r="F1921" s="6"/>
      <c r="G1921" s="6"/>
      <c r="H1921" s="6"/>
    </row>
    <row r="1922" spans="1:8" x14ac:dyDescent="0.25">
      <c r="A1922" s="6"/>
      <c r="B1922" s="6"/>
      <c r="C1922" s="6"/>
      <c r="D1922" s="6"/>
      <c r="E1922" s="6"/>
      <c r="F1922" s="6"/>
      <c r="G1922" s="6"/>
      <c r="H1922" s="6"/>
    </row>
    <row r="1923" spans="1:8" x14ac:dyDescent="0.25">
      <c r="A1923" s="6"/>
      <c r="B1923" s="6"/>
      <c r="C1923" s="6"/>
      <c r="D1923" s="6"/>
      <c r="E1923" s="6"/>
      <c r="F1923" s="6"/>
      <c r="G1923" s="6"/>
      <c r="H1923" s="6"/>
    </row>
    <row r="1924" spans="1:8" x14ac:dyDescent="0.25">
      <c r="A1924" s="6"/>
      <c r="B1924" s="6"/>
      <c r="C1924" s="6"/>
      <c r="D1924" s="6"/>
      <c r="E1924" s="6"/>
      <c r="F1924" s="6"/>
      <c r="G1924" s="6"/>
      <c r="H1924" s="6"/>
    </row>
    <row r="1925" spans="1:8" x14ac:dyDescent="0.25">
      <c r="A1925" s="6"/>
      <c r="B1925" s="6"/>
      <c r="C1925" s="6"/>
      <c r="D1925" s="6"/>
      <c r="E1925" s="6"/>
      <c r="F1925" s="6"/>
      <c r="G1925" s="6"/>
      <c r="H1925" s="6"/>
    </row>
    <row r="1926" spans="1:8" x14ac:dyDescent="0.25">
      <c r="A1926" s="6"/>
      <c r="B1926" s="6"/>
      <c r="C1926" s="6"/>
      <c r="D1926" s="6"/>
      <c r="E1926" s="6"/>
      <c r="F1926" s="6"/>
      <c r="G1926" s="6"/>
      <c r="H1926" s="6"/>
    </row>
    <row r="1927" spans="1:8" x14ac:dyDescent="0.25">
      <c r="A1927" s="6"/>
      <c r="B1927" s="6"/>
      <c r="C1927" s="6"/>
      <c r="D1927" s="6"/>
      <c r="E1927" s="6"/>
      <c r="F1927" s="6"/>
      <c r="G1927" s="6"/>
      <c r="H1927" s="6"/>
    </row>
    <row r="1928" spans="1:8" x14ac:dyDescent="0.25">
      <c r="A1928" s="6"/>
      <c r="B1928" s="6"/>
      <c r="C1928" s="6"/>
      <c r="D1928" s="6"/>
      <c r="E1928" s="6"/>
      <c r="F1928" s="6"/>
      <c r="G1928" s="6"/>
      <c r="H1928" s="6"/>
    </row>
    <row r="1929" spans="1:8" x14ac:dyDescent="0.25">
      <c r="A1929" s="6"/>
      <c r="B1929" s="6"/>
      <c r="C1929" s="6"/>
      <c r="D1929" s="6"/>
      <c r="E1929" s="6"/>
      <c r="F1929" s="6"/>
      <c r="G1929" s="6"/>
      <c r="H1929" s="6"/>
    </row>
    <row r="1930" spans="1:8" x14ac:dyDescent="0.25">
      <c r="A1930" s="6"/>
      <c r="B1930" s="6"/>
      <c r="C1930" s="6"/>
      <c r="D1930" s="6"/>
      <c r="E1930" s="6"/>
      <c r="F1930" s="6"/>
      <c r="G1930" s="6"/>
      <c r="H1930" s="6"/>
    </row>
    <row r="1931" spans="1:8" x14ac:dyDescent="0.25">
      <c r="A1931" s="6"/>
      <c r="B1931" s="6"/>
      <c r="C1931" s="6"/>
      <c r="D1931" s="6"/>
      <c r="E1931" s="6"/>
      <c r="F1931" s="6"/>
      <c r="G1931" s="6"/>
      <c r="H1931" s="6"/>
    </row>
    <row r="1932" spans="1:8" x14ac:dyDescent="0.25">
      <c r="A1932" s="6"/>
      <c r="B1932" s="6"/>
      <c r="C1932" s="6"/>
      <c r="D1932" s="6"/>
      <c r="E1932" s="6"/>
      <c r="F1932" s="6"/>
      <c r="G1932" s="6"/>
      <c r="H1932" s="6"/>
    </row>
    <row r="1933" spans="1:8" x14ac:dyDescent="0.25">
      <c r="A1933" s="6"/>
      <c r="B1933" s="6"/>
      <c r="C1933" s="6"/>
      <c r="D1933" s="6"/>
      <c r="E1933" s="6"/>
      <c r="F1933" s="6"/>
      <c r="G1933" s="6"/>
      <c r="H1933" s="6"/>
    </row>
    <row r="1934" spans="1:8" x14ac:dyDescent="0.25">
      <c r="A1934" s="6"/>
      <c r="B1934" s="6"/>
      <c r="C1934" s="6"/>
      <c r="D1934" s="6"/>
      <c r="E1934" s="6"/>
      <c r="F1934" s="6"/>
      <c r="G1934" s="6"/>
      <c r="H1934" s="6"/>
    </row>
    <row r="1935" spans="1:8" x14ac:dyDescent="0.25">
      <c r="A1935" s="6"/>
      <c r="B1935" s="6"/>
      <c r="C1935" s="6"/>
      <c r="D1935" s="6"/>
      <c r="E1935" s="6"/>
      <c r="F1935" s="6"/>
      <c r="G1935" s="6"/>
      <c r="H1935" s="6"/>
    </row>
    <row r="1936" spans="1:8" x14ac:dyDescent="0.25">
      <c r="A1936" s="6"/>
      <c r="B1936" s="6"/>
      <c r="C1936" s="6"/>
      <c r="D1936" s="6"/>
      <c r="E1936" s="6"/>
      <c r="F1936" s="6"/>
      <c r="G1936" s="6"/>
      <c r="H1936" s="6"/>
    </row>
    <row r="1937" spans="1:8" x14ac:dyDescent="0.25">
      <c r="A1937" s="6"/>
      <c r="B1937" s="6"/>
      <c r="C1937" s="6"/>
      <c r="D1937" s="6"/>
      <c r="E1937" s="6"/>
      <c r="F1937" s="6"/>
      <c r="G1937" s="6"/>
      <c r="H1937" s="6"/>
    </row>
    <row r="1938" spans="1:8" x14ac:dyDescent="0.25">
      <c r="A1938" s="6"/>
      <c r="B1938" s="6"/>
      <c r="C1938" s="6"/>
      <c r="D1938" s="6"/>
      <c r="E1938" s="6"/>
      <c r="F1938" s="6"/>
      <c r="G1938" s="6"/>
      <c r="H1938" s="6"/>
    </row>
    <row r="1939" spans="1:8" x14ac:dyDescent="0.25">
      <c r="A1939" s="6"/>
      <c r="B1939" s="6"/>
      <c r="C1939" s="6"/>
      <c r="D1939" s="6"/>
      <c r="E1939" s="6"/>
      <c r="F1939" s="6"/>
      <c r="G1939" s="6"/>
      <c r="H1939" s="6"/>
    </row>
    <row r="1940" spans="1:8" x14ac:dyDescent="0.25">
      <c r="A1940" s="6"/>
      <c r="B1940" s="6"/>
      <c r="C1940" s="6"/>
      <c r="D1940" s="6"/>
      <c r="E1940" s="6"/>
      <c r="F1940" s="6"/>
      <c r="G1940" s="6"/>
      <c r="H1940" s="6"/>
    </row>
    <row r="1941" spans="1:8" x14ac:dyDescent="0.25">
      <c r="A1941" s="6"/>
      <c r="B1941" s="6"/>
      <c r="C1941" s="6"/>
      <c r="D1941" s="6"/>
      <c r="E1941" s="6"/>
      <c r="F1941" s="6"/>
      <c r="G1941" s="6"/>
      <c r="H1941" s="6"/>
    </row>
    <row r="1942" spans="1:8" x14ac:dyDescent="0.25">
      <c r="A1942" s="6"/>
      <c r="B1942" s="6"/>
      <c r="C1942" s="6"/>
      <c r="D1942" s="6"/>
      <c r="E1942" s="6"/>
      <c r="F1942" s="6"/>
      <c r="G1942" s="6"/>
      <c r="H1942" s="6"/>
    </row>
    <row r="1943" spans="1:8" x14ac:dyDescent="0.25">
      <c r="A1943" s="6"/>
      <c r="B1943" s="6"/>
      <c r="C1943" s="6"/>
      <c r="D1943" s="6"/>
      <c r="E1943" s="6"/>
      <c r="F1943" s="6"/>
      <c r="G1943" s="6"/>
      <c r="H1943" s="6"/>
    </row>
    <row r="1944" spans="1:8" x14ac:dyDescent="0.25">
      <c r="A1944" s="6"/>
      <c r="B1944" s="6"/>
      <c r="C1944" s="6"/>
      <c r="D1944" s="6"/>
      <c r="E1944" s="6"/>
      <c r="F1944" s="6"/>
      <c r="G1944" s="6"/>
      <c r="H1944" s="6"/>
    </row>
    <row r="1945" spans="1:8" x14ac:dyDescent="0.25">
      <c r="A1945" s="6"/>
      <c r="B1945" s="6"/>
      <c r="C1945" s="6"/>
      <c r="D1945" s="6"/>
      <c r="E1945" s="6"/>
      <c r="F1945" s="6"/>
      <c r="G1945" s="6"/>
      <c r="H1945" s="6"/>
    </row>
    <row r="1946" spans="1:8" x14ac:dyDescent="0.25">
      <c r="A1946" s="6"/>
      <c r="B1946" s="6"/>
      <c r="C1946" s="6"/>
      <c r="D1946" s="6"/>
      <c r="E1946" s="6"/>
      <c r="F1946" s="6"/>
      <c r="G1946" s="6"/>
      <c r="H1946" s="6"/>
    </row>
    <row r="1947" spans="1:8" x14ac:dyDescent="0.25">
      <c r="A1947" s="6"/>
      <c r="B1947" s="6"/>
      <c r="C1947" s="6"/>
      <c r="D1947" s="6"/>
      <c r="E1947" s="6"/>
      <c r="F1947" s="6"/>
      <c r="G1947" s="6"/>
      <c r="H1947" s="6"/>
    </row>
    <row r="1948" spans="1:8" x14ac:dyDescent="0.25">
      <c r="A1948" s="6"/>
      <c r="B1948" s="6"/>
      <c r="C1948" s="6"/>
      <c r="D1948" s="6"/>
      <c r="E1948" s="6"/>
      <c r="F1948" s="6"/>
      <c r="G1948" s="6"/>
      <c r="H1948" s="6"/>
    </row>
    <row r="1949" spans="1:8" x14ac:dyDescent="0.25">
      <c r="A1949" s="6"/>
      <c r="B1949" s="6"/>
      <c r="C1949" s="6"/>
      <c r="D1949" s="6"/>
      <c r="E1949" s="6"/>
      <c r="F1949" s="6"/>
      <c r="G1949" s="6"/>
      <c r="H1949" s="6"/>
    </row>
    <row r="1950" spans="1:8" x14ac:dyDescent="0.25">
      <c r="A1950" s="6"/>
      <c r="B1950" s="6"/>
      <c r="C1950" s="6"/>
      <c r="D1950" s="6"/>
      <c r="E1950" s="6"/>
      <c r="F1950" s="6"/>
      <c r="G1950" s="6"/>
      <c r="H1950" s="6"/>
    </row>
    <row r="1951" spans="1:8" x14ac:dyDescent="0.25">
      <c r="A1951" s="6"/>
      <c r="B1951" s="6"/>
      <c r="C1951" s="6"/>
      <c r="D1951" s="6"/>
      <c r="E1951" s="6"/>
      <c r="F1951" s="6"/>
      <c r="G1951" s="6"/>
      <c r="H1951" s="6"/>
    </row>
    <row r="1952" spans="1:8" x14ac:dyDescent="0.25">
      <c r="A1952" s="6"/>
      <c r="B1952" s="6"/>
      <c r="C1952" s="6"/>
      <c r="D1952" s="6"/>
      <c r="E1952" s="6"/>
      <c r="F1952" s="6"/>
      <c r="G1952" s="6"/>
      <c r="H1952" s="6"/>
    </row>
    <row r="1953" spans="1:8" x14ac:dyDescent="0.25">
      <c r="A1953" s="6"/>
      <c r="B1953" s="6"/>
      <c r="C1953" s="6"/>
      <c r="D1953" s="6"/>
      <c r="E1953" s="6"/>
      <c r="F1953" s="6"/>
      <c r="G1953" s="6"/>
      <c r="H1953" s="6"/>
    </row>
    <row r="1954" spans="1:8" x14ac:dyDescent="0.25">
      <c r="A1954" s="6"/>
      <c r="B1954" s="6"/>
      <c r="C1954" s="6"/>
      <c r="D1954" s="6"/>
      <c r="E1954" s="6"/>
      <c r="F1954" s="6"/>
      <c r="G1954" s="6"/>
      <c r="H1954" s="6"/>
    </row>
    <row r="1955" spans="1:8" x14ac:dyDescent="0.25">
      <c r="A1955" s="6"/>
      <c r="B1955" s="6"/>
      <c r="C1955" s="6"/>
      <c r="D1955" s="6"/>
      <c r="E1955" s="6"/>
      <c r="F1955" s="6"/>
      <c r="G1955" s="6"/>
      <c r="H1955" s="6"/>
    </row>
    <row r="1956" spans="1:8" x14ac:dyDescent="0.25">
      <c r="A1956" s="6"/>
      <c r="B1956" s="6"/>
      <c r="C1956" s="6"/>
      <c r="D1956" s="6"/>
      <c r="E1956" s="6"/>
      <c r="F1956" s="6"/>
      <c r="G1956" s="6"/>
      <c r="H1956" s="6"/>
    </row>
    <row r="1957" spans="1:8" x14ac:dyDescent="0.25">
      <c r="A1957" s="6"/>
      <c r="B1957" s="6"/>
      <c r="C1957" s="6"/>
      <c r="D1957" s="6"/>
      <c r="E1957" s="6"/>
      <c r="F1957" s="6"/>
      <c r="G1957" s="6"/>
      <c r="H1957" s="6"/>
    </row>
    <row r="1958" spans="1:8" x14ac:dyDescent="0.25">
      <c r="A1958" s="6"/>
      <c r="B1958" s="6"/>
      <c r="C1958" s="6"/>
      <c r="D1958" s="6"/>
      <c r="E1958" s="6"/>
      <c r="F1958" s="6"/>
      <c r="G1958" s="6"/>
      <c r="H1958" s="6"/>
    </row>
    <row r="1959" spans="1:8" x14ac:dyDescent="0.25">
      <c r="A1959" s="6"/>
      <c r="B1959" s="6"/>
      <c r="C1959" s="6"/>
      <c r="D1959" s="6"/>
      <c r="E1959" s="6"/>
      <c r="F1959" s="6"/>
      <c r="G1959" s="6"/>
      <c r="H1959" s="6"/>
    </row>
    <row r="1960" spans="1:8" x14ac:dyDescent="0.25">
      <c r="A1960" s="6"/>
      <c r="B1960" s="6"/>
      <c r="C1960" s="6"/>
      <c r="D1960" s="6"/>
      <c r="E1960" s="6"/>
      <c r="F1960" s="6"/>
      <c r="G1960" s="6"/>
      <c r="H1960" s="6"/>
    </row>
    <row r="1961" spans="1:8" x14ac:dyDescent="0.25">
      <c r="A1961" s="6"/>
      <c r="B1961" s="6"/>
      <c r="C1961" s="6"/>
      <c r="D1961" s="6"/>
      <c r="E1961" s="6"/>
      <c r="F1961" s="6"/>
      <c r="G1961" s="6"/>
      <c r="H1961" s="6"/>
    </row>
    <row r="1962" spans="1:8" x14ac:dyDescent="0.25">
      <c r="A1962" s="6"/>
      <c r="B1962" s="6"/>
      <c r="C1962" s="6"/>
      <c r="D1962" s="6"/>
      <c r="E1962" s="6"/>
      <c r="F1962" s="6"/>
      <c r="G1962" s="6"/>
      <c r="H1962" s="6"/>
    </row>
    <row r="1963" spans="1:8" x14ac:dyDescent="0.25">
      <c r="A1963" s="6"/>
      <c r="B1963" s="6"/>
      <c r="C1963" s="6"/>
      <c r="D1963" s="6"/>
      <c r="E1963" s="6"/>
      <c r="F1963" s="6"/>
      <c r="G1963" s="6"/>
      <c r="H1963" s="6"/>
    </row>
    <row r="1964" spans="1:8" x14ac:dyDescent="0.25">
      <c r="A1964" s="6"/>
      <c r="B1964" s="6"/>
      <c r="C1964" s="6"/>
      <c r="D1964" s="6"/>
      <c r="E1964" s="6"/>
      <c r="F1964" s="6"/>
      <c r="G1964" s="6"/>
      <c r="H1964" s="6"/>
    </row>
    <row r="1965" spans="1:8" x14ac:dyDescent="0.25">
      <c r="A1965" s="6"/>
      <c r="B1965" s="6"/>
      <c r="C1965" s="6"/>
      <c r="D1965" s="6"/>
      <c r="E1965" s="6"/>
      <c r="F1965" s="6"/>
      <c r="G1965" s="6"/>
      <c r="H1965" s="6"/>
    </row>
    <row r="1966" spans="1:8" x14ac:dyDescent="0.25">
      <c r="A1966" s="6"/>
      <c r="B1966" s="6"/>
      <c r="C1966" s="6"/>
      <c r="D1966" s="6"/>
      <c r="E1966" s="6"/>
      <c r="F1966" s="6"/>
      <c r="G1966" s="6"/>
      <c r="H1966" s="6"/>
    </row>
    <row r="1967" spans="1:8" x14ac:dyDescent="0.25">
      <c r="A1967" s="6"/>
      <c r="B1967" s="6"/>
      <c r="C1967" s="6"/>
      <c r="D1967" s="6"/>
      <c r="E1967" s="6"/>
      <c r="F1967" s="6"/>
      <c r="G1967" s="6"/>
      <c r="H1967" s="6"/>
    </row>
    <row r="1968" spans="1:8" x14ac:dyDescent="0.25">
      <c r="A1968" s="6"/>
      <c r="B1968" s="6"/>
      <c r="C1968" s="6"/>
      <c r="D1968" s="6"/>
      <c r="E1968" s="6"/>
      <c r="F1968" s="6"/>
      <c r="G1968" s="6"/>
      <c r="H1968" s="6"/>
    </row>
    <row r="1969" spans="1:8" x14ac:dyDescent="0.25">
      <c r="A1969" s="6"/>
      <c r="B1969" s="6"/>
      <c r="C1969" s="6"/>
      <c r="D1969" s="6"/>
      <c r="E1969" s="6"/>
      <c r="F1969" s="6"/>
      <c r="G1969" s="6"/>
      <c r="H1969" s="6"/>
    </row>
    <row r="1970" spans="1:8" x14ac:dyDescent="0.25">
      <c r="A1970" s="6"/>
      <c r="B1970" s="6"/>
      <c r="C1970" s="6"/>
      <c r="D1970" s="6"/>
      <c r="E1970" s="6"/>
      <c r="F1970" s="6"/>
      <c r="G1970" s="6"/>
      <c r="H1970" s="6"/>
    </row>
    <row r="1971" spans="1:8" x14ac:dyDescent="0.25">
      <c r="A1971" s="6"/>
      <c r="B1971" s="6"/>
      <c r="C1971" s="6"/>
      <c r="D1971" s="6"/>
      <c r="E1971" s="6"/>
      <c r="F1971" s="6"/>
      <c r="G1971" s="6"/>
      <c r="H1971" s="6"/>
    </row>
    <row r="1972" spans="1:8" x14ac:dyDescent="0.25">
      <c r="A1972" s="6"/>
      <c r="B1972" s="6"/>
      <c r="C1972" s="6"/>
      <c r="D1972" s="6"/>
      <c r="E1972" s="6"/>
      <c r="F1972" s="6"/>
      <c r="G1972" s="6"/>
      <c r="H1972" s="6"/>
    </row>
    <row r="1973" spans="1:8" x14ac:dyDescent="0.25">
      <c r="A1973" s="6"/>
      <c r="B1973" s="6"/>
      <c r="C1973" s="6"/>
      <c r="D1973" s="6"/>
      <c r="E1973" s="6"/>
      <c r="F1973" s="6"/>
      <c r="G1973" s="6"/>
      <c r="H1973" s="6"/>
    </row>
    <row r="1974" spans="1:8" x14ac:dyDescent="0.25">
      <c r="A1974" s="6"/>
      <c r="B1974" s="6"/>
      <c r="C1974" s="6"/>
      <c r="D1974" s="6"/>
      <c r="E1974" s="6"/>
      <c r="F1974" s="6"/>
      <c r="G1974" s="6"/>
      <c r="H1974" s="6"/>
    </row>
    <row r="1975" spans="1:8" x14ac:dyDescent="0.25">
      <c r="A1975" s="6"/>
      <c r="B1975" s="6"/>
      <c r="C1975" s="6"/>
      <c r="D1975" s="6"/>
      <c r="E1975" s="6"/>
      <c r="F1975" s="6"/>
      <c r="G1975" s="6"/>
      <c r="H1975" s="6"/>
    </row>
    <row r="1976" spans="1:8" x14ac:dyDescent="0.25">
      <c r="A1976" s="6"/>
      <c r="B1976" s="6"/>
      <c r="C1976" s="6"/>
      <c r="D1976" s="6"/>
      <c r="E1976" s="6"/>
      <c r="F1976" s="6"/>
      <c r="G1976" s="6"/>
      <c r="H1976" s="6"/>
    </row>
    <row r="1977" spans="1:8" x14ac:dyDescent="0.25">
      <c r="A1977" s="6"/>
      <c r="B1977" s="6"/>
      <c r="C1977" s="6"/>
      <c r="D1977" s="6"/>
      <c r="E1977" s="6"/>
      <c r="F1977" s="6"/>
      <c r="G1977" s="6"/>
      <c r="H1977" s="6"/>
    </row>
    <row r="1978" spans="1:8" x14ac:dyDescent="0.25">
      <c r="A1978" s="6"/>
      <c r="B1978" s="6"/>
      <c r="C1978" s="6"/>
      <c r="D1978" s="6"/>
      <c r="E1978" s="6"/>
      <c r="F1978" s="6"/>
      <c r="G1978" s="6"/>
      <c r="H1978" s="6"/>
    </row>
    <row r="1979" spans="1:8" x14ac:dyDescent="0.25">
      <c r="A1979" s="6"/>
      <c r="B1979" s="6"/>
      <c r="C1979" s="6"/>
      <c r="D1979" s="6"/>
      <c r="E1979" s="6"/>
      <c r="F1979" s="6"/>
      <c r="G1979" s="6"/>
      <c r="H1979" s="6"/>
    </row>
    <row r="1980" spans="1:8" x14ac:dyDescent="0.25">
      <c r="A1980" s="6"/>
      <c r="B1980" s="6"/>
      <c r="C1980" s="6"/>
      <c r="D1980" s="6"/>
      <c r="E1980" s="6"/>
      <c r="F1980" s="6"/>
      <c r="G1980" s="6"/>
      <c r="H1980" s="6"/>
    </row>
    <row r="1981" spans="1:8" x14ac:dyDescent="0.25">
      <c r="A1981" s="6"/>
      <c r="B1981" s="6"/>
      <c r="C1981" s="6"/>
      <c r="D1981" s="6"/>
      <c r="E1981" s="6"/>
      <c r="F1981" s="6"/>
      <c r="G1981" s="6"/>
      <c r="H1981" s="6"/>
    </row>
    <row r="1982" spans="1:8" x14ac:dyDescent="0.25">
      <c r="A1982" s="6"/>
      <c r="B1982" s="6"/>
      <c r="C1982" s="6"/>
      <c r="D1982" s="6"/>
      <c r="E1982" s="6"/>
      <c r="F1982" s="6"/>
      <c r="G1982" s="6"/>
      <c r="H1982" s="6"/>
    </row>
    <row r="1983" spans="1:8" x14ac:dyDescent="0.25">
      <c r="A1983" s="6"/>
      <c r="B1983" s="6"/>
      <c r="C1983" s="6"/>
      <c r="D1983" s="6"/>
      <c r="E1983" s="6"/>
      <c r="F1983" s="6"/>
      <c r="G1983" s="6"/>
      <c r="H1983" s="6"/>
    </row>
    <row r="1984" spans="1:8" x14ac:dyDescent="0.25">
      <c r="A1984" s="6"/>
      <c r="B1984" s="6"/>
      <c r="C1984" s="6"/>
      <c r="D1984" s="6"/>
      <c r="E1984" s="6"/>
      <c r="F1984" s="6"/>
      <c r="G1984" s="6"/>
      <c r="H1984" s="6"/>
    </row>
    <row r="1985" spans="1:8" x14ac:dyDescent="0.25">
      <c r="A1985" s="6"/>
      <c r="B1985" s="6"/>
      <c r="C1985" s="6"/>
      <c r="D1985" s="6"/>
      <c r="E1985" s="6"/>
      <c r="F1985" s="6"/>
      <c r="G1985" s="6"/>
      <c r="H1985" s="6"/>
    </row>
    <row r="1986" spans="1:8" x14ac:dyDescent="0.25">
      <c r="A1986" s="6"/>
      <c r="B1986" s="6"/>
      <c r="C1986" s="6"/>
      <c r="D1986" s="6"/>
      <c r="E1986" s="6"/>
      <c r="F1986" s="6"/>
      <c r="G1986" s="6"/>
      <c r="H1986" s="6"/>
    </row>
    <row r="1987" spans="1:8" x14ac:dyDescent="0.25">
      <c r="A1987" s="6"/>
      <c r="B1987" s="6"/>
      <c r="C1987" s="6"/>
      <c r="D1987" s="6"/>
      <c r="E1987" s="6"/>
      <c r="F1987" s="6"/>
      <c r="G1987" s="6"/>
      <c r="H1987" s="6"/>
    </row>
    <row r="1988" spans="1:8" x14ac:dyDescent="0.25">
      <c r="A1988" s="6"/>
      <c r="B1988" s="6"/>
      <c r="C1988" s="6"/>
      <c r="D1988" s="6"/>
      <c r="E1988" s="6"/>
      <c r="F1988" s="6"/>
      <c r="G1988" s="6"/>
      <c r="H1988" s="6"/>
    </row>
    <row r="1989" spans="1:8" x14ac:dyDescent="0.25">
      <c r="A1989" s="6"/>
      <c r="B1989" s="6"/>
      <c r="C1989" s="6"/>
      <c r="D1989" s="6"/>
      <c r="E1989" s="6"/>
      <c r="F1989" s="6"/>
      <c r="G1989" s="6"/>
      <c r="H1989" s="6"/>
    </row>
    <row r="1990" spans="1:8" x14ac:dyDescent="0.25">
      <c r="A1990" s="6"/>
      <c r="B1990" s="6"/>
      <c r="C1990" s="6"/>
      <c r="D1990" s="6"/>
      <c r="E1990" s="6"/>
      <c r="F1990" s="6"/>
      <c r="G1990" s="6"/>
      <c r="H1990" s="6"/>
    </row>
    <row r="1991" spans="1:8" x14ac:dyDescent="0.25">
      <c r="A1991" s="6"/>
      <c r="B1991" s="6"/>
      <c r="C1991" s="6"/>
      <c r="D1991" s="6"/>
      <c r="E1991" s="6"/>
      <c r="F1991" s="6"/>
      <c r="G1991" s="6"/>
      <c r="H1991" s="6"/>
    </row>
    <row r="1992" spans="1:8" x14ac:dyDescent="0.25">
      <c r="A1992" s="6"/>
      <c r="B1992" s="6"/>
      <c r="C1992" s="6"/>
      <c r="D1992" s="6"/>
      <c r="E1992" s="6"/>
      <c r="F1992" s="6"/>
      <c r="G1992" s="6"/>
      <c r="H1992" s="6"/>
    </row>
    <row r="1993" spans="1:8" x14ac:dyDescent="0.25">
      <c r="A1993" s="6"/>
      <c r="B1993" s="6"/>
      <c r="C1993" s="6"/>
      <c r="D1993" s="6"/>
      <c r="E1993" s="6"/>
      <c r="F1993" s="6"/>
      <c r="G1993" s="6"/>
      <c r="H1993" s="6"/>
    </row>
    <row r="1994" spans="1:8" x14ac:dyDescent="0.25">
      <c r="A1994" s="6"/>
      <c r="B1994" s="6"/>
      <c r="C1994" s="6"/>
      <c r="D1994" s="6"/>
      <c r="E1994" s="6"/>
      <c r="F1994" s="6"/>
      <c r="G1994" s="6"/>
      <c r="H1994" s="6"/>
    </row>
    <row r="1995" spans="1:8" x14ac:dyDescent="0.25">
      <c r="A1995" s="6"/>
      <c r="B1995" s="6"/>
      <c r="C1995" s="6"/>
      <c r="D1995" s="6"/>
      <c r="E1995" s="6"/>
      <c r="F1995" s="6"/>
      <c r="G1995" s="6"/>
      <c r="H1995" s="6"/>
    </row>
    <row r="1996" spans="1:8" x14ac:dyDescent="0.25">
      <c r="A1996" s="6"/>
      <c r="B1996" s="6"/>
      <c r="C1996" s="6"/>
      <c r="D1996" s="6"/>
      <c r="E1996" s="6"/>
      <c r="F1996" s="6"/>
      <c r="G1996" s="6"/>
      <c r="H1996" s="6"/>
    </row>
    <row r="1997" spans="1:8" x14ac:dyDescent="0.25">
      <c r="A1997" s="6"/>
      <c r="B1997" s="6"/>
      <c r="C1997" s="6"/>
      <c r="D1997" s="6"/>
      <c r="E1997" s="6"/>
      <c r="F1997" s="6"/>
      <c r="G1997" s="6"/>
      <c r="H1997" s="6"/>
    </row>
    <row r="1998" spans="1:8" x14ac:dyDescent="0.25">
      <c r="A1998" s="6"/>
      <c r="B1998" s="6"/>
      <c r="C1998" s="6"/>
      <c r="D1998" s="6"/>
      <c r="E1998" s="6"/>
      <c r="F1998" s="6"/>
      <c r="G1998" s="6"/>
      <c r="H1998" s="6"/>
    </row>
    <row r="1999" spans="1:8" x14ac:dyDescent="0.25">
      <c r="A1999" s="6"/>
      <c r="B1999" s="6"/>
      <c r="C1999" s="6"/>
      <c r="D1999" s="6"/>
      <c r="E1999" s="6"/>
      <c r="F1999" s="6"/>
      <c r="G1999" s="6"/>
      <c r="H1999" s="6"/>
    </row>
    <row r="2000" spans="1:8" x14ac:dyDescent="0.25">
      <c r="A2000" s="6"/>
      <c r="B2000" s="6"/>
      <c r="C2000" s="6"/>
      <c r="D2000" s="6"/>
      <c r="E2000" s="6"/>
      <c r="F2000" s="6"/>
      <c r="G2000" s="6"/>
      <c r="H2000" s="6"/>
    </row>
    <row r="2001" spans="1:8" x14ac:dyDescent="0.25">
      <c r="A2001" s="6"/>
      <c r="B2001" s="6"/>
      <c r="C2001" s="6"/>
      <c r="D2001" s="6"/>
      <c r="E2001" s="6"/>
      <c r="F2001" s="6"/>
      <c r="G2001" s="6"/>
      <c r="H2001" s="6"/>
    </row>
    <row r="2002" spans="1:8" x14ac:dyDescent="0.25">
      <c r="A2002" s="6"/>
      <c r="B2002" s="6"/>
      <c r="C2002" s="6"/>
      <c r="D2002" s="6"/>
      <c r="E2002" s="6"/>
      <c r="F2002" s="6"/>
      <c r="G2002" s="6"/>
      <c r="H2002" s="6"/>
    </row>
    <row r="2003" spans="1:8" x14ac:dyDescent="0.25">
      <c r="A2003" s="6"/>
      <c r="B2003" s="6"/>
      <c r="C2003" s="6"/>
      <c r="D2003" s="6"/>
      <c r="E2003" s="6"/>
      <c r="F2003" s="6"/>
      <c r="G2003" s="6"/>
      <c r="H2003" s="6"/>
    </row>
    <row r="2004" spans="1:8" x14ac:dyDescent="0.25">
      <c r="A2004" s="6"/>
      <c r="B2004" s="6"/>
      <c r="C2004" s="6"/>
      <c r="D2004" s="6"/>
      <c r="E2004" s="6"/>
      <c r="F2004" s="6"/>
      <c r="G2004" s="6"/>
      <c r="H2004" s="6"/>
    </row>
    <row r="2005" spans="1:8" x14ac:dyDescent="0.25">
      <c r="A2005" s="6"/>
      <c r="B2005" s="6"/>
      <c r="C2005" s="6"/>
      <c r="D2005" s="6"/>
      <c r="E2005" s="6"/>
      <c r="F2005" s="6"/>
      <c r="G2005" s="6"/>
      <c r="H2005" s="6"/>
    </row>
    <row r="2006" spans="1:8" x14ac:dyDescent="0.25">
      <c r="A2006" s="6"/>
      <c r="B2006" s="6"/>
      <c r="C2006" s="6"/>
      <c r="D2006" s="6"/>
      <c r="E2006" s="6"/>
      <c r="F2006" s="6"/>
      <c r="G2006" s="6"/>
      <c r="H2006" s="6"/>
    </row>
    <row r="2007" spans="1:8" x14ac:dyDescent="0.25">
      <c r="A2007" s="6"/>
      <c r="B2007" s="6"/>
      <c r="C2007" s="6"/>
      <c r="D2007" s="6"/>
      <c r="E2007" s="6"/>
      <c r="F2007" s="6"/>
      <c r="G2007" s="6"/>
      <c r="H2007" s="6"/>
    </row>
    <row r="2008" spans="1:8" x14ac:dyDescent="0.25">
      <c r="A2008" s="6"/>
      <c r="B2008" s="6"/>
      <c r="C2008" s="6"/>
      <c r="D2008" s="6"/>
      <c r="E2008" s="6"/>
      <c r="F2008" s="6"/>
      <c r="G2008" s="6"/>
      <c r="H2008" s="6"/>
    </row>
    <row r="2009" spans="1:8" x14ac:dyDescent="0.25">
      <c r="A2009" s="6"/>
      <c r="B2009" s="6"/>
      <c r="C2009" s="6"/>
      <c r="D2009" s="6"/>
      <c r="E2009" s="6"/>
      <c r="F2009" s="6"/>
      <c r="G2009" s="6"/>
      <c r="H2009" s="6"/>
    </row>
    <row r="2010" spans="1:8" x14ac:dyDescent="0.25">
      <c r="A2010" s="6"/>
      <c r="B2010" s="6"/>
      <c r="C2010" s="6"/>
      <c r="D2010" s="6"/>
      <c r="E2010" s="6"/>
      <c r="F2010" s="6"/>
      <c r="G2010" s="6"/>
      <c r="H2010" s="6"/>
    </row>
    <row r="2011" spans="1:8" x14ac:dyDescent="0.25">
      <c r="A2011" s="6"/>
      <c r="B2011" s="6"/>
      <c r="C2011" s="6"/>
      <c r="D2011" s="6"/>
      <c r="E2011" s="6"/>
      <c r="F2011" s="6"/>
      <c r="G2011" s="6"/>
      <c r="H2011" s="6"/>
    </row>
    <row r="2012" spans="1:8" x14ac:dyDescent="0.25">
      <c r="A2012" s="6"/>
      <c r="B2012" s="6"/>
      <c r="C2012" s="6"/>
      <c r="D2012" s="6"/>
      <c r="E2012" s="6"/>
      <c r="F2012" s="6"/>
      <c r="G2012" s="6"/>
      <c r="H2012" s="6"/>
    </row>
    <row r="2013" spans="1:8" x14ac:dyDescent="0.25">
      <c r="A2013" s="6"/>
      <c r="B2013" s="6"/>
      <c r="C2013" s="6"/>
      <c r="D2013" s="6"/>
      <c r="E2013" s="6"/>
      <c r="F2013" s="6"/>
      <c r="G2013" s="6"/>
      <c r="H2013" s="6"/>
    </row>
    <row r="2014" spans="1:8" x14ac:dyDescent="0.25">
      <c r="A2014" s="6"/>
      <c r="B2014" s="6"/>
      <c r="C2014" s="6"/>
      <c r="D2014" s="6"/>
      <c r="E2014" s="6"/>
      <c r="F2014" s="6"/>
      <c r="G2014" s="6"/>
      <c r="H2014" s="6"/>
    </row>
    <row r="2015" spans="1:8" x14ac:dyDescent="0.25">
      <c r="A2015" s="6"/>
      <c r="B2015" s="6"/>
      <c r="C2015" s="6"/>
      <c r="D2015" s="6"/>
      <c r="E2015" s="6"/>
      <c r="F2015" s="6"/>
      <c r="G2015" s="6"/>
      <c r="H2015" s="6"/>
    </row>
    <row r="2016" spans="1:8" x14ac:dyDescent="0.25">
      <c r="A2016" s="6"/>
      <c r="B2016" s="6"/>
      <c r="C2016" s="6"/>
      <c r="D2016" s="6"/>
      <c r="E2016" s="6"/>
      <c r="F2016" s="6"/>
      <c r="G2016" s="6"/>
      <c r="H2016" s="6"/>
    </row>
    <row r="2017" spans="1:8" x14ac:dyDescent="0.25">
      <c r="A2017" s="6"/>
      <c r="B2017" s="6"/>
      <c r="C2017" s="6"/>
      <c r="D2017" s="6"/>
      <c r="E2017" s="6"/>
      <c r="F2017" s="6"/>
      <c r="G2017" s="6"/>
      <c r="H2017" s="6"/>
    </row>
    <row r="2018" spans="1:8" x14ac:dyDescent="0.25">
      <c r="A2018" s="6"/>
      <c r="B2018" s="6"/>
      <c r="C2018" s="6"/>
      <c r="D2018" s="6"/>
      <c r="E2018" s="6"/>
      <c r="F2018" s="6"/>
      <c r="G2018" s="6"/>
      <c r="H2018" s="6"/>
    </row>
    <row r="2019" spans="1:8" x14ac:dyDescent="0.25">
      <c r="A2019" s="6"/>
      <c r="B2019" s="6"/>
      <c r="C2019" s="6"/>
      <c r="D2019" s="6"/>
      <c r="E2019" s="6"/>
      <c r="F2019" s="6"/>
      <c r="G2019" s="6"/>
      <c r="H2019" s="6"/>
    </row>
    <row r="2020" spans="1:8" x14ac:dyDescent="0.25">
      <c r="A2020" s="6"/>
      <c r="B2020" s="6"/>
      <c r="C2020" s="6"/>
      <c r="D2020" s="6"/>
      <c r="E2020" s="6"/>
      <c r="F2020" s="6"/>
      <c r="G2020" s="6"/>
      <c r="H2020" s="6"/>
    </row>
    <row r="2021" spans="1:8" x14ac:dyDescent="0.25">
      <c r="A2021" s="6"/>
      <c r="B2021" s="6"/>
      <c r="C2021" s="6"/>
      <c r="D2021" s="6"/>
      <c r="E2021" s="6"/>
      <c r="F2021" s="6"/>
      <c r="G2021" s="6"/>
      <c r="H2021" s="6"/>
    </row>
    <row r="2022" spans="1:8" x14ac:dyDescent="0.25">
      <c r="A2022" s="6"/>
      <c r="B2022" s="6"/>
      <c r="C2022" s="6"/>
      <c r="D2022" s="6"/>
      <c r="E2022" s="6"/>
      <c r="F2022" s="6"/>
      <c r="G2022" s="6"/>
      <c r="H2022" s="6"/>
    </row>
    <row r="2023" spans="1:8" x14ac:dyDescent="0.25">
      <c r="A2023" s="6"/>
      <c r="B2023" s="6"/>
      <c r="C2023" s="6"/>
      <c r="D2023" s="6"/>
      <c r="E2023" s="6"/>
      <c r="F2023" s="6"/>
      <c r="G2023" s="6"/>
      <c r="H2023" s="6"/>
    </row>
    <row r="2024" spans="1:8" x14ac:dyDescent="0.25">
      <c r="A2024" s="6"/>
      <c r="B2024" s="6"/>
      <c r="C2024" s="6"/>
      <c r="D2024" s="6"/>
      <c r="E2024" s="6"/>
      <c r="F2024" s="6"/>
      <c r="G2024" s="6"/>
      <c r="H2024" s="6"/>
    </row>
    <row r="2025" spans="1:8" x14ac:dyDescent="0.25">
      <c r="A2025" s="6"/>
      <c r="B2025" s="6"/>
      <c r="C2025" s="6"/>
      <c r="D2025" s="6"/>
      <c r="E2025" s="6"/>
      <c r="F2025" s="6"/>
      <c r="G2025" s="6"/>
      <c r="H2025" s="6"/>
    </row>
    <row r="2026" spans="1:8" x14ac:dyDescent="0.25">
      <c r="A2026" s="6"/>
      <c r="B2026" s="6"/>
      <c r="C2026" s="6"/>
      <c r="D2026" s="6"/>
      <c r="E2026" s="6"/>
      <c r="F2026" s="6"/>
      <c r="G2026" s="6"/>
      <c r="H2026" s="6"/>
    </row>
    <row r="2027" spans="1:8" x14ac:dyDescent="0.25">
      <c r="A2027" s="6"/>
      <c r="B2027" s="6"/>
      <c r="C2027" s="6"/>
      <c r="D2027" s="6"/>
      <c r="E2027" s="6"/>
      <c r="F2027" s="6"/>
      <c r="G2027" s="6"/>
      <c r="H2027" s="6"/>
    </row>
    <row r="2028" spans="1:8" x14ac:dyDescent="0.25">
      <c r="A2028" s="6"/>
      <c r="B2028" s="6"/>
      <c r="C2028" s="6"/>
      <c r="D2028" s="6"/>
      <c r="E2028" s="6"/>
      <c r="F2028" s="6"/>
      <c r="G2028" s="6"/>
      <c r="H2028" s="6"/>
    </row>
    <row r="2029" spans="1:8" x14ac:dyDescent="0.25">
      <c r="A2029" s="6"/>
      <c r="B2029" s="6"/>
      <c r="C2029" s="6"/>
      <c r="D2029" s="6"/>
      <c r="E2029" s="6"/>
      <c r="F2029" s="6"/>
      <c r="G2029" s="6"/>
      <c r="H2029" s="6"/>
    </row>
    <row r="2030" spans="1:8" x14ac:dyDescent="0.25">
      <c r="A2030" s="6"/>
      <c r="B2030" s="6"/>
      <c r="C2030" s="6"/>
      <c r="D2030" s="6"/>
      <c r="E2030" s="6"/>
      <c r="F2030" s="6"/>
      <c r="G2030" s="6"/>
      <c r="H2030" s="6"/>
    </row>
    <row r="2031" spans="1:8" x14ac:dyDescent="0.25">
      <c r="A2031" s="6"/>
      <c r="B2031" s="6"/>
      <c r="C2031" s="6"/>
      <c r="D2031" s="6"/>
      <c r="E2031" s="6"/>
      <c r="F2031" s="6"/>
      <c r="G2031" s="6"/>
      <c r="H2031" s="6"/>
    </row>
    <row r="2032" spans="1:8" x14ac:dyDescent="0.25">
      <c r="A2032" s="6"/>
      <c r="B2032" s="6"/>
      <c r="C2032" s="6"/>
      <c r="D2032" s="6"/>
      <c r="E2032" s="6"/>
      <c r="F2032" s="6"/>
      <c r="G2032" s="6"/>
      <c r="H2032" s="6"/>
    </row>
    <row r="2033" spans="1:8" x14ac:dyDescent="0.25">
      <c r="A2033" s="6"/>
      <c r="B2033" s="6"/>
      <c r="C2033" s="6"/>
      <c r="D2033" s="6"/>
      <c r="E2033" s="6"/>
      <c r="F2033" s="6"/>
      <c r="G2033" s="6"/>
      <c r="H2033" s="6"/>
    </row>
    <row r="2034" spans="1:8" x14ac:dyDescent="0.25">
      <c r="A2034" s="6"/>
      <c r="B2034" s="6"/>
      <c r="C2034" s="6"/>
      <c r="D2034" s="6"/>
      <c r="E2034" s="6"/>
      <c r="F2034" s="6"/>
      <c r="G2034" s="6"/>
      <c r="H2034" s="6"/>
    </row>
    <row r="2035" spans="1:8" x14ac:dyDescent="0.25">
      <c r="A2035" s="6"/>
      <c r="B2035" s="6"/>
      <c r="C2035" s="6"/>
      <c r="D2035" s="6"/>
      <c r="E2035" s="6"/>
      <c r="F2035" s="6"/>
      <c r="G2035" s="6"/>
      <c r="H2035" s="6"/>
    </row>
    <row r="2036" spans="1:8" x14ac:dyDescent="0.25">
      <c r="A2036" s="6"/>
      <c r="B2036" s="6"/>
      <c r="C2036" s="6"/>
      <c r="D2036" s="6"/>
      <c r="E2036" s="6"/>
      <c r="F2036" s="6"/>
      <c r="G2036" s="6"/>
      <c r="H2036" s="6"/>
    </row>
    <row r="2037" spans="1:8" x14ac:dyDescent="0.25">
      <c r="A2037" s="6"/>
      <c r="B2037" s="6"/>
      <c r="C2037" s="6"/>
      <c r="D2037" s="6"/>
      <c r="E2037" s="6"/>
      <c r="F2037" s="6"/>
      <c r="G2037" s="6"/>
      <c r="H2037" s="6"/>
    </row>
    <row r="2038" spans="1:8" x14ac:dyDescent="0.25">
      <c r="A2038" s="6"/>
      <c r="B2038" s="6"/>
      <c r="C2038" s="6"/>
      <c r="D2038" s="6"/>
      <c r="E2038" s="6"/>
      <c r="F2038" s="6"/>
      <c r="G2038" s="6"/>
      <c r="H2038" s="6"/>
    </row>
    <row r="2039" spans="1:8" x14ac:dyDescent="0.25">
      <c r="A2039" s="6"/>
      <c r="B2039" s="6"/>
      <c r="C2039" s="6"/>
      <c r="D2039" s="6"/>
      <c r="E2039" s="6"/>
      <c r="F2039" s="6"/>
      <c r="G2039" s="6"/>
      <c r="H2039" s="6"/>
    </row>
    <row r="2040" spans="1:8" x14ac:dyDescent="0.25">
      <c r="A2040" s="6"/>
      <c r="B2040" s="6"/>
      <c r="C2040" s="6"/>
      <c r="D2040" s="6"/>
      <c r="E2040" s="6"/>
      <c r="F2040" s="6"/>
      <c r="G2040" s="6"/>
      <c r="H2040" s="6"/>
    </row>
    <row r="2041" spans="1:8" x14ac:dyDescent="0.25">
      <c r="A2041" s="6"/>
      <c r="B2041" s="6"/>
      <c r="C2041" s="6"/>
      <c r="D2041" s="6"/>
      <c r="E2041" s="6"/>
      <c r="F2041" s="6"/>
      <c r="G2041" s="6"/>
      <c r="H2041" s="6"/>
    </row>
    <row r="2042" spans="1:8" x14ac:dyDescent="0.25">
      <c r="A2042" s="6"/>
      <c r="B2042" s="6"/>
      <c r="C2042" s="6"/>
      <c r="D2042" s="6"/>
      <c r="E2042" s="6"/>
      <c r="F2042" s="6"/>
      <c r="G2042" s="6"/>
      <c r="H2042" s="6"/>
    </row>
    <row r="2043" spans="1:8" x14ac:dyDescent="0.25">
      <c r="A2043" s="6"/>
      <c r="B2043" s="6"/>
      <c r="C2043" s="6"/>
      <c r="D2043" s="6"/>
      <c r="E2043" s="6"/>
      <c r="F2043" s="6"/>
      <c r="G2043" s="6"/>
      <c r="H2043" s="6"/>
    </row>
    <row r="2044" spans="1:8" x14ac:dyDescent="0.25">
      <c r="A2044" s="6"/>
      <c r="B2044" s="6"/>
      <c r="C2044" s="6"/>
      <c r="D2044" s="6"/>
      <c r="E2044" s="6"/>
      <c r="F2044" s="6"/>
      <c r="G2044" s="6"/>
      <c r="H2044" s="6"/>
    </row>
    <row r="2045" spans="1:8" x14ac:dyDescent="0.25">
      <c r="A2045" s="6"/>
      <c r="B2045" s="6"/>
      <c r="C2045" s="6"/>
      <c r="D2045" s="6"/>
      <c r="E2045" s="6"/>
      <c r="F2045" s="6"/>
      <c r="G2045" s="6"/>
      <c r="H2045" s="6"/>
    </row>
    <row r="2046" spans="1:8" x14ac:dyDescent="0.25">
      <c r="A2046" s="6"/>
      <c r="B2046" s="6"/>
      <c r="C2046" s="6"/>
      <c r="D2046" s="6"/>
      <c r="E2046" s="6"/>
      <c r="F2046" s="6"/>
      <c r="G2046" s="6"/>
      <c r="H2046" s="6"/>
    </row>
    <row r="2047" spans="1:8" x14ac:dyDescent="0.25">
      <c r="A2047" s="6"/>
      <c r="B2047" s="6"/>
      <c r="C2047" s="6"/>
      <c r="D2047" s="6"/>
      <c r="E2047" s="6"/>
      <c r="F2047" s="6"/>
      <c r="G2047" s="6"/>
      <c r="H2047" s="6"/>
    </row>
    <row r="2048" spans="1:8" x14ac:dyDescent="0.25">
      <c r="A2048" s="6"/>
      <c r="B2048" s="6"/>
      <c r="C2048" s="6"/>
      <c r="D2048" s="6"/>
      <c r="E2048" s="6"/>
      <c r="F2048" s="6"/>
      <c r="G2048" s="6"/>
      <c r="H2048" s="6"/>
    </row>
    <row r="2049" spans="1:8" x14ac:dyDescent="0.25">
      <c r="A2049" s="6"/>
      <c r="B2049" s="6"/>
      <c r="C2049" s="6"/>
      <c r="D2049" s="6"/>
      <c r="E2049" s="6"/>
      <c r="F2049" s="6"/>
      <c r="G2049" s="6"/>
      <c r="H2049" s="6"/>
    </row>
    <row r="2050" spans="1:8" x14ac:dyDescent="0.25">
      <c r="A2050" s="6"/>
      <c r="B2050" s="6"/>
      <c r="C2050" s="6"/>
      <c r="D2050" s="6"/>
      <c r="E2050" s="6"/>
      <c r="F2050" s="6"/>
      <c r="G2050" s="6"/>
      <c r="H2050" s="6"/>
    </row>
    <row r="2051" spans="1:8" x14ac:dyDescent="0.25">
      <c r="A2051" s="6"/>
      <c r="B2051" s="6"/>
      <c r="C2051" s="6"/>
      <c r="D2051" s="6"/>
      <c r="E2051" s="6"/>
      <c r="F2051" s="6"/>
      <c r="G2051" s="6"/>
      <c r="H2051" s="6"/>
    </row>
    <row r="2052" spans="1:8" x14ac:dyDescent="0.25">
      <c r="A2052" s="6"/>
      <c r="B2052" s="6"/>
      <c r="C2052" s="6"/>
      <c r="D2052" s="6"/>
      <c r="E2052" s="6"/>
      <c r="F2052" s="6"/>
      <c r="G2052" s="6"/>
      <c r="H2052" s="6"/>
    </row>
    <row r="2053" spans="1:8" x14ac:dyDescent="0.25">
      <c r="A2053" s="6"/>
      <c r="B2053" s="6"/>
      <c r="C2053" s="6"/>
      <c r="D2053" s="6"/>
      <c r="E2053" s="6"/>
      <c r="F2053" s="6"/>
      <c r="G2053" s="6"/>
      <c r="H2053" s="6"/>
    </row>
    <row r="2054" spans="1:8" x14ac:dyDescent="0.25">
      <c r="A2054" s="6"/>
      <c r="B2054" s="6"/>
      <c r="C2054" s="6"/>
      <c r="D2054" s="6"/>
      <c r="E2054" s="6"/>
      <c r="F2054" s="6"/>
      <c r="G2054" s="6"/>
      <c r="H2054" s="6"/>
    </row>
    <row r="2055" spans="1:8" x14ac:dyDescent="0.25">
      <c r="A2055" s="6"/>
      <c r="B2055" s="6"/>
      <c r="C2055" s="6"/>
      <c r="D2055" s="6"/>
      <c r="E2055" s="6"/>
      <c r="F2055" s="6"/>
      <c r="G2055" s="6"/>
      <c r="H2055" s="6"/>
    </row>
    <row r="2056" spans="1:8" x14ac:dyDescent="0.25">
      <c r="A2056" s="6"/>
      <c r="B2056" s="6"/>
      <c r="C2056" s="6"/>
      <c r="D2056" s="6"/>
      <c r="E2056" s="6"/>
      <c r="F2056" s="6"/>
      <c r="G2056" s="6"/>
      <c r="H2056" s="6"/>
    </row>
    <row r="2057" spans="1:8" x14ac:dyDescent="0.25">
      <c r="A2057" s="6"/>
      <c r="B2057" s="6"/>
      <c r="C2057" s="6"/>
      <c r="D2057" s="6"/>
      <c r="E2057" s="6"/>
      <c r="F2057" s="6"/>
      <c r="G2057" s="6"/>
      <c r="H2057" s="6"/>
    </row>
    <row r="2058" spans="1:8" x14ac:dyDescent="0.25">
      <c r="A2058" s="6"/>
      <c r="B2058" s="6"/>
      <c r="C2058" s="6"/>
      <c r="D2058" s="6"/>
      <c r="E2058" s="6"/>
      <c r="F2058" s="6"/>
      <c r="G2058" s="6"/>
      <c r="H2058" s="6"/>
    </row>
    <row r="2059" spans="1:8" x14ac:dyDescent="0.25">
      <c r="A2059" s="6"/>
      <c r="B2059" s="6"/>
      <c r="C2059" s="6"/>
      <c r="D2059" s="6"/>
      <c r="E2059" s="6"/>
      <c r="F2059" s="6"/>
      <c r="G2059" s="6"/>
      <c r="H2059" s="6"/>
    </row>
    <row r="2060" spans="1:8" x14ac:dyDescent="0.25">
      <c r="A2060" s="6"/>
      <c r="B2060" s="6"/>
      <c r="C2060" s="6"/>
      <c r="D2060" s="6"/>
      <c r="E2060" s="6"/>
      <c r="F2060" s="6"/>
      <c r="G2060" s="6"/>
      <c r="H2060" s="6"/>
    </row>
    <row r="2061" spans="1:8" x14ac:dyDescent="0.25">
      <c r="A2061" s="6"/>
      <c r="B2061" s="6"/>
      <c r="C2061" s="6"/>
      <c r="D2061" s="6"/>
      <c r="E2061" s="6"/>
      <c r="F2061" s="6"/>
      <c r="G2061" s="6"/>
      <c r="H2061" s="6"/>
    </row>
    <row r="2062" spans="1:8" x14ac:dyDescent="0.25">
      <c r="A2062" s="6"/>
      <c r="B2062" s="6"/>
      <c r="C2062" s="6"/>
      <c r="D2062" s="6"/>
      <c r="E2062" s="6"/>
      <c r="F2062" s="6"/>
      <c r="G2062" s="6"/>
      <c r="H2062" s="6"/>
    </row>
    <row r="2063" spans="1:8" x14ac:dyDescent="0.25">
      <c r="A2063" s="6"/>
      <c r="B2063" s="6"/>
      <c r="C2063" s="6"/>
      <c r="D2063" s="6"/>
      <c r="E2063" s="6"/>
      <c r="F2063" s="6"/>
      <c r="G2063" s="6"/>
      <c r="H2063" s="6"/>
    </row>
    <row r="2064" spans="1:8" x14ac:dyDescent="0.25">
      <c r="A2064" s="6"/>
      <c r="B2064" s="6"/>
      <c r="C2064" s="6"/>
      <c r="D2064" s="6"/>
      <c r="E2064" s="6"/>
      <c r="F2064" s="6"/>
      <c r="G2064" s="6"/>
      <c r="H2064" s="6"/>
    </row>
    <row r="2065" spans="1:8" x14ac:dyDescent="0.25">
      <c r="A2065" s="6"/>
      <c r="B2065" s="6"/>
      <c r="C2065" s="6"/>
      <c r="D2065" s="6"/>
      <c r="E2065" s="6"/>
      <c r="F2065" s="6"/>
      <c r="G2065" s="6"/>
      <c r="H2065" s="6"/>
    </row>
    <row r="2066" spans="1:8" x14ac:dyDescent="0.25">
      <c r="A2066" s="6"/>
      <c r="B2066" s="6"/>
      <c r="C2066" s="6"/>
      <c r="D2066" s="6"/>
      <c r="E2066" s="6"/>
      <c r="F2066" s="6"/>
      <c r="G2066" s="6"/>
      <c r="H2066" s="6"/>
    </row>
    <row r="2067" spans="1:8" x14ac:dyDescent="0.25">
      <c r="A2067" s="6"/>
      <c r="B2067" s="6"/>
      <c r="C2067" s="6"/>
      <c r="D2067" s="6"/>
      <c r="E2067" s="6"/>
      <c r="F2067" s="6"/>
      <c r="G2067" s="6"/>
      <c r="H2067" s="6"/>
    </row>
    <row r="2068" spans="1:8" x14ac:dyDescent="0.25">
      <c r="A2068" s="6"/>
      <c r="B2068" s="6"/>
      <c r="C2068" s="6"/>
      <c r="D2068" s="6"/>
      <c r="E2068" s="6"/>
      <c r="F2068" s="6"/>
      <c r="G2068" s="6"/>
      <c r="H2068" s="6"/>
    </row>
    <row r="2069" spans="1:8" x14ac:dyDescent="0.25">
      <c r="A2069" s="6"/>
      <c r="B2069" s="6"/>
      <c r="C2069" s="6"/>
      <c r="D2069" s="6"/>
      <c r="E2069" s="6"/>
      <c r="F2069" s="6"/>
      <c r="G2069" s="6"/>
      <c r="H2069" s="6"/>
    </row>
    <row r="2070" spans="1:8" x14ac:dyDescent="0.25">
      <c r="A2070" s="6"/>
      <c r="B2070" s="6"/>
      <c r="C2070" s="6"/>
      <c r="D2070" s="6"/>
      <c r="E2070" s="6"/>
      <c r="F2070" s="6"/>
      <c r="G2070" s="6"/>
      <c r="H2070" s="6"/>
    </row>
    <row r="2071" spans="1:8" x14ac:dyDescent="0.25">
      <c r="A2071" s="6"/>
      <c r="B2071" s="6"/>
      <c r="C2071" s="6"/>
      <c r="D2071" s="6"/>
      <c r="E2071" s="6"/>
      <c r="F2071" s="6"/>
      <c r="G2071" s="6"/>
      <c r="H2071" s="6"/>
    </row>
    <row r="2072" spans="1:8" x14ac:dyDescent="0.25">
      <c r="A2072" s="6"/>
      <c r="B2072" s="6"/>
      <c r="C2072" s="6"/>
      <c r="D2072" s="6"/>
      <c r="E2072" s="6"/>
      <c r="F2072" s="6"/>
      <c r="G2072" s="6"/>
      <c r="H2072" s="6"/>
    </row>
    <row r="2073" spans="1:8" x14ac:dyDescent="0.25">
      <c r="A2073" s="6"/>
      <c r="B2073" s="6"/>
      <c r="C2073" s="6"/>
      <c r="D2073" s="6"/>
      <c r="E2073" s="6"/>
      <c r="F2073" s="6"/>
      <c r="G2073" s="6"/>
      <c r="H2073" s="6"/>
    </row>
    <row r="2074" spans="1:8" x14ac:dyDescent="0.25">
      <c r="A2074" s="6"/>
      <c r="B2074" s="6"/>
      <c r="C2074" s="6"/>
      <c r="D2074" s="6"/>
      <c r="E2074" s="6"/>
      <c r="F2074" s="6"/>
      <c r="G2074" s="6"/>
      <c r="H2074" s="6"/>
    </row>
    <row r="2075" spans="1:8" x14ac:dyDescent="0.25">
      <c r="A2075" s="6"/>
      <c r="B2075" s="6"/>
      <c r="C2075" s="6"/>
      <c r="D2075" s="6"/>
      <c r="E2075" s="6"/>
      <c r="F2075" s="6"/>
      <c r="G2075" s="6"/>
      <c r="H2075" s="6"/>
    </row>
    <row r="2076" spans="1:8" x14ac:dyDescent="0.25">
      <c r="A2076" s="6"/>
      <c r="B2076" s="6"/>
      <c r="C2076" s="6"/>
      <c r="D2076" s="6"/>
      <c r="E2076" s="6"/>
      <c r="F2076" s="6"/>
      <c r="G2076" s="6"/>
      <c r="H2076" s="6"/>
    </row>
    <row r="2077" spans="1:8" x14ac:dyDescent="0.25">
      <c r="A2077" s="6"/>
      <c r="B2077" s="6"/>
      <c r="C2077" s="6"/>
      <c r="D2077" s="6"/>
      <c r="E2077" s="6"/>
      <c r="F2077" s="6"/>
      <c r="G2077" s="6"/>
      <c r="H2077" s="6"/>
    </row>
    <row r="2078" spans="1:8" x14ac:dyDescent="0.25">
      <c r="A2078" s="6"/>
      <c r="B2078" s="6"/>
      <c r="C2078" s="6"/>
      <c r="D2078" s="6"/>
      <c r="E2078" s="6"/>
      <c r="F2078" s="6"/>
      <c r="G2078" s="6"/>
      <c r="H2078" s="6"/>
    </row>
    <row r="2079" spans="1:8" x14ac:dyDescent="0.25">
      <c r="A2079" s="6"/>
      <c r="B2079" s="6"/>
      <c r="C2079" s="6"/>
      <c r="D2079" s="6"/>
      <c r="E2079" s="6"/>
      <c r="F2079" s="6"/>
      <c r="G2079" s="6"/>
      <c r="H2079" s="6"/>
    </row>
    <row r="2080" spans="1:8" x14ac:dyDescent="0.25">
      <c r="A2080" s="6"/>
      <c r="B2080" s="6"/>
      <c r="C2080" s="6"/>
      <c r="D2080" s="6"/>
      <c r="E2080" s="6"/>
      <c r="F2080" s="6"/>
      <c r="G2080" s="6"/>
      <c r="H2080" s="6"/>
    </row>
    <row r="2081" spans="1:8" x14ac:dyDescent="0.25">
      <c r="A2081" s="6"/>
      <c r="B2081" s="6"/>
      <c r="C2081" s="6"/>
      <c r="D2081" s="6"/>
      <c r="E2081" s="6"/>
      <c r="F2081" s="6"/>
      <c r="G2081" s="6"/>
      <c r="H2081" s="6"/>
    </row>
    <row r="2082" spans="1:8" x14ac:dyDescent="0.25">
      <c r="A2082" s="6"/>
      <c r="B2082" s="6"/>
      <c r="C2082" s="6"/>
      <c r="D2082" s="6"/>
      <c r="E2082" s="6"/>
      <c r="F2082" s="6"/>
      <c r="G2082" s="6"/>
      <c r="H2082" s="6"/>
    </row>
    <row r="2083" spans="1:8" x14ac:dyDescent="0.25">
      <c r="A2083" s="6"/>
      <c r="B2083" s="6"/>
      <c r="C2083" s="6"/>
      <c r="D2083" s="6"/>
      <c r="E2083" s="6"/>
      <c r="F2083" s="6"/>
      <c r="G2083" s="6"/>
      <c r="H2083" s="6"/>
    </row>
    <row r="2084" spans="1:8" x14ac:dyDescent="0.25">
      <c r="A2084" s="6"/>
      <c r="B2084" s="6"/>
      <c r="C2084" s="6"/>
      <c r="D2084" s="6"/>
      <c r="E2084" s="6"/>
      <c r="F2084" s="6"/>
      <c r="G2084" s="6"/>
      <c r="H2084" s="6"/>
    </row>
    <row r="2085" spans="1:8" x14ac:dyDescent="0.25">
      <c r="A2085" s="6"/>
      <c r="B2085" s="6"/>
      <c r="C2085" s="6"/>
      <c r="D2085" s="6"/>
      <c r="E2085" s="6"/>
      <c r="F2085" s="6"/>
      <c r="G2085" s="6"/>
      <c r="H2085" s="6"/>
    </row>
    <row r="2086" spans="1:8" x14ac:dyDescent="0.25">
      <c r="A2086" s="6"/>
      <c r="B2086" s="6"/>
      <c r="C2086" s="6"/>
      <c r="D2086" s="6"/>
      <c r="E2086" s="6"/>
      <c r="F2086" s="6"/>
      <c r="G2086" s="6"/>
      <c r="H2086" s="6"/>
    </row>
    <row r="2087" spans="1:8" x14ac:dyDescent="0.25">
      <c r="A2087" s="6"/>
      <c r="B2087" s="6"/>
      <c r="C2087" s="6"/>
      <c r="D2087" s="6"/>
      <c r="E2087" s="6"/>
      <c r="F2087" s="6"/>
      <c r="G2087" s="6"/>
      <c r="H2087" s="6"/>
    </row>
    <row r="2088" spans="1:8" x14ac:dyDescent="0.25">
      <c r="A2088" s="6"/>
      <c r="B2088" s="6"/>
      <c r="C2088" s="6"/>
      <c r="D2088" s="6"/>
      <c r="E2088" s="6"/>
      <c r="F2088" s="6"/>
      <c r="G2088" s="6"/>
      <c r="H2088" s="6"/>
    </row>
    <row r="2089" spans="1:8" x14ac:dyDescent="0.25">
      <c r="A2089" s="6"/>
      <c r="B2089" s="6"/>
      <c r="C2089" s="6"/>
      <c r="D2089" s="6"/>
      <c r="E2089" s="6"/>
      <c r="F2089" s="6"/>
      <c r="G2089" s="6"/>
      <c r="H2089" s="6"/>
    </row>
    <row r="2090" spans="1:8" x14ac:dyDescent="0.25">
      <c r="A2090" s="6"/>
      <c r="B2090" s="6"/>
      <c r="C2090" s="6"/>
      <c r="D2090" s="6"/>
      <c r="E2090" s="6"/>
      <c r="F2090" s="6"/>
      <c r="G2090" s="6"/>
      <c r="H2090" s="6"/>
    </row>
    <row r="2091" spans="1:8" x14ac:dyDescent="0.25">
      <c r="A2091" s="6"/>
      <c r="B2091" s="6"/>
      <c r="C2091" s="6"/>
      <c r="D2091" s="6"/>
      <c r="E2091" s="6"/>
      <c r="F2091" s="6"/>
      <c r="G2091" s="6"/>
      <c r="H2091" s="6"/>
    </row>
    <row r="2092" spans="1:8" x14ac:dyDescent="0.25">
      <c r="A2092" s="6"/>
      <c r="B2092" s="6"/>
      <c r="C2092" s="6"/>
      <c r="D2092" s="6"/>
      <c r="E2092" s="6"/>
      <c r="F2092" s="6"/>
      <c r="G2092" s="6"/>
      <c r="H2092" s="6"/>
    </row>
    <row r="2093" spans="1:8" x14ac:dyDescent="0.25">
      <c r="A2093" s="6"/>
      <c r="B2093" s="6"/>
      <c r="C2093" s="6"/>
      <c r="D2093" s="6"/>
      <c r="E2093" s="6"/>
      <c r="F2093" s="6"/>
      <c r="G2093" s="6"/>
      <c r="H2093" s="6"/>
    </row>
    <row r="2094" spans="1:8" x14ac:dyDescent="0.25">
      <c r="A2094" s="6"/>
      <c r="B2094" s="6"/>
      <c r="C2094" s="6"/>
      <c r="D2094" s="6"/>
      <c r="E2094" s="6"/>
      <c r="F2094" s="6"/>
      <c r="G2094" s="6"/>
      <c r="H2094" s="6"/>
    </row>
    <row r="2095" spans="1:8" x14ac:dyDescent="0.25">
      <c r="A2095" s="6"/>
      <c r="B2095" s="6"/>
      <c r="C2095" s="6"/>
      <c r="D2095" s="6"/>
      <c r="E2095" s="6"/>
      <c r="F2095" s="6"/>
      <c r="G2095" s="6"/>
      <c r="H2095" s="6"/>
    </row>
    <row r="2096" spans="1:8" x14ac:dyDescent="0.25">
      <c r="A2096" s="6"/>
      <c r="B2096" s="6"/>
      <c r="C2096" s="6"/>
      <c r="D2096" s="6"/>
      <c r="E2096" s="6"/>
      <c r="F2096" s="6"/>
      <c r="G2096" s="6"/>
      <c r="H2096" s="6"/>
    </row>
    <row r="2097" spans="1:8" x14ac:dyDescent="0.25">
      <c r="A2097" s="6"/>
      <c r="B2097" s="6"/>
      <c r="C2097" s="6"/>
      <c r="D2097" s="6"/>
      <c r="E2097" s="6"/>
      <c r="F2097" s="6"/>
      <c r="G2097" s="6"/>
      <c r="H2097" s="6"/>
    </row>
    <row r="2098" spans="1:8" x14ac:dyDescent="0.25">
      <c r="A2098" s="6"/>
      <c r="B2098" s="6"/>
      <c r="C2098" s="6"/>
      <c r="D2098" s="6"/>
      <c r="E2098" s="6"/>
      <c r="F2098" s="6"/>
      <c r="G2098" s="6"/>
      <c r="H2098" s="6"/>
    </row>
    <row r="2099" spans="1:8" x14ac:dyDescent="0.25">
      <c r="A2099" s="6"/>
      <c r="B2099" s="6"/>
      <c r="C2099" s="6"/>
      <c r="D2099" s="6"/>
      <c r="E2099" s="6"/>
      <c r="F2099" s="6"/>
      <c r="G2099" s="6"/>
      <c r="H2099" s="6"/>
    </row>
    <row r="2100" spans="1:8" x14ac:dyDescent="0.25">
      <c r="A2100" s="6"/>
      <c r="B2100" s="6"/>
      <c r="C2100" s="6"/>
      <c r="D2100" s="6"/>
      <c r="E2100" s="6"/>
      <c r="F2100" s="6"/>
      <c r="G2100" s="6"/>
      <c r="H2100" s="6"/>
    </row>
    <row r="2101" spans="1:8" x14ac:dyDescent="0.25">
      <c r="A2101" s="6"/>
      <c r="B2101" s="6"/>
      <c r="C2101" s="6"/>
      <c r="D2101" s="6"/>
      <c r="E2101" s="6"/>
      <c r="F2101" s="6"/>
      <c r="G2101" s="6"/>
      <c r="H2101" s="6"/>
    </row>
    <row r="2102" spans="1:8" x14ac:dyDescent="0.25">
      <c r="A2102" s="6"/>
      <c r="B2102" s="6"/>
      <c r="C2102" s="6"/>
      <c r="D2102" s="6"/>
      <c r="E2102" s="6"/>
      <c r="F2102" s="6"/>
      <c r="G2102" s="6"/>
      <c r="H2102" s="6"/>
    </row>
    <row r="2103" spans="1:8" x14ac:dyDescent="0.25">
      <c r="A2103" s="6"/>
      <c r="B2103" s="6"/>
      <c r="C2103" s="6"/>
      <c r="D2103" s="6"/>
      <c r="E2103" s="6"/>
      <c r="F2103" s="6"/>
      <c r="G2103" s="6"/>
      <c r="H2103" s="6"/>
    </row>
    <row r="2104" spans="1:8" x14ac:dyDescent="0.25">
      <c r="A2104" s="6"/>
      <c r="B2104" s="6"/>
      <c r="C2104" s="6"/>
      <c r="D2104" s="6"/>
      <c r="E2104" s="6"/>
      <c r="F2104" s="6"/>
      <c r="G2104" s="6"/>
      <c r="H2104" s="6"/>
    </row>
    <row r="2105" spans="1:8" x14ac:dyDescent="0.25">
      <c r="A2105" s="6"/>
      <c r="B2105" s="6"/>
      <c r="C2105" s="6"/>
      <c r="D2105" s="6"/>
      <c r="E2105" s="6"/>
      <c r="F2105" s="6"/>
      <c r="G2105" s="6"/>
      <c r="H2105" s="6"/>
    </row>
    <row r="2106" spans="1:8" x14ac:dyDescent="0.25">
      <c r="A2106" s="6"/>
      <c r="B2106" s="6"/>
      <c r="C2106" s="6"/>
      <c r="D2106" s="6"/>
      <c r="E2106" s="6"/>
      <c r="F2106" s="6"/>
      <c r="G2106" s="6"/>
      <c r="H2106" s="6"/>
    </row>
    <row r="2107" spans="1:8" x14ac:dyDescent="0.25">
      <c r="A2107" s="6"/>
      <c r="B2107" s="6"/>
      <c r="C2107" s="6"/>
      <c r="D2107" s="6"/>
      <c r="E2107" s="6"/>
      <c r="F2107" s="6"/>
      <c r="G2107" s="6"/>
      <c r="H2107" s="6"/>
    </row>
    <row r="2108" spans="1:8" x14ac:dyDescent="0.25">
      <c r="A2108" s="6"/>
      <c r="B2108" s="6"/>
      <c r="C2108" s="6"/>
      <c r="D2108" s="6"/>
      <c r="E2108" s="6"/>
      <c r="F2108" s="6"/>
      <c r="G2108" s="6"/>
      <c r="H2108" s="6"/>
    </row>
    <row r="2109" spans="1:8" x14ac:dyDescent="0.25">
      <c r="A2109" s="6"/>
      <c r="B2109" s="6"/>
      <c r="C2109" s="6"/>
      <c r="D2109" s="6"/>
      <c r="E2109" s="6"/>
      <c r="F2109" s="6"/>
      <c r="G2109" s="6"/>
      <c r="H2109" s="6"/>
    </row>
    <row r="2110" spans="1:8" x14ac:dyDescent="0.25">
      <c r="A2110" s="6"/>
      <c r="B2110" s="6"/>
      <c r="C2110" s="6"/>
      <c r="D2110" s="6"/>
      <c r="E2110" s="6"/>
      <c r="F2110" s="6"/>
      <c r="G2110" s="6"/>
      <c r="H2110" s="6"/>
    </row>
    <row r="2111" spans="1:8" x14ac:dyDescent="0.25">
      <c r="A2111" s="6"/>
      <c r="B2111" s="6"/>
      <c r="C2111" s="6"/>
      <c r="D2111" s="6"/>
      <c r="E2111" s="6"/>
      <c r="F2111" s="6"/>
      <c r="G2111" s="6"/>
      <c r="H2111" s="6"/>
    </row>
    <row r="2112" spans="1:8" x14ac:dyDescent="0.25">
      <c r="A2112" s="6"/>
      <c r="B2112" s="6"/>
      <c r="C2112" s="6"/>
      <c r="D2112" s="6"/>
      <c r="E2112" s="6"/>
      <c r="F2112" s="6"/>
      <c r="G2112" s="6"/>
      <c r="H2112" s="6"/>
    </row>
    <row r="2113" spans="1:8" x14ac:dyDescent="0.25">
      <c r="A2113" s="6"/>
      <c r="B2113" s="6"/>
      <c r="C2113" s="6"/>
      <c r="D2113" s="6"/>
      <c r="E2113" s="6"/>
      <c r="F2113" s="6"/>
      <c r="G2113" s="6"/>
      <c r="H2113" s="6"/>
    </row>
    <row r="2114" spans="1:8" x14ac:dyDescent="0.25">
      <c r="A2114" s="6"/>
      <c r="B2114" s="6"/>
      <c r="C2114" s="6"/>
      <c r="D2114" s="6"/>
      <c r="E2114" s="6"/>
      <c r="F2114" s="6"/>
      <c r="G2114" s="6"/>
      <c r="H2114" s="6"/>
    </row>
    <row r="2115" spans="1:8" x14ac:dyDescent="0.25">
      <c r="A2115" s="6"/>
      <c r="B2115" s="6"/>
      <c r="C2115" s="6"/>
      <c r="D2115" s="6"/>
      <c r="E2115" s="6"/>
      <c r="F2115" s="6"/>
      <c r="G2115" s="6"/>
      <c r="H2115" s="6"/>
    </row>
    <row r="2116" spans="1:8" x14ac:dyDescent="0.25">
      <c r="A2116" s="6"/>
      <c r="B2116" s="6"/>
      <c r="C2116" s="6"/>
      <c r="D2116" s="6"/>
      <c r="E2116" s="6"/>
      <c r="F2116" s="6"/>
      <c r="G2116" s="6"/>
      <c r="H2116" s="6"/>
    </row>
    <row r="2117" spans="1:8" x14ac:dyDescent="0.25">
      <c r="A2117" s="6"/>
      <c r="B2117" s="6"/>
      <c r="C2117" s="6"/>
      <c r="D2117" s="6"/>
      <c r="E2117" s="6"/>
      <c r="F2117" s="6"/>
      <c r="G2117" s="6"/>
      <c r="H2117" s="6"/>
    </row>
    <row r="2118" spans="1:8" x14ac:dyDescent="0.25">
      <c r="A2118" s="6"/>
      <c r="B2118" s="6"/>
      <c r="C2118" s="6"/>
      <c r="D2118" s="6"/>
      <c r="E2118" s="6"/>
      <c r="F2118" s="6"/>
      <c r="G2118" s="6"/>
      <c r="H2118" s="6"/>
    </row>
    <row r="2119" spans="1:8" x14ac:dyDescent="0.25">
      <c r="A2119" s="6"/>
      <c r="B2119" s="6"/>
      <c r="C2119" s="6"/>
      <c r="D2119" s="6"/>
      <c r="E2119" s="6"/>
      <c r="F2119" s="6"/>
      <c r="G2119" s="6"/>
      <c r="H2119" s="6"/>
    </row>
    <row r="2120" spans="1:8" x14ac:dyDescent="0.25">
      <c r="A2120" s="6"/>
      <c r="B2120" s="6"/>
      <c r="C2120" s="6"/>
      <c r="D2120" s="6"/>
      <c r="E2120" s="6"/>
      <c r="F2120" s="6"/>
      <c r="G2120" s="6"/>
      <c r="H2120" s="6"/>
    </row>
    <row r="2121" spans="1:8" x14ac:dyDescent="0.25">
      <c r="A2121" s="6"/>
      <c r="B2121" s="6"/>
      <c r="C2121" s="6"/>
      <c r="D2121" s="6"/>
      <c r="E2121" s="6"/>
      <c r="F2121" s="6"/>
      <c r="G2121" s="6"/>
      <c r="H2121" s="6"/>
    </row>
    <row r="2122" spans="1:8" x14ac:dyDescent="0.25">
      <c r="A2122" s="6"/>
      <c r="B2122" s="6"/>
      <c r="C2122" s="6"/>
      <c r="D2122" s="6"/>
      <c r="E2122" s="6"/>
      <c r="F2122" s="6"/>
      <c r="G2122" s="6"/>
      <c r="H2122" s="6"/>
    </row>
    <row r="2123" spans="1:8" x14ac:dyDescent="0.25">
      <c r="A2123" s="6"/>
      <c r="B2123" s="6"/>
      <c r="C2123" s="6"/>
      <c r="D2123" s="6"/>
      <c r="E2123" s="6"/>
      <c r="F2123" s="6"/>
      <c r="G2123" s="6"/>
      <c r="H2123" s="6"/>
    </row>
    <row r="2124" spans="1:8" x14ac:dyDescent="0.25">
      <c r="A2124" s="6"/>
      <c r="B2124" s="6"/>
      <c r="C2124" s="6"/>
      <c r="D2124" s="6"/>
      <c r="E2124" s="6"/>
      <c r="F2124" s="6"/>
      <c r="G2124" s="6"/>
      <c r="H2124" s="6"/>
    </row>
    <row r="2125" spans="1:8" x14ac:dyDescent="0.25">
      <c r="A2125" s="6"/>
      <c r="B2125" s="6"/>
      <c r="C2125" s="6"/>
      <c r="D2125" s="6"/>
      <c r="E2125" s="6"/>
      <c r="F2125" s="6"/>
      <c r="G2125" s="6"/>
      <c r="H2125" s="6"/>
    </row>
    <row r="2126" spans="1:8" x14ac:dyDescent="0.25">
      <c r="A2126" s="6"/>
      <c r="B2126" s="6"/>
      <c r="C2126" s="6"/>
      <c r="D2126" s="6"/>
      <c r="E2126" s="6"/>
      <c r="F2126" s="6"/>
      <c r="G2126" s="6"/>
      <c r="H2126" s="6"/>
    </row>
    <row r="2127" spans="1:8" x14ac:dyDescent="0.25">
      <c r="A2127" s="6"/>
      <c r="B2127" s="6"/>
      <c r="C2127" s="6"/>
      <c r="D2127" s="6"/>
      <c r="E2127" s="6"/>
      <c r="F2127" s="6"/>
      <c r="G2127" s="6"/>
      <c r="H2127" s="6"/>
    </row>
    <row r="2128" spans="1:8" x14ac:dyDescent="0.25">
      <c r="A2128" s="6"/>
      <c r="B2128" s="6"/>
      <c r="C2128" s="6"/>
      <c r="D2128" s="6"/>
      <c r="E2128" s="6"/>
      <c r="F2128" s="6"/>
      <c r="G2128" s="6"/>
      <c r="H2128" s="6"/>
    </row>
    <row r="2129" spans="1:8" x14ac:dyDescent="0.25">
      <c r="A2129" s="6"/>
      <c r="B2129" s="6"/>
      <c r="C2129" s="6"/>
      <c r="D2129" s="6"/>
      <c r="E2129" s="6"/>
      <c r="F2129" s="6"/>
      <c r="G2129" s="6"/>
      <c r="H2129" s="6"/>
    </row>
    <row r="2130" spans="1:8" x14ac:dyDescent="0.25">
      <c r="A2130" s="6"/>
      <c r="B2130" s="6"/>
      <c r="C2130" s="6"/>
      <c r="D2130" s="6"/>
      <c r="E2130" s="6"/>
      <c r="F2130" s="6"/>
      <c r="G2130" s="6"/>
      <c r="H2130" s="6"/>
    </row>
    <row r="2131" spans="1:8" x14ac:dyDescent="0.25">
      <c r="A2131" s="6"/>
      <c r="B2131" s="6"/>
      <c r="C2131" s="6"/>
      <c r="D2131" s="6"/>
      <c r="E2131" s="6"/>
      <c r="F2131" s="6"/>
      <c r="G2131" s="6"/>
      <c r="H2131" s="6"/>
    </row>
    <row r="2132" spans="1:8" x14ac:dyDescent="0.25">
      <c r="A2132" s="6"/>
      <c r="B2132" s="6"/>
      <c r="C2132" s="6"/>
      <c r="D2132" s="6"/>
      <c r="E2132" s="6"/>
      <c r="F2132" s="6"/>
      <c r="G2132" s="6"/>
      <c r="H2132" s="6"/>
    </row>
    <row r="2133" spans="1:8" x14ac:dyDescent="0.25">
      <c r="A2133" s="6"/>
      <c r="B2133" s="6"/>
      <c r="C2133" s="6"/>
      <c r="D2133" s="6"/>
      <c r="E2133" s="6"/>
      <c r="F2133" s="6"/>
      <c r="G2133" s="6"/>
      <c r="H2133" s="6"/>
    </row>
    <row r="2134" spans="1:8" x14ac:dyDescent="0.25">
      <c r="A2134" s="6"/>
      <c r="B2134" s="6"/>
      <c r="C2134" s="6"/>
      <c r="D2134" s="6"/>
      <c r="E2134" s="6"/>
      <c r="F2134" s="6"/>
      <c r="G2134" s="6"/>
      <c r="H2134" s="6"/>
    </row>
    <row r="2135" spans="1:8" x14ac:dyDescent="0.25">
      <c r="A2135" s="6"/>
      <c r="B2135" s="6"/>
      <c r="C2135" s="6"/>
      <c r="D2135" s="6"/>
      <c r="E2135" s="6"/>
      <c r="F2135" s="6"/>
      <c r="G2135" s="6"/>
      <c r="H2135" s="6"/>
    </row>
    <row r="2136" spans="1:8" x14ac:dyDescent="0.25">
      <c r="A2136" s="6"/>
      <c r="B2136" s="6"/>
      <c r="C2136" s="6"/>
      <c r="D2136" s="6"/>
      <c r="E2136" s="6"/>
      <c r="F2136" s="6"/>
      <c r="G2136" s="6"/>
      <c r="H2136" s="6"/>
    </row>
    <row r="2137" spans="1:8" x14ac:dyDescent="0.25">
      <c r="A2137" s="6"/>
      <c r="B2137" s="6"/>
      <c r="C2137" s="6"/>
      <c r="D2137" s="6"/>
      <c r="E2137" s="6"/>
      <c r="F2137" s="6"/>
      <c r="G2137" s="6"/>
      <c r="H2137" s="6"/>
    </row>
    <row r="2138" spans="1:8" x14ac:dyDescent="0.25">
      <c r="A2138" s="6"/>
      <c r="B2138" s="6"/>
      <c r="C2138" s="6"/>
      <c r="D2138" s="6"/>
      <c r="E2138" s="6"/>
      <c r="F2138" s="6"/>
      <c r="G2138" s="6"/>
      <c r="H2138" s="6"/>
    </row>
    <row r="2139" spans="1:8" x14ac:dyDescent="0.25">
      <c r="A2139" s="6"/>
      <c r="B2139" s="6"/>
      <c r="C2139" s="6"/>
      <c r="D2139" s="6"/>
      <c r="E2139" s="6"/>
      <c r="F2139" s="6"/>
      <c r="G2139" s="6"/>
      <c r="H2139" s="6"/>
    </row>
    <row r="2140" spans="1:8" x14ac:dyDescent="0.25">
      <c r="A2140" s="6"/>
      <c r="B2140" s="6"/>
      <c r="C2140" s="6"/>
      <c r="D2140" s="6"/>
      <c r="E2140" s="6"/>
      <c r="F2140" s="6"/>
      <c r="G2140" s="6"/>
      <c r="H2140" s="6"/>
    </row>
    <row r="2141" spans="1:8" x14ac:dyDescent="0.25">
      <c r="A2141" s="6"/>
      <c r="B2141" s="6"/>
      <c r="C2141" s="6"/>
      <c r="D2141" s="6"/>
      <c r="E2141" s="6"/>
      <c r="F2141" s="6"/>
      <c r="G2141" s="6"/>
      <c r="H2141" s="6"/>
    </row>
    <row r="2142" spans="1:8" x14ac:dyDescent="0.25">
      <c r="A2142" s="6"/>
      <c r="B2142" s="6"/>
      <c r="C2142" s="6"/>
      <c r="D2142" s="6"/>
      <c r="E2142" s="6"/>
      <c r="F2142" s="6"/>
      <c r="G2142" s="6"/>
      <c r="H2142" s="6"/>
    </row>
    <row r="2143" spans="1:8" x14ac:dyDescent="0.25">
      <c r="A2143" s="6"/>
      <c r="B2143" s="6"/>
      <c r="C2143" s="6"/>
      <c r="D2143" s="6"/>
      <c r="E2143" s="6"/>
      <c r="F2143" s="6"/>
      <c r="G2143" s="6"/>
      <c r="H2143" s="6"/>
    </row>
    <row r="2144" spans="1:8" x14ac:dyDescent="0.25">
      <c r="A2144" s="6"/>
      <c r="B2144" s="6"/>
      <c r="C2144" s="6"/>
      <c r="D2144" s="6"/>
      <c r="E2144" s="6"/>
      <c r="F2144" s="6"/>
      <c r="G2144" s="6"/>
      <c r="H2144" s="6"/>
    </row>
    <row r="2145" spans="1:8" x14ac:dyDescent="0.25">
      <c r="A2145" s="6"/>
      <c r="B2145" s="6"/>
      <c r="C2145" s="6"/>
      <c r="D2145" s="6"/>
      <c r="E2145" s="6"/>
      <c r="F2145" s="6"/>
      <c r="G2145" s="6"/>
      <c r="H2145" s="6"/>
    </row>
    <row r="2146" spans="1:8" x14ac:dyDescent="0.25">
      <c r="A2146" s="6"/>
      <c r="B2146" s="6"/>
      <c r="C2146" s="6"/>
      <c r="D2146" s="6"/>
      <c r="E2146" s="6"/>
      <c r="F2146" s="6"/>
      <c r="G2146" s="6"/>
      <c r="H2146" s="6"/>
    </row>
    <row r="2147" spans="1:8" x14ac:dyDescent="0.25">
      <c r="A2147" s="6"/>
      <c r="B2147" s="6"/>
      <c r="C2147" s="6"/>
      <c r="D2147" s="6"/>
      <c r="E2147" s="6"/>
      <c r="F2147" s="6"/>
      <c r="G2147" s="6"/>
      <c r="H2147" s="6"/>
    </row>
    <row r="2148" spans="1:8" x14ac:dyDescent="0.25">
      <c r="A2148" s="6"/>
      <c r="B2148" s="6"/>
      <c r="C2148" s="6"/>
      <c r="D2148" s="6"/>
      <c r="E2148" s="6"/>
      <c r="F2148" s="6"/>
      <c r="G2148" s="6"/>
      <c r="H2148" s="6"/>
    </row>
    <row r="2149" spans="1:8" x14ac:dyDescent="0.25">
      <c r="A2149" s="6"/>
      <c r="B2149" s="6"/>
      <c r="C2149" s="6"/>
      <c r="D2149" s="6"/>
      <c r="E2149" s="6"/>
      <c r="F2149" s="6"/>
      <c r="G2149" s="6"/>
      <c r="H2149" s="6"/>
    </row>
    <row r="2150" spans="1:8" x14ac:dyDescent="0.25">
      <c r="A2150" s="6"/>
      <c r="B2150" s="6"/>
      <c r="C2150" s="6"/>
      <c r="D2150" s="6"/>
      <c r="E2150" s="6"/>
      <c r="F2150" s="6"/>
      <c r="G2150" s="6"/>
      <c r="H2150" s="6"/>
    </row>
    <row r="2151" spans="1:8" x14ac:dyDescent="0.25">
      <c r="A2151" s="6"/>
      <c r="B2151" s="6"/>
      <c r="C2151" s="6"/>
      <c r="D2151" s="6"/>
      <c r="E2151" s="6"/>
      <c r="F2151" s="6"/>
      <c r="G2151" s="6"/>
      <c r="H2151" s="6"/>
    </row>
    <row r="2152" spans="1:8" x14ac:dyDescent="0.25">
      <c r="A2152" s="6"/>
      <c r="B2152" s="6"/>
      <c r="C2152" s="6"/>
      <c r="D2152" s="6"/>
      <c r="E2152" s="6"/>
      <c r="F2152" s="6"/>
      <c r="G2152" s="6"/>
      <c r="H2152" s="6"/>
    </row>
    <row r="2153" spans="1:8" x14ac:dyDescent="0.25">
      <c r="A2153" s="6"/>
      <c r="B2153" s="6"/>
      <c r="C2153" s="6"/>
      <c r="D2153" s="6"/>
      <c r="E2153" s="6"/>
      <c r="F2153" s="6"/>
      <c r="G2153" s="6"/>
      <c r="H2153" s="6"/>
    </row>
    <row r="2154" spans="1:8" x14ac:dyDescent="0.25">
      <c r="A2154" s="6"/>
      <c r="B2154" s="6"/>
      <c r="C2154" s="6"/>
      <c r="D2154" s="6"/>
      <c r="E2154" s="6"/>
      <c r="F2154" s="6"/>
      <c r="G2154" s="6"/>
      <c r="H2154" s="6"/>
    </row>
    <row r="2155" spans="1:8" x14ac:dyDescent="0.25">
      <c r="A2155" s="6"/>
      <c r="B2155" s="6"/>
      <c r="C2155" s="6"/>
      <c r="D2155" s="6"/>
      <c r="E2155" s="6"/>
      <c r="F2155" s="6"/>
      <c r="G2155" s="6"/>
      <c r="H2155" s="6"/>
    </row>
    <row r="2156" spans="1:8" x14ac:dyDescent="0.25">
      <c r="A2156" s="6"/>
      <c r="B2156" s="6"/>
      <c r="C2156" s="6"/>
      <c r="D2156" s="6"/>
      <c r="E2156" s="6"/>
      <c r="F2156" s="6"/>
      <c r="G2156" s="6"/>
      <c r="H2156" s="6"/>
    </row>
    <row r="2157" spans="1:8" x14ac:dyDescent="0.25">
      <c r="A2157" s="6"/>
      <c r="B2157" s="6"/>
      <c r="C2157" s="6"/>
      <c r="D2157" s="6"/>
      <c r="E2157" s="6"/>
      <c r="F2157" s="6"/>
      <c r="G2157" s="6"/>
      <c r="H2157" s="6"/>
    </row>
    <row r="2158" spans="1:8" x14ac:dyDescent="0.25">
      <c r="A2158" s="6"/>
      <c r="B2158" s="6"/>
      <c r="C2158" s="6"/>
      <c r="D2158" s="6"/>
      <c r="E2158" s="6"/>
      <c r="F2158" s="6"/>
      <c r="G2158" s="6"/>
      <c r="H2158" s="6"/>
    </row>
    <row r="2159" spans="1:8" x14ac:dyDescent="0.25">
      <c r="A2159" s="6"/>
      <c r="B2159" s="6"/>
      <c r="C2159" s="6"/>
      <c r="D2159" s="6"/>
      <c r="E2159" s="6"/>
      <c r="F2159" s="6"/>
      <c r="G2159" s="6"/>
      <c r="H2159" s="6"/>
    </row>
    <row r="2160" spans="1:8" x14ac:dyDescent="0.25">
      <c r="A2160" s="6"/>
      <c r="B2160" s="6"/>
      <c r="C2160" s="6"/>
      <c r="D2160" s="6"/>
      <c r="E2160" s="6"/>
      <c r="F2160" s="6"/>
      <c r="G2160" s="6"/>
      <c r="H2160" s="6"/>
    </row>
    <row r="2161" spans="1:8" x14ac:dyDescent="0.25">
      <c r="A2161" s="6"/>
      <c r="B2161" s="6"/>
      <c r="C2161" s="6"/>
      <c r="D2161" s="6"/>
      <c r="E2161" s="6"/>
      <c r="F2161" s="6"/>
      <c r="G2161" s="6"/>
      <c r="H2161" s="6"/>
    </row>
    <row r="2162" spans="1:8" x14ac:dyDescent="0.25">
      <c r="A2162" s="6"/>
      <c r="B2162" s="6"/>
      <c r="C2162" s="6"/>
      <c r="D2162" s="6"/>
      <c r="E2162" s="6"/>
      <c r="F2162" s="6"/>
      <c r="G2162" s="6"/>
      <c r="H2162" s="6"/>
    </row>
    <row r="2163" spans="1:8" x14ac:dyDescent="0.25">
      <c r="A2163" s="6"/>
      <c r="B2163" s="6"/>
      <c r="C2163" s="6"/>
      <c r="D2163" s="6"/>
      <c r="E2163" s="6"/>
      <c r="F2163" s="6"/>
      <c r="G2163" s="6"/>
      <c r="H2163" s="6"/>
    </row>
    <row r="2164" spans="1:8" x14ac:dyDescent="0.25">
      <c r="A2164" s="6"/>
      <c r="B2164" s="6"/>
      <c r="C2164" s="6"/>
      <c r="D2164" s="6"/>
      <c r="E2164" s="6"/>
      <c r="F2164" s="6"/>
      <c r="G2164" s="6"/>
      <c r="H2164" s="6"/>
    </row>
    <row r="2165" spans="1:8" x14ac:dyDescent="0.25">
      <c r="A2165" s="6"/>
      <c r="B2165" s="6"/>
      <c r="C2165" s="6"/>
      <c r="D2165" s="6"/>
      <c r="E2165" s="6"/>
      <c r="F2165" s="6"/>
      <c r="G2165" s="6"/>
      <c r="H2165" s="6"/>
    </row>
    <row r="2166" spans="1:8" x14ac:dyDescent="0.25">
      <c r="A2166" s="6"/>
      <c r="B2166" s="6"/>
      <c r="C2166" s="6"/>
      <c r="D2166" s="6"/>
      <c r="E2166" s="6"/>
      <c r="F2166" s="6"/>
      <c r="G2166" s="6"/>
      <c r="H2166" s="6"/>
    </row>
    <row r="2167" spans="1:8" x14ac:dyDescent="0.25">
      <c r="A2167" s="6"/>
      <c r="B2167" s="6"/>
      <c r="C2167" s="6"/>
      <c r="D2167" s="6"/>
      <c r="E2167" s="6"/>
      <c r="F2167" s="6"/>
      <c r="G2167" s="6"/>
      <c r="H2167" s="6"/>
    </row>
    <row r="2168" spans="1:8" x14ac:dyDescent="0.25">
      <c r="A2168" s="6"/>
      <c r="B2168" s="6"/>
      <c r="C2168" s="6"/>
      <c r="D2168" s="6"/>
      <c r="E2168" s="6"/>
      <c r="F2168" s="6"/>
      <c r="G2168" s="6"/>
      <c r="H2168" s="6"/>
    </row>
    <row r="2169" spans="1:8" x14ac:dyDescent="0.25">
      <c r="A2169" s="6"/>
      <c r="B2169" s="6"/>
      <c r="C2169" s="6"/>
      <c r="D2169" s="6"/>
      <c r="E2169" s="6"/>
      <c r="F2169" s="6"/>
      <c r="G2169" s="6"/>
      <c r="H2169" s="6"/>
    </row>
    <row r="2170" spans="1:8" x14ac:dyDescent="0.25">
      <c r="A2170" s="6"/>
      <c r="B2170" s="6"/>
      <c r="C2170" s="6"/>
      <c r="D2170" s="6"/>
      <c r="E2170" s="6"/>
      <c r="F2170" s="6"/>
      <c r="G2170" s="6"/>
      <c r="H2170" s="6"/>
    </row>
    <row r="2171" spans="1:8" x14ac:dyDescent="0.25">
      <c r="A2171" s="6"/>
      <c r="B2171" s="6"/>
      <c r="C2171" s="6"/>
      <c r="D2171" s="6"/>
      <c r="E2171" s="6"/>
      <c r="F2171" s="6"/>
      <c r="G2171" s="6"/>
      <c r="H2171" s="6"/>
    </row>
    <row r="2172" spans="1:8" x14ac:dyDescent="0.25">
      <c r="A2172" s="6"/>
      <c r="B2172" s="6"/>
      <c r="C2172" s="6"/>
      <c r="D2172" s="6"/>
      <c r="E2172" s="6"/>
      <c r="F2172" s="6"/>
      <c r="G2172" s="6"/>
      <c r="H2172" s="6"/>
    </row>
    <row r="2173" spans="1:8" x14ac:dyDescent="0.25">
      <c r="A2173" s="6"/>
      <c r="B2173" s="6"/>
      <c r="C2173" s="6"/>
      <c r="D2173" s="6"/>
      <c r="E2173" s="6"/>
      <c r="F2173" s="6"/>
      <c r="G2173" s="6"/>
      <c r="H2173" s="6"/>
    </row>
    <row r="2174" spans="1:8" x14ac:dyDescent="0.25">
      <c r="A2174" s="6"/>
      <c r="B2174" s="6"/>
      <c r="C2174" s="6"/>
      <c r="D2174" s="6"/>
      <c r="E2174" s="6"/>
      <c r="F2174" s="6"/>
      <c r="G2174" s="6"/>
      <c r="H2174" s="6"/>
    </row>
    <row r="2175" spans="1:8" x14ac:dyDescent="0.25">
      <c r="A2175" s="6"/>
      <c r="B2175" s="6"/>
      <c r="C2175" s="6"/>
      <c r="D2175" s="6"/>
      <c r="E2175" s="6"/>
      <c r="F2175" s="6"/>
      <c r="G2175" s="6"/>
      <c r="H2175" s="6"/>
    </row>
    <row r="2176" spans="1:8" x14ac:dyDescent="0.25">
      <c r="A2176" s="6"/>
      <c r="B2176" s="6"/>
      <c r="C2176" s="6"/>
      <c r="D2176" s="6"/>
      <c r="E2176" s="6"/>
      <c r="F2176" s="6"/>
      <c r="G2176" s="6"/>
      <c r="H2176" s="6"/>
    </row>
    <row r="2177" spans="1:8" x14ac:dyDescent="0.25">
      <c r="A2177" s="6"/>
      <c r="B2177" s="6"/>
      <c r="C2177" s="6"/>
      <c r="D2177" s="6"/>
      <c r="E2177" s="6"/>
      <c r="F2177" s="6"/>
      <c r="G2177" s="6"/>
      <c r="H2177" s="6"/>
    </row>
    <row r="2178" spans="1:8" x14ac:dyDescent="0.25">
      <c r="A2178" s="6"/>
      <c r="B2178" s="6"/>
      <c r="C2178" s="6"/>
      <c r="D2178" s="6"/>
      <c r="E2178" s="6"/>
      <c r="F2178" s="6"/>
      <c r="G2178" s="6"/>
      <c r="H2178" s="6"/>
    </row>
    <row r="2179" spans="1:8" x14ac:dyDescent="0.25">
      <c r="A2179" s="6"/>
      <c r="B2179" s="6"/>
      <c r="C2179" s="6"/>
      <c r="D2179" s="6"/>
      <c r="E2179" s="6"/>
      <c r="F2179" s="6"/>
      <c r="G2179" s="6"/>
      <c r="H2179" s="6"/>
    </row>
    <row r="2180" spans="1:8" x14ac:dyDescent="0.25">
      <c r="A2180" s="6"/>
      <c r="B2180" s="6"/>
      <c r="C2180" s="6"/>
      <c r="D2180" s="6"/>
      <c r="E2180" s="6"/>
      <c r="F2180" s="6"/>
      <c r="G2180" s="6"/>
      <c r="H2180" s="6"/>
    </row>
    <row r="2181" spans="1:8" x14ac:dyDescent="0.25">
      <c r="A2181" s="6"/>
      <c r="B2181" s="6"/>
      <c r="C2181" s="6"/>
      <c r="D2181" s="6"/>
      <c r="E2181" s="6"/>
      <c r="F2181" s="6"/>
      <c r="G2181" s="6"/>
      <c r="H2181" s="6"/>
    </row>
    <row r="2182" spans="1:8" x14ac:dyDescent="0.25">
      <c r="A2182" s="6"/>
      <c r="B2182" s="6"/>
      <c r="C2182" s="6"/>
      <c r="D2182" s="6"/>
      <c r="E2182" s="6"/>
      <c r="F2182" s="6"/>
      <c r="G2182" s="6"/>
      <c r="H2182" s="6"/>
    </row>
    <row r="2183" spans="1:8" x14ac:dyDescent="0.25">
      <c r="A2183" s="6"/>
      <c r="B2183" s="6"/>
      <c r="C2183" s="6"/>
      <c r="D2183" s="6"/>
      <c r="E2183" s="6"/>
      <c r="F2183" s="6"/>
      <c r="G2183" s="6"/>
      <c r="H2183" s="6"/>
    </row>
    <row r="2184" spans="1:8" x14ac:dyDescent="0.25">
      <c r="A2184" s="6"/>
      <c r="B2184" s="6"/>
      <c r="C2184" s="6"/>
      <c r="D2184" s="6"/>
      <c r="E2184" s="6"/>
      <c r="F2184" s="6"/>
      <c r="G2184" s="6"/>
      <c r="H2184" s="6"/>
    </row>
    <row r="2185" spans="1:8" x14ac:dyDescent="0.25">
      <c r="A2185" s="6"/>
      <c r="B2185" s="6"/>
      <c r="C2185" s="6"/>
      <c r="D2185" s="6"/>
      <c r="E2185" s="6"/>
      <c r="F2185" s="6"/>
      <c r="G2185" s="6"/>
      <c r="H2185" s="6"/>
    </row>
    <row r="2186" spans="1:8" x14ac:dyDescent="0.25">
      <c r="A2186" s="6"/>
      <c r="B2186" s="6"/>
      <c r="C2186" s="6"/>
      <c r="D2186" s="6"/>
      <c r="E2186" s="6"/>
      <c r="F2186" s="6"/>
      <c r="G2186" s="6"/>
      <c r="H2186" s="6"/>
    </row>
    <row r="2187" spans="1:8" x14ac:dyDescent="0.25">
      <c r="A2187" s="6"/>
      <c r="B2187" s="6"/>
      <c r="C2187" s="6"/>
      <c r="D2187" s="6"/>
      <c r="E2187" s="6"/>
      <c r="F2187" s="6"/>
      <c r="G2187" s="6"/>
      <c r="H2187" s="6"/>
    </row>
    <row r="2188" spans="1:8" x14ac:dyDescent="0.25">
      <c r="A2188" s="6"/>
      <c r="B2188" s="6"/>
      <c r="C2188" s="6"/>
      <c r="D2188" s="6"/>
      <c r="E2188" s="6"/>
      <c r="F2188" s="6"/>
      <c r="G2188" s="6"/>
      <c r="H2188" s="6"/>
    </row>
    <row r="2189" spans="1:8" x14ac:dyDescent="0.25">
      <c r="A2189" s="6"/>
      <c r="B2189" s="6"/>
      <c r="C2189" s="6"/>
      <c r="D2189" s="6"/>
      <c r="E2189" s="6"/>
      <c r="F2189" s="6"/>
      <c r="G2189" s="6"/>
      <c r="H2189" s="6"/>
    </row>
    <row r="2190" spans="1:8" x14ac:dyDescent="0.25">
      <c r="A2190" s="6"/>
      <c r="B2190" s="6"/>
      <c r="C2190" s="6"/>
      <c r="D2190" s="6"/>
      <c r="E2190" s="6"/>
      <c r="F2190" s="6"/>
      <c r="G2190" s="6"/>
      <c r="H2190" s="6"/>
    </row>
    <row r="2191" spans="1:8" x14ac:dyDescent="0.25">
      <c r="A2191" s="6"/>
      <c r="B2191" s="6"/>
      <c r="C2191" s="6"/>
      <c r="D2191" s="6"/>
      <c r="E2191" s="6"/>
      <c r="F2191" s="6"/>
      <c r="G2191" s="6"/>
      <c r="H2191" s="6"/>
    </row>
    <row r="2192" spans="1:8" x14ac:dyDescent="0.25">
      <c r="A2192" s="6"/>
      <c r="B2192" s="6"/>
      <c r="C2192" s="6"/>
      <c r="D2192" s="6"/>
      <c r="E2192" s="6"/>
      <c r="F2192" s="6"/>
      <c r="G2192" s="6"/>
      <c r="H2192" s="6"/>
    </row>
    <row r="2193" spans="1:8" x14ac:dyDescent="0.25">
      <c r="A2193" s="6"/>
      <c r="B2193" s="6"/>
      <c r="C2193" s="6"/>
      <c r="D2193" s="6"/>
      <c r="E2193" s="6"/>
      <c r="F2193" s="6"/>
      <c r="G2193" s="6"/>
      <c r="H2193" s="6"/>
    </row>
    <row r="2194" spans="1:8" x14ac:dyDescent="0.25">
      <c r="A2194" s="6"/>
      <c r="B2194" s="6"/>
      <c r="C2194" s="6"/>
      <c r="D2194" s="6"/>
      <c r="E2194" s="6"/>
      <c r="F2194" s="6"/>
      <c r="G2194" s="6"/>
      <c r="H2194" s="6"/>
    </row>
    <row r="2195" spans="1:8" x14ac:dyDescent="0.25">
      <c r="A2195" s="6"/>
      <c r="B2195" s="6"/>
      <c r="C2195" s="6"/>
      <c r="D2195" s="6"/>
      <c r="E2195" s="6"/>
      <c r="F2195" s="6"/>
      <c r="G2195" s="6"/>
      <c r="H2195" s="6"/>
    </row>
    <row r="2196" spans="1:8" x14ac:dyDescent="0.25">
      <c r="A2196" s="6"/>
      <c r="B2196" s="6"/>
      <c r="C2196" s="6"/>
      <c r="D2196" s="6"/>
      <c r="E2196" s="6"/>
      <c r="F2196" s="6"/>
      <c r="G2196" s="6"/>
      <c r="H2196" s="6"/>
    </row>
    <row r="2197" spans="1:8" x14ac:dyDescent="0.25">
      <c r="A2197" s="6"/>
      <c r="B2197" s="6"/>
      <c r="C2197" s="6"/>
      <c r="D2197" s="6"/>
      <c r="E2197" s="6"/>
      <c r="F2197" s="6"/>
      <c r="G2197" s="6"/>
      <c r="H2197" s="6"/>
    </row>
    <row r="2198" spans="1:8" x14ac:dyDescent="0.25">
      <c r="A2198" s="6"/>
      <c r="B2198" s="6"/>
      <c r="C2198" s="6"/>
      <c r="D2198" s="6"/>
      <c r="E2198" s="6"/>
      <c r="F2198" s="6"/>
      <c r="G2198" s="6"/>
      <c r="H2198" s="6"/>
    </row>
    <row r="2199" spans="1:8" x14ac:dyDescent="0.25">
      <c r="A2199" s="6"/>
      <c r="B2199" s="6"/>
      <c r="C2199" s="6"/>
      <c r="D2199" s="6"/>
      <c r="E2199" s="6"/>
      <c r="F2199" s="6"/>
      <c r="G2199" s="6"/>
      <c r="H2199" s="6"/>
    </row>
    <row r="2200" spans="1:8" x14ac:dyDescent="0.25">
      <c r="A2200" s="6"/>
      <c r="B2200" s="6"/>
      <c r="C2200" s="6"/>
      <c r="D2200" s="6"/>
      <c r="E2200" s="6"/>
      <c r="F2200" s="6"/>
      <c r="G2200" s="6"/>
      <c r="H2200" s="6"/>
    </row>
    <row r="2201" spans="1:8" x14ac:dyDescent="0.25">
      <c r="A2201" s="6"/>
      <c r="B2201" s="6"/>
      <c r="C2201" s="6"/>
      <c r="D2201" s="6"/>
      <c r="E2201" s="6"/>
      <c r="F2201" s="6"/>
      <c r="G2201" s="6"/>
      <c r="H2201" s="6"/>
    </row>
    <row r="2202" spans="1:8" x14ac:dyDescent="0.25">
      <c r="A2202" s="6"/>
      <c r="B2202" s="6"/>
      <c r="C2202" s="6"/>
      <c r="D2202" s="6"/>
      <c r="E2202" s="6"/>
      <c r="F2202" s="6"/>
      <c r="G2202" s="6"/>
      <c r="H2202" s="6"/>
    </row>
    <row r="2203" spans="1:8" x14ac:dyDescent="0.25">
      <c r="A2203" s="6"/>
      <c r="B2203" s="6"/>
      <c r="C2203" s="6"/>
      <c r="D2203" s="6"/>
      <c r="E2203" s="6"/>
      <c r="F2203" s="6"/>
      <c r="G2203" s="6"/>
      <c r="H2203" s="6"/>
    </row>
    <row r="2204" spans="1:8" x14ac:dyDescent="0.25">
      <c r="A2204" s="6"/>
      <c r="B2204" s="6"/>
      <c r="C2204" s="6"/>
      <c r="D2204" s="6"/>
      <c r="E2204" s="6"/>
      <c r="F2204" s="6"/>
      <c r="G2204" s="6"/>
      <c r="H2204" s="6"/>
    </row>
    <row r="2205" spans="1:8" x14ac:dyDescent="0.25">
      <c r="A2205" s="6"/>
      <c r="B2205" s="6"/>
      <c r="C2205" s="6"/>
      <c r="D2205" s="6"/>
      <c r="E2205" s="6"/>
      <c r="F2205" s="6"/>
      <c r="G2205" s="6"/>
      <c r="H2205" s="6"/>
    </row>
    <row r="2206" spans="1:8" x14ac:dyDescent="0.25">
      <c r="A2206" s="6"/>
      <c r="B2206" s="6"/>
      <c r="C2206" s="6"/>
      <c r="D2206" s="6"/>
      <c r="E2206" s="6"/>
      <c r="F2206" s="6"/>
      <c r="G2206" s="6"/>
      <c r="H2206" s="6"/>
    </row>
    <row r="2207" spans="1:8" x14ac:dyDescent="0.25">
      <c r="A2207" s="6"/>
      <c r="B2207" s="6"/>
      <c r="C2207" s="6"/>
      <c r="D2207" s="6"/>
      <c r="E2207" s="6"/>
      <c r="F2207" s="6"/>
      <c r="G2207" s="6"/>
      <c r="H2207" s="6"/>
    </row>
    <row r="2208" spans="1:8" x14ac:dyDescent="0.25">
      <c r="A2208" s="6"/>
      <c r="B2208" s="6"/>
      <c r="C2208" s="6"/>
      <c r="D2208" s="6"/>
      <c r="E2208" s="6"/>
      <c r="F2208" s="6"/>
      <c r="G2208" s="6"/>
      <c r="H2208" s="6"/>
    </row>
    <row r="2209" spans="1:8" x14ac:dyDescent="0.25">
      <c r="A2209" s="6"/>
      <c r="B2209" s="6"/>
      <c r="C2209" s="6"/>
      <c r="D2209" s="6"/>
      <c r="E2209" s="6"/>
      <c r="F2209" s="6"/>
      <c r="G2209" s="6"/>
      <c r="H2209" s="6"/>
    </row>
    <row r="2210" spans="1:8" x14ac:dyDescent="0.25">
      <c r="A2210" s="6"/>
      <c r="B2210" s="6"/>
      <c r="C2210" s="6"/>
      <c r="D2210" s="6"/>
      <c r="E2210" s="6"/>
      <c r="F2210" s="6"/>
      <c r="G2210" s="6"/>
      <c r="H2210" s="6"/>
    </row>
    <row r="2211" spans="1:8" x14ac:dyDescent="0.25">
      <c r="A2211" s="6"/>
      <c r="B2211" s="6"/>
      <c r="C2211" s="6"/>
      <c r="D2211" s="6"/>
      <c r="E2211" s="6"/>
      <c r="F2211" s="6"/>
      <c r="G2211" s="6"/>
      <c r="H2211" s="6"/>
    </row>
    <row r="2212" spans="1:8" x14ac:dyDescent="0.25">
      <c r="A2212" s="6"/>
      <c r="B2212" s="6"/>
      <c r="C2212" s="6"/>
      <c r="D2212" s="6"/>
      <c r="E2212" s="6"/>
      <c r="F2212" s="6"/>
      <c r="G2212" s="6"/>
      <c r="H2212" s="6"/>
    </row>
    <row r="2213" spans="1:8" x14ac:dyDescent="0.25">
      <c r="A2213" s="6"/>
      <c r="B2213" s="6"/>
      <c r="C2213" s="6"/>
      <c r="D2213" s="6"/>
      <c r="E2213" s="6"/>
      <c r="F2213" s="6"/>
      <c r="G2213" s="6"/>
      <c r="H2213" s="6"/>
    </row>
    <row r="2214" spans="1:8" x14ac:dyDescent="0.25">
      <c r="A2214" s="6"/>
      <c r="B2214" s="6"/>
      <c r="C2214" s="6"/>
      <c r="D2214" s="6"/>
      <c r="E2214" s="6"/>
      <c r="F2214" s="6"/>
      <c r="G2214" s="6"/>
      <c r="H2214" s="6"/>
    </row>
    <row r="2215" spans="1:8" x14ac:dyDescent="0.25">
      <c r="A2215" s="6"/>
      <c r="B2215" s="6"/>
      <c r="C2215" s="6"/>
      <c r="D2215" s="6"/>
      <c r="E2215" s="6"/>
      <c r="F2215" s="6"/>
      <c r="G2215" s="6"/>
      <c r="H2215" s="6"/>
    </row>
    <row r="2216" spans="1:8" x14ac:dyDescent="0.25">
      <c r="A2216" s="6"/>
      <c r="B2216" s="6"/>
      <c r="C2216" s="6"/>
      <c r="D2216" s="6"/>
      <c r="E2216" s="6"/>
      <c r="F2216" s="6"/>
      <c r="G2216" s="6"/>
      <c r="H2216" s="6"/>
    </row>
    <row r="2217" spans="1:8" x14ac:dyDescent="0.25">
      <c r="A2217" s="6"/>
      <c r="B2217" s="6"/>
      <c r="C2217" s="6"/>
      <c r="D2217" s="6"/>
      <c r="E2217" s="6"/>
      <c r="F2217" s="6"/>
      <c r="G2217" s="6"/>
      <c r="H2217" s="6"/>
    </row>
    <row r="2218" spans="1:8" x14ac:dyDescent="0.25">
      <c r="A2218" s="6"/>
      <c r="B2218" s="6"/>
      <c r="C2218" s="6"/>
      <c r="D2218" s="6"/>
      <c r="E2218" s="6"/>
      <c r="F2218" s="6"/>
      <c r="G2218" s="6"/>
      <c r="H2218" s="6"/>
    </row>
    <row r="2219" spans="1:8" x14ac:dyDescent="0.25">
      <c r="A2219" s="6"/>
      <c r="B2219" s="6"/>
      <c r="C2219" s="6"/>
      <c r="D2219" s="6"/>
      <c r="E2219" s="6"/>
      <c r="F2219" s="6"/>
      <c r="G2219" s="6"/>
      <c r="H2219" s="6"/>
    </row>
    <row r="2220" spans="1:8" x14ac:dyDescent="0.25">
      <c r="A2220" s="6"/>
      <c r="B2220" s="6"/>
      <c r="C2220" s="6"/>
      <c r="D2220" s="6"/>
      <c r="E2220" s="6"/>
      <c r="F2220" s="6"/>
      <c r="G2220" s="6"/>
      <c r="H2220" s="6"/>
    </row>
    <row r="2221" spans="1:8" x14ac:dyDescent="0.25">
      <c r="A2221" s="6"/>
      <c r="B2221" s="6"/>
      <c r="C2221" s="6"/>
      <c r="D2221" s="6"/>
      <c r="E2221" s="6"/>
      <c r="F2221" s="6"/>
      <c r="G2221" s="6"/>
      <c r="H2221" s="6"/>
    </row>
    <row r="2222" spans="1:8" x14ac:dyDescent="0.25">
      <c r="A2222" s="6"/>
      <c r="B2222" s="6"/>
      <c r="C2222" s="6"/>
      <c r="D2222" s="6"/>
      <c r="E2222" s="6"/>
      <c r="F2222" s="6"/>
      <c r="G2222" s="6"/>
      <c r="H2222" s="6"/>
    </row>
    <row r="2223" spans="1:8" x14ac:dyDescent="0.25">
      <c r="A2223" s="6"/>
      <c r="B2223" s="6"/>
      <c r="C2223" s="6"/>
      <c r="D2223" s="6"/>
      <c r="E2223" s="6"/>
      <c r="F2223" s="6"/>
      <c r="G2223" s="6"/>
      <c r="H2223" s="6"/>
    </row>
    <row r="2224" spans="1:8" x14ac:dyDescent="0.25">
      <c r="A2224" s="6"/>
      <c r="B2224" s="6"/>
      <c r="C2224" s="6"/>
      <c r="D2224" s="6"/>
      <c r="E2224" s="6"/>
      <c r="F2224" s="6"/>
      <c r="G2224" s="6"/>
      <c r="H2224" s="6"/>
    </row>
    <row r="2225" spans="1:8" x14ac:dyDescent="0.25">
      <c r="A2225" s="6"/>
      <c r="B2225" s="6"/>
      <c r="C2225" s="6"/>
      <c r="D2225" s="6"/>
      <c r="E2225" s="6"/>
      <c r="F2225" s="6"/>
      <c r="G2225" s="6"/>
      <c r="H2225" s="6"/>
    </row>
    <row r="2226" spans="1:8" x14ac:dyDescent="0.25">
      <c r="A2226" s="6"/>
      <c r="B2226" s="6"/>
      <c r="C2226" s="6"/>
      <c r="D2226" s="6"/>
      <c r="E2226" s="6"/>
      <c r="F2226" s="6"/>
      <c r="G2226" s="6"/>
      <c r="H2226" s="6"/>
    </row>
    <row r="2227" spans="1:8" x14ac:dyDescent="0.25">
      <c r="A2227" s="6"/>
      <c r="B2227" s="6"/>
      <c r="C2227" s="6"/>
      <c r="D2227" s="6"/>
      <c r="E2227" s="6"/>
      <c r="F2227" s="6"/>
      <c r="G2227" s="6"/>
      <c r="H2227" s="6"/>
    </row>
    <row r="2228" spans="1:8" x14ac:dyDescent="0.25">
      <c r="A2228" s="6"/>
      <c r="B2228" s="6"/>
      <c r="C2228" s="6"/>
      <c r="D2228" s="6"/>
      <c r="E2228" s="6"/>
      <c r="F2228" s="6"/>
      <c r="G2228" s="6"/>
      <c r="H2228" s="6"/>
    </row>
    <row r="2229" spans="1:8" x14ac:dyDescent="0.25">
      <c r="A2229" s="6"/>
      <c r="B2229" s="6"/>
      <c r="C2229" s="6"/>
      <c r="D2229" s="6"/>
      <c r="E2229" s="6"/>
      <c r="F2229" s="6"/>
      <c r="G2229" s="6"/>
      <c r="H2229" s="6"/>
    </row>
    <row r="2230" spans="1:8" x14ac:dyDescent="0.25">
      <c r="A2230" s="6"/>
      <c r="B2230" s="6"/>
      <c r="C2230" s="6"/>
      <c r="D2230" s="6"/>
      <c r="E2230" s="6"/>
      <c r="F2230" s="6"/>
      <c r="G2230" s="6"/>
      <c r="H2230" s="6"/>
    </row>
    <row r="2231" spans="1:8" x14ac:dyDescent="0.25">
      <c r="A2231" s="6"/>
      <c r="B2231" s="6"/>
      <c r="C2231" s="6"/>
      <c r="D2231" s="6"/>
      <c r="E2231" s="6"/>
      <c r="F2231" s="6"/>
      <c r="G2231" s="6"/>
      <c r="H2231" s="6"/>
    </row>
    <row r="2232" spans="1:8" x14ac:dyDescent="0.25">
      <c r="A2232" s="6"/>
      <c r="B2232" s="6"/>
      <c r="C2232" s="6"/>
      <c r="D2232" s="6"/>
      <c r="E2232" s="6"/>
      <c r="F2232" s="6"/>
      <c r="G2232" s="6"/>
      <c r="H2232" s="6"/>
    </row>
    <row r="2233" spans="1:8" x14ac:dyDescent="0.25">
      <c r="A2233" s="6"/>
      <c r="B2233" s="6"/>
      <c r="C2233" s="6"/>
      <c r="D2233" s="6"/>
      <c r="E2233" s="6"/>
      <c r="F2233" s="6"/>
      <c r="G2233" s="6"/>
      <c r="H2233" s="6"/>
    </row>
    <row r="2234" spans="1:8" x14ac:dyDescent="0.25">
      <c r="A2234" s="6"/>
      <c r="B2234" s="6"/>
      <c r="C2234" s="6"/>
      <c r="D2234" s="6"/>
      <c r="E2234" s="6"/>
      <c r="F2234" s="6"/>
      <c r="G2234" s="6"/>
      <c r="H2234" s="6"/>
    </row>
    <row r="2235" spans="1:8" x14ac:dyDescent="0.25">
      <c r="A2235" s="6"/>
      <c r="B2235" s="6"/>
      <c r="C2235" s="6"/>
      <c r="D2235" s="6"/>
      <c r="E2235" s="6"/>
      <c r="F2235" s="6"/>
      <c r="G2235" s="6"/>
      <c r="H2235" s="6"/>
    </row>
    <row r="2236" spans="1:8" x14ac:dyDescent="0.25">
      <c r="A2236" s="6"/>
      <c r="B2236" s="6"/>
      <c r="C2236" s="6"/>
      <c r="D2236" s="6"/>
      <c r="E2236" s="6"/>
      <c r="F2236" s="6"/>
      <c r="G2236" s="6"/>
      <c r="H2236" s="6"/>
    </row>
    <row r="2237" spans="1:8" x14ac:dyDescent="0.25">
      <c r="A2237" s="6"/>
      <c r="B2237" s="6"/>
      <c r="C2237" s="6"/>
      <c r="D2237" s="6"/>
      <c r="E2237" s="6"/>
      <c r="F2237" s="6"/>
      <c r="G2237" s="6"/>
      <c r="H2237" s="6"/>
    </row>
    <row r="2238" spans="1:8" x14ac:dyDescent="0.25">
      <c r="A2238" s="6"/>
      <c r="B2238" s="6"/>
      <c r="C2238" s="6"/>
      <c r="D2238" s="6"/>
      <c r="E2238" s="6"/>
      <c r="F2238" s="6"/>
      <c r="G2238" s="6"/>
      <c r="H2238" s="6"/>
    </row>
    <row r="2239" spans="1:8" x14ac:dyDescent="0.25">
      <c r="A2239" s="6"/>
      <c r="B2239" s="6"/>
      <c r="C2239" s="6"/>
      <c r="D2239" s="6"/>
      <c r="E2239" s="6"/>
      <c r="F2239" s="6"/>
      <c r="G2239" s="6"/>
      <c r="H2239" s="6"/>
    </row>
    <row r="2240" spans="1:8" x14ac:dyDescent="0.25">
      <c r="A2240" s="6"/>
      <c r="B2240" s="6"/>
      <c r="C2240" s="6"/>
      <c r="D2240" s="6"/>
      <c r="E2240" s="6"/>
      <c r="F2240" s="6"/>
      <c r="G2240" s="6"/>
      <c r="H2240" s="6"/>
    </row>
    <row r="2241" spans="1:8" x14ac:dyDescent="0.25">
      <c r="A2241" s="6"/>
      <c r="B2241" s="6"/>
      <c r="C2241" s="6"/>
      <c r="D2241" s="6"/>
      <c r="E2241" s="6"/>
      <c r="F2241" s="6"/>
      <c r="G2241" s="6"/>
      <c r="H2241" s="6"/>
    </row>
    <row r="2242" spans="1:8" x14ac:dyDescent="0.25">
      <c r="A2242" s="6"/>
      <c r="B2242" s="6"/>
      <c r="C2242" s="6"/>
      <c r="D2242" s="6"/>
      <c r="E2242" s="6"/>
      <c r="F2242" s="6"/>
      <c r="G2242" s="6"/>
      <c r="H2242" s="6"/>
    </row>
    <row r="2243" spans="1:8" x14ac:dyDescent="0.25">
      <c r="A2243" s="6"/>
      <c r="B2243" s="6"/>
      <c r="C2243" s="6"/>
      <c r="D2243" s="6"/>
      <c r="E2243" s="6"/>
      <c r="F2243" s="6"/>
      <c r="G2243" s="6"/>
      <c r="H2243" s="6"/>
    </row>
    <row r="2244" spans="1:8" x14ac:dyDescent="0.25">
      <c r="A2244" s="6"/>
      <c r="B2244" s="6"/>
      <c r="C2244" s="6"/>
      <c r="D2244" s="6"/>
      <c r="E2244" s="6"/>
      <c r="F2244" s="6"/>
      <c r="G2244" s="6"/>
      <c r="H2244" s="6"/>
    </row>
    <row r="2245" spans="1:8" x14ac:dyDescent="0.25">
      <c r="A2245" s="6"/>
      <c r="B2245" s="6"/>
      <c r="C2245" s="6"/>
      <c r="D2245" s="6"/>
      <c r="E2245" s="6"/>
      <c r="F2245" s="6"/>
      <c r="G2245" s="6"/>
      <c r="H2245" s="6"/>
    </row>
    <row r="2246" spans="1:8" x14ac:dyDescent="0.25">
      <c r="A2246" s="6"/>
      <c r="B2246" s="6"/>
      <c r="C2246" s="6"/>
      <c r="D2246" s="6"/>
      <c r="E2246" s="6"/>
      <c r="F2246" s="6"/>
      <c r="G2246" s="6"/>
      <c r="H2246" s="6"/>
    </row>
    <row r="2247" spans="1:8" x14ac:dyDescent="0.25">
      <c r="A2247" s="6"/>
      <c r="B2247" s="6"/>
      <c r="C2247" s="6"/>
      <c r="D2247" s="6"/>
      <c r="E2247" s="6"/>
      <c r="F2247" s="6"/>
      <c r="G2247" s="6"/>
      <c r="H2247" s="6"/>
    </row>
    <row r="2248" spans="1:8" x14ac:dyDescent="0.25">
      <c r="A2248" s="6"/>
      <c r="B2248" s="6"/>
      <c r="C2248" s="6"/>
      <c r="D2248" s="6"/>
      <c r="E2248" s="6"/>
      <c r="F2248" s="6"/>
      <c r="G2248" s="6"/>
      <c r="H2248" s="6"/>
    </row>
    <row r="2249" spans="1:8" x14ac:dyDescent="0.25">
      <c r="A2249" s="6"/>
      <c r="B2249" s="6"/>
      <c r="C2249" s="6"/>
      <c r="D2249" s="6"/>
      <c r="E2249" s="6"/>
      <c r="F2249" s="6"/>
      <c r="G2249" s="6"/>
      <c r="H2249" s="6"/>
    </row>
    <row r="2250" spans="1:8" x14ac:dyDescent="0.25">
      <c r="A2250" s="6"/>
      <c r="B2250" s="6"/>
      <c r="C2250" s="6"/>
      <c r="D2250" s="6"/>
      <c r="E2250" s="6"/>
      <c r="F2250" s="6"/>
      <c r="G2250" s="6"/>
      <c r="H2250" s="6"/>
    </row>
    <row r="2251" spans="1:8" x14ac:dyDescent="0.25">
      <c r="A2251" s="6"/>
      <c r="B2251" s="6"/>
      <c r="C2251" s="6"/>
      <c r="D2251" s="6"/>
      <c r="E2251" s="6"/>
      <c r="F2251" s="6"/>
      <c r="G2251" s="6"/>
      <c r="H2251" s="6"/>
    </row>
    <row r="2252" spans="1:8" x14ac:dyDescent="0.25">
      <c r="A2252" s="6"/>
      <c r="B2252" s="6"/>
      <c r="C2252" s="6"/>
      <c r="D2252" s="6"/>
      <c r="E2252" s="6"/>
      <c r="F2252" s="6"/>
      <c r="G2252" s="6"/>
      <c r="H2252" s="6"/>
    </row>
    <row r="2253" spans="1:8" x14ac:dyDescent="0.25">
      <c r="A2253" s="6"/>
      <c r="B2253" s="6"/>
      <c r="C2253" s="6"/>
      <c r="D2253" s="6"/>
      <c r="E2253" s="6"/>
      <c r="F2253" s="6"/>
      <c r="G2253" s="6"/>
      <c r="H2253" s="6"/>
    </row>
    <row r="2254" spans="1:8" x14ac:dyDescent="0.25">
      <c r="A2254" s="6"/>
      <c r="B2254" s="6"/>
      <c r="C2254" s="6"/>
      <c r="D2254" s="6"/>
      <c r="E2254" s="6"/>
      <c r="F2254" s="6"/>
      <c r="G2254" s="6"/>
      <c r="H2254" s="6"/>
    </row>
    <row r="2255" spans="1:8" x14ac:dyDescent="0.25">
      <c r="A2255" s="6"/>
      <c r="B2255" s="6"/>
      <c r="C2255" s="6"/>
      <c r="D2255" s="6"/>
      <c r="E2255" s="6"/>
      <c r="F2255" s="6"/>
      <c r="G2255" s="6"/>
      <c r="H2255" s="6"/>
    </row>
    <row r="2256" spans="1:8" x14ac:dyDescent="0.25">
      <c r="A2256" s="6"/>
      <c r="B2256" s="6"/>
      <c r="C2256" s="6"/>
      <c r="D2256" s="6"/>
      <c r="E2256" s="6"/>
      <c r="F2256" s="6"/>
      <c r="G2256" s="6"/>
      <c r="H2256" s="6"/>
    </row>
    <row r="2257" spans="1:8" x14ac:dyDescent="0.25">
      <c r="A2257" s="6"/>
      <c r="B2257" s="6"/>
      <c r="C2257" s="6"/>
      <c r="D2257" s="6"/>
      <c r="E2257" s="6"/>
      <c r="F2257" s="6"/>
      <c r="G2257" s="6"/>
      <c r="H2257" s="6"/>
    </row>
    <row r="2258" spans="1:8" x14ac:dyDescent="0.25">
      <c r="A2258" s="6"/>
      <c r="B2258" s="6"/>
      <c r="C2258" s="6"/>
      <c r="D2258" s="6"/>
      <c r="E2258" s="6"/>
      <c r="F2258" s="6"/>
      <c r="G2258" s="6"/>
      <c r="H2258" s="6"/>
    </row>
    <row r="2259" spans="1:8" x14ac:dyDescent="0.25">
      <c r="A2259" s="6"/>
      <c r="B2259" s="6"/>
      <c r="C2259" s="6"/>
      <c r="D2259" s="6"/>
      <c r="E2259" s="6"/>
      <c r="F2259" s="6"/>
      <c r="G2259" s="6"/>
      <c r="H2259" s="6"/>
    </row>
    <row r="2260" spans="1:8" x14ac:dyDescent="0.25">
      <c r="A2260" s="6"/>
      <c r="B2260" s="6"/>
      <c r="C2260" s="6"/>
      <c r="D2260" s="6"/>
      <c r="E2260" s="6"/>
      <c r="F2260" s="6"/>
      <c r="G2260" s="6"/>
      <c r="H2260" s="6"/>
    </row>
    <row r="2261" spans="1:8" x14ac:dyDescent="0.25">
      <c r="A2261" s="6"/>
      <c r="B2261" s="6"/>
      <c r="C2261" s="6"/>
      <c r="D2261" s="6"/>
      <c r="E2261" s="6"/>
      <c r="F2261" s="6"/>
      <c r="G2261" s="6"/>
      <c r="H2261" s="6"/>
    </row>
    <row r="2262" spans="1:8" x14ac:dyDescent="0.25">
      <c r="A2262" s="6"/>
      <c r="B2262" s="6"/>
      <c r="C2262" s="6"/>
      <c r="D2262" s="6"/>
      <c r="E2262" s="6"/>
      <c r="F2262" s="6"/>
      <c r="G2262" s="6"/>
      <c r="H2262" s="6"/>
    </row>
    <row r="2263" spans="1:8" x14ac:dyDescent="0.25">
      <c r="A2263" s="6"/>
      <c r="B2263" s="6"/>
      <c r="C2263" s="6"/>
      <c r="D2263" s="6"/>
      <c r="E2263" s="6"/>
      <c r="F2263" s="6"/>
      <c r="G2263" s="6"/>
      <c r="H2263" s="6"/>
    </row>
    <row r="2264" spans="1:8" x14ac:dyDescent="0.25">
      <c r="A2264" s="6"/>
      <c r="B2264" s="6"/>
      <c r="C2264" s="6"/>
      <c r="D2264" s="6"/>
      <c r="E2264" s="6"/>
      <c r="F2264" s="6"/>
      <c r="G2264" s="6"/>
      <c r="H2264" s="6"/>
    </row>
    <row r="2265" spans="1:8" x14ac:dyDescent="0.25">
      <c r="A2265" s="6"/>
      <c r="B2265" s="6"/>
      <c r="C2265" s="6"/>
      <c r="D2265" s="6"/>
      <c r="E2265" s="6"/>
      <c r="F2265" s="6"/>
      <c r="G2265" s="6"/>
      <c r="H2265" s="6"/>
    </row>
    <row r="2266" spans="1:8" x14ac:dyDescent="0.25">
      <c r="A2266" s="6"/>
      <c r="B2266" s="6"/>
      <c r="C2266" s="6"/>
      <c r="D2266" s="6"/>
      <c r="E2266" s="6"/>
      <c r="F2266" s="6"/>
      <c r="G2266" s="6"/>
      <c r="H2266" s="6"/>
    </row>
    <row r="2267" spans="1:8" x14ac:dyDescent="0.25">
      <c r="A2267" s="6"/>
      <c r="B2267" s="6"/>
      <c r="C2267" s="6"/>
      <c r="D2267" s="6"/>
      <c r="E2267" s="6"/>
      <c r="F2267" s="6"/>
      <c r="G2267" s="6"/>
      <c r="H2267" s="6"/>
    </row>
    <row r="2268" spans="1:8" x14ac:dyDescent="0.25">
      <c r="A2268" s="6"/>
      <c r="B2268" s="6"/>
      <c r="C2268" s="6"/>
      <c r="D2268" s="6"/>
      <c r="E2268" s="6"/>
      <c r="F2268" s="6"/>
      <c r="G2268" s="6"/>
      <c r="H2268" s="6"/>
    </row>
    <row r="2269" spans="1:8" x14ac:dyDescent="0.25">
      <c r="A2269" s="6"/>
      <c r="B2269" s="6"/>
      <c r="C2269" s="6"/>
      <c r="D2269" s="6"/>
      <c r="E2269" s="6"/>
      <c r="F2269" s="6"/>
      <c r="G2269" s="6"/>
      <c r="H2269" s="6"/>
    </row>
    <row r="2270" spans="1:8" x14ac:dyDescent="0.25">
      <c r="A2270" s="6"/>
      <c r="B2270" s="6"/>
      <c r="C2270" s="6"/>
      <c r="D2270" s="6"/>
      <c r="E2270" s="6"/>
      <c r="F2270" s="6"/>
      <c r="G2270" s="6"/>
      <c r="H2270" s="6"/>
    </row>
    <row r="2271" spans="1:8" x14ac:dyDescent="0.25">
      <c r="A2271" s="6"/>
      <c r="B2271" s="6"/>
      <c r="C2271" s="6"/>
      <c r="D2271" s="6"/>
      <c r="E2271" s="6"/>
      <c r="F2271" s="6"/>
      <c r="G2271" s="6"/>
      <c r="H2271" s="6"/>
    </row>
    <row r="2272" spans="1:8" x14ac:dyDescent="0.25">
      <c r="A2272" s="6"/>
      <c r="B2272" s="6"/>
      <c r="C2272" s="6"/>
      <c r="D2272" s="6"/>
      <c r="E2272" s="6"/>
      <c r="F2272" s="6"/>
      <c r="G2272" s="6"/>
      <c r="H2272" s="6"/>
    </row>
    <row r="2273" spans="1:8" x14ac:dyDescent="0.25">
      <c r="A2273" s="6"/>
      <c r="B2273" s="6"/>
      <c r="C2273" s="6"/>
      <c r="D2273" s="6"/>
      <c r="E2273" s="6"/>
      <c r="F2273" s="6"/>
      <c r="G2273" s="6"/>
      <c r="H2273" s="6"/>
    </row>
    <row r="2274" spans="1:8" x14ac:dyDescent="0.25">
      <c r="A2274" s="6"/>
      <c r="B2274" s="6"/>
      <c r="C2274" s="6"/>
      <c r="D2274" s="6"/>
      <c r="E2274" s="6"/>
      <c r="F2274" s="6"/>
      <c r="G2274" s="6"/>
      <c r="H2274" s="6"/>
    </row>
    <row r="2275" spans="1:8" x14ac:dyDescent="0.25">
      <c r="A2275" s="6"/>
      <c r="B2275" s="6"/>
      <c r="C2275" s="6"/>
      <c r="D2275" s="6"/>
      <c r="E2275" s="6"/>
      <c r="F2275" s="6"/>
      <c r="G2275" s="6"/>
      <c r="H2275" s="6"/>
    </row>
    <row r="2276" spans="1:8" x14ac:dyDescent="0.25">
      <c r="A2276" s="6"/>
      <c r="B2276" s="6"/>
      <c r="C2276" s="6"/>
      <c r="D2276" s="6"/>
      <c r="E2276" s="6"/>
      <c r="F2276" s="6"/>
      <c r="G2276" s="6"/>
      <c r="H2276" s="6"/>
    </row>
    <row r="2277" spans="1:8" x14ac:dyDescent="0.25">
      <c r="A2277" s="6"/>
      <c r="B2277" s="6"/>
      <c r="C2277" s="6"/>
      <c r="D2277" s="6"/>
      <c r="E2277" s="6"/>
      <c r="F2277" s="6"/>
      <c r="G2277" s="6"/>
      <c r="H2277" s="6"/>
    </row>
    <row r="2278" spans="1:8" x14ac:dyDescent="0.25">
      <c r="A2278" s="6"/>
      <c r="B2278" s="6"/>
      <c r="C2278" s="6"/>
      <c r="D2278" s="6"/>
      <c r="E2278" s="6"/>
      <c r="F2278" s="6"/>
      <c r="G2278" s="6"/>
      <c r="H2278" s="6"/>
    </row>
    <row r="2279" spans="1:8" x14ac:dyDescent="0.25">
      <c r="A2279" s="6"/>
      <c r="B2279" s="6"/>
      <c r="C2279" s="6"/>
      <c r="D2279" s="6"/>
      <c r="E2279" s="6"/>
      <c r="F2279" s="6"/>
      <c r="G2279" s="6"/>
      <c r="H2279" s="6"/>
    </row>
    <row r="2280" spans="1:8" x14ac:dyDescent="0.25">
      <c r="A2280" s="6"/>
      <c r="B2280" s="6"/>
      <c r="C2280" s="6"/>
      <c r="D2280" s="6"/>
      <c r="E2280" s="6"/>
      <c r="F2280" s="6"/>
      <c r="G2280" s="6"/>
      <c r="H2280" s="6"/>
    </row>
    <row r="2281" spans="1:8" x14ac:dyDescent="0.25">
      <c r="A2281" s="6"/>
      <c r="B2281" s="6"/>
      <c r="C2281" s="6"/>
      <c r="D2281" s="6"/>
      <c r="E2281" s="6"/>
      <c r="F2281" s="6"/>
      <c r="G2281" s="6"/>
      <c r="H2281" s="6"/>
    </row>
    <row r="2282" spans="1:8" x14ac:dyDescent="0.25">
      <c r="A2282" s="6"/>
      <c r="B2282" s="6"/>
      <c r="C2282" s="6"/>
      <c r="D2282" s="6"/>
      <c r="E2282" s="6"/>
      <c r="F2282" s="6"/>
      <c r="G2282" s="6"/>
      <c r="H2282" s="6"/>
    </row>
    <row r="2283" spans="1:8" x14ac:dyDescent="0.25">
      <c r="A2283" s="6"/>
      <c r="B2283" s="6"/>
      <c r="C2283" s="6"/>
      <c r="D2283" s="6"/>
      <c r="E2283" s="6"/>
      <c r="F2283" s="6"/>
      <c r="G2283" s="6"/>
      <c r="H2283" s="6"/>
    </row>
    <row r="2284" spans="1:8" x14ac:dyDescent="0.25">
      <c r="A2284" s="6"/>
      <c r="B2284" s="6"/>
      <c r="C2284" s="6"/>
      <c r="D2284" s="6"/>
      <c r="E2284" s="6"/>
      <c r="F2284" s="6"/>
      <c r="G2284" s="6"/>
      <c r="H2284" s="6"/>
    </row>
    <row r="2285" spans="1:8" x14ac:dyDescent="0.25">
      <c r="A2285" s="6"/>
      <c r="B2285" s="6"/>
      <c r="C2285" s="6"/>
      <c r="D2285" s="6"/>
      <c r="E2285" s="6"/>
      <c r="F2285" s="6"/>
      <c r="G2285" s="6"/>
      <c r="H2285" s="6"/>
    </row>
    <row r="2286" spans="1:8" x14ac:dyDescent="0.25">
      <c r="A2286" s="6"/>
      <c r="B2286" s="6"/>
      <c r="C2286" s="6"/>
      <c r="D2286" s="6"/>
      <c r="E2286" s="6"/>
      <c r="F2286" s="6"/>
      <c r="G2286" s="6"/>
      <c r="H2286" s="6"/>
    </row>
    <row r="2287" spans="1:8" x14ac:dyDescent="0.25">
      <c r="A2287" s="6"/>
      <c r="B2287" s="6"/>
      <c r="C2287" s="6"/>
      <c r="D2287" s="6"/>
      <c r="E2287" s="6"/>
      <c r="F2287" s="6"/>
      <c r="G2287" s="6"/>
      <c r="H2287" s="6"/>
    </row>
    <row r="2288" spans="1:8" x14ac:dyDescent="0.25">
      <c r="A2288" s="6"/>
      <c r="B2288" s="6"/>
      <c r="C2288" s="6"/>
      <c r="D2288" s="6"/>
      <c r="E2288" s="6"/>
      <c r="F2288" s="6"/>
      <c r="G2288" s="6"/>
      <c r="H2288" s="6"/>
    </row>
    <row r="2289" spans="1:8" x14ac:dyDescent="0.25">
      <c r="A2289" s="6"/>
      <c r="B2289" s="6"/>
      <c r="C2289" s="6"/>
      <c r="D2289" s="6"/>
      <c r="E2289" s="6"/>
      <c r="F2289" s="6"/>
      <c r="G2289" s="6"/>
      <c r="H2289" s="6"/>
    </row>
    <row r="2290" spans="1:8" x14ac:dyDescent="0.25">
      <c r="A2290" s="6"/>
      <c r="B2290" s="6"/>
      <c r="C2290" s="6"/>
      <c r="D2290" s="6"/>
      <c r="E2290" s="6"/>
      <c r="F2290" s="6"/>
      <c r="G2290" s="6"/>
      <c r="H2290" s="6"/>
    </row>
    <row r="2291" spans="1:8" x14ac:dyDescent="0.25">
      <c r="A2291" s="6"/>
      <c r="B2291" s="6"/>
      <c r="C2291" s="6"/>
      <c r="D2291" s="6"/>
      <c r="E2291" s="6"/>
      <c r="F2291" s="6"/>
      <c r="G2291" s="6"/>
      <c r="H2291" s="6"/>
    </row>
    <row r="2292" spans="1:8" x14ac:dyDescent="0.25">
      <c r="A2292" s="6"/>
      <c r="B2292" s="6"/>
      <c r="C2292" s="6"/>
      <c r="D2292" s="6"/>
      <c r="E2292" s="6"/>
      <c r="F2292" s="6"/>
      <c r="G2292" s="6"/>
      <c r="H2292" s="6"/>
    </row>
    <row r="2293" spans="1:8" x14ac:dyDescent="0.25">
      <c r="A2293" s="6"/>
      <c r="B2293" s="6"/>
      <c r="C2293" s="6"/>
      <c r="D2293" s="6"/>
      <c r="E2293" s="6"/>
      <c r="F2293" s="6"/>
      <c r="G2293" s="6"/>
      <c r="H2293" s="6"/>
    </row>
    <row r="2294" spans="1:8" x14ac:dyDescent="0.25">
      <c r="A2294" s="6"/>
      <c r="B2294" s="6"/>
      <c r="C2294" s="6"/>
      <c r="D2294" s="6"/>
      <c r="E2294" s="6"/>
      <c r="F2294" s="6"/>
      <c r="G2294" s="6"/>
      <c r="H2294" s="6"/>
    </row>
    <row r="2295" spans="1:8" x14ac:dyDescent="0.25">
      <c r="A2295" s="6"/>
      <c r="B2295" s="6"/>
      <c r="C2295" s="6"/>
      <c r="D2295" s="6"/>
      <c r="E2295" s="6"/>
      <c r="F2295" s="6"/>
      <c r="G2295" s="6"/>
      <c r="H2295" s="6"/>
    </row>
    <row r="2296" spans="1:8" x14ac:dyDescent="0.25">
      <c r="A2296" s="6"/>
      <c r="B2296" s="6"/>
      <c r="C2296" s="6"/>
      <c r="D2296" s="6"/>
      <c r="E2296" s="6"/>
      <c r="F2296" s="6"/>
      <c r="G2296" s="6"/>
      <c r="H2296" s="6"/>
    </row>
    <row r="2297" spans="1:8" x14ac:dyDescent="0.25">
      <c r="A2297" s="6"/>
      <c r="B2297" s="6"/>
      <c r="C2297" s="6"/>
      <c r="D2297" s="6"/>
      <c r="E2297" s="6"/>
      <c r="F2297" s="6"/>
      <c r="G2297" s="6"/>
      <c r="H2297" s="6"/>
    </row>
    <row r="2298" spans="1:8" x14ac:dyDescent="0.25">
      <c r="A2298" s="6"/>
      <c r="B2298" s="6"/>
      <c r="C2298" s="6"/>
      <c r="D2298" s="6"/>
      <c r="E2298" s="6"/>
      <c r="F2298" s="6"/>
      <c r="G2298" s="6"/>
      <c r="H2298" s="6"/>
    </row>
    <row r="2299" spans="1:8" x14ac:dyDescent="0.25">
      <c r="A2299" s="6"/>
      <c r="B2299" s="6"/>
      <c r="C2299" s="6"/>
      <c r="D2299" s="6"/>
      <c r="E2299" s="6"/>
      <c r="F2299" s="6"/>
      <c r="G2299" s="6"/>
      <c r="H2299" s="6"/>
    </row>
    <row r="2300" spans="1:8" x14ac:dyDescent="0.25">
      <c r="A2300" s="6"/>
      <c r="B2300" s="6"/>
      <c r="C2300" s="6"/>
      <c r="D2300" s="6"/>
      <c r="E2300" s="6"/>
      <c r="F2300" s="6"/>
      <c r="G2300" s="6"/>
      <c r="H2300" s="6"/>
    </row>
    <row r="2301" spans="1:8" x14ac:dyDescent="0.25">
      <c r="A2301" s="6"/>
      <c r="B2301" s="6"/>
      <c r="C2301" s="6"/>
      <c r="D2301" s="6"/>
      <c r="E2301" s="6"/>
      <c r="F2301" s="6"/>
      <c r="G2301" s="6"/>
      <c r="H2301" s="6"/>
    </row>
    <row r="2302" spans="1:8" x14ac:dyDescent="0.25">
      <c r="A2302" s="6"/>
      <c r="B2302" s="6"/>
      <c r="C2302" s="6"/>
      <c r="D2302" s="6"/>
      <c r="E2302" s="6"/>
      <c r="F2302" s="6"/>
      <c r="G2302" s="6"/>
      <c r="H2302" s="6"/>
    </row>
    <row r="2303" spans="1:8" x14ac:dyDescent="0.25">
      <c r="A2303" s="6"/>
      <c r="B2303" s="6"/>
      <c r="C2303" s="6"/>
      <c r="D2303" s="6"/>
      <c r="E2303" s="6"/>
      <c r="F2303" s="6"/>
      <c r="G2303" s="6"/>
      <c r="H2303" s="6"/>
    </row>
    <row r="2304" spans="1:8" x14ac:dyDescent="0.25">
      <c r="A2304" s="6"/>
      <c r="B2304" s="6"/>
      <c r="C2304" s="6"/>
      <c r="D2304" s="6"/>
      <c r="E2304" s="6"/>
      <c r="F2304" s="6"/>
      <c r="G2304" s="6"/>
      <c r="H2304" s="6"/>
    </row>
    <row r="2305" spans="1:8" x14ac:dyDescent="0.25">
      <c r="A2305" s="6"/>
      <c r="B2305" s="6"/>
      <c r="C2305" s="6"/>
      <c r="D2305" s="6"/>
      <c r="E2305" s="6"/>
      <c r="F2305" s="6"/>
      <c r="G2305" s="6"/>
      <c r="H2305" s="6"/>
    </row>
    <row r="2306" spans="1:8" x14ac:dyDescent="0.25">
      <c r="A2306" s="6"/>
      <c r="B2306" s="6"/>
      <c r="C2306" s="6"/>
      <c r="D2306" s="6"/>
      <c r="E2306" s="6"/>
      <c r="F2306" s="6"/>
      <c r="G2306" s="6"/>
      <c r="H2306" s="6"/>
    </row>
    <row r="2307" spans="1:8" x14ac:dyDescent="0.25">
      <c r="A2307" s="6"/>
      <c r="B2307" s="6"/>
      <c r="C2307" s="6"/>
      <c r="D2307" s="6"/>
      <c r="E2307" s="6"/>
      <c r="F2307" s="6"/>
      <c r="G2307" s="6"/>
      <c r="H2307" s="6"/>
    </row>
    <row r="2308" spans="1:8" x14ac:dyDescent="0.25">
      <c r="A2308" s="6"/>
      <c r="B2308" s="6"/>
      <c r="C2308" s="6"/>
      <c r="D2308" s="6"/>
      <c r="E2308" s="6"/>
      <c r="F2308" s="6"/>
      <c r="G2308" s="6"/>
      <c r="H2308" s="6"/>
    </row>
    <row r="2309" spans="1:8" x14ac:dyDescent="0.25">
      <c r="A2309" s="6"/>
      <c r="B2309" s="6"/>
      <c r="C2309" s="6"/>
      <c r="D2309" s="6"/>
      <c r="E2309" s="6"/>
      <c r="F2309" s="6"/>
      <c r="G2309" s="6"/>
      <c r="H2309" s="6"/>
    </row>
    <row r="2310" spans="1:8" x14ac:dyDescent="0.25">
      <c r="A2310" s="6"/>
      <c r="B2310" s="6"/>
      <c r="C2310" s="6"/>
      <c r="D2310" s="6"/>
      <c r="E2310" s="6"/>
      <c r="F2310" s="6"/>
      <c r="G2310" s="6"/>
      <c r="H2310" s="6"/>
    </row>
    <row r="2311" spans="1:8" x14ac:dyDescent="0.25">
      <c r="A2311" s="6"/>
      <c r="B2311" s="6"/>
      <c r="C2311" s="6"/>
      <c r="D2311" s="6"/>
      <c r="E2311" s="6"/>
      <c r="F2311" s="6"/>
      <c r="G2311" s="6"/>
      <c r="H2311" s="6"/>
    </row>
    <row r="2312" spans="1:8" x14ac:dyDescent="0.25">
      <c r="A2312" s="6"/>
      <c r="B2312" s="6"/>
      <c r="C2312" s="6"/>
      <c r="D2312" s="6"/>
      <c r="E2312" s="6"/>
      <c r="F2312" s="6"/>
      <c r="G2312" s="6"/>
      <c r="H2312" s="6"/>
    </row>
    <row r="2313" spans="1:8" x14ac:dyDescent="0.25">
      <c r="A2313" s="6"/>
      <c r="B2313" s="6"/>
      <c r="C2313" s="6"/>
      <c r="D2313" s="6"/>
      <c r="E2313" s="6"/>
      <c r="F2313" s="6"/>
      <c r="G2313" s="6"/>
      <c r="H2313" s="6"/>
    </row>
    <row r="2314" spans="1:8" x14ac:dyDescent="0.25">
      <c r="A2314" s="6"/>
      <c r="B2314" s="6"/>
      <c r="C2314" s="6"/>
      <c r="D2314" s="6"/>
      <c r="E2314" s="6"/>
      <c r="F2314" s="6"/>
      <c r="G2314" s="6"/>
      <c r="H2314" s="6"/>
    </row>
    <row r="2315" spans="1:8" x14ac:dyDescent="0.25">
      <c r="A2315" s="6"/>
      <c r="B2315" s="6"/>
      <c r="C2315" s="6"/>
      <c r="D2315" s="6"/>
      <c r="E2315" s="6"/>
      <c r="F2315" s="6"/>
      <c r="G2315" s="6"/>
      <c r="H2315" s="6"/>
    </row>
    <row r="2316" spans="1:8" x14ac:dyDescent="0.25">
      <c r="A2316" s="6"/>
      <c r="B2316" s="6"/>
      <c r="C2316" s="6"/>
      <c r="D2316" s="6"/>
      <c r="E2316" s="6"/>
      <c r="F2316" s="6"/>
      <c r="G2316" s="6"/>
      <c r="H2316" s="6"/>
    </row>
    <row r="2317" spans="1:8" x14ac:dyDescent="0.25">
      <c r="A2317" s="6"/>
      <c r="B2317" s="6"/>
      <c r="C2317" s="6"/>
      <c r="D2317" s="6"/>
      <c r="E2317" s="6"/>
      <c r="F2317" s="6"/>
      <c r="G2317" s="6"/>
      <c r="H2317" s="6"/>
    </row>
    <row r="2318" spans="1:8" x14ac:dyDescent="0.25">
      <c r="A2318" s="6"/>
      <c r="B2318" s="6"/>
      <c r="C2318" s="6"/>
      <c r="D2318" s="6"/>
      <c r="E2318" s="6"/>
      <c r="F2318" s="6"/>
      <c r="G2318" s="6"/>
      <c r="H2318" s="6"/>
    </row>
    <row r="2319" spans="1:8" x14ac:dyDescent="0.25">
      <c r="A2319" s="6"/>
      <c r="B2319" s="6"/>
      <c r="C2319" s="6"/>
      <c r="D2319" s="6"/>
      <c r="E2319" s="6"/>
      <c r="F2319" s="6"/>
      <c r="G2319" s="6"/>
      <c r="H2319" s="6"/>
    </row>
    <row r="2320" spans="1:8" x14ac:dyDescent="0.25">
      <c r="A2320" s="6"/>
      <c r="B2320" s="6"/>
      <c r="C2320" s="6"/>
      <c r="D2320" s="6"/>
      <c r="E2320" s="6"/>
      <c r="F2320" s="6"/>
      <c r="G2320" s="6"/>
      <c r="H2320" s="6"/>
    </row>
    <row r="2321" spans="1:8" x14ac:dyDescent="0.25">
      <c r="A2321" s="6"/>
      <c r="B2321" s="6"/>
      <c r="C2321" s="6"/>
      <c r="D2321" s="6"/>
      <c r="E2321" s="6"/>
      <c r="F2321" s="6"/>
      <c r="G2321" s="6"/>
      <c r="H2321" s="6"/>
    </row>
    <row r="2322" spans="1:8" x14ac:dyDescent="0.25">
      <c r="A2322" s="6"/>
      <c r="B2322" s="6"/>
      <c r="C2322" s="6"/>
      <c r="D2322" s="6"/>
      <c r="E2322" s="6"/>
      <c r="F2322" s="6"/>
      <c r="G2322" s="6"/>
      <c r="H2322" s="6"/>
    </row>
    <row r="2323" spans="1:8" x14ac:dyDescent="0.25">
      <c r="A2323" s="6"/>
      <c r="B2323" s="6"/>
      <c r="C2323" s="6"/>
      <c r="D2323" s="6"/>
      <c r="E2323" s="6"/>
      <c r="F2323" s="6"/>
      <c r="G2323" s="6"/>
      <c r="H2323" s="6"/>
    </row>
    <row r="2324" spans="1:8" x14ac:dyDescent="0.25">
      <c r="A2324" s="6"/>
      <c r="B2324" s="6"/>
      <c r="C2324" s="6"/>
      <c r="D2324" s="6"/>
      <c r="E2324" s="6"/>
      <c r="F2324" s="6"/>
      <c r="G2324" s="6"/>
      <c r="H2324" s="6"/>
    </row>
    <row r="2325" spans="1:8" x14ac:dyDescent="0.25">
      <c r="A2325" s="6"/>
      <c r="B2325" s="6"/>
      <c r="C2325" s="6"/>
      <c r="D2325" s="6"/>
      <c r="E2325" s="6"/>
      <c r="F2325" s="6"/>
      <c r="G2325" s="6"/>
      <c r="H2325" s="6"/>
    </row>
    <row r="2326" spans="1:8" x14ac:dyDescent="0.25">
      <c r="A2326" s="6"/>
      <c r="B2326" s="6"/>
      <c r="C2326" s="6"/>
      <c r="D2326" s="6"/>
      <c r="E2326" s="6"/>
      <c r="F2326" s="6"/>
      <c r="G2326" s="6"/>
      <c r="H2326" s="6"/>
    </row>
    <row r="2327" spans="1:8" x14ac:dyDescent="0.25">
      <c r="A2327" s="6"/>
      <c r="B2327" s="6"/>
      <c r="C2327" s="6"/>
      <c r="D2327" s="6"/>
      <c r="E2327" s="6"/>
      <c r="F2327" s="6"/>
      <c r="G2327" s="6"/>
      <c r="H2327" s="6"/>
    </row>
    <row r="2328" spans="1:8" x14ac:dyDescent="0.25">
      <c r="A2328" s="6"/>
      <c r="B2328" s="6"/>
      <c r="C2328" s="6"/>
      <c r="D2328" s="6"/>
      <c r="E2328" s="6"/>
      <c r="F2328" s="6"/>
      <c r="G2328" s="6"/>
      <c r="H2328" s="6"/>
    </row>
    <row r="2329" spans="1:8" x14ac:dyDescent="0.25">
      <c r="A2329" s="6"/>
      <c r="B2329" s="6"/>
      <c r="C2329" s="6"/>
      <c r="D2329" s="6"/>
      <c r="E2329" s="6"/>
      <c r="F2329" s="6"/>
      <c r="G2329" s="6"/>
      <c r="H2329" s="6"/>
    </row>
    <row r="2330" spans="1:8" x14ac:dyDescent="0.25">
      <c r="A2330" s="6"/>
      <c r="B2330" s="6"/>
      <c r="C2330" s="6"/>
      <c r="D2330" s="6"/>
      <c r="E2330" s="6"/>
      <c r="F2330" s="6"/>
      <c r="G2330" s="6"/>
      <c r="H2330" s="6"/>
    </row>
    <row r="2331" spans="1:8" x14ac:dyDescent="0.25">
      <c r="A2331" s="6"/>
      <c r="B2331" s="6"/>
      <c r="C2331" s="6"/>
      <c r="D2331" s="6"/>
      <c r="E2331" s="6"/>
      <c r="F2331" s="6"/>
      <c r="G2331" s="6"/>
      <c r="H2331" s="6"/>
    </row>
    <row r="2332" spans="1:8" x14ac:dyDescent="0.25">
      <c r="A2332" s="6"/>
      <c r="B2332" s="6"/>
      <c r="C2332" s="6"/>
      <c r="D2332" s="6"/>
      <c r="E2332" s="6"/>
      <c r="F2332" s="6"/>
      <c r="G2332" s="6"/>
      <c r="H2332" s="6"/>
    </row>
    <row r="2333" spans="1:8" x14ac:dyDescent="0.25">
      <c r="A2333" s="6"/>
      <c r="B2333" s="6"/>
      <c r="C2333" s="6"/>
      <c r="D2333" s="6"/>
      <c r="E2333" s="6"/>
      <c r="F2333" s="6"/>
      <c r="G2333" s="6"/>
      <c r="H2333" s="6"/>
    </row>
    <row r="2334" spans="1:8" x14ac:dyDescent="0.25">
      <c r="A2334" s="6"/>
      <c r="B2334" s="6"/>
      <c r="C2334" s="6"/>
      <c r="D2334" s="6"/>
      <c r="E2334" s="6"/>
      <c r="F2334" s="6"/>
      <c r="G2334" s="6"/>
      <c r="H2334" s="6"/>
    </row>
    <row r="2335" spans="1:8" x14ac:dyDescent="0.25">
      <c r="A2335" s="6"/>
      <c r="B2335" s="6"/>
      <c r="C2335" s="6"/>
      <c r="D2335" s="6"/>
      <c r="E2335" s="6"/>
      <c r="F2335" s="6"/>
      <c r="G2335" s="6"/>
      <c r="H2335" s="6"/>
    </row>
    <row r="2336" spans="1:8" x14ac:dyDescent="0.25">
      <c r="A2336" s="6"/>
      <c r="B2336" s="6"/>
      <c r="C2336" s="6"/>
      <c r="D2336" s="6"/>
      <c r="E2336" s="6"/>
      <c r="F2336" s="6"/>
      <c r="G2336" s="6"/>
      <c r="H2336" s="6"/>
    </row>
    <row r="2337" spans="1:8" x14ac:dyDescent="0.25">
      <c r="A2337" s="6"/>
      <c r="B2337" s="6"/>
      <c r="C2337" s="6"/>
      <c r="D2337" s="6"/>
      <c r="E2337" s="6"/>
      <c r="F2337" s="6"/>
      <c r="G2337" s="6"/>
      <c r="H2337" s="6"/>
    </row>
    <row r="2338" spans="1:8" x14ac:dyDescent="0.25">
      <c r="A2338" s="6"/>
      <c r="B2338" s="6"/>
      <c r="C2338" s="6"/>
      <c r="D2338" s="6"/>
      <c r="E2338" s="6"/>
      <c r="F2338" s="6"/>
      <c r="G2338" s="6"/>
      <c r="H2338" s="6"/>
    </row>
    <row r="2339" spans="1:8" x14ac:dyDescent="0.25">
      <c r="A2339" s="6"/>
      <c r="B2339" s="6"/>
      <c r="C2339" s="6"/>
      <c r="D2339" s="6"/>
      <c r="E2339" s="6"/>
      <c r="F2339" s="6"/>
      <c r="G2339" s="6"/>
      <c r="H2339" s="6"/>
    </row>
    <row r="2340" spans="1:8" x14ac:dyDescent="0.25">
      <c r="A2340" s="6"/>
      <c r="B2340" s="6"/>
      <c r="C2340" s="6"/>
      <c r="D2340" s="6"/>
      <c r="E2340" s="6"/>
      <c r="F2340" s="6"/>
      <c r="G2340" s="6"/>
      <c r="H2340" s="6"/>
    </row>
    <row r="2341" spans="1:8" x14ac:dyDescent="0.25">
      <c r="A2341" s="6"/>
      <c r="B2341" s="6"/>
      <c r="C2341" s="6"/>
      <c r="D2341" s="6"/>
      <c r="E2341" s="6"/>
      <c r="F2341" s="6"/>
      <c r="G2341" s="6"/>
      <c r="H2341" s="6"/>
    </row>
    <row r="2342" spans="1:8" x14ac:dyDescent="0.25">
      <c r="A2342" s="6"/>
      <c r="B2342" s="6"/>
      <c r="C2342" s="6"/>
      <c r="D2342" s="6"/>
      <c r="E2342" s="6"/>
      <c r="F2342" s="6"/>
      <c r="G2342" s="6"/>
      <c r="H2342" s="6"/>
    </row>
    <row r="2343" spans="1:8" x14ac:dyDescent="0.25">
      <c r="A2343" s="6"/>
      <c r="B2343" s="6"/>
      <c r="C2343" s="6"/>
      <c r="D2343" s="6"/>
      <c r="E2343" s="6"/>
      <c r="F2343" s="6"/>
      <c r="G2343" s="6"/>
      <c r="H2343" s="6"/>
    </row>
    <row r="2344" spans="1:8" x14ac:dyDescent="0.25">
      <c r="A2344" s="6"/>
      <c r="B2344" s="6"/>
      <c r="C2344" s="6"/>
      <c r="D2344" s="6"/>
      <c r="E2344" s="6"/>
      <c r="F2344" s="6"/>
      <c r="G2344" s="6"/>
      <c r="H2344" s="6"/>
    </row>
    <row r="2345" spans="1:8" x14ac:dyDescent="0.25">
      <c r="A2345" s="6"/>
      <c r="B2345" s="6"/>
      <c r="C2345" s="6"/>
      <c r="D2345" s="6"/>
      <c r="E2345" s="6"/>
      <c r="F2345" s="6"/>
      <c r="G2345" s="6"/>
      <c r="H2345" s="6"/>
    </row>
    <row r="2346" spans="1:8" x14ac:dyDescent="0.25">
      <c r="A2346" s="6"/>
      <c r="B2346" s="6"/>
      <c r="C2346" s="6"/>
      <c r="D2346" s="6"/>
      <c r="E2346" s="6"/>
      <c r="F2346" s="6"/>
      <c r="G2346" s="6"/>
      <c r="H2346" s="6"/>
    </row>
    <row r="2347" spans="1:8" x14ac:dyDescent="0.25">
      <c r="A2347" s="6"/>
      <c r="B2347" s="6"/>
      <c r="C2347" s="6"/>
      <c r="D2347" s="6"/>
      <c r="E2347" s="6"/>
      <c r="F2347" s="6"/>
      <c r="G2347" s="6"/>
      <c r="H2347" s="6"/>
    </row>
    <row r="2348" spans="1:8" x14ac:dyDescent="0.25">
      <c r="A2348" s="6"/>
      <c r="B2348" s="6"/>
      <c r="C2348" s="6"/>
      <c r="D2348" s="6"/>
      <c r="E2348" s="6"/>
      <c r="F2348" s="6"/>
      <c r="G2348" s="6"/>
      <c r="H2348" s="6"/>
    </row>
    <row r="2349" spans="1:8" x14ac:dyDescent="0.25">
      <c r="A2349" s="6"/>
      <c r="B2349" s="6"/>
      <c r="C2349" s="6"/>
      <c r="D2349" s="6"/>
      <c r="E2349" s="6"/>
      <c r="F2349" s="6"/>
      <c r="G2349" s="6"/>
      <c r="H2349" s="6"/>
    </row>
    <row r="2350" spans="1:8" x14ac:dyDescent="0.25">
      <c r="A2350" s="6"/>
      <c r="B2350" s="6"/>
      <c r="C2350" s="6"/>
      <c r="D2350" s="6"/>
      <c r="E2350" s="6"/>
      <c r="F2350" s="6"/>
      <c r="G2350" s="6"/>
      <c r="H2350" s="6"/>
    </row>
    <row r="2351" spans="1:8" x14ac:dyDescent="0.25">
      <c r="A2351" s="6"/>
      <c r="B2351" s="6"/>
      <c r="C2351" s="6"/>
      <c r="D2351" s="6"/>
      <c r="E2351" s="6"/>
      <c r="F2351" s="6"/>
      <c r="G2351" s="6"/>
      <c r="H2351" s="6"/>
    </row>
    <row r="2352" spans="1:8" x14ac:dyDescent="0.25">
      <c r="A2352" s="6"/>
      <c r="B2352" s="6"/>
      <c r="C2352" s="6"/>
      <c r="D2352" s="6"/>
      <c r="E2352" s="6"/>
      <c r="F2352" s="6"/>
      <c r="G2352" s="6"/>
      <c r="H2352" s="6"/>
    </row>
    <row r="2353" spans="1:8" x14ac:dyDescent="0.25">
      <c r="A2353" s="6"/>
      <c r="B2353" s="6"/>
      <c r="C2353" s="6"/>
      <c r="D2353" s="6"/>
      <c r="E2353" s="6"/>
      <c r="F2353" s="6"/>
      <c r="G2353" s="6"/>
      <c r="H2353" s="6"/>
    </row>
    <row r="2354" spans="1:8" x14ac:dyDescent="0.25">
      <c r="A2354" s="6"/>
      <c r="B2354" s="6"/>
      <c r="C2354" s="6"/>
      <c r="D2354" s="6"/>
      <c r="E2354" s="6"/>
      <c r="F2354" s="6"/>
      <c r="G2354" s="6"/>
      <c r="H2354" s="6"/>
    </row>
    <row r="2355" spans="1:8" x14ac:dyDescent="0.25">
      <c r="A2355" s="6"/>
      <c r="B2355" s="6"/>
      <c r="C2355" s="6"/>
      <c r="D2355" s="6"/>
      <c r="E2355" s="6"/>
      <c r="F2355" s="6"/>
      <c r="G2355" s="6"/>
      <c r="H2355" s="6"/>
    </row>
    <row r="2356" spans="1:8" x14ac:dyDescent="0.25">
      <c r="A2356" s="6"/>
      <c r="B2356" s="6"/>
      <c r="C2356" s="6"/>
      <c r="D2356" s="6"/>
      <c r="E2356" s="6"/>
      <c r="F2356" s="6"/>
      <c r="G2356" s="6"/>
      <c r="H2356" s="6"/>
    </row>
    <row r="2357" spans="1:8" x14ac:dyDescent="0.25">
      <c r="A2357" s="6"/>
      <c r="B2357" s="6"/>
      <c r="C2357" s="6"/>
      <c r="D2357" s="6"/>
      <c r="E2357" s="6"/>
      <c r="F2357" s="6"/>
      <c r="G2357" s="6"/>
      <c r="H2357" s="6"/>
    </row>
    <row r="2358" spans="1:8" x14ac:dyDescent="0.25">
      <c r="A2358" s="6"/>
      <c r="B2358" s="6"/>
      <c r="C2358" s="6"/>
      <c r="D2358" s="6"/>
      <c r="E2358" s="6"/>
      <c r="F2358" s="6"/>
      <c r="G2358" s="6"/>
      <c r="H2358" s="6"/>
    </row>
    <row r="2359" spans="1:8" x14ac:dyDescent="0.25">
      <c r="A2359" s="6"/>
      <c r="B2359" s="6"/>
      <c r="C2359" s="6"/>
      <c r="D2359" s="6"/>
      <c r="E2359" s="6"/>
      <c r="F2359" s="6"/>
      <c r="G2359" s="6"/>
      <c r="H2359" s="6"/>
    </row>
    <row r="2360" spans="1:8" x14ac:dyDescent="0.25">
      <c r="A2360" s="6"/>
      <c r="B2360" s="6"/>
      <c r="C2360" s="6"/>
      <c r="D2360" s="6"/>
      <c r="E2360" s="6"/>
      <c r="F2360" s="6"/>
      <c r="G2360" s="6"/>
      <c r="H2360" s="6"/>
    </row>
    <row r="2361" spans="1:8" x14ac:dyDescent="0.25">
      <c r="A2361" s="6"/>
      <c r="B2361" s="6"/>
      <c r="C2361" s="6"/>
      <c r="D2361" s="6"/>
      <c r="E2361" s="6"/>
      <c r="F2361" s="6"/>
      <c r="G2361" s="6"/>
      <c r="H2361" s="6"/>
    </row>
    <row r="2362" spans="1:8" x14ac:dyDescent="0.25">
      <c r="A2362" s="6"/>
      <c r="B2362" s="6"/>
      <c r="C2362" s="6"/>
      <c r="D2362" s="6"/>
      <c r="E2362" s="6"/>
      <c r="F2362" s="6"/>
      <c r="G2362" s="6"/>
      <c r="H2362" s="6"/>
    </row>
    <row r="2363" spans="1:8" x14ac:dyDescent="0.25">
      <c r="A2363" s="6"/>
      <c r="B2363" s="6"/>
      <c r="C2363" s="6"/>
      <c r="D2363" s="6"/>
      <c r="E2363" s="6"/>
      <c r="F2363" s="6"/>
      <c r="G2363" s="6"/>
      <c r="H2363" s="6"/>
    </row>
    <row r="2364" spans="1:8" x14ac:dyDescent="0.25">
      <c r="A2364" s="6"/>
      <c r="B2364" s="6"/>
      <c r="C2364" s="6"/>
      <c r="D2364" s="6"/>
      <c r="E2364" s="6"/>
      <c r="F2364" s="6"/>
      <c r="G2364" s="6"/>
      <c r="H2364" s="6"/>
    </row>
    <row r="2365" spans="1:8" x14ac:dyDescent="0.25">
      <c r="A2365" s="6"/>
      <c r="B2365" s="6"/>
      <c r="C2365" s="6"/>
      <c r="D2365" s="6"/>
      <c r="E2365" s="6"/>
      <c r="F2365" s="6"/>
      <c r="G2365" s="6"/>
      <c r="H2365" s="6"/>
    </row>
    <row r="2366" spans="1:8" x14ac:dyDescent="0.25">
      <c r="A2366" s="6"/>
      <c r="B2366" s="6"/>
      <c r="C2366" s="6"/>
      <c r="D2366" s="6"/>
      <c r="E2366" s="6"/>
      <c r="F2366" s="6"/>
      <c r="G2366" s="6"/>
      <c r="H2366" s="6"/>
    </row>
    <row r="2367" spans="1:8" x14ac:dyDescent="0.25">
      <c r="A2367" s="6"/>
      <c r="B2367" s="6"/>
      <c r="C2367" s="6"/>
      <c r="D2367" s="6"/>
      <c r="E2367" s="6"/>
      <c r="F2367" s="6"/>
      <c r="G2367" s="6"/>
      <c r="H2367" s="6"/>
    </row>
    <row r="2368" spans="1:8" x14ac:dyDescent="0.25">
      <c r="A2368" s="6"/>
      <c r="B2368" s="6"/>
      <c r="C2368" s="6"/>
      <c r="D2368" s="6"/>
      <c r="E2368" s="6"/>
      <c r="F2368" s="6"/>
      <c r="G2368" s="6"/>
      <c r="H2368" s="6"/>
    </row>
    <row r="2369" spans="1:8" x14ac:dyDescent="0.25">
      <c r="A2369" s="6"/>
      <c r="B2369" s="6"/>
      <c r="C2369" s="6"/>
      <c r="D2369" s="6"/>
      <c r="E2369" s="6"/>
      <c r="F2369" s="6"/>
      <c r="G2369" s="6"/>
      <c r="H2369" s="6"/>
    </row>
    <row r="2370" spans="1:8" x14ac:dyDescent="0.25">
      <c r="A2370" s="6"/>
      <c r="B2370" s="6"/>
      <c r="C2370" s="6"/>
      <c r="D2370" s="6"/>
      <c r="E2370" s="6"/>
      <c r="F2370" s="6"/>
      <c r="G2370" s="6"/>
      <c r="H2370" s="6"/>
    </row>
    <row r="2371" spans="1:8" x14ac:dyDescent="0.25">
      <c r="A2371" s="6"/>
      <c r="B2371" s="6"/>
      <c r="C2371" s="6"/>
      <c r="D2371" s="6"/>
      <c r="E2371" s="6"/>
      <c r="F2371" s="6"/>
      <c r="G2371" s="6"/>
      <c r="H2371" s="6"/>
    </row>
    <row r="2372" spans="1:8" x14ac:dyDescent="0.25">
      <c r="A2372" s="6"/>
      <c r="B2372" s="6"/>
      <c r="C2372" s="6"/>
      <c r="D2372" s="6"/>
      <c r="E2372" s="6"/>
      <c r="F2372" s="6"/>
      <c r="G2372" s="6"/>
      <c r="H2372" s="6"/>
    </row>
    <row r="2373" spans="1:8" x14ac:dyDescent="0.25">
      <c r="A2373" s="6"/>
      <c r="B2373" s="6"/>
      <c r="C2373" s="6"/>
      <c r="D2373" s="6"/>
      <c r="E2373" s="6"/>
      <c r="F2373" s="6"/>
      <c r="G2373" s="6"/>
      <c r="H2373" s="6"/>
    </row>
    <row r="2374" spans="1:8" x14ac:dyDescent="0.25">
      <c r="A2374" s="6"/>
      <c r="B2374" s="6"/>
      <c r="C2374" s="6"/>
      <c r="D2374" s="6"/>
      <c r="E2374" s="6"/>
      <c r="F2374" s="6"/>
      <c r="G2374" s="6"/>
      <c r="H2374" s="6"/>
    </row>
    <row r="2375" spans="1:8" x14ac:dyDescent="0.25">
      <c r="A2375" s="6"/>
      <c r="B2375" s="6"/>
      <c r="C2375" s="6"/>
      <c r="D2375" s="6"/>
      <c r="E2375" s="6"/>
      <c r="F2375" s="6"/>
      <c r="G2375" s="6"/>
      <c r="H2375" s="6"/>
    </row>
    <row r="2376" spans="1:8" x14ac:dyDescent="0.25">
      <c r="A2376" s="6"/>
      <c r="B2376" s="6"/>
      <c r="C2376" s="6"/>
      <c r="D2376" s="6"/>
      <c r="E2376" s="6"/>
      <c r="F2376" s="6"/>
      <c r="G2376" s="6"/>
      <c r="H2376" s="6"/>
    </row>
    <row r="2377" spans="1:8" x14ac:dyDescent="0.25">
      <c r="A2377" s="6"/>
      <c r="B2377" s="6"/>
      <c r="C2377" s="6"/>
      <c r="D2377" s="6"/>
      <c r="E2377" s="6"/>
      <c r="F2377" s="6"/>
      <c r="G2377" s="6"/>
      <c r="H2377" s="6"/>
    </row>
    <row r="2378" spans="1:8" x14ac:dyDescent="0.25">
      <c r="A2378" s="6"/>
      <c r="B2378" s="6"/>
      <c r="C2378" s="6"/>
      <c r="D2378" s="6"/>
      <c r="E2378" s="6"/>
      <c r="F2378" s="6"/>
      <c r="G2378" s="6"/>
      <c r="H2378" s="6"/>
    </row>
    <row r="2379" spans="1:8" x14ac:dyDescent="0.25">
      <c r="A2379" s="6"/>
      <c r="B2379" s="6"/>
      <c r="C2379" s="6"/>
      <c r="D2379" s="6"/>
      <c r="E2379" s="6"/>
      <c r="F2379" s="6"/>
      <c r="G2379" s="6"/>
      <c r="H2379" s="6"/>
    </row>
    <row r="2380" spans="1:8" x14ac:dyDescent="0.25">
      <c r="A2380" s="6"/>
      <c r="B2380" s="6"/>
      <c r="C2380" s="6"/>
      <c r="D2380" s="6"/>
      <c r="E2380" s="6"/>
      <c r="F2380" s="6"/>
      <c r="G2380" s="6"/>
      <c r="H2380" s="6"/>
    </row>
    <row r="2381" spans="1:8" x14ac:dyDescent="0.25">
      <c r="A2381" s="6"/>
      <c r="B2381" s="6"/>
      <c r="C2381" s="6"/>
      <c r="D2381" s="6"/>
      <c r="E2381" s="6"/>
      <c r="F2381" s="6"/>
      <c r="G2381" s="6"/>
      <c r="H2381" s="6"/>
    </row>
    <row r="2382" spans="1:8" x14ac:dyDescent="0.25">
      <c r="A2382" s="6"/>
      <c r="B2382" s="6"/>
      <c r="C2382" s="6"/>
      <c r="D2382" s="6"/>
      <c r="E2382" s="6"/>
      <c r="F2382" s="6"/>
      <c r="G2382" s="6"/>
      <c r="H2382" s="6"/>
    </row>
    <row r="2383" spans="1:8" x14ac:dyDescent="0.25">
      <c r="A2383" s="6"/>
      <c r="B2383" s="6"/>
      <c r="C2383" s="6"/>
      <c r="D2383" s="6"/>
      <c r="E2383" s="6"/>
      <c r="F2383" s="6"/>
      <c r="G2383" s="6"/>
      <c r="H2383" s="6"/>
    </row>
    <row r="2384" spans="1:8" x14ac:dyDescent="0.25">
      <c r="A2384" s="6"/>
      <c r="B2384" s="6"/>
      <c r="C2384" s="6"/>
      <c r="D2384" s="6"/>
      <c r="E2384" s="6"/>
      <c r="F2384" s="6"/>
      <c r="G2384" s="6"/>
      <c r="H2384" s="6"/>
    </row>
    <row r="2385" spans="1:8" x14ac:dyDescent="0.25">
      <c r="A2385" s="6"/>
      <c r="B2385" s="6"/>
      <c r="C2385" s="6"/>
      <c r="D2385" s="6"/>
      <c r="E2385" s="6"/>
      <c r="F2385" s="6"/>
      <c r="G2385" s="6"/>
      <c r="H2385" s="6"/>
    </row>
    <row r="2386" spans="1:8" x14ac:dyDescent="0.25">
      <c r="A2386" s="6"/>
      <c r="B2386" s="6"/>
      <c r="C2386" s="6"/>
      <c r="D2386" s="6"/>
      <c r="E2386" s="6"/>
      <c r="F2386" s="6"/>
      <c r="G2386" s="6"/>
      <c r="H2386" s="6"/>
    </row>
    <row r="2387" spans="1:8" x14ac:dyDescent="0.25">
      <c r="A2387" s="6"/>
      <c r="B2387" s="6"/>
      <c r="C2387" s="6"/>
      <c r="D2387" s="6"/>
      <c r="E2387" s="6"/>
      <c r="F2387" s="6"/>
      <c r="G2387" s="6"/>
      <c r="H2387" s="6"/>
    </row>
    <row r="2388" spans="1:8" x14ac:dyDescent="0.25">
      <c r="A2388" s="6"/>
      <c r="B2388" s="6"/>
      <c r="C2388" s="6"/>
      <c r="D2388" s="6"/>
      <c r="E2388" s="6"/>
      <c r="F2388" s="6"/>
      <c r="G2388" s="6"/>
      <c r="H2388" s="6"/>
    </row>
    <row r="2389" spans="1:8" x14ac:dyDescent="0.25">
      <c r="A2389" s="6"/>
      <c r="B2389" s="6"/>
      <c r="C2389" s="6"/>
      <c r="D2389" s="6"/>
      <c r="E2389" s="6"/>
      <c r="F2389" s="6"/>
      <c r="G2389" s="6"/>
      <c r="H2389" s="6"/>
    </row>
    <row r="2390" spans="1:8" x14ac:dyDescent="0.25">
      <c r="A2390" s="6"/>
      <c r="B2390" s="6"/>
      <c r="C2390" s="6"/>
      <c r="D2390" s="6"/>
      <c r="E2390" s="6"/>
      <c r="F2390" s="6"/>
      <c r="G2390" s="6"/>
      <c r="H2390" s="6"/>
    </row>
    <row r="2391" spans="1:8" x14ac:dyDescent="0.25">
      <c r="A2391" s="6"/>
      <c r="B2391" s="6"/>
      <c r="C2391" s="6"/>
      <c r="D2391" s="6"/>
      <c r="E2391" s="6"/>
      <c r="F2391" s="6"/>
      <c r="G2391" s="6"/>
      <c r="H2391" s="6"/>
    </row>
    <row r="2392" spans="1:8" x14ac:dyDescent="0.25">
      <c r="A2392" s="6"/>
      <c r="B2392" s="6"/>
      <c r="C2392" s="6"/>
      <c r="D2392" s="6"/>
      <c r="E2392" s="6"/>
      <c r="F2392" s="6"/>
      <c r="G2392" s="6"/>
      <c r="H2392" s="6"/>
    </row>
    <row r="2393" spans="1:8" x14ac:dyDescent="0.25">
      <c r="A2393" s="6"/>
      <c r="B2393" s="6"/>
      <c r="C2393" s="6"/>
      <c r="D2393" s="6"/>
      <c r="E2393" s="6"/>
      <c r="F2393" s="6"/>
      <c r="G2393" s="6"/>
      <c r="H2393" s="6"/>
    </row>
    <row r="2394" spans="1:8" x14ac:dyDescent="0.25">
      <c r="A2394" s="6"/>
      <c r="B2394" s="6"/>
      <c r="C2394" s="6"/>
      <c r="D2394" s="6"/>
      <c r="E2394" s="6"/>
      <c r="F2394" s="6"/>
      <c r="G2394" s="6"/>
      <c r="H2394" s="6"/>
    </row>
    <row r="2395" spans="1:8" x14ac:dyDescent="0.25">
      <c r="A2395" s="6"/>
      <c r="B2395" s="6"/>
      <c r="C2395" s="6"/>
      <c r="D2395" s="6"/>
      <c r="E2395" s="6"/>
      <c r="F2395" s="6"/>
      <c r="G2395" s="6"/>
      <c r="H2395" s="6"/>
    </row>
    <row r="2396" spans="1:8" x14ac:dyDescent="0.25">
      <c r="A2396" s="6"/>
      <c r="B2396" s="6"/>
      <c r="C2396" s="6"/>
      <c r="D2396" s="6"/>
      <c r="E2396" s="6"/>
      <c r="F2396" s="6"/>
      <c r="G2396" s="6"/>
      <c r="H2396" s="6"/>
    </row>
    <row r="2397" spans="1:8" x14ac:dyDescent="0.25">
      <c r="A2397" s="6"/>
      <c r="B2397" s="6"/>
      <c r="C2397" s="6"/>
      <c r="D2397" s="6"/>
      <c r="E2397" s="6"/>
      <c r="F2397" s="6"/>
      <c r="G2397" s="6"/>
      <c r="H2397" s="6"/>
    </row>
    <row r="2398" spans="1:8" x14ac:dyDescent="0.25">
      <c r="A2398" s="6"/>
      <c r="B2398" s="6"/>
      <c r="C2398" s="6"/>
      <c r="D2398" s="6"/>
      <c r="E2398" s="6"/>
      <c r="F2398" s="6"/>
      <c r="G2398" s="6"/>
      <c r="H2398" s="6"/>
    </row>
    <row r="2399" spans="1:8" x14ac:dyDescent="0.25">
      <c r="A2399" s="6"/>
      <c r="B2399" s="6"/>
      <c r="C2399" s="6"/>
      <c r="D2399" s="6"/>
      <c r="E2399" s="6"/>
      <c r="F2399" s="6"/>
      <c r="G2399" s="6"/>
      <c r="H2399" s="6"/>
    </row>
    <row r="2400" spans="1:8" x14ac:dyDescent="0.25">
      <c r="A2400" s="6"/>
      <c r="B2400" s="6"/>
      <c r="C2400" s="6"/>
      <c r="D2400" s="6"/>
      <c r="E2400" s="6"/>
      <c r="F2400" s="6"/>
      <c r="G2400" s="6"/>
      <c r="H2400" s="6"/>
    </row>
    <row r="2401" spans="1:8" x14ac:dyDescent="0.25">
      <c r="A2401" s="6"/>
      <c r="B2401" s="6"/>
      <c r="C2401" s="6"/>
      <c r="D2401" s="6"/>
      <c r="E2401" s="6"/>
      <c r="F2401" s="6"/>
      <c r="G2401" s="6"/>
      <c r="H2401" s="6"/>
    </row>
    <row r="2402" spans="1:8" x14ac:dyDescent="0.25">
      <c r="A2402" s="6"/>
      <c r="B2402" s="6"/>
      <c r="C2402" s="6"/>
      <c r="D2402" s="6"/>
      <c r="E2402" s="6"/>
      <c r="F2402" s="6"/>
      <c r="G2402" s="6"/>
      <c r="H2402" s="6"/>
    </row>
    <row r="2403" spans="1:8" x14ac:dyDescent="0.25">
      <c r="A2403" s="6"/>
      <c r="B2403" s="6"/>
      <c r="C2403" s="6"/>
      <c r="D2403" s="6"/>
      <c r="E2403" s="6"/>
      <c r="F2403" s="6"/>
      <c r="G2403" s="6"/>
      <c r="H2403" s="6"/>
    </row>
    <row r="2404" spans="1:8" x14ac:dyDescent="0.25">
      <c r="A2404" s="6"/>
      <c r="B2404" s="6"/>
      <c r="C2404" s="6"/>
      <c r="D2404" s="6"/>
      <c r="E2404" s="6"/>
      <c r="F2404" s="6"/>
      <c r="G2404" s="6"/>
      <c r="H2404" s="6"/>
    </row>
    <row r="2405" spans="1:8" x14ac:dyDescent="0.25">
      <c r="A2405" s="6"/>
      <c r="B2405" s="6"/>
      <c r="C2405" s="6"/>
      <c r="D2405" s="6"/>
      <c r="E2405" s="6"/>
      <c r="F2405" s="6"/>
      <c r="G2405" s="6"/>
      <c r="H2405" s="6"/>
    </row>
    <row r="2406" spans="1:8" x14ac:dyDescent="0.25">
      <c r="A2406" s="6"/>
      <c r="B2406" s="6"/>
      <c r="C2406" s="6"/>
      <c r="D2406" s="6"/>
      <c r="E2406" s="6"/>
      <c r="F2406" s="6"/>
      <c r="G2406" s="6"/>
      <c r="H2406" s="6"/>
    </row>
    <row r="2407" spans="1:8" x14ac:dyDescent="0.25">
      <c r="A2407" s="6"/>
      <c r="B2407" s="6"/>
      <c r="C2407" s="6"/>
      <c r="D2407" s="6"/>
      <c r="E2407" s="6"/>
      <c r="F2407" s="6"/>
      <c r="G2407" s="6"/>
      <c r="H2407" s="6"/>
    </row>
    <row r="2408" spans="1:8" x14ac:dyDescent="0.25">
      <c r="A2408" s="6"/>
      <c r="B2408" s="6"/>
      <c r="C2408" s="6"/>
      <c r="D2408" s="6"/>
      <c r="E2408" s="6"/>
      <c r="F2408" s="6"/>
      <c r="G2408" s="6"/>
      <c r="H2408" s="6"/>
    </row>
    <row r="2409" spans="1:8" x14ac:dyDescent="0.25">
      <c r="A2409" s="6"/>
      <c r="B2409" s="6"/>
      <c r="C2409" s="6"/>
      <c r="D2409" s="6"/>
      <c r="E2409" s="6"/>
      <c r="F2409" s="6"/>
      <c r="G2409" s="6"/>
      <c r="H2409" s="6"/>
    </row>
    <row r="2410" spans="1:8" x14ac:dyDescent="0.25">
      <c r="A2410" s="6"/>
      <c r="B2410" s="6"/>
      <c r="C2410" s="6"/>
      <c r="D2410" s="6"/>
      <c r="E2410" s="6"/>
      <c r="F2410" s="6"/>
      <c r="G2410" s="6"/>
      <c r="H2410" s="6"/>
    </row>
    <row r="2411" spans="1:8" x14ac:dyDescent="0.25">
      <c r="A2411" s="6"/>
      <c r="B2411" s="6"/>
      <c r="C2411" s="6"/>
      <c r="D2411" s="6"/>
      <c r="E2411" s="6"/>
      <c r="F2411" s="6"/>
      <c r="G2411" s="6"/>
      <c r="H2411" s="6"/>
    </row>
    <row r="2412" spans="1:8" x14ac:dyDescent="0.25">
      <c r="A2412" s="6"/>
      <c r="B2412" s="6"/>
      <c r="C2412" s="6"/>
      <c r="D2412" s="6"/>
      <c r="E2412" s="6"/>
      <c r="F2412" s="6"/>
      <c r="G2412" s="6"/>
      <c r="H2412" s="6"/>
    </row>
    <row r="2413" spans="1:8" x14ac:dyDescent="0.25">
      <c r="A2413" s="6"/>
      <c r="B2413" s="6"/>
      <c r="C2413" s="6"/>
      <c r="D2413" s="6"/>
      <c r="E2413" s="6"/>
      <c r="F2413" s="6"/>
      <c r="G2413" s="6"/>
      <c r="H2413" s="6"/>
    </row>
    <row r="2414" spans="1:8" x14ac:dyDescent="0.25">
      <c r="A2414" s="6"/>
      <c r="B2414" s="6"/>
      <c r="C2414" s="6"/>
      <c r="D2414" s="6"/>
      <c r="E2414" s="6"/>
      <c r="F2414" s="6"/>
      <c r="G2414" s="6"/>
      <c r="H2414" s="6"/>
    </row>
    <row r="2415" spans="1:8" x14ac:dyDescent="0.25">
      <c r="A2415" s="6"/>
      <c r="B2415" s="6"/>
      <c r="C2415" s="6"/>
      <c r="D2415" s="6"/>
      <c r="E2415" s="6"/>
      <c r="F2415" s="6"/>
      <c r="G2415" s="6"/>
      <c r="H2415" s="6"/>
    </row>
    <row r="2416" spans="1:8" x14ac:dyDescent="0.25">
      <c r="A2416" s="6"/>
      <c r="B2416" s="6"/>
      <c r="C2416" s="6"/>
      <c r="D2416" s="6"/>
      <c r="E2416" s="6"/>
      <c r="F2416" s="6"/>
      <c r="G2416" s="6"/>
      <c r="H2416" s="6"/>
    </row>
    <row r="2417" spans="1:8" x14ac:dyDescent="0.25">
      <c r="A2417" s="6"/>
      <c r="B2417" s="6"/>
      <c r="C2417" s="6"/>
      <c r="D2417" s="6"/>
      <c r="E2417" s="6"/>
      <c r="F2417" s="6"/>
      <c r="G2417" s="6"/>
      <c r="H2417" s="6"/>
    </row>
    <row r="2418" spans="1:8" x14ac:dyDescent="0.25">
      <c r="A2418" s="6"/>
      <c r="B2418" s="6"/>
      <c r="C2418" s="6"/>
      <c r="D2418" s="6"/>
      <c r="E2418" s="6"/>
      <c r="F2418" s="6"/>
      <c r="G2418" s="6"/>
      <c r="H2418" s="6"/>
    </row>
    <row r="2419" spans="1:8" x14ac:dyDescent="0.25">
      <c r="A2419" s="6"/>
      <c r="B2419" s="6"/>
      <c r="C2419" s="6"/>
      <c r="D2419" s="6"/>
      <c r="E2419" s="6"/>
      <c r="F2419" s="6"/>
      <c r="G2419" s="6"/>
      <c r="H2419" s="6"/>
    </row>
    <row r="2420" spans="1:8" x14ac:dyDescent="0.25">
      <c r="A2420" s="6"/>
      <c r="B2420" s="6"/>
      <c r="C2420" s="6"/>
      <c r="D2420" s="6"/>
      <c r="E2420" s="6"/>
      <c r="F2420" s="6"/>
      <c r="G2420" s="6"/>
      <c r="H2420" s="6"/>
    </row>
    <row r="2421" spans="1:8" x14ac:dyDescent="0.25">
      <c r="A2421" s="6"/>
      <c r="B2421" s="6"/>
      <c r="C2421" s="6"/>
      <c r="D2421" s="6"/>
      <c r="E2421" s="6"/>
      <c r="F2421" s="6"/>
      <c r="G2421" s="6"/>
      <c r="H2421" s="6"/>
    </row>
    <row r="2422" spans="1:8" x14ac:dyDescent="0.25">
      <c r="A2422" s="6"/>
      <c r="B2422" s="6"/>
      <c r="C2422" s="6"/>
      <c r="D2422" s="6"/>
      <c r="E2422" s="6"/>
      <c r="F2422" s="6"/>
      <c r="G2422" s="6"/>
      <c r="H2422" s="6"/>
    </row>
    <row r="2423" spans="1:8" x14ac:dyDescent="0.25">
      <c r="A2423" s="6"/>
      <c r="B2423" s="6"/>
      <c r="C2423" s="6"/>
      <c r="D2423" s="6"/>
      <c r="E2423" s="6"/>
      <c r="F2423" s="6"/>
      <c r="G2423" s="6"/>
      <c r="H2423" s="6"/>
    </row>
    <row r="2424" spans="1:8" x14ac:dyDescent="0.25">
      <c r="A2424" s="6"/>
      <c r="B2424" s="6"/>
      <c r="C2424" s="6"/>
      <c r="D2424" s="6"/>
      <c r="E2424" s="6"/>
      <c r="F2424" s="6"/>
      <c r="G2424" s="6"/>
      <c r="H2424" s="6"/>
    </row>
    <row r="2425" spans="1:8" x14ac:dyDescent="0.25">
      <c r="A2425" s="6"/>
      <c r="B2425" s="6"/>
      <c r="C2425" s="6"/>
      <c r="D2425" s="6"/>
      <c r="E2425" s="6"/>
      <c r="F2425" s="6"/>
      <c r="G2425" s="6"/>
      <c r="H2425" s="6"/>
    </row>
    <row r="2426" spans="1:8" x14ac:dyDescent="0.25">
      <c r="A2426" s="6"/>
      <c r="B2426" s="6"/>
      <c r="C2426" s="6"/>
      <c r="D2426" s="6"/>
      <c r="E2426" s="6"/>
      <c r="F2426" s="6"/>
      <c r="G2426" s="6"/>
      <c r="H2426" s="6"/>
    </row>
    <row r="2427" spans="1:8" x14ac:dyDescent="0.25">
      <c r="A2427" s="6"/>
      <c r="B2427" s="6"/>
      <c r="C2427" s="6"/>
      <c r="D2427" s="6"/>
      <c r="E2427" s="6"/>
      <c r="F2427" s="6"/>
      <c r="G2427" s="6"/>
      <c r="H2427" s="6"/>
    </row>
    <row r="2428" spans="1:8" x14ac:dyDescent="0.25">
      <c r="A2428" s="6"/>
      <c r="B2428" s="6"/>
      <c r="C2428" s="6"/>
      <c r="D2428" s="6"/>
      <c r="E2428" s="6"/>
      <c r="F2428" s="6"/>
      <c r="G2428" s="6"/>
      <c r="H2428" s="6"/>
    </row>
    <row r="2429" spans="1:8" x14ac:dyDescent="0.25">
      <c r="A2429" s="6"/>
      <c r="B2429" s="6"/>
      <c r="C2429" s="6"/>
      <c r="D2429" s="6"/>
      <c r="E2429" s="6"/>
      <c r="F2429" s="6"/>
      <c r="G2429" s="6"/>
      <c r="H2429" s="6"/>
    </row>
    <row r="2430" spans="1:8" x14ac:dyDescent="0.25">
      <c r="A2430" s="6"/>
      <c r="B2430" s="6"/>
      <c r="C2430" s="6"/>
      <c r="D2430" s="6"/>
      <c r="E2430" s="6"/>
      <c r="F2430" s="6"/>
      <c r="G2430" s="6"/>
      <c r="H2430" s="6"/>
    </row>
    <row r="2431" spans="1:8" x14ac:dyDescent="0.25">
      <c r="A2431" s="6"/>
      <c r="B2431" s="6"/>
      <c r="C2431" s="6"/>
      <c r="D2431" s="6"/>
      <c r="E2431" s="6"/>
      <c r="F2431" s="6"/>
      <c r="G2431" s="6"/>
      <c r="H2431" s="6"/>
    </row>
    <row r="2432" spans="1:8" x14ac:dyDescent="0.25">
      <c r="A2432" s="6"/>
      <c r="B2432" s="6"/>
      <c r="C2432" s="6"/>
      <c r="D2432" s="6"/>
      <c r="E2432" s="6"/>
      <c r="F2432" s="6"/>
      <c r="G2432" s="6"/>
      <c r="H2432" s="6"/>
    </row>
    <row r="2433" spans="1:8" x14ac:dyDescent="0.25">
      <c r="A2433" s="6"/>
      <c r="B2433" s="6"/>
      <c r="C2433" s="6"/>
      <c r="D2433" s="6"/>
      <c r="E2433" s="6"/>
      <c r="F2433" s="6"/>
      <c r="G2433" s="6"/>
      <c r="H2433" s="6"/>
    </row>
    <row r="2434" spans="1:8" x14ac:dyDescent="0.25">
      <c r="A2434" s="6"/>
      <c r="B2434" s="6"/>
      <c r="C2434" s="6"/>
      <c r="D2434" s="6"/>
      <c r="E2434" s="6"/>
      <c r="F2434" s="6"/>
      <c r="G2434" s="6"/>
      <c r="H2434" s="6"/>
    </row>
    <row r="2435" spans="1:8" x14ac:dyDescent="0.25">
      <c r="A2435" s="6"/>
      <c r="B2435" s="6"/>
      <c r="C2435" s="6"/>
      <c r="D2435" s="6"/>
      <c r="E2435" s="6"/>
      <c r="F2435" s="6"/>
      <c r="G2435" s="6"/>
      <c r="H2435" s="6"/>
    </row>
    <row r="2436" spans="1:8" x14ac:dyDescent="0.25">
      <c r="A2436" s="6"/>
      <c r="B2436" s="6"/>
      <c r="C2436" s="6"/>
      <c r="D2436" s="6"/>
      <c r="E2436" s="6"/>
      <c r="F2436" s="6"/>
      <c r="G2436" s="6"/>
      <c r="H2436" s="6"/>
    </row>
    <row r="2437" spans="1:8" x14ac:dyDescent="0.25">
      <c r="A2437" s="6"/>
      <c r="B2437" s="6"/>
      <c r="C2437" s="6"/>
      <c r="D2437" s="6"/>
      <c r="E2437" s="6"/>
      <c r="F2437" s="6"/>
      <c r="G2437" s="6"/>
      <c r="H2437" s="6"/>
    </row>
    <row r="2438" spans="1:8" x14ac:dyDescent="0.25">
      <c r="A2438" s="6"/>
      <c r="B2438" s="6"/>
      <c r="C2438" s="6"/>
      <c r="D2438" s="6"/>
      <c r="E2438" s="6"/>
      <c r="F2438" s="6"/>
      <c r="G2438" s="6"/>
      <c r="H2438" s="6"/>
    </row>
    <row r="2439" spans="1:8" x14ac:dyDescent="0.25">
      <c r="A2439" s="6"/>
      <c r="B2439" s="6"/>
      <c r="C2439" s="6"/>
      <c r="D2439" s="6"/>
      <c r="E2439" s="6"/>
      <c r="F2439" s="6"/>
      <c r="G2439" s="6"/>
      <c r="H2439" s="6"/>
    </row>
    <row r="2440" spans="1:8" x14ac:dyDescent="0.25">
      <c r="A2440" s="6"/>
      <c r="B2440" s="6"/>
      <c r="C2440" s="6"/>
      <c r="D2440" s="6"/>
      <c r="E2440" s="6"/>
      <c r="F2440" s="6"/>
      <c r="G2440" s="6"/>
      <c r="H2440" s="6"/>
    </row>
    <row r="2441" spans="1:8" x14ac:dyDescent="0.25">
      <c r="A2441" s="6"/>
      <c r="B2441" s="6"/>
      <c r="C2441" s="6"/>
      <c r="D2441" s="6"/>
      <c r="E2441" s="6"/>
      <c r="F2441" s="6"/>
      <c r="G2441" s="6"/>
      <c r="H2441" s="6"/>
    </row>
    <row r="2442" spans="1:8" x14ac:dyDescent="0.25">
      <c r="A2442" s="6"/>
      <c r="B2442" s="6"/>
      <c r="C2442" s="6"/>
      <c r="D2442" s="6"/>
      <c r="E2442" s="6"/>
      <c r="F2442" s="6"/>
      <c r="G2442" s="6"/>
      <c r="H2442" s="6"/>
    </row>
    <row r="2443" spans="1:8" x14ac:dyDescent="0.25">
      <c r="A2443" s="6"/>
      <c r="B2443" s="6"/>
      <c r="C2443" s="6"/>
      <c r="D2443" s="6"/>
      <c r="E2443" s="6"/>
      <c r="F2443" s="6"/>
      <c r="G2443" s="6"/>
      <c r="H2443" s="6"/>
    </row>
    <row r="2444" spans="1:8" x14ac:dyDescent="0.25">
      <c r="A2444" s="6"/>
      <c r="B2444" s="6"/>
      <c r="C2444" s="6"/>
      <c r="D2444" s="6"/>
      <c r="E2444" s="6"/>
      <c r="F2444" s="6"/>
      <c r="G2444" s="6"/>
      <c r="H2444" s="6"/>
    </row>
    <row r="2445" spans="1:8" x14ac:dyDescent="0.25">
      <c r="A2445" s="6"/>
      <c r="B2445" s="6"/>
      <c r="C2445" s="6"/>
      <c r="D2445" s="6"/>
      <c r="E2445" s="6"/>
      <c r="F2445" s="6"/>
      <c r="G2445" s="6"/>
      <c r="H2445" s="6"/>
    </row>
    <row r="2446" spans="1:8" x14ac:dyDescent="0.25">
      <c r="A2446" s="6"/>
      <c r="B2446" s="6"/>
      <c r="C2446" s="6"/>
      <c r="D2446" s="6"/>
      <c r="E2446" s="6"/>
      <c r="F2446" s="6"/>
      <c r="G2446" s="6"/>
      <c r="H2446" s="6"/>
    </row>
    <row r="2447" spans="1:8" x14ac:dyDescent="0.25">
      <c r="A2447" s="6"/>
      <c r="B2447" s="6"/>
      <c r="C2447" s="6"/>
      <c r="D2447" s="6"/>
      <c r="E2447" s="6"/>
      <c r="F2447" s="6"/>
      <c r="G2447" s="6"/>
      <c r="H2447" s="6"/>
    </row>
    <row r="2448" spans="1:8" x14ac:dyDescent="0.25">
      <c r="A2448" s="6"/>
      <c r="B2448" s="6"/>
      <c r="C2448" s="6"/>
      <c r="D2448" s="6"/>
      <c r="E2448" s="6"/>
      <c r="F2448" s="6"/>
      <c r="G2448" s="6"/>
      <c r="H2448" s="6"/>
    </row>
    <row r="2449" spans="1:8" x14ac:dyDescent="0.25">
      <c r="A2449" s="6"/>
      <c r="B2449" s="6"/>
      <c r="C2449" s="6"/>
      <c r="D2449" s="6"/>
      <c r="E2449" s="6"/>
      <c r="F2449" s="6"/>
      <c r="G2449" s="6"/>
      <c r="H2449" s="6"/>
    </row>
    <row r="2450" spans="1:8" x14ac:dyDescent="0.25">
      <c r="A2450" s="6"/>
      <c r="B2450" s="6"/>
      <c r="C2450" s="6"/>
      <c r="D2450" s="6"/>
      <c r="E2450" s="6"/>
      <c r="F2450" s="6"/>
      <c r="G2450" s="6"/>
      <c r="H2450" s="6"/>
    </row>
    <row r="2451" spans="1:8" x14ac:dyDescent="0.25">
      <c r="A2451" s="6"/>
      <c r="B2451" s="6"/>
      <c r="C2451" s="6"/>
      <c r="D2451" s="6"/>
      <c r="E2451" s="6"/>
      <c r="F2451" s="6"/>
      <c r="G2451" s="6"/>
      <c r="H2451" s="6"/>
    </row>
    <row r="2452" spans="1:8" x14ac:dyDescent="0.25">
      <c r="A2452" s="6"/>
      <c r="B2452" s="6"/>
      <c r="C2452" s="6"/>
      <c r="D2452" s="6"/>
      <c r="E2452" s="6"/>
      <c r="F2452" s="6"/>
      <c r="G2452" s="6"/>
      <c r="H2452" s="6"/>
    </row>
    <row r="2453" spans="1:8" x14ac:dyDescent="0.25">
      <c r="A2453" s="6"/>
      <c r="B2453" s="6"/>
      <c r="C2453" s="6"/>
      <c r="D2453" s="6"/>
      <c r="E2453" s="6"/>
      <c r="F2453" s="6"/>
      <c r="G2453" s="6"/>
      <c r="H2453" s="6"/>
    </row>
    <row r="2454" spans="1:8" x14ac:dyDescent="0.25">
      <c r="A2454" s="6"/>
      <c r="B2454" s="6"/>
      <c r="C2454" s="6"/>
      <c r="D2454" s="6"/>
      <c r="E2454" s="6"/>
      <c r="F2454" s="6"/>
      <c r="G2454" s="6"/>
      <c r="H2454" s="6"/>
    </row>
    <row r="2455" spans="1:8" x14ac:dyDescent="0.25">
      <c r="A2455" s="6"/>
      <c r="B2455" s="6"/>
      <c r="C2455" s="6"/>
      <c r="D2455" s="6"/>
      <c r="E2455" s="6"/>
      <c r="F2455" s="6"/>
      <c r="G2455" s="6"/>
      <c r="H2455" s="6"/>
    </row>
    <row r="2456" spans="1:8" x14ac:dyDescent="0.25">
      <c r="A2456" s="6"/>
      <c r="B2456" s="6"/>
      <c r="C2456" s="6"/>
      <c r="D2456" s="6"/>
      <c r="E2456" s="6"/>
      <c r="F2456" s="6"/>
      <c r="G2456" s="6"/>
      <c r="H2456" s="6"/>
    </row>
    <row r="2457" spans="1:8" x14ac:dyDescent="0.25">
      <c r="A2457" s="6"/>
      <c r="B2457" s="6"/>
      <c r="C2457" s="6"/>
      <c r="D2457" s="6"/>
      <c r="E2457" s="6"/>
      <c r="F2457" s="6"/>
      <c r="G2457" s="6"/>
      <c r="H2457" s="6"/>
    </row>
    <row r="2458" spans="1:8" x14ac:dyDescent="0.25">
      <c r="A2458" s="6"/>
      <c r="B2458" s="6"/>
      <c r="C2458" s="6"/>
      <c r="D2458" s="6"/>
      <c r="E2458" s="6"/>
      <c r="F2458" s="6"/>
      <c r="G2458" s="6"/>
      <c r="H2458" s="6"/>
    </row>
    <row r="2459" spans="1:8" x14ac:dyDescent="0.25">
      <c r="A2459" s="6"/>
      <c r="B2459" s="6"/>
      <c r="C2459" s="6"/>
      <c r="D2459" s="6"/>
      <c r="E2459" s="6"/>
      <c r="F2459" s="6"/>
      <c r="G2459" s="6"/>
      <c r="H2459" s="6"/>
    </row>
    <row r="2460" spans="1:8" x14ac:dyDescent="0.25">
      <c r="A2460" s="6"/>
      <c r="B2460" s="6"/>
      <c r="C2460" s="6"/>
      <c r="D2460" s="6"/>
      <c r="E2460" s="6"/>
      <c r="F2460" s="6"/>
      <c r="G2460" s="6"/>
      <c r="H2460" s="6"/>
    </row>
    <row r="2461" spans="1:8" x14ac:dyDescent="0.25">
      <c r="A2461" s="6"/>
      <c r="B2461" s="6"/>
      <c r="C2461" s="6"/>
      <c r="D2461" s="6"/>
      <c r="E2461" s="6"/>
      <c r="F2461" s="6"/>
      <c r="G2461" s="6"/>
      <c r="H2461" s="6"/>
    </row>
    <row r="2462" spans="1:8" x14ac:dyDescent="0.25">
      <c r="A2462" s="6"/>
      <c r="B2462" s="6"/>
      <c r="C2462" s="6"/>
      <c r="D2462" s="6"/>
      <c r="E2462" s="6"/>
      <c r="F2462" s="6"/>
      <c r="G2462" s="6"/>
      <c r="H2462" s="6"/>
    </row>
    <row r="2463" spans="1:8" x14ac:dyDescent="0.25">
      <c r="A2463" s="6"/>
      <c r="B2463" s="6"/>
      <c r="C2463" s="6"/>
      <c r="D2463" s="6"/>
      <c r="E2463" s="6"/>
      <c r="F2463" s="6"/>
      <c r="G2463" s="6"/>
      <c r="H2463" s="6"/>
    </row>
    <row r="2464" spans="1:8" x14ac:dyDescent="0.25">
      <c r="A2464" s="6"/>
      <c r="B2464" s="6"/>
      <c r="C2464" s="6"/>
      <c r="D2464" s="6"/>
      <c r="E2464" s="6"/>
      <c r="F2464" s="6"/>
      <c r="G2464" s="6"/>
      <c r="H2464" s="6"/>
    </row>
    <row r="2465" spans="1:8" x14ac:dyDescent="0.25">
      <c r="A2465" s="6"/>
      <c r="B2465" s="6"/>
      <c r="C2465" s="6"/>
      <c r="D2465" s="6"/>
      <c r="E2465" s="6"/>
      <c r="F2465" s="6"/>
      <c r="G2465" s="6"/>
      <c r="H2465" s="6"/>
    </row>
    <row r="2466" spans="1:8" x14ac:dyDescent="0.25">
      <c r="A2466" s="6"/>
      <c r="B2466" s="6"/>
      <c r="C2466" s="6"/>
      <c r="D2466" s="6"/>
      <c r="E2466" s="6"/>
      <c r="F2466" s="6"/>
      <c r="G2466" s="6"/>
      <c r="H2466" s="6"/>
    </row>
    <row r="2467" spans="1:8" x14ac:dyDescent="0.25">
      <c r="A2467" s="6"/>
      <c r="B2467" s="6"/>
      <c r="C2467" s="6"/>
      <c r="D2467" s="6"/>
      <c r="E2467" s="6"/>
      <c r="F2467" s="6"/>
      <c r="G2467" s="6"/>
      <c r="H2467" s="6"/>
    </row>
    <row r="2468" spans="1:8" x14ac:dyDescent="0.25">
      <c r="A2468" s="6"/>
      <c r="B2468" s="6"/>
      <c r="C2468" s="6"/>
      <c r="D2468" s="6"/>
      <c r="E2468" s="6"/>
      <c r="F2468" s="6"/>
      <c r="G2468" s="6"/>
      <c r="H2468" s="6"/>
    </row>
    <row r="2469" spans="1:8" x14ac:dyDescent="0.25">
      <c r="A2469" s="6"/>
      <c r="B2469" s="6"/>
      <c r="C2469" s="6"/>
      <c r="D2469" s="6"/>
      <c r="E2469" s="6"/>
      <c r="F2469" s="6"/>
      <c r="G2469" s="6"/>
      <c r="H2469" s="6"/>
    </row>
    <row r="2470" spans="1:8" x14ac:dyDescent="0.25">
      <c r="A2470" s="6"/>
      <c r="B2470" s="6"/>
      <c r="C2470" s="6"/>
      <c r="D2470" s="6"/>
      <c r="E2470" s="6"/>
      <c r="F2470" s="6"/>
      <c r="G2470" s="6"/>
      <c r="H2470" s="6"/>
    </row>
    <row r="2471" spans="1:8" x14ac:dyDescent="0.25">
      <c r="A2471" s="6"/>
      <c r="B2471" s="6"/>
      <c r="C2471" s="6"/>
      <c r="D2471" s="6"/>
      <c r="E2471" s="6"/>
      <c r="F2471" s="6"/>
      <c r="G2471" s="6"/>
      <c r="H2471" s="6"/>
    </row>
    <row r="2472" spans="1:8" x14ac:dyDescent="0.25">
      <c r="A2472" s="6"/>
      <c r="B2472" s="6"/>
      <c r="C2472" s="6"/>
      <c r="D2472" s="6"/>
      <c r="E2472" s="6"/>
      <c r="F2472" s="6"/>
      <c r="G2472" s="6"/>
      <c r="H2472" s="6"/>
    </row>
    <row r="2473" spans="1:8" x14ac:dyDescent="0.25">
      <c r="A2473" s="6"/>
      <c r="B2473" s="6"/>
      <c r="C2473" s="6"/>
      <c r="D2473" s="6"/>
      <c r="E2473" s="6"/>
      <c r="F2473" s="6"/>
      <c r="G2473" s="6"/>
      <c r="H2473" s="6"/>
    </row>
    <row r="2474" spans="1:8" x14ac:dyDescent="0.25">
      <c r="A2474" s="6"/>
      <c r="B2474" s="6"/>
      <c r="C2474" s="6"/>
      <c r="D2474" s="6"/>
      <c r="E2474" s="6"/>
      <c r="F2474" s="6"/>
      <c r="G2474" s="6"/>
      <c r="H2474" s="6"/>
    </row>
    <row r="2475" spans="1:8" x14ac:dyDescent="0.25">
      <c r="A2475" s="6"/>
      <c r="B2475" s="6"/>
      <c r="C2475" s="6"/>
      <c r="D2475" s="6"/>
      <c r="E2475" s="6"/>
      <c r="F2475" s="6"/>
      <c r="G2475" s="6"/>
      <c r="H2475" s="6"/>
    </row>
    <row r="2476" spans="1:8" x14ac:dyDescent="0.25">
      <c r="A2476" s="6"/>
      <c r="B2476" s="6"/>
      <c r="C2476" s="6"/>
      <c r="D2476" s="6"/>
      <c r="E2476" s="6"/>
      <c r="F2476" s="6"/>
      <c r="G2476" s="6"/>
      <c r="H2476" s="6"/>
    </row>
    <row r="2477" spans="1:8" x14ac:dyDescent="0.25">
      <c r="A2477" s="6"/>
      <c r="B2477" s="6"/>
      <c r="C2477" s="6"/>
      <c r="D2477" s="6"/>
      <c r="E2477" s="6"/>
      <c r="F2477" s="6"/>
      <c r="G2477" s="6"/>
      <c r="H2477" s="6"/>
    </row>
    <row r="2478" spans="1:8" x14ac:dyDescent="0.25">
      <c r="A2478" s="6"/>
      <c r="B2478" s="6"/>
      <c r="C2478" s="6"/>
      <c r="D2478" s="6"/>
      <c r="E2478" s="6"/>
      <c r="F2478" s="6"/>
      <c r="G2478" s="6"/>
      <c r="H2478" s="6"/>
    </row>
    <row r="2479" spans="1:8" x14ac:dyDescent="0.25">
      <c r="A2479" s="6"/>
      <c r="B2479" s="6"/>
      <c r="C2479" s="6"/>
      <c r="D2479" s="6"/>
      <c r="E2479" s="6"/>
      <c r="F2479" s="6"/>
      <c r="G2479" s="6"/>
      <c r="H2479" s="6"/>
    </row>
    <row r="2480" spans="1:8" x14ac:dyDescent="0.25">
      <c r="A2480" s="6"/>
      <c r="B2480" s="6"/>
      <c r="C2480" s="6"/>
      <c r="D2480" s="6"/>
      <c r="E2480" s="6"/>
      <c r="F2480" s="6"/>
      <c r="G2480" s="6"/>
      <c r="H2480" s="6"/>
    </row>
    <row r="2481" spans="1:8" x14ac:dyDescent="0.25">
      <c r="A2481" s="6"/>
      <c r="B2481" s="6"/>
      <c r="C2481" s="6"/>
      <c r="D2481" s="6"/>
      <c r="E2481" s="6"/>
      <c r="F2481" s="6"/>
      <c r="G2481" s="6"/>
      <c r="H2481" s="6"/>
    </row>
    <row r="2482" spans="1:8" x14ac:dyDescent="0.25">
      <c r="A2482" s="6"/>
      <c r="B2482" s="6"/>
      <c r="C2482" s="6"/>
      <c r="D2482" s="6"/>
      <c r="E2482" s="6"/>
      <c r="F2482" s="6"/>
      <c r="G2482" s="6"/>
      <c r="H2482" s="6"/>
    </row>
    <row r="2483" spans="1:8" x14ac:dyDescent="0.25">
      <c r="A2483" s="6"/>
      <c r="B2483" s="6"/>
      <c r="C2483" s="6"/>
      <c r="D2483" s="6"/>
      <c r="E2483" s="6"/>
      <c r="F2483" s="6"/>
      <c r="G2483" s="6"/>
      <c r="H2483" s="6"/>
    </row>
    <row r="2484" spans="1:8" x14ac:dyDescent="0.25">
      <c r="A2484" s="6"/>
      <c r="B2484" s="6"/>
      <c r="C2484" s="6"/>
      <c r="D2484" s="6"/>
      <c r="E2484" s="6"/>
      <c r="F2484" s="6"/>
      <c r="G2484" s="6"/>
      <c r="H2484" s="6"/>
    </row>
    <row r="2485" spans="1:8" x14ac:dyDescent="0.25">
      <c r="A2485" s="6"/>
      <c r="B2485" s="6"/>
      <c r="C2485" s="6"/>
      <c r="D2485" s="6"/>
      <c r="E2485" s="6"/>
      <c r="F2485" s="6"/>
      <c r="G2485" s="6"/>
      <c r="H2485" s="6"/>
    </row>
    <row r="2486" spans="1:8" x14ac:dyDescent="0.25">
      <c r="A2486" s="6"/>
      <c r="B2486" s="6"/>
      <c r="C2486" s="6"/>
      <c r="D2486" s="6"/>
      <c r="E2486" s="6"/>
      <c r="F2486" s="6"/>
      <c r="G2486" s="6"/>
      <c r="H2486" s="6"/>
    </row>
    <row r="2487" spans="1:8" x14ac:dyDescent="0.25">
      <c r="A2487" s="6"/>
      <c r="B2487" s="6"/>
      <c r="C2487" s="6"/>
      <c r="D2487" s="6"/>
      <c r="E2487" s="6"/>
      <c r="F2487" s="6"/>
      <c r="G2487" s="6"/>
      <c r="H2487" s="6"/>
    </row>
    <row r="2488" spans="1:8" x14ac:dyDescent="0.25">
      <c r="A2488" s="6"/>
      <c r="B2488" s="6"/>
      <c r="C2488" s="6"/>
      <c r="D2488" s="6"/>
      <c r="E2488" s="6"/>
      <c r="F2488" s="6"/>
      <c r="G2488" s="6"/>
      <c r="H2488" s="6"/>
    </row>
    <row r="2489" spans="1:8" x14ac:dyDescent="0.25">
      <c r="A2489" s="6"/>
      <c r="B2489" s="6"/>
      <c r="C2489" s="6"/>
      <c r="D2489" s="6"/>
      <c r="E2489" s="6"/>
      <c r="F2489" s="6"/>
      <c r="G2489" s="6"/>
      <c r="H2489" s="6"/>
    </row>
    <row r="2490" spans="1:8" x14ac:dyDescent="0.25">
      <c r="A2490" s="6"/>
      <c r="B2490" s="6"/>
      <c r="C2490" s="6"/>
      <c r="D2490" s="6"/>
      <c r="E2490" s="6"/>
      <c r="F2490" s="6"/>
      <c r="G2490" s="6"/>
      <c r="H2490" s="6"/>
    </row>
    <row r="2491" spans="1:8" x14ac:dyDescent="0.25">
      <c r="A2491" s="6"/>
      <c r="B2491" s="6"/>
      <c r="C2491" s="6"/>
      <c r="D2491" s="6"/>
      <c r="E2491" s="6"/>
      <c r="F2491" s="6"/>
      <c r="G2491" s="6"/>
      <c r="H2491" s="6"/>
    </row>
    <row r="2492" spans="1:8" x14ac:dyDescent="0.25">
      <c r="A2492" s="6"/>
      <c r="B2492" s="6"/>
      <c r="C2492" s="6"/>
      <c r="D2492" s="6"/>
      <c r="E2492" s="6"/>
      <c r="F2492" s="6"/>
      <c r="G2492" s="6"/>
      <c r="H2492" s="6"/>
    </row>
    <row r="2493" spans="1:8" x14ac:dyDescent="0.25">
      <c r="A2493" s="6"/>
      <c r="B2493" s="6"/>
      <c r="C2493" s="6"/>
      <c r="D2493" s="6"/>
      <c r="E2493" s="6"/>
      <c r="F2493" s="6"/>
      <c r="G2493" s="6"/>
      <c r="H2493" s="6"/>
    </row>
    <row r="2494" spans="1:8" x14ac:dyDescent="0.25">
      <c r="A2494" s="6"/>
      <c r="B2494" s="6"/>
      <c r="C2494" s="6"/>
      <c r="D2494" s="6"/>
      <c r="E2494" s="6"/>
      <c r="F2494" s="6"/>
      <c r="G2494" s="6"/>
      <c r="H2494" s="6"/>
    </row>
    <row r="2495" spans="1:8" x14ac:dyDescent="0.25">
      <c r="A2495" s="6"/>
      <c r="B2495" s="6"/>
      <c r="C2495" s="6"/>
      <c r="D2495" s="6"/>
      <c r="E2495" s="6"/>
      <c r="F2495" s="6"/>
      <c r="G2495" s="6"/>
      <c r="H2495" s="6"/>
    </row>
    <row r="2496" spans="1:8" x14ac:dyDescent="0.25">
      <c r="A2496" s="6"/>
      <c r="B2496" s="6"/>
      <c r="C2496" s="6"/>
      <c r="D2496" s="6"/>
      <c r="E2496" s="6"/>
      <c r="F2496" s="6"/>
      <c r="G2496" s="6"/>
      <c r="H2496" s="6"/>
    </row>
    <row r="2497" spans="1:8" x14ac:dyDescent="0.25">
      <c r="A2497" s="6"/>
      <c r="B2497" s="6"/>
      <c r="C2497" s="6"/>
      <c r="D2497" s="6"/>
      <c r="E2497" s="6"/>
      <c r="F2497" s="6"/>
      <c r="G2497" s="6"/>
      <c r="H2497" s="6"/>
    </row>
    <row r="2498" spans="1:8" x14ac:dyDescent="0.25">
      <c r="A2498" s="6"/>
      <c r="B2498" s="6"/>
      <c r="C2498" s="6"/>
      <c r="D2498" s="6"/>
      <c r="E2498" s="6"/>
      <c r="F2498" s="6"/>
      <c r="G2498" s="6"/>
      <c r="H2498" s="6"/>
    </row>
    <row r="2499" spans="1:8" x14ac:dyDescent="0.25">
      <c r="A2499" s="6"/>
      <c r="B2499" s="6"/>
      <c r="C2499" s="6"/>
      <c r="D2499" s="6"/>
      <c r="E2499" s="6"/>
      <c r="F2499" s="6"/>
      <c r="G2499" s="6"/>
      <c r="H2499" s="6"/>
    </row>
    <row r="2500" spans="1:8" x14ac:dyDescent="0.25">
      <c r="A2500" s="6"/>
      <c r="B2500" s="6"/>
      <c r="C2500" s="6"/>
      <c r="D2500" s="6"/>
      <c r="E2500" s="6"/>
      <c r="F2500" s="6"/>
      <c r="G2500" s="6"/>
      <c r="H2500" s="6"/>
    </row>
    <row r="2501" spans="1:8" x14ac:dyDescent="0.25">
      <c r="A2501" s="6"/>
      <c r="B2501" s="6"/>
      <c r="C2501" s="6"/>
      <c r="D2501" s="6"/>
      <c r="E2501" s="6"/>
      <c r="F2501" s="6"/>
      <c r="G2501" s="6"/>
      <c r="H2501" s="6"/>
    </row>
    <row r="2502" spans="1:8" x14ac:dyDescent="0.25">
      <c r="A2502" s="6"/>
      <c r="B2502" s="6"/>
      <c r="C2502" s="6"/>
      <c r="D2502" s="6"/>
      <c r="E2502" s="6"/>
      <c r="F2502" s="6"/>
      <c r="G2502" s="6"/>
      <c r="H2502" s="6"/>
    </row>
    <row r="2503" spans="1:8" x14ac:dyDescent="0.25">
      <c r="A2503" s="6"/>
      <c r="B2503" s="6"/>
      <c r="C2503" s="6"/>
      <c r="D2503" s="6"/>
      <c r="E2503" s="6"/>
      <c r="F2503" s="6"/>
      <c r="G2503" s="6"/>
      <c r="H2503" s="6"/>
    </row>
    <row r="2504" spans="1:8" x14ac:dyDescent="0.25">
      <c r="A2504" s="6"/>
      <c r="B2504" s="6"/>
      <c r="C2504" s="6"/>
      <c r="D2504" s="6"/>
      <c r="E2504" s="6"/>
      <c r="F2504" s="6"/>
      <c r="G2504" s="6"/>
      <c r="H2504" s="6"/>
    </row>
    <row r="2505" spans="1:8" x14ac:dyDescent="0.25">
      <c r="A2505" s="6"/>
      <c r="B2505" s="6"/>
      <c r="C2505" s="6"/>
      <c r="D2505" s="6"/>
      <c r="E2505" s="6"/>
      <c r="F2505" s="6"/>
      <c r="G2505" s="6"/>
      <c r="H2505" s="6"/>
    </row>
    <row r="2506" spans="1:8" x14ac:dyDescent="0.25">
      <c r="A2506" s="6"/>
      <c r="B2506" s="6"/>
      <c r="C2506" s="6"/>
      <c r="D2506" s="6"/>
      <c r="E2506" s="6"/>
      <c r="F2506" s="6"/>
      <c r="G2506" s="6"/>
      <c r="H2506" s="6"/>
    </row>
    <row r="2507" spans="1:8" x14ac:dyDescent="0.25">
      <c r="A2507" s="6"/>
      <c r="B2507" s="6"/>
      <c r="C2507" s="6"/>
      <c r="D2507" s="6"/>
      <c r="E2507" s="6"/>
      <c r="F2507" s="6"/>
      <c r="G2507" s="6"/>
      <c r="H2507" s="6"/>
    </row>
    <row r="2508" spans="1:8" x14ac:dyDescent="0.25">
      <c r="A2508" s="6"/>
      <c r="B2508" s="6"/>
      <c r="C2508" s="6"/>
      <c r="D2508" s="6"/>
      <c r="E2508" s="6"/>
      <c r="F2508" s="6"/>
      <c r="G2508" s="6"/>
      <c r="H2508" s="6"/>
    </row>
    <row r="2509" spans="1:8" x14ac:dyDescent="0.25">
      <c r="A2509" s="6"/>
      <c r="B2509" s="6"/>
      <c r="C2509" s="6"/>
      <c r="D2509" s="6"/>
      <c r="E2509" s="6"/>
      <c r="F2509" s="6"/>
      <c r="G2509" s="6"/>
      <c r="H2509" s="6"/>
    </row>
    <row r="2510" spans="1:8" x14ac:dyDescent="0.25">
      <c r="A2510" s="6"/>
      <c r="B2510" s="6"/>
      <c r="C2510" s="6"/>
      <c r="D2510" s="6"/>
      <c r="E2510" s="6"/>
      <c r="F2510" s="6"/>
      <c r="G2510" s="6"/>
      <c r="H2510" s="6"/>
    </row>
    <row r="2511" spans="1:8" x14ac:dyDescent="0.25">
      <c r="A2511" s="6"/>
      <c r="B2511" s="6"/>
      <c r="C2511" s="6"/>
      <c r="D2511" s="6"/>
      <c r="E2511" s="6"/>
      <c r="F2511" s="6"/>
      <c r="G2511" s="6"/>
      <c r="H2511" s="6"/>
    </row>
    <row r="2512" spans="1:8" x14ac:dyDescent="0.25">
      <c r="A2512" s="6"/>
      <c r="B2512" s="6"/>
      <c r="C2512" s="6"/>
      <c r="D2512" s="6"/>
      <c r="E2512" s="6"/>
      <c r="F2512" s="6"/>
      <c r="G2512" s="6"/>
      <c r="H2512" s="6"/>
    </row>
    <row r="2513" spans="1:8" x14ac:dyDescent="0.25">
      <c r="A2513" s="6"/>
      <c r="B2513" s="6"/>
      <c r="C2513" s="6"/>
      <c r="D2513" s="6"/>
      <c r="E2513" s="6"/>
      <c r="F2513" s="6"/>
      <c r="G2513" s="6"/>
      <c r="H2513" s="6"/>
    </row>
    <row r="2514" spans="1:8" x14ac:dyDescent="0.25">
      <c r="A2514" s="6"/>
      <c r="B2514" s="6"/>
      <c r="C2514" s="6"/>
      <c r="D2514" s="6"/>
      <c r="E2514" s="6"/>
      <c r="F2514" s="6"/>
      <c r="G2514" s="6"/>
      <c r="H2514" s="6"/>
    </row>
    <row r="2515" spans="1:8" x14ac:dyDescent="0.25">
      <c r="A2515" s="6"/>
      <c r="B2515" s="6"/>
      <c r="C2515" s="6"/>
      <c r="D2515" s="6"/>
      <c r="E2515" s="6"/>
      <c r="F2515" s="6"/>
      <c r="G2515" s="6"/>
      <c r="H2515" s="6"/>
    </row>
    <row r="2516" spans="1:8" x14ac:dyDescent="0.25">
      <c r="A2516" s="6"/>
      <c r="B2516" s="6"/>
      <c r="C2516" s="6"/>
      <c r="D2516" s="6"/>
      <c r="E2516" s="6"/>
      <c r="F2516" s="6"/>
      <c r="G2516" s="6"/>
      <c r="H2516" s="6"/>
    </row>
    <row r="2517" spans="1:8" x14ac:dyDescent="0.25">
      <c r="A2517" s="6"/>
      <c r="B2517" s="6"/>
      <c r="C2517" s="6"/>
      <c r="D2517" s="6"/>
      <c r="E2517" s="6"/>
      <c r="F2517" s="6"/>
      <c r="G2517" s="6"/>
      <c r="H2517" s="6"/>
    </row>
    <row r="2518" spans="1:8" x14ac:dyDescent="0.25">
      <c r="A2518" s="6"/>
      <c r="B2518" s="6"/>
      <c r="C2518" s="6"/>
      <c r="D2518" s="6"/>
      <c r="E2518" s="6"/>
      <c r="F2518" s="6"/>
      <c r="G2518" s="6"/>
      <c r="H2518" s="6"/>
    </row>
    <row r="2519" spans="1:8" x14ac:dyDescent="0.25">
      <c r="A2519" s="6"/>
      <c r="B2519" s="6"/>
      <c r="C2519" s="6"/>
      <c r="D2519" s="6"/>
      <c r="E2519" s="6"/>
      <c r="F2519" s="6"/>
      <c r="G2519" s="6"/>
      <c r="H2519" s="6"/>
    </row>
    <row r="2520" spans="1:8" x14ac:dyDescent="0.25">
      <c r="A2520" s="6"/>
      <c r="B2520" s="6"/>
      <c r="C2520" s="6"/>
      <c r="D2520" s="6"/>
      <c r="E2520" s="6"/>
      <c r="F2520" s="6"/>
      <c r="G2520" s="6"/>
      <c r="H2520" s="6"/>
    </row>
    <row r="2521" spans="1:8" x14ac:dyDescent="0.25">
      <c r="A2521" s="6"/>
      <c r="B2521" s="6"/>
      <c r="C2521" s="6"/>
      <c r="D2521" s="6"/>
      <c r="E2521" s="6"/>
      <c r="F2521" s="6"/>
      <c r="G2521" s="6"/>
      <c r="H2521" s="6"/>
    </row>
    <row r="2522" spans="1:8" x14ac:dyDescent="0.25">
      <c r="A2522" s="6"/>
      <c r="B2522" s="6"/>
      <c r="C2522" s="6"/>
      <c r="D2522" s="6"/>
      <c r="E2522" s="6"/>
      <c r="F2522" s="6"/>
      <c r="G2522" s="6"/>
      <c r="H2522" s="6"/>
    </row>
    <row r="2523" spans="1:8" x14ac:dyDescent="0.25">
      <c r="A2523" s="6"/>
      <c r="B2523" s="6"/>
      <c r="C2523" s="6"/>
      <c r="D2523" s="6"/>
      <c r="E2523" s="6"/>
      <c r="F2523" s="6"/>
      <c r="G2523" s="6"/>
      <c r="H2523" s="6"/>
    </row>
    <row r="2524" spans="1:8" x14ac:dyDescent="0.25">
      <c r="A2524" s="6"/>
      <c r="B2524" s="6"/>
      <c r="C2524" s="6"/>
      <c r="D2524" s="6"/>
      <c r="E2524" s="6"/>
      <c r="F2524" s="6"/>
      <c r="G2524" s="6"/>
      <c r="H2524" s="6"/>
    </row>
    <row r="2525" spans="1:8" x14ac:dyDescent="0.25">
      <c r="A2525" s="6"/>
      <c r="B2525" s="6"/>
      <c r="C2525" s="6"/>
      <c r="D2525" s="6"/>
      <c r="E2525" s="6"/>
      <c r="F2525" s="6"/>
      <c r="G2525" s="6"/>
      <c r="H2525" s="6"/>
    </row>
    <row r="2526" spans="1:8" x14ac:dyDescent="0.25">
      <c r="A2526" s="6"/>
      <c r="B2526" s="6"/>
      <c r="C2526" s="6"/>
      <c r="D2526" s="6"/>
      <c r="E2526" s="6"/>
      <c r="F2526" s="6"/>
      <c r="G2526" s="6"/>
      <c r="H2526" s="6"/>
    </row>
    <row r="2527" spans="1:8" x14ac:dyDescent="0.25">
      <c r="A2527" s="6"/>
      <c r="B2527" s="6"/>
      <c r="C2527" s="6"/>
      <c r="D2527" s="6"/>
      <c r="E2527" s="6"/>
      <c r="F2527" s="6"/>
      <c r="G2527" s="6"/>
      <c r="H2527" s="6"/>
    </row>
    <row r="2528" spans="1:8" x14ac:dyDescent="0.25">
      <c r="A2528" s="6"/>
      <c r="B2528" s="6"/>
      <c r="C2528" s="6"/>
      <c r="D2528" s="6"/>
      <c r="E2528" s="6"/>
      <c r="F2528" s="6"/>
      <c r="G2528" s="6"/>
      <c r="H2528" s="6"/>
    </row>
    <row r="2529" spans="1:8" x14ac:dyDescent="0.25">
      <c r="A2529" s="6"/>
      <c r="B2529" s="6"/>
      <c r="C2529" s="6"/>
      <c r="D2529" s="6"/>
      <c r="E2529" s="6"/>
      <c r="F2529" s="6"/>
      <c r="G2529" s="6"/>
      <c r="H2529" s="6"/>
    </row>
    <row r="2530" spans="1:8" x14ac:dyDescent="0.25">
      <c r="A2530" s="6"/>
      <c r="B2530" s="6"/>
      <c r="C2530" s="6"/>
      <c r="D2530" s="6"/>
      <c r="E2530" s="6"/>
      <c r="F2530" s="6"/>
      <c r="G2530" s="6"/>
      <c r="H2530" s="6"/>
    </row>
    <row r="2531" spans="1:8" x14ac:dyDescent="0.25">
      <c r="A2531" s="6"/>
      <c r="B2531" s="6"/>
      <c r="C2531" s="6"/>
      <c r="D2531" s="6"/>
      <c r="E2531" s="6"/>
      <c r="F2531" s="6"/>
      <c r="G2531" s="6"/>
      <c r="H2531" s="6"/>
    </row>
    <row r="2532" spans="1:8" x14ac:dyDescent="0.25">
      <c r="A2532" s="6"/>
      <c r="B2532" s="6"/>
      <c r="C2532" s="6"/>
      <c r="D2532" s="6"/>
      <c r="E2532" s="6"/>
      <c r="F2532" s="6"/>
      <c r="G2532" s="6"/>
      <c r="H2532" s="6"/>
    </row>
    <row r="2533" spans="1:8" x14ac:dyDescent="0.25">
      <c r="A2533" s="6"/>
      <c r="B2533" s="6"/>
      <c r="C2533" s="6"/>
      <c r="D2533" s="6"/>
      <c r="E2533" s="6"/>
      <c r="F2533" s="6"/>
      <c r="G2533" s="6"/>
      <c r="H2533" s="6"/>
    </row>
    <row r="2534" spans="1:8" x14ac:dyDescent="0.25">
      <c r="A2534" s="6"/>
      <c r="B2534" s="6"/>
      <c r="C2534" s="6"/>
      <c r="D2534" s="6"/>
      <c r="E2534" s="6"/>
      <c r="F2534" s="6"/>
      <c r="G2534" s="6"/>
      <c r="H2534" s="6"/>
    </row>
    <row r="2535" spans="1:8" x14ac:dyDescent="0.25">
      <c r="A2535" s="6"/>
      <c r="B2535" s="6"/>
      <c r="C2535" s="6"/>
      <c r="D2535" s="6"/>
      <c r="E2535" s="6"/>
      <c r="F2535" s="6"/>
      <c r="G2535" s="6"/>
      <c r="H2535" s="6"/>
    </row>
    <row r="2536" spans="1:8" x14ac:dyDescent="0.25">
      <c r="A2536" s="6"/>
      <c r="B2536" s="6"/>
      <c r="C2536" s="6"/>
      <c r="D2536" s="6"/>
      <c r="E2536" s="6"/>
      <c r="F2536" s="6"/>
      <c r="G2536" s="6"/>
      <c r="H2536" s="6"/>
    </row>
    <row r="2537" spans="1:8" x14ac:dyDescent="0.25">
      <c r="A2537" s="6"/>
      <c r="B2537" s="6"/>
      <c r="C2537" s="6"/>
      <c r="D2537" s="6"/>
      <c r="E2537" s="6"/>
      <c r="F2537" s="6"/>
      <c r="G2537" s="6"/>
      <c r="H2537" s="6"/>
    </row>
    <row r="2538" spans="1:8" x14ac:dyDescent="0.25">
      <c r="A2538" s="6"/>
      <c r="B2538" s="6"/>
      <c r="C2538" s="6"/>
      <c r="D2538" s="6"/>
      <c r="E2538" s="6"/>
      <c r="F2538" s="6"/>
      <c r="G2538" s="6"/>
      <c r="H2538" s="6"/>
    </row>
    <row r="2539" spans="1:8" x14ac:dyDescent="0.25">
      <c r="A2539" s="6"/>
      <c r="B2539" s="6"/>
      <c r="C2539" s="6"/>
      <c r="D2539" s="6"/>
      <c r="E2539" s="6"/>
      <c r="F2539" s="6"/>
      <c r="G2539" s="6"/>
      <c r="H2539" s="6"/>
    </row>
    <row r="2540" spans="1:8" x14ac:dyDescent="0.25">
      <c r="A2540" s="6"/>
      <c r="B2540" s="6"/>
      <c r="C2540" s="6"/>
      <c r="D2540" s="6"/>
      <c r="E2540" s="6"/>
      <c r="F2540" s="6"/>
      <c r="G2540" s="6"/>
      <c r="H2540" s="6"/>
    </row>
    <row r="2541" spans="1:8" x14ac:dyDescent="0.25">
      <c r="A2541" s="6"/>
      <c r="B2541" s="6"/>
      <c r="C2541" s="6"/>
      <c r="D2541" s="6"/>
      <c r="E2541" s="6"/>
      <c r="F2541" s="6"/>
      <c r="G2541" s="6"/>
      <c r="H2541" s="6"/>
    </row>
    <row r="2542" spans="1:8" x14ac:dyDescent="0.25">
      <c r="A2542" s="6"/>
      <c r="B2542" s="6"/>
      <c r="C2542" s="6"/>
      <c r="D2542" s="6"/>
      <c r="E2542" s="6"/>
      <c r="F2542" s="6"/>
      <c r="G2542" s="6"/>
      <c r="H2542" s="6"/>
    </row>
    <row r="2543" spans="1:8" x14ac:dyDescent="0.25">
      <c r="A2543" s="6"/>
      <c r="B2543" s="6"/>
      <c r="C2543" s="6"/>
      <c r="D2543" s="6"/>
      <c r="E2543" s="6"/>
      <c r="F2543" s="6"/>
      <c r="G2543" s="6"/>
      <c r="H2543" s="6"/>
    </row>
    <row r="2544" spans="1:8" x14ac:dyDescent="0.25">
      <c r="A2544" s="6"/>
      <c r="B2544" s="6"/>
      <c r="C2544" s="6"/>
      <c r="D2544" s="6"/>
      <c r="E2544" s="6"/>
      <c r="F2544" s="6"/>
      <c r="G2544" s="6"/>
      <c r="H2544" s="6"/>
    </row>
    <row r="2545" spans="1:8" x14ac:dyDescent="0.25">
      <c r="A2545" s="6"/>
      <c r="B2545" s="6"/>
      <c r="C2545" s="6"/>
      <c r="D2545" s="6"/>
      <c r="E2545" s="6"/>
      <c r="F2545" s="6"/>
      <c r="G2545" s="6"/>
      <c r="H2545" s="6"/>
    </row>
    <row r="2546" spans="1:8" x14ac:dyDescent="0.25">
      <c r="A2546" s="6"/>
      <c r="B2546" s="6"/>
      <c r="C2546" s="6"/>
      <c r="D2546" s="6"/>
      <c r="E2546" s="6"/>
      <c r="F2546" s="6"/>
      <c r="G2546" s="6"/>
      <c r="H2546" s="6"/>
    </row>
    <row r="2547" spans="1:8" x14ac:dyDescent="0.25">
      <c r="A2547" s="6"/>
      <c r="B2547" s="6"/>
      <c r="C2547" s="6"/>
      <c r="D2547" s="6"/>
      <c r="E2547" s="6"/>
      <c r="F2547" s="6"/>
      <c r="G2547" s="6"/>
      <c r="H2547" s="6"/>
    </row>
    <row r="2548" spans="1:8" x14ac:dyDescent="0.25">
      <c r="A2548" s="6"/>
      <c r="B2548" s="6"/>
      <c r="C2548" s="6"/>
      <c r="D2548" s="6"/>
      <c r="E2548" s="6"/>
      <c r="F2548" s="6"/>
      <c r="G2548" s="6"/>
      <c r="H2548" s="6"/>
    </row>
    <row r="2549" spans="1:8" x14ac:dyDescent="0.25">
      <c r="A2549" s="6"/>
      <c r="B2549" s="6"/>
      <c r="C2549" s="6"/>
      <c r="D2549" s="6"/>
      <c r="E2549" s="6"/>
      <c r="F2549" s="6"/>
      <c r="G2549" s="6"/>
      <c r="H2549" s="6"/>
    </row>
    <row r="2550" spans="1:8" x14ac:dyDescent="0.25">
      <c r="A2550" s="6"/>
      <c r="B2550" s="6"/>
      <c r="C2550" s="6"/>
      <c r="D2550" s="6"/>
      <c r="E2550" s="6"/>
      <c r="F2550" s="6"/>
      <c r="G2550" s="6"/>
      <c r="H2550" s="6"/>
    </row>
    <row r="2551" spans="1:8" x14ac:dyDescent="0.25">
      <c r="A2551" s="6"/>
      <c r="B2551" s="6"/>
      <c r="C2551" s="6"/>
      <c r="D2551" s="6"/>
      <c r="E2551" s="6"/>
      <c r="F2551" s="6"/>
      <c r="G2551" s="6"/>
      <c r="H2551" s="6"/>
    </row>
    <row r="2552" spans="1:8" x14ac:dyDescent="0.25">
      <c r="A2552" s="6"/>
      <c r="B2552" s="6"/>
      <c r="C2552" s="6"/>
      <c r="D2552" s="6"/>
      <c r="E2552" s="6"/>
      <c r="F2552" s="6"/>
      <c r="G2552" s="6"/>
      <c r="H2552" s="6"/>
    </row>
    <row r="2553" spans="1:8" x14ac:dyDescent="0.25">
      <c r="A2553" s="6"/>
      <c r="B2553" s="6"/>
      <c r="C2553" s="6"/>
      <c r="D2553" s="6"/>
      <c r="E2553" s="6"/>
      <c r="F2553" s="6"/>
      <c r="G2553" s="6"/>
      <c r="H2553" s="6"/>
    </row>
    <row r="2554" spans="1:8" x14ac:dyDescent="0.25">
      <c r="A2554" s="6"/>
      <c r="B2554" s="6"/>
      <c r="C2554" s="6"/>
      <c r="D2554" s="6"/>
      <c r="E2554" s="6"/>
      <c r="F2554" s="6"/>
      <c r="G2554" s="6"/>
      <c r="H2554" s="6"/>
    </row>
    <row r="2555" spans="1:8" x14ac:dyDescent="0.25">
      <c r="A2555" s="6"/>
      <c r="B2555" s="6"/>
      <c r="C2555" s="6"/>
      <c r="D2555" s="6"/>
      <c r="E2555" s="6"/>
      <c r="F2555" s="6"/>
      <c r="G2555" s="6"/>
      <c r="H2555" s="6"/>
    </row>
    <row r="2556" spans="1:8" x14ac:dyDescent="0.25">
      <c r="A2556" s="6"/>
      <c r="B2556" s="6"/>
      <c r="C2556" s="6"/>
      <c r="D2556" s="6"/>
      <c r="E2556" s="6"/>
      <c r="F2556" s="6"/>
      <c r="G2556" s="6"/>
      <c r="H2556" s="6"/>
    </row>
    <row r="2557" spans="1:8" x14ac:dyDescent="0.25">
      <c r="A2557" s="6"/>
      <c r="B2557" s="6"/>
      <c r="C2557" s="6"/>
      <c r="D2557" s="6"/>
      <c r="E2557" s="6"/>
      <c r="F2557" s="6"/>
      <c r="G2557" s="6"/>
      <c r="H2557" s="6"/>
    </row>
    <row r="2558" spans="1:8" x14ac:dyDescent="0.25">
      <c r="A2558" s="6"/>
      <c r="B2558" s="6"/>
      <c r="C2558" s="6"/>
      <c r="D2558" s="6"/>
      <c r="E2558" s="6"/>
      <c r="F2558" s="6"/>
      <c r="G2558" s="6"/>
      <c r="H2558" s="6"/>
    </row>
    <row r="2559" spans="1:8" x14ac:dyDescent="0.25">
      <c r="A2559" s="6"/>
      <c r="B2559" s="6"/>
      <c r="C2559" s="6"/>
      <c r="D2559" s="6"/>
      <c r="E2559" s="6"/>
      <c r="F2559" s="6"/>
      <c r="G2559" s="6"/>
      <c r="H2559" s="6"/>
    </row>
    <row r="2560" spans="1:8" x14ac:dyDescent="0.25">
      <c r="A2560" s="6"/>
      <c r="B2560" s="6"/>
      <c r="C2560" s="6"/>
      <c r="D2560" s="6"/>
      <c r="E2560" s="6"/>
      <c r="F2560" s="6"/>
      <c r="G2560" s="6"/>
      <c r="H2560" s="6"/>
    </row>
    <row r="2561" spans="1:8" x14ac:dyDescent="0.25">
      <c r="A2561" s="6"/>
      <c r="B2561" s="6"/>
      <c r="C2561" s="6"/>
      <c r="D2561" s="6"/>
      <c r="E2561" s="6"/>
      <c r="F2561" s="6"/>
      <c r="G2561" s="6"/>
      <c r="H2561" s="6"/>
    </row>
    <row r="2562" spans="1:8" x14ac:dyDescent="0.25">
      <c r="A2562" s="6"/>
      <c r="B2562" s="6"/>
      <c r="C2562" s="6"/>
      <c r="D2562" s="6"/>
      <c r="E2562" s="6"/>
      <c r="F2562" s="6"/>
      <c r="G2562" s="6"/>
      <c r="H2562" s="6"/>
    </row>
    <row r="2563" spans="1:8" x14ac:dyDescent="0.25">
      <c r="A2563" s="6"/>
      <c r="B2563" s="6"/>
      <c r="C2563" s="6"/>
      <c r="D2563" s="6"/>
      <c r="E2563" s="6"/>
      <c r="F2563" s="6"/>
      <c r="G2563" s="6"/>
      <c r="H2563" s="6"/>
    </row>
    <row r="2564" spans="1:8" x14ac:dyDescent="0.25">
      <c r="A2564" s="6"/>
      <c r="B2564" s="6"/>
      <c r="C2564" s="6"/>
      <c r="D2564" s="6"/>
      <c r="E2564" s="6"/>
      <c r="F2564" s="6"/>
      <c r="G2564" s="6"/>
      <c r="H2564" s="6"/>
    </row>
    <row r="2565" spans="1:8" x14ac:dyDescent="0.25">
      <c r="A2565" s="6"/>
      <c r="B2565" s="6"/>
      <c r="C2565" s="6"/>
      <c r="D2565" s="6"/>
      <c r="E2565" s="6"/>
      <c r="F2565" s="6"/>
      <c r="G2565" s="6"/>
      <c r="H2565" s="6"/>
    </row>
    <row r="2566" spans="1:8" x14ac:dyDescent="0.25">
      <c r="A2566" s="6"/>
      <c r="B2566" s="6"/>
      <c r="C2566" s="6"/>
      <c r="D2566" s="6"/>
      <c r="E2566" s="6"/>
      <c r="F2566" s="6"/>
      <c r="G2566" s="6"/>
      <c r="H2566" s="6"/>
    </row>
    <row r="2567" spans="1:8" x14ac:dyDescent="0.25">
      <c r="A2567" s="6"/>
      <c r="B2567" s="6"/>
      <c r="C2567" s="6"/>
      <c r="D2567" s="6"/>
      <c r="E2567" s="6"/>
      <c r="F2567" s="6"/>
      <c r="G2567" s="6"/>
      <c r="H2567" s="6"/>
    </row>
    <row r="2568" spans="1:8" x14ac:dyDescent="0.25">
      <c r="A2568" s="6"/>
      <c r="B2568" s="6"/>
      <c r="C2568" s="6"/>
      <c r="D2568" s="6"/>
      <c r="E2568" s="6"/>
      <c r="F2568" s="6"/>
      <c r="G2568" s="6"/>
      <c r="H2568" s="6"/>
    </row>
    <row r="2569" spans="1:8" x14ac:dyDescent="0.25">
      <c r="A2569" s="6"/>
      <c r="B2569" s="6"/>
      <c r="C2569" s="6"/>
      <c r="D2569" s="6"/>
      <c r="E2569" s="6"/>
      <c r="F2569" s="6"/>
      <c r="G2569" s="6"/>
      <c r="H2569" s="6"/>
    </row>
    <row r="2570" spans="1:8" x14ac:dyDescent="0.25">
      <c r="A2570" s="6"/>
      <c r="B2570" s="6"/>
      <c r="C2570" s="6"/>
      <c r="D2570" s="6"/>
      <c r="E2570" s="6"/>
      <c r="F2570" s="6"/>
      <c r="G2570" s="6"/>
      <c r="H2570" s="6"/>
    </row>
    <row r="2571" spans="1:8" x14ac:dyDescent="0.25">
      <c r="A2571" s="6"/>
      <c r="B2571" s="6"/>
      <c r="C2571" s="6"/>
      <c r="D2571" s="6"/>
      <c r="E2571" s="6"/>
      <c r="F2571" s="6"/>
      <c r="G2571" s="6"/>
      <c r="H2571" s="6"/>
    </row>
    <row r="2572" spans="1:8" x14ac:dyDescent="0.25">
      <c r="A2572" s="6"/>
      <c r="B2572" s="6"/>
      <c r="C2572" s="6"/>
      <c r="D2572" s="6"/>
      <c r="E2572" s="6"/>
      <c r="F2572" s="6"/>
      <c r="G2572" s="6"/>
      <c r="H2572" s="6"/>
    </row>
    <row r="2573" spans="1:8" x14ac:dyDescent="0.25">
      <c r="A2573" s="6"/>
      <c r="B2573" s="6"/>
      <c r="C2573" s="6"/>
      <c r="D2573" s="6"/>
      <c r="E2573" s="6"/>
      <c r="F2573" s="6"/>
      <c r="G2573" s="6"/>
      <c r="H2573" s="6"/>
    </row>
    <row r="2574" spans="1:8" x14ac:dyDescent="0.25">
      <c r="A2574" s="6"/>
      <c r="B2574" s="6"/>
      <c r="C2574" s="6"/>
      <c r="D2574" s="6"/>
      <c r="E2574" s="6"/>
      <c r="F2574" s="6"/>
      <c r="G2574" s="6"/>
      <c r="H2574" s="6"/>
    </row>
    <row r="2575" spans="1:8" x14ac:dyDescent="0.25">
      <c r="A2575" s="6"/>
      <c r="B2575" s="6"/>
      <c r="C2575" s="6"/>
      <c r="D2575" s="6"/>
      <c r="E2575" s="6"/>
      <c r="F2575" s="6"/>
      <c r="G2575" s="6"/>
      <c r="H2575" s="6"/>
    </row>
    <row r="2576" spans="1:8" x14ac:dyDescent="0.25">
      <c r="A2576" s="6"/>
      <c r="B2576" s="6"/>
      <c r="C2576" s="6"/>
      <c r="D2576" s="6"/>
      <c r="E2576" s="6"/>
      <c r="F2576" s="6"/>
      <c r="G2576" s="6"/>
      <c r="H2576" s="6"/>
    </row>
    <row r="2577" spans="1:8" x14ac:dyDescent="0.25">
      <c r="A2577" s="6"/>
      <c r="B2577" s="6"/>
      <c r="C2577" s="6"/>
      <c r="D2577" s="6"/>
      <c r="E2577" s="6"/>
      <c r="F2577" s="6"/>
      <c r="G2577" s="6"/>
      <c r="H2577" s="6"/>
    </row>
    <row r="2578" spans="1:8" x14ac:dyDescent="0.25">
      <c r="A2578" s="6"/>
      <c r="B2578" s="6"/>
      <c r="C2578" s="6"/>
      <c r="D2578" s="6"/>
      <c r="E2578" s="6"/>
      <c r="F2578" s="6"/>
      <c r="G2578" s="6"/>
      <c r="H2578" s="6"/>
    </row>
    <row r="2579" spans="1:8" x14ac:dyDescent="0.25">
      <c r="A2579" s="6"/>
      <c r="B2579" s="6"/>
      <c r="C2579" s="6"/>
      <c r="D2579" s="6"/>
      <c r="E2579" s="6"/>
      <c r="F2579" s="6"/>
      <c r="G2579" s="6"/>
      <c r="H2579" s="6"/>
    </row>
    <row r="2580" spans="1:8" x14ac:dyDescent="0.25">
      <c r="A2580" s="6"/>
      <c r="B2580" s="6"/>
      <c r="C2580" s="6"/>
      <c r="D2580" s="6"/>
      <c r="E2580" s="6"/>
      <c r="F2580" s="6"/>
      <c r="G2580" s="6"/>
      <c r="H2580" s="6"/>
    </row>
    <row r="2581" spans="1:8" x14ac:dyDescent="0.25">
      <c r="A2581" s="6"/>
      <c r="B2581" s="6"/>
      <c r="C2581" s="6"/>
      <c r="D2581" s="6"/>
      <c r="E2581" s="6"/>
      <c r="F2581" s="6"/>
      <c r="G2581" s="6"/>
      <c r="H2581" s="6"/>
    </row>
    <row r="2582" spans="1:8" x14ac:dyDescent="0.25">
      <c r="A2582" s="6"/>
      <c r="B2582" s="6"/>
      <c r="C2582" s="6"/>
      <c r="D2582" s="6"/>
      <c r="E2582" s="6"/>
      <c r="F2582" s="6"/>
      <c r="G2582" s="6"/>
      <c r="H2582" s="6"/>
    </row>
    <row r="2583" spans="1:8" x14ac:dyDescent="0.25">
      <c r="A2583" s="6"/>
      <c r="B2583" s="6"/>
      <c r="C2583" s="6"/>
      <c r="D2583" s="6"/>
      <c r="E2583" s="6"/>
      <c r="F2583" s="6"/>
      <c r="G2583" s="6"/>
      <c r="H2583" s="6"/>
    </row>
    <row r="2584" spans="1:8" x14ac:dyDescent="0.25">
      <c r="A2584" s="6"/>
      <c r="B2584" s="6"/>
      <c r="C2584" s="6"/>
      <c r="D2584" s="6"/>
      <c r="E2584" s="6"/>
      <c r="F2584" s="6"/>
      <c r="G2584" s="6"/>
      <c r="H2584" s="6"/>
    </row>
    <row r="2585" spans="1:8" x14ac:dyDescent="0.25">
      <c r="A2585" s="6"/>
      <c r="B2585" s="6"/>
      <c r="C2585" s="6"/>
      <c r="D2585" s="6"/>
      <c r="E2585" s="6"/>
      <c r="F2585" s="6"/>
      <c r="G2585" s="6"/>
      <c r="H2585" s="6"/>
    </row>
    <row r="2586" spans="1:8" x14ac:dyDescent="0.25">
      <c r="A2586" s="6"/>
      <c r="B2586" s="6"/>
      <c r="C2586" s="6"/>
      <c r="D2586" s="6"/>
      <c r="E2586" s="6"/>
      <c r="F2586" s="6"/>
      <c r="G2586" s="6"/>
      <c r="H2586" s="6"/>
    </row>
    <row r="2587" spans="1:8" x14ac:dyDescent="0.25">
      <c r="A2587" s="6"/>
      <c r="B2587" s="6"/>
      <c r="C2587" s="6"/>
      <c r="D2587" s="6"/>
      <c r="E2587" s="6"/>
      <c r="F2587" s="6"/>
      <c r="G2587" s="6"/>
      <c r="H2587" s="6"/>
    </row>
    <row r="2588" spans="1:8" x14ac:dyDescent="0.25">
      <c r="A2588" s="6"/>
      <c r="B2588" s="6"/>
      <c r="C2588" s="6"/>
      <c r="D2588" s="6"/>
      <c r="E2588" s="6"/>
      <c r="F2588" s="6"/>
      <c r="G2588" s="6"/>
      <c r="H2588" s="6"/>
    </row>
    <row r="2589" spans="1:8" x14ac:dyDescent="0.25">
      <c r="A2589" s="6"/>
      <c r="B2589" s="6"/>
      <c r="C2589" s="6"/>
      <c r="D2589" s="6"/>
      <c r="E2589" s="6"/>
      <c r="F2589" s="6"/>
      <c r="G2589" s="6"/>
      <c r="H2589" s="6"/>
    </row>
    <row r="2590" spans="1:8" x14ac:dyDescent="0.25">
      <c r="A2590" s="6"/>
      <c r="B2590" s="6"/>
      <c r="C2590" s="6"/>
      <c r="D2590" s="6"/>
      <c r="E2590" s="6"/>
      <c r="F2590" s="6"/>
      <c r="G2590" s="6"/>
      <c r="H2590" s="6"/>
    </row>
    <row r="2591" spans="1:8" x14ac:dyDescent="0.25">
      <c r="A2591" s="6"/>
      <c r="B2591" s="6"/>
      <c r="C2591" s="6"/>
      <c r="D2591" s="6"/>
      <c r="E2591" s="6"/>
      <c r="F2591" s="6"/>
      <c r="G2591" s="6"/>
      <c r="H2591" s="6"/>
    </row>
    <row r="2592" spans="1:8" x14ac:dyDescent="0.25">
      <c r="A2592" s="6"/>
      <c r="B2592" s="6"/>
      <c r="C2592" s="6"/>
      <c r="D2592" s="6"/>
      <c r="E2592" s="6"/>
      <c r="F2592" s="6"/>
      <c r="G2592" s="6"/>
      <c r="H2592" s="6"/>
    </row>
    <row r="2593" spans="1:8" x14ac:dyDescent="0.25">
      <c r="A2593" s="6"/>
      <c r="B2593" s="6"/>
      <c r="C2593" s="6"/>
      <c r="D2593" s="6"/>
      <c r="E2593" s="6"/>
      <c r="F2593" s="6"/>
      <c r="G2593" s="6"/>
      <c r="H2593" s="6"/>
    </row>
    <row r="2594" spans="1:8" x14ac:dyDescent="0.25">
      <c r="A2594" s="6"/>
      <c r="B2594" s="6"/>
      <c r="C2594" s="6"/>
      <c r="D2594" s="6"/>
      <c r="E2594" s="6"/>
      <c r="F2594" s="6"/>
      <c r="G2594" s="6"/>
      <c r="H2594" s="6"/>
    </row>
    <row r="2595" spans="1:8" x14ac:dyDescent="0.25">
      <c r="A2595" s="6"/>
      <c r="B2595" s="6"/>
      <c r="C2595" s="6"/>
      <c r="D2595" s="6"/>
      <c r="E2595" s="6"/>
      <c r="F2595" s="6"/>
      <c r="G2595" s="6"/>
      <c r="H2595" s="6"/>
    </row>
    <row r="2596" spans="1:8" x14ac:dyDescent="0.25">
      <c r="A2596" s="6"/>
      <c r="B2596" s="6"/>
      <c r="C2596" s="6"/>
      <c r="D2596" s="6"/>
      <c r="E2596" s="6"/>
      <c r="F2596" s="6"/>
      <c r="G2596" s="6"/>
      <c r="H2596" s="6"/>
    </row>
    <row r="2597" spans="1:8" x14ac:dyDescent="0.25">
      <c r="A2597" s="6"/>
      <c r="B2597" s="6"/>
      <c r="C2597" s="6"/>
      <c r="D2597" s="6"/>
      <c r="E2597" s="6"/>
      <c r="F2597" s="6"/>
      <c r="G2597" s="6"/>
      <c r="H2597" s="6"/>
    </row>
    <row r="2598" spans="1:8" x14ac:dyDescent="0.25">
      <c r="A2598" s="6"/>
      <c r="B2598" s="6"/>
      <c r="C2598" s="6"/>
      <c r="D2598" s="6"/>
      <c r="E2598" s="6"/>
      <c r="F2598" s="6"/>
      <c r="G2598" s="6"/>
      <c r="H2598" s="6"/>
    </row>
    <row r="2599" spans="1:8" x14ac:dyDescent="0.25">
      <c r="A2599" s="6"/>
      <c r="B2599" s="6"/>
      <c r="C2599" s="6"/>
      <c r="D2599" s="6"/>
      <c r="E2599" s="6"/>
      <c r="F2599" s="6"/>
      <c r="G2599" s="6"/>
      <c r="H2599" s="6"/>
    </row>
    <row r="2600" spans="1:8" x14ac:dyDescent="0.25">
      <c r="A2600" s="6"/>
      <c r="B2600" s="6"/>
      <c r="C2600" s="6"/>
      <c r="D2600" s="6"/>
      <c r="E2600" s="6"/>
      <c r="F2600" s="6"/>
      <c r="G2600" s="6"/>
      <c r="H2600" s="6"/>
    </row>
    <row r="2601" spans="1:8" x14ac:dyDescent="0.25">
      <c r="A2601" s="6"/>
      <c r="B2601" s="6"/>
      <c r="C2601" s="6"/>
      <c r="D2601" s="6"/>
      <c r="E2601" s="6"/>
      <c r="F2601" s="6"/>
      <c r="G2601" s="6"/>
      <c r="H2601" s="6"/>
    </row>
    <row r="2602" spans="1:8" x14ac:dyDescent="0.25">
      <c r="A2602" s="6"/>
      <c r="B2602" s="6"/>
      <c r="C2602" s="6"/>
      <c r="D2602" s="6"/>
      <c r="E2602" s="6"/>
      <c r="F2602" s="6"/>
      <c r="G2602" s="6"/>
      <c r="H2602" s="6"/>
    </row>
    <row r="2603" spans="1:8" x14ac:dyDescent="0.25">
      <c r="A2603" s="6"/>
      <c r="B2603" s="6"/>
      <c r="C2603" s="6"/>
      <c r="D2603" s="6"/>
      <c r="E2603" s="6"/>
      <c r="F2603" s="6"/>
      <c r="G2603" s="6"/>
      <c r="H2603" s="6"/>
    </row>
    <row r="2604" spans="1:8" x14ac:dyDescent="0.25">
      <c r="A2604" s="6"/>
      <c r="B2604" s="6"/>
      <c r="C2604" s="6"/>
      <c r="D2604" s="6"/>
      <c r="E2604" s="6"/>
      <c r="F2604" s="6"/>
      <c r="G2604" s="6"/>
      <c r="H2604" s="6"/>
    </row>
    <row r="2605" spans="1:8" x14ac:dyDescent="0.25">
      <c r="A2605" s="6"/>
      <c r="B2605" s="6"/>
      <c r="C2605" s="6"/>
      <c r="D2605" s="6"/>
      <c r="E2605" s="6"/>
      <c r="F2605" s="6"/>
      <c r="G2605" s="6"/>
      <c r="H2605" s="6"/>
    </row>
    <row r="2606" spans="1:8" x14ac:dyDescent="0.25">
      <c r="A2606" s="6"/>
      <c r="B2606" s="6"/>
      <c r="C2606" s="6"/>
      <c r="D2606" s="6"/>
      <c r="E2606" s="6"/>
      <c r="F2606" s="6"/>
      <c r="G2606" s="6"/>
      <c r="H2606" s="6"/>
    </row>
    <row r="2607" spans="1:8" x14ac:dyDescent="0.25">
      <c r="A2607" s="6"/>
      <c r="B2607" s="6"/>
      <c r="C2607" s="6"/>
      <c r="D2607" s="6"/>
      <c r="E2607" s="6"/>
      <c r="F2607" s="6"/>
      <c r="G2607" s="6"/>
      <c r="H2607" s="6"/>
    </row>
    <row r="2608" spans="1:8" x14ac:dyDescent="0.25">
      <c r="A2608" s="6"/>
      <c r="B2608" s="6"/>
      <c r="C2608" s="6"/>
      <c r="D2608" s="6"/>
      <c r="E2608" s="6"/>
      <c r="F2608" s="6"/>
      <c r="G2608" s="6"/>
      <c r="H2608" s="6"/>
    </row>
    <row r="2609" spans="1:8" x14ac:dyDescent="0.25">
      <c r="A2609" s="6"/>
      <c r="B2609" s="6"/>
      <c r="C2609" s="6"/>
      <c r="D2609" s="6"/>
      <c r="E2609" s="6"/>
      <c r="F2609" s="6"/>
      <c r="G2609" s="6"/>
      <c r="H2609" s="6"/>
    </row>
    <row r="2610" spans="1:8" x14ac:dyDescent="0.25">
      <c r="A2610" s="6"/>
      <c r="B2610" s="6"/>
      <c r="C2610" s="6"/>
      <c r="D2610" s="6"/>
      <c r="E2610" s="6"/>
      <c r="F2610" s="6"/>
      <c r="G2610" s="6"/>
      <c r="H2610" s="6"/>
    </row>
    <row r="2611" spans="1:8" x14ac:dyDescent="0.25">
      <c r="A2611" s="6"/>
      <c r="B2611" s="6"/>
      <c r="C2611" s="6"/>
      <c r="D2611" s="6"/>
      <c r="E2611" s="6"/>
      <c r="F2611" s="6"/>
      <c r="G2611" s="6"/>
      <c r="H2611" s="6"/>
    </row>
    <row r="2612" spans="1:8" x14ac:dyDescent="0.25">
      <c r="A2612" s="6"/>
      <c r="B2612" s="6"/>
      <c r="C2612" s="6"/>
      <c r="D2612" s="6"/>
      <c r="E2612" s="6"/>
      <c r="F2612" s="6"/>
      <c r="G2612" s="6"/>
      <c r="H2612" s="6"/>
    </row>
    <row r="2613" spans="1:8" x14ac:dyDescent="0.25">
      <c r="A2613" s="6"/>
      <c r="B2613" s="6"/>
      <c r="C2613" s="6"/>
      <c r="D2613" s="6"/>
      <c r="E2613" s="6"/>
      <c r="F2613" s="6"/>
      <c r="G2613" s="6"/>
      <c r="H2613" s="6"/>
    </row>
    <row r="2614" spans="1:8" x14ac:dyDescent="0.25">
      <c r="A2614" s="6"/>
      <c r="B2614" s="6"/>
      <c r="C2614" s="6"/>
      <c r="D2614" s="6"/>
      <c r="E2614" s="6"/>
      <c r="F2614" s="6"/>
      <c r="G2614" s="6"/>
      <c r="H2614" s="6"/>
    </row>
    <row r="2615" spans="1:8" x14ac:dyDescent="0.25">
      <c r="A2615" s="6"/>
      <c r="B2615" s="6"/>
      <c r="C2615" s="6"/>
      <c r="D2615" s="6"/>
      <c r="E2615" s="6"/>
      <c r="F2615" s="6"/>
      <c r="G2615" s="6"/>
      <c r="H2615" s="6"/>
    </row>
    <row r="2616" spans="1:8" x14ac:dyDescent="0.25">
      <c r="A2616" s="6"/>
      <c r="B2616" s="6"/>
      <c r="C2616" s="6"/>
      <c r="D2616" s="6"/>
      <c r="E2616" s="6"/>
      <c r="F2616" s="6"/>
      <c r="G2616" s="6"/>
      <c r="H2616" s="6"/>
    </row>
    <row r="2617" spans="1:8" x14ac:dyDescent="0.25">
      <c r="A2617" s="6"/>
      <c r="B2617" s="6"/>
      <c r="C2617" s="6"/>
      <c r="D2617" s="6"/>
      <c r="E2617" s="6"/>
      <c r="F2617" s="6"/>
      <c r="G2617" s="6"/>
      <c r="H2617" s="6"/>
    </row>
    <row r="2618" spans="1:8" x14ac:dyDescent="0.25">
      <c r="A2618" s="6"/>
      <c r="B2618" s="6"/>
      <c r="C2618" s="6"/>
      <c r="D2618" s="6"/>
      <c r="E2618" s="6"/>
      <c r="F2618" s="6"/>
      <c r="G2618" s="6"/>
      <c r="H2618" s="6"/>
    </row>
    <row r="2619" spans="1:8" x14ac:dyDescent="0.25">
      <c r="A2619" s="6"/>
      <c r="B2619" s="6"/>
      <c r="C2619" s="6"/>
      <c r="D2619" s="6"/>
      <c r="E2619" s="6"/>
      <c r="F2619" s="6"/>
      <c r="G2619" s="6"/>
      <c r="H2619" s="6"/>
    </row>
    <row r="2620" spans="1:8" x14ac:dyDescent="0.25">
      <c r="A2620" s="6"/>
      <c r="B2620" s="6"/>
      <c r="C2620" s="6"/>
      <c r="D2620" s="6"/>
      <c r="E2620" s="6"/>
      <c r="F2620" s="6"/>
      <c r="G2620" s="6"/>
      <c r="H2620" s="6"/>
    </row>
    <row r="2621" spans="1:8" x14ac:dyDescent="0.25">
      <c r="A2621" s="6"/>
      <c r="B2621" s="6"/>
      <c r="C2621" s="6"/>
      <c r="D2621" s="6"/>
      <c r="E2621" s="6"/>
      <c r="F2621" s="6"/>
      <c r="G2621" s="6"/>
      <c r="H2621" s="6"/>
    </row>
    <row r="2622" spans="1:8" x14ac:dyDescent="0.25">
      <c r="A2622" s="6"/>
      <c r="B2622" s="6"/>
      <c r="C2622" s="6"/>
      <c r="D2622" s="6"/>
      <c r="E2622" s="6"/>
      <c r="F2622" s="6"/>
      <c r="G2622" s="6"/>
      <c r="H2622" s="6"/>
    </row>
    <row r="2623" spans="1:8" x14ac:dyDescent="0.25">
      <c r="A2623" s="6"/>
      <c r="B2623" s="6"/>
      <c r="C2623" s="6"/>
      <c r="D2623" s="6"/>
      <c r="E2623" s="6"/>
      <c r="F2623" s="6"/>
      <c r="G2623" s="6"/>
      <c r="H2623" s="6"/>
    </row>
    <row r="2624" spans="1:8" x14ac:dyDescent="0.25">
      <c r="A2624" s="6"/>
      <c r="B2624" s="6"/>
      <c r="C2624" s="6"/>
      <c r="D2624" s="6"/>
      <c r="E2624" s="6"/>
      <c r="F2624" s="6"/>
      <c r="G2624" s="6"/>
      <c r="H2624" s="6"/>
    </row>
    <row r="2625" spans="1:8" x14ac:dyDescent="0.25">
      <c r="A2625" s="6"/>
      <c r="B2625" s="6"/>
      <c r="C2625" s="6"/>
      <c r="D2625" s="6"/>
      <c r="E2625" s="6"/>
      <c r="F2625" s="6"/>
      <c r="G2625" s="6"/>
      <c r="H2625" s="6"/>
    </row>
    <row r="2626" spans="1:8" x14ac:dyDescent="0.25">
      <c r="A2626" s="6"/>
      <c r="B2626" s="6"/>
      <c r="C2626" s="6"/>
      <c r="D2626" s="6"/>
      <c r="E2626" s="6"/>
      <c r="F2626" s="6"/>
      <c r="G2626" s="6"/>
      <c r="H2626" s="6"/>
    </row>
    <row r="2627" spans="1:8" x14ac:dyDescent="0.25">
      <c r="A2627" s="6"/>
      <c r="B2627" s="6"/>
      <c r="C2627" s="6"/>
      <c r="D2627" s="6"/>
      <c r="E2627" s="6"/>
      <c r="F2627" s="6"/>
      <c r="G2627" s="6"/>
      <c r="H2627" s="6"/>
    </row>
    <row r="2628" spans="1:8" x14ac:dyDescent="0.25">
      <c r="A2628" s="6"/>
      <c r="B2628" s="6"/>
      <c r="C2628" s="6"/>
      <c r="D2628" s="6"/>
      <c r="E2628" s="6"/>
      <c r="F2628" s="6"/>
      <c r="G2628" s="6"/>
      <c r="H2628" s="6"/>
    </row>
    <row r="2629" spans="1:8" x14ac:dyDescent="0.25">
      <c r="A2629" s="6"/>
      <c r="B2629" s="6"/>
      <c r="C2629" s="6"/>
      <c r="D2629" s="6"/>
      <c r="E2629" s="6"/>
      <c r="F2629" s="6"/>
      <c r="G2629" s="6"/>
      <c r="H2629" s="6"/>
    </row>
    <row r="2630" spans="1:8" x14ac:dyDescent="0.25">
      <c r="A2630" s="6"/>
      <c r="B2630" s="6"/>
      <c r="C2630" s="6"/>
      <c r="D2630" s="6"/>
      <c r="E2630" s="6"/>
      <c r="F2630" s="6"/>
      <c r="G2630" s="6"/>
      <c r="H2630" s="6"/>
    </row>
    <row r="2631" spans="1:8" x14ac:dyDescent="0.25">
      <c r="A2631" s="6"/>
      <c r="B2631" s="6"/>
      <c r="C2631" s="6"/>
      <c r="D2631" s="6"/>
      <c r="E2631" s="6"/>
      <c r="F2631" s="6"/>
      <c r="G2631" s="6"/>
      <c r="H2631" s="6"/>
    </row>
    <row r="2632" spans="1:8" x14ac:dyDescent="0.25">
      <c r="A2632" s="6"/>
      <c r="B2632" s="6"/>
      <c r="C2632" s="6"/>
      <c r="D2632" s="6"/>
      <c r="E2632" s="6"/>
      <c r="F2632" s="6"/>
      <c r="G2632" s="6"/>
      <c r="H2632" s="6"/>
    </row>
    <row r="2633" spans="1:8" x14ac:dyDescent="0.25">
      <c r="A2633" s="6"/>
      <c r="B2633" s="6"/>
      <c r="C2633" s="6"/>
      <c r="D2633" s="6"/>
      <c r="E2633" s="6"/>
      <c r="F2633" s="6"/>
      <c r="G2633" s="6"/>
      <c r="H2633" s="6"/>
    </row>
    <row r="2634" spans="1:8" x14ac:dyDescent="0.25">
      <c r="A2634" s="6"/>
      <c r="B2634" s="6"/>
      <c r="C2634" s="6"/>
      <c r="D2634" s="6"/>
      <c r="E2634" s="6"/>
      <c r="F2634" s="6"/>
      <c r="G2634" s="6"/>
      <c r="H2634" s="6"/>
    </row>
    <row r="2635" spans="1:8" x14ac:dyDescent="0.25">
      <c r="A2635" s="6"/>
      <c r="B2635" s="6"/>
      <c r="C2635" s="6"/>
      <c r="D2635" s="6"/>
      <c r="E2635" s="6"/>
      <c r="F2635" s="6"/>
      <c r="G2635" s="6"/>
      <c r="H2635" s="6"/>
    </row>
    <row r="2636" spans="1:8" x14ac:dyDescent="0.25">
      <c r="A2636" s="6"/>
      <c r="B2636" s="6"/>
      <c r="C2636" s="6"/>
      <c r="D2636" s="6"/>
      <c r="E2636" s="6"/>
      <c r="F2636" s="6"/>
      <c r="G2636" s="6"/>
      <c r="H2636" s="6"/>
    </row>
    <row r="2637" spans="1:8" x14ac:dyDescent="0.25">
      <c r="A2637" s="6"/>
      <c r="B2637" s="6"/>
      <c r="C2637" s="6"/>
      <c r="D2637" s="6"/>
      <c r="E2637" s="6"/>
      <c r="F2637" s="6"/>
      <c r="G2637" s="6"/>
      <c r="H2637" s="6"/>
    </row>
    <row r="2638" spans="1:8" x14ac:dyDescent="0.25">
      <c r="A2638" s="6"/>
      <c r="B2638" s="6"/>
      <c r="C2638" s="6"/>
      <c r="D2638" s="6"/>
      <c r="E2638" s="6"/>
      <c r="F2638" s="6"/>
      <c r="G2638" s="6"/>
      <c r="H2638" s="6"/>
    </row>
    <row r="2639" spans="1:8" x14ac:dyDescent="0.25">
      <c r="A2639" s="6"/>
      <c r="B2639" s="6"/>
      <c r="C2639" s="6"/>
      <c r="D2639" s="6"/>
      <c r="E2639" s="6"/>
      <c r="F2639" s="6"/>
      <c r="G2639" s="6"/>
      <c r="H2639" s="6"/>
    </row>
    <row r="2640" spans="1:8" x14ac:dyDescent="0.25">
      <c r="A2640" s="6"/>
      <c r="B2640" s="6"/>
      <c r="C2640" s="6"/>
      <c r="D2640" s="6"/>
      <c r="E2640" s="6"/>
      <c r="F2640" s="6"/>
      <c r="G2640" s="6"/>
      <c r="H2640" s="6"/>
    </row>
    <row r="2641" spans="1:8" x14ac:dyDescent="0.25">
      <c r="A2641" s="6"/>
      <c r="B2641" s="6"/>
      <c r="C2641" s="6"/>
      <c r="D2641" s="6"/>
      <c r="E2641" s="6"/>
      <c r="F2641" s="6"/>
      <c r="G2641" s="6"/>
      <c r="H2641" s="6"/>
    </row>
    <row r="2642" spans="1:8" x14ac:dyDescent="0.25">
      <c r="A2642" s="6"/>
      <c r="B2642" s="6"/>
      <c r="C2642" s="6"/>
      <c r="D2642" s="6"/>
      <c r="E2642" s="6"/>
      <c r="F2642" s="6"/>
      <c r="G2642" s="6"/>
      <c r="H2642" s="6"/>
    </row>
    <row r="2643" spans="1:8" x14ac:dyDescent="0.25">
      <c r="A2643" s="6"/>
      <c r="B2643" s="6"/>
      <c r="C2643" s="6"/>
      <c r="D2643" s="6"/>
      <c r="E2643" s="6"/>
      <c r="F2643" s="6"/>
      <c r="G2643" s="6"/>
      <c r="H2643" s="6"/>
    </row>
    <row r="2644" spans="1:8" x14ac:dyDescent="0.25">
      <c r="A2644" s="6"/>
      <c r="B2644" s="6"/>
      <c r="C2644" s="6"/>
      <c r="D2644" s="6"/>
      <c r="E2644" s="6"/>
      <c r="F2644" s="6"/>
      <c r="G2644" s="6"/>
      <c r="H2644" s="6"/>
    </row>
    <row r="2645" spans="1:8" x14ac:dyDescent="0.25">
      <c r="A2645" s="6"/>
      <c r="B2645" s="6"/>
      <c r="C2645" s="6"/>
      <c r="D2645" s="6"/>
      <c r="E2645" s="6"/>
      <c r="F2645" s="6"/>
      <c r="G2645" s="6"/>
      <c r="H2645" s="6"/>
    </row>
    <row r="2646" spans="1:8" x14ac:dyDescent="0.25">
      <c r="A2646" s="6"/>
      <c r="B2646" s="6"/>
      <c r="C2646" s="6"/>
      <c r="D2646" s="6"/>
      <c r="E2646" s="6"/>
      <c r="F2646" s="6"/>
      <c r="G2646" s="6"/>
      <c r="H2646" s="6"/>
    </row>
    <row r="2647" spans="1:8" x14ac:dyDescent="0.25">
      <c r="A2647" s="6"/>
      <c r="B2647" s="6"/>
      <c r="C2647" s="6"/>
      <c r="D2647" s="6"/>
      <c r="E2647" s="6"/>
      <c r="F2647" s="6"/>
      <c r="G2647" s="6"/>
      <c r="H2647" s="6"/>
    </row>
    <row r="2648" spans="1:8" x14ac:dyDescent="0.25">
      <c r="A2648" s="6"/>
      <c r="B2648" s="6"/>
      <c r="C2648" s="6"/>
      <c r="D2648" s="6"/>
      <c r="E2648" s="6"/>
      <c r="F2648" s="6"/>
      <c r="G2648" s="6"/>
      <c r="H2648" s="6"/>
    </row>
    <row r="2649" spans="1:8" x14ac:dyDescent="0.25">
      <c r="A2649" s="6"/>
      <c r="B2649" s="6"/>
      <c r="C2649" s="6"/>
      <c r="D2649" s="6"/>
      <c r="E2649" s="6"/>
      <c r="F2649" s="6"/>
      <c r="G2649" s="6"/>
      <c r="H2649" s="6"/>
    </row>
    <row r="2650" spans="1:8" x14ac:dyDescent="0.25">
      <c r="A2650" s="6"/>
      <c r="B2650" s="6"/>
      <c r="C2650" s="6"/>
      <c r="D2650" s="6"/>
      <c r="E2650" s="6"/>
      <c r="F2650" s="6"/>
      <c r="G2650" s="6"/>
      <c r="H2650" s="6"/>
    </row>
    <row r="2651" spans="1:8" x14ac:dyDescent="0.25">
      <c r="A2651" s="6"/>
      <c r="B2651" s="6"/>
      <c r="C2651" s="6"/>
      <c r="D2651" s="6"/>
      <c r="E2651" s="6"/>
      <c r="F2651" s="6"/>
      <c r="G2651" s="6"/>
      <c r="H2651" s="6"/>
    </row>
    <row r="2652" spans="1:8" x14ac:dyDescent="0.25">
      <c r="A2652" s="6"/>
      <c r="B2652" s="6"/>
      <c r="C2652" s="6"/>
      <c r="D2652" s="6"/>
      <c r="E2652" s="6"/>
      <c r="F2652" s="6"/>
      <c r="G2652" s="6"/>
      <c r="H2652" s="6"/>
    </row>
    <row r="2653" spans="1:8" x14ac:dyDescent="0.25">
      <c r="A2653" s="6"/>
      <c r="B2653" s="6"/>
      <c r="C2653" s="6"/>
      <c r="D2653" s="6"/>
      <c r="E2653" s="6"/>
      <c r="F2653" s="6"/>
      <c r="G2653" s="6"/>
      <c r="H2653" s="6"/>
    </row>
    <row r="2654" spans="1:8" x14ac:dyDescent="0.25">
      <c r="A2654" s="6"/>
      <c r="B2654" s="6"/>
      <c r="C2654" s="6"/>
      <c r="D2654" s="6"/>
      <c r="E2654" s="6"/>
      <c r="F2654" s="6"/>
      <c r="G2654" s="6"/>
      <c r="H2654" s="6"/>
    </row>
    <row r="2655" spans="1:8" x14ac:dyDescent="0.25">
      <c r="A2655" s="6"/>
      <c r="B2655" s="6"/>
      <c r="C2655" s="6"/>
      <c r="D2655" s="6"/>
      <c r="E2655" s="6"/>
      <c r="F2655" s="6"/>
      <c r="G2655" s="6"/>
      <c r="H2655" s="6"/>
    </row>
    <row r="2656" spans="1:8" x14ac:dyDescent="0.25">
      <c r="A2656" s="6"/>
      <c r="B2656" s="6"/>
      <c r="C2656" s="6"/>
      <c r="D2656" s="6"/>
      <c r="E2656" s="6"/>
      <c r="F2656" s="6"/>
      <c r="G2656" s="6"/>
      <c r="H2656" s="6"/>
    </row>
    <row r="2657" spans="1:8" x14ac:dyDescent="0.25">
      <c r="A2657" s="6"/>
      <c r="B2657" s="6"/>
      <c r="C2657" s="6"/>
      <c r="D2657" s="6"/>
      <c r="E2657" s="6"/>
      <c r="F2657" s="6"/>
      <c r="G2657" s="6"/>
      <c r="H2657" s="6"/>
    </row>
    <row r="2658" spans="1:8" x14ac:dyDescent="0.25">
      <c r="A2658" s="6"/>
      <c r="B2658" s="6"/>
      <c r="C2658" s="6"/>
      <c r="D2658" s="6"/>
      <c r="E2658" s="6"/>
      <c r="F2658" s="6"/>
      <c r="G2658" s="6"/>
      <c r="H2658" s="6"/>
    </row>
    <row r="2659" spans="1:8" x14ac:dyDescent="0.25">
      <c r="A2659" s="6"/>
      <c r="B2659" s="6"/>
      <c r="C2659" s="6"/>
      <c r="D2659" s="6"/>
      <c r="E2659" s="6"/>
      <c r="F2659" s="6"/>
      <c r="G2659" s="6"/>
      <c r="H2659" s="6"/>
    </row>
    <row r="2660" spans="1:8" x14ac:dyDescent="0.25">
      <c r="A2660" s="6"/>
      <c r="B2660" s="6"/>
      <c r="C2660" s="6"/>
      <c r="D2660" s="6"/>
      <c r="E2660" s="6"/>
      <c r="F2660" s="6"/>
      <c r="G2660" s="6"/>
      <c r="H2660" s="6"/>
    </row>
    <row r="2661" spans="1:8" x14ac:dyDescent="0.25">
      <c r="A2661" s="6"/>
      <c r="B2661" s="6"/>
      <c r="C2661" s="6"/>
      <c r="D2661" s="6"/>
      <c r="E2661" s="6"/>
      <c r="F2661" s="6"/>
      <c r="G2661" s="6"/>
      <c r="H2661" s="6"/>
    </row>
    <row r="2662" spans="1:8" x14ac:dyDescent="0.25">
      <c r="A2662" s="6"/>
      <c r="B2662" s="6"/>
      <c r="C2662" s="6"/>
      <c r="D2662" s="6"/>
      <c r="E2662" s="6"/>
      <c r="F2662" s="6"/>
      <c r="G2662" s="6"/>
      <c r="H2662" s="6"/>
    </row>
    <row r="2663" spans="1:8" x14ac:dyDescent="0.25">
      <c r="A2663" s="6"/>
      <c r="B2663" s="6"/>
      <c r="C2663" s="6"/>
      <c r="D2663" s="6"/>
      <c r="E2663" s="6"/>
      <c r="F2663" s="6"/>
      <c r="G2663" s="6"/>
      <c r="H2663" s="6"/>
    </row>
    <row r="2664" spans="1:8" x14ac:dyDescent="0.25">
      <c r="A2664" s="6"/>
      <c r="B2664" s="6"/>
      <c r="C2664" s="6"/>
      <c r="D2664" s="6"/>
      <c r="E2664" s="6"/>
      <c r="F2664" s="6"/>
      <c r="G2664" s="6"/>
      <c r="H2664" s="6"/>
    </row>
    <row r="2665" spans="1:8" x14ac:dyDescent="0.25">
      <c r="A2665" s="6"/>
      <c r="B2665" s="6"/>
      <c r="C2665" s="6"/>
      <c r="D2665" s="6"/>
      <c r="E2665" s="6"/>
      <c r="F2665" s="6"/>
      <c r="G2665" s="6"/>
      <c r="H2665" s="6"/>
    </row>
    <row r="2666" spans="1:8" x14ac:dyDescent="0.25">
      <c r="A2666" s="6"/>
      <c r="B2666" s="6"/>
      <c r="C2666" s="6"/>
      <c r="D2666" s="6"/>
      <c r="E2666" s="6"/>
      <c r="F2666" s="6"/>
      <c r="G2666" s="6"/>
      <c r="H2666" s="6"/>
    </row>
    <row r="2667" spans="1:8" x14ac:dyDescent="0.25">
      <c r="A2667" s="6"/>
      <c r="B2667" s="6"/>
      <c r="C2667" s="6"/>
      <c r="D2667" s="6"/>
      <c r="E2667" s="6"/>
      <c r="F2667" s="6"/>
      <c r="G2667" s="6"/>
      <c r="H2667" s="6"/>
    </row>
    <row r="2668" spans="1:8" x14ac:dyDescent="0.25">
      <c r="A2668" s="6"/>
      <c r="B2668" s="6"/>
      <c r="C2668" s="6"/>
      <c r="D2668" s="6"/>
      <c r="E2668" s="6"/>
      <c r="F2668" s="6"/>
      <c r="G2668" s="6"/>
      <c r="H2668" s="6"/>
    </row>
    <row r="2669" spans="1:8" x14ac:dyDescent="0.25">
      <c r="A2669" s="6"/>
      <c r="B2669" s="6"/>
      <c r="C2669" s="6"/>
      <c r="D2669" s="6"/>
      <c r="E2669" s="6"/>
      <c r="F2669" s="6"/>
      <c r="G2669" s="6"/>
      <c r="H2669" s="6"/>
    </row>
    <row r="2670" spans="1:8" x14ac:dyDescent="0.25">
      <c r="A2670" s="6"/>
      <c r="B2670" s="6"/>
      <c r="C2670" s="6"/>
      <c r="D2670" s="6"/>
      <c r="E2670" s="6"/>
      <c r="F2670" s="6"/>
      <c r="G2670" s="6"/>
      <c r="H2670" s="6"/>
    </row>
    <row r="2671" spans="1:8" x14ac:dyDescent="0.25">
      <c r="A2671" s="6"/>
      <c r="B2671" s="6"/>
      <c r="C2671" s="6"/>
      <c r="D2671" s="6"/>
      <c r="E2671" s="6"/>
      <c r="F2671" s="6"/>
      <c r="G2671" s="6"/>
      <c r="H2671" s="6"/>
    </row>
    <row r="2672" spans="1:8" x14ac:dyDescent="0.25">
      <c r="A2672" s="6"/>
      <c r="B2672" s="6"/>
      <c r="C2672" s="6"/>
      <c r="D2672" s="6"/>
      <c r="E2672" s="6"/>
      <c r="F2672" s="6"/>
      <c r="G2672" s="6"/>
      <c r="H2672" s="6"/>
    </row>
    <row r="2673" spans="1:8" x14ac:dyDescent="0.25">
      <c r="A2673" s="6"/>
      <c r="B2673" s="6"/>
      <c r="C2673" s="6"/>
      <c r="D2673" s="6"/>
      <c r="E2673" s="6"/>
      <c r="F2673" s="6"/>
      <c r="G2673" s="6"/>
      <c r="H2673" s="6"/>
    </row>
    <row r="2674" spans="1:8" x14ac:dyDescent="0.25">
      <c r="A2674" s="6"/>
      <c r="B2674" s="6"/>
      <c r="C2674" s="6"/>
      <c r="D2674" s="6"/>
      <c r="E2674" s="6"/>
      <c r="F2674" s="6"/>
      <c r="G2674" s="6"/>
      <c r="H2674" s="6"/>
    </row>
    <row r="2675" spans="1:8" x14ac:dyDescent="0.25">
      <c r="A2675" s="6"/>
      <c r="B2675" s="6"/>
      <c r="C2675" s="6"/>
      <c r="D2675" s="6"/>
      <c r="E2675" s="6"/>
      <c r="F2675" s="6"/>
      <c r="G2675" s="6"/>
      <c r="H2675" s="6"/>
    </row>
    <row r="2676" spans="1:8" x14ac:dyDescent="0.25">
      <c r="A2676" s="6"/>
      <c r="B2676" s="6"/>
      <c r="C2676" s="6"/>
      <c r="D2676" s="6"/>
      <c r="E2676" s="6"/>
      <c r="F2676" s="6"/>
      <c r="G2676" s="6"/>
      <c r="H2676" s="6"/>
    </row>
    <row r="2677" spans="1:8" x14ac:dyDescent="0.25">
      <c r="A2677" s="6"/>
      <c r="B2677" s="6"/>
      <c r="C2677" s="6"/>
      <c r="D2677" s="6"/>
      <c r="E2677" s="6"/>
      <c r="F2677" s="6"/>
      <c r="G2677" s="6"/>
      <c r="H2677" s="6"/>
    </row>
    <row r="2678" spans="1:8" x14ac:dyDescent="0.25">
      <c r="A2678" s="6"/>
      <c r="B2678" s="6"/>
      <c r="C2678" s="6"/>
      <c r="D2678" s="6"/>
      <c r="E2678" s="6"/>
      <c r="F2678" s="6"/>
      <c r="G2678" s="6"/>
      <c r="H2678" s="6"/>
    </row>
    <row r="2679" spans="1:8" x14ac:dyDescent="0.25">
      <c r="A2679" s="6"/>
      <c r="B2679" s="6"/>
      <c r="C2679" s="6"/>
      <c r="D2679" s="6"/>
      <c r="E2679" s="6"/>
      <c r="F2679" s="6"/>
      <c r="G2679" s="6"/>
      <c r="H2679" s="6"/>
    </row>
    <row r="2680" spans="1:8" x14ac:dyDescent="0.25">
      <c r="A2680" s="6"/>
      <c r="B2680" s="6"/>
      <c r="C2680" s="6"/>
      <c r="D2680" s="6"/>
      <c r="E2680" s="6"/>
      <c r="F2680" s="6"/>
      <c r="G2680" s="6"/>
      <c r="H2680" s="6"/>
    </row>
    <row r="2681" spans="1:8" x14ac:dyDescent="0.25">
      <c r="A2681" s="6"/>
      <c r="B2681" s="6"/>
      <c r="C2681" s="6"/>
      <c r="D2681" s="6"/>
      <c r="E2681" s="6"/>
      <c r="F2681" s="6"/>
      <c r="G2681" s="6"/>
      <c r="H2681" s="6"/>
    </row>
    <row r="2682" spans="1:8" x14ac:dyDescent="0.25">
      <c r="A2682" s="6"/>
      <c r="B2682" s="6"/>
      <c r="C2682" s="6"/>
      <c r="D2682" s="6"/>
      <c r="E2682" s="6"/>
      <c r="F2682" s="6"/>
      <c r="G2682" s="6"/>
      <c r="H2682" s="6"/>
    </row>
    <row r="2683" spans="1:8" x14ac:dyDescent="0.25">
      <c r="A2683" s="6"/>
      <c r="B2683" s="6"/>
      <c r="C2683" s="6"/>
      <c r="D2683" s="6"/>
      <c r="E2683" s="6"/>
      <c r="F2683" s="6"/>
      <c r="G2683" s="6"/>
      <c r="H2683" s="6"/>
    </row>
    <row r="2684" spans="1:8" x14ac:dyDescent="0.25">
      <c r="A2684" s="6"/>
      <c r="B2684" s="6"/>
      <c r="C2684" s="6"/>
      <c r="D2684" s="6"/>
      <c r="E2684" s="6"/>
      <c r="F2684" s="6"/>
      <c r="G2684" s="6"/>
      <c r="H2684" s="6"/>
    </row>
    <row r="2685" spans="1:8" x14ac:dyDescent="0.25">
      <c r="A2685" s="6"/>
      <c r="B2685" s="6"/>
      <c r="C2685" s="6"/>
      <c r="D2685" s="6"/>
      <c r="E2685" s="6"/>
      <c r="F2685" s="6"/>
      <c r="G2685" s="6"/>
      <c r="H2685" s="6"/>
    </row>
    <row r="2686" spans="1:8" x14ac:dyDescent="0.25">
      <c r="A2686" s="6"/>
      <c r="B2686" s="6"/>
      <c r="C2686" s="6"/>
      <c r="D2686" s="6"/>
      <c r="E2686" s="6"/>
      <c r="F2686" s="6"/>
      <c r="G2686" s="6"/>
      <c r="H2686" s="6"/>
    </row>
    <row r="2687" spans="1:8" x14ac:dyDescent="0.25">
      <c r="A2687" s="6"/>
      <c r="B2687" s="6"/>
      <c r="C2687" s="6"/>
      <c r="D2687" s="6"/>
      <c r="E2687" s="6"/>
      <c r="F2687" s="6"/>
      <c r="G2687" s="6"/>
      <c r="H2687" s="6"/>
    </row>
    <row r="2688" spans="1:8" x14ac:dyDescent="0.25">
      <c r="A2688" s="6"/>
      <c r="B2688" s="6"/>
      <c r="C2688" s="6"/>
      <c r="D2688" s="6"/>
      <c r="E2688" s="6"/>
      <c r="F2688" s="6"/>
      <c r="G2688" s="6"/>
      <c r="H2688" s="6"/>
    </row>
    <row r="2689" spans="1:8" x14ac:dyDescent="0.25">
      <c r="A2689" s="6"/>
      <c r="B2689" s="6"/>
      <c r="C2689" s="6"/>
      <c r="D2689" s="6"/>
      <c r="E2689" s="6"/>
      <c r="F2689" s="6"/>
      <c r="G2689" s="6"/>
      <c r="H2689" s="6"/>
    </row>
    <row r="2690" spans="1:8" x14ac:dyDescent="0.25">
      <c r="A2690" s="6"/>
      <c r="B2690" s="6"/>
      <c r="C2690" s="6"/>
      <c r="D2690" s="6"/>
      <c r="E2690" s="6"/>
      <c r="F2690" s="6"/>
      <c r="G2690" s="6"/>
      <c r="H2690" s="6"/>
    </row>
    <row r="2691" spans="1:8" x14ac:dyDescent="0.25">
      <c r="A2691" s="6"/>
      <c r="B2691" s="6"/>
      <c r="C2691" s="6"/>
      <c r="D2691" s="6"/>
      <c r="E2691" s="6"/>
      <c r="F2691" s="6"/>
      <c r="G2691" s="6"/>
      <c r="H2691" s="6"/>
    </row>
    <row r="2692" spans="1:8" x14ac:dyDescent="0.25">
      <c r="A2692" s="6"/>
      <c r="B2692" s="6"/>
      <c r="C2692" s="6"/>
      <c r="D2692" s="6"/>
      <c r="E2692" s="6"/>
      <c r="F2692" s="6"/>
      <c r="G2692" s="6"/>
      <c r="H2692" s="6"/>
    </row>
    <row r="2693" spans="1:8" x14ac:dyDescent="0.25">
      <c r="A2693" s="6"/>
      <c r="B2693" s="6"/>
      <c r="C2693" s="6"/>
      <c r="D2693" s="6"/>
      <c r="E2693" s="6"/>
      <c r="F2693" s="6"/>
      <c r="G2693" s="6"/>
      <c r="H2693" s="6"/>
    </row>
    <row r="2694" spans="1:8" x14ac:dyDescent="0.25">
      <c r="A2694" s="6"/>
      <c r="B2694" s="6"/>
      <c r="C2694" s="6"/>
      <c r="D2694" s="6"/>
      <c r="E2694" s="6"/>
      <c r="F2694" s="6"/>
      <c r="G2694" s="6"/>
      <c r="H2694" s="6"/>
    </row>
    <row r="2695" spans="1:8" x14ac:dyDescent="0.25">
      <c r="A2695" s="6"/>
      <c r="B2695" s="6"/>
      <c r="C2695" s="6"/>
      <c r="D2695" s="6"/>
      <c r="E2695" s="6"/>
      <c r="F2695" s="6"/>
      <c r="G2695" s="6"/>
      <c r="H2695" s="6"/>
    </row>
    <row r="2696" spans="1:8" x14ac:dyDescent="0.25">
      <c r="A2696" s="6"/>
      <c r="B2696" s="6"/>
      <c r="C2696" s="6"/>
      <c r="D2696" s="6"/>
      <c r="E2696" s="6"/>
      <c r="F2696" s="6"/>
      <c r="G2696" s="6"/>
      <c r="H2696" s="6"/>
    </row>
    <row r="2697" spans="1:8" x14ac:dyDescent="0.25">
      <c r="A2697" s="6"/>
      <c r="B2697" s="6"/>
      <c r="C2697" s="6"/>
      <c r="D2697" s="6"/>
      <c r="E2697" s="6"/>
      <c r="F2697" s="6"/>
      <c r="G2697" s="6"/>
      <c r="H2697" s="6"/>
    </row>
    <row r="2698" spans="1:8" x14ac:dyDescent="0.25">
      <c r="A2698" s="6"/>
      <c r="B2698" s="6"/>
      <c r="C2698" s="6"/>
      <c r="D2698" s="6"/>
      <c r="E2698" s="6"/>
      <c r="F2698" s="6"/>
      <c r="G2698" s="6"/>
      <c r="H2698" s="6"/>
    </row>
    <row r="2699" spans="1:8" x14ac:dyDescent="0.25">
      <c r="A2699" s="6"/>
      <c r="B2699" s="6"/>
      <c r="C2699" s="6"/>
      <c r="D2699" s="6"/>
      <c r="E2699" s="6"/>
      <c r="F2699" s="6"/>
      <c r="G2699" s="6"/>
      <c r="H2699" s="6"/>
    </row>
    <row r="2700" spans="1:8" x14ac:dyDescent="0.25">
      <c r="A2700" s="6"/>
      <c r="B2700" s="6"/>
      <c r="C2700" s="6"/>
      <c r="D2700" s="6"/>
      <c r="E2700" s="6"/>
      <c r="F2700" s="6"/>
      <c r="G2700" s="6"/>
      <c r="H2700" s="6"/>
    </row>
    <row r="2701" spans="1:8" x14ac:dyDescent="0.25">
      <c r="A2701" s="6"/>
      <c r="B2701" s="6"/>
      <c r="C2701" s="6"/>
      <c r="D2701" s="6"/>
      <c r="E2701" s="6"/>
      <c r="F2701" s="6"/>
      <c r="G2701" s="6"/>
      <c r="H2701" s="6"/>
    </row>
    <row r="2702" spans="1:8" x14ac:dyDescent="0.25">
      <c r="A2702" s="6"/>
      <c r="B2702" s="6"/>
      <c r="C2702" s="6"/>
      <c r="D2702" s="6"/>
      <c r="E2702" s="6"/>
      <c r="F2702" s="6"/>
      <c r="G2702" s="6"/>
      <c r="H2702" s="6"/>
    </row>
    <row r="2703" spans="1:8" x14ac:dyDescent="0.25">
      <c r="A2703" s="6"/>
      <c r="B2703" s="6"/>
      <c r="C2703" s="6"/>
      <c r="D2703" s="6"/>
      <c r="E2703" s="6"/>
      <c r="F2703" s="6"/>
      <c r="G2703" s="6"/>
      <c r="H2703" s="6"/>
    </row>
    <row r="2704" spans="1:8" x14ac:dyDescent="0.25">
      <c r="A2704" s="6"/>
      <c r="B2704" s="6"/>
      <c r="C2704" s="6"/>
      <c r="D2704" s="6"/>
      <c r="E2704" s="6"/>
      <c r="F2704" s="6"/>
      <c r="G2704" s="6"/>
      <c r="H2704" s="6"/>
    </row>
    <row r="2705" spans="1:8" x14ac:dyDescent="0.25">
      <c r="A2705" s="6"/>
      <c r="B2705" s="6"/>
      <c r="C2705" s="6"/>
      <c r="D2705" s="6"/>
      <c r="E2705" s="6"/>
      <c r="F2705" s="6"/>
      <c r="G2705" s="6"/>
      <c r="H2705" s="6"/>
    </row>
    <row r="2706" spans="1:8" x14ac:dyDescent="0.25">
      <c r="A2706" s="6"/>
      <c r="B2706" s="6"/>
      <c r="C2706" s="6"/>
      <c r="D2706" s="6"/>
      <c r="E2706" s="6"/>
      <c r="F2706" s="6"/>
      <c r="G2706" s="6"/>
      <c r="H2706" s="6"/>
    </row>
    <row r="2707" spans="1:8" x14ac:dyDescent="0.25">
      <c r="A2707" s="6"/>
      <c r="B2707" s="6"/>
      <c r="C2707" s="6"/>
      <c r="D2707" s="6"/>
      <c r="E2707" s="6"/>
      <c r="F2707" s="6"/>
      <c r="G2707" s="6"/>
      <c r="H2707" s="6"/>
    </row>
    <row r="2708" spans="1:8" x14ac:dyDescent="0.25">
      <c r="A2708" s="6"/>
      <c r="B2708" s="6"/>
      <c r="C2708" s="6"/>
      <c r="D2708" s="6"/>
      <c r="E2708" s="6"/>
      <c r="F2708" s="6"/>
      <c r="G2708" s="6"/>
      <c r="H2708" s="6"/>
    </row>
    <row r="2709" spans="1:8" x14ac:dyDescent="0.25">
      <c r="A2709" s="6"/>
      <c r="B2709" s="6"/>
      <c r="C2709" s="6"/>
      <c r="D2709" s="6"/>
      <c r="E2709" s="6"/>
      <c r="F2709" s="6"/>
      <c r="G2709" s="6"/>
      <c r="H2709" s="6"/>
    </row>
    <row r="2710" spans="1:8" x14ac:dyDescent="0.25">
      <c r="A2710" s="6"/>
      <c r="B2710" s="6"/>
      <c r="C2710" s="6"/>
      <c r="D2710" s="6"/>
      <c r="E2710" s="6"/>
      <c r="F2710" s="6"/>
      <c r="G2710" s="6"/>
      <c r="H2710" s="6"/>
    </row>
    <row r="2711" spans="1:8" x14ac:dyDescent="0.25">
      <c r="A2711" s="6"/>
      <c r="B2711" s="6"/>
      <c r="C2711" s="6"/>
      <c r="D2711" s="6"/>
      <c r="E2711" s="6"/>
      <c r="F2711" s="6"/>
      <c r="G2711" s="6"/>
      <c r="H2711" s="6"/>
    </row>
    <row r="2712" spans="1:8" x14ac:dyDescent="0.25">
      <c r="A2712" s="6"/>
      <c r="B2712" s="6"/>
      <c r="C2712" s="6"/>
      <c r="D2712" s="6"/>
      <c r="E2712" s="6"/>
      <c r="F2712" s="6"/>
      <c r="G2712" s="6"/>
      <c r="H2712" s="6"/>
    </row>
    <row r="2713" spans="1:8" x14ac:dyDescent="0.25">
      <c r="A2713" s="6"/>
      <c r="B2713" s="6"/>
      <c r="C2713" s="6"/>
      <c r="D2713" s="6"/>
      <c r="E2713" s="6"/>
      <c r="F2713" s="6"/>
      <c r="G2713" s="6"/>
      <c r="H2713" s="6"/>
    </row>
    <row r="2714" spans="1:8" x14ac:dyDescent="0.25">
      <c r="A2714" s="6"/>
      <c r="B2714" s="6"/>
      <c r="C2714" s="6"/>
      <c r="D2714" s="6"/>
      <c r="E2714" s="6"/>
      <c r="F2714" s="6"/>
      <c r="G2714" s="6"/>
      <c r="H2714" s="6"/>
    </row>
    <row r="2715" spans="1:8" x14ac:dyDescent="0.25">
      <c r="A2715" s="6"/>
      <c r="B2715" s="6"/>
      <c r="C2715" s="6"/>
      <c r="D2715" s="6"/>
      <c r="E2715" s="6"/>
      <c r="F2715" s="6"/>
      <c r="G2715" s="6"/>
      <c r="H2715" s="6"/>
    </row>
    <row r="2716" spans="1:8" x14ac:dyDescent="0.25">
      <c r="A2716" s="6"/>
      <c r="B2716" s="6"/>
      <c r="C2716" s="6"/>
      <c r="D2716" s="6"/>
      <c r="E2716" s="6"/>
      <c r="F2716" s="6"/>
      <c r="G2716" s="6"/>
      <c r="H2716" s="6"/>
    </row>
    <row r="2717" spans="1:8" x14ac:dyDescent="0.25">
      <c r="A2717" s="6"/>
      <c r="B2717" s="6"/>
      <c r="C2717" s="6"/>
      <c r="D2717" s="6"/>
      <c r="E2717" s="6"/>
      <c r="F2717" s="6"/>
      <c r="G2717" s="6"/>
      <c r="H2717" s="6"/>
    </row>
    <row r="2718" spans="1:8" x14ac:dyDescent="0.25">
      <c r="A2718" s="6"/>
      <c r="B2718" s="6"/>
      <c r="C2718" s="6"/>
      <c r="D2718" s="6"/>
      <c r="E2718" s="6"/>
      <c r="F2718" s="6"/>
      <c r="G2718" s="6"/>
      <c r="H2718" s="6"/>
    </row>
    <row r="2719" spans="1:8" x14ac:dyDescent="0.25">
      <c r="A2719" s="6"/>
      <c r="B2719" s="6"/>
      <c r="C2719" s="6"/>
      <c r="D2719" s="6"/>
      <c r="E2719" s="6"/>
      <c r="F2719" s="6"/>
      <c r="G2719" s="6"/>
      <c r="H2719" s="6"/>
    </row>
    <row r="2720" spans="1:8" x14ac:dyDescent="0.25">
      <c r="A2720" s="6"/>
      <c r="B2720" s="6"/>
      <c r="C2720" s="6"/>
      <c r="D2720" s="6"/>
      <c r="E2720" s="6"/>
      <c r="F2720" s="6"/>
      <c r="G2720" s="6"/>
      <c r="H2720" s="6"/>
    </row>
    <row r="2721" spans="1:8" x14ac:dyDescent="0.25">
      <c r="A2721" s="6"/>
      <c r="B2721" s="6"/>
      <c r="C2721" s="6"/>
      <c r="D2721" s="6"/>
      <c r="E2721" s="6"/>
      <c r="F2721" s="6"/>
      <c r="G2721" s="6"/>
      <c r="H2721" s="6"/>
    </row>
    <row r="2722" spans="1:8" x14ac:dyDescent="0.25">
      <c r="A2722" s="6"/>
      <c r="B2722" s="6"/>
      <c r="C2722" s="6"/>
      <c r="D2722" s="6"/>
      <c r="E2722" s="6"/>
      <c r="F2722" s="6"/>
      <c r="G2722" s="6"/>
      <c r="H2722" s="6"/>
    </row>
    <row r="2723" spans="1:8" x14ac:dyDescent="0.25">
      <c r="A2723" s="6"/>
      <c r="B2723" s="6"/>
      <c r="C2723" s="6"/>
      <c r="D2723" s="6"/>
      <c r="E2723" s="6"/>
      <c r="F2723" s="6"/>
      <c r="G2723" s="6"/>
      <c r="H2723" s="6"/>
    </row>
    <row r="2724" spans="1:8" x14ac:dyDescent="0.25">
      <c r="A2724" s="6"/>
      <c r="B2724" s="6"/>
      <c r="C2724" s="6"/>
      <c r="D2724" s="6"/>
      <c r="E2724" s="6"/>
      <c r="F2724" s="6"/>
      <c r="G2724" s="6"/>
      <c r="H2724" s="6"/>
    </row>
    <row r="2725" spans="1:8" x14ac:dyDescent="0.25">
      <c r="A2725" s="6"/>
      <c r="B2725" s="6"/>
      <c r="C2725" s="6"/>
      <c r="D2725" s="6"/>
      <c r="E2725" s="6"/>
      <c r="F2725" s="6"/>
      <c r="G2725" s="6"/>
      <c r="H2725" s="6"/>
    </row>
    <row r="2726" spans="1:8" x14ac:dyDescent="0.25">
      <c r="A2726" s="6"/>
      <c r="B2726" s="6"/>
      <c r="C2726" s="6"/>
      <c r="D2726" s="6"/>
      <c r="E2726" s="6"/>
      <c r="F2726" s="6"/>
      <c r="G2726" s="6"/>
      <c r="H2726" s="6"/>
    </row>
    <row r="2727" spans="1:8" x14ac:dyDescent="0.25">
      <c r="A2727" s="6"/>
      <c r="B2727" s="6"/>
      <c r="C2727" s="6"/>
      <c r="D2727" s="6"/>
      <c r="E2727" s="6"/>
      <c r="F2727" s="6"/>
      <c r="G2727" s="6"/>
      <c r="H2727" s="6"/>
    </row>
    <row r="2728" spans="1:8" x14ac:dyDescent="0.25">
      <c r="A2728" s="6"/>
      <c r="B2728" s="6"/>
      <c r="C2728" s="6"/>
      <c r="D2728" s="6"/>
      <c r="E2728" s="6"/>
      <c r="F2728" s="6"/>
      <c r="G2728" s="6"/>
      <c r="H2728" s="6"/>
    </row>
    <row r="2729" spans="1:8" x14ac:dyDescent="0.25">
      <c r="A2729" s="6"/>
      <c r="B2729" s="6"/>
      <c r="C2729" s="6"/>
      <c r="D2729" s="6"/>
      <c r="E2729" s="6"/>
      <c r="F2729" s="6"/>
      <c r="G2729" s="6"/>
      <c r="H2729" s="6"/>
    </row>
    <row r="2730" spans="1:8" x14ac:dyDescent="0.25">
      <c r="A2730" s="6"/>
      <c r="B2730" s="6"/>
      <c r="C2730" s="6"/>
      <c r="D2730" s="6"/>
      <c r="E2730" s="6"/>
      <c r="F2730" s="6"/>
      <c r="G2730" s="6"/>
      <c r="H2730" s="6"/>
    </row>
    <row r="2731" spans="1:8" x14ac:dyDescent="0.25">
      <c r="A2731" s="6"/>
      <c r="B2731" s="6"/>
      <c r="C2731" s="6"/>
      <c r="D2731" s="6"/>
      <c r="E2731" s="6"/>
      <c r="F2731" s="6"/>
      <c r="G2731" s="6"/>
      <c r="H2731" s="6"/>
    </row>
    <row r="2732" spans="1:8" x14ac:dyDescent="0.25">
      <c r="A2732" s="6"/>
      <c r="B2732" s="6"/>
      <c r="C2732" s="6"/>
      <c r="D2732" s="6"/>
      <c r="E2732" s="6"/>
      <c r="F2732" s="6"/>
      <c r="G2732" s="6"/>
      <c r="H2732" s="6"/>
    </row>
    <row r="2733" spans="1:8" x14ac:dyDescent="0.25">
      <c r="A2733" s="6"/>
      <c r="B2733" s="6"/>
      <c r="C2733" s="6"/>
      <c r="D2733" s="6"/>
      <c r="E2733" s="6"/>
      <c r="F2733" s="6"/>
      <c r="G2733" s="6"/>
      <c r="H2733" s="6"/>
    </row>
    <row r="2734" spans="1:8" x14ac:dyDescent="0.25">
      <c r="A2734" s="6"/>
      <c r="B2734" s="6"/>
      <c r="C2734" s="6"/>
      <c r="D2734" s="6"/>
      <c r="E2734" s="6"/>
      <c r="F2734" s="6"/>
      <c r="G2734" s="6"/>
      <c r="H2734" s="6"/>
    </row>
    <row r="2735" spans="1:8" x14ac:dyDescent="0.25">
      <c r="A2735" s="6"/>
      <c r="B2735" s="6"/>
      <c r="C2735" s="6"/>
      <c r="D2735" s="6"/>
      <c r="E2735" s="6"/>
      <c r="F2735" s="6"/>
      <c r="G2735" s="6"/>
      <c r="H2735" s="6"/>
    </row>
    <row r="2736" spans="1:8" x14ac:dyDescent="0.25">
      <c r="A2736" s="6"/>
      <c r="B2736" s="6"/>
      <c r="C2736" s="6"/>
      <c r="D2736" s="6"/>
      <c r="E2736" s="6"/>
      <c r="F2736" s="6"/>
      <c r="G2736" s="6"/>
      <c r="H2736" s="6"/>
    </row>
    <row r="2737" spans="1:8" x14ac:dyDescent="0.25">
      <c r="A2737" s="6"/>
      <c r="B2737" s="6"/>
      <c r="C2737" s="6"/>
      <c r="D2737" s="6"/>
      <c r="E2737" s="6"/>
      <c r="F2737" s="6"/>
      <c r="G2737" s="6"/>
      <c r="H2737" s="6"/>
    </row>
    <row r="2738" spans="1:8" x14ac:dyDescent="0.25">
      <c r="A2738" s="6"/>
      <c r="B2738" s="6"/>
      <c r="C2738" s="6"/>
      <c r="D2738" s="6"/>
      <c r="E2738" s="6"/>
      <c r="F2738" s="6"/>
      <c r="G2738" s="6"/>
      <c r="H2738" s="6"/>
    </row>
    <row r="2739" spans="1:8" x14ac:dyDescent="0.25">
      <c r="A2739" s="6"/>
      <c r="B2739" s="6"/>
      <c r="C2739" s="6"/>
      <c r="D2739" s="6"/>
      <c r="E2739" s="6"/>
      <c r="F2739" s="6"/>
      <c r="G2739" s="6"/>
      <c r="H2739" s="6"/>
    </row>
    <row r="2740" spans="1:8" x14ac:dyDescent="0.25">
      <c r="A2740" s="6"/>
      <c r="B2740" s="6"/>
      <c r="C2740" s="6"/>
      <c r="D2740" s="6"/>
      <c r="E2740" s="6"/>
      <c r="F2740" s="6"/>
      <c r="G2740" s="6"/>
      <c r="H2740" s="6"/>
    </row>
    <row r="2741" spans="1:8" x14ac:dyDescent="0.25">
      <c r="A2741" s="6"/>
      <c r="B2741" s="6"/>
      <c r="C2741" s="6"/>
      <c r="D2741" s="6"/>
      <c r="E2741" s="6"/>
      <c r="F2741" s="6"/>
      <c r="G2741" s="6"/>
      <c r="H2741" s="6"/>
    </row>
    <row r="2742" spans="1:8" x14ac:dyDescent="0.25">
      <c r="A2742" s="6"/>
      <c r="B2742" s="6"/>
      <c r="C2742" s="6"/>
      <c r="D2742" s="6"/>
      <c r="E2742" s="6"/>
      <c r="F2742" s="6"/>
      <c r="G2742" s="6"/>
      <c r="H2742" s="6"/>
    </row>
    <row r="2743" spans="1:8" x14ac:dyDescent="0.25">
      <c r="A2743" s="6"/>
      <c r="B2743" s="6"/>
      <c r="C2743" s="6"/>
      <c r="D2743" s="6"/>
      <c r="E2743" s="6"/>
      <c r="F2743" s="6"/>
      <c r="G2743" s="6"/>
      <c r="H2743" s="6"/>
    </row>
    <row r="2744" spans="1:8" x14ac:dyDescent="0.25">
      <c r="A2744" s="6"/>
      <c r="B2744" s="6"/>
      <c r="C2744" s="6"/>
      <c r="D2744" s="6"/>
      <c r="E2744" s="6"/>
      <c r="F2744" s="6"/>
      <c r="G2744" s="6"/>
      <c r="H2744" s="6"/>
    </row>
    <row r="2745" spans="1:8" x14ac:dyDescent="0.25">
      <c r="A2745" s="6"/>
      <c r="B2745" s="6"/>
      <c r="C2745" s="6"/>
      <c r="D2745" s="6"/>
      <c r="E2745" s="6"/>
      <c r="F2745" s="6"/>
      <c r="G2745" s="6"/>
      <c r="H2745" s="6"/>
    </row>
    <row r="2746" spans="1:8" x14ac:dyDescent="0.25">
      <c r="A2746" s="6"/>
      <c r="B2746" s="6"/>
      <c r="C2746" s="6"/>
      <c r="D2746" s="6"/>
      <c r="E2746" s="6"/>
      <c r="F2746" s="6"/>
      <c r="G2746" s="6"/>
      <c r="H2746" s="6"/>
    </row>
    <row r="2747" spans="1:8" x14ac:dyDescent="0.25">
      <c r="A2747" s="6"/>
      <c r="B2747" s="6"/>
      <c r="C2747" s="6"/>
      <c r="D2747" s="6"/>
      <c r="E2747" s="6"/>
      <c r="F2747" s="6"/>
      <c r="G2747" s="6"/>
      <c r="H2747" s="6"/>
    </row>
    <row r="2748" spans="1:8" x14ac:dyDescent="0.25">
      <c r="A2748" s="6"/>
      <c r="B2748" s="6"/>
      <c r="C2748" s="6"/>
      <c r="D2748" s="6"/>
      <c r="E2748" s="6"/>
      <c r="F2748" s="6"/>
      <c r="G2748" s="6"/>
      <c r="H2748" s="6"/>
    </row>
    <row r="2749" spans="1:8" x14ac:dyDescent="0.25">
      <c r="A2749" s="6"/>
      <c r="B2749" s="6"/>
      <c r="C2749" s="6"/>
      <c r="D2749" s="6"/>
      <c r="E2749" s="6"/>
      <c r="F2749" s="6"/>
      <c r="G2749" s="6"/>
      <c r="H2749" s="6"/>
    </row>
    <row r="2750" spans="1:8" x14ac:dyDescent="0.25">
      <c r="A2750" s="6"/>
      <c r="B2750" s="6"/>
      <c r="C2750" s="6"/>
      <c r="D2750" s="6"/>
      <c r="E2750" s="6"/>
      <c r="F2750" s="6"/>
      <c r="G2750" s="6"/>
      <c r="H2750" s="6"/>
    </row>
    <row r="2751" spans="1:8" x14ac:dyDescent="0.25">
      <c r="A2751" s="6"/>
      <c r="B2751" s="6"/>
      <c r="C2751" s="6"/>
      <c r="D2751" s="6"/>
      <c r="E2751" s="6"/>
      <c r="F2751" s="6"/>
      <c r="G2751" s="6"/>
      <c r="H2751" s="6"/>
    </row>
    <row r="2752" spans="1:8" x14ac:dyDescent="0.25">
      <c r="A2752" s="6"/>
      <c r="B2752" s="6"/>
      <c r="C2752" s="6"/>
      <c r="D2752" s="6"/>
      <c r="E2752" s="6"/>
      <c r="F2752" s="6"/>
      <c r="G2752" s="6"/>
      <c r="H2752" s="6"/>
    </row>
    <row r="2753" spans="1:8" x14ac:dyDescent="0.25">
      <c r="A2753" s="6"/>
      <c r="B2753" s="6"/>
      <c r="C2753" s="6"/>
      <c r="D2753" s="6"/>
      <c r="E2753" s="6"/>
      <c r="F2753" s="6"/>
      <c r="G2753" s="6"/>
      <c r="H2753" s="6"/>
    </row>
    <row r="2754" spans="1:8" x14ac:dyDescent="0.25">
      <c r="A2754" s="6"/>
      <c r="B2754" s="6"/>
      <c r="C2754" s="6"/>
      <c r="D2754" s="6"/>
      <c r="E2754" s="6"/>
      <c r="F2754" s="6"/>
      <c r="G2754" s="6"/>
      <c r="H2754" s="6"/>
    </row>
    <row r="2755" spans="1:8" x14ac:dyDescent="0.25">
      <c r="A2755" s="6"/>
      <c r="B2755" s="6"/>
      <c r="C2755" s="6"/>
      <c r="D2755" s="6"/>
      <c r="E2755" s="6"/>
      <c r="F2755" s="6"/>
      <c r="G2755" s="6"/>
      <c r="H2755" s="6"/>
    </row>
    <row r="2756" spans="1:8" x14ac:dyDescent="0.25">
      <c r="A2756" s="6"/>
      <c r="B2756" s="6"/>
      <c r="C2756" s="6"/>
      <c r="D2756" s="6"/>
      <c r="E2756" s="6"/>
      <c r="F2756" s="6"/>
      <c r="G2756" s="6"/>
      <c r="H2756" s="6"/>
    </row>
    <row r="2757" spans="1:8" x14ac:dyDescent="0.25">
      <c r="A2757" s="6"/>
      <c r="B2757" s="6"/>
      <c r="C2757" s="6"/>
      <c r="D2757" s="6"/>
      <c r="E2757" s="6"/>
      <c r="F2757" s="6"/>
      <c r="G2757" s="6"/>
      <c r="H2757" s="6"/>
    </row>
    <row r="2758" spans="1:8" x14ac:dyDescent="0.25">
      <c r="A2758" s="6"/>
      <c r="B2758" s="6"/>
      <c r="C2758" s="6"/>
      <c r="D2758" s="6"/>
      <c r="E2758" s="6"/>
      <c r="F2758" s="6"/>
      <c r="G2758" s="6"/>
      <c r="H2758" s="6"/>
    </row>
    <row r="2759" spans="1:8" x14ac:dyDescent="0.25">
      <c r="A2759" s="6"/>
      <c r="B2759" s="6"/>
      <c r="C2759" s="6"/>
      <c r="D2759" s="6"/>
      <c r="E2759" s="6"/>
      <c r="F2759" s="6"/>
      <c r="G2759" s="6"/>
      <c r="H2759" s="6"/>
    </row>
    <row r="2760" spans="1:8" x14ac:dyDescent="0.25">
      <c r="A2760" s="6"/>
      <c r="B2760" s="6"/>
      <c r="C2760" s="6"/>
      <c r="D2760" s="6"/>
      <c r="E2760" s="6"/>
      <c r="F2760" s="6"/>
      <c r="G2760" s="6"/>
      <c r="H2760" s="6"/>
    </row>
    <row r="2761" spans="1:8" x14ac:dyDescent="0.25">
      <c r="A2761" s="6"/>
      <c r="B2761" s="6"/>
      <c r="C2761" s="6"/>
      <c r="D2761" s="6"/>
      <c r="E2761" s="6"/>
      <c r="F2761" s="6"/>
      <c r="G2761" s="6"/>
      <c r="H2761" s="6"/>
    </row>
    <row r="2762" spans="1:8" x14ac:dyDescent="0.25">
      <c r="A2762" s="6"/>
      <c r="B2762" s="6"/>
      <c r="C2762" s="6"/>
      <c r="D2762" s="6"/>
      <c r="E2762" s="6"/>
      <c r="F2762" s="6"/>
      <c r="G2762" s="6"/>
      <c r="H2762" s="6"/>
    </row>
    <row r="2763" spans="1:8" x14ac:dyDescent="0.25">
      <c r="A2763" s="6"/>
      <c r="B2763" s="6"/>
      <c r="C2763" s="6"/>
      <c r="D2763" s="6"/>
      <c r="E2763" s="6"/>
      <c r="F2763" s="6"/>
      <c r="G2763" s="6"/>
      <c r="H2763" s="6"/>
    </row>
    <row r="2764" spans="1:8" x14ac:dyDescent="0.25">
      <c r="A2764" s="6"/>
      <c r="B2764" s="6"/>
      <c r="C2764" s="6"/>
      <c r="D2764" s="6"/>
      <c r="E2764" s="6"/>
      <c r="F2764" s="6"/>
      <c r="G2764" s="6"/>
      <c r="H2764" s="6"/>
    </row>
    <row r="2765" spans="1:8" x14ac:dyDescent="0.25">
      <c r="A2765" s="6"/>
      <c r="B2765" s="6"/>
      <c r="C2765" s="6"/>
      <c r="D2765" s="6"/>
      <c r="E2765" s="6"/>
      <c r="F2765" s="6"/>
      <c r="G2765" s="6"/>
      <c r="H2765" s="6"/>
    </row>
    <row r="2766" spans="1:8" x14ac:dyDescent="0.25">
      <c r="A2766" s="6"/>
      <c r="B2766" s="6"/>
      <c r="C2766" s="6"/>
      <c r="D2766" s="6"/>
      <c r="E2766" s="6"/>
      <c r="F2766" s="6"/>
      <c r="G2766" s="6"/>
      <c r="H2766" s="6"/>
    </row>
    <row r="2767" spans="1:8" x14ac:dyDescent="0.25">
      <c r="A2767" s="6"/>
      <c r="B2767" s="6"/>
      <c r="C2767" s="6"/>
      <c r="D2767" s="6"/>
      <c r="E2767" s="6"/>
      <c r="F2767" s="6"/>
      <c r="G2767" s="6"/>
      <c r="H2767" s="6"/>
    </row>
    <row r="2768" spans="1:8" x14ac:dyDescent="0.25">
      <c r="A2768" s="6"/>
      <c r="B2768" s="6"/>
      <c r="C2768" s="6"/>
      <c r="D2768" s="6"/>
      <c r="E2768" s="6"/>
      <c r="F2768" s="6"/>
      <c r="G2768" s="6"/>
      <c r="H2768" s="6"/>
    </row>
    <row r="2769" spans="1:8" x14ac:dyDescent="0.25">
      <c r="A2769" s="6"/>
      <c r="B2769" s="6"/>
      <c r="C2769" s="6"/>
      <c r="D2769" s="6"/>
      <c r="E2769" s="6"/>
      <c r="F2769" s="6"/>
      <c r="G2769" s="6"/>
      <c r="H2769" s="6"/>
    </row>
    <row r="2770" spans="1:8" x14ac:dyDescent="0.25">
      <c r="A2770" s="6"/>
      <c r="B2770" s="6"/>
      <c r="C2770" s="6"/>
      <c r="D2770" s="6"/>
      <c r="E2770" s="6"/>
      <c r="F2770" s="6"/>
      <c r="G2770" s="6"/>
      <c r="H2770" s="6"/>
    </row>
    <row r="2771" spans="1:8" x14ac:dyDescent="0.25">
      <c r="A2771" s="6"/>
      <c r="B2771" s="6"/>
      <c r="C2771" s="6"/>
      <c r="D2771" s="6"/>
      <c r="E2771" s="6"/>
      <c r="F2771" s="6"/>
      <c r="G2771" s="6"/>
      <c r="H2771" s="6"/>
    </row>
    <row r="2772" spans="1:8" x14ac:dyDescent="0.25">
      <c r="A2772" s="6"/>
      <c r="B2772" s="6"/>
      <c r="C2772" s="6"/>
      <c r="D2772" s="6"/>
      <c r="E2772" s="6"/>
      <c r="F2772" s="6"/>
      <c r="G2772" s="6"/>
      <c r="H2772" s="6"/>
    </row>
    <row r="2773" spans="1:8" x14ac:dyDescent="0.25">
      <c r="A2773" s="6"/>
      <c r="B2773" s="6"/>
      <c r="C2773" s="6"/>
      <c r="D2773" s="6"/>
      <c r="E2773" s="6"/>
      <c r="F2773" s="6"/>
      <c r="G2773" s="6"/>
      <c r="H2773" s="6"/>
    </row>
    <row r="2774" spans="1:8" x14ac:dyDescent="0.25">
      <c r="A2774" s="6"/>
      <c r="B2774" s="6"/>
      <c r="C2774" s="6"/>
      <c r="D2774" s="6"/>
      <c r="E2774" s="6"/>
      <c r="F2774" s="6"/>
      <c r="G2774" s="6"/>
      <c r="H2774" s="6"/>
    </row>
    <row r="2775" spans="1:8" x14ac:dyDescent="0.25">
      <c r="A2775" s="6"/>
      <c r="B2775" s="6"/>
      <c r="C2775" s="6"/>
      <c r="D2775" s="6"/>
      <c r="E2775" s="6"/>
      <c r="F2775" s="6"/>
      <c r="G2775" s="6"/>
      <c r="H2775" s="6"/>
    </row>
    <row r="2776" spans="1:8" x14ac:dyDescent="0.25">
      <c r="A2776" s="6"/>
      <c r="B2776" s="6"/>
      <c r="C2776" s="6"/>
      <c r="D2776" s="6"/>
      <c r="E2776" s="6"/>
      <c r="F2776" s="6"/>
      <c r="G2776" s="6"/>
      <c r="H2776" s="6"/>
    </row>
    <row r="2777" spans="1:8" x14ac:dyDescent="0.25">
      <c r="A2777" s="6"/>
      <c r="B2777" s="6"/>
      <c r="C2777" s="6"/>
      <c r="D2777" s="6"/>
      <c r="E2777" s="6"/>
      <c r="F2777" s="6"/>
      <c r="G2777" s="6"/>
      <c r="H2777" s="6"/>
    </row>
    <row r="2778" spans="1:8" x14ac:dyDescent="0.25">
      <c r="A2778" s="6"/>
      <c r="B2778" s="6"/>
      <c r="C2778" s="6"/>
      <c r="D2778" s="6"/>
      <c r="E2778" s="6"/>
      <c r="F2778" s="6"/>
      <c r="G2778" s="6"/>
      <c r="H2778" s="6"/>
    </row>
    <row r="2779" spans="1:8" x14ac:dyDescent="0.25">
      <c r="A2779" s="6"/>
      <c r="B2779" s="6"/>
      <c r="C2779" s="6"/>
      <c r="D2779" s="6"/>
      <c r="E2779" s="6"/>
      <c r="F2779" s="6"/>
      <c r="G2779" s="6"/>
      <c r="H2779" s="6"/>
    </row>
    <row r="2780" spans="1:8" x14ac:dyDescent="0.25">
      <c r="A2780" s="6"/>
      <c r="B2780" s="6"/>
      <c r="C2780" s="6"/>
      <c r="D2780" s="6"/>
      <c r="E2780" s="6"/>
      <c r="F2780" s="6"/>
      <c r="G2780" s="6"/>
      <c r="H2780" s="6"/>
    </row>
    <row r="2781" spans="1:8" x14ac:dyDescent="0.25">
      <c r="A2781" s="6"/>
      <c r="B2781" s="6"/>
      <c r="C2781" s="6"/>
      <c r="D2781" s="6"/>
      <c r="E2781" s="6"/>
      <c r="F2781" s="6"/>
      <c r="G2781" s="6"/>
      <c r="H2781" s="6"/>
    </row>
    <row r="2782" spans="1:8" x14ac:dyDescent="0.25">
      <c r="A2782" s="6"/>
      <c r="B2782" s="6"/>
      <c r="C2782" s="6"/>
      <c r="D2782" s="6"/>
      <c r="E2782" s="6"/>
      <c r="F2782" s="6"/>
      <c r="G2782" s="6"/>
      <c r="H2782" s="6"/>
    </row>
    <row r="2783" spans="1:8" x14ac:dyDescent="0.25">
      <c r="A2783" s="6"/>
      <c r="B2783" s="6"/>
      <c r="C2783" s="6"/>
      <c r="D2783" s="6"/>
      <c r="E2783" s="6"/>
      <c r="F2783" s="6"/>
      <c r="G2783" s="6"/>
      <c r="H2783" s="6"/>
    </row>
    <row r="2784" spans="1:8" x14ac:dyDescent="0.25">
      <c r="A2784" s="6"/>
      <c r="B2784" s="6"/>
      <c r="C2784" s="6"/>
      <c r="D2784" s="6"/>
      <c r="E2784" s="6"/>
      <c r="F2784" s="6"/>
      <c r="G2784" s="6"/>
      <c r="H2784" s="6"/>
    </row>
    <row r="2785" spans="1:8" x14ac:dyDescent="0.25">
      <c r="A2785" s="6"/>
      <c r="B2785" s="6"/>
      <c r="C2785" s="6"/>
      <c r="D2785" s="6"/>
      <c r="E2785" s="6"/>
      <c r="F2785" s="6"/>
      <c r="G2785" s="6"/>
      <c r="H2785" s="6"/>
    </row>
    <row r="2786" spans="1:8" x14ac:dyDescent="0.25">
      <c r="A2786" s="6"/>
      <c r="B2786" s="6"/>
      <c r="C2786" s="6"/>
      <c r="D2786" s="6"/>
      <c r="E2786" s="6"/>
      <c r="F2786" s="6"/>
      <c r="G2786" s="6"/>
      <c r="H2786" s="6"/>
    </row>
    <row r="2787" spans="1:8" x14ac:dyDescent="0.25">
      <c r="A2787" s="6"/>
      <c r="B2787" s="6"/>
      <c r="C2787" s="6"/>
      <c r="D2787" s="6"/>
      <c r="E2787" s="6"/>
      <c r="F2787" s="6"/>
      <c r="G2787" s="6"/>
      <c r="H2787" s="6"/>
    </row>
    <row r="2788" spans="1:8" x14ac:dyDescent="0.25">
      <c r="A2788" s="6"/>
      <c r="B2788" s="6"/>
      <c r="C2788" s="6"/>
      <c r="D2788" s="6"/>
      <c r="E2788" s="6"/>
      <c r="F2788" s="6"/>
      <c r="G2788" s="6"/>
      <c r="H2788" s="6"/>
    </row>
    <row r="2789" spans="1:8" x14ac:dyDescent="0.25">
      <c r="A2789" s="6"/>
      <c r="B2789" s="6"/>
      <c r="C2789" s="6"/>
      <c r="D2789" s="6"/>
      <c r="E2789" s="6"/>
      <c r="F2789" s="6"/>
      <c r="G2789" s="6"/>
      <c r="H2789" s="6"/>
    </row>
    <row r="2790" spans="1:8" x14ac:dyDescent="0.25">
      <c r="A2790" s="6"/>
      <c r="B2790" s="6"/>
      <c r="C2790" s="6"/>
      <c r="D2790" s="6"/>
      <c r="E2790" s="6"/>
      <c r="F2790" s="6"/>
      <c r="G2790" s="6"/>
      <c r="H2790" s="6"/>
    </row>
    <row r="2791" spans="1:8" x14ac:dyDescent="0.25">
      <c r="A2791" s="6"/>
      <c r="B2791" s="6"/>
      <c r="C2791" s="6"/>
      <c r="D2791" s="6"/>
      <c r="E2791" s="6"/>
      <c r="F2791" s="6"/>
      <c r="G2791" s="6"/>
      <c r="H2791" s="6"/>
    </row>
    <row r="2792" spans="1:8" x14ac:dyDescent="0.25">
      <c r="A2792" s="6"/>
      <c r="B2792" s="6"/>
      <c r="C2792" s="6"/>
      <c r="D2792" s="6"/>
      <c r="E2792" s="6"/>
      <c r="F2792" s="6"/>
      <c r="G2792" s="6"/>
      <c r="H2792" s="6"/>
    </row>
    <row r="2793" spans="1:8" x14ac:dyDescent="0.25">
      <c r="A2793" s="6"/>
      <c r="B2793" s="6"/>
      <c r="C2793" s="6"/>
      <c r="D2793" s="6"/>
      <c r="E2793" s="6"/>
      <c r="F2793" s="6"/>
      <c r="G2793" s="6"/>
      <c r="H2793" s="6"/>
    </row>
    <row r="2794" spans="1:8" x14ac:dyDescent="0.25">
      <c r="A2794" s="6"/>
      <c r="B2794" s="6"/>
      <c r="C2794" s="6"/>
      <c r="D2794" s="6"/>
      <c r="E2794" s="6"/>
      <c r="F2794" s="6"/>
      <c r="G2794" s="6"/>
      <c r="H2794" s="6"/>
    </row>
    <row r="2795" spans="1:8" x14ac:dyDescent="0.25">
      <c r="A2795" s="6"/>
      <c r="B2795" s="6"/>
      <c r="C2795" s="6"/>
      <c r="D2795" s="6"/>
      <c r="E2795" s="6"/>
      <c r="F2795" s="6"/>
      <c r="G2795" s="6"/>
      <c r="H2795" s="6"/>
    </row>
    <row r="2796" spans="1:8" x14ac:dyDescent="0.25">
      <c r="A2796" s="6"/>
      <c r="B2796" s="6"/>
      <c r="C2796" s="6"/>
      <c r="D2796" s="6"/>
      <c r="E2796" s="6"/>
      <c r="F2796" s="6"/>
      <c r="G2796" s="6"/>
      <c r="H2796" s="6"/>
    </row>
    <row r="2797" spans="1:8" x14ac:dyDescent="0.25">
      <c r="A2797" s="6"/>
      <c r="B2797" s="6"/>
      <c r="C2797" s="6"/>
      <c r="D2797" s="6"/>
      <c r="E2797" s="6"/>
      <c r="F2797" s="6"/>
      <c r="G2797" s="6"/>
      <c r="H2797" s="6"/>
    </row>
    <row r="2798" spans="1:8" x14ac:dyDescent="0.25">
      <c r="A2798" s="6"/>
      <c r="B2798" s="6"/>
      <c r="C2798" s="6"/>
      <c r="D2798" s="6"/>
      <c r="E2798" s="6"/>
      <c r="F2798" s="6"/>
      <c r="G2798" s="6"/>
      <c r="H2798" s="6"/>
    </row>
    <row r="2799" spans="1:8" x14ac:dyDescent="0.25">
      <c r="A2799" s="6"/>
      <c r="B2799" s="6"/>
      <c r="C2799" s="6"/>
      <c r="D2799" s="6"/>
      <c r="E2799" s="6"/>
      <c r="F2799" s="6"/>
      <c r="G2799" s="6"/>
      <c r="H2799" s="6"/>
    </row>
    <row r="2800" spans="1:8" x14ac:dyDescent="0.25">
      <c r="A2800" s="6"/>
      <c r="B2800" s="6"/>
      <c r="C2800" s="6"/>
      <c r="D2800" s="6"/>
      <c r="E2800" s="6"/>
      <c r="F2800" s="6"/>
      <c r="G2800" s="6"/>
      <c r="H2800" s="6"/>
    </row>
    <row r="2801" spans="1:8" x14ac:dyDescent="0.25">
      <c r="A2801" s="6"/>
      <c r="B2801" s="6"/>
      <c r="C2801" s="6"/>
      <c r="D2801" s="6"/>
      <c r="E2801" s="6"/>
      <c r="F2801" s="6"/>
      <c r="G2801" s="6"/>
      <c r="H2801" s="6"/>
    </row>
    <row r="2802" spans="1:8" x14ac:dyDescent="0.25">
      <c r="A2802" s="6"/>
      <c r="B2802" s="6"/>
      <c r="C2802" s="6"/>
      <c r="D2802" s="6"/>
      <c r="E2802" s="6"/>
      <c r="F2802" s="6"/>
      <c r="G2802" s="6"/>
      <c r="H2802" s="6"/>
    </row>
    <row r="2803" spans="1:8" x14ac:dyDescent="0.25">
      <c r="A2803" s="6"/>
      <c r="B2803" s="6"/>
      <c r="C2803" s="6"/>
      <c r="D2803" s="6"/>
      <c r="E2803" s="6"/>
      <c r="F2803" s="6"/>
      <c r="G2803" s="6"/>
      <c r="H2803" s="6"/>
    </row>
    <row r="2804" spans="1:8" x14ac:dyDescent="0.25">
      <c r="A2804" s="6"/>
      <c r="B2804" s="6"/>
      <c r="C2804" s="6"/>
      <c r="D2804" s="6"/>
      <c r="E2804" s="6"/>
      <c r="F2804" s="6"/>
      <c r="G2804" s="6"/>
      <c r="H2804" s="6"/>
    </row>
    <row r="2805" spans="1:8" x14ac:dyDescent="0.25">
      <c r="A2805" s="6"/>
      <c r="B2805" s="6"/>
      <c r="C2805" s="6"/>
      <c r="D2805" s="6"/>
      <c r="E2805" s="6"/>
      <c r="F2805" s="6"/>
      <c r="G2805" s="6"/>
      <c r="H2805" s="6"/>
    </row>
    <row r="2806" spans="1:8" x14ac:dyDescent="0.25">
      <c r="A2806" s="6"/>
      <c r="B2806" s="6"/>
      <c r="C2806" s="6"/>
      <c r="D2806" s="6"/>
      <c r="E2806" s="6"/>
      <c r="F2806" s="6"/>
      <c r="G2806" s="6"/>
      <c r="H2806" s="6"/>
    </row>
    <row r="2807" spans="1:8" x14ac:dyDescent="0.25">
      <c r="A2807" s="6"/>
      <c r="B2807" s="6"/>
      <c r="C2807" s="6"/>
      <c r="D2807" s="6"/>
      <c r="E2807" s="6"/>
      <c r="F2807" s="6"/>
      <c r="G2807" s="6"/>
      <c r="H2807" s="6"/>
    </row>
    <row r="2808" spans="1:8" x14ac:dyDescent="0.25">
      <c r="A2808" s="6"/>
      <c r="B2808" s="6"/>
      <c r="C2808" s="6"/>
      <c r="D2808" s="6"/>
      <c r="E2808" s="6"/>
      <c r="F2808" s="6"/>
      <c r="G2808" s="6"/>
      <c r="H2808" s="6"/>
    </row>
    <row r="2809" spans="1:8" x14ac:dyDescent="0.25">
      <c r="A2809" s="6"/>
      <c r="B2809" s="6"/>
      <c r="C2809" s="6"/>
      <c r="D2809" s="6"/>
      <c r="E2809" s="6"/>
      <c r="F2809" s="6"/>
      <c r="G2809" s="6"/>
      <c r="H2809" s="6"/>
    </row>
    <row r="2810" spans="1:8" x14ac:dyDescent="0.25">
      <c r="A2810" s="6"/>
      <c r="B2810" s="6"/>
      <c r="C2810" s="6"/>
      <c r="D2810" s="6"/>
      <c r="E2810" s="6"/>
      <c r="F2810" s="6"/>
      <c r="G2810" s="6"/>
      <c r="H2810" s="6"/>
    </row>
    <row r="2811" spans="1:8" x14ac:dyDescent="0.25">
      <c r="A2811" s="6"/>
      <c r="B2811" s="6"/>
      <c r="C2811" s="6"/>
      <c r="D2811" s="6"/>
      <c r="E2811" s="6"/>
      <c r="F2811" s="6"/>
      <c r="G2811" s="6"/>
      <c r="H2811" s="6"/>
    </row>
    <row r="2812" spans="1:8" x14ac:dyDescent="0.25">
      <c r="A2812" s="6"/>
      <c r="B2812" s="6"/>
      <c r="C2812" s="6"/>
      <c r="D2812" s="6"/>
      <c r="E2812" s="6"/>
      <c r="F2812" s="6"/>
      <c r="G2812" s="6"/>
      <c r="H2812" s="6"/>
    </row>
    <row r="2813" spans="1:8" x14ac:dyDescent="0.25">
      <c r="A2813" s="6"/>
      <c r="B2813" s="6"/>
      <c r="C2813" s="6"/>
      <c r="D2813" s="6"/>
      <c r="E2813" s="6"/>
      <c r="F2813" s="6"/>
      <c r="G2813" s="6"/>
      <c r="H2813" s="6"/>
    </row>
    <row r="2814" spans="1:8" x14ac:dyDescent="0.25">
      <c r="A2814" s="6"/>
      <c r="B2814" s="6"/>
      <c r="C2814" s="6"/>
      <c r="D2814" s="6"/>
      <c r="E2814" s="6"/>
      <c r="F2814" s="6"/>
      <c r="G2814" s="6"/>
      <c r="H2814" s="6"/>
    </row>
    <row r="2815" spans="1:8" x14ac:dyDescent="0.25">
      <c r="A2815" s="6"/>
      <c r="B2815" s="6"/>
      <c r="C2815" s="6"/>
      <c r="D2815" s="6"/>
      <c r="E2815" s="6"/>
      <c r="F2815" s="6"/>
      <c r="G2815" s="6"/>
      <c r="H2815" s="6"/>
    </row>
    <row r="2816" spans="1:8" x14ac:dyDescent="0.25">
      <c r="A2816" s="6"/>
      <c r="B2816" s="6"/>
      <c r="C2816" s="6"/>
      <c r="D2816" s="6"/>
      <c r="E2816" s="6"/>
      <c r="F2816" s="6"/>
      <c r="G2816" s="6"/>
      <c r="H2816" s="6"/>
    </row>
    <row r="2817" spans="1:8" x14ac:dyDescent="0.25">
      <c r="A2817" s="6"/>
      <c r="B2817" s="6"/>
      <c r="C2817" s="6"/>
      <c r="D2817" s="6"/>
      <c r="E2817" s="6"/>
      <c r="F2817" s="6"/>
      <c r="G2817" s="6"/>
      <c r="H2817" s="6"/>
    </row>
    <row r="2818" spans="1:8" x14ac:dyDescent="0.25">
      <c r="A2818" s="6"/>
      <c r="B2818" s="6"/>
      <c r="C2818" s="6"/>
      <c r="D2818" s="6"/>
      <c r="E2818" s="6"/>
      <c r="F2818" s="6"/>
      <c r="G2818" s="6"/>
      <c r="H2818" s="6"/>
    </row>
    <row r="2819" spans="1:8" x14ac:dyDescent="0.25">
      <c r="A2819" s="6"/>
      <c r="B2819" s="6"/>
      <c r="C2819" s="6"/>
      <c r="D2819" s="6"/>
      <c r="E2819" s="6"/>
      <c r="F2819" s="6"/>
      <c r="G2819" s="6"/>
      <c r="H2819" s="6"/>
    </row>
    <row r="2820" spans="1:8" x14ac:dyDescent="0.25">
      <c r="A2820" s="6"/>
      <c r="B2820" s="6"/>
      <c r="C2820" s="6"/>
      <c r="D2820" s="6"/>
      <c r="E2820" s="6"/>
      <c r="F2820" s="6"/>
      <c r="G2820" s="6"/>
      <c r="H2820" s="6"/>
    </row>
    <row r="2821" spans="1:8" x14ac:dyDescent="0.25">
      <c r="A2821" s="6"/>
      <c r="B2821" s="6"/>
      <c r="C2821" s="6"/>
      <c r="D2821" s="6"/>
      <c r="E2821" s="6"/>
      <c r="F2821" s="6"/>
      <c r="G2821" s="6"/>
      <c r="H2821" s="6"/>
    </row>
    <row r="2822" spans="1:8" x14ac:dyDescent="0.25">
      <c r="A2822" s="6"/>
      <c r="B2822" s="6"/>
      <c r="C2822" s="6"/>
      <c r="D2822" s="6"/>
      <c r="E2822" s="6"/>
      <c r="F2822" s="6"/>
      <c r="G2822" s="6"/>
      <c r="H2822" s="6"/>
    </row>
    <row r="2823" spans="1:8" x14ac:dyDescent="0.25">
      <c r="A2823" s="6"/>
      <c r="B2823" s="6"/>
      <c r="C2823" s="6"/>
      <c r="D2823" s="6"/>
      <c r="E2823" s="6"/>
      <c r="F2823" s="6"/>
      <c r="G2823" s="6"/>
      <c r="H2823" s="6"/>
    </row>
    <row r="2824" spans="1:8" x14ac:dyDescent="0.25">
      <c r="A2824" s="6"/>
      <c r="B2824" s="6"/>
      <c r="C2824" s="6"/>
      <c r="D2824" s="6"/>
      <c r="E2824" s="6"/>
      <c r="F2824" s="6"/>
      <c r="G2824" s="6"/>
      <c r="H2824" s="6"/>
    </row>
    <row r="2825" spans="1:8" x14ac:dyDescent="0.25">
      <c r="A2825" s="6"/>
      <c r="B2825" s="6"/>
      <c r="C2825" s="6"/>
      <c r="D2825" s="6"/>
      <c r="E2825" s="6"/>
      <c r="F2825" s="6"/>
      <c r="G2825" s="6"/>
      <c r="H2825" s="6"/>
    </row>
    <row r="2826" spans="1:8" x14ac:dyDescent="0.25">
      <c r="A2826" s="6"/>
      <c r="B2826" s="6"/>
      <c r="C2826" s="6"/>
      <c r="D2826" s="6"/>
      <c r="E2826" s="6"/>
      <c r="F2826" s="6"/>
      <c r="G2826" s="6"/>
      <c r="H2826" s="6"/>
    </row>
    <row r="2827" spans="1:8" x14ac:dyDescent="0.25">
      <c r="A2827" s="6"/>
      <c r="B2827" s="6"/>
      <c r="C2827" s="6"/>
      <c r="D2827" s="6"/>
      <c r="E2827" s="6"/>
      <c r="F2827" s="6"/>
      <c r="G2827" s="6"/>
      <c r="H2827" s="6"/>
    </row>
    <row r="2828" spans="1:8" x14ac:dyDescent="0.25">
      <c r="A2828" s="6"/>
      <c r="B2828" s="6"/>
      <c r="C2828" s="6"/>
      <c r="D2828" s="6"/>
      <c r="E2828" s="6"/>
      <c r="F2828" s="6"/>
      <c r="G2828" s="6"/>
      <c r="H2828" s="6"/>
    </row>
    <row r="2829" spans="1:8" x14ac:dyDescent="0.25">
      <c r="A2829" s="6"/>
      <c r="B2829" s="6"/>
      <c r="C2829" s="6"/>
      <c r="D2829" s="6"/>
      <c r="E2829" s="6"/>
      <c r="F2829" s="6"/>
      <c r="G2829" s="6"/>
      <c r="H2829" s="6"/>
    </row>
    <row r="2830" spans="1:8" x14ac:dyDescent="0.25">
      <c r="A2830" s="6"/>
      <c r="B2830" s="6"/>
      <c r="C2830" s="6"/>
      <c r="D2830" s="6"/>
      <c r="E2830" s="6"/>
      <c r="F2830" s="6"/>
      <c r="G2830" s="6"/>
      <c r="H2830" s="6"/>
    </row>
    <row r="2831" spans="1:8" x14ac:dyDescent="0.25">
      <c r="A2831" s="6"/>
      <c r="B2831" s="6"/>
      <c r="C2831" s="6"/>
      <c r="D2831" s="6"/>
      <c r="E2831" s="6"/>
      <c r="F2831" s="6"/>
      <c r="G2831" s="6"/>
      <c r="H2831" s="6"/>
    </row>
    <row r="2832" spans="1:8" x14ac:dyDescent="0.25">
      <c r="A2832" s="6"/>
      <c r="B2832" s="6"/>
      <c r="C2832" s="6"/>
      <c r="D2832" s="6"/>
      <c r="E2832" s="6"/>
      <c r="F2832" s="6"/>
      <c r="G2832" s="6"/>
      <c r="H2832" s="6"/>
    </row>
    <row r="2833" spans="1:8" x14ac:dyDescent="0.25">
      <c r="A2833" s="6"/>
      <c r="B2833" s="6"/>
      <c r="C2833" s="6"/>
      <c r="D2833" s="6"/>
      <c r="E2833" s="6"/>
      <c r="F2833" s="6"/>
      <c r="G2833" s="6"/>
      <c r="H2833" s="6"/>
    </row>
    <row r="2834" spans="1:8" x14ac:dyDescent="0.25">
      <c r="A2834" s="6"/>
      <c r="B2834" s="6"/>
      <c r="C2834" s="6"/>
      <c r="D2834" s="6"/>
      <c r="E2834" s="6"/>
      <c r="F2834" s="6"/>
      <c r="G2834" s="6"/>
      <c r="H2834" s="6"/>
    </row>
    <row r="2835" spans="1:8" x14ac:dyDescent="0.25">
      <c r="A2835" s="6"/>
      <c r="B2835" s="6"/>
      <c r="C2835" s="6"/>
      <c r="D2835" s="6"/>
      <c r="E2835" s="6"/>
      <c r="F2835" s="6"/>
      <c r="G2835" s="6"/>
      <c r="H2835" s="6"/>
    </row>
    <row r="2836" spans="1:8" x14ac:dyDescent="0.25">
      <c r="A2836" s="6"/>
      <c r="B2836" s="6"/>
      <c r="C2836" s="6"/>
      <c r="D2836" s="6"/>
      <c r="E2836" s="6"/>
      <c r="F2836" s="6"/>
      <c r="G2836" s="6"/>
      <c r="H2836" s="6"/>
    </row>
    <row r="2837" spans="1:8" x14ac:dyDescent="0.25">
      <c r="A2837" s="6"/>
      <c r="B2837" s="6"/>
      <c r="C2837" s="6"/>
      <c r="D2837" s="6"/>
      <c r="E2837" s="6"/>
      <c r="F2837" s="6"/>
      <c r="G2837" s="6"/>
      <c r="H2837" s="6"/>
    </row>
    <row r="2838" spans="1:8" x14ac:dyDescent="0.25">
      <c r="A2838" s="6"/>
      <c r="B2838" s="6"/>
      <c r="C2838" s="6"/>
      <c r="D2838" s="6"/>
      <c r="E2838" s="6"/>
      <c r="F2838" s="6"/>
      <c r="G2838" s="6"/>
      <c r="H2838" s="6"/>
    </row>
    <row r="2839" spans="1:8" x14ac:dyDescent="0.25">
      <c r="A2839" s="6"/>
      <c r="B2839" s="6"/>
      <c r="C2839" s="6"/>
      <c r="D2839" s="6"/>
      <c r="E2839" s="6"/>
      <c r="F2839" s="6"/>
      <c r="G2839" s="6"/>
      <c r="H2839" s="6"/>
    </row>
    <row r="2840" spans="1:8" x14ac:dyDescent="0.25">
      <c r="A2840" s="6"/>
      <c r="B2840" s="6"/>
      <c r="C2840" s="6"/>
      <c r="D2840" s="6"/>
      <c r="E2840" s="6"/>
      <c r="F2840" s="6"/>
      <c r="G2840" s="6"/>
      <c r="H2840" s="6"/>
    </row>
    <row r="2841" spans="1:8" x14ac:dyDescent="0.25">
      <c r="A2841" s="6"/>
      <c r="B2841" s="6"/>
      <c r="C2841" s="6"/>
      <c r="D2841" s="6"/>
      <c r="E2841" s="6"/>
      <c r="F2841" s="6"/>
      <c r="G2841" s="6"/>
      <c r="H2841" s="6"/>
    </row>
    <row r="2842" spans="1:8" x14ac:dyDescent="0.25">
      <c r="A2842" s="6"/>
      <c r="B2842" s="6"/>
      <c r="C2842" s="6"/>
      <c r="D2842" s="6"/>
      <c r="E2842" s="6"/>
      <c r="F2842" s="6"/>
      <c r="G2842" s="6"/>
      <c r="H2842" s="6"/>
    </row>
    <row r="2843" spans="1:8" x14ac:dyDescent="0.25">
      <c r="A2843" s="6"/>
      <c r="B2843" s="6"/>
      <c r="C2843" s="6"/>
      <c r="D2843" s="6"/>
      <c r="E2843" s="6"/>
      <c r="F2843" s="6"/>
      <c r="G2843" s="6"/>
      <c r="H2843" s="6"/>
    </row>
    <row r="2844" spans="1:8" x14ac:dyDescent="0.25">
      <c r="A2844" s="6"/>
      <c r="B2844" s="6"/>
      <c r="C2844" s="6"/>
      <c r="D2844" s="6"/>
      <c r="E2844" s="6"/>
      <c r="F2844" s="6"/>
      <c r="G2844" s="6"/>
      <c r="H2844" s="6"/>
    </row>
    <row r="2845" spans="1:8" x14ac:dyDescent="0.25">
      <c r="A2845" s="6"/>
      <c r="B2845" s="6"/>
      <c r="C2845" s="6"/>
      <c r="D2845" s="6"/>
      <c r="E2845" s="6"/>
      <c r="F2845" s="6"/>
      <c r="G2845" s="6"/>
      <c r="H2845" s="6"/>
    </row>
    <row r="2846" spans="1:8" x14ac:dyDescent="0.25">
      <c r="A2846" s="6"/>
      <c r="B2846" s="6"/>
      <c r="C2846" s="6"/>
      <c r="D2846" s="6"/>
      <c r="E2846" s="6"/>
      <c r="F2846" s="6"/>
      <c r="G2846" s="6"/>
      <c r="H2846" s="6"/>
    </row>
    <row r="2847" spans="1:8" x14ac:dyDescent="0.25">
      <c r="A2847" s="6"/>
      <c r="B2847" s="6"/>
      <c r="C2847" s="6"/>
      <c r="D2847" s="6"/>
      <c r="E2847" s="6"/>
      <c r="F2847" s="6"/>
      <c r="G2847" s="6"/>
      <c r="H2847" s="6"/>
    </row>
    <row r="2848" spans="1:8" x14ac:dyDescent="0.25">
      <c r="A2848" s="6"/>
      <c r="B2848" s="6"/>
      <c r="C2848" s="6"/>
      <c r="D2848" s="6"/>
      <c r="E2848" s="6"/>
      <c r="F2848" s="6"/>
      <c r="G2848" s="6"/>
      <c r="H2848" s="6"/>
    </row>
    <row r="2849" spans="1:8" x14ac:dyDescent="0.25">
      <c r="A2849" s="6"/>
      <c r="B2849" s="6"/>
      <c r="C2849" s="6"/>
      <c r="D2849" s="6"/>
      <c r="E2849" s="6"/>
      <c r="F2849" s="6"/>
      <c r="G2849" s="6"/>
      <c r="H2849" s="6"/>
    </row>
    <row r="2850" spans="1:8" x14ac:dyDescent="0.25">
      <c r="A2850" s="6"/>
      <c r="B2850" s="6"/>
      <c r="C2850" s="6"/>
      <c r="D2850" s="6"/>
      <c r="E2850" s="6"/>
      <c r="F2850" s="6"/>
      <c r="G2850" s="6"/>
      <c r="H2850" s="6"/>
    </row>
    <row r="2851" spans="1:8" x14ac:dyDescent="0.25">
      <c r="A2851" s="6"/>
      <c r="B2851" s="6"/>
      <c r="C2851" s="6"/>
      <c r="D2851" s="6"/>
      <c r="E2851" s="6"/>
      <c r="F2851" s="6"/>
      <c r="G2851" s="6"/>
      <c r="H2851" s="6"/>
    </row>
    <row r="2852" spans="1:8" x14ac:dyDescent="0.25">
      <c r="A2852" s="6"/>
      <c r="B2852" s="6"/>
      <c r="C2852" s="6"/>
      <c r="D2852" s="6"/>
      <c r="E2852" s="6"/>
      <c r="F2852" s="6"/>
      <c r="G2852" s="6"/>
      <c r="H2852" s="6"/>
    </row>
    <row r="2853" spans="1:8" x14ac:dyDescent="0.25">
      <c r="A2853" s="6"/>
      <c r="B2853" s="6"/>
      <c r="C2853" s="6"/>
      <c r="D2853" s="6"/>
      <c r="E2853" s="6"/>
      <c r="F2853" s="6"/>
      <c r="G2853" s="6"/>
      <c r="H2853" s="6"/>
    </row>
    <row r="2854" spans="1:8" x14ac:dyDescent="0.25">
      <c r="A2854" s="6"/>
      <c r="B2854" s="6"/>
      <c r="C2854" s="6"/>
      <c r="D2854" s="6"/>
      <c r="E2854" s="6"/>
      <c r="F2854" s="6"/>
      <c r="G2854" s="6"/>
      <c r="H2854" s="6"/>
    </row>
    <row r="2855" spans="1:8" x14ac:dyDescent="0.25">
      <c r="A2855" s="6"/>
      <c r="B2855" s="6"/>
      <c r="C2855" s="6"/>
      <c r="D2855" s="6"/>
      <c r="E2855" s="6"/>
      <c r="F2855" s="6"/>
      <c r="G2855" s="6"/>
      <c r="H2855" s="6"/>
    </row>
    <row r="2856" spans="1:8" x14ac:dyDescent="0.25">
      <c r="A2856" s="6"/>
      <c r="B2856" s="6"/>
      <c r="C2856" s="6"/>
      <c r="D2856" s="6"/>
      <c r="E2856" s="6"/>
      <c r="F2856" s="6"/>
      <c r="G2856" s="6"/>
      <c r="H2856" s="6"/>
    </row>
    <row r="2857" spans="1:8" x14ac:dyDescent="0.25">
      <c r="A2857" s="6"/>
      <c r="B2857" s="6"/>
      <c r="C2857" s="6"/>
      <c r="D2857" s="6"/>
      <c r="E2857" s="6"/>
      <c r="F2857" s="6"/>
      <c r="G2857" s="6"/>
      <c r="H2857" s="6"/>
    </row>
    <row r="2858" spans="1:8" x14ac:dyDescent="0.25">
      <c r="A2858" s="6"/>
      <c r="B2858" s="6"/>
      <c r="C2858" s="6"/>
      <c r="D2858" s="6"/>
      <c r="E2858" s="6"/>
      <c r="F2858" s="6"/>
      <c r="G2858" s="6"/>
      <c r="H2858" s="6"/>
    </row>
    <row r="2859" spans="1:8" x14ac:dyDescent="0.25">
      <c r="A2859" s="6"/>
      <c r="B2859" s="6"/>
      <c r="C2859" s="6"/>
      <c r="D2859" s="6"/>
      <c r="E2859" s="6"/>
      <c r="F2859" s="6"/>
      <c r="G2859" s="6"/>
      <c r="H2859" s="6"/>
    </row>
    <row r="2860" spans="1:8" x14ac:dyDescent="0.25">
      <c r="A2860" s="6"/>
      <c r="B2860" s="6"/>
      <c r="C2860" s="6"/>
      <c r="D2860" s="6"/>
      <c r="E2860" s="6"/>
      <c r="F2860" s="6"/>
      <c r="G2860" s="6"/>
      <c r="H2860" s="6"/>
    </row>
    <row r="2861" spans="1:8" x14ac:dyDescent="0.25">
      <c r="A2861" s="6"/>
      <c r="B2861" s="6"/>
      <c r="C2861" s="6"/>
      <c r="D2861" s="6"/>
      <c r="E2861" s="6"/>
      <c r="F2861" s="6"/>
      <c r="G2861" s="6"/>
      <c r="H2861" s="6"/>
    </row>
    <row r="2862" spans="1:8" x14ac:dyDescent="0.25">
      <c r="A2862" s="6"/>
      <c r="B2862" s="6"/>
      <c r="C2862" s="6"/>
      <c r="D2862" s="6"/>
      <c r="E2862" s="6"/>
      <c r="F2862" s="6"/>
      <c r="G2862" s="6"/>
      <c r="H2862" s="6"/>
    </row>
    <row r="2863" spans="1:8" x14ac:dyDescent="0.25">
      <c r="A2863" s="6"/>
      <c r="B2863" s="6"/>
      <c r="C2863" s="6"/>
      <c r="D2863" s="6"/>
      <c r="E2863" s="6"/>
      <c r="F2863" s="6"/>
      <c r="G2863" s="6"/>
      <c r="H2863" s="6"/>
    </row>
    <row r="2864" spans="1:8" x14ac:dyDescent="0.25">
      <c r="A2864" s="6"/>
      <c r="B2864" s="6"/>
      <c r="C2864" s="6"/>
      <c r="D2864" s="6"/>
      <c r="E2864" s="6"/>
      <c r="F2864" s="6"/>
      <c r="G2864" s="6"/>
      <c r="H2864" s="6"/>
    </row>
    <row r="2865" spans="1:8" x14ac:dyDescent="0.25">
      <c r="A2865" s="6"/>
      <c r="B2865" s="6"/>
      <c r="C2865" s="6"/>
      <c r="D2865" s="6"/>
      <c r="E2865" s="6"/>
      <c r="F2865" s="6"/>
      <c r="G2865" s="6"/>
      <c r="H2865" s="6"/>
    </row>
    <row r="2866" spans="1:8" x14ac:dyDescent="0.25">
      <c r="A2866" s="6"/>
      <c r="B2866" s="6"/>
      <c r="C2866" s="6"/>
      <c r="D2866" s="6"/>
      <c r="E2866" s="6"/>
      <c r="F2866" s="6"/>
      <c r="G2866" s="6"/>
      <c r="H2866" s="6"/>
    </row>
    <row r="2867" spans="1:8" x14ac:dyDescent="0.25">
      <c r="A2867" s="6"/>
      <c r="B2867" s="6"/>
      <c r="C2867" s="6"/>
      <c r="D2867" s="6"/>
      <c r="E2867" s="6"/>
      <c r="F2867" s="6"/>
      <c r="G2867" s="6"/>
      <c r="H2867" s="6"/>
    </row>
    <row r="2868" spans="1:8" x14ac:dyDescent="0.25">
      <c r="A2868" s="6"/>
      <c r="B2868" s="6"/>
      <c r="C2868" s="6"/>
      <c r="D2868" s="6"/>
      <c r="E2868" s="6"/>
      <c r="F2868" s="6"/>
      <c r="G2868" s="6"/>
      <c r="H2868" s="6"/>
    </row>
    <row r="2869" spans="1:8" x14ac:dyDescent="0.25">
      <c r="A2869" s="6"/>
      <c r="B2869" s="6"/>
      <c r="C2869" s="6"/>
      <c r="D2869" s="6"/>
      <c r="E2869" s="6"/>
      <c r="F2869" s="6"/>
      <c r="G2869" s="6"/>
      <c r="H2869" s="6"/>
    </row>
    <row r="2870" spans="1:8" x14ac:dyDescent="0.25">
      <c r="A2870" s="6"/>
      <c r="B2870" s="6"/>
      <c r="C2870" s="6"/>
      <c r="D2870" s="6"/>
      <c r="E2870" s="6"/>
      <c r="F2870" s="6"/>
      <c r="G2870" s="6"/>
      <c r="H2870" s="6"/>
    </row>
    <row r="2871" spans="1:8" x14ac:dyDescent="0.25">
      <c r="A2871" s="6"/>
      <c r="B2871" s="6"/>
      <c r="C2871" s="6"/>
      <c r="D2871" s="6"/>
      <c r="E2871" s="6"/>
      <c r="F2871" s="6"/>
      <c r="G2871" s="6"/>
      <c r="H2871" s="6"/>
    </row>
    <row r="2872" spans="1:8" x14ac:dyDescent="0.25">
      <c r="A2872" s="6"/>
      <c r="B2872" s="6"/>
      <c r="C2872" s="6"/>
      <c r="D2872" s="6"/>
      <c r="E2872" s="6"/>
      <c r="F2872" s="6"/>
      <c r="G2872" s="6"/>
      <c r="H2872" s="6"/>
    </row>
    <row r="2873" spans="1:8" x14ac:dyDescent="0.25">
      <c r="A2873" s="6"/>
      <c r="B2873" s="6"/>
      <c r="C2873" s="6"/>
      <c r="D2873" s="6"/>
      <c r="E2873" s="6"/>
      <c r="F2873" s="6"/>
      <c r="G2873" s="6"/>
      <c r="H2873" s="6"/>
    </row>
    <row r="2874" spans="1:8" x14ac:dyDescent="0.25">
      <c r="A2874" s="6"/>
      <c r="B2874" s="6"/>
      <c r="C2874" s="6"/>
      <c r="D2874" s="6"/>
      <c r="E2874" s="6"/>
      <c r="F2874" s="6"/>
      <c r="G2874" s="6"/>
      <c r="H2874" s="6"/>
    </row>
    <row r="2875" spans="1:8" x14ac:dyDescent="0.25">
      <c r="A2875" s="6"/>
      <c r="B2875" s="6"/>
      <c r="C2875" s="6"/>
      <c r="D2875" s="6"/>
      <c r="E2875" s="6"/>
      <c r="F2875" s="6"/>
      <c r="G2875" s="6"/>
      <c r="H2875" s="6"/>
    </row>
    <row r="2876" spans="1:8" x14ac:dyDescent="0.25">
      <c r="A2876" s="6"/>
      <c r="B2876" s="6"/>
      <c r="C2876" s="6"/>
      <c r="D2876" s="6"/>
      <c r="E2876" s="6"/>
      <c r="F2876" s="6"/>
      <c r="G2876" s="6"/>
      <c r="H2876" s="6"/>
    </row>
    <row r="2877" spans="1:8" x14ac:dyDescent="0.25">
      <c r="A2877" s="6"/>
      <c r="B2877" s="6"/>
      <c r="C2877" s="6"/>
      <c r="D2877" s="6"/>
      <c r="E2877" s="6"/>
      <c r="F2877" s="6"/>
      <c r="G2877" s="6"/>
      <c r="H2877" s="6"/>
    </row>
    <row r="2878" spans="1:8" x14ac:dyDescent="0.25">
      <c r="A2878" s="6"/>
      <c r="B2878" s="6"/>
      <c r="C2878" s="6"/>
      <c r="D2878" s="6"/>
      <c r="E2878" s="6"/>
      <c r="F2878" s="6"/>
      <c r="G2878" s="6"/>
      <c r="H2878" s="6"/>
    </row>
    <row r="2879" spans="1:8" x14ac:dyDescent="0.25">
      <c r="A2879" s="6"/>
      <c r="B2879" s="6"/>
      <c r="C2879" s="6"/>
      <c r="D2879" s="6"/>
      <c r="E2879" s="6"/>
      <c r="F2879" s="6"/>
      <c r="G2879" s="6"/>
      <c r="H2879" s="6"/>
    </row>
    <row r="2880" spans="1:8" x14ac:dyDescent="0.25">
      <c r="A2880" s="6"/>
      <c r="B2880" s="6"/>
      <c r="C2880" s="6"/>
      <c r="D2880" s="6"/>
      <c r="E2880" s="6"/>
      <c r="F2880" s="6"/>
      <c r="G2880" s="6"/>
      <c r="H2880" s="6"/>
    </row>
    <row r="2881" spans="1:8" x14ac:dyDescent="0.25">
      <c r="A2881" s="6"/>
      <c r="B2881" s="6"/>
      <c r="C2881" s="6"/>
      <c r="D2881" s="6"/>
      <c r="E2881" s="6"/>
      <c r="F2881" s="6"/>
      <c r="G2881" s="6"/>
      <c r="H2881" s="6"/>
    </row>
    <row r="2882" spans="1:8" x14ac:dyDescent="0.25">
      <c r="A2882" s="6"/>
      <c r="B2882" s="6"/>
      <c r="C2882" s="6"/>
      <c r="D2882" s="6"/>
      <c r="E2882" s="6"/>
      <c r="F2882" s="6"/>
      <c r="G2882" s="6"/>
      <c r="H2882" s="6"/>
    </row>
    <row r="2883" spans="1:8" x14ac:dyDescent="0.25">
      <c r="A2883" s="6"/>
      <c r="B2883" s="6"/>
      <c r="C2883" s="6"/>
      <c r="D2883" s="6"/>
      <c r="E2883" s="6"/>
      <c r="F2883" s="6"/>
      <c r="G2883" s="6"/>
      <c r="H2883" s="6"/>
    </row>
    <row r="2884" spans="1:8" x14ac:dyDescent="0.25">
      <c r="A2884" s="6"/>
      <c r="B2884" s="6"/>
      <c r="C2884" s="6"/>
      <c r="D2884" s="6"/>
      <c r="E2884" s="6"/>
      <c r="F2884" s="6"/>
      <c r="G2884" s="6"/>
      <c r="H2884" s="6"/>
    </row>
    <row r="2885" spans="1:8" x14ac:dyDescent="0.25">
      <c r="A2885" s="6"/>
      <c r="B2885" s="6"/>
      <c r="C2885" s="6"/>
      <c r="D2885" s="6"/>
      <c r="E2885" s="6"/>
      <c r="F2885" s="6"/>
      <c r="G2885" s="6"/>
      <c r="H2885" s="6"/>
    </row>
    <row r="2886" spans="1:8" x14ac:dyDescent="0.25">
      <c r="A2886" s="6"/>
      <c r="B2886" s="6"/>
      <c r="C2886" s="6"/>
      <c r="D2886" s="6"/>
      <c r="E2886" s="6"/>
      <c r="F2886" s="6"/>
      <c r="G2886" s="6"/>
      <c r="H2886" s="6"/>
    </row>
    <row r="2887" spans="1:8" x14ac:dyDescent="0.25">
      <c r="A2887" s="6"/>
      <c r="B2887" s="6"/>
      <c r="C2887" s="6"/>
      <c r="D2887" s="6"/>
      <c r="E2887" s="6"/>
      <c r="F2887" s="6"/>
      <c r="G2887" s="6"/>
      <c r="H2887" s="6"/>
    </row>
    <row r="2888" spans="1:8" x14ac:dyDescent="0.25">
      <c r="A2888" s="6"/>
      <c r="B2888" s="6"/>
      <c r="C2888" s="6"/>
      <c r="D2888" s="6"/>
      <c r="E2888" s="6"/>
      <c r="F2888" s="6"/>
      <c r="G2888" s="6"/>
      <c r="H2888" s="6"/>
    </row>
    <row r="2889" spans="1:8" x14ac:dyDescent="0.25">
      <c r="A2889" s="6"/>
      <c r="B2889" s="6"/>
      <c r="C2889" s="6"/>
      <c r="D2889" s="6"/>
      <c r="E2889" s="6"/>
      <c r="F2889" s="6"/>
      <c r="G2889" s="6"/>
      <c r="H2889" s="6"/>
    </row>
    <row r="2890" spans="1:8" x14ac:dyDescent="0.25">
      <c r="A2890" s="6"/>
      <c r="B2890" s="6"/>
      <c r="C2890" s="6"/>
      <c r="D2890" s="6"/>
      <c r="E2890" s="6"/>
      <c r="F2890" s="6"/>
      <c r="G2890" s="6"/>
      <c r="H2890" s="6"/>
    </row>
  </sheetData>
  <sortState xmlns:xlrd2="http://schemas.microsoft.com/office/spreadsheetml/2017/richdata2" ref="Y21:AA64">
    <sortCondition ref="AA21:AA64"/>
    <sortCondition ref="Y21:Y64"/>
  </sortState>
  <conditionalFormatting sqref="P20:P371 P1272:P1048576">
    <cfRule type="cellIs" dxfId="1" priority="2" operator="equal">
      <formula>FALSE</formula>
    </cfRule>
  </conditionalFormatting>
  <conditionalFormatting sqref="Q21:Q371">
    <cfRule type="cellIs" dxfId="0" priority="1" operator="equal">
      <formula>FALSE</formula>
    </cfRule>
  </conditionalFormatting>
  <hyperlinks>
    <hyperlink ref="A9" r:id="rId2" xr:uid="{39C022CF-BC50-46F8-85E3-9B9988BB06E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BE62-2ECB-4AD5-B4F6-B4598639EBBF}">
  <dimension ref="A1:S93"/>
  <sheetViews>
    <sheetView workbookViewId="0">
      <selection activeCell="C21" sqref="C21"/>
    </sheetView>
  </sheetViews>
  <sheetFormatPr defaultRowHeight="15" x14ac:dyDescent="0.25"/>
  <cols>
    <col min="4" max="4" width="29.42578125" customWidth="1"/>
    <col min="5" max="5" width="19.85546875" customWidth="1"/>
    <col min="6" max="6" width="75.85546875" bestFit="1" customWidth="1"/>
    <col min="7" max="7" width="22.28515625" customWidth="1"/>
    <col min="8" max="8" width="22" customWidth="1"/>
  </cols>
  <sheetData>
    <row r="1" spans="1:19" ht="23.25" x14ac:dyDescent="0.35">
      <c r="A1" s="19" t="s">
        <v>968</v>
      </c>
      <c r="L1" s="19" t="s">
        <v>968</v>
      </c>
    </row>
    <row r="2" spans="1:19" ht="30" x14ac:dyDescent="0.4">
      <c r="A2" s="18" t="s">
        <v>969</v>
      </c>
      <c r="L2" s="18" t="s">
        <v>969</v>
      </c>
    </row>
    <row r="3" spans="1:19" ht="17.25" x14ac:dyDescent="0.25">
      <c r="A3" s="10" t="s">
        <v>171</v>
      </c>
      <c r="L3" s="10" t="s">
        <v>171</v>
      </c>
    </row>
    <row r="4" spans="1:19" ht="17.25" x14ac:dyDescent="0.25">
      <c r="A4" s="10" t="s">
        <v>970</v>
      </c>
      <c r="L4" s="10" t="s">
        <v>971</v>
      </c>
    </row>
    <row r="5" spans="1:19" ht="17.25" x14ac:dyDescent="0.25">
      <c r="A5" s="10" t="s">
        <v>972</v>
      </c>
      <c r="L5" s="10" t="s">
        <v>973</v>
      </c>
    </row>
    <row r="6" spans="1:19" ht="17.25" x14ac:dyDescent="0.25">
      <c r="A6" s="10" t="s">
        <v>174</v>
      </c>
      <c r="L6" s="10" t="s">
        <v>174</v>
      </c>
    </row>
    <row r="7" spans="1:19" ht="17.25" x14ac:dyDescent="0.25">
      <c r="A7" s="10" t="s">
        <v>974</v>
      </c>
      <c r="L7" s="10" t="s">
        <v>975</v>
      </c>
    </row>
    <row r="8" spans="1:19" ht="17.25" x14ac:dyDescent="0.25">
      <c r="A8" s="10" t="s">
        <v>976</v>
      </c>
      <c r="L8" s="10" t="s">
        <v>976</v>
      </c>
    </row>
    <row r="9" spans="1:19" ht="17.25" x14ac:dyDescent="0.25">
      <c r="A9" s="11" t="s">
        <v>177</v>
      </c>
      <c r="L9" s="11" t="s">
        <v>177</v>
      </c>
    </row>
    <row r="10" spans="1:19" ht="17.25" x14ac:dyDescent="0.25">
      <c r="A10" s="11" t="s">
        <v>977</v>
      </c>
      <c r="L10" s="11" t="s">
        <v>977</v>
      </c>
    </row>
    <row r="11" spans="1:19" x14ac:dyDescent="0.25">
      <c r="A11" s="12" t="s">
        <v>978</v>
      </c>
      <c r="L11" s="12" t="s">
        <v>979</v>
      </c>
    </row>
    <row r="12" spans="1:19" ht="17.25" x14ac:dyDescent="0.25">
      <c r="A12" s="11" t="s">
        <v>980</v>
      </c>
      <c r="L12" s="11" t="s">
        <v>981</v>
      </c>
    </row>
    <row r="13" spans="1:19" ht="17.25" x14ac:dyDescent="0.25">
      <c r="A13" s="11" t="s">
        <v>181</v>
      </c>
      <c r="L13" s="11" t="s">
        <v>181</v>
      </c>
    </row>
    <row r="14" spans="1:19" ht="17.25" x14ac:dyDescent="0.25">
      <c r="A14" s="10" t="s">
        <v>182</v>
      </c>
      <c r="L14" s="10" t="s">
        <v>182</v>
      </c>
    </row>
    <row r="15" spans="1:19" ht="17.25" x14ac:dyDescent="0.25">
      <c r="A15" s="10" t="s">
        <v>982</v>
      </c>
      <c r="L15" s="10" t="s">
        <v>983</v>
      </c>
    </row>
    <row r="16" spans="1:19" x14ac:dyDescent="0.25">
      <c r="A16" s="4" t="s">
        <v>984</v>
      </c>
      <c r="B16" s="4" t="s">
        <v>985</v>
      </c>
      <c r="C16" s="4" t="s">
        <v>187</v>
      </c>
      <c r="D16" s="4" t="s">
        <v>986</v>
      </c>
      <c r="E16" s="4" t="s">
        <v>192</v>
      </c>
      <c r="F16" s="4" t="s">
        <v>987</v>
      </c>
      <c r="G16" s="4" t="s">
        <v>988</v>
      </c>
      <c r="H16" s="4" t="s">
        <v>989</v>
      </c>
      <c r="L16" s="4" t="s">
        <v>984</v>
      </c>
      <c r="M16" s="4" t="s">
        <v>990</v>
      </c>
      <c r="N16" s="4" t="s">
        <v>187</v>
      </c>
      <c r="O16" s="4" t="s">
        <v>986</v>
      </c>
      <c r="P16" s="4" t="s">
        <v>192</v>
      </c>
      <c r="Q16" s="4" t="s">
        <v>991</v>
      </c>
      <c r="R16" s="4" t="s">
        <v>988</v>
      </c>
      <c r="S16" s="4" t="s">
        <v>989</v>
      </c>
    </row>
    <row r="17" spans="1:19" x14ac:dyDescent="0.25">
      <c r="A17" s="4" t="s">
        <v>992</v>
      </c>
      <c r="B17" s="4" t="s">
        <v>993</v>
      </c>
      <c r="C17" s="4" t="s">
        <v>200</v>
      </c>
      <c r="D17" s="4" t="s">
        <v>994</v>
      </c>
      <c r="E17" s="4" t="s">
        <v>205</v>
      </c>
      <c r="F17" s="4" t="s">
        <v>995</v>
      </c>
      <c r="G17" s="4" t="s">
        <v>996</v>
      </c>
      <c r="H17" s="4" t="s">
        <v>997</v>
      </c>
      <c r="L17" s="4" t="s">
        <v>992</v>
      </c>
      <c r="M17" s="4" t="s">
        <v>998</v>
      </c>
      <c r="N17" s="4" t="s">
        <v>200</v>
      </c>
      <c r="O17" s="4" t="s">
        <v>994</v>
      </c>
      <c r="P17" s="4" t="s">
        <v>205</v>
      </c>
      <c r="Q17" s="4" t="s">
        <v>999</v>
      </c>
      <c r="R17" s="4" t="s">
        <v>996</v>
      </c>
      <c r="S17" s="4" t="s">
        <v>1000</v>
      </c>
    </row>
    <row r="18" spans="1:19" x14ac:dyDescent="0.25">
      <c r="A18" s="4">
        <v>25</v>
      </c>
      <c r="B18" s="4">
        <v>100</v>
      </c>
      <c r="C18" s="4">
        <v>38340</v>
      </c>
      <c r="D18" s="4" t="s">
        <v>209</v>
      </c>
      <c r="E18" s="4" t="s">
        <v>260</v>
      </c>
      <c r="F18" s="4" t="s">
        <v>1001</v>
      </c>
      <c r="G18" s="4">
        <v>69717</v>
      </c>
      <c r="H18" s="4">
        <v>0.99990000000000001</v>
      </c>
      <c r="L18" s="4">
        <v>25</v>
      </c>
      <c r="M18" s="4">
        <v>100</v>
      </c>
      <c r="N18" s="4">
        <v>38340</v>
      </c>
      <c r="O18" s="4" t="s">
        <v>209</v>
      </c>
      <c r="P18" s="4" t="s">
        <v>260</v>
      </c>
      <c r="Q18" s="4" t="s">
        <v>1002</v>
      </c>
      <c r="R18" s="4">
        <v>69759</v>
      </c>
      <c r="S18" s="4">
        <v>1</v>
      </c>
    </row>
    <row r="19" spans="1:19" x14ac:dyDescent="0.25">
      <c r="A19" s="4">
        <v>25</v>
      </c>
      <c r="B19" s="4">
        <v>100</v>
      </c>
      <c r="C19" s="4">
        <v>44140</v>
      </c>
      <c r="D19" s="4" t="s">
        <v>209</v>
      </c>
      <c r="E19" s="4" t="s">
        <v>303</v>
      </c>
      <c r="F19" s="4" t="s">
        <v>1001</v>
      </c>
      <c r="G19" s="4">
        <v>4</v>
      </c>
      <c r="H19" s="4">
        <v>1E-4</v>
      </c>
      <c r="L19" s="4">
        <v>25</v>
      </c>
      <c r="M19" s="4">
        <v>201</v>
      </c>
      <c r="N19" s="4">
        <v>44140</v>
      </c>
      <c r="O19" s="4" t="s">
        <v>209</v>
      </c>
      <c r="P19" s="4" t="s">
        <v>303</v>
      </c>
      <c r="Q19" s="4" t="s">
        <v>1003</v>
      </c>
      <c r="R19" s="4">
        <v>56052</v>
      </c>
      <c r="S19" s="4">
        <v>1</v>
      </c>
    </row>
    <row r="20" spans="1:19" x14ac:dyDescent="0.25">
      <c r="A20" s="4">
        <v>25</v>
      </c>
      <c r="B20" s="4">
        <v>200</v>
      </c>
      <c r="C20" s="4">
        <v>38340</v>
      </c>
      <c r="D20" s="4" t="s">
        <v>209</v>
      </c>
      <c r="E20" s="4" t="s">
        <v>260</v>
      </c>
      <c r="F20" s="4" t="s">
        <v>1004</v>
      </c>
      <c r="G20" s="4">
        <v>42</v>
      </c>
      <c r="H20" s="4">
        <v>8.0000000000000004E-4</v>
      </c>
      <c r="L20" s="4">
        <v>25</v>
      </c>
      <c r="M20" s="4">
        <v>301</v>
      </c>
      <c r="N20" s="4">
        <v>44140</v>
      </c>
      <c r="O20" s="4" t="s">
        <v>209</v>
      </c>
      <c r="P20" s="4" t="s">
        <v>303</v>
      </c>
      <c r="Q20" s="4" t="s">
        <v>1005</v>
      </c>
      <c r="R20" s="4">
        <v>44538</v>
      </c>
      <c r="S20" s="4">
        <v>1</v>
      </c>
    </row>
    <row r="21" spans="1:19" x14ac:dyDescent="0.25">
      <c r="A21" s="4">
        <v>25</v>
      </c>
      <c r="B21" s="4">
        <v>200</v>
      </c>
      <c r="C21" s="4">
        <v>44140</v>
      </c>
      <c r="D21" s="4" t="s">
        <v>209</v>
      </c>
      <c r="E21" s="4" t="s">
        <v>303</v>
      </c>
      <c r="F21" s="4" t="s">
        <v>1004</v>
      </c>
      <c r="G21" s="4">
        <v>51652</v>
      </c>
      <c r="H21" s="4">
        <v>0.996</v>
      </c>
      <c r="L21" s="4">
        <v>25</v>
      </c>
      <c r="M21" s="4">
        <v>401</v>
      </c>
      <c r="N21" s="4">
        <v>44140</v>
      </c>
      <c r="O21" s="4" t="s">
        <v>209</v>
      </c>
      <c r="P21" s="4" t="s">
        <v>303</v>
      </c>
      <c r="Q21" s="4" t="s">
        <v>1006</v>
      </c>
      <c r="R21" s="4">
        <v>66513</v>
      </c>
      <c r="S21" s="4">
        <v>1</v>
      </c>
    </row>
    <row r="22" spans="1:19" x14ac:dyDescent="0.25">
      <c r="A22" s="4">
        <v>25</v>
      </c>
      <c r="B22" s="4">
        <v>200</v>
      </c>
      <c r="C22" s="4">
        <v>49340</v>
      </c>
      <c r="D22" s="4" t="s">
        <v>209</v>
      </c>
      <c r="E22" s="4" t="s">
        <v>327</v>
      </c>
      <c r="F22" s="4" t="s">
        <v>1004</v>
      </c>
      <c r="G22" s="4">
        <v>167</v>
      </c>
      <c r="H22" s="4">
        <v>3.2000000000000002E-3</v>
      </c>
      <c r="L22" s="4">
        <v>25</v>
      </c>
      <c r="M22" s="4">
        <v>402</v>
      </c>
      <c r="N22" s="4">
        <v>44140</v>
      </c>
      <c r="O22" s="4" t="s">
        <v>209</v>
      </c>
      <c r="P22" s="4" t="s">
        <v>303</v>
      </c>
      <c r="Q22" s="4" t="s">
        <v>1007</v>
      </c>
      <c r="R22" s="4">
        <v>62782</v>
      </c>
      <c r="S22" s="4">
        <v>1</v>
      </c>
    </row>
    <row r="23" spans="1:19" x14ac:dyDescent="0.25">
      <c r="A23" s="4">
        <v>25</v>
      </c>
      <c r="B23" s="4">
        <v>300</v>
      </c>
      <c r="C23" s="4">
        <v>49340</v>
      </c>
      <c r="D23" s="4" t="s">
        <v>209</v>
      </c>
      <c r="E23" s="4" t="s">
        <v>327</v>
      </c>
      <c r="F23" s="4" t="s">
        <v>1008</v>
      </c>
      <c r="G23" s="4">
        <v>84678</v>
      </c>
      <c r="H23" s="4">
        <v>1</v>
      </c>
      <c r="L23" s="4">
        <v>25</v>
      </c>
      <c r="M23" s="4">
        <v>403</v>
      </c>
      <c r="N23" s="4">
        <v>44140</v>
      </c>
      <c r="O23" s="4" t="s">
        <v>209</v>
      </c>
      <c r="P23" s="4" t="s">
        <v>303</v>
      </c>
      <c r="Q23" s="4" t="s">
        <v>1009</v>
      </c>
      <c r="R23" s="4">
        <v>67738</v>
      </c>
      <c r="S23" s="4">
        <v>1</v>
      </c>
    </row>
    <row r="24" spans="1:19" x14ac:dyDescent="0.25">
      <c r="A24" s="4">
        <v>25</v>
      </c>
      <c r="B24" s="4">
        <v>301</v>
      </c>
      <c r="C24" s="4">
        <v>14460</v>
      </c>
      <c r="D24" s="4" t="s">
        <v>209</v>
      </c>
      <c r="E24" s="4" t="s">
        <v>233</v>
      </c>
      <c r="F24" s="4" t="s">
        <v>1010</v>
      </c>
      <c r="G24" s="4">
        <v>245</v>
      </c>
      <c r="H24" s="4">
        <v>4.4999999999999997E-3</v>
      </c>
      <c r="L24" s="4">
        <v>25</v>
      </c>
      <c r="M24" s="4">
        <v>501</v>
      </c>
      <c r="N24" s="4">
        <v>49340</v>
      </c>
      <c r="O24" s="4" t="s">
        <v>209</v>
      </c>
      <c r="P24" s="4" t="s">
        <v>327</v>
      </c>
      <c r="Q24" s="4" t="s">
        <v>1011</v>
      </c>
      <c r="R24" s="4">
        <v>47456</v>
      </c>
      <c r="S24" s="4">
        <v>1</v>
      </c>
    </row>
    <row r="25" spans="1:19" x14ac:dyDescent="0.25">
      <c r="A25" s="4">
        <v>25</v>
      </c>
      <c r="B25" s="4">
        <v>301</v>
      </c>
      <c r="C25" s="4">
        <v>49340</v>
      </c>
      <c r="D25" s="4" t="s">
        <v>209</v>
      </c>
      <c r="E25" s="4" t="s">
        <v>327</v>
      </c>
      <c r="F25" s="4" t="s">
        <v>1010</v>
      </c>
      <c r="G25" s="4">
        <v>53744</v>
      </c>
      <c r="H25" s="4">
        <v>0.99550000000000005</v>
      </c>
      <c r="L25" s="4">
        <v>25</v>
      </c>
      <c r="M25" s="4">
        <v>502</v>
      </c>
      <c r="N25" s="4">
        <v>49340</v>
      </c>
      <c r="O25" s="4" t="s">
        <v>209</v>
      </c>
      <c r="P25" s="4" t="s">
        <v>327</v>
      </c>
      <c r="Q25" s="4" t="s">
        <v>1012</v>
      </c>
      <c r="R25" s="4">
        <v>48010</v>
      </c>
      <c r="S25" s="4">
        <v>1</v>
      </c>
    </row>
    <row r="26" spans="1:19" x14ac:dyDescent="0.25">
      <c r="A26" s="4">
        <v>25</v>
      </c>
      <c r="B26" s="4">
        <v>302</v>
      </c>
      <c r="C26" s="4">
        <v>49340</v>
      </c>
      <c r="D26" s="4" t="s">
        <v>209</v>
      </c>
      <c r="E26" s="4" t="s">
        <v>327</v>
      </c>
      <c r="F26" s="4" t="s">
        <v>1013</v>
      </c>
      <c r="G26" s="4">
        <v>51209</v>
      </c>
      <c r="H26" s="4">
        <v>1</v>
      </c>
      <c r="L26" s="4">
        <v>25</v>
      </c>
      <c r="M26" s="4">
        <v>503</v>
      </c>
      <c r="N26" s="4">
        <v>49340</v>
      </c>
      <c r="O26" s="4" t="s">
        <v>209</v>
      </c>
      <c r="P26" s="4" t="s">
        <v>327</v>
      </c>
      <c r="Q26" s="4" t="s">
        <v>1014</v>
      </c>
      <c r="R26" s="4">
        <v>58950</v>
      </c>
      <c r="S26" s="4">
        <v>1</v>
      </c>
    </row>
    <row r="27" spans="1:19" x14ac:dyDescent="0.25">
      <c r="A27" s="4">
        <v>25</v>
      </c>
      <c r="B27" s="4">
        <v>303</v>
      </c>
      <c r="C27" s="4">
        <v>14460</v>
      </c>
      <c r="D27" s="4" t="s">
        <v>209</v>
      </c>
      <c r="E27" s="4" t="s">
        <v>233</v>
      </c>
      <c r="F27" s="4" t="s">
        <v>1015</v>
      </c>
      <c r="G27" s="4">
        <v>146</v>
      </c>
      <c r="H27" s="4">
        <v>2.8999999999999998E-3</v>
      </c>
      <c r="L27" s="4">
        <v>25</v>
      </c>
      <c r="M27" s="4">
        <v>504</v>
      </c>
      <c r="N27" s="4">
        <v>49340</v>
      </c>
      <c r="O27" s="4" t="s">
        <v>209</v>
      </c>
      <c r="P27" s="4" t="s">
        <v>327</v>
      </c>
      <c r="Q27" s="4" t="s">
        <v>1016</v>
      </c>
      <c r="R27" s="4">
        <v>43881</v>
      </c>
      <c r="S27" s="4">
        <v>1</v>
      </c>
    </row>
    <row r="28" spans="1:19" x14ac:dyDescent="0.25">
      <c r="A28" s="4">
        <v>25</v>
      </c>
      <c r="B28" s="4">
        <v>303</v>
      </c>
      <c r="C28" s="4">
        <v>49340</v>
      </c>
      <c r="D28" s="4" t="s">
        <v>209</v>
      </c>
      <c r="E28" s="4" t="s">
        <v>327</v>
      </c>
      <c r="F28" s="4" t="s">
        <v>1015</v>
      </c>
      <c r="G28" s="4">
        <v>50469</v>
      </c>
      <c r="H28" s="4">
        <v>0.99709999999999999</v>
      </c>
      <c r="L28" s="4">
        <v>25</v>
      </c>
      <c r="M28" s="4">
        <v>505</v>
      </c>
      <c r="N28" s="4">
        <v>49340</v>
      </c>
      <c r="O28" s="4" t="s">
        <v>209</v>
      </c>
      <c r="P28" s="4" t="s">
        <v>327</v>
      </c>
      <c r="Q28" s="4" t="s">
        <v>1017</v>
      </c>
      <c r="R28" s="4">
        <v>40400</v>
      </c>
      <c r="S28" s="4">
        <v>1</v>
      </c>
    </row>
    <row r="29" spans="1:19" x14ac:dyDescent="0.25">
      <c r="A29" s="4">
        <v>25</v>
      </c>
      <c r="B29" s="4">
        <v>304</v>
      </c>
      <c r="C29" s="4">
        <v>14460</v>
      </c>
      <c r="D29" s="4" t="s">
        <v>209</v>
      </c>
      <c r="E29" s="4" t="s">
        <v>233</v>
      </c>
      <c r="F29" s="4" t="s">
        <v>1018</v>
      </c>
      <c r="G29" s="4">
        <v>96</v>
      </c>
      <c r="H29" s="4">
        <v>1.5E-3</v>
      </c>
      <c r="L29" s="4">
        <v>25</v>
      </c>
      <c r="M29" s="4">
        <v>506</v>
      </c>
      <c r="N29" s="4">
        <v>49340</v>
      </c>
      <c r="O29" s="4" t="s">
        <v>209</v>
      </c>
      <c r="P29" s="4" t="s">
        <v>327</v>
      </c>
      <c r="Q29" s="4" t="s">
        <v>1019</v>
      </c>
      <c r="R29" s="4">
        <v>47688</v>
      </c>
      <c r="S29" s="4">
        <v>1</v>
      </c>
    </row>
    <row r="30" spans="1:19" x14ac:dyDescent="0.25">
      <c r="A30" s="4">
        <v>25</v>
      </c>
      <c r="B30" s="4">
        <v>304</v>
      </c>
      <c r="C30" s="4">
        <v>44140</v>
      </c>
      <c r="D30" s="4" t="s">
        <v>209</v>
      </c>
      <c r="E30" s="4" t="s">
        <v>303</v>
      </c>
      <c r="F30" s="4" t="s">
        <v>1018</v>
      </c>
      <c r="G30" s="4">
        <v>17</v>
      </c>
      <c r="H30" s="4">
        <v>2.9999999999999997E-4</v>
      </c>
      <c r="L30" s="4">
        <v>25</v>
      </c>
      <c r="M30" s="4">
        <v>507</v>
      </c>
      <c r="N30" s="4">
        <v>49340</v>
      </c>
      <c r="O30" s="4" t="s">
        <v>209</v>
      </c>
      <c r="P30" s="4" t="s">
        <v>327</v>
      </c>
      <c r="Q30" s="4" t="s">
        <v>1018</v>
      </c>
      <c r="R30" s="4">
        <v>65379</v>
      </c>
      <c r="S30" s="4">
        <v>1</v>
      </c>
    </row>
    <row r="31" spans="1:19" x14ac:dyDescent="0.25">
      <c r="A31" s="4">
        <v>25</v>
      </c>
      <c r="B31" s="4">
        <v>304</v>
      </c>
      <c r="C31" s="4">
        <v>49340</v>
      </c>
      <c r="D31" s="4" t="s">
        <v>209</v>
      </c>
      <c r="E31" s="4" t="s">
        <v>327</v>
      </c>
      <c r="F31" s="4" t="s">
        <v>1018</v>
      </c>
      <c r="G31" s="4">
        <v>65116</v>
      </c>
      <c r="H31" s="4">
        <v>0.99829999999999997</v>
      </c>
      <c r="L31" s="4">
        <v>25</v>
      </c>
      <c r="M31" s="4">
        <v>601</v>
      </c>
      <c r="N31" s="4">
        <v>14460</v>
      </c>
      <c r="O31" s="4" t="s">
        <v>209</v>
      </c>
      <c r="P31" s="4" t="s">
        <v>233</v>
      </c>
      <c r="Q31" s="4" t="s">
        <v>1020</v>
      </c>
      <c r="R31" s="4">
        <v>49809</v>
      </c>
      <c r="S31" s="4">
        <v>1</v>
      </c>
    </row>
    <row r="32" spans="1:19" x14ac:dyDescent="0.25">
      <c r="A32" s="4">
        <v>25</v>
      </c>
      <c r="B32" s="4">
        <v>400</v>
      </c>
      <c r="C32" s="4">
        <v>14460</v>
      </c>
      <c r="D32" s="4" t="s">
        <v>209</v>
      </c>
      <c r="E32" s="4" t="s">
        <v>233</v>
      </c>
      <c r="F32" s="4" t="s">
        <v>1021</v>
      </c>
      <c r="G32" s="4">
        <v>15034</v>
      </c>
      <c r="H32" s="4">
        <v>0.3427</v>
      </c>
      <c r="L32" s="4">
        <v>25</v>
      </c>
      <c r="M32" s="4">
        <v>602</v>
      </c>
      <c r="N32" s="4">
        <v>14460</v>
      </c>
      <c r="O32" s="4" t="s">
        <v>209</v>
      </c>
      <c r="P32" s="4" t="s">
        <v>233</v>
      </c>
      <c r="Q32" s="4" t="s">
        <v>1022</v>
      </c>
      <c r="R32" s="4">
        <v>43482</v>
      </c>
      <c r="S32" s="4">
        <v>1</v>
      </c>
    </row>
    <row r="33" spans="1:19" x14ac:dyDescent="0.25">
      <c r="A33" s="4">
        <v>25</v>
      </c>
      <c r="B33" s="4">
        <v>400</v>
      </c>
      <c r="C33" s="4">
        <v>44140</v>
      </c>
      <c r="D33" s="4" t="s">
        <v>209</v>
      </c>
      <c r="E33" s="4" t="s">
        <v>303</v>
      </c>
      <c r="F33" s="4" t="s">
        <v>1021</v>
      </c>
      <c r="G33" s="4">
        <v>141</v>
      </c>
      <c r="H33" s="4">
        <v>3.2000000000000002E-3</v>
      </c>
      <c r="L33" s="4">
        <v>25</v>
      </c>
      <c r="M33" s="4">
        <v>603</v>
      </c>
      <c r="N33" s="4">
        <v>14460</v>
      </c>
      <c r="O33" s="4" t="s">
        <v>209</v>
      </c>
      <c r="P33" s="4" t="s">
        <v>233</v>
      </c>
      <c r="Q33" s="4" t="s">
        <v>1023</v>
      </c>
      <c r="R33" s="4">
        <v>39949</v>
      </c>
      <c r="S33" s="4">
        <v>1</v>
      </c>
    </row>
    <row r="34" spans="1:19" x14ac:dyDescent="0.25">
      <c r="A34" s="4">
        <v>25</v>
      </c>
      <c r="B34" s="4">
        <v>400</v>
      </c>
      <c r="C34" s="4">
        <v>49340</v>
      </c>
      <c r="D34" s="4" t="s">
        <v>209</v>
      </c>
      <c r="E34" s="4" t="s">
        <v>327</v>
      </c>
      <c r="F34" s="4" t="s">
        <v>1021</v>
      </c>
      <c r="G34" s="4">
        <v>28692</v>
      </c>
      <c r="H34" s="4">
        <v>0.65410000000000001</v>
      </c>
      <c r="L34" s="4">
        <v>25</v>
      </c>
      <c r="M34" s="4">
        <v>604</v>
      </c>
      <c r="N34" s="4">
        <v>14460</v>
      </c>
      <c r="O34" s="4" t="s">
        <v>209</v>
      </c>
      <c r="P34" s="4" t="s">
        <v>233</v>
      </c>
      <c r="Q34" s="4" t="s">
        <v>1024</v>
      </c>
      <c r="R34" s="4">
        <v>47231</v>
      </c>
      <c r="S34" s="4">
        <v>1</v>
      </c>
    </row>
    <row r="35" spans="1:19" x14ac:dyDescent="0.25">
      <c r="A35" s="4">
        <v>25</v>
      </c>
      <c r="B35" s="4">
        <v>501</v>
      </c>
      <c r="C35" s="4">
        <v>14460</v>
      </c>
      <c r="D35" s="4" t="s">
        <v>209</v>
      </c>
      <c r="E35" s="4" t="s">
        <v>233</v>
      </c>
      <c r="F35" s="4" t="s">
        <v>1025</v>
      </c>
      <c r="G35" s="4">
        <v>46864</v>
      </c>
      <c r="H35" s="4">
        <v>1</v>
      </c>
      <c r="L35" s="4">
        <v>25</v>
      </c>
      <c r="M35" s="4">
        <v>605</v>
      </c>
      <c r="N35" s="4">
        <v>14460</v>
      </c>
      <c r="O35" s="4" t="s">
        <v>209</v>
      </c>
      <c r="P35" s="4" t="s">
        <v>233</v>
      </c>
      <c r="Q35" s="4" t="s">
        <v>1026</v>
      </c>
      <c r="R35" s="4">
        <v>46580</v>
      </c>
      <c r="S35" s="4">
        <v>1</v>
      </c>
    </row>
    <row r="36" spans="1:19" x14ac:dyDescent="0.25">
      <c r="A36" s="4">
        <v>25</v>
      </c>
      <c r="B36" s="4">
        <v>502</v>
      </c>
      <c r="C36" s="4">
        <v>14460</v>
      </c>
      <c r="D36" s="4" t="s">
        <v>209</v>
      </c>
      <c r="E36" s="4" t="s">
        <v>233</v>
      </c>
      <c r="F36" s="4" t="s">
        <v>1027</v>
      </c>
      <c r="G36" s="4">
        <v>43395</v>
      </c>
      <c r="H36" s="4">
        <v>1</v>
      </c>
      <c r="L36" s="4">
        <v>25</v>
      </c>
      <c r="M36" s="4">
        <v>606</v>
      </c>
      <c r="N36" s="4">
        <v>14460</v>
      </c>
      <c r="O36" s="4" t="s">
        <v>209</v>
      </c>
      <c r="P36" s="4" t="s">
        <v>233</v>
      </c>
      <c r="Q36" s="4" t="s">
        <v>1028</v>
      </c>
      <c r="R36" s="4">
        <v>42240</v>
      </c>
      <c r="S36" s="4">
        <v>1</v>
      </c>
    </row>
    <row r="37" spans="1:19" x14ac:dyDescent="0.25">
      <c r="A37" s="4">
        <v>25</v>
      </c>
      <c r="B37" s="4">
        <v>503</v>
      </c>
      <c r="C37" s="4">
        <v>14460</v>
      </c>
      <c r="D37" s="4" t="s">
        <v>209</v>
      </c>
      <c r="E37" s="4" t="s">
        <v>233</v>
      </c>
      <c r="F37" s="4" t="s">
        <v>1029</v>
      </c>
      <c r="G37" s="4">
        <v>57393</v>
      </c>
      <c r="H37" s="4">
        <v>1</v>
      </c>
      <c r="L37" s="4">
        <v>25</v>
      </c>
      <c r="M37" s="4">
        <v>607</v>
      </c>
      <c r="N37" s="4">
        <v>14460</v>
      </c>
      <c r="O37" s="4" t="s">
        <v>209</v>
      </c>
      <c r="P37" s="4" t="s">
        <v>233</v>
      </c>
      <c r="Q37" s="4" t="s">
        <v>1030</v>
      </c>
      <c r="R37" s="4">
        <v>51454</v>
      </c>
      <c r="S37" s="4">
        <v>1</v>
      </c>
    </row>
    <row r="38" spans="1:19" x14ac:dyDescent="0.25">
      <c r="A38" s="4">
        <v>25</v>
      </c>
      <c r="B38" s="4">
        <v>504</v>
      </c>
      <c r="C38" s="4">
        <v>14460</v>
      </c>
      <c r="D38" s="4" t="s">
        <v>209</v>
      </c>
      <c r="E38" s="4" t="s">
        <v>233</v>
      </c>
      <c r="F38" s="4" t="s">
        <v>1031</v>
      </c>
      <c r="G38" s="4">
        <v>62236</v>
      </c>
      <c r="H38" s="4">
        <v>0.99919999999999998</v>
      </c>
      <c r="L38" s="4">
        <v>25</v>
      </c>
      <c r="M38" s="4">
        <v>608</v>
      </c>
      <c r="N38" s="4">
        <v>14460</v>
      </c>
      <c r="O38" s="4" t="s">
        <v>209</v>
      </c>
      <c r="P38" s="4" t="s">
        <v>233</v>
      </c>
      <c r="Q38" s="4" t="s">
        <v>1032</v>
      </c>
      <c r="R38" s="4">
        <v>67445</v>
      </c>
      <c r="S38" s="4">
        <v>1</v>
      </c>
    </row>
    <row r="39" spans="1:19" x14ac:dyDescent="0.25">
      <c r="A39" s="4">
        <v>25</v>
      </c>
      <c r="B39" s="4">
        <v>504</v>
      </c>
      <c r="C39" s="4">
        <v>49340</v>
      </c>
      <c r="D39" s="4" t="s">
        <v>209</v>
      </c>
      <c r="E39" s="4" t="s">
        <v>327</v>
      </c>
      <c r="F39" s="4" t="s">
        <v>1031</v>
      </c>
      <c r="G39" s="4">
        <v>51</v>
      </c>
      <c r="H39" s="4">
        <v>8.0000000000000004E-4</v>
      </c>
      <c r="L39" s="4">
        <v>25</v>
      </c>
      <c r="M39" s="4">
        <v>609</v>
      </c>
      <c r="N39" s="4">
        <v>14460</v>
      </c>
      <c r="O39" s="4" t="s">
        <v>209</v>
      </c>
      <c r="P39" s="4" t="s">
        <v>233</v>
      </c>
      <c r="Q39" s="4" t="s">
        <v>1033</v>
      </c>
      <c r="R39" s="4">
        <v>53491</v>
      </c>
      <c r="S39" s="4">
        <v>1</v>
      </c>
    </row>
    <row r="40" spans="1:19" x14ac:dyDescent="0.25">
      <c r="A40" s="4">
        <v>25</v>
      </c>
      <c r="B40" s="4">
        <v>505</v>
      </c>
      <c r="C40" s="4">
        <v>14460</v>
      </c>
      <c r="D40" s="4" t="s">
        <v>209</v>
      </c>
      <c r="E40" s="4" t="s">
        <v>233</v>
      </c>
      <c r="F40" s="4" t="s">
        <v>1034</v>
      </c>
      <c r="G40" s="4">
        <v>57671</v>
      </c>
      <c r="H40" s="4">
        <v>1</v>
      </c>
      <c r="L40" s="4">
        <v>25</v>
      </c>
      <c r="M40" s="4">
        <v>610</v>
      </c>
      <c r="N40" s="4">
        <v>14460</v>
      </c>
      <c r="O40" s="4" t="s">
        <v>209</v>
      </c>
      <c r="P40" s="4" t="s">
        <v>233</v>
      </c>
      <c r="Q40" s="4" t="s">
        <v>1035</v>
      </c>
      <c r="R40" s="4">
        <v>54477</v>
      </c>
      <c r="S40" s="4">
        <v>1</v>
      </c>
    </row>
    <row r="41" spans="1:19" x14ac:dyDescent="0.25">
      <c r="A41" s="4">
        <v>25</v>
      </c>
      <c r="B41" s="4">
        <v>506</v>
      </c>
      <c r="C41" s="4">
        <v>14460</v>
      </c>
      <c r="D41" s="4" t="s">
        <v>209</v>
      </c>
      <c r="E41" s="4" t="s">
        <v>233</v>
      </c>
      <c r="F41" s="4" t="s">
        <v>1036</v>
      </c>
      <c r="G41" s="4">
        <v>52446</v>
      </c>
      <c r="H41" s="4">
        <v>1</v>
      </c>
      <c r="L41" s="4">
        <v>25</v>
      </c>
      <c r="M41" s="4">
        <v>611</v>
      </c>
      <c r="N41" s="4">
        <v>14460</v>
      </c>
      <c r="O41" s="4" t="s">
        <v>209</v>
      </c>
      <c r="P41" s="4" t="s">
        <v>233</v>
      </c>
      <c r="Q41" s="4" t="s">
        <v>1037</v>
      </c>
      <c r="R41" s="4">
        <v>53907</v>
      </c>
      <c r="S41" s="4">
        <v>1</v>
      </c>
    </row>
    <row r="42" spans="1:19" x14ac:dyDescent="0.25">
      <c r="A42" s="4">
        <v>25</v>
      </c>
      <c r="B42" s="4">
        <v>507</v>
      </c>
      <c r="C42" s="4">
        <v>14460</v>
      </c>
      <c r="D42" s="4" t="s">
        <v>209</v>
      </c>
      <c r="E42" s="4" t="s">
        <v>233</v>
      </c>
      <c r="F42" s="4" t="s">
        <v>1038</v>
      </c>
      <c r="G42" s="4">
        <v>54633</v>
      </c>
      <c r="H42" s="4">
        <v>1</v>
      </c>
      <c r="L42" s="4">
        <v>25</v>
      </c>
      <c r="M42" s="4">
        <v>612</v>
      </c>
      <c r="N42" s="4">
        <v>14460</v>
      </c>
      <c r="O42" s="4" t="s">
        <v>209</v>
      </c>
      <c r="P42" s="4" t="s">
        <v>233</v>
      </c>
      <c r="Q42" s="4" t="s">
        <v>1039</v>
      </c>
      <c r="R42" s="4">
        <v>48353</v>
      </c>
      <c r="S42" s="4">
        <v>1</v>
      </c>
    </row>
    <row r="43" spans="1:19" x14ac:dyDescent="0.25">
      <c r="A43" s="4">
        <v>25</v>
      </c>
      <c r="B43" s="4">
        <v>508</v>
      </c>
      <c r="C43" s="4">
        <v>14460</v>
      </c>
      <c r="D43" s="4" t="s">
        <v>209</v>
      </c>
      <c r="E43" s="4" t="s">
        <v>233</v>
      </c>
      <c r="F43" s="4" t="s">
        <v>1040</v>
      </c>
      <c r="G43" s="4">
        <v>53520</v>
      </c>
      <c r="H43" s="4">
        <v>1</v>
      </c>
      <c r="L43" s="4">
        <v>25</v>
      </c>
      <c r="M43" s="4">
        <v>613</v>
      </c>
      <c r="N43" s="4">
        <v>14460</v>
      </c>
      <c r="O43" s="4" t="s">
        <v>209</v>
      </c>
      <c r="P43" s="4" t="s">
        <v>233</v>
      </c>
      <c r="Q43" s="4" t="s">
        <v>1041</v>
      </c>
      <c r="R43" s="4">
        <v>59865</v>
      </c>
      <c r="S43" s="4">
        <v>1</v>
      </c>
    </row>
    <row r="44" spans="1:19" x14ac:dyDescent="0.25">
      <c r="A44" s="4">
        <v>25</v>
      </c>
      <c r="B44" s="4">
        <v>701</v>
      </c>
      <c r="C44" s="4">
        <v>14460</v>
      </c>
      <c r="D44" s="4" t="s">
        <v>209</v>
      </c>
      <c r="E44" s="4" t="s">
        <v>233</v>
      </c>
      <c r="F44" s="4" t="s">
        <v>1042</v>
      </c>
      <c r="G44" s="4">
        <v>78168</v>
      </c>
      <c r="H44" s="4">
        <v>1</v>
      </c>
      <c r="L44" s="4">
        <v>25</v>
      </c>
      <c r="M44" s="4">
        <v>701</v>
      </c>
      <c r="N44" s="4">
        <v>14460</v>
      </c>
      <c r="O44" s="4" t="s">
        <v>209</v>
      </c>
      <c r="P44" s="4" t="s">
        <v>233</v>
      </c>
      <c r="Q44" s="4" t="s">
        <v>1043</v>
      </c>
      <c r="R44" s="4">
        <v>48121</v>
      </c>
      <c r="S44" s="4">
        <v>1</v>
      </c>
    </row>
    <row r="45" spans="1:19" x14ac:dyDescent="0.25">
      <c r="A45" s="4">
        <v>25</v>
      </c>
      <c r="B45" s="4">
        <v>702</v>
      </c>
      <c r="C45" s="4">
        <v>14460</v>
      </c>
      <c r="D45" s="4" t="s">
        <v>209</v>
      </c>
      <c r="E45" s="4" t="s">
        <v>233</v>
      </c>
      <c r="F45" s="4" t="s">
        <v>1044</v>
      </c>
      <c r="G45" s="4">
        <v>43300</v>
      </c>
      <c r="H45" s="4">
        <v>1</v>
      </c>
      <c r="L45" s="4">
        <v>25</v>
      </c>
      <c r="M45" s="4">
        <v>702</v>
      </c>
      <c r="N45" s="4">
        <v>14460</v>
      </c>
      <c r="O45" s="4" t="s">
        <v>209</v>
      </c>
      <c r="P45" s="4" t="s">
        <v>233</v>
      </c>
      <c r="Q45" s="4" t="s">
        <v>1045</v>
      </c>
      <c r="R45" s="4">
        <v>43549</v>
      </c>
      <c r="S45" s="4">
        <v>1</v>
      </c>
    </row>
    <row r="46" spans="1:19" x14ac:dyDescent="0.25">
      <c r="A46" s="4">
        <v>25</v>
      </c>
      <c r="B46" s="4">
        <v>703</v>
      </c>
      <c r="C46" s="4">
        <v>14460</v>
      </c>
      <c r="D46" s="4" t="s">
        <v>209</v>
      </c>
      <c r="E46" s="4" t="s">
        <v>233</v>
      </c>
      <c r="F46" s="4" t="s">
        <v>1046</v>
      </c>
      <c r="G46" s="4">
        <v>96401</v>
      </c>
      <c r="H46" s="4">
        <v>1</v>
      </c>
      <c r="L46" s="4">
        <v>25</v>
      </c>
      <c r="M46" s="4">
        <v>703</v>
      </c>
      <c r="N46" s="4">
        <v>14460</v>
      </c>
      <c r="O46" s="4" t="s">
        <v>209</v>
      </c>
      <c r="P46" s="4" t="s">
        <v>233</v>
      </c>
      <c r="Q46" s="4" t="s">
        <v>1047</v>
      </c>
      <c r="R46" s="4">
        <v>52274</v>
      </c>
      <c r="S46" s="4">
        <v>1</v>
      </c>
    </row>
    <row r="47" spans="1:19" x14ac:dyDescent="0.25">
      <c r="A47" s="4">
        <v>25</v>
      </c>
      <c r="B47" s="4">
        <v>704</v>
      </c>
      <c r="C47" s="4">
        <v>14460</v>
      </c>
      <c r="D47" s="4" t="s">
        <v>209</v>
      </c>
      <c r="E47" s="4" t="s">
        <v>233</v>
      </c>
      <c r="F47" s="4" t="s">
        <v>1048</v>
      </c>
      <c r="G47" s="4">
        <v>44776</v>
      </c>
      <c r="H47" s="4">
        <v>1</v>
      </c>
      <c r="L47" s="4">
        <v>25</v>
      </c>
      <c r="M47" s="4">
        <v>704</v>
      </c>
      <c r="N47" s="4">
        <v>14460</v>
      </c>
      <c r="O47" s="4" t="s">
        <v>209</v>
      </c>
      <c r="P47" s="4" t="s">
        <v>233</v>
      </c>
      <c r="Q47" s="4" t="s">
        <v>1049</v>
      </c>
      <c r="R47" s="4">
        <v>69270</v>
      </c>
      <c r="S47" s="4">
        <v>1</v>
      </c>
    </row>
    <row r="48" spans="1:19" x14ac:dyDescent="0.25">
      <c r="A48" s="4">
        <v>25</v>
      </c>
      <c r="B48" s="4">
        <v>1000</v>
      </c>
      <c r="C48" s="4">
        <v>14460</v>
      </c>
      <c r="D48" s="4" t="s">
        <v>209</v>
      </c>
      <c r="E48" s="4" t="s">
        <v>233</v>
      </c>
      <c r="F48" s="4" t="s">
        <v>1050</v>
      </c>
      <c r="G48" s="4">
        <v>56001</v>
      </c>
      <c r="H48" s="4">
        <v>1</v>
      </c>
      <c r="L48" s="4">
        <v>25</v>
      </c>
      <c r="M48" s="4">
        <v>705</v>
      </c>
      <c r="N48" s="4">
        <v>14460</v>
      </c>
      <c r="O48" s="4" t="s">
        <v>209</v>
      </c>
      <c r="P48" s="4" t="s">
        <v>233</v>
      </c>
      <c r="Q48" s="4" t="s">
        <v>1051</v>
      </c>
      <c r="R48" s="4">
        <v>38462</v>
      </c>
      <c r="S48" s="4">
        <v>1</v>
      </c>
    </row>
    <row r="49" spans="1:19" x14ac:dyDescent="0.25">
      <c r="A49" s="4">
        <v>25</v>
      </c>
      <c r="B49" s="4">
        <v>1300</v>
      </c>
      <c r="C49" s="4">
        <v>14460</v>
      </c>
      <c r="D49" s="4" t="s">
        <v>209</v>
      </c>
      <c r="E49" s="4" t="s">
        <v>233</v>
      </c>
      <c r="F49" s="4" t="s">
        <v>1052</v>
      </c>
      <c r="G49" s="4">
        <v>49129</v>
      </c>
      <c r="H49" s="4">
        <v>1</v>
      </c>
      <c r="L49" s="4">
        <v>25</v>
      </c>
      <c r="M49" s="4">
        <v>706</v>
      </c>
      <c r="N49" s="4">
        <v>14460</v>
      </c>
      <c r="O49" s="4" t="s">
        <v>209</v>
      </c>
      <c r="P49" s="4" t="s">
        <v>233</v>
      </c>
      <c r="Q49" s="4" t="s">
        <v>1053</v>
      </c>
      <c r="R49" s="4">
        <v>75509</v>
      </c>
      <c r="S49" s="4">
        <v>1</v>
      </c>
    </row>
    <row r="50" spans="1:19" x14ac:dyDescent="0.25">
      <c r="A50" s="4">
        <v>25</v>
      </c>
      <c r="B50" s="4">
        <v>1400</v>
      </c>
      <c r="C50" s="4">
        <v>14460</v>
      </c>
      <c r="D50" s="4" t="s">
        <v>209</v>
      </c>
      <c r="E50" s="4" t="s">
        <v>233</v>
      </c>
      <c r="F50" s="4" t="s">
        <v>1054</v>
      </c>
      <c r="G50" s="4">
        <v>47167</v>
      </c>
      <c r="H50" s="4">
        <v>0.9607</v>
      </c>
      <c r="L50" s="4">
        <v>25</v>
      </c>
      <c r="M50" s="4">
        <v>801</v>
      </c>
      <c r="N50" s="4">
        <v>14460</v>
      </c>
      <c r="O50" s="4" t="s">
        <v>209</v>
      </c>
      <c r="P50" s="4" t="s">
        <v>233</v>
      </c>
      <c r="Q50" s="4" t="s">
        <v>1055</v>
      </c>
      <c r="R50" s="4">
        <v>50488</v>
      </c>
      <c r="S50" s="4">
        <v>1</v>
      </c>
    </row>
    <row r="51" spans="1:19" x14ac:dyDescent="0.25">
      <c r="A51" s="4">
        <v>25</v>
      </c>
      <c r="B51" s="4">
        <v>1400</v>
      </c>
      <c r="C51" s="4">
        <v>49340</v>
      </c>
      <c r="D51" s="4" t="s">
        <v>209</v>
      </c>
      <c r="E51" s="4" t="s">
        <v>327</v>
      </c>
      <c r="F51" s="4" t="s">
        <v>1054</v>
      </c>
      <c r="G51" s="4">
        <v>1929</v>
      </c>
      <c r="H51" s="4">
        <v>3.9300000000000002E-2</v>
      </c>
      <c r="L51" s="4">
        <v>25</v>
      </c>
      <c r="M51" s="4">
        <v>802</v>
      </c>
      <c r="N51" s="4">
        <v>14460</v>
      </c>
      <c r="O51" s="4" t="s">
        <v>209</v>
      </c>
      <c r="P51" s="4" t="s">
        <v>233</v>
      </c>
      <c r="Q51" s="4" t="s">
        <v>1056</v>
      </c>
      <c r="R51" s="4">
        <v>85830</v>
      </c>
      <c r="S51" s="4">
        <v>1</v>
      </c>
    </row>
    <row r="52" spans="1:19" x14ac:dyDescent="0.25">
      <c r="A52" s="4">
        <v>25</v>
      </c>
      <c r="B52" s="4">
        <v>1600</v>
      </c>
      <c r="C52" s="4">
        <v>44140</v>
      </c>
      <c r="D52" s="4" t="s">
        <v>209</v>
      </c>
      <c r="E52" s="4" t="s">
        <v>303</v>
      </c>
      <c r="F52" s="4" t="s">
        <v>1057</v>
      </c>
      <c r="G52" s="4">
        <v>65979</v>
      </c>
      <c r="H52" s="4">
        <v>1</v>
      </c>
      <c r="L52" s="4">
        <v>25</v>
      </c>
      <c r="M52" s="4">
        <v>803</v>
      </c>
      <c r="N52" s="4">
        <v>14460</v>
      </c>
      <c r="O52" s="4" t="s">
        <v>209</v>
      </c>
      <c r="P52" s="4" t="s">
        <v>233</v>
      </c>
      <c r="Q52" s="4" t="s">
        <v>1058</v>
      </c>
      <c r="R52" s="4">
        <v>56936</v>
      </c>
      <c r="S52" s="4">
        <v>1</v>
      </c>
    </row>
    <row r="53" spans="1:19" x14ac:dyDescent="0.25">
      <c r="A53" s="4">
        <v>25</v>
      </c>
      <c r="B53" s="4">
        <v>1900</v>
      </c>
      <c r="C53" s="4">
        <v>44140</v>
      </c>
      <c r="D53" s="4" t="s">
        <v>209</v>
      </c>
      <c r="E53" s="4" t="s">
        <v>303</v>
      </c>
      <c r="F53" s="4" t="s">
        <v>1059</v>
      </c>
      <c r="G53" s="4">
        <v>62736</v>
      </c>
      <c r="H53" s="4">
        <v>1</v>
      </c>
      <c r="L53" s="4">
        <v>25</v>
      </c>
      <c r="M53" s="4">
        <v>804</v>
      </c>
      <c r="N53" s="4">
        <v>14460</v>
      </c>
      <c r="O53" s="4" t="s">
        <v>209</v>
      </c>
      <c r="P53" s="4" t="s">
        <v>233</v>
      </c>
      <c r="Q53" s="4" t="s">
        <v>1060</v>
      </c>
      <c r="R53" s="4">
        <v>53950</v>
      </c>
      <c r="S53" s="4">
        <v>1</v>
      </c>
    </row>
    <row r="54" spans="1:19" x14ac:dyDescent="0.25">
      <c r="A54" s="4">
        <v>25</v>
      </c>
      <c r="B54" s="4">
        <v>1901</v>
      </c>
      <c r="C54" s="4">
        <v>44140</v>
      </c>
      <c r="D54" s="4" t="s">
        <v>209</v>
      </c>
      <c r="E54" s="4" t="s">
        <v>303</v>
      </c>
      <c r="F54" s="4" t="s">
        <v>1061</v>
      </c>
      <c r="G54" s="4">
        <v>62806</v>
      </c>
      <c r="H54" s="4">
        <v>1</v>
      </c>
      <c r="L54" s="4">
        <v>25</v>
      </c>
      <c r="M54" s="4">
        <v>805</v>
      </c>
      <c r="N54" s="4">
        <v>14460</v>
      </c>
      <c r="O54" s="4" t="s">
        <v>209</v>
      </c>
      <c r="P54" s="4" t="s">
        <v>233</v>
      </c>
      <c r="Q54" s="4" t="s">
        <v>1062</v>
      </c>
      <c r="R54" s="4">
        <v>54502</v>
      </c>
      <c r="S54" s="4">
        <v>1</v>
      </c>
    </row>
    <row r="55" spans="1:19" x14ac:dyDescent="0.25">
      <c r="A55" s="4">
        <v>25</v>
      </c>
      <c r="B55" s="4">
        <v>1902</v>
      </c>
      <c r="C55" s="4">
        <v>44140</v>
      </c>
      <c r="D55" s="4" t="s">
        <v>209</v>
      </c>
      <c r="E55" s="4" t="s">
        <v>303</v>
      </c>
      <c r="F55" s="4" t="s">
        <v>1063</v>
      </c>
      <c r="G55" s="4">
        <v>54288</v>
      </c>
      <c r="H55" s="4">
        <v>1</v>
      </c>
      <c r="L55" s="4">
        <v>25</v>
      </c>
      <c r="M55" s="4">
        <v>806</v>
      </c>
      <c r="N55" s="4">
        <v>14460</v>
      </c>
      <c r="O55" s="4" t="s">
        <v>209</v>
      </c>
      <c r="P55" s="4" t="s">
        <v>233</v>
      </c>
      <c r="Q55" s="4" t="s">
        <v>1064</v>
      </c>
      <c r="R55" s="4">
        <v>47910</v>
      </c>
      <c r="S55" s="4">
        <v>1</v>
      </c>
    </row>
    <row r="56" spans="1:19" x14ac:dyDescent="0.25">
      <c r="A56" s="4">
        <v>25</v>
      </c>
      <c r="B56" s="4">
        <v>2400</v>
      </c>
      <c r="C56" s="4">
        <v>14460</v>
      </c>
      <c r="D56" s="4" t="s">
        <v>209</v>
      </c>
      <c r="E56" s="4" t="s">
        <v>233</v>
      </c>
      <c r="F56" s="4" t="s">
        <v>1065</v>
      </c>
      <c r="G56" s="4">
        <v>32337</v>
      </c>
      <c r="H56" s="4">
        <v>0.67449999999999999</v>
      </c>
      <c r="L56" s="4">
        <v>25</v>
      </c>
      <c r="M56" s="4">
        <v>901</v>
      </c>
      <c r="N56" s="4">
        <v>14460</v>
      </c>
      <c r="O56" s="4" t="s">
        <v>209</v>
      </c>
      <c r="P56" s="4" t="s">
        <v>233</v>
      </c>
      <c r="Q56" s="4" t="s">
        <v>1066</v>
      </c>
      <c r="R56" s="4">
        <v>41708</v>
      </c>
      <c r="S56" s="4">
        <v>1</v>
      </c>
    </row>
    <row r="57" spans="1:19" x14ac:dyDescent="0.25">
      <c r="A57" s="4">
        <v>25</v>
      </c>
      <c r="B57" s="4">
        <v>2400</v>
      </c>
      <c r="C57" s="4">
        <v>49340</v>
      </c>
      <c r="D57" s="4" t="s">
        <v>209</v>
      </c>
      <c r="E57" s="4" t="s">
        <v>327</v>
      </c>
      <c r="F57" s="4" t="s">
        <v>1065</v>
      </c>
      <c r="G57" s="4">
        <v>15608</v>
      </c>
      <c r="H57" s="4">
        <v>0.32550000000000001</v>
      </c>
      <c r="L57" s="4">
        <v>25</v>
      </c>
      <c r="M57" s="4">
        <v>902</v>
      </c>
      <c r="N57" s="4">
        <v>14460</v>
      </c>
      <c r="O57" s="4" t="s">
        <v>209</v>
      </c>
      <c r="P57" s="4" t="s">
        <v>233</v>
      </c>
      <c r="Q57" s="4" t="s">
        <v>1067</v>
      </c>
      <c r="R57" s="4">
        <v>48273</v>
      </c>
      <c r="S57" s="4">
        <v>1</v>
      </c>
    </row>
    <row r="58" spans="1:19" x14ac:dyDescent="0.25">
      <c r="A58" s="4">
        <v>25</v>
      </c>
      <c r="B58" s="4">
        <v>2800</v>
      </c>
      <c r="C58" s="4">
        <v>14460</v>
      </c>
      <c r="D58" s="4" t="s">
        <v>209</v>
      </c>
      <c r="E58" s="4" t="s">
        <v>233</v>
      </c>
      <c r="F58" s="4" t="s">
        <v>1068</v>
      </c>
      <c r="G58" s="4">
        <v>62967</v>
      </c>
      <c r="H58" s="4">
        <v>1</v>
      </c>
      <c r="L58" s="4">
        <v>25</v>
      </c>
      <c r="M58" s="4">
        <v>903</v>
      </c>
      <c r="N58" s="4">
        <v>14460</v>
      </c>
      <c r="O58" s="4" t="s">
        <v>209</v>
      </c>
      <c r="P58" s="4" t="s">
        <v>233</v>
      </c>
      <c r="Q58" s="4" t="s">
        <v>1069</v>
      </c>
      <c r="R58" s="4">
        <v>47000</v>
      </c>
      <c r="S58" s="4">
        <v>1</v>
      </c>
    </row>
    <row r="59" spans="1:19" x14ac:dyDescent="0.25">
      <c r="A59" s="4">
        <v>25</v>
      </c>
      <c r="B59" s="4">
        <v>3301</v>
      </c>
      <c r="C59" s="4">
        <v>14460</v>
      </c>
      <c r="D59" s="4" t="s">
        <v>209</v>
      </c>
      <c r="E59" s="4" t="s">
        <v>233</v>
      </c>
      <c r="F59" s="4" t="s">
        <v>1055</v>
      </c>
      <c r="G59" s="4">
        <v>50442</v>
      </c>
      <c r="H59" s="4">
        <v>1</v>
      </c>
      <c r="L59" s="4">
        <v>25</v>
      </c>
      <c r="M59" s="4">
        <v>904</v>
      </c>
      <c r="N59" s="4">
        <v>14460</v>
      </c>
      <c r="O59" s="4" t="s">
        <v>209</v>
      </c>
      <c r="P59" s="4" t="s">
        <v>233</v>
      </c>
      <c r="Q59" s="4" t="s">
        <v>1070</v>
      </c>
      <c r="R59" s="4">
        <v>56738</v>
      </c>
      <c r="S59" s="4">
        <v>1</v>
      </c>
    </row>
    <row r="60" spans="1:19" x14ac:dyDescent="0.25">
      <c r="A60" s="4">
        <v>25</v>
      </c>
      <c r="B60" s="4">
        <v>3302</v>
      </c>
      <c r="C60" s="4">
        <v>14460</v>
      </c>
      <c r="D60" s="4" t="s">
        <v>209</v>
      </c>
      <c r="E60" s="4" t="s">
        <v>233</v>
      </c>
      <c r="F60" s="4" t="s">
        <v>1056</v>
      </c>
      <c r="G60" s="4">
        <v>86012</v>
      </c>
      <c r="H60" s="4">
        <v>1</v>
      </c>
      <c r="L60" s="4">
        <v>25</v>
      </c>
      <c r="M60" s="4">
        <v>905</v>
      </c>
      <c r="N60" s="4">
        <v>14460</v>
      </c>
      <c r="O60" s="4" t="s">
        <v>209</v>
      </c>
      <c r="P60" s="4" t="s">
        <v>233</v>
      </c>
      <c r="Q60" s="4" t="s">
        <v>1071</v>
      </c>
      <c r="R60" s="4">
        <v>48131</v>
      </c>
      <c r="S60" s="4">
        <v>1</v>
      </c>
    </row>
    <row r="61" spans="1:19" x14ac:dyDescent="0.25">
      <c r="A61" s="4">
        <v>25</v>
      </c>
      <c r="B61" s="4">
        <v>3303</v>
      </c>
      <c r="C61" s="4">
        <v>14460</v>
      </c>
      <c r="D61" s="4" t="s">
        <v>209</v>
      </c>
      <c r="E61" s="4" t="s">
        <v>233</v>
      </c>
      <c r="F61" s="4" t="s">
        <v>1058</v>
      </c>
      <c r="G61" s="4">
        <v>56936</v>
      </c>
      <c r="H61" s="4">
        <v>1</v>
      </c>
      <c r="L61" s="4">
        <v>25</v>
      </c>
      <c r="M61" s="4">
        <v>906</v>
      </c>
      <c r="N61" s="4">
        <v>14460</v>
      </c>
      <c r="O61" s="4" t="s">
        <v>209</v>
      </c>
      <c r="P61" s="4" t="s">
        <v>233</v>
      </c>
      <c r="Q61" s="4" t="s">
        <v>1072</v>
      </c>
      <c r="R61" s="4">
        <v>49639</v>
      </c>
      <c r="S61" s="4">
        <v>1</v>
      </c>
    </row>
    <row r="62" spans="1:19" x14ac:dyDescent="0.25">
      <c r="A62" s="4">
        <v>25</v>
      </c>
      <c r="B62" s="4">
        <v>3304</v>
      </c>
      <c r="C62" s="4">
        <v>14460</v>
      </c>
      <c r="D62" s="4" t="s">
        <v>209</v>
      </c>
      <c r="E62" s="4" t="s">
        <v>233</v>
      </c>
      <c r="F62" s="4" t="s">
        <v>1060</v>
      </c>
      <c r="G62" s="4">
        <v>53825</v>
      </c>
      <c r="H62" s="4">
        <v>1</v>
      </c>
      <c r="L62" s="4">
        <v>25</v>
      </c>
      <c r="M62" s="4">
        <v>1001</v>
      </c>
      <c r="N62" s="4">
        <v>39300</v>
      </c>
      <c r="O62" s="4" t="s">
        <v>209</v>
      </c>
      <c r="P62" s="4" t="s">
        <v>277</v>
      </c>
      <c r="Q62" s="4" t="s">
        <v>1073</v>
      </c>
      <c r="R62" s="4">
        <v>49220</v>
      </c>
      <c r="S62" s="4">
        <v>1</v>
      </c>
    </row>
    <row r="63" spans="1:19" x14ac:dyDescent="0.25">
      <c r="A63" s="4">
        <v>25</v>
      </c>
      <c r="B63" s="4">
        <v>3305</v>
      </c>
      <c r="C63" s="4">
        <v>14460</v>
      </c>
      <c r="D63" s="4" t="s">
        <v>209</v>
      </c>
      <c r="E63" s="4" t="s">
        <v>233</v>
      </c>
      <c r="F63" s="4" t="s">
        <v>1062</v>
      </c>
      <c r="G63" s="4">
        <v>54664</v>
      </c>
      <c r="H63" s="4">
        <v>1</v>
      </c>
      <c r="L63" s="4">
        <v>25</v>
      </c>
      <c r="M63" s="4">
        <v>1002</v>
      </c>
      <c r="N63" s="4">
        <v>39300</v>
      </c>
      <c r="O63" s="4" t="s">
        <v>209</v>
      </c>
      <c r="P63" s="4" t="s">
        <v>277</v>
      </c>
      <c r="Q63" s="4" t="s">
        <v>1074</v>
      </c>
      <c r="R63" s="4">
        <v>61437</v>
      </c>
      <c r="S63" s="4">
        <v>1</v>
      </c>
    </row>
    <row r="64" spans="1:19" x14ac:dyDescent="0.25">
      <c r="A64" s="4">
        <v>25</v>
      </c>
      <c r="B64" s="4">
        <v>3306</v>
      </c>
      <c r="C64" s="4">
        <v>14460</v>
      </c>
      <c r="D64" s="4" t="s">
        <v>209</v>
      </c>
      <c r="E64" s="4" t="s">
        <v>233</v>
      </c>
      <c r="F64" s="4" t="s">
        <v>1075</v>
      </c>
      <c r="G64" s="4">
        <v>47843</v>
      </c>
      <c r="H64" s="4">
        <v>1</v>
      </c>
      <c r="L64" s="4">
        <v>25</v>
      </c>
      <c r="M64" s="4">
        <v>1003</v>
      </c>
      <c r="N64" s="4">
        <v>39300</v>
      </c>
      <c r="O64" s="4" t="s">
        <v>209</v>
      </c>
      <c r="P64" s="4" t="s">
        <v>277</v>
      </c>
      <c r="Q64" s="4" t="s">
        <v>1076</v>
      </c>
      <c r="R64" s="4">
        <v>59570</v>
      </c>
      <c r="S64" s="4">
        <v>1</v>
      </c>
    </row>
    <row r="65" spans="1:19" x14ac:dyDescent="0.25">
      <c r="A65" s="4">
        <v>25</v>
      </c>
      <c r="B65" s="4">
        <v>3400</v>
      </c>
      <c r="C65" s="4">
        <v>14460</v>
      </c>
      <c r="D65" s="4" t="s">
        <v>209</v>
      </c>
      <c r="E65" s="4" t="s">
        <v>233</v>
      </c>
      <c r="F65" s="4" t="s">
        <v>1077</v>
      </c>
      <c r="G65" s="4">
        <v>61313</v>
      </c>
      <c r="H65" s="4">
        <v>1</v>
      </c>
      <c r="L65" s="4">
        <v>25</v>
      </c>
      <c r="M65" s="4">
        <v>1004</v>
      </c>
      <c r="N65" s="4">
        <v>39300</v>
      </c>
      <c r="O65" s="4" t="s">
        <v>209</v>
      </c>
      <c r="P65" s="4" t="s">
        <v>277</v>
      </c>
      <c r="Q65" s="4" t="s">
        <v>1078</v>
      </c>
      <c r="R65" s="4">
        <v>73237</v>
      </c>
      <c r="S65" s="4">
        <v>1</v>
      </c>
    </row>
    <row r="66" spans="1:19" x14ac:dyDescent="0.25">
      <c r="A66" s="4">
        <v>25</v>
      </c>
      <c r="B66" s="4">
        <v>3500</v>
      </c>
      <c r="C66" s="4">
        <v>14460</v>
      </c>
      <c r="D66" s="4" t="s">
        <v>209</v>
      </c>
      <c r="E66" s="4" t="s">
        <v>233</v>
      </c>
      <c r="F66" s="4" t="s">
        <v>1079</v>
      </c>
      <c r="G66" s="4">
        <v>39892</v>
      </c>
      <c r="H66" s="4">
        <v>1</v>
      </c>
      <c r="L66" s="4">
        <v>25</v>
      </c>
      <c r="M66" s="4">
        <v>1101</v>
      </c>
      <c r="N66" s="4">
        <v>14460</v>
      </c>
      <c r="O66" s="4" t="s">
        <v>209</v>
      </c>
      <c r="P66" s="4" t="s">
        <v>233</v>
      </c>
      <c r="Q66" s="4" t="s">
        <v>1080</v>
      </c>
      <c r="R66" s="4">
        <v>37304</v>
      </c>
      <c r="S66" s="4">
        <v>1</v>
      </c>
    </row>
    <row r="67" spans="1:19" x14ac:dyDescent="0.25">
      <c r="A67" s="4">
        <v>25</v>
      </c>
      <c r="B67" s="4">
        <v>3601</v>
      </c>
      <c r="C67" s="4">
        <v>14460</v>
      </c>
      <c r="D67" s="4" t="s">
        <v>209</v>
      </c>
      <c r="E67" s="4" t="s">
        <v>233</v>
      </c>
      <c r="F67" s="4" t="s">
        <v>1081</v>
      </c>
      <c r="G67" s="4">
        <v>51719</v>
      </c>
      <c r="H67" s="4">
        <v>0.99770000000000003</v>
      </c>
      <c r="L67" s="4">
        <v>25</v>
      </c>
      <c r="M67" s="4">
        <v>1102</v>
      </c>
      <c r="N67" s="4">
        <v>14460</v>
      </c>
      <c r="O67" s="4" t="s">
        <v>209</v>
      </c>
      <c r="P67" s="4" t="s">
        <v>233</v>
      </c>
      <c r="Q67" s="4" t="s">
        <v>1082</v>
      </c>
      <c r="R67" s="4">
        <v>49013</v>
      </c>
      <c r="S67" s="4">
        <v>1</v>
      </c>
    </row>
    <row r="68" spans="1:19" x14ac:dyDescent="0.25">
      <c r="A68" s="4">
        <v>25</v>
      </c>
      <c r="B68" s="4">
        <v>3601</v>
      </c>
      <c r="C68" s="4">
        <v>39300</v>
      </c>
      <c r="D68" s="4" t="s">
        <v>209</v>
      </c>
      <c r="E68" s="4" t="s">
        <v>277</v>
      </c>
      <c r="F68" s="4" t="s">
        <v>1081</v>
      </c>
      <c r="G68" s="4">
        <v>19</v>
      </c>
      <c r="H68" s="4">
        <v>4.0000000000000002E-4</v>
      </c>
      <c r="L68" s="4">
        <v>25</v>
      </c>
      <c r="M68" s="4">
        <v>1103</v>
      </c>
      <c r="N68" s="4">
        <v>14460</v>
      </c>
      <c r="O68" s="4" t="s">
        <v>209</v>
      </c>
      <c r="P68" s="4" t="s">
        <v>233</v>
      </c>
      <c r="Q68" s="4" t="s">
        <v>1083</v>
      </c>
      <c r="R68" s="4">
        <v>59970</v>
      </c>
      <c r="S68" s="4">
        <v>1</v>
      </c>
    </row>
    <row r="69" spans="1:19" x14ac:dyDescent="0.25">
      <c r="A69" s="4">
        <v>25</v>
      </c>
      <c r="B69" s="4">
        <v>3601</v>
      </c>
      <c r="C69" s="4">
        <v>49340</v>
      </c>
      <c r="D69" s="4" t="s">
        <v>209</v>
      </c>
      <c r="E69" s="4" t="s">
        <v>327</v>
      </c>
      <c r="F69" s="4" t="s">
        <v>1081</v>
      </c>
      <c r="G69" s="4">
        <v>101</v>
      </c>
      <c r="H69" s="4">
        <v>1.9E-3</v>
      </c>
      <c r="L69" s="4">
        <v>25</v>
      </c>
      <c r="M69" s="4">
        <v>1104</v>
      </c>
      <c r="N69" s="4">
        <v>14460</v>
      </c>
      <c r="O69" s="4" t="s">
        <v>209</v>
      </c>
      <c r="P69" s="4" t="s">
        <v>233</v>
      </c>
      <c r="Q69" s="4" t="s">
        <v>1084</v>
      </c>
      <c r="R69" s="4">
        <v>68483</v>
      </c>
      <c r="S69" s="4">
        <v>1</v>
      </c>
    </row>
    <row r="70" spans="1:19" x14ac:dyDescent="0.25">
      <c r="A70" s="4">
        <v>25</v>
      </c>
      <c r="B70" s="4">
        <v>3602</v>
      </c>
      <c r="C70" s="4">
        <v>14460</v>
      </c>
      <c r="D70" s="4" t="s">
        <v>209</v>
      </c>
      <c r="E70" s="4" t="s">
        <v>233</v>
      </c>
      <c r="F70" s="4" t="s">
        <v>1085</v>
      </c>
      <c r="G70" s="4">
        <v>50225</v>
      </c>
      <c r="H70" s="4">
        <v>1</v>
      </c>
      <c r="L70" s="4">
        <v>25</v>
      </c>
      <c r="M70" s="4">
        <v>1201</v>
      </c>
      <c r="N70" s="4">
        <v>12700</v>
      </c>
      <c r="O70" s="4" t="s">
        <v>209</v>
      </c>
      <c r="P70" s="4" t="s">
        <v>213</v>
      </c>
      <c r="Q70" s="4" t="s">
        <v>1086</v>
      </c>
      <c r="R70" s="4">
        <v>81855</v>
      </c>
      <c r="S70" s="4">
        <v>1</v>
      </c>
    </row>
    <row r="71" spans="1:19" x14ac:dyDescent="0.25">
      <c r="A71" s="4">
        <v>25</v>
      </c>
      <c r="B71" s="4">
        <v>3603</v>
      </c>
      <c r="C71" s="4">
        <v>14460</v>
      </c>
      <c r="D71" s="4" t="s">
        <v>209</v>
      </c>
      <c r="E71" s="4" t="s">
        <v>233</v>
      </c>
      <c r="F71" s="4" t="s">
        <v>1087</v>
      </c>
      <c r="G71" s="4">
        <v>57272</v>
      </c>
      <c r="H71" s="4">
        <v>1</v>
      </c>
      <c r="L71" s="4">
        <v>25</v>
      </c>
      <c r="M71" s="4">
        <v>1301</v>
      </c>
      <c r="N71" s="4">
        <v>12700</v>
      </c>
      <c r="O71" s="4" t="s">
        <v>209</v>
      </c>
      <c r="P71" s="4" t="s">
        <v>213</v>
      </c>
      <c r="Q71" s="4" t="s">
        <v>1088</v>
      </c>
      <c r="R71" s="4">
        <v>83030</v>
      </c>
      <c r="S71" s="4">
        <v>0.73650000000000004</v>
      </c>
    </row>
    <row r="72" spans="1:19" x14ac:dyDescent="0.25">
      <c r="A72" s="4">
        <v>25</v>
      </c>
      <c r="B72" s="4">
        <v>3900</v>
      </c>
      <c r="C72" s="4">
        <v>14460</v>
      </c>
      <c r="D72" s="4" t="s">
        <v>209</v>
      </c>
      <c r="E72" s="4" t="s">
        <v>233</v>
      </c>
      <c r="F72" s="4" t="s">
        <v>1089</v>
      </c>
      <c r="G72" s="4">
        <v>59933</v>
      </c>
      <c r="H72" s="4">
        <v>1</v>
      </c>
      <c r="L72" s="4">
        <v>25</v>
      </c>
      <c r="M72" s="4">
        <v>1301</v>
      </c>
      <c r="N72" s="4">
        <v>47240</v>
      </c>
      <c r="O72" s="4" t="s">
        <v>209</v>
      </c>
      <c r="P72" s="4" t="s">
        <v>318</v>
      </c>
      <c r="Q72" s="4" t="s">
        <v>1088</v>
      </c>
      <c r="R72" s="4">
        <v>17530</v>
      </c>
      <c r="S72" s="4">
        <v>0.1555</v>
      </c>
    </row>
    <row r="73" spans="1:19" x14ac:dyDescent="0.25">
      <c r="A73" s="4">
        <v>25</v>
      </c>
      <c r="B73" s="4">
        <v>4000</v>
      </c>
      <c r="C73" s="4">
        <v>14460</v>
      </c>
      <c r="D73" s="4" t="s">
        <v>209</v>
      </c>
      <c r="E73" s="4" t="s">
        <v>233</v>
      </c>
      <c r="F73" s="4" t="s">
        <v>1090</v>
      </c>
      <c r="G73" s="4">
        <v>50954</v>
      </c>
      <c r="H73" s="4">
        <v>1</v>
      </c>
      <c r="L73" s="4">
        <v>25</v>
      </c>
      <c r="M73" s="4">
        <v>1301</v>
      </c>
      <c r="N73" s="4">
        <v>99999</v>
      </c>
      <c r="O73" s="4" t="s">
        <v>209</v>
      </c>
      <c r="P73" s="4" t="s">
        <v>214</v>
      </c>
      <c r="Q73" s="4" t="s">
        <v>1088</v>
      </c>
      <c r="R73" s="4">
        <v>12169</v>
      </c>
      <c r="S73" s="4">
        <v>0.1079</v>
      </c>
    </row>
    <row r="74" spans="1:19" x14ac:dyDescent="0.25">
      <c r="A74" s="4">
        <v>25</v>
      </c>
      <c r="B74" s="4">
        <v>4200</v>
      </c>
      <c r="C74" s="4">
        <v>14460</v>
      </c>
      <c r="D74" s="4" t="s">
        <v>209</v>
      </c>
      <c r="E74" s="4" t="s">
        <v>233</v>
      </c>
      <c r="F74" s="4" t="s">
        <v>1091</v>
      </c>
      <c r="G74" s="4">
        <v>4393</v>
      </c>
      <c r="H74" s="4">
        <v>8.1699999999999995E-2</v>
      </c>
    </row>
    <row r="75" spans="1:19" x14ac:dyDescent="0.25">
      <c r="A75" s="4">
        <v>25</v>
      </c>
      <c r="B75" s="4">
        <v>4200</v>
      </c>
      <c r="C75" s="4">
        <v>39300</v>
      </c>
      <c r="D75" s="4" t="s">
        <v>209</v>
      </c>
      <c r="E75" s="4" t="s">
        <v>277</v>
      </c>
      <c r="F75" s="4" t="s">
        <v>1091</v>
      </c>
      <c r="G75" s="4">
        <v>49362</v>
      </c>
      <c r="H75" s="4">
        <v>0.91830000000000001</v>
      </c>
    </row>
    <row r="76" spans="1:19" x14ac:dyDescent="0.25">
      <c r="A76" s="4">
        <v>25</v>
      </c>
      <c r="B76" s="4">
        <v>4301</v>
      </c>
      <c r="C76" s="4">
        <v>14460</v>
      </c>
      <c r="D76" s="4" t="s">
        <v>209</v>
      </c>
      <c r="E76" s="4" t="s">
        <v>233</v>
      </c>
      <c r="F76" s="4" t="s">
        <v>1092</v>
      </c>
      <c r="G76" s="4">
        <v>21320</v>
      </c>
      <c r="H76" s="4">
        <v>0.4244</v>
      </c>
    </row>
    <row r="77" spans="1:19" x14ac:dyDescent="0.25">
      <c r="A77" s="4">
        <v>25</v>
      </c>
      <c r="B77" s="4">
        <v>4301</v>
      </c>
      <c r="C77" s="4">
        <v>39300</v>
      </c>
      <c r="D77" s="4" t="s">
        <v>209</v>
      </c>
      <c r="E77" s="4" t="s">
        <v>277</v>
      </c>
      <c r="F77" s="4" t="s">
        <v>1092</v>
      </c>
      <c r="G77" s="4">
        <v>28914</v>
      </c>
      <c r="H77" s="4">
        <v>0.5756</v>
      </c>
    </row>
    <row r="78" spans="1:19" x14ac:dyDescent="0.25">
      <c r="A78" s="4">
        <v>25</v>
      </c>
      <c r="B78" s="4">
        <v>4302</v>
      </c>
      <c r="C78" s="4">
        <v>39300</v>
      </c>
      <c r="D78" s="4" t="s">
        <v>209</v>
      </c>
      <c r="E78" s="4" t="s">
        <v>277</v>
      </c>
      <c r="F78" s="4" t="s">
        <v>1093</v>
      </c>
      <c r="G78" s="4">
        <v>51370</v>
      </c>
      <c r="H78" s="4">
        <v>1</v>
      </c>
    </row>
    <row r="79" spans="1:19" x14ac:dyDescent="0.25">
      <c r="A79" s="4">
        <v>25</v>
      </c>
      <c r="B79" s="4">
        <v>4303</v>
      </c>
      <c r="C79" s="4">
        <v>14460</v>
      </c>
      <c r="D79" s="4" t="s">
        <v>209</v>
      </c>
      <c r="E79" s="4" t="s">
        <v>233</v>
      </c>
      <c r="F79" s="4" t="s">
        <v>1094</v>
      </c>
      <c r="G79" s="4">
        <v>168</v>
      </c>
      <c r="H79" s="4">
        <v>3.2000000000000002E-3</v>
      </c>
    </row>
    <row r="80" spans="1:19" x14ac:dyDescent="0.25">
      <c r="A80" s="4">
        <v>25</v>
      </c>
      <c r="B80" s="4">
        <v>4303</v>
      </c>
      <c r="C80" s="4">
        <v>39300</v>
      </c>
      <c r="D80" s="4" t="s">
        <v>209</v>
      </c>
      <c r="E80" s="4" t="s">
        <v>277</v>
      </c>
      <c r="F80" s="4" t="s">
        <v>1094</v>
      </c>
      <c r="G80" s="4">
        <v>52333</v>
      </c>
      <c r="H80" s="4">
        <v>0.99680000000000002</v>
      </c>
    </row>
    <row r="81" spans="1:8" x14ac:dyDescent="0.25">
      <c r="A81" s="4">
        <v>25</v>
      </c>
      <c r="B81" s="4">
        <v>4500</v>
      </c>
      <c r="C81" s="4">
        <v>14460</v>
      </c>
      <c r="D81" s="4" t="s">
        <v>209</v>
      </c>
      <c r="E81" s="4" t="s">
        <v>233</v>
      </c>
      <c r="F81" s="4" t="s">
        <v>1095</v>
      </c>
      <c r="G81" s="4">
        <v>18</v>
      </c>
      <c r="H81" s="4">
        <v>2.9999999999999997E-4</v>
      </c>
    </row>
    <row r="82" spans="1:8" x14ac:dyDescent="0.25">
      <c r="A82" s="4">
        <v>25</v>
      </c>
      <c r="B82" s="4">
        <v>4500</v>
      </c>
      <c r="C82" s="4">
        <v>39300</v>
      </c>
      <c r="D82" s="4" t="s">
        <v>209</v>
      </c>
      <c r="E82" s="4" t="s">
        <v>277</v>
      </c>
      <c r="F82" s="4" t="s">
        <v>1095</v>
      </c>
      <c r="G82" s="4">
        <v>52347</v>
      </c>
      <c r="H82" s="4">
        <v>0.99970000000000003</v>
      </c>
    </row>
    <row r="83" spans="1:8" x14ac:dyDescent="0.25">
      <c r="A83" s="4">
        <v>25</v>
      </c>
      <c r="B83" s="4">
        <v>4700</v>
      </c>
      <c r="C83" s="4">
        <v>12700</v>
      </c>
      <c r="D83" s="4" t="s">
        <v>209</v>
      </c>
      <c r="E83" s="4" t="s">
        <v>213</v>
      </c>
      <c r="F83" s="4" t="s">
        <v>1086</v>
      </c>
      <c r="G83" s="4">
        <v>81179</v>
      </c>
      <c r="H83" s="4">
        <v>0.99870000000000003</v>
      </c>
    </row>
    <row r="84" spans="1:8" x14ac:dyDescent="0.25">
      <c r="A84" s="4">
        <v>25</v>
      </c>
      <c r="B84" s="4">
        <v>4700</v>
      </c>
      <c r="C84" s="4">
        <v>14460</v>
      </c>
      <c r="D84" s="4" t="s">
        <v>209</v>
      </c>
      <c r="E84" s="4" t="s">
        <v>233</v>
      </c>
      <c r="F84" s="4" t="s">
        <v>1086</v>
      </c>
      <c r="G84" s="4">
        <v>104</v>
      </c>
      <c r="H84" s="4">
        <v>1.2999999999999999E-3</v>
      </c>
    </row>
    <row r="85" spans="1:8" x14ac:dyDescent="0.25">
      <c r="A85" s="4">
        <v>25</v>
      </c>
      <c r="B85" s="4">
        <v>4800</v>
      </c>
      <c r="C85" s="4">
        <v>12700</v>
      </c>
      <c r="D85" s="4" t="s">
        <v>209</v>
      </c>
      <c r="E85" s="4" t="s">
        <v>213</v>
      </c>
      <c r="F85" s="4" t="s">
        <v>1088</v>
      </c>
      <c r="G85" s="4">
        <v>83334</v>
      </c>
      <c r="H85" s="4">
        <v>0.73729999999999996</v>
      </c>
    </row>
    <row r="86" spans="1:8" x14ac:dyDescent="0.25">
      <c r="A86" s="4">
        <v>25</v>
      </c>
      <c r="B86" s="4">
        <v>4800</v>
      </c>
      <c r="C86" s="4">
        <v>47240</v>
      </c>
      <c r="D86" s="4" t="s">
        <v>209</v>
      </c>
      <c r="E86" s="4" t="s">
        <v>318</v>
      </c>
      <c r="F86" s="4" t="s">
        <v>1088</v>
      </c>
      <c r="G86" s="4">
        <v>17530</v>
      </c>
      <c r="H86" s="4">
        <v>0.15509999999999999</v>
      </c>
    </row>
    <row r="87" spans="1:8" x14ac:dyDescent="0.25">
      <c r="A87" s="4">
        <v>25</v>
      </c>
      <c r="B87" s="4">
        <v>4800</v>
      </c>
      <c r="C87" s="4">
        <v>99999</v>
      </c>
      <c r="D87" s="4" t="s">
        <v>209</v>
      </c>
      <c r="E87" s="4" t="s">
        <v>214</v>
      </c>
      <c r="F87" s="4" t="s">
        <v>1088</v>
      </c>
      <c r="G87" s="4">
        <v>12169</v>
      </c>
      <c r="H87" s="4">
        <v>0.1077</v>
      </c>
    </row>
    <row r="88" spans="1:8" x14ac:dyDescent="0.25">
      <c r="A88" s="4">
        <v>25</v>
      </c>
      <c r="B88" s="4">
        <v>4901</v>
      </c>
      <c r="C88" s="4">
        <v>14460</v>
      </c>
      <c r="D88" s="4" t="s">
        <v>209</v>
      </c>
      <c r="E88" s="4" t="s">
        <v>233</v>
      </c>
      <c r="F88" s="4" t="s">
        <v>1096</v>
      </c>
      <c r="G88" s="4">
        <v>37751</v>
      </c>
      <c r="H88" s="4">
        <v>0.80549999999999999</v>
      </c>
    </row>
    <row r="89" spans="1:8" x14ac:dyDescent="0.25">
      <c r="A89" s="4">
        <v>25</v>
      </c>
      <c r="B89" s="4">
        <v>4901</v>
      </c>
      <c r="C89" s="4">
        <v>39300</v>
      </c>
      <c r="D89" s="4" t="s">
        <v>209</v>
      </c>
      <c r="E89" s="4" t="s">
        <v>277</v>
      </c>
      <c r="F89" s="4" t="s">
        <v>1096</v>
      </c>
      <c r="G89" s="4">
        <v>9113</v>
      </c>
      <c r="H89" s="4">
        <v>0.19450000000000001</v>
      </c>
    </row>
    <row r="90" spans="1:8" x14ac:dyDescent="0.25">
      <c r="A90" s="4">
        <v>25</v>
      </c>
      <c r="B90" s="4">
        <v>4902</v>
      </c>
      <c r="C90" s="4">
        <v>14460</v>
      </c>
      <c r="D90" s="4" t="s">
        <v>209</v>
      </c>
      <c r="E90" s="4" t="s">
        <v>233</v>
      </c>
      <c r="F90" s="4" t="s">
        <v>1097</v>
      </c>
      <c r="G90" s="4">
        <v>43370</v>
      </c>
      <c r="H90" s="4">
        <v>0.99990000000000001</v>
      </c>
    </row>
    <row r="91" spans="1:8" x14ac:dyDescent="0.25">
      <c r="A91" s="4">
        <v>25</v>
      </c>
      <c r="B91" s="4">
        <v>4902</v>
      </c>
      <c r="C91" s="4">
        <v>39300</v>
      </c>
      <c r="D91" s="4" t="s">
        <v>209</v>
      </c>
      <c r="E91" s="4" t="s">
        <v>277</v>
      </c>
      <c r="F91" s="4" t="s">
        <v>1097</v>
      </c>
      <c r="G91" s="4">
        <v>6</v>
      </c>
      <c r="H91" s="4">
        <v>1E-4</v>
      </c>
    </row>
    <row r="92" spans="1:8" x14ac:dyDescent="0.25">
      <c r="A92" s="4">
        <v>25</v>
      </c>
      <c r="B92" s="4">
        <v>4903</v>
      </c>
      <c r="C92" s="4">
        <v>12700</v>
      </c>
      <c r="D92" s="4" t="s">
        <v>209</v>
      </c>
      <c r="E92" s="4" t="s">
        <v>213</v>
      </c>
      <c r="F92" s="4" t="s">
        <v>1098</v>
      </c>
      <c r="G92" s="4">
        <v>372</v>
      </c>
      <c r="H92" s="4">
        <v>6.1999999999999998E-3</v>
      </c>
    </row>
    <row r="93" spans="1:8" x14ac:dyDescent="0.25">
      <c r="A93" s="4">
        <v>25</v>
      </c>
      <c r="B93" s="4">
        <v>4903</v>
      </c>
      <c r="C93" s="4">
        <v>14460</v>
      </c>
      <c r="D93" s="4" t="s">
        <v>209</v>
      </c>
      <c r="E93" s="4" t="s">
        <v>233</v>
      </c>
      <c r="F93" s="4" t="s">
        <v>1098</v>
      </c>
      <c r="G93" s="4">
        <v>59264</v>
      </c>
      <c r="H93" s="4">
        <v>0.99380000000000002</v>
      </c>
    </row>
  </sheetData>
  <hyperlinks>
    <hyperlink ref="A11" r:id="rId1" xr:uid="{F6070381-274D-40AC-8716-90D4094887CB}"/>
    <hyperlink ref="L11" r:id="rId2" xr:uid="{795DAD61-13F0-40FD-822B-E237806FEDC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B38D2-720E-4E3D-869C-658AE53A12C2}">
  <dimension ref="A2:G379"/>
  <sheetViews>
    <sheetView workbookViewId="0">
      <selection activeCell="B1" sqref="B1"/>
    </sheetView>
  </sheetViews>
  <sheetFormatPr defaultRowHeight="15" x14ac:dyDescent="0.25"/>
  <cols>
    <col min="1" max="1" width="50.5703125" customWidth="1"/>
    <col min="3" max="3" width="17.28515625" customWidth="1"/>
    <col min="4" max="4" width="33.7109375" customWidth="1"/>
    <col min="6" max="6" width="11.7109375" bestFit="1" customWidth="1"/>
    <col min="7" max="7" width="43" bestFit="1" customWidth="1"/>
  </cols>
  <sheetData>
    <row r="2" spans="1:3" x14ac:dyDescent="0.25">
      <c r="A2" t="s">
        <v>1099</v>
      </c>
    </row>
    <row r="3" spans="1:3" ht="23.25" x14ac:dyDescent="0.35">
      <c r="A3" s="19" t="s">
        <v>968</v>
      </c>
    </row>
    <row r="4" spans="1:3" ht="30" x14ac:dyDescent="0.4">
      <c r="A4" s="18" t="s">
        <v>969</v>
      </c>
      <c r="C4" s="36" t="s">
        <v>1100</v>
      </c>
    </row>
    <row r="5" spans="1:3" ht="17.25" x14ac:dyDescent="0.25">
      <c r="A5" s="10" t="s">
        <v>171</v>
      </c>
    </row>
    <row r="6" spans="1:3" ht="17.25" x14ac:dyDescent="0.25">
      <c r="A6" s="10" t="s">
        <v>1101</v>
      </c>
    </row>
    <row r="7" spans="1:3" ht="17.25" x14ac:dyDescent="0.25">
      <c r="A7" s="10" t="s">
        <v>1102</v>
      </c>
    </row>
    <row r="8" spans="1:3" ht="17.25" x14ac:dyDescent="0.25">
      <c r="A8" s="10" t="s">
        <v>174</v>
      </c>
    </row>
    <row r="9" spans="1:3" ht="17.25" x14ac:dyDescent="0.25">
      <c r="A9" s="10" t="s">
        <v>1103</v>
      </c>
    </row>
    <row r="10" spans="1:3" ht="17.25" x14ac:dyDescent="0.25">
      <c r="A10" s="10" t="s">
        <v>1104</v>
      </c>
    </row>
    <row r="11" spans="1:3" ht="17.25" x14ac:dyDescent="0.25">
      <c r="A11" s="11" t="s">
        <v>177</v>
      </c>
    </row>
    <row r="12" spans="1:3" ht="17.25" x14ac:dyDescent="0.25">
      <c r="A12" s="11" t="s">
        <v>977</v>
      </c>
    </row>
    <row r="13" spans="1:3" x14ac:dyDescent="0.25">
      <c r="A13" s="12" t="s">
        <v>20</v>
      </c>
    </row>
    <row r="14" spans="1:3" ht="17.25" x14ac:dyDescent="0.25">
      <c r="A14" s="11" t="s">
        <v>1105</v>
      </c>
    </row>
    <row r="15" spans="1:3" ht="17.25" x14ac:dyDescent="0.25">
      <c r="A15" s="11" t="s">
        <v>181</v>
      </c>
    </row>
    <row r="16" spans="1:3" ht="17.25" x14ac:dyDescent="0.25">
      <c r="A16" s="10" t="s">
        <v>182</v>
      </c>
    </row>
    <row r="17" spans="1:7" ht="17.25" x14ac:dyDescent="0.25">
      <c r="A17" s="10" t="s">
        <v>1106</v>
      </c>
    </row>
    <row r="18" spans="1:7" x14ac:dyDescent="0.25">
      <c r="A18" s="36" t="s">
        <v>1107</v>
      </c>
    </row>
    <row r="19" spans="1:7" x14ac:dyDescent="0.25">
      <c r="A19" s="63" t="s">
        <v>1108</v>
      </c>
      <c r="B19" s="63"/>
      <c r="C19" s="63"/>
      <c r="D19" s="63"/>
    </row>
    <row r="20" spans="1:7" x14ac:dyDescent="0.25">
      <c r="A20" s="2" t="s">
        <v>118</v>
      </c>
      <c r="B20" s="2" t="s">
        <v>990</v>
      </c>
      <c r="C20" s="2" t="s">
        <v>1109</v>
      </c>
      <c r="D20" s="2" t="s">
        <v>1110</v>
      </c>
      <c r="F20" s="20" t="s">
        <v>990</v>
      </c>
      <c r="G20" t="s">
        <v>1111</v>
      </c>
    </row>
    <row r="21" spans="1:7" x14ac:dyDescent="0.25">
      <c r="A21" s="3" t="s">
        <v>57</v>
      </c>
      <c r="B21" s="3">
        <v>1201</v>
      </c>
      <c r="C21" s="3" t="s">
        <v>1112</v>
      </c>
      <c r="D21" s="3">
        <v>0.33539999999999998</v>
      </c>
      <c r="F21">
        <v>100</v>
      </c>
      <c r="G21">
        <v>0.9998999999999999</v>
      </c>
    </row>
    <row r="22" spans="1:7" x14ac:dyDescent="0.25">
      <c r="A22" s="3" t="s">
        <v>57</v>
      </c>
      <c r="B22" s="3">
        <v>1201</v>
      </c>
      <c r="C22" s="3" t="s">
        <v>1113</v>
      </c>
      <c r="D22" s="3">
        <v>0.1361</v>
      </c>
      <c r="F22">
        <v>201</v>
      </c>
      <c r="G22">
        <v>1.0001</v>
      </c>
    </row>
    <row r="23" spans="1:7" x14ac:dyDescent="0.25">
      <c r="A23" s="3" t="s">
        <v>57</v>
      </c>
      <c r="B23" s="3">
        <v>1301</v>
      </c>
      <c r="C23" s="3" t="s">
        <v>1114</v>
      </c>
      <c r="D23" s="3">
        <v>7.3099999999999998E-2</v>
      </c>
      <c r="F23">
        <v>301</v>
      </c>
      <c r="G23">
        <v>0.99990000000000001</v>
      </c>
    </row>
    <row r="24" spans="1:7" x14ac:dyDescent="0.25">
      <c r="A24" s="3" t="s">
        <v>57</v>
      </c>
      <c r="B24" s="3">
        <v>1301</v>
      </c>
      <c r="C24" s="3" t="s">
        <v>1115</v>
      </c>
      <c r="D24" s="3">
        <v>6.4899999999999999E-2</v>
      </c>
      <c r="F24">
        <v>401</v>
      </c>
      <c r="G24">
        <v>1.0001</v>
      </c>
    </row>
    <row r="25" spans="1:7" x14ac:dyDescent="0.25">
      <c r="A25" s="3" t="s">
        <v>57</v>
      </c>
      <c r="B25" s="3">
        <v>1301</v>
      </c>
      <c r="C25" s="3" t="s">
        <v>1116</v>
      </c>
      <c r="D25" s="3">
        <v>0.14019999999999999</v>
      </c>
      <c r="F25">
        <v>402</v>
      </c>
      <c r="G25">
        <v>1</v>
      </c>
    </row>
    <row r="26" spans="1:7" x14ac:dyDescent="0.25">
      <c r="A26" s="3" t="s">
        <v>57</v>
      </c>
      <c r="B26" s="3">
        <v>1301</v>
      </c>
      <c r="C26" s="3" t="s">
        <v>1117</v>
      </c>
      <c r="D26" s="3">
        <v>5.4199999999999998E-2</v>
      </c>
      <c r="F26">
        <v>403</v>
      </c>
      <c r="G26">
        <v>0.99990000000000001</v>
      </c>
    </row>
    <row r="27" spans="1:7" x14ac:dyDescent="0.25">
      <c r="A27" s="3" t="s">
        <v>57</v>
      </c>
      <c r="B27" s="3">
        <v>1201</v>
      </c>
      <c r="C27" s="3" t="s">
        <v>1118</v>
      </c>
      <c r="D27" s="3">
        <v>0.2787</v>
      </c>
      <c r="F27">
        <v>501</v>
      </c>
      <c r="G27">
        <v>1.0001</v>
      </c>
    </row>
    <row r="28" spans="1:7" x14ac:dyDescent="0.25">
      <c r="A28" s="3" t="s">
        <v>57</v>
      </c>
      <c r="B28" s="3">
        <v>1301</v>
      </c>
      <c r="C28" s="3" t="s">
        <v>1119</v>
      </c>
      <c r="D28" s="3">
        <v>9.2999999999999999E-2</v>
      </c>
      <c r="F28">
        <v>502</v>
      </c>
      <c r="G28">
        <v>1.0001</v>
      </c>
    </row>
    <row r="29" spans="1:7" x14ac:dyDescent="0.25">
      <c r="A29" s="3" t="s">
        <v>57</v>
      </c>
      <c r="B29" s="3">
        <v>1201</v>
      </c>
      <c r="C29" s="3" t="s">
        <v>1120</v>
      </c>
      <c r="D29" s="3">
        <v>0.13139999999999999</v>
      </c>
      <c r="F29">
        <v>503</v>
      </c>
      <c r="G29">
        <v>1</v>
      </c>
    </row>
    <row r="30" spans="1:7" x14ac:dyDescent="0.25">
      <c r="A30" s="3" t="s">
        <v>57</v>
      </c>
      <c r="B30" s="3">
        <v>1301</v>
      </c>
      <c r="C30" s="3" t="s">
        <v>1121</v>
      </c>
      <c r="D30" s="3">
        <v>4.9099999999999998E-2</v>
      </c>
      <c r="F30">
        <v>504</v>
      </c>
      <c r="G30">
        <v>1</v>
      </c>
    </row>
    <row r="31" spans="1:7" x14ac:dyDescent="0.25">
      <c r="A31" s="3" t="s">
        <v>57</v>
      </c>
      <c r="B31" s="3">
        <v>1301</v>
      </c>
      <c r="C31" s="3" t="s">
        <v>1122</v>
      </c>
      <c r="D31" s="3">
        <v>4.4200000000000003E-2</v>
      </c>
      <c r="F31">
        <v>505</v>
      </c>
      <c r="G31">
        <v>1</v>
      </c>
    </row>
    <row r="32" spans="1:7" x14ac:dyDescent="0.25">
      <c r="A32" s="3" t="s">
        <v>57</v>
      </c>
      <c r="B32" s="3">
        <v>1201</v>
      </c>
      <c r="C32" s="3" t="s">
        <v>1123</v>
      </c>
      <c r="D32" s="3">
        <v>0.11840000000000001</v>
      </c>
      <c r="F32">
        <v>506</v>
      </c>
      <c r="G32">
        <v>0.99999999999999989</v>
      </c>
    </row>
    <row r="33" spans="1:7" x14ac:dyDescent="0.25">
      <c r="A33" s="3" t="s">
        <v>57</v>
      </c>
      <c r="B33" s="3">
        <v>1301</v>
      </c>
      <c r="C33" s="3" t="s">
        <v>1124</v>
      </c>
      <c r="D33" s="3">
        <v>2.6599999999999999E-2</v>
      </c>
      <c r="F33">
        <v>507</v>
      </c>
      <c r="G33">
        <v>0.99980000000000002</v>
      </c>
    </row>
    <row r="34" spans="1:7" x14ac:dyDescent="0.25">
      <c r="A34" s="3" t="s">
        <v>57</v>
      </c>
      <c r="B34" s="3">
        <v>1301</v>
      </c>
      <c r="C34" s="3" t="s">
        <v>1125</v>
      </c>
      <c r="D34" s="3">
        <v>3.78E-2</v>
      </c>
      <c r="F34">
        <v>601</v>
      </c>
      <c r="G34">
        <v>0.9998999999999999</v>
      </c>
    </row>
    <row r="35" spans="1:7" x14ac:dyDescent="0.25">
      <c r="A35" s="3" t="s">
        <v>57</v>
      </c>
      <c r="B35" s="3">
        <v>1301</v>
      </c>
      <c r="C35" s="3" t="s">
        <v>1126</v>
      </c>
      <c r="D35" s="3">
        <v>0.1535</v>
      </c>
      <c r="F35">
        <v>602</v>
      </c>
      <c r="G35">
        <v>1</v>
      </c>
    </row>
    <row r="36" spans="1:7" x14ac:dyDescent="0.25">
      <c r="A36" s="3" t="s">
        <v>123</v>
      </c>
      <c r="B36" s="3">
        <v>100</v>
      </c>
      <c r="C36" s="3" t="s">
        <v>1127</v>
      </c>
      <c r="D36" s="3">
        <v>4.7999999999999996E-3</v>
      </c>
      <c r="F36">
        <v>603</v>
      </c>
      <c r="G36">
        <v>1</v>
      </c>
    </row>
    <row r="37" spans="1:7" x14ac:dyDescent="0.25">
      <c r="A37" s="3" t="s">
        <v>123</v>
      </c>
      <c r="B37" s="3">
        <v>100</v>
      </c>
      <c r="C37" s="3" t="s">
        <v>1128</v>
      </c>
      <c r="D37" s="3">
        <v>2.4199999999999999E-2</v>
      </c>
      <c r="F37">
        <v>604</v>
      </c>
      <c r="G37">
        <v>1.0000000000000002</v>
      </c>
    </row>
    <row r="38" spans="1:7" x14ac:dyDescent="0.25">
      <c r="A38" s="3" t="s">
        <v>123</v>
      </c>
      <c r="B38" s="3">
        <v>100</v>
      </c>
      <c r="C38" s="3" t="s">
        <v>1129</v>
      </c>
      <c r="D38" s="3">
        <v>1.0699999999999999E-2</v>
      </c>
      <c r="F38">
        <v>605</v>
      </c>
      <c r="G38">
        <v>1</v>
      </c>
    </row>
    <row r="39" spans="1:7" x14ac:dyDescent="0.25">
      <c r="A39" s="3" t="s">
        <v>123</v>
      </c>
      <c r="B39" s="3">
        <v>100</v>
      </c>
      <c r="C39" s="3" t="s">
        <v>1130</v>
      </c>
      <c r="D39" s="3">
        <v>1.35E-2</v>
      </c>
      <c r="F39">
        <v>606</v>
      </c>
      <c r="G39">
        <v>1</v>
      </c>
    </row>
    <row r="40" spans="1:7" x14ac:dyDescent="0.25">
      <c r="A40" s="3" t="s">
        <v>123</v>
      </c>
      <c r="B40" s="3">
        <v>100</v>
      </c>
      <c r="C40" s="3" t="s">
        <v>1131</v>
      </c>
      <c r="D40" s="3">
        <v>5.1999999999999998E-3</v>
      </c>
      <c r="F40">
        <v>607</v>
      </c>
      <c r="G40">
        <v>0.99999999999999989</v>
      </c>
    </row>
    <row r="41" spans="1:7" x14ac:dyDescent="0.25">
      <c r="A41" s="3" t="s">
        <v>123</v>
      </c>
      <c r="B41" s="3">
        <v>100</v>
      </c>
      <c r="C41" s="3" t="s">
        <v>1132</v>
      </c>
      <c r="D41" s="3">
        <v>5.28E-2</v>
      </c>
      <c r="F41">
        <v>608</v>
      </c>
      <c r="G41">
        <v>1</v>
      </c>
    </row>
    <row r="42" spans="1:7" x14ac:dyDescent="0.25">
      <c r="A42" s="3" t="s">
        <v>123</v>
      </c>
      <c r="B42" s="3">
        <v>100</v>
      </c>
      <c r="C42" s="3" t="s">
        <v>1133</v>
      </c>
      <c r="D42" s="3">
        <v>1.43E-2</v>
      </c>
      <c r="F42">
        <v>609</v>
      </c>
      <c r="G42">
        <v>1</v>
      </c>
    </row>
    <row r="43" spans="1:7" x14ac:dyDescent="0.25">
      <c r="A43" s="3" t="s">
        <v>123</v>
      </c>
      <c r="B43" s="3">
        <v>100</v>
      </c>
      <c r="C43" s="3" t="s">
        <v>1134</v>
      </c>
      <c r="D43" s="3">
        <v>1.2699999999999999E-2</v>
      </c>
      <c r="F43">
        <v>610</v>
      </c>
      <c r="G43">
        <v>1</v>
      </c>
    </row>
    <row r="44" spans="1:7" x14ac:dyDescent="0.25">
      <c r="A44" s="3" t="s">
        <v>123</v>
      </c>
      <c r="B44" s="3">
        <v>100</v>
      </c>
      <c r="C44" s="3" t="s">
        <v>1135</v>
      </c>
      <c r="D44" s="3">
        <v>2.5000000000000001E-3</v>
      </c>
      <c r="F44">
        <v>611</v>
      </c>
      <c r="G44">
        <v>1</v>
      </c>
    </row>
    <row r="45" spans="1:7" x14ac:dyDescent="0.25">
      <c r="A45" s="3" t="s">
        <v>123</v>
      </c>
      <c r="B45" s="3">
        <v>100</v>
      </c>
      <c r="C45" s="3" t="s">
        <v>1136</v>
      </c>
      <c r="D45" s="3">
        <v>1.8E-3</v>
      </c>
      <c r="F45">
        <v>612</v>
      </c>
      <c r="G45">
        <v>1.0001</v>
      </c>
    </row>
    <row r="46" spans="1:7" x14ac:dyDescent="0.25">
      <c r="A46" s="3" t="s">
        <v>123</v>
      </c>
      <c r="B46" s="3">
        <v>100</v>
      </c>
      <c r="C46" s="3" t="s">
        <v>1137</v>
      </c>
      <c r="D46" s="3">
        <v>1.43E-2</v>
      </c>
      <c r="F46">
        <v>613</v>
      </c>
      <c r="G46">
        <v>1</v>
      </c>
    </row>
    <row r="47" spans="1:7" x14ac:dyDescent="0.25">
      <c r="A47" s="3" t="s">
        <v>123</v>
      </c>
      <c r="B47" s="3">
        <v>100</v>
      </c>
      <c r="C47" s="3" t="s">
        <v>1138</v>
      </c>
      <c r="D47" s="3">
        <v>9.8500000000000004E-2</v>
      </c>
      <c r="F47">
        <v>701</v>
      </c>
      <c r="G47">
        <v>1</v>
      </c>
    </row>
    <row r="48" spans="1:7" x14ac:dyDescent="0.25">
      <c r="A48" s="3" t="s">
        <v>123</v>
      </c>
      <c r="B48" s="3">
        <v>100</v>
      </c>
      <c r="C48" s="3" t="s">
        <v>1139</v>
      </c>
      <c r="D48" s="3">
        <v>2.3099999999999999E-2</v>
      </c>
      <c r="F48">
        <v>702</v>
      </c>
      <c r="G48">
        <v>1</v>
      </c>
    </row>
    <row r="49" spans="1:7" x14ac:dyDescent="0.25">
      <c r="A49" s="3" t="s">
        <v>123</v>
      </c>
      <c r="B49" s="3">
        <v>100</v>
      </c>
      <c r="C49" s="3" t="s">
        <v>1140</v>
      </c>
      <c r="D49" s="3">
        <v>6.0000000000000001E-3</v>
      </c>
      <c r="F49">
        <v>703</v>
      </c>
      <c r="G49">
        <v>1</v>
      </c>
    </row>
    <row r="50" spans="1:7" x14ac:dyDescent="0.25">
      <c r="A50" s="3" t="s">
        <v>123</v>
      </c>
      <c r="B50" s="3">
        <v>100</v>
      </c>
      <c r="C50" s="3" t="s">
        <v>1141</v>
      </c>
      <c r="D50" s="3">
        <v>9.4000000000000004E-3</v>
      </c>
      <c r="F50">
        <v>704</v>
      </c>
      <c r="G50">
        <v>1</v>
      </c>
    </row>
    <row r="51" spans="1:7" x14ac:dyDescent="0.25">
      <c r="A51" s="3" t="s">
        <v>123</v>
      </c>
      <c r="B51" s="3">
        <v>100</v>
      </c>
      <c r="C51" s="3" t="s">
        <v>1142</v>
      </c>
      <c r="D51" s="3">
        <v>5.0000000000000001E-3</v>
      </c>
      <c r="F51">
        <v>705</v>
      </c>
      <c r="G51">
        <v>1</v>
      </c>
    </row>
    <row r="52" spans="1:7" x14ac:dyDescent="0.25">
      <c r="A52" s="3" t="s">
        <v>123</v>
      </c>
      <c r="B52" s="3">
        <v>100</v>
      </c>
      <c r="C52" s="3" t="s">
        <v>1143</v>
      </c>
      <c r="D52" s="3">
        <v>2.53E-2</v>
      </c>
      <c r="F52">
        <v>706</v>
      </c>
      <c r="G52">
        <v>1.0000000000000002</v>
      </c>
    </row>
    <row r="53" spans="1:7" x14ac:dyDescent="0.25">
      <c r="A53" s="3" t="s">
        <v>123</v>
      </c>
      <c r="B53" s="3">
        <v>100</v>
      </c>
      <c r="C53" s="3" t="s">
        <v>1144</v>
      </c>
      <c r="D53" s="3">
        <v>4.1000000000000003E-3</v>
      </c>
      <c r="F53">
        <v>801</v>
      </c>
      <c r="G53">
        <v>1</v>
      </c>
    </row>
    <row r="54" spans="1:7" x14ac:dyDescent="0.25">
      <c r="A54" s="3" t="s">
        <v>123</v>
      </c>
      <c r="B54" s="3">
        <v>100</v>
      </c>
      <c r="C54" s="3" t="s">
        <v>1145</v>
      </c>
      <c r="D54" s="3">
        <v>3.8999999999999998E-3</v>
      </c>
      <c r="F54">
        <v>802</v>
      </c>
      <c r="G54">
        <v>1</v>
      </c>
    </row>
    <row r="55" spans="1:7" x14ac:dyDescent="0.25">
      <c r="A55" s="3" t="s">
        <v>123</v>
      </c>
      <c r="B55" s="3">
        <v>100</v>
      </c>
      <c r="C55" s="3" t="s">
        <v>1146</v>
      </c>
      <c r="D55" s="3">
        <v>1.2200000000000001E-2</v>
      </c>
      <c r="F55">
        <v>803</v>
      </c>
      <c r="G55">
        <v>1</v>
      </c>
    </row>
    <row r="56" spans="1:7" x14ac:dyDescent="0.25">
      <c r="A56" s="3" t="s">
        <v>123</v>
      </c>
      <c r="B56" s="3">
        <v>100</v>
      </c>
      <c r="C56" s="3" t="s">
        <v>1147</v>
      </c>
      <c r="D56" s="3">
        <v>4.3099999999999999E-2</v>
      </c>
      <c r="F56">
        <v>804</v>
      </c>
      <c r="G56">
        <v>1</v>
      </c>
    </row>
    <row r="57" spans="1:7" x14ac:dyDescent="0.25">
      <c r="A57" s="3" t="s">
        <v>123</v>
      </c>
      <c r="B57" s="3">
        <v>100</v>
      </c>
      <c r="C57" s="3" t="s">
        <v>1148</v>
      </c>
      <c r="D57" s="3">
        <v>6.7999999999999996E-3</v>
      </c>
      <c r="F57">
        <v>805</v>
      </c>
      <c r="G57">
        <v>1</v>
      </c>
    </row>
    <row r="58" spans="1:7" x14ac:dyDescent="0.25">
      <c r="A58" s="3" t="s">
        <v>59</v>
      </c>
      <c r="B58" s="3">
        <v>604</v>
      </c>
      <c r="C58" s="3" t="s">
        <v>1149</v>
      </c>
      <c r="D58" s="3">
        <v>0.19520000000000001</v>
      </c>
      <c r="F58">
        <v>806</v>
      </c>
      <c r="G58">
        <v>1</v>
      </c>
    </row>
    <row r="59" spans="1:7" x14ac:dyDescent="0.25">
      <c r="A59" s="3" t="s">
        <v>59</v>
      </c>
      <c r="B59" s="3">
        <v>703</v>
      </c>
      <c r="C59" s="3" t="s">
        <v>1150</v>
      </c>
      <c r="D59" s="3">
        <v>0.15090000000000001</v>
      </c>
      <c r="F59">
        <v>901</v>
      </c>
      <c r="G59">
        <v>1</v>
      </c>
    </row>
    <row r="60" spans="1:7" x14ac:dyDescent="0.25">
      <c r="A60" s="3" t="s">
        <v>59</v>
      </c>
      <c r="B60" s="3">
        <v>612</v>
      </c>
      <c r="C60" s="3" t="s">
        <v>1151</v>
      </c>
      <c r="D60" s="3">
        <v>0.42320000000000002</v>
      </c>
      <c r="F60">
        <v>902</v>
      </c>
      <c r="G60">
        <v>1</v>
      </c>
    </row>
    <row r="61" spans="1:7" x14ac:dyDescent="0.25">
      <c r="A61" s="3" t="s">
        <v>59</v>
      </c>
      <c r="B61" s="3">
        <v>601</v>
      </c>
      <c r="C61" s="3" t="s">
        <v>1152</v>
      </c>
      <c r="D61" s="3">
        <v>2.5000000000000001E-2</v>
      </c>
      <c r="F61">
        <v>903</v>
      </c>
      <c r="G61">
        <v>1</v>
      </c>
    </row>
    <row r="62" spans="1:7" x14ac:dyDescent="0.25">
      <c r="A62" s="3" t="s">
        <v>59</v>
      </c>
      <c r="B62" s="3">
        <v>606</v>
      </c>
      <c r="C62" s="3" t="s">
        <v>1153</v>
      </c>
      <c r="D62" s="3">
        <v>0.1774</v>
      </c>
      <c r="F62">
        <v>904</v>
      </c>
      <c r="G62">
        <v>1</v>
      </c>
    </row>
    <row r="63" spans="1:7" x14ac:dyDescent="0.25">
      <c r="A63" s="3" t="s">
        <v>59</v>
      </c>
      <c r="B63" s="3">
        <v>601</v>
      </c>
      <c r="C63" s="3" t="s">
        <v>1154</v>
      </c>
      <c r="D63" s="3">
        <v>7.6399999999999996E-2</v>
      </c>
      <c r="F63">
        <v>905</v>
      </c>
      <c r="G63">
        <v>1</v>
      </c>
    </row>
    <row r="64" spans="1:7" x14ac:dyDescent="0.25">
      <c r="A64" s="3" t="s">
        <v>59</v>
      </c>
      <c r="B64" s="3">
        <v>607</v>
      </c>
      <c r="C64" s="3" t="s">
        <v>1155</v>
      </c>
      <c r="D64" s="3">
        <v>0.10580000000000001</v>
      </c>
      <c r="F64">
        <v>906</v>
      </c>
      <c r="G64">
        <v>1.0000000000000002</v>
      </c>
    </row>
    <row r="65" spans="1:7" x14ac:dyDescent="0.25">
      <c r="A65" s="3" t="s">
        <v>59</v>
      </c>
      <c r="B65" s="3">
        <v>906</v>
      </c>
      <c r="C65" s="3" t="s">
        <v>1156</v>
      </c>
      <c r="D65" s="3">
        <v>0.13600000000000001</v>
      </c>
      <c r="F65">
        <v>1001</v>
      </c>
      <c r="G65">
        <v>1.0001</v>
      </c>
    </row>
    <row r="66" spans="1:7" x14ac:dyDescent="0.25">
      <c r="A66" s="3" t="s">
        <v>59</v>
      </c>
      <c r="B66" s="3">
        <v>612</v>
      </c>
      <c r="C66" s="3" t="s">
        <v>1157</v>
      </c>
      <c r="D66" s="3">
        <v>0.22509999999999999</v>
      </c>
      <c r="F66">
        <v>1002</v>
      </c>
      <c r="G66">
        <v>1.0001</v>
      </c>
    </row>
    <row r="67" spans="1:7" x14ac:dyDescent="0.25">
      <c r="A67" s="3" t="s">
        <v>59</v>
      </c>
      <c r="B67" s="3">
        <v>706</v>
      </c>
      <c r="C67" s="3" t="s">
        <v>1158</v>
      </c>
      <c r="D67" s="3">
        <v>0.2369</v>
      </c>
      <c r="F67">
        <v>1003</v>
      </c>
      <c r="G67">
        <v>0.99990000000000001</v>
      </c>
    </row>
    <row r="68" spans="1:7" x14ac:dyDescent="0.25">
      <c r="A68" s="3" t="s">
        <v>59</v>
      </c>
      <c r="B68" s="3">
        <v>805</v>
      </c>
      <c r="C68" s="3" t="s">
        <v>1159</v>
      </c>
      <c r="D68" s="3">
        <v>1</v>
      </c>
      <c r="F68">
        <v>1004</v>
      </c>
      <c r="G68">
        <v>1</v>
      </c>
    </row>
    <row r="69" spans="1:7" x14ac:dyDescent="0.25">
      <c r="A69" s="3" t="s">
        <v>59</v>
      </c>
      <c r="B69" s="3">
        <v>804</v>
      </c>
      <c r="C69" s="3" t="s">
        <v>1159</v>
      </c>
      <c r="D69" s="3">
        <v>1</v>
      </c>
      <c r="F69">
        <v>1101</v>
      </c>
      <c r="G69">
        <v>1</v>
      </c>
    </row>
    <row r="70" spans="1:7" x14ac:dyDescent="0.25">
      <c r="A70" s="3" t="s">
        <v>59</v>
      </c>
      <c r="B70" s="3">
        <v>803</v>
      </c>
      <c r="C70" s="3" t="s">
        <v>1159</v>
      </c>
      <c r="D70" s="3">
        <v>1</v>
      </c>
      <c r="F70">
        <v>1102</v>
      </c>
      <c r="G70">
        <v>1.0000000000000002</v>
      </c>
    </row>
    <row r="71" spans="1:7" x14ac:dyDescent="0.25">
      <c r="A71" s="3" t="s">
        <v>59</v>
      </c>
      <c r="B71" s="3">
        <v>802</v>
      </c>
      <c r="C71" s="3" t="s">
        <v>1159</v>
      </c>
      <c r="D71" s="3">
        <v>1</v>
      </c>
      <c r="F71">
        <v>1103</v>
      </c>
      <c r="G71">
        <v>0.99980000000000002</v>
      </c>
    </row>
    <row r="72" spans="1:7" x14ac:dyDescent="0.25">
      <c r="A72" s="3" t="s">
        <v>59</v>
      </c>
      <c r="B72" s="3">
        <v>801</v>
      </c>
      <c r="C72" s="3" t="s">
        <v>1159</v>
      </c>
      <c r="D72" s="3">
        <v>1</v>
      </c>
      <c r="F72">
        <v>1104</v>
      </c>
      <c r="G72">
        <v>0.99979999999999991</v>
      </c>
    </row>
    <row r="73" spans="1:7" x14ac:dyDescent="0.25">
      <c r="A73" s="3" t="s">
        <v>59</v>
      </c>
      <c r="B73" s="3">
        <v>604</v>
      </c>
      <c r="C73" s="3" t="s">
        <v>1160</v>
      </c>
      <c r="D73" s="3">
        <v>0.05</v>
      </c>
      <c r="F73">
        <v>1201</v>
      </c>
      <c r="G73">
        <v>1</v>
      </c>
    </row>
    <row r="74" spans="1:7" x14ac:dyDescent="0.25">
      <c r="A74" s="3" t="s">
        <v>59</v>
      </c>
      <c r="B74" s="3">
        <v>904</v>
      </c>
      <c r="C74" s="3" t="s">
        <v>1161</v>
      </c>
      <c r="D74" s="3">
        <v>0.26569999999999999</v>
      </c>
      <c r="F74">
        <v>1301</v>
      </c>
      <c r="G74">
        <v>0.9998999999999999</v>
      </c>
    </row>
    <row r="75" spans="1:7" x14ac:dyDescent="0.25">
      <c r="A75" s="3" t="s">
        <v>59</v>
      </c>
      <c r="B75" s="3">
        <v>902</v>
      </c>
      <c r="C75" s="3" t="s">
        <v>1162</v>
      </c>
      <c r="D75" s="3">
        <v>0.57920000000000005</v>
      </c>
      <c r="F75" t="s">
        <v>351</v>
      </c>
      <c r="G75">
        <v>53.999499999999998</v>
      </c>
    </row>
    <row r="76" spans="1:7" x14ac:dyDescent="0.25">
      <c r="A76" s="3" t="s">
        <v>59</v>
      </c>
      <c r="B76" s="3">
        <v>607</v>
      </c>
      <c r="C76" s="3" t="s">
        <v>1163</v>
      </c>
      <c r="D76" s="3">
        <v>0.20269999999999999</v>
      </c>
    </row>
    <row r="77" spans="1:7" x14ac:dyDescent="0.25">
      <c r="A77" s="3" t="s">
        <v>59</v>
      </c>
      <c r="B77" s="3">
        <v>611</v>
      </c>
      <c r="C77" s="3" t="s">
        <v>1164</v>
      </c>
      <c r="D77" s="3">
        <v>1</v>
      </c>
    </row>
    <row r="78" spans="1:7" x14ac:dyDescent="0.25">
      <c r="A78" s="3" t="s">
        <v>59</v>
      </c>
      <c r="B78" s="3">
        <v>905</v>
      </c>
      <c r="C78" s="3" t="s">
        <v>1165</v>
      </c>
      <c r="D78" s="3">
        <v>0.20630000000000001</v>
      </c>
    </row>
    <row r="79" spans="1:7" x14ac:dyDescent="0.25">
      <c r="A79" s="3" t="s">
        <v>59</v>
      </c>
      <c r="B79" s="3">
        <v>604</v>
      </c>
      <c r="C79" s="3" t="s">
        <v>1166</v>
      </c>
      <c r="D79" s="3">
        <v>4.02E-2</v>
      </c>
    </row>
    <row r="80" spans="1:7" x14ac:dyDescent="0.25">
      <c r="A80" s="3" t="s">
        <v>59</v>
      </c>
      <c r="B80" s="3">
        <v>1104</v>
      </c>
      <c r="C80" s="3" t="s">
        <v>1167</v>
      </c>
      <c r="D80" s="3">
        <v>6.8599999999999994E-2</v>
      </c>
    </row>
    <row r="81" spans="1:4" x14ac:dyDescent="0.25">
      <c r="A81" s="3" t="s">
        <v>59</v>
      </c>
      <c r="B81" s="3">
        <v>806</v>
      </c>
      <c r="C81" s="3" t="s">
        <v>1168</v>
      </c>
      <c r="D81" s="3">
        <v>0.30380000000000001</v>
      </c>
    </row>
    <row r="82" spans="1:4" x14ac:dyDescent="0.25">
      <c r="A82" s="3" t="s">
        <v>59</v>
      </c>
      <c r="B82" s="3">
        <v>904</v>
      </c>
      <c r="C82" s="3" t="s">
        <v>1169</v>
      </c>
      <c r="D82" s="3">
        <v>5.8900000000000001E-2</v>
      </c>
    </row>
    <row r="83" spans="1:4" x14ac:dyDescent="0.25">
      <c r="A83" s="3" t="s">
        <v>59</v>
      </c>
      <c r="B83" s="3">
        <v>604</v>
      </c>
      <c r="C83" s="3" t="s">
        <v>1170</v>
      </c>
      <c r="D83" s="3">
        <v>0.1545</v>
      </c>
    </row>
    <row r="84" spans="1:4" x14ac:dyDescent="0.25">
      <c r="A84" s="3" t="s">
        <v>59</v>
      </c>
      <c r="B84" s="3">
        <v>704</v>
      </c>
      <c r="C84" s="3" t="s">
        <v>1171</v>
      </c>
      <c r="D84" s="3">
        <v>0.16980000000000001</v>
      </c>
    </row>
    <row r="85" spans="1:4" x14ac:dyDescent="0.25">
      <c r="A85" s="3" t="s">
        <v>59</v>
      </c>
      <c r="B85" s="3">
        <v>902</v>
      </c>
      <c r="C85" s="3" t="s">
        <v>1172</v>
      </c>
      <c r="D85" s="3">
        <v>0.2167</v>
      </c>
    </row>
    <row r="86" spans="1:4" x14ac:dyDescent="0.25">
      <c r="A86" s="3" t="s">
        <v>59</v>
      </c>
      <c r="B86" s="3">
        <v>901</v>
      </c>
      <c r="C86" s="3" t="s">
        <v>1173</v>
      </c>
      <c r="D86" s="3">
        <v>4.9099999999999998E-2</v>
      </c>
    </row>
    <row r="87" spans="1:4" x14ac:dyDescent="0.25">
      <c r="A87" s="3" t="s">
        <v>59</v>
      </c>
      <c r="B87" s="3">
        <v>1103</v>
      </c>
      <c r="C87" s="3" t="s">
        <v>1174</v>
      </c>
      <c r="D87" s="3">
        <v>0.1046</v>
      </c>
    </row>
    <row r="88" spans="1:4" x14ac:dyDescent="0.25">
      <c r="A88" s="3" t="s">
        <v>59</v>
      </c>
      <c r="B88" s="3">
        <v>704</v>
      </c>
      <c r="C88" s="3" t="s">
        <v>1175</v>
      </c>
      <c r="D88" s="3">
        <v>2.4E-2</v>
      </c>
    </row>
    <row r="89" spans="1:4" x14ac:dyDescent="0.25">
      <c r="A89" s="3" t="s">
        <v>59</v>
      </c>
      <c r="B89" s="3">
        <v>610</v>
      </c>
      <c r="C89" s="3" t="s">
        <v>1176</v>
      </c>
      <c r="D89" s="3">
        <v>0.3342</v>
      </c>
    </row>
    <row r="90" spans="1:4" x14ac:dyDescent="0.25">
      <c r="A90" s="3" t="s">
        <v>59</v>
      </c>
      <c r="B90" s="3">
        <v>906</v>
      </c>
      <c r="C90" s="3" t="s">
        <v>1177</v>
      </c>
      <c r="D90" s="3">
        <v>0.15479999999999999</v>
      </c>
    </row>
    <row r="91" spans="1:4" x14ac:dyDescent="0.25">
      <c r="A91" s="3" t="s">
        <v>59</v>
      </c>
      <c r="B91" s="3">
        <v>605</v>
      </c>
      <c r="C91" s="3" t="s">
        <v>1178</v>
      </c>
      <c r="D91" s="3">
        <v>0.62329999999999997</v>
      </c>
    </row>
    <row r="92" spans="1:4" x14ac:dyDescent="0.25">
      <c r="A92" s="3" t="s">
        <v>59</v>
      </c>
      <c r="B92" s="3">
        <v>906</v>
      </c>
      <c r="C92" s="3" t="s">
        <v>1179</v>
      </c>
      <c r="D92" s="3">
        <v>0.25280000000000002</v>
      </c>
    </row>
    <row r="93" spans="1:4" x14ac:dyDescent="0.25">
      <c r="A93" s="3" t="s">
        <v>59</v>
      </c>
      <c r="B93" s="3">
        <v>706</v>
      </c>
      <c r="C93" s="3" t="s">
        <v>1180</v>
      </c>
      <c r="D93" s="3">
        <v>0.20039999999999999</v>
      </c>
    </row>
    <row r="94" spans="1:4" x14ac:dyDescent="0.25">
      <c r="A94" s="3" t="s">
        <v>59</v>
      </c>
      <c r="B94" s="3">
        <v>704</v>
      </c>
      <c r="C94" s="3" t="s">
        <v>1181</v>
      </c>
      <c r="D94" s="3">
        <v>4.2200000000000001E-2</v>
      </c>
    </row>
    <row r="95" spans="1:4" x14ac:dyDescent="0.25">
      <c r="A95" s="3" t="s">
        <v>59</v>
      </c>
      <c r="B95" s="3">
        <v>1102</v>
      </c>
      <c r="C95" s="3" t="s">
        <v>1182</v>
      </c>
      <c r="D95" s="3">
        <v>0.1075</v>
      </c>
    </row>
    <row r="96" spans="1:4" x14ac:dyDescent="0.25">
      <c r="A96" s="3" t="s">
        <v>59</v>
      </c>
      <c r="B96" s="3">
        <v>1103</v>
      </c>
      <c r="C96" s="3" t="s">
        <v>1183</v>
      </c>
      <c r="D96" s="3">
        <v>0.1656</v>
      </c>
    </row>
    <row r="97" spans="1:4" x14ac:dyDescent="0.25">
      <c r="A97" s="3" t="s">
        <v>59</v>
      </c>
      <c r="B97" s="3">
        <v>905</v>
      </c>
      <c r="C97" s="3" t="s">
        <v>1184</v>
      </c>
      <c r="D97" s="3">
        <v>9.1700000000000004E-2</v>
      </c>
    </row>
    <row r="98" spans="1:4" x14ac:dyDescent="0.25">
      <c r="A98" s="3" t="s">
        <v>59</v>
      </c>
      <c r="B98" s="3">
        <v>606</v>
      </c>
      <c r="C98" s="3" t="s">
        <v>1185</v>
      </c>
      <c r="D98" s="3">
        <v>0.13170000000000001</v>
      </c>
    </row>
    <row r="99" spans="1:4" x14ac:dyDescent="0.25">
      <c r="A99" s="3" t="s">
        <v>59</v>
      </c>
      <c r="B99" s="3">
        <v>606</v>
      </c>
      <c r="C99" s="3" t="s">
        <v>1186</v>
      </c>
      <c r="D99" s="3">
        <v>0.1573</v>
      </c>
    </row>
    <row r="100" spans="1:4" x14ac:dyDescent="0.25">
      <c r="A100" s="3" t="s">
        <v>59</v>
      </c>
      <c r="B100" s="3">
        <v>604</v>
      </c>
      <c r="C100" s="3" t="s">
        <v>1187</v>
      </c>
      <c r="D100" s="3">
        <v>0.18</v>
      </c>
    </row>
    <row r="101" spans="1:4" x14ac:dyDescent="0.25">
      <c r="A101" s="3" t="s">
        <v>59</v>
      </c>
      <c r="B101" s="3">
        <v>1103</v>
      </c>
      <c r="C101" s="3" t="s">
        <v>1188</v>
      </c>
      <c r="D101" s="3">
        <v>9.7600000000000006E-2</v>
      </c>
    </row>
    <row r="102" spans="1:4" x14ac:dyDescent="0.25">
      <c r="A102" s="3" t="s">
        <v>59</v>
      </c>
      <c r="B102" s="3">
        <v>704</v>
      </c>
      <c r="C102" s="3" t="s">
        <v>1189</v>
      </c>
      <c r="D102" s="3">
        <v>9.35E-2</v>
      </c>
    </row>
    <row r="103" spans="1:4" x14ac:dyDescent="0.25">
      <c r="A103" s="3" t="s">
        <v>59</v>
      </c>
      <c r="B103" s="3">
        <v>1102</v>
      </c>
      <c r="C103" s="3" t="s">
        <v>1190</v>
      </c>
      <c r="D103" s="3">
        <v>0.1094</v>
      </c>
    </row>
    <row r="104" spans="1:4" x14ac:dyDescent="0.25">
      <c r="A104" s="3" t="s">
        <v>59</v>
      </c>
      <c r="B104" s="3">
        <v>607</v>
      </c>
      <c r="C104" s="3" t="s">
        <v>1191</v>
      </c>
      <c r="D104" s="3">
        <v>0.2392</v>
      </c>
    </row>
    <row r="105" spans="1:4" x14ac:dyDescent="0.25">
      <c r="A105" s="3" t="s">
        <v>59</v>
      </c>
      <c r="B105" s="3">
        <v>607</v>
      </c>
      <c r="C105" s="3" t="s">
        <v>1192</v>
      </c>
      <c r="D105" s="3">
        <v>5.3900000000000003E-2</v>
      </c>
    </row>
    <row r="106" spans="1:4" x14ac:dyDescent="0.25">
      <c r="A106" s="3" t="s">
        <v>59</v>
      </c>
      <c r="B106" s="3">
        <v>604</v>
      </c>
      <c r="C106" s="3" t="s">
        <v>1193</v>
      </c>
      <c r="D106" s="3">
        <v>8.2299999999999998E-2</v>
      </c>
    </row>
    <row r="107" spans="1:4" x14ac:dyDescent="0.25">
      <c r="A107" s="3" t="s">
        <v>59</v>
      </c>
      <c r="B107" s="3">
        <v>705</v>
      </c>
      <c r="C107" s="3" t="s">
        <v>1194</v>
      </c>
      <c r="D107" s="3">
        <v>0.95630000000000004</v>
      </c>
    </row>
    <row r="108" spans="1:4" x14ac:dyDescent="0.25">
      <c r="A108" s="3" t="s">
        <v>59</v>
      </c>
      <c r="B108" s="3">
        <v>704</v>
      </c>
      <c r="C108" s="3" t="s">
        <v>1195</v>
      </c>
      <c r="D108" s="3">
        <v>6.8900000000000003E-2</v>
      </c>
    </row>
    <row r="109" spans="1:4" x14ac:dyDescent="0.25">
      <c r="A109" s="3" t="s">
        <v>59</v>
      </c>
      <c r="B109" s="3">
        <v>609</v>
      </c>
      <c r="C109" s="3" t="s">
        <v>1196</v>
      </c>
      <c r="D109" s="3">
        <v>0.51819999999999999</v>
      </c>
    </row>
    <row r="110" spans="1:4" x14ac:dyDescent="0.25">
      <c r="A110" s="3" t="s">
        <v>59</v>
      </c>
      <c r="B110" s="3">
        <v>706</v>
      </c>
      <c r="C110" s="3" t="s">
        <v>1197</v>
      </c>
      <c r="D110" s="3">
        <v>3.2199999999999999E-2</v>
      </c>
    </row>
    <row r="111" spans="1:4" x14ac:dyDescent="0.25">
      <c r="A111" s="3" t="s">
        <v>59</v>
      </c>
      <c r="B111" s="3">
        <v>706</v>
      </c>
      <c r="C111" s="3" t="s">
        <v>1198</v>
      </c>
      <c r="D111" s="3">
        <v>0.1187</v>
      </c>
    </row>
    <row r="112" spans="1:4" x14ac:dyDescent="0.25">
      <c r="A112" s="3" t="s">
        <v>59</v>
      </c>
      <c r="B112" s="3">
        <v>605</v>
      </c>
      <c r="C112" s="3" t="s">
        <v>1199</v>
      </c>
      <c r="D112" s="3">
        <v>0.37669999999999998</v>
      </c>
    </row>
    <row r="113" spans="1:4" x14ac:dyDescent="0.25">
      <c r="A113" s="3" t="s">
        <v>59</v>
      </c>
      <c r="B113" s="3">
        <v>1103</v>
      </c>
      <c r="C113" s="3" t="s">
        <v>1200</v>
      </c>
      <c r="D113" s="3">
        <v>0.193</v>
      </c>
    </row>
    <row r="114" spans="1:4" x14ac:dyDescent="0.25">
      <c r="A114" s="3" t="s">
        <v>59</v>
      </c>
      <c r="B114" s="3">
        <v>604</v>
      </c>
      <c r="C114" s="3" t="s">
        <v>1201</v>
      </c>
      <c r="D114" s="3">
        <v>0.1004</v>
      </c>
    </row>
    <row r="115" spans="1:4" x14ac:dyDescent="0.25">
      <c r="A115" s="3" t="s">
        <v>59</v>
      </c>
      <c r="B115" s="3">
        <v>901</v>
      </c>
      <c r="C115" s="3" t="s">
        <v>1202</v>
      </c>
      <c r="D115" s="3">
        <v>0.1067</v>
      </c>
    </row>
    <row r="116" spans="1:4" x14ac:dyDescent="0.25">
      <c r="A116" s="3" t="s">
        <v>59</v>
      </c>
      <c r="B116" s="3">
        <v>609</v>
      </c>
      <c r="C116" s="3" t="s">
        <v>1203</v>
      </c>
      <c r="D116" s="3">
        <v>0.48180000000000001</v>
      </c>
    </row>
    <row r="117" spans="1:4" x14ac:dyDescent="0.25">
      <c r="A117" s="3" t="s">
        <v>59</v>
      </c>
      <c r="B117" s="3">
        <v>901</v>
      </c>
      <c r="C117" s="3" t="s">
        <v>1204</v>
      </c>
      <c r="D117" s="3">
        <v>0.1157</v>
      </c>
    </row>
    <row r="118" spans="1:4" x14ac:dyDescent="0.25">
      <c r="A118" s="3" t="s">
        <v>59</v>
      </c>
      <c r="B118" s="3">
        <v>608</v>
      </c>
      <c r="C118" s="3" t="s">
        <v>1205</v>
      </c>
      <c r="D118" s="3">
        <v>0.187</v>
      </c>
    </row>
    <row r="119" spans="1:4" x14ac:dyDescent="0.25">
      <c r="A119" s="3" t="s">
        <v>59</v>
      </c>
      <c r="B119" s="3">
        <v>704</v>
      </c>
      <c r="C119" s="3" t="s">
        <v>1206</v>
      </c>
      <c r="D119" s="3">
        <v>4.8500000000000001E-2</v>
      </c>
    </row>
    <row r="120" spans="1:4" x14ac:dyDescent="0.25">
      <c r="A120" s="3" t="s">
        <v>59</v>
      </c>
      <c r="B120" s="3">
        <v>901</v>
      </c>
      <c r="C120" s="3" t="s">
        <v>1207</v>
      </c>
      <c r="D120" s="3">
        <v>8.1799999999999998E-2</v>
      </c>
    </row>
    <row r="121" spans="1:4" x14ac:dyDescent="0.25">
      <c r="A121" s="3" t="s">
        <v>59</v>
      </c>
      <c r="B121" s="3">
        <v>902</v>
      </c>
      <c r="C121" s="3" t="s">
        <v>1208</v>
      </c>
      <c r="D121" s="3">
        <v>0.20380000000000001</v>
      </c>
    </row>
    <row r="122" spans="1:4" x14ac:dyDescent="0.25">
      <c r="A122" s="3" t="s">
        <v>59</v>
      </c>
      <c r="B122" s="3">
        <v>903</v>
      </c>
      <c r="C122" s="3" t="s">
        <v>1208</v>
      </c>
      <c r="D122" s="3">
        <v>1E-4</v>
      </c>
    </row>
    <row r="123" spans="1:4" x14ac:dyDescent="0.25">
      <c r="A123" s="3" t="s">
        <v>59</v>
      </c>
      <c r="B123" s="3">
        <v>705</v>
      </c>
      <c r="C123" s="3" t="s">
        <v>1209</v>
      </c>
      <c r="D123" s="3">
        <v>4.3700000000000003E-2</v>
      </c>
    </row>
    <row r="124" spans="1:4" x14ac:dyDescent="0.25">
      <c r="A124" s="3" t="s">
        <v>59</v>
      </c>
      <c r="B124" s="3">
        <v>606</v>
      </c>
      <c r="C124" s="3" t="s">
        <v>1210</v>
      </c>
      <c r="D124" s="3">
        <v>0.37119999999999997</v>
      </c>
    </row>
    <row r="125" spans="1:4" x14ac:dyDescent="0.25">
      <c r="A125" s="3" t="s">
        <v>59</v>
      </c>
      <c r="B125" s="3">
        <v>901</v>
      </c>
      <c r="C125" s="3" t="s">
        <v>1211</v>
      </c>
      <c r="D125" s="3">
        <v>0.28510000000000002</v>
      </c>
    </row>
    <row r="126" spans="1:4" x14ac:dyDescent="0.25">
      <c r="A126" s="3" t="s">
        <v>59</v>
      </c>
      <c r="B126" s="3">
        <v>703</v>
      </c>
      <c r="C126" s="3" t="s">
        <v>1212</v>
      </c>
      <c r="D126" s="3">
        <v>5.8799999999999998E-2</v>
      </c>
    </row>
    <row r="127" spans="1:4" x14ac:dyDescent="0.25">
      <c r="A127" s="3" t="s">
        <v>59</v>
      </c>
      <c r="B127" s="3">
        <v>703</v>
      </c>
      <c r="C127" s="3" t="s">
        <v>1213</v>
      </c>
      <c r="D127" s="3">
        <v>0.1648</v>
      </c>
    </row>
    <row r="128" spans="1:4" x14ac:dyDescent="0.25">
      <c r="A128" s="3" t="s">
        <v>59</v>
      </c>
      <c r="B128" s="3">
        <v>613</v>
      </c>
      <c r="C128" s="3" t="s">
        <v>1214</v>
      </c>
      <c r="D128" s="3">
        <v>0.55659999999999998</v>
      </c>
    </row>
    <row r="129" spans="1:4" x14ac:dyDescent="0.25">
      <c r="A129" s="3" t="s">
        <v>59</v>
      </c>
      <c r="B129" s="3">
        <v>906</v>
      </c>
      <c r="C129" s="3" t="s">
        <v>1215</v>
      </c>
      <c r="D129" s="3">
        <v>7.2499999999999995E-2</v>
      </c>
    </row>
    <row r="130" spans="1:4" x14ac:dyDescent="0.25">
      <c r="A130" s="3" t="s">
        <v>59</v>
      </c>
      <c r="B130" s="3">
        <v>608</v>
      </c>
      <c r="C130" s="3" t="s">
        <v>1216</v>
      </c>
      <c r="D130" s="3">
        <v>8.7099999999999997E-2</v>
      </c>
    </row>
    <row r="131" spans="1:4" x14ac:dyDescent="0.25">
      <c r="A131" s="3" t="s">
        <v>59</v>
      </c>
      <c r="B131" s="3">
        <v>1103</v>
      </c>
      <c r="C131" s="3" t="s">
        <v>1217</v>
      </c>
      <c r="D131" s="3">
        <v>6.3399999999999998E-2</v>
      </c>
    </row>
    <row r="132" spans="1:4" x14ac:dyDescent="0.25">
      <c r="A132" s="3" t="s">
        <v>59</v>
      </c>
      <c r="B132" s="3">
        <v>905</v>
      </c>
      <c r="C132" s="3" t="s">
        <v>1218</v>
      </c>
      <c r="D132" s="3">
        <v>0.2833</v>
      </c>
    </row>
    <row r="133" spans="1:4" x14ac:dyDescent="0.25">
      <c r="A133" s="3" t="s">
        <v>59</v>
      </c>
      <c r="B133" s="3">
        <v>704</v>
      </c>
      <c r="C133" s="3" t="s">
        <v>1219</v>
      </c>
      <c r="D133" s="3">
        <v>0.33479999999999999</v>
      </c>
    </row>
    <row r="134" spans="1:4" x14ac:dyDescent="0.25">
      <c r="A134" s="3" t="s">
        <v>59</v>
      </c>
      <c r="B134" s="3">
        <v>1103</v>
      </c>
      <c r="C134" s="3" t="s">
        <v>1220</v>
      </c>
      <c r="D134" s="3">
        <v>0.1168</v>
      </c>
    </row>
    <row r="135" spans="1:4" x14ac:dyDescent="0.25">
      <c r="A135" s="3" t="s">
        <v>59</v>
      </c>
      <c r="B135" s="3">
        <v>906</v>
      </c>
      <c r="C135" s="3" t="s">
        <v>1221</v>
      </c>
      <c r="D135" s="3">
        <v>8.8499999999999995E-2</v>
      </c>
    </row>
    <row r="136" spans="1:4" x14ac:dyDescent="0.25">
      <c r="A136" s="3" t="s">
        <v>59</v>
      </c>
      <c r="B136" s="3">
        <v>1104</v>
      </c>
      <c r="C136" s="3" t="s">
        <v>1222</v>
      </c>
      <c r="D136" s="3">
        <v>0.40989999999999999</v>
      </c>
    </row>
    <row r="137" spans="1:4" x14ac:dyDescent="0.25">
      <c r="A137" s="3" t="s">
        <v>59</v>
      </c>
      <c r="B137" s="3">
        <v>902</v>
      </c>
      <c r="C137" s="3" t="s">
        <v>1223</v>
      </c>
      <c r="D137" s="3">
        <v>2.9999999999999997E-4</v>
      </c>
    </row>
    <row r="138" spans="1:4" x14ac:dyDescent="0.25">
      <c r="A138" s="3" t="s">
        <v>59</v>
      </c>
      <c r="B138" s="3">
        <v>903</v>
      </c>
      <c r="C138" s="3" t="s">
        <v>1223</v>
      </c>
      <c r="D138" s="3">
        <v>0.99990000000000001</v>
      </c>
    </row>
    <row r="139" spans="1:4" x14ac:dyDescent="0.25">
      <c r="A139" s="3" t="s">
        <v>59</v>
      </c>
      <c r="B139" s="3">
        <v>904</v>
      </c>
      <c r="C139" s="3" t="s">
        <v>1224</v>
      </c>
      <c r="D139" s="3">
        <v>0.22739999999999999</v>
      </c>
    </row>
    <row r="140" spans="1:4" x14ac:dyDescent="0.25">
      <c r="A140" s="3" t="s">
        <v>59</v>
      </c>
      <c r="B140" s="3">
        <v>608</v>
      </c>
      <c r="C140" s="3" t="s">
        <v>1225</v>
      </c>
      <c r="D140" s="3">
        <v>0.14760000000000001</v>
      </c>
    </row>
    <row r="141" spans="1:4" x14ac:dyDescent="0.25">
      <c r="A141" s="3" t="s">
        <v>59</v>
      </c>
      <c r="B141" s="3">
        <v>802</v>
      </c>
      <c r="C141" s="3" t="s">
        <v>1226</v>
      </c>
      <c r="D141" s="3">
        <v>0</v>
      </c>
    </row>
    <row r="142" spans="1:4" x14ac:dyDescent="0.25">
      <c r="A142" s="3" t="s">
        <v>59</v>
      </c>
      <c r="B142" s="3">
        <v>806</v>
      </c>
      <c r="C142" s="3" t="s">
        <v>1226</v>
      </c>
      <c r="D142" s="3">
        <v>0.5121</v>
      </c>
    </row>
    <row r="143" spans="1:4" x14ac:dyDescent="0.25">
      <c r="A143" s="3" t="s">
        <v>59</v>
      </c>
      <c r="B143" s="3">
        <v>1103</v>
      </c>
      <c r="C143" s="3" t="s">
        <v>1227</v>
      </c>
      <c r="D143" s="3">
        <v>0.1211</v>
      </c>
    </row>
    <row r="144" spans="1:4" x14ac:dyDescent="0.25">
      <c r="A144" s="3" t="s">
        <v>59</v>
      </c>
      <c r="B144" s="3">
        <v>706</v>
      </c>
      <c r="C144" s="3" t="s">
        <v>1228</v>
      </c>
      <c r="D144" s="3">
        <v>5.8000000000000003E-2</v>
      </c>
    </row>
    <row r="145" spans="1:4" x14ac:dyDescent="0.25">
      <c r="A145" s="3" t="s">
        <v>59</v>
      </c>
      <c r="B145" s="3">
        <v>703</v>
      </c>
      <c r="C145" s="3" t="s">
        <v>1229</v>
      </c>
      <c r="D145" s="3">
        <v>4.5999999999999999E-2</v>
      </c>
    </row>
    <row r="146" spans="1:4" x14ac:dyDescent="0.25">
      <c r="A146" s="3" t="s">
        <v>59</v>
      </c>
      <c r="B146" s="3">
        <v>706</v>
      </c>
      <c r="C146" s="3" t="s">
        <v>1230</v>
      </c>
      <c r="D146" s="3">
        <v>0.26950000000000002</v>
      </c>
    </row>
    <row r="147" spans="1:4" x14ac:dyDescent="0.25">
      <c r="A147" s="3" t="s">
        <v>59</v>
      </c>
      <c r="B147" s="3">
        <v>703</v>
      </c>
      <c r="C147" s="3" t="s">
        <v>1231</v>
      </c>
      <c r="D147" s="3">
        <v>0.10150000000000001</v>
      </c>
    </row>
    <row r="148" spans="1:4" x14ac:dyDescent="0.25">
      <c r="A148" s="3" t="s">
        <v>59</v>
      </c>
      <c r="B148" s="3">
        <v>704</v>
      </c>
      <c r="C148" s="3" t="s">
        <v>1232</v>
      </c>
      <c r="D148" s="3">
        <v>0.16320000000000001</v>
      </c>
    </row>
    <row r="149" spans="1:4" x14ac:dyDescent="0.25">
      <c r="A149" s="3" t="s">
        <v>59</v>
      </c>
      <c r="B149" s="3">
        <v>1103</v>
      </c>
      <c r="C149" s="3" t="s">
        <v>1233</v>
      </c>
      <c r="D149" s="3">
        <v>0.13769999999999999</v>
      </c>
    </row>
    <row r="150" spans="1:4" x14ac:dyDescent="0.25">
      <c r="A150" s="3" t="s">
        <v>59</v>
      </c>
      <c r="B150" s="3">
        <v>905</v>
      </c>
      <c r="C150" s="3" t="s">
        <v>1234</v>
      </c>
      <c r="D150" s="3">
        <v>0.13669999999999999</v>
      </c>
    </row>
    <row r="151" spans="1:4" x14ac:dyDescent="0.25">
      <c r="A151" s="3" t="s">
        <v>59</v>
      </c>
      <c r="B151" s="3">
        <v>606</v>
      </c>
      <c r="C151" s="3" t="s">
        <v>1235</v>
      </c>
      <c r="D151" s="3">
        <v>3.6999999999999998E-2</v>
      </c>
    </row>
    <row r="152" spans="1:4" x14ac:dyDescent="0.25">
      <c r="A152" s="3" t="s">
        <v>59</v>
      </c>
      <c r="B152" s="3">
        <v>601</v>
      </c>
      <c r="C152" s="3" t="s">
        <v>1236</v>
      </c>
      <c r="D152" s="3">
        <v>5.2200000000000003E-2</v>
      </c>
    </row>
    <row r="153" spans="1:4" x14ac:dyDescent="0.25">
      <c r="A153" s="3" t="s">
        <v>59</v>
      </c>
      <c r="B153" s="3">
        <v>610</v>
      </c>
      <c r="C153" s="3" t="s">
        <v>1237</v>
      </c>
      <c r="D153" s="3">
        <v>0.66579999999999995</v>
      </c>
    </row>
    <row r="154" spans="1:4" x14ac:dyDescent="0.25">
      <c r="A154" s="3" t="s">
        <v>59</v>
      </c>
      <c r="B154" s="3">
        <v>608</v>
      </c>
      <c r="C154" s="3" t="s">
        <v>1238</v>
      </c>
      <c r="D154" s="3">
        <v>0.15060000000000001</v>
      </c>
    </row>
    <row r="155" spans="1:4" x14ac:dyDescent="0.25">
      <c r="A155" s="3" t="s">
        <v>59</v>
      </c>
      <c r="B155" s="3">
        <v>905</v>
      </c>
      <c r="C155" s="3" t="s">
        <v>1239</v>
      </c>
      <c r="D155" s="3">
        <v>0.24390000000000001</v>
      </c>
    </row>
    <row r="156" spans="1:4" x14ac:dyDescent="0.25">
      <c r="A156" s="3" t="s">
        <v>59</v>
      </c>
      <c r="B156" s="3">
        <v>604</v>
      </c>
      <c r="C156" s="3" t="s">
        <v>1240</v>
      </c>
      <c r="D156" s="3">
        <v>5.8599999999999999E-2</v>
      </c>
    </row>
    <row r="157" spans="1:4" x14ac:dyDescent="0.25">
      <c r="A157" s="3" t="s">
        <v>59</v>
      </c>
      <c r="B157" s="3">
        <v>604</v>
      </c>
      <c r="C157" s="3" t="s">
        <v>1241</v>
      </c>
      <c r="D157" s="3">
        <v>0.13880000000000001</v>
      </c>
    </row>
    <row r="158" spans="1:4" x14ac:dyDescent="0.25">
      <c r="A158" s="3" t="s">
        <v>59</v>
      </c>
      <c r="B158" s="3">
        <v>706</v>
      </c>
      <c r="C158" s="3" t="s">
        <v>1242</v>
      </c>
      <c r="D158" s="3">
        <v>8.43E-2</v>
      </c>
    </row>
    <row r="159" spans="1:4" x14ac:dyDescent="0.25">
      <c r="A159" s="3" t="s">
        <v>59</v>
      </c>
      <c r="B159" s="3">
        <v>704</v>
      </c>
      <c r="C159" s="3" t="s">
        <v>1243</v>
      </c>
      <c r="D159" s="3">
        <v>3.4000000000000002E-2</v>
      </c>
    </row>
    <row r="160" spans="1:4" x14ac:dyDescent="0.25">
      <c r="A160" s="3" t="s">
        <v>59</v>
      </c>
      <c r="B160" s="3">
        <v>601</v>
      </c>
      <c r="C160" s="3" t="s">
        <v>1244</v>
      </c>
      <c r="D160" s="3">
        <v>7.1599999999999997E-2</v>
      </c>
    </row>
    <row r="161" spans="1:4" x14ac:dyDescent="0.25">
      <c r="A161" s="3" t="s">
        <v>59</v>
      </c>
      <c r="B161" s="3">
        <v>608</v>
      </c>
      <c r="C161" s="3" t="s">
        <v>1245</v>
      </c>
      <c r="D161" s="3">
        <v>0.1676</v>
      </c>
    </row>
    <row r="162" spans="1:4" x14ac:dyDescent="0.25">
      <c r="A162" s="3" t="s">
        <v>59</v>
      </c>
      <c r="B162" s="3">
        <v>906</v>
      </c>
      <c r="C162" s="3" t="s">
        <v>1246</v>
      </c>
      <c r="D162" s="3">
        <v>0.20230000000000001</v>
      </c>
    </row>
    <row r="163" spans="1:4" x14ac:dyDescent="0.25">
      <c r="A163" s="3" t="s">
        <v>59</v>
      </c>
      <c r="B163" s="3">
        <v>613</v>
      </c>
      <c r="C163" s="3" t="s">
        <v>1247</v>
      </c>
      <c r="D163" s="3">
        <v>0.44340000000000002</v>
      </c>
    </row>
    <row r="164" spans="1:4" x14ac:dyDescent="0.25">
      <c r="A164" s="3" t="s">
        <v>59</v>
      </c>
      <c r="B164" s="3">
        <v>1104</v>
      </c>
      <c r="C164" s="3" t="s">
        <v>1248</v>
      </c>
      <c r="D164" s="3">
        <v>0.1893</v>
      </c>
    </row>
    <row r="165" spans="1:4" x14ac:dyDescent="0.25">
      <c r="A165" s="3" t="s">
        <v>59</v>
      </c>
      <c r="B165" s="3">
        <v>612</v>
      </c>
      <c r="C165" s="3" t="s">
        <v>1249</v>
      </c>
      <c r="D165" s="3">
        <v>0.3518</v>
      </c>
    </row>
    <row r="166" spans="1:4" x14ac:dyDescent="0.25">
      <c r="A166" s="3" t="s">
        <v>59</v>
      </c>
      <c r="B166" s="3">
        <v>606</v>
      </c>
      <c r="C166" s="3" t="s">
        <v>1250</v>
      </c>
      <c r="D166" s="3">
        <v>0.12540000000000001</v>
      </c>
    </row>
    <row r="167" spans="1:4" x14ac:dyDescent="0.25">
      <c r="A167" s="3" t="s">
        <v>59</v>
      </c>
      <c r="B167" s="3">
        <v>901</v>
      </c>
      <c r="C167" s="3" t="s">
        <v>1251</v>
      </c>
      <c r="D167" s="3">
        <v>0.2225</v>
      </c>
    </row>
    <row r="168" spans="1:4" x14ac:dyDescent="0.25">
      <c r="A168" s="3" t="s">
        <v>59</v>
      </c>
      <c r="B168" s="3">
        <v>704</v>
      </c>
      <c r="C168" s="3" t="s">
        <v>1252</v>
      </c>
      <c r="D168" s="3">
        <v>2.1100000000000001E-2</v>
      </c>
    </row>
    <row r="169" spans="1:4" x14ac:dyDescent="0.25">
      <c r="A169" s="3" t="s">
        <v>59</v>
      </c>
      <c r="B169" s="3">
        <v>607</v>
      </c>
      <c r="C169" s="3" t="s">
        <v>1253</v>
      </c>
      <c r="D169" s="3">
        <v>7.8600000000000003E-2</v>
      </c>
    </row>
    <row r="170" spans="1:4" x14ac:dyDescent="0.25">
      <c r="A170" s="3" t="s">
        <v>59</v>
      </c>
      <c r="B170" s="3">
        <v>901</v>
      </c>
      <c r="C170" s="3" t="s">
        <v>1254</v>
      </c>
      <c r="D170" s="3">
        <v>0.1391</v>
      </c>
    </row>
    <row r="171" spans="1:4" x14ac:dyDescent="0.25">
      <c r="A171" s="3" t="s">
        <v>59</v>
      </c>
      <c r="B171" s="3">
        <v>904</v>
      </c>
      <c r="C171" s="3" t="s">
        <v>1255</v>
      </c>
      <c r="D171" s="3">
        <v>0.44800000000000001</v>
      </c>
    </row>
    <row r="172" spans="1:4" x14ac:dyDescent="0.25">
      <c r="A172" s="3" t="s">
        <v>59</v>
      </c>
      <c r="B172" s="3">
        <v>607</v>
      </c>
      <c r="C172" s="3" t="s">
        <v>1256</v>
      </c>
      <c r="D172" s="3">
        <v>0.16170000000000001</v>
      </c>
    </row>
    <row r="173" spans="1:4" x14ac:dyDescent="0.25">
      <c r="A173" s="3" t="s">
        <v>59</v>
      </c>
      <c r="B173" s="3">
        <v>607</v>
      </c>
      <c r="C173" s="3" t="s">
        <v>1257</v>
      </c>
      <c r="D173" s="3">
        <v>0.15809999999999999</v>
      </c>
    </row>
    <row r="174" spans="1:4" x14ac:dyDescent="0.25">
      <c r="A174" s="3" t="s">
        <v>59</v>
      </c>
      <c r="B174" s="3">
        <v>806</v>
      </c>
      <c r="C174" s="3" t="s">
        <v>1258</v>
      </c>
      <c r="D174" s="3">
        <v>0.18410000000000001</v>
      </c>
    </row>
    <row r="175" spans="1:4" x14ac:dyDescent="0.25">
      <c r="A175" s="3" t="s">
        <v>59</v>
      </c>
      <c r="B175" s="3">
        <v>608</v>
      </c>
      <c r="C175" s="3" t="s">
        <v>1259</v>
      </c>
      <c r="D175" s="3">
        <v>0.2601</v>
      </c>
    </row>
    <row r="176" spans="1:4" x14ac:dyDescent="0.25">
      <c r="A176" s="3" t="s">
        <v>59</v>
      </c>
      <c r="B176" s="3">
        <v>906</v>
      </c>
      <c r="C176" s="3" t="s">
        <v>1260</v>
      </c>
      <c r="D176" s="3">
        <v>9.3100000000000002E-2</v>
      </c>
    </row>
    <row r="177" spans="1:4" x14ac:dyDescent="0.25">
      <c r="A177" s="3" t="s">
        <v>61</v>
      </c>
      <c r="B177" s="3">
        <v>1102</v>
      </c>
      <c r="C177" s="3" t="s">
        <v>1261</v>
      </c>
      <c r="D177" s="3">
        <v>0.13900000000000001</v>
      </c>
    </row>
    <row r="178" spans="1:4" x14ac:dyDescent="0.25">
      <c r="A178" s="3" t="s">
        <v>61</v>
      </c>
      <c r="B178" s="3">
        <v>905</v>
      </c>
      <c r="C178" s="3" t="s">
        <v>1262</v>
      </c>
      <c r="D178" s="3">
        <v>3.8100000000000002E-2</v>
      </c>
    </row>
    <row r="179" spans="1:4" x14ac:dyDescent="0.25">
      <c r="A179" s="3" t="s">
        <v>61</v>
      </c>
      <c r="B179" s="3">
        <v>1102</v>
      </c>
      <c r="C179" s="3" t="s">
        <v>1263</v>
      </c>
      <c r="D179" s="3">
        <v>0.19059999999999999</v>
      </c>
    </row>
    <row r="180" spans="1:4" x14ac:dyDescent="0.25">
      <c r="A180" s="3" t="s">
        <v>61</v>
      </c>
      <c r="B180" s="3">
        <v>1101</v>
      </c>
      <c r="C180" s="3" t="s">
        <v>1264</v>
      </c>
      <c r="D180" s="3">
        <v>1</v>
      </c>
    </row>
    <row r="181" spans="1:4" x14ac:dyDescent="0.25">
      <c r="A181" s="3" t="s">
        <v>61</v>
      </c>
      <c r="B181" s="3">
        <v>1102</v>
      </c>
      <c r="C181" s="3" t="s">
        <v>1265</v>
      </c>
      <c r="D181" s="3">
        <v>0.10630000000000001</v>
      </c>
    </row>
    <row r="182" spans="1:4" x14ac:dyDescent="0.25">
      <c r="A182" s="3" t="s">
        <v>61</v>
      </c>
      <c r="B182" s="3">
        <v>1102</v>
      </c>
      <c r="C182" s="3" t="s">
        <v>1266</v>
      </c>
      <c r="D182" s="3">
        <v>6.3399999999999998E-2</v>
      </c>
    </row>
    <row r="183" spans="1:4" x14ac:dyDescent="0.25">
      <c r="A183" s="3" t="s">
        <v>61</v>
      </c>
      <c r="B183" s="3">
        <v>1102</v>
      </c>
      <c r="C183" s="3" t="s">
        <v>1267</v>
      </c>
      <c r="D183" s="3">
        <v>8.0799999999999997E-2</v>
      </c>
    </row>
    <row r="184" spans="1:4" x14ac:dyDescent="0.25">
      <c r="A184" s="3" t="s">
        <v>61</v>
      </c>
      <c r="B184" s="3">
        <v>1104</v>
      </c>
      <c r="C184" s="3" t="s">
        <v>1268</v>
      </c>
      <c r="D184" s="3">
        <v>6.7500000000000004E-2</v>
      </c>
    </row>
    <row r="185" spans="1:4" x14ac:dyDescent="0.25">
      <c r="A185" s="3" t="s">
        <v>61</v>
      </c>
      <c r="B185" s="3">
        <v>1104</v>
      </c>
      <c r="C185" s="3" t="s">
        <v>1269</v>
      </c>
      <c r="D185" s="3">
        <v>3.9300000000000002E-2</v>
      </c>
    </row>
    <row r="186" spans="1:4" x14ac:dyDescent="0.25">
      <c r="A186" s="3" t="s">
        <v>61</v>
      </c>
      <c r="B186" s="3">
        <v>1104</v>
      </c>
      <c r="C186" s="3" t="s">
        <v>1270</v>
      </c>
      <c r="D186" s="3">
        <v>5.1299999999999998E-2</v>
      </c>
    </row>
    <row r="187" spans="1:4" x14ac:dyDescent="0.25">
      <c r="A187" s="3" t="s">
        <v>61</v>
      </c>
      <c r="B187" s="3">
        <v>1104</v>
      </c>
      <c r="C187" s="3" t="s">
        <v>1271</v>
      </c>
      <c r="D187" s="3">
        <v>0.14319999999999999</v>
      </c>
    </row>
    <row r="188" spans="1:4" x14ac:dyDescent="0.25">
      <c r="A188" s="3" t="s">
        <v>61</v>
      </c>
      <c r="B188" s="3">
        <v>1102</v>
      </c>
      <c r="C188" s="3" t="s">
        <v>1272</v>
      </c>
      <c r="D188" s="3">
        <v>2.18E-2</v>
      </c>
    </row>
    <row r="189" spans="1:4" x14ac:dyDescent="0.25">
      <c r="A189" s="3" t="s">
        <v>61</v>
      </c>
      <c r="B189" s="3">
        <v>1104</v>
      </c>
      <c r="C189" s="3" t="s">
        <v>1273</v>
      </c>
      <c r="D189" s="3">
        <v>3.0700000000000002E-2</v>
      </c>
    </row>
    <row r="190" spans="1:4" x14ac:dyDescent="0.25">
      <c r="A190" s="3" t="s">
        <v>61</v>
      </c>
      <c r="B190" s="3">
        <v>1102</v>
      </c>
      <c r="C190" s="3" t="s">
        <v>1274</v>
      </c>
      <c r="D190" s="3">
        <v>5.91E-2</v>
      </c>
    </row>
    <row r="191" spans="1:4" x14ac:dyDescent="0.25">
      <c r="A191" s="3" t="s">
        <v>61</v>
      </c>
      <c r="B191" s="3">
        <v>1102</v>
      </c>
      <c r="C191" s="3" t="s">
        <v>1275</v>
      </c>
      <c r="D191" s="3">
        <v>0.1221</v>
      </c>
    </row>
    <row r="192" spans="1:4" x14ac:dyDescent="0.25">
      <c r="A192" s="3" t="s">
        <v>138</v>
      </c>
      <c r="B192" s="3">
        <v>1301</v>
      </c>
      <c r="C192" s="3" t="s">
        <v>1276</v>
      </c>
      <c r="D192" s="3">
        <v>4.1999999999999997E-3</v>
      </c>
    </row>
    <row r="193" spans="1:4" x14ac:dyDescent="0.25">
      <c r="A193" s="3" t="s">
        <v>138</v>
      </c>
      <c r="B193" s="3">
        <v>1301</v>
      </c>
      <c r="C193" s="3" t="s">
        <v>1277</v>
      </c>
      <c r="D193" s="3">
        <v>1.4E-2</v>
      </c>
    </row>
    <row r="194" spans="1:4" x14ac:dyDescent="0.25">
      <c r="A194" s="3" t="s">
        <v>138</v>
      </c>
      <c r="B194" s="3">
        <v>1301</v>
      </c>
      <c r="C194" s="3" t="s">
        <v>1278</v>
      </c>
      <c r="D194" s="3">
        <v>4.6399999999999997E-2</v>
      </c>
    </row>
    <row r="195" spans="1:4" x14ac:dyDescent="0.25">
      <c r="A195" s="3" t="s">
        <v>138</v>
      </c>
      <c r="B195" s="3">
        <v>1301</v>
      </c>
      <c r="C195" s="3" t="s">
        <v>1279</v>
      </c>
      <c r="D195" s="3">
        <v>1.9E-3</v>
      </c>
    </row>
    <row r="196" spans="1:4" x14ac:dyDescent="0.25">
      <c r="A196" s="3" t="s">
        <v>138</v>
      </c>
      <c r="B196" s="3">
        <v>1301</v>
      </c>
      <c r="C196" s="3" t="s">
        <v>1280</v>
      </c>
      <c r="D196" s="3">
        <v>3.9300000000000002E-2</v>
      </c>
    </row>
    <row r="197" spans="1:4" x14ac:dyDescent="0.25">
      <c r="A197" s="3" t="s">
        <v>138</v>
      </c>
      <c r="B197" s="3">
        <v>1301</v>
      </c>
      <c r="C197" s="3" t="s">
        <v>1281</v>
      </c>
      <c r="D197" s="3">
        <v>2.86E-2</v>
      </c>
    </row>
    <row r="198" spans="1:4" x14ac:dyDescent="0.25">
      <c r="A198" s="3" t="s">
        <v>138</v>
      </c>
      <c r="B198" s="3">
        <v>1301</v>
      </c>
      <c r="C198" s="3" t="s">
        <v>1282</v>
      </c>
      <c r="D198" s="3">
        <v>2.1000000000000001E-2</v>
      </c>
    </row>
    <row r="199" spans="1:4" x14ac:dyDescent="0.25">
      <c r="A199" s="3" t="s">
        <v>141</v>
      </c>
      <c r="B199" s="3">
        <v>503</v>
      </c>
      <c r="C199" s="3" t="s">
        <v>1283</v>
      </c>
      <c r="D199" s="3">
        <v>2.24E-2</v>
      </c>
    </row>
    <row r="200" spans="1:4" x14ac:dyDescent="0.25">
      <c r="A200" s="3" t="s">
        <v>141</v>
      </c>
      <c r="B200" s="3">
        <v>507</v>
      </c>
      <c r="C200" s="3" t="s">
        <v>1284</v>
      </c>
      <c r="D200" s="3">
        <v>5.9200000000000003E-2</v>
      </c>
    </row>
    <row r="201" spans="1:4" x14ac:dyDescent="0.25">
      <c r="A201" s="3" t="s">
        <v>141</v>
      </c>
      <c r="B201" s="3">
        <v>502</v>
      </c>
      <c r="C201" s="3" t="s">
        <v>1285</v>
      </c>
      <c r="D201" s="3">
        <v>4.1300000000000003E-2</v>
      </c>
    </row>
    <row r="202" spans="1:4" x14ac:dyDescent="0.25">
      <c r="A202" s="3" t="s">
        <v>141</v>
      </c>
      <c r="B202" s="3">
        <v>502</v>
      </c>
      <c r="C202" s="3" t="s">
        <v>1286</v>
      </c>
      <c r="D202" s="3">
        <v>4.6899999999999997E-2</v>
      </c>
    </row>
    <row r="203" spans="1:4" x14ac:dyDescent="0.25">
      <c r="A203" s="3" t="s">
        <v>141</v>
      </c>
      <c r="B203" s="3">
        <v>507</v>
      </c>
      <c r="C203" s="3" t="s">
        <v>1287</v>
      </c>
      <c r="D203" s="3">
        <v>3.6600000000000001E-2</v>
      </c>
    </row>
    <row r="204" spans="1:4" x14ac:dyDescent="0.25">
      <c r="A204" s="3" t="s">
        <v>141</v>
      </c>
      <c r="B204" s="3">
        <v>502</v>
      </c>
      <c r="C204" s="3" t="s">
        <v>1288</v>
      </c>
      <c r="D204" s="3">
        <v>5.8099999999999999E-2</v>
      </c>
    </row>
    <row r="205" spans="1:4" x14ac:dyDescent="0.25">
      <c r="A205" s="3" t="s">
        <v>141</v>
      </c>
      <c r="B205" s="3">
        <v>507</v>
      </c>
      <c r="C205" s="3" t="s">
        <v>1289</v>
      </c>
      <c r="D205" s="3">
        <v>3.4200000000000001E-2</v>
      </c>
    </row>
    <row r="206" spans="1:4" x14ac:dyDescent="0.25">
      <c r="A206" s="3" t="s">
        <v>141</v>
      </c>
      <c r="B206" s="3">
        <v>503</v>
      </c>
      <c r="C206" s="3" t="s">
        <v>1290</v>
      </c>
      <c r="D206" s="3">
        <v>0.20280000000000001</v>
      </c>
    </row>
    <row r="207" spans="1:4" x14ac:dyDescent="0.25">
      <c r="A207" s="3" t="s">
        <v>141</v>
      </c>
      <c r="B207" s="3">
        <v>507</v>
      </c>
      <c r="C207" s="3" t="s">
        <v>1291</v>
      </c>
      <c r="D207" s="3">
        <v>1.8200000000000001E-2</v>
      </c>
    </row>
    <row r="208" spans="1:4" x14ac:dyDescent="0.25">
      <c r="A208" s="3" t="s">
        <v>141</v>
      </c>
      <c r="B208" s="3">
        <v>503</v>
      </c>
      <c r="C208" s="3" t="s">
        <v>1292</v>
      </c>
      <c r="D208" s="3">
        <v>6.3799999999999996E-2</v>
      </c>
    </row>
    <row r="209" spans="1:4" x14ac:dyDescent="0.25">
      <c r="A209" s="3" t="s">
        <v>141</v>
      </c>
      <c r="B209" s="3">
        <v>503</v>
      </c>
      <c r="C209" s="3" t="s">
        <v>1293</v>
      </c>
      <c r="D209" s="3">
        <v>5.0799999999999998E-2</v>
      </c>
    </row>
    <row r="210" spans="1:4" x14ac:dyDescent="0.25">
      <c r="A210" s="3" t="s">
        <v>146</v>
      </c>
      <c r="B210" s="3">
        <v>1002</v>
      </c>
      <c r="C210" s="3" t="s">
        <v>1294</v>
      </c>
      <c r="D210" s="3">
        <v>0.14860000000000001</v>
      </c>
    </row>
    <row r="211" spans="1:4" x14ac:dyDescent="0.25">
      <c r="A211" s="3" t="s">
        <v>146</v>
      </c>
      <c r="B211" s="3">
        <v>1002</v>
      </c>
      <c r="C211" s="3" t="s">
        <v>1295</v>
      </c>
      <c r="D211" s="3">
        <v>9.3600000000000003E-2</v>
      </c>
    </row>
    <row r="212" spans="1:4" x14ac:dyDescent="0.25">
      <c r="A212" s="3" t="s">
        <v>63</v>
      </c>
      <c r="B212" s="3">
        <v>501</v>
      </c>
      <c r="C212" s="3" t="s">
        <v>1296</v>
      </c>
      <c r="D212" s="3">
        <v>5.7500000000000002E-2</v>
      </c>
    </row>
    <row r="213" spans="1:4" x14ac:dyDescent="0.25">
      <c r="A213" s="3" t="s">
        <v>63</v>
      </c>
      <c r="B213" s="3">
        <v>502</v>
      </c>
      <c r="C213" s="3" t="s">
        <v>1297</v>
      </c>
      <c r="D213" s="3">
        <v>0.36349999999999999</v>
      </c>
    </row>
    <row r="214" spans="1:4" x14ac:dyDescent="0.25">
      <c r="A214" s="3" t="s">
        <v>63</v>
      </c>
      <c r="B214" s="3">
        <v>501</v>
      </c>
      <c r="C214" s="3" t="s">
        <v>1298</v>
      </c>
      <c r="D214" s="3">
        <v>0.1983</v>
      </c>
    </row>
    <row r="215" spans="1:4" x14ac:dyDescent="0.25">
      <c r="A215" s="3" t="s">
        <v>63</v>
      </c>
      <c r="B215" s="3">
        <v>502</v>
      </c>
      <c r="C215" s="3" t="s">
        <v>1299</v>
      </c>
      <c r="D215" s="3">
        <v>0.39019999999999999</v>
      </c>
    </row>
    <row r="216" spans="1:4" x14ac:dyDescent="0.25">
      <c r="A216" s="3" t="s">
        <v>63</v>
      </c>
      <c r="B216" s="3">
        <v>502</v>
      </c>
      <c r="C216" s="3" t="s">
        <v>1300</v>
      </c>
      <c r="D216" s="3">
        <v>0.10009999999999999</v>
      </c>
    </row>
    <row r="217" spans="1:4" x14ac:dyDescent="0.25">
      <c r="A217" s="3" t="s">
        <v>63</v>
      </c>
      <c r="B217" s="3">
        <v>501</v>
      </c>
      <c r="C217" s="3" t="s">
        <v>1301</v>
      </c>
      <c r="D217" s="3">
        <v>6.8699999999999997E-2</v>
      </c>
    </row>
    <row r="218" spans="1:4" x14ac:dyDescent="0.25">
      <c r="A218" s="3" t="s">
        <v>63</v>
      </c>
      <c r="B218" s="3">
        <v>501</v>
      </c>
      <c r="C218" s="3" t="s">
        <v>1302</v>
      </c>
      <c r="D218" s="3">
        <v>6.9599999999999995E-2</v>
      </c>
    </row>
    <row r="219" spans="1:4" x14ac:dyDescent="0.25">
      <c r="A219" s="3" t="s">
        <v>63</v>
      </c>
      <c r="B219" s="3">
        <v>501</v>
      </c>
      <c r="C219" s="3" t="s">
        <v>1303</v>
      </c>
      <c r="D219" s="3">
        <v>9.1300000000000006E-2</v>
      </c>
    </row>
    <row r="220" spans="1:4" x14ac:dyDescent="0.25">
      <c r="A220" s="3" t="s">
        <v>65</v>
      </c>
      <c r="B220" s="3">
        <v>201</v>
      </c>
      <c r="C220" s="3" t="s">
        <v>1304</v>
      </c>
      <c r="D220" s="3">
        <v>1.5699999999999999E-2</v>
      </c>
    </row>
    <row r="221" spans="1:4" x14ac:dyDescent="0.25">
      <c r="A221" s="3" t="s">
        <v>65</v>
      </c>
      <c r="B221" s="3">
        <v>201</v>
      </c>
      <c r="C221" s="3" t="s">
        <v>1305</v>
      </c>
      <c r="D221" s="3">
        <v>1.7299999999999999E-2</v>
      </c>
    </row>
    <row r="222" spans="1:4" x14ac:dyDescent="0.25">
      <c r="A222" s="3" t="s">
        <v>65</v>
      </c>
      <c r="B222" s="3">
        <v>201</v>
      </c>
      <c r="C222" s="3" t="s">
        <v>1306</v>
      </c>
      <c r="D222" s="3">
        <v>1.6199999999999999E-2</v>
      </c>
    </row>
    <row r="223" spans="1:4" x14ac:dyDescent="0.25">
      <c r="A223" s="3" t="s">
        <v>65</v>
      </c>
      <c r="B223" s="3">
        <v>201</v>
      </c>
      <c r="C223" s="3" t="s">
        <v>1307</v>
      </c>
      <c r="D223" s="3">
        <v>1.15E-2</v>
      </c>
    </row>
    <row r="224" spans="1:4" x14ac:dyDescent="0.25">
      <c r="A224" s="3" t="s">
        <v>65</v>
      </c>
      <c r="B224" s="3">
        <v>201</v>
      </c>
      <c r="C224" s="3" t="s">
        <v>1308</v>
      </c>
      <c r="D224" s="3">
        <v>1.4200000000000001E-2</v>
      </c>
    </row>
    <row r="225" spans="1:4" x14ac:dyDescent="0.25">
      <c r="A225" s="3" t="s">
        <v>65</v>
      </c>
      <c r="B225" s="3">
        <v>201</v>
      </c>
      <c r="C225" s="3" t="s">
        <v>1309</v>
      </c>
      <c r="D225" s="3">
        <v>1.47E-2</v>
      </c>
    </row>
    <row r="226" spans="1:4" x14ac:dyDescent="0.25">
      <c r="A226" s="3" t="s">
        <v>65</v>
      </c>
      <c r="B226" s="3">
        <v>201</v>
      </c>
      <c r="C226" s="3" t="s">
        <v>1310</v>
      </c>
      <c r="D226" s="3">
        <v>4.0899999999999999E-2</v>
      </c>
    </row>
    <row r="227" spans="1:4" x14ac:dyDescent="0.25">
      <c r="A227" s="3" t="s">
        <v>65</v>
      </c>
      <c r="B227" s="3">
        <v>201</v>
      </c>
      <c r="C227" s="3" t="s">
        <v>1311</v>
      </c>
      <c r="D227" s="3">
        <v>1.2500000000000001E-2</v>
      </c>
    </row>
    <row r="228" spans="1:4" x14ac:dyDescent="0.25">
      <c r="A228" s="3" t="s">
        <v>65</v>
      </c>
      <c r="B228" s="3">
        <v>201</v>
      </c>
      <c r="C228" s="3" t="s">
        <v>1312</v>
      </c>
      <c r="D228" s="3">
        <v>1.2500000000000001E-2</v>
      </c>
    </row>
    <row r="229" spans="1:4" x14ac:dyDescent="0.25">
      <c r="A229" s="3" t="s">
        <v>65</v>
      </c>
      <c r="B229" s="3">
        <v>201</v>
      </c>
      <c r="C229" s="3" t="s">
        <v>1313</v>
      </c>
      <c r="D229" s="3">
        <v>0.1542</v>
      </c>
    </row>
    <row r="230" spans="1:4" x14ac:dyDescent="0.25">
      <c r="A230" s="3" t="s">
        <v>65</v>
      </c>
      <c r="B230" s="3">
        <v>201</v>
      </c>
      <c r="C230" s="3" t="s">
        <v>1314</v>
      </c>
      <c r="D230" s="3">
        <v>3.3999999999999998E-3</v>
      </c>
    </row>
    <row r="231" spans="1:4" x14ac:dyDescent="0.25">
      <c r="A231" s="3" t="s">
        <v>65</v>
      </c>
      <c r="B231" s="3">
        <v>201</v>
      </c>
      <c r="C231" s="3" t="s">
        <v>1315</v>
      </c>
      <c r="D231" s="3">
        <v>1.03E-2</v>
      </c>
    </row>
    <row r="232" spans="1:4" x14ac:dyDescent="0.25">
      <c r="A232" s="3" t="s">
        <v>65</v>
      </c>
      <c r="B232" s="3">
        <v>201</v>
      </c>
      <c r="C232" s="3" t="s">
        <v>1316</v>
      </c>
      <c r="D232" s="3">
        <v>1.4800000000000001E-2</v>
      </c>
    </row>
    <row r="233" spans="1:4" x14ac:dyDescent="0.25">
      <c r="A233" s="3" t="s">
        <v>65</v>
      </c>
      <c r="B233" s="3">
        <v>201</v>
      </c>
      <c r="C233" s="3" t="s">
        <v>1317</v>
      </c>
      <c r="D233" s="3">
        <v>6.1000000000000004E-3</v>
      </c>
    </row>
    <row r="234" spans="1:4" x14ac:dyDescent="0.25">
      <c r="A234" s="3" t="s">
        <v>65</v>
      </c>
      <c r="B234" s="3">
        <v>201</v>
      </c>
      <c r="C234" s="3" t="s">
        <v>1318</v>
      </c>
      <c r="D234" s="3">
        <v>1.4E-3</v>
      </c>
    </row>
    <row r="235" spans="1:4" x14ac:dyDescent="0.25">
      <c r="A235" s="3" t="s">
        <v>65</v>
      </c>
      <c r="B235" s="3">
        <v>201</v>
      </c>
      <c r="C235" s="3" t="s">
        <v>1319</v>
      </c>
      <c r="D235" s="3">
        <v>7.3400000000000007E-2</v>
      </c>
    </row>
    <row r="236" spans="1:4" x14ac:dyDescent="0.25">
      <c r="A236" s="3" t="s">
        <v>65</v>
      </c>
      <c r="B236" s="3">
        <v>201</v>
      </c>
      <c r="C236" s="3" t="s">
        <v>1320</v>
      </c>
      <c r="D236" s="3">
        <v>8.2000000000000007E-3</v>
      </c>
    </row>
    <row r="237" spans="1:4" x14ac:dyDescent="0.25">
      <c r="A237" s="3" t="s">
        <v>65</v>
      </c>
      <c r="B237" s="3">
        <v>201</v>
      </c>
      <c r="C237" s="3" t="s">
        <v>1321</v>
      </c>
      <c r="D237" s="3">
        <v>2.5100000000000001E-2</v>
      </c>
    </row>
    <row r="238" spans="1:4" x14ac:dyDescent="0.25">
      <c r="A238" s="3" t="s">
        <v>65</v>
      </c>
      <c r="B238" s="3">
        <v>201</v>
      </c>
      <c r="C238" s="3" t="s">
        <v>1322</v>
      </c>
      <c r="D238" s="3">
        <v>6.3200000000000006E-2</v>
      </c>
    </row>
    <row r="239" spans="1:4" x14ac:dyDescent="0.25">
      <c r="A239" s="3" t="s">
        <v>65</v>
      </c>
      <c r="B239" s="3">
        <v>201</v>
      </c>
      <c r="C239" s="3" t="s">
        <v>1323</v>
      </c>
      <c r="D239" s="3">
        <v>4.4000000000000003E-3</v>
      </c>
    </row>
    <row r="240" spans="1:4" x14ac:dyDescent="0.25">
      <c r="A240" s="3" t="s">
        <v>65</v>
      </c>
      <c r="B240" s="3">
        <v>201</v>
      </c>
      <c r="C240" s="3" t="s">
        <v>1324</v>
      </c>
      <c r="D240" s="3">
        <v>1.7899999999999999E-2</v>
      </c>
    </row>
    <row r="241" spans="1:4" x14ac:dyDescent="0.25">
      <c r="A241" s="3" t="s">
        <v>65</v>
      </c>
      <c r="B241" s="3">
        <v>201</v>
      </c>
      <c r="C241" s="3" t="s">
        <v>1325</v>
      </c>
      <c r="D241" s="3">
        <v>1.52E-2</v>
      </c>
    </row>
    <row r="242" spans="1:4" x14ac:dyDescent="0.25">
      <c r="A242" s="3" t="s">
        <v>65</v>
      </c>
      <c r="B242" s="3">
        <v>201</v>
      </c>
      <c r="C242" s="3" t="s">
        <v>1326</v>
      </c>
      <c r="D242" s="3">
        <v>3.1600000000000003E-2</v>
      </c>
    </row>
    <row r="243" spans="1:4" x14ac:dyDescent="0.25">
      <c r="A243" s="3" t="s">
        <v>65</v>
      </c>
      <c r="B243" s="3">
        <v>201</v>
      </c>
      <c r="C243" s="3" t="s">
        <v>1327</v>
      </c>
      <c r="D243" s="3">
        <v>7.1999999999999998E-3</v>
      </c>
    </row>
    <row r="244" spans="1:4" x14ac:dyDescent="0.25">
      <c r="A244" s="3" t="s">
        <v>65</v>
      </c>
      <c r="B244" s="3">
        <v>201</v>
      </c>
      <c r="C244" s="3" t="s">
        <v>1328</v>
      </c>
      <c r="D244" s="3">
        <v>8.0000000000000002E-3</v>
      </c>
    </row>
    <row r="245" spans="1:4" x14ac:dyDescent="0.25">
      <c r="A245" s="3" t="s">
        <v>65</v>
      </c>
      <c r="B245" s="3">
        <v>201</v>
      </c>
      <c r="C245" s="3" t="s">
        <v>1329</v>
      </c>
      <c r="D245" s="3">
        <v>1.2999999999999999E-2</v>
      </c>
    </row>
    <row r="246" spans="1:4" x14ac:dyDescent="0.25">
      <c r="A246" s="3" t="s">
        <v>67</v>
      </c>
      <c r="B246" s="3">
        <v>702</v>
      </c>
      <c r="C246" s="3" t="s">
        <v>1330</v>
      </c>
      <c r="D246" s="3">
        <v>0.31090000000000001</v>
      </c>
    </row>
    <row r="247" spans="1:4" x14ac:dyDescent="0.25">
      <c r="A247" s="3" t="s">
        <v>67</v>
      </c>
      <c r="B247" s="3">
        <v>703</v>
      </c>
      <c r="C247" s="3" t="s">
        <v>1331</v>
      </c>
      <c r="D247" s="3">
        <v>5.3900000000000003E-2</v>
      </c>
    </row>
    <row r="248" spans="1:4" x14ac:dyDescent="0.25">
      <c r="A248" s="3" t="s">
        <v>67</v>
      </c>
      <c r="B248" s="3">
        <v>703</v>
      </c>
      <c r="C248" s="3" t="s">
        <v>1332</v>
      </c>
      <c r="D248" s="3">
        <v>6.0400000000000002E-2</v>
      </c>
    </row>
    <row r="249" spans="1:4" x14ac:dyDescent="0.25">
      <c r="A249" s="3" t="s">
        <v>67</v>
      </c>
      <c r="B249" s="3">
        <v>703</v>
      </c>
      <c r="C249" s="3" t="s">
        <v>1333</v>
      </c>
      <c r="D249" s="3">
        <v>4.9700000000000001E-2</v>
      </c>
    </row>
    <row r="250" spans="1:4" x14ac:dyDescent="0.25">
      <c r="A250" s="3" t="s">
        <v>67</v>
      </c>
      <c r="B250" s="3">
        <v>701</v>
      </c>
      <c r="C250" s="3" t="s">
        <v>1334</v>
      </c>
      <c r="D250" s="3">
        <v>0.58030000000000004</v>
      </c>
    </row>
    <row r="251" spans="1:4" x14ac:dyDescent="0.25">
      <c r="A251" s="3" t="s">
        <v>67</v>
      </c>
      <c r="B251" s="3">
        <v>702</v>
      </c>
      <c r="C251" s="3" t="s">
        <v>1335</v>
      </c>
      <c r="D251" s="3">
        <v>0.68910000000000005</v>
      </c>
    </row>
    <row r="252" spans="1:4" x14ac:dyDescent="0.25">
      <c r="A252" s="3" t="s">
        <v>67</v>
      </c>
      <c r="B252" s="3">
        <v>703</v>
      </c>
      <c r="C252" s="3" t="s">
        <v>1336</v>
      </c>
      <c r="D252" s="3">
        <v>5.28E-2</v>
      </c>
    </row>
    <row r="253" spans="1:4" x14ac:dyDescent="0.25">
      <c r="A253" s="3" t="s">
        <v>67</v>
      </c>
      <c r="B253" s="3">
        <v>701</v>
      </c>
      <c r="C253" s="3" t="s">
        <v>1337</v>
      </c>
      <c r="D253" s="3">
        <v>0.41970000000000002</v>
      </c>
    </row>
    <row r="254" spans="1:4" x14ac:dyDescent="0.25">
      <c r="A254" s="3" t="s">
        <v>67</v>
      </c>
      <c r="B254" s="3">
        <v>703</v>
      </c>
      <c r="C254" s="3" t="s">
        <v>1338</v>
      </c>
      <c r="D254" s="3">
        <v>0.22789999999999999</v>
      </c>
    </row>
    <row r="255" spans="1:4" x14ac:dyDescent="0.25">
      <c r="A255" s="3" t="s">
        <v>67</v>
      </c>
      <c r="B255" s="3">
        <v>703</v>
      </c>
      <c r="C255" s="3" t="s">
        <v>1339</v>
      </c>
      <c r="D255" s="3">
        <v>3.3300000000000003E-2</v>
      </c>
    </row>
    <row r="256" spans="1:4" x14ac:dyDescent="0.25">
      <c r="A256" s="3" t="s">
        <v>69</v>
      </c>
      <c r="B256" s="3">
        <v>603</v>
      </c>
      <c r="C256" s="3" t="s">
        <v>1340</v>
      </c>
      <c r="D256" s="3">
        <v>0.3876</v>
      </c>
    </row>
    <row r="257" spans="1:4" x14ac:dyDescent="0.25">
      <c r="A257" s="3" t="s">
        <v>69</v>
      </c>
      <c r="B257" s="3">
        <v>601</v>
      </c>
      <c r="C257" s="3" t="s">
        <v>1341</v>
      </c>
      <c r="D257" s="3">
        <v>0.29649999999999999</v>
      </c>
    </row>
    <row r="258" spans="1:4" x14ac:dyDescent="0.25">
      <c r="A258" s="3" t="s">
        <v>69</v>
      </c>
      <c r="B258" s="3">
        <v>603</v>
      </c>
      <c r="C258" s="3" t="s">
        <v>1342</v>
      </c>
      <c r="D258" s="3">
        <v>0.3085</v>
      </c>
    </row>
    <row r="259" spans="1:4" x14ac:dyDescent="0.25">
      <c r="A259" s="3" t="s">
        <v>69</v>
      </c>
      <c r="B259" s="3">
        <v>601</v>
      </c>
      <c r="C259" s="3" t="s">
        <v>1343</v>
      </c>
      <c r="D259" s="3">
        <v>2.3400000000000001E-2</v>
      </c>
    </row>
    <row r="260" spans="1:4" x14ac:dyDescent="0.25">
      <c r="A260" s="3" t="s">
        <v>69</v>
      </c>
      <c r="B260" s="3">
        <v>601</v>
      </c>
      <c r="C260" s="3" t="s">
        <v>1344</v>
      </c>
      <c r="D260" s="3">
        <v>8.3400000000000002E-2</v>
      </c>
    </row>
    <row r="261" spans="1:4" x14ac:dyDescent="0.25">
      <c r="A261" s="3" t="s">
        <v>69</v>
      </c>
      <c r="B261" s="3">
        <v>602</v>
      </c>
      <c r="C261" s="3" t="s">
        <v>1345</v>
      </c>
      <c r="D261" s="3">
        <v>1</v>
      </c>
    </row>
    <row r="262" spans="1:4" x14ac:dyDescent="0.25">
      <c r="A262" s="3" t="s">
        <v>69</v>
      </c>
      <c r="B262" s="3">
        <v>601</v>
      </c>
      <c r="C262" s="3" t="s">
        <v>1346</v>
      </c>
      <c r="D262" s="3">
        <v>9.2299999999999993E-2</v>
      </c>
    </row>
    <row r="263" spans="1:4" x14ac:dyDescent="0.25">
      <c r="A263" s="3" t="s">
        <v>69</v>
      </c>
      <c r="B263" s="3">
        <v>603</v>
      </c>
      <c r="C263" s="3" t="s">
        <v>1347</v>
      </c>
      <c r="D263" s="3">
        <v>0.3039</v>
      </c>
    </row>
    <row r="264" spans="1:4" x14ac:dyDescent="0.25">
      <c r="A264" s="3" t="s">
        <v>69</v>
      </c>
      <c r="B264" s="3">
        <v>601</v>
      </c>
      <c r="C264" s="3" t="s">
        <v>1348</v>
      </c>
      <c r="D264" s="3">
        <v>9.3700000000000006E-2</v>
      </c>
    </row>
    <row r="265" spans="1:4" x14ac:dyDescent="0.25">
      <c r="A265" s="3" t="s">
        <v>69</v>
      </c>
      <c r="B265" s="3">
        <v>601</v>
      </c>
      <c r="C265" s="3" t="s">
        <v>1349</v>
      </c>
      <c r="D265" s="3">
        <v>0.18540000000000001</v>
      </c>
    </row>
    <row r="266" spans="1:4" x14ac:dyDescent="0.25">
      <c r="A266" s="3" t="s">
        <v>143</v>
      </c>
      <c r="B266" s="3">
        <v>1301</v>
      </c>
      <c r="C266" s="3" t="s">
        <v>1350</v>
      </c>
      <c r="D266" s="3">
        <v>0.1079</v>
      </c>
    </row>
    <row r="267" spans="1:4" x14ac:dyDescent="0.25">
      <c r="A267" s="3" t="s">
        <v>71</v>
      </c>
      <c r="B267" s="3">
        <v>1003</v>
      </c>
      <c r="C267" s="3" t="s">
        <v>1351</v>
      </c>
      <c r="D267" s="3">
        <v>7.1999999999999995E-2</v>
      </c>
    </row>
    <row r="268" spans="1:4" x14ac:dyDescent="0.25">
      <c r="A268" s="3" t="s">
        <v>71</v>
      </c>
      <c r="B268" s="3">
        <v>1004</v>
      </c>
      <c r="C268" s="3" t="s">
        <v>1352</v>
      </c>
      <c r="D268" s="3">
        <v>0.18010000000000001</v>
      </c>
    </row>
    <row r="269" spans="1:4" x14ac:dyDescent="0.25">
      <c r="A269" s="3" t="s">
        <v>71</v>
      </c>
      <c r="B269" s="3">
        <v>1004</v>
      </c>
      <c r="C269" s="3" t="s">
        <v>1353</v>
      </c>
      <c r="D269" s="3">
        <v>0.1047</v>
      </c>
    </row>
    <row r="270" spans="1:4" x14ac:dyDescent="0.25">
      <c r="A270" s="3" t="s">
        <v>71</v>
      </c>
      <c r="B270" s="3">
        <v>1003</v>
      </c>
      <c r="C270" s="3" t="s">
        <v>1354</v>
      </c>
      <c r="D270" s="3">
        <v>5.8500000000000003E-2</v>
      </c>
    </row>
    <row r="271" spans="1:4" x14ac:dyDescent="0.25">
      <c r="A271" s="3" t="s">
        <v>71</v>
      </c>
      <c r="B271" s="3">
        <v>1004</v>
      </c>
      <c r="C271" s="3" t="s">
        <v>1355</v>
      </c>
      <c r="D271" s="3">
        <v>0.60880000000000001</v>
      </c>
    </row>
    <row r="272" spans="1:4" x14ac:dyDescent="0.25">
      <c r="A272" s="3" t="s">
        <v>73</v>
      </c>
      <c r="B272" s="3">
        <v>100</v>
      </c>
      <c r="C272" s="3" t="s">
        <v>1356</v>
      </c>
      <c r="D272" s="3">
        <v>6.2199999999999998E-2</v>
      </c>
    </row>
    <row r="273" spans="1:4" x14ac:dyDescent="0.25">
      <c r="A273" s="3" t="s">
        <v>73</v>
      </c>
      <c r="B273" s="3">
        <v>100</v>
      </c>
      <c r="C273" s="3" t="s">
        <v>1357</v>
      </c>
      <c r="D273" s="3">
        <v>2.2100000000000002E-2</v>
      </c>
    </row>
    <row r="274" spans="1:4" x14ac:dyDescent="0.25">
      <c r="A274" s="3" t="s">
        <v>73</v>
      </c>
      <c r="B274" s="3">
        <v>100</v>
      </c>
      <c r="C274" s="3" t="s">
        <v>1358</v>
      </c>
      <c r="D274" s="3">
        <v>4.2000000000000003E-2</v>
      </c>
    </row>
    <row r="275" spans="1:4" x14ac:dyDescent="0.25">
      <c r="A275" s="3" t="s">
        <v>73</v>
      </c>
      <c r="B275" s="3">
        <v>100</v>
      </c>
      <c r="C275" s="3" t="s">
        <v>1359</v>
      </c>
      <c r="D275" s="3">
        <v>1.61E-2</v>
      </c>
    </row>
    <row r="276" spans="1:4" x14ac:dyDescent="0.25">
      <c r="A276" s="3" t="s">
        <v>73</v>
      </c>
      <c r="B276" s="3">
        <v>100</v>
      </c>
      <c r="C276" s="3" t="s">
        <v>1360</v>
      </c>
      <c r="D276" s="3">
        <v>2.1299999999999999E-2</v>
      </c>
    </row>
    <row r="277" spans="1:4" x14ac:dyDescent="0.25">
      <c r="A277" s="3" t="s">
        <v>73</v>
      </c>
      <c r="B277" s="3">
        <v>100</v>
      </c>
      <c r="C277" s="3" t="s">
        <v>1361</v>
      </c>
      <c r="D277" s="3">
        <v>4.87E-2</v>
      </c>
    </row>
    <row r="278" spans="1:4" x14ac:dyDescent="0.25">
      <c r="A278" s="3" t="s">
        <v>73</v>
      </c>
      <c r="B278" s="3">
        <v>100</v>
      </c>
      <c r="C278" s="3" t="s">
        <v>1362</v>
      </c>
      <c r="D278" s="3">
        <v>4.5600000000000002E-2</v>
      </c>
    </row>
    <row r="279" spans="1:4" x14ac:dyDescent="0.25">
      <c r="A279" s="3" t="s">
        <v>73</v>
      </c>
      <c r="B279" s="3">
        <v>100</v>
      </c>
      <c r="C279" s="3" t="s">
        <v>1363</v>
      </c>
      <c r="D279" s="3">
        <v>0.31159999999999999</v>
      </c>
    </row>
    <row r="280" spans="1:4" x14ac:dyDescent="0.25">
      <c r="A280" s="3" t="s">
        <v>73</v>
      </c>
      <c r="B280" s="3">
        <v>100</v>
      </c>
      <c r="C280" s="3" t="s">
        <v>1364</v>
      </c>
      <c r="D280" s="3">
        <v>1.2699999999999999E-2</v>
      </c>
    </row>
    <row r="281" spans="1:4" x14ac:dyDescent="0.25">
      <c r="A281" s="3" t="s">
        <v>73</v>
      </c>
      <c r="B281" s="3">
        <v>100</v>
      </c>
      <c r="C281" s="3" t="s">
        <v>1365</v>
      </c>
      <c r="D281" s="3">
        <v>2.3400000000000001E-2</v>
      </c>
    </row>
    <row r="282" spans="1:4" x14ac:dyDescent="0.25">
      <c r="A282" s="3" t="s">
        <v>75</v>
      </c>
      <c r="B282" s="3">
        <v>1001</v>
      </c>
      <c r="C282" s="3" t="s">
        <v>1366</v>
      </c>
      <c r="D282" s="3">
        <v>0.38800000000000001</v>
      </c>
    </row>
    <row r="283" spans="1:4" x14ac:dyDescent="0.25">
      <c r="A283" s="3" t="s">
        <v>75</v>
      </c>
      <c r="B283" s="3">
        <v>1003</v>
      </c>
      <c r="C283" s="3" t="s">
        <v>1367</v>
      </c>
      <c r="D283" s="3">
        <v>0.74439999999999995</v>
      </c>
    </row>
    <row r="284" spans="1:4" x14ac:dyDescent="0.25">
      <c r="A284" s="3" t="s">
        <v>75</v>
      </c>
      <c r="B284" s="3">
        <v>1001</v>
      </c>
      <c r="C284" s="3" t="s">
        <v>1368</v>
      </c>
      <c r="D284" s="3">
        <v>0.255</v>
      </c>
    </row>
    <row r="285" spans="1:4" x14ac:dyDescent="0.25">
      <c r="A285" s="3" t="s">
        <v>75</v>
      </c>
      <c r="B285" s="3">
        <v>1001</v>
      </c>
      <c r="C285" s="3" t="s">
        <v>1369</v>
      </c>
      <c r="D285" s="3">
        <v>9.3700000000000006E-2</v>
      </c>
    </row>
    <row r="286" spans="1:4" x14ac:dyDescent="0.25">
      <c r="A286" s="3" t="s">
        <v>75</v>
      </c>
      <c r="B286" s="3">
        <v>1001</v>
      </c>
      <c r="C286" s="3" t="s">
        <v>1370</v>
      </c>
      <c r="D286" s="3">
        <v>0.1231</v>
      </c>
    </row>
    <row r="287" spans="1:4" x14ac:dyDescent="0.25">
      <c r="A287" s="3" t="s">
        <v>75</v>
      </c>
      <c r="B287" s="3">
        <v>1003</v>
      </c>
      <c r="C287" s="3" t="s">
        <v>1371</v>
      </c>
      <c r="D287" s="3">
        <v>0.125</v>
      </c>
    </row>
    <row r="288" spans="1:4" x14ac:dyDescent="0.25">
      <c r="A288" s="3" t="s">
        <v>75</v>
      </c>
      <c r="B288" s="3">
        <v>1001</v>
      </c>
      <c r="C288" s="3" t="s">
        <v>1372</v>
      </c>
      <c r="D288" s="3">
        <v>0.14030000000000001</v>
      </c>
    </row>
    <row r="289" spans="1:4" x14ac:dyDescent="0.25">
      <c r="A289" s="3" t="s">
        <v>75</v>
      </c>
      <c r="B289" s="3">
        <v>1004</v>
      </c>
      <c r="C289" s="3" t="s">
        <v>1373</v>
      </c>
      <c r="D289" s="3">
        <v>0.10639999999999999</v>
      </c>
    </row>
    <row r="290" spans="1:4" x14ac:dyDescent="0.25">
      <c r="A290" s="3" t="s">
        <v>77</v>
      </c>
      <c r="B290" s="3">
        <v>401</v>
      </c>
      <c r="C290" s="3" t="s">
        <v>1374</v>
      </c>
      <c r="D290" s="3">
        <v>0.18579999999999999</v>
      </c>
    </row>
    <row r="291" spans="1:4" x14ac:dyDescent="0.25">
      <c r="A291" s="3" t="s">
        <v>77</v>
      </c>
      <c r="B291" s="3">
        <v>301</v>
      </c>
      <c r="C291" s="3" t="s">
        <v>1375</v>
      </c>
      <c r="D291" s="3">
        <v>0.24129999999999999</v>
      </c>
    </row>
    <row r="292" spans="1:4" x14ac:dyDescent="0.25">
      <c r="A292" s="3" t="s">
        <v>77</v>
      </c>
      <c r="B292" s="3">
        <v>201</v>
      </c>
      <c r="C292" s="3" t="s">
        <v>1376</v>
      </c>
      <c r="D292" s="3">
        <v>0.1134</v>
      </c>
    </row>
    <row r="293" spans="1:4" x14ac:dyDescent="0.25">
      <c r="A293" s="3" t="s">
        <v>77</v>
      </c>
      <c r="B293" s="3">
        <v>401</v>
      </c>
      <c r="C293" s="3" t="s">
        <v>1377</v>
      </c>
      <c r="D293" s="3">
        <v>8.6999999999999994E-3</v>
      </c>
    </row>
    <row r="294" spans="1:4" x14ac:dyDescent="0.25">
      <c r="A294" s="3" t="s">
        <v>77</v>
      </c>
      <c r="B294" s="3">
        <v>403</v>
      </c>
      <c r="C294" s="3" t="s">
        <v>1378</v>
      </c>
      <c r="D294" s="3">
        <v>2.47E-2</v>
      </c>
    </row>
    <row r="295" spans="1:4" x14ac:dyDescent="0.25">
      <c r="A295" s="3" t="s">
        <v>77</v>
      </c>
      <c r="B295" s="3">
        <v>401</v>
      </c>
      <c r="C295" s="3" t="s">
        <v>1379</v>
      </c>
      <c r="D295" s="3">
        <v>9.4000000000000004E-3</v>
      </c>
    </row>
    <row r="296" spans="1:4" x14ac:dyDescent="0.25">
      <c r="A296" s="3" t="s">
        <v>77</v>
      </c>
      <c r="B296" s="3">
        <v>201</v>
      </c>
      <c r="C296" s="3" t="s">
        <v>1380</v>
      </c>
      <c r="D296" s="3">
        <v>1.0999999999999999E-2</v>
      </c>
    </row>
    <row r="297" spans="1:4" x14ac:dyDescent="0.25">
      <c r="A297" s="3" t="s">
        <v>77</v>
      </c>
      <c r="B297" s="3">
        <v>403</v>
      </c>
      <c r="C297" s="3" t="s">
        <v>1381</v>
      </c>
      <c r="D297" s="3">
        <v>0.37709999999999999</v>
      </c>
    </row>
    <row r="298" spans="1:4" x14ac:dyDescent="0.25">
      <c r="A298" s="3" t="s">
        <v>77</v>
      </c>
      <c r="B298" s="3">
        <v>201</v>
      </c>
      <c r="C298" s="3" t="s">
        <v>1382</v>
      </c>
      <c r="D298" s="3">
        <v>8.5000000000000006E-3</v>
      </c>
    </row>
    <row r="299" spans="1:4" x14ac:dyDescent="0.25">
      <c r="A299" s="3" t="s">
        <v>77</v>
      </c>
      <c r="B299" s="3">
        <v>403</v>
      </c>
      <c r="C299" s="3" t="s">
        <v>1383</v>
      </c>
      <c r="D299" s="3">
        <v>9.4100000000000003E-2</v>
      </c>
    </row>
    <row r="300" spans="1:4" x14ac:dyDescent="0.25">
      <c r="A300" s="3" t="s">
        <v>77</v>
      </c>
      <c r="B300" s="3">
        <v>301</v>
      </c>
      <c r="C300" s="3" t="s">
        <v>1384</v>
      </c>
      <c r="D300" s="3">
        <v>0.1762</v>
      </c>
    </row>
    <row r="301" spans="1:4" x14ac:dyDescent="0.25">
      <c r="A301" s="3" t="s">
        <v>77</v>
      </c>
      <c r="B301" s="3">
        <v>201</v>
      </c>
      <c r="C301" s="3" t="s">
        <v>1385</v>
      </c>
      <c r="D301" s="3">
        <v>1.06E-2</v>
      </c>
    </row>
    <row r="302" spans="1:4" x14ac:dyDescent="0.25">
      <c r="A302" s="3" t="s">
        <v>77</v>
      </c>
      <c r="B302" s="3">
        <v>301</v>
      </c>
      <c r="C302" s="3" t="s">
        <v>1386</v>
      </c>
      <c r="D302" s="3">
        <v>5.6099999999999997E-2</v>
      </c>
    </row>
    <row r="303" spans="1:4" x14ac:dyDescent="0.25">
      <c r="A303" s="3" t="s">
        <v>77</v>
      </c>
      <c r="B303" s="3">
        <v>401</v>
      </c>
      <c r="C303" s="3" t="s">
        <v>1387</v>
      </c>
      <c r="D303" s="3">
        <v>9.9000000000000008E-3</v>
      </c>
    </row>
    <row r="304" spans="1:4" x14ac:dyDescent="0.25">
      <c r="A304" s="3" t="s">
        <v>77</v>
      </c>
      <c r="B304" s="3">
        <v>301</v>
      </c>
      <c r="C304" s="3" t="s">
        <v>1388</v>
      </c>
      <c r="D304" s="3">
        <v>5.2400000000000002E-2</v>
      </c>
    </row>
    <row r="305" spans="1:4" x14ac:dyDescent="0.25">
      <c r="A305" s="3" t="s">
        <v>77</v>
      </c>
      <c r="B305" s="3">
        <v>403</v>
      </c>
      <c r="C305" s="3" t="s">
        <v>1389</v>
      </c>
      <c r="D305" s="3">
        <v>2.9600000000000001E-2</v>
      </c>
    </row>
    <row r="306" spans="1:4" x14ac:dyDescent="0.25">
      <c r="A306" s="3" t="s">
        <v>77</v>
      </c>
      <c r="B306" s="3">
        <v>201</v>
      </c>
      <c r="C306" s="3" t="s">
        <v>1390</v>
      </c>
      <c r="D306" s="3">
        <v>2.92E-2</v>
      </c>
    </row>
    <row r="307" spans="1:4" x14ac:dyDescent="0.25">
      <c r="A307" s="3" t="s">
        <v>77</v>
      </c>
      <c r="B307" s="3">
        <v>403</v>
      </c>
      <c r="C307" s="3" t="s">
        <v>1391</v>
      </c>
      <c r="D307" s="3">
        <v>2.07E-2</v>
      </c>
    </row>
    <row r="308" spans="1:4" x14ac:dyDescent="0.25">
      <c r="A308" s="3" t="s">
        <v>77</v>
      </c>
      <c r="B308" s="3">
        <v>401</v>
      </c>
      <c r="C308" s="3" t="s">
        <v>1392</v>
      </c>
      <c r="D308" s="3">
        <v>0.25369999999999998</v>
      </c>
    </row>
    <row r="309" spans="1:4" x14ac:dyDescent="0.25">
      <c r="A309" s="3" t="s">
        <v>77</v>
      </c>
      <c r="B309" s="3">
        <v>201</v>
      </c>
      <c r="C309" s="3" t="s">
        <v>1393</v>
      </c>
      <c r="D309" s="3">
        <v>1.84E-2</v>
      </c>
    </row>
    <row r="310" spans="1:4" x14ac:dyDescent="0.25">
      <c r="A310" s="3" t="s">
        <v>77</v>
      </c>
      <c r="B310" s="3">
        <v>403</v>
      </c>
      <c r="C310" s="3" t="s">
        <v>1394</v>
      </c>
      <c r="D310" s="3">
        <v>8.8099999999999998E-2</v>
      </c>
    </row>
    <row r="311" spans="1:4" x14ac:dyDescent="0.25">
      <c r="A311" s="3" t="s">
        <v>77</v>
      </c>
      <c r="B311" s="3">
        <v>403</v>
      </c>
      <c r="C311" s="3" t="s">
        <v>1395</v>
      </c>
      <c r="D311" s="3">
        <v>0.12920000000000001</v>
      </c>
    </row>
    <row r="312" spans="1:4" x14ac:dyDescent="0.25">
      <c r="A312" s="3" t="s">
        <v>77</v>
      </c>
      <c r="B312" s="3">
        <v>201</v>
      </c>
      <c r="C312" s="3" t="s">
        <v>1396</v>
      </c>
      <c r="D312" s="3">
        <v>3.8E-3</v>
      </c>
    </row>
    <row r="313" spans="1:4" x14ac:dyDescent="0.25">
      <c r="A313" s="3" t="s">
        <v>77</v>
      </c>
      <c r="B313" s="3">
        <v>403</v>
      </c>
      <c r="C313" s="3" t="s">
        <v>1397</v>
      </c>
      <c r="D313" s="3">
        <v>5.2499999999999998E-2</v>
      </c>
    </row>
    <row r="314" spans="1:4" x14ac:dyDescent="0.25">
      <c r="A314" s="3" t="s">
        <v>77</v>
      </c>
      <c r="B314" s="3">
        <v>401</v>
      </c>
      <c r="C314" s="3" t="s">
        <v>1398</v>
      </c>
      <c r="D314" s="3">
        <v>5.3E-3</v>
      </c>
    </row>
    <row r="315" spans="1:4" x14ac:dyDescent="0.25">
      <c r="A315" s="3" t="s">
        <v>77</v>
      </c>
      <c r="B315" s="3">
        <v>301</v>
      </c>
      <c r="C315" s="3" t="s">
        <v>1399</v>
      </c>
      <c r="D315" s="3">
        <v>0.30690000000000001</v>
      </c>
    </row>
    <row r="316" spans="1:4" x14ac:dyDescent="0.25">
      <c r="A316" s="3" t="s">
        <v>77</v>
      </c>
      <c r="B316" s="3">
        <v>403</v>
      </c>
      <c r="C316" s="3" t="s">
        <v>1400</v>
      </c>
      <c r="D316" s="3">
        <v>8.6400000000000005E-2</v>
      </c>
    </row>
    <row r="317" spans="1:4" x14ac:dyDescent="0.25">
      <c r="A317" s="3" t="s">
        <v>77</v>
      </c>
      <c r="B317" s="3">
        <v>201</v>
      </c>
      <c r="C317" s="3" t="s">
        <v>1401</v>
      </c>
      <c r="D317" s="3">
        <v>1.0200000000000001E-2</v>
      </c>
    </row>
    <row r="318" spans="1:4" x14ac:dyDescent="0.25">
      <c r="A318" s="3" t="s">
        <v>77</v>
      </c>
      <c r="B318" s="3">
        <v>201</v>
      </c>
      <c r="C318" s="3" t="s">
        <v>1402</v>
      </c>
      <c r="D318" s="3">
        <v>6.0000000000000001E-3</v>
      </c>
    </row>
    <row r="319" spans="1:4" x14ac:dyDescent="0.25">
      <c r="A319" s="3" t="s">
        <v>77</v>
      </c>
      <c r="B319" s="3">
        <v>401</v>
      </c>
      <c r="C319" s="3" t="s">
        <v>1403</v>
      </c>
      <c r="D319" s="3">
        <v>1.06E-2</v>
      </c>
    </row>
    <row r="320" spans="1:4" x14ac:dyDescent="0.25">
      <c r="A320" s="3" t="s">
        <v>77</v>
      </c>
      <c r="B320" s="3">
        <v>301</v>
      </c>
      <c r="C320" s="3" t="s">
        <v>1404</v>
      </c>
      <c r="D320" s="3">
        <v>0.16700000000000001</v>
      </c>
    </row>
    <row r="321" spans="1:4" x14ac:dyDescent="0.25">
      <c r="A321" s="3" t="s">
        <v>77</v>
      </c>
      <c r="B321" s="3">
        <v>201</v>
      </c>
      <c r="C321" s="3" t="s">
        <v>1405</v>
      </c>
      <c r="D321" s="3">
        <v>4.5499999999999999E-2</v>
      </c>
    </row>
    <row r="322" spans="1:4" x14ac:dyDescent="0.25">
      <c r="A322" s="3" t="s">
        <v>77</v>
      </c>
      <c r="B322" s="3">
        <v>401</v>
      </c>
      <c r="C322" s="3" t="s">
        <v>1406</v>
      </c>
      <c r="D322" s="3">
        <v>6.1899999999999997E-2</v>
      </c>
    </row>
    <row r="323" spans="1:4" x14ac:dyDescent="0.25">
      <c r="A323" s="3" t="s">
        <v>77</v>
      </c>
      <c r="B323" s="3">
        <v>402</v>
      </c>
      <c r="C323" s="3" t="s">
        <v>1407</v>
      </c>
      <c r="D323" s="3">
        <v>1</v>
      </c>
    </row>
    <row r="324" spans="1:4" x14ac:dyDescent="0.25">
      <c r="A324" s="3" t="s">
        <v>77</v>
      </c>
      <c r="B324" s="3">
        <v>401</v>
      </c>
      <c r="C324" s="3" t="s">
        <v>1408</v>
      </c>
      <c r="D324" s="3">
        <v>7.4999999999999997E-3</v>
      </c>
    </row>
    <row r="325" spans="1:4" x14ac:dyDescent="0.25">
      <c r="A325" s="3" t="s">
        <v>77</v>
      </c>
      <c r="B325" s="3">
        <v>403</v>
      </c>
      <c r="C325" s="3" t="s">
        <v>1409</v>
      </c>
      <c r="D325" s="3">
        <v>1.32E-2</v>
      </c>
    </row>
    <row r="326" spans="1:4" x14ac:dyDescent="0.25">
      <c r="A326" s="3" t="s">
        <v>77</v>
      </c>
      <c r="B326" s="3">
        <v>201</v>
      </c>
      <c r="C326" s="3" t="s">
        <v>1410</v>
      </c>
      <c r="D326" s="3">
        <v>8.48E-2</v>
      </c>
    </row>
    <row r="327" spans="1:4" x14ac:dyDescent="0.25">
      <c r="A327" s="3" t="s">
        <v>77</v>
      </c>
      <c r="B327" s="3">
        <v>401</v>
      </c>
      <c r="C327" s="3" t="s">
        <v>1411</v>
      </c>
      <c r="D327" s="3">
        <v>0.19370000000000001</v>
      </c>
    </row>
    <row r="328" spans="1:4" x14ac:dyDescent="0.25">
      <c r="A328" s="3" t="s">
        <v>77</v>
      </c>
      <c r="B328" s="3">
        <v>401</v>
      </c>
      <c r="C328" s="3" t="s">
        <v>1412</v>
      </c>
      <c r="D328" s="3">
        <v>0.25359999999999999</v>
      </c>
    </row>
    <row r="329" spans="1:4" x14ac:dyDescent="0.25">
      <c r="A329" s="3" t="s">
        <v>77</v>
      </c>
      <c r="B329" s="3">
        <v>201</v>
      </c>
      <c r="C329" s="3" t="s">
        <v>1413</v>
      </c>
      <c r="D329" s="3">
        <v>1.3299999999999999E-2</v>
      </c>
    </row>
    <row r="330" spans="1:4" x14ac:dyDescent="0.25">
      <c r="A330" s="3" t="s">
        <v>77</v>
      </c>
      <c r="B330" s="3">
        <v>403</v>
      </c>
      <c r="C330" s="3" t="s">
        <v>1414</v>
      </c>
      <c r="D330" s="3">
        <v>8.43E-2</v>
      </c>
    </row>
    <row r="331" spans="1:4" x14ac:dyDescent="0.25">
      <c r="A331" s="3" t="s">
        <v>77</v>
      </c>
      <c r="B331" s="3">
        <v>201</v>
      </c>
      <c r="C331" s="3" t="s">
        <v>1415</v>
      </c>
      <c r="D331" s="3">
        <v>2.1299999999999999E-2</v>
      </c>
    </row>
    <row r="332" spans="1:4" x14ac:dyDescent="0.25">
      <c r="A332" s="3" t="s">
        <v>77</v>
      </c>
      <c r="B332" s="3">
        <v>201</v>
      </c>
      <c r="C332" s="3" t="s">
        <v>1416</v>
      </c>
      <c r="D332" s="3">
        <v>1.12E-2</v>
      </c>
    </row>
    <row r="333" spans="1:4" x14ac:dyDescent="0.25">
      <c r="A333" s="3" t="s">
        <v>79</v>
      </c>
      <c r="B333" s="3">
        <v>1002</v>
      </c>
      <c r="C333" s="3" t="s">
        <v>1417</v>
      </c>
      <c r="D333" s="3">
        <v>3.8399999999999997E-2</v>
      </c>
    </row>
    <row r="334" spans="1:4" x14ac:dyDescent="0.25">
      <c r="A334" s="3" t="s">
        <v>79</v>
      </c>
      <c r="B334" s="3">
        <v>1002</v>
      </c>
      <c r="C334" s="3" t="s">
        <v>1418</v>
      </c>
      <c r="D334" s="3">
        <v>4.8500000000000001E-2</v>
      </c>
    </row>
    <row r="335" spans="1:4" x14ac:dyDescent="0.25">
      <c r="A335" s="3" t="s">
        <v>79</v>
      </c>
      <c r="B335" s="3">
        <v>1002</v>
      </c>
      <c r="C335" s="3" t="s">
        <v>1419</v>
      </c>
      <c r="D335" s="3">
        <v>0.15110000000000001</v>
      </c>
    </row>
    <row r="336" spans="1:4" x14ac:dyDescent="0.25">
      <c r="A336" s="3" t="s">
        <v>79</v>
      </c>
      <c r="B336" s="3">
        <v>1002</v>
      </c>
      <c r="C336" s="3" t="s">
        <v>1420</v>
      </c>
      <c r="D336" s="3">
        <v>0.1135</v>
      </c>
    </row>
    <row r="337" spans="1:4" x14ac:dyDescent="0.25">
      <c r="A337" s="3" t="s">
        <v>79</v>
      </c>
      <c r="B337" s="3">
        <v>1002</v>
      </c>
      <c r="C337" s="3" t="s">
        <v>1421</v>
      </c>
      <c r="D337" s="3">
        <v>0.40639999999999998</v>
      </c>
    </row>
    <row r="338" spans="1:4" x14ac:dyDescent="0.25">
      <c r="A338" s="3" t="s">
        <v>130</v>
      </c>
      <c r="B338" s="3">
        <v>501</v>
      </c>
      <c r="C338" s="3" t="s">
        <v>1422</v>
      </c>
      <c r="D338" s="3">
        <v>0.1115</v>
      </c>
    </row>
    <row r="339" spans="1:4" x14ac:dyDescent="0.25">
      <c r="A339" s="3" t="s">
        <v>130</v>
      </c>
      <c r="B339" s="3">
        <v>501</v>
      </c>
      <c r="C339" s="3" t="s">
        <v>1423</v>
      </c>
      <c r="D339" s="3">
        <v>2.6200000000000001E-2</v>
      </c>
    </row>
    <row r="340" spans="1:4" x14ac:dyDescent="0.25">
      <c r="A340" s="3" t="s">
        <v>130</v>
      </c>
      <c r="B340" s="3">
        <v>501</v>
      </c>
      <c r="C340" s="3" t="s">
        <v>1424</v>
      </c>
      <c r="D340" s="3">
        <v>3.7199999999999997E-2</v>
      </c>
    </row>
    <row r="341" spans="1:4" x14ac:dyDescent="0.25">
      <c r="A341" s="3" t="s">
        <v>130</v>
      </c>
      <c r="B341" s="3">
        <v>501</v>
      </c>
      <c r="C341" s="3" t="s">
        <v>1425</v>
      </c>
      <c r="D341" s="3">
        <v>8.3999999999999995E-3</v>
      </c>
    </row>
    <row r="342" spans="1:4" x14ac:dyDescent="0.25">
      <c r="A342" s="3" t="s">
        <v>130</v>
      </c>
      <c r="B342" s="3">
        <v>501</v>
      </c>
      <c r="C342" s="3" t="s">
        <v>1426</v>
      </c>
      <c r="D342" s="3">
        <v>1.18E-2</v>
      </c>
    </row>
    <row r="343" spans="1:4" x14ac:dyDescent="0.25">
      <c r="A343" s="3" t="s">
        <v>130</v>
      </c>
      <c r="B343" s="3">
        <v>501</v>
      </c>
      <c r="C343" s="3" t="s">
        <v>1427</v>
      </c>
      <c r="D343" s="3">
        <v>1.7000000000000001E-2</v>
      </c>
    </row>
    <row r="344" spans="1:4" x14ac:dyDescent="0.25">
      <c r="A344" s="3" t="s">
        <v>130</v>
      </c>
      <c r="B344" s="3">
        <v>501</v>
      </c>
      <c r="C344" s="3" t="s">
        <v>1428</v>
      </c>
      <c r="D344" s="3">
        <v>1.37E-2</v>
      </c>
    </row>
    <row r="345" spans="1:4" x14ac:dyDescent="0.25">
      <c r="A345" s="3" t="s">
        <v>130</v>
      </c>
      <c r="B345" s="3">
        <v>506</v>
      </c>
      <c r="C345" s="3" t="s">
        <v>1429</v>
      </c>
      <c r="D345" s="3">
        <v>4.6100000000000002E-2</v>
      </c>
    </row>
    <row r="346" spans="1:4" x14ac:dyDescent="0.25">
      <c r="A346" s="3" t="s">
        <v>81</v>
      </c>
      <c r="B346" s="3">
        <v>506</v>
      </c>
      <c r="C346" s="3" t="s">
        <v>1430</v>
      </c>
      <c r="D346" s="3">
        <v>0.14680000000000001</v>
      </c>
    </row>
    <row r="347" spans="1:4" x14ac:dyDescent="0.25">
      <c r="A347" s="3" t="s">
        <v>81</v>
      </c>
      <c r="B347" s="3">
        <v>501</v>
      </c>
      <c r="C347" s="3" t="s">
        <v>1431</v>
      </c>
      <c r="D347" s="3">
        <v>4.7699999999999999E-2</v>
      </c>
    </row>
    <row r="348" spans="1:4" x14ac:dyDescent="0.25">
      <c r="A348" s="3" t="s">
        <v>81</v>
      </c>
      <c r="B348" s="3">
        <v>503</v>
      </c>
      <c r="C348" s="3" t="s">
        <v>1432</v>
      </c>
      <c r="D348" s="3">
        <v>3.3300000000000003E-2</v>
      </c>
    </row>
    <row r="349" spans="1:4" x14ac:dyDescent="0.25">
      <c r="A349" s="3" t="s">
        <v>81</v>
      </c>
      <c r="B349" s="3">
        <v>506</v>
      </c>
      <c r="C349" s="3" t="s">
        <v>1433</v>
      </c>
      <c r="D349" s="3">
        <v>3.1899999999999998E-2</v>
      </c>
    </row>
    <row r="350" spans="1:4" x14ac:dyDescent="0.25">
      <c r="A350" s="3" t="s">
        <v>81</v>
      </c>
      <c r="B350" s="3">
        <v>507</v>
      </c>
      <c r="C350" s="3" t="s">
        <v>1434</v>
      </c>
      <c r="D350" s="3">
        <v>8.0100000000000005E-2</v>
      </c>
    </row>
    <row r="351" spans="1:4" x14ac:dyDescent="0.25">
      <c r="A351" s="3" t="s">
        <v>81</v>
      </c>
      <c r="B351" s="3">
        <v>501</v>
      </c>
      <c r="C351" s="3" t="s">
        <v>1435</v>
      </c>
      <c r="D351" s="3">
        <v>0.1464</v>
      </c>
    </row>
    <row r="352" spans="1:4" x14ac:dyDescent="0.25">
      <c r="A352" s="3" t="s">
        <v>81</v>
      </c>
      <c r="B352" s="3">
        <v>507</v>
      </c>
      <c r="C352" s="3" t="s">
        <v>1436</v>
      </c>
      <c r="D352" s="3">
        <v>5.3699999999999998E-2</v>
      </c>
    </row>
    <row r="353" spans="1:4" x14ac:dyDescent="0.25">
      <c r="A353" s="3" t="s">
        <v>81</v>
      </c>
      <c r="B353" s="3">
        <v>507</v>
      </c>
      <c r="C353" s="3" t="s">
        <v>1437</v>
      </c>
      <c r="D353" s="3">
        <v>7.1199999999999999E-2</v>
      </c>
    </row>
    <row r="354" spans="1:4" x14ac:dyDescent="0.25">
      <c r="A354" s="3" t="s">
        <v>81</v>
      </c>
      <c r="B354" s="3">
        <v>506</v>
      </c>
      <c r="C354" s="3" t="s">
        <v>1438</v>
      </c>
      <c r="D354" s="3">
        <v>2.0500000000000001E-2</v>
      </c>
    </row>
    <row r="355" spans="1:4" x14ac:dyDescent="0.25">
      <c r="A355" s="3" t="s">
        <v>81</v>
      </c>
      <c r="B355" s="3">
        <v>503</v>
      </c>
      <c r="C355" s="3" t="s">
        <v>1439</v>
      </c>
      <c r="D355" s="3">
        <v>0.13159999999999999</v>
      </c>
    </row>
    <row r="356" spans="1:4" x14ac:dyDescent="0.25">
      <c r="A356" s="3" t="s">
        <v>81</v>
      </c>
      <c r="B356" s="3">
        <v>506</v>
      </c>
      <c r="C356" s="3" t="s">
        <v>1440</v>
      </c>
      <c r="D356" s="3">
        <v>0.156</v>
      </c>
    </row>
    <row r="357" spans="1:4" x14ac:dyDescent="0.25">
      <c r="A357" s="3" t="s">
        <v>81</v>
      </c>
      <c r="B357" s="3">
        <v>506</v>
      </c>
      <c r="C357" s="3" t="s">
        <v>1441</v>
      </c>
      <c r="D357" s="3">
        <v>9.1700000000000004E-2</v>
      </c>
    </row>
    <row r="358" spans="1:4" x14ac:dyDescent="0.25">
      <c r="A358" s="3" t="s">
        <v>81</v>
      </c>
      <c r="B358" s="3">
        <v>506</v>
      </c>
      <c r="C358" s="3" t="s">
        <v>1442</v>
      </c>
      <c r="D358" s="3">
        <v>0.1255</v>
      </c>
    </row>
    <row r="359" spans="1:4" x14ac:dyDescent="0.25">
      <c r="A359" s="3" t="s">
        <v>81</v>
      </c>
      <c r="B359" s="3">
        <v>506</v>
      </c>
      <c r="C359" s="3" t="s">
        <v>1443</v>
      </c>
      <c r="D359" s="3">
        <v>4.4499999999999998E-2</v>
      </c>
    </row>
    <row r="360" spans="1:4" x14ac:dyDescent="0.25">
      <c r="A360" s="3" t="s">
        <v>81</v>
      </c>
      <c r="B360" s="3">
        <v>503</v>
      </c>
      <c r="C360" s="3" t="s">
        <v>1444</v>
      </c>
      <c r="D360" s="3">
        <v>0.1</v>
      </c>
    </row>
    <row r="361" spans="1:4" x14ac:dyDescent="0.25">
      <c r="A361" s="3" t="s">
        <v>81</v>
      </c>
      <c r="B361" s="3">
        <v>507</v>
      </c>
      <c r="C361" s="3" t="s">
        <v>1445</v>
      </c>
      <c r="D361" s="3">
        <v>0.1023</v>
      </c>
    </row>
    <row r="362" spans="1:4" x14ac:dyDescent="0.25">
      <c r="A362" s="3" t="s">
        <v>81</v>
      </c>
      <c r="B362" s="3">
        <v>506</v>
      </c>
      <c r="C362" s="3" t="s">
        <v>1446</v>
      </c>
      <c r="D362" s="3">
        <v>1.55E-2</v>
      </c>
    </row>
    <row r="363" spans="1:4" x14ac:dyDescent="0.25">
      <c r="A363" s="3" t="s">
        <v>81</v>
      </c>
      <c r="B363" s="3">
        <v>507</v>
      </c>
      <c r="C363" s="3" t="s">
        <v>1447</v>
      </c>
      <c r="D363" s="3">
        <v>8.6800000000000002E-2</v>
      </c>
    </row>
    <row r="364" spans="1:4" x14ac:dyDescent="0.25">
      <c r="A364" s="3" t="s">
        <v>81</v>
      </c>
      <c r="B364" s="3">
        <v>506</v>
      </c>
      <c r="C364" s="3" t="s">
        <v>1448</v>
      </c>
      <c r="D364" s="3">
        <v>3.5400000000000001E-2</v>
      </c>
    </row>
    <row r="365" spans="1:4" x14ac:dyDescent="0.25">
      <c r="A365" s="3" t="s">
        <v>81</v>
      </c>
      <c r="B365" s="3">
        <v>501</v>
      </c>
      <c r="C365" s="3" t="s">
        <v>1449</v>
      </c>
      <c r="D365" s="3">
        <v>2.9100000000000001E-2</v>
      </c>
    </row>
    <row r="366" spans="1:4" x14ac:dyDescent="0.25">
      <c r="A366" s="3" t="s">
        <v>81</v>
      </c>
      <c r="B366" s="3">
        <v>506</v>
      </c>
      <c r="C366" s="3" t="s">
        <v>1450</v>
      </c>
      <c r="D366" s="3">
        <v>7.0800000000000002E-2</v>
      </c>
    </row>
    <row r="367" spans="1:4" x14ac:dyDescent="0.25">
      <c r="A367" s="3" t="s">
        <v>81</v>
      </c>
      <c r="B367" s="3">
        <v>503</v>
      </c>
      <c r="C367" s="3" t="s">
        <v>1451</v>
      </c>
      <c r="D367" s="3">
        <v>0.25390000000000001</v>
      </c>
    </row>
    <row r="368" spans="1:4" x14ac:dyDescent="0.25">
      <c r="A368" s="3" t="s">
        <v>81</v>
      </c>
      <c r="B368" s="3">
        <v>507</v>
      </c>
      <c r="C368" s="3" t="s">
        <v>1452</v>
      </c>
      <c r="D368" s="3">
        <v>0.1208</v>
      </c>
    </row>
    <row r="369" spans="1:4" x14ac:dyDescent="0.25">
      <c r="A369" s="3" t="s">
        <v>81</v>
      </c>
      <c r="B369" s="3">
        <v>506</v>
      </c>
      <c r="C369" s="3" t="s">
        <v>1453</v>
      </c>
      <c r="D369" s="3">
        <v>0.11559999999999999</v>
      </c>
    </row>
    <row r="370" spans="1:4" x14ac:dyDescent="0.25">
      <c r="A370" s="3" t="s">
        <v>81</v>
      </c>
      <c r="B370" s="3">
        <v>501</v>
      </c>
      <c r="C370" s="3" t="s">
        <v>1454</v>
      </c>
      <c r="D370" s="3">
        <v>6.5699999999999995E-2</v>
      </c>
    </row>
    <row r="371" spans="1:4" x14ac:dyDescent="0.25">
      <c r="A371" s="3" t="s">
        <v>81</v>
      </c>
      <c r="B371" s="3">
        <v>507</v>
      </c>
      <c r="C371" s="3" t="s">
        <v>1455</v>
      </c>
      <c r="D371" s="3">
        <v>6.4600000000000005E-2</v>
      </c>
    </row>
    <row r="372" spans="1:4" x14ac:dyDescent="0.25">
      <c r="A372" s="3" t="s">
        <v>81</v>
      </c>
      <c r="B372" s="3">
        <v>507</v>
      </c>
      <c r="C372" s="3" t="s">
        <v>1456</v>
      </c>
      <c r="D372" s="3">
        <v>5.5199999999999999E-2</v>
      </c>
    </row>
    <row r="373" spans="1:4" x14ac:dyDescent="0.25">
      <c r="A373" s="3" t="s">
        <v>81</v>
      </c>
      <c r="B373" s="3">
        <v>507</v>
      </c>
      <c r="C373" s="3" t="s">
        <v>1457</v>
      </c>
      <c r="D373" s="3">
        <v>8.7599999999999997E-2</v>
      </c>
    </row>
    <row r="374" spans="1:4" x14ac:dyDescent="0.25">
      <c r="A374" s="3" t="s">
        <v>81</v>
      </c>
      <c r="B374" s="3">
        <v>507</v>
      </c>
      <c r="C374" s="3" t="s">
        <v>1458</v>
      </c>
      <c r="D374" s="3">
        <v>0.1293</v>
      </c>
    </row>
    <row r="375" spans="1:4" x14ac:dyDescent="0.25">
      <c r="A375" s="3" t="s">
        <v>81</v>
      </c>
      <c r="B375" s="3">
        <v>506</v>
      </c>
      <c r="C375" s="3" t="s">
        <v>1459</v>
      </c>
      <c r="D375" s="3">
        <v>6.4000000000000001E-2</v>
      </c>
    </row>
    <row r="376" spans="1:4" x14ac:dyDescent="0.25">
      <c r="A376" s="3" t="s">
        <v>81</v>
      </c>
      <c r="B376" s="3">
        <v>506</v>
      </c>
      <c r="C376" s="3" t="s">
        <v>1460</v>
      </c>
      <c r="D376" s="3">
        <v>3.5700000000000003E-2</v>
      </c>
    </row>
    <row r="377" spans="1:4" x14ac:dyDescent="0.25">
      <c r="A377" s="3" t="s">
        <v>81</v>
      </c>
      <c r="B377" s="3">
        <v>503</v>
      </c>
      <c r="C377" s="3" t="s">
        <v>1461</v>
      </c>
      <c r="D377" s="3">
        <v>0.1414</v>
      </c>
    </row>
    <row r="378" spans="1:4" x14ac:dyDescent="0.25">
      <c r="A378" s="3" t="s">
        <v>81</v>
      </c>
      <c r="B378" s="3">
        <v>504</v>
      </c>
      <c r="C378" s="3" t="s">
        <v>1462</v>
      </c>
      <c r="D378" s="3">
        <v>1</v>
      </c>
    </row>
    <row r="379" spans="1:4" x14ac:dyDescent="0.25">
      <c r="A379" s="3" t="s">
        <v>81</v>
      </c>
      <c r="B379" s="3">
        <v>505</v>
      </c>
      <c r="C379" s="3" t="s">
        <v>1462</v>
      </c>
      <c r="D379" s="3">
        <v>1</v>
      </c>
    </row>
  </sheetData>
  <mergeCells count="1">
    <mergeCell ref="A19:D19"/>
  </mergeCells>
  <hyperlinks>
    <hyperlink ref="A13" r:id="rId2" xr:uid="{BD072A39-0BE5-4984-8AC8-49F509C6C11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3C1D9-E917-4A51-A511-BAED7AD59FB6}">
  <dimension ref="A1:A16"/>
  <sheetViews>
    <sheetView topLeftCell="A9" workbookViewId="0">
      <selection activeCell="A37" sqref="A37"/>
    </sheetView>
  </sheetViews>
  <sheetFormatPr defaultRowHeight="15" x14ac:dyDescent="0.25"/>
  <sheetData>
    <row r="1" spans="1:1" ht="23.25" x14ac:dyDescent="0.35">
      <c r="A1" s="19" t="s">
        <v>968</v>
      </c>
    </row>
    <row r="2" spans="1:1" ht="30" x14ac:dyDescent="0.4">
      <c r="A2" s="18" t="s">
        <v>969</v>
      </c>
    </row>
    <row r="3" spans="1:1" ht="17.25" x14ac:dyDescent="0.25">
      <c r="A3" s="10" t="s">
        <v>171</v>
      </c>
    </row>
    <row r="4" spans="1:1" ht="17.25" x14ac:dyDescent="0.25">
      <c r="A4" s="10" t="s">
        <v>1463</v>
      </c>
    </row>
    <row r="5" spans="1:1" ht="17.25" x14ac:dyDescent="0.25">
      <c r="A5" s="10" t="s">
        <v>1464</v>
      </c>
    </row>
    <row r="6" spans="1:1" ht="17.25" x14ac:dyDescent="0.25">
      <c r="A6" s="10" t="s">
        <v>174</v>
      </c>
    </row>
    <row r="7" spans="1:1" ht="17.25" x14ac:dyDescent="0.25">
      <c r="A7" s="10" t="s">
        <v>1103</v>
      </c>
    </row>
    <row r="8" spans="1:1" ht="17.25" x14ac:dyDescent="0.25">
      <c r="A8" s="10" t="s">
        <v>1465</v>
      </c>
    </row>
    <row r="9" spans="1:1" ht="17.25" x14ac:dyDescent="0.25">
      <c r="A9" s="11" t="s">
        <v>177</v>
      </c>
    </row>
    <row r="10" spans="1:1" ht="17.25" x14ac:dyDescent="0.25">
      <c r="A10" s="11" t="s">
        <v>977</v>
      </c>
    </row>
    <row r="11" spans="1:1" x14ac:dyDescent="0.25">
      <c r="A11" s="12" t="s">
        <v>1466</v>
      </c>
    </row>
    <row r="12" spans="1:1" ht="17.25" x14ac:dyDescent="0.25">
      <c r="A12" s="11" t="s">
        <v>1467</v>
      </c>
    </row>
    <row r="13" spans="1:1" ht="17.25" x14ac:dyDescent="0.25">
      <c r="A13" s="11" t="s">
        <v>181</v>
      </c>
    </row>
    <row r="14" spans="1:1" ht="17.25" x14ac:dyDescent="0.25">
      <c r="A14" s="10" t="s">
        <v>182</v>
      </c>
    </row>
    <row r="15" spans="1:1" ht="17.25" x14ac:dyDescent="0.25">
      <c r="A15" s="10" t="s">
        <v>1468</v>
      </c>
    </row>
    <row r="16" spans="1:1" x14ac:dyDescent="0.25">
      <c r="A16" t="s">
        <v>1469</v>
      </c>
    </row>
  </sheetData>
  <hyperlinks>
    <hyperlink ref="A11" r:id="rId1" xr:uid="{81F0216B-2980-4E56-A55B-6448F7CFC92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AA49D-593D-4604-A38E-CD8062491A17}">
  <dimension ref="A1:CP78"/>
  <sheetViews>
    <sheetView topLeftCell="B31" workbookViewId="0">
      <selection activeCell="G58" sqref="G58"/>
    </sheetView>
  </sheetViews>
  <sheetFormatPr defaultRowHeight="15.75" customHeight="1" x14ac:dyDescent="0.25"/>
  <cols>
    <col min="1" max="1" width="8.28515625" bestFit="1" customWidth="1"/>
    <col min="2" max="2" width="66.42578125" customWidth="1"/>
    <col min="3" max="3" width="28.85546875" customWidth="1"/>
    <col min="4" max="4" width="64.85546875" customWidth="1"/>
    <col min="32" max="34" width="9.140625" style="37"/>
    <col min="55" max="74" width="9.140625" style="7"/>
  </cols>
  <sheetData>
    <row r="1" spans="1:94" ht="15.75" customHeight="1" x14ac:dyDescent="0.25">
      <c r="A1" t="s">
        <v>1470</v>
      </c>
      <c r="C1" s="1" t="s">
        <v>1471</v>
      </c>
      <c r="AI1">
        <f>AI4/E4</f>
        <v>38050</v>
      </c>
    </row>
    <row r="2" spans="1:94" ht="15.75" customHeight="1" x14ac:dyDescent="0.25">
      <c r="A2" s="4" t="s">
        <v>1472</v>
      </c>
      <c r="B2" s="4"/>
      <c r="C2" s="4"/>
      <c r="D2" s="4"/>
      <c r="E2" s="4"/>
      <c r="F2" s="4"/>
      <c r="G2" s="21" t="s">
        <v>1473</v>
      </c>
      <c r="H2" s="21"/>
      <c r="I2" s="21" t="s">
        <v>1474</v>
      </c>
      <c r="J2" s="21" t="s">
        <v>1474</v>
      </c>
      <c r="K2" s="21" t="s">
        <v>1474</v>
      </c>
      <c r="L2" s="21" t="s">
        <v>1474</v>
      </c>
      <c r="M2" s="21" t="s">
        <v>1474</v>
      </c>
      <c r="N2" s="21" t="s">
        <v>1474</v>
      </c>
      <c r="O2" s="21" t="s">
        <v>1474</v>
      </c>
      <c r="P2" s="21" t="s">
        <v>1474</v>
      </c>
      <c r="Q2" s="21" t="s">
        <v>1474</v>
      </c>
      <c r="R2" s="21" t="s">
        <v>1474</v>
      </c>
      <c r="S2" s="21" t="s">
        <v>1474</v>
      </c>
      <c r="T2" s="21" t="s">
        <v>1474</v>
      </c>
      <c r="U2" s="21" t="s">
        <v>1474</v>
      </c>
      <c r="V2" s="21" t="s">
        <v>1474</v>
      </c>
      <c r="W2" s="21" t="s">
        <v>1474</v>
      </c>
      <c r="X2" s="21" t="s">
        <v>1474</v>
      </c>
      <c r="Y2" s="21" t="s">
        <v>1474</v>
      </c>
      <c r="Z2" s="21" t="s">
        <v>1474</v>
      </c>
      <c r="AA2" s="21" t="s">
        <v>1474</v>
      </c>
      <c r="AB2" s="21" t="s">
        <v>1474</v>
      </c>
      <c r="AC2" s="21" t="s">
        <v>1474</v>
      </c>
      <c r="AD2" s="21" t="s">
        <v>1474</v>
      </c>
      <c r="AE2" s="21" t="s">
        <v>1474</v>
      </c>
      <c r="AF2" s="37" t="s">
        <v>1475</v>
      </c>
      <c r="AI2">
        <v>1</v>
      </c>
      <c r="AJ2">
        <v>2</v>
      </c>
      <c r="AK2">
        <v>3</v>
      </c>
      <c r="AL2">
        <v>4</v>
      </c>
      <c r="AM2">
        <v>5</v>
      </c>
      <c r="AN2">
        <v>6</v>
      </c>
      <c r="AO2">
        <v>7</v>
      </c>
      <c r="AP2">
        <v>8</v>
      </c>
      <c r="AQ2">
        <f>AP2+1</f>
        <v>9</v>
      </c>
      <c r="AR2">
        <f t="shared" ref="AR2:BB2" si="0">AQ2+1</f>
        <v>10</v>
      </c>
      <c r="AS2">
        <f t="shared" si="0"/>
        <v>11</v>
      </c>
      <c r="AT2">
        <f t="shared" si="0"/>
        <v>12</v>
      </c>
      <c r="AU2">
        <f t="shared" si="0"/>
        <v>13</v>
      </c>
      <c r="AV2">
        <f t="shared" si="0"/>
        <v>14</v>
      </c>
      <c r="AW2">
        <f t="shared" si="0"/>
        <v>15</v>
      </c>
      <c r="AX2">
        <f t="shared" si="0"/>
        <v>16</v>
      </c>
      <c r="AY2">
        <f t="shared" si="0"/>
        <v>17</v>
      </c>
      <c r="AZ2">
        <f t="shared" si="0"/>
        <v>18</v>
      </c>
      <c r="BA2">
        <f t="shared" si="0"/>
        <v>19</v>
      </c>
      <c r="BB2">
        <f t="shared" si="0"/>
        <v>20</v>
      </c>
      <c r="BC2" s="7">
        <v>1</v>
      </c>
      <c r="BD2" s="7">
        <v>2</v>
      </c>
      <c r="BE2" s="7">
        <v>3</v>
      </c>
      <c r="BF2" s="7">
        <v>4</v>
      </c>
      <c r="BG2" s="7">
        <v>5</v>
      </c>
      <c r="BH2" s="7">
        <v>6</v>
      </c>
      <c r="BI2" s="7">
        <v>7</v>
      </c>
      <c r="BJ2" s="7">
        <v>8</v>
      </c>
      <c r="BK2" s="7">
        <f>BJ2+1</f>
        <v>9</v>
      </c>
      <c r="BL2" s="7">
        <f t="shared" ref="BL2:BV2" si="1">BK2+1</f>
        <v>10</v>
      </c>
      <c r="BM2" s="7">
        <f t="shared" si="1"/>
        <v>11</v>
      </c>
      <c r="BN2" s="7">
        <f t="shared" si="1"/>
        <v>12</v>
      </c>
      <c r="BO2" s="7">
        <f t="shared" si="1"/>
        <v>13</v>
      </c>
      <c r="BP2" s="7">
        <f t="shared" si="1"/>
        <v>14</v>
      </c>
      <c r="BQ2" s="7">
        <f t="shared" si="1"/>
        <v>15</v>
      </c>
      <c r="BR2" s="7">
        <f t="shared" si="1"/>
        <v>16</v>
      </c>
      <c r="BS2" s="7">
        <f t="shared" si="1"/>
        <v>17</v>
      </c>
      <c r="BT2" s="7">
        <f t="shared" si="1"/>
        <v>18</v>
      </c>
      <c r="BU2" s="7">
        <f t="shared" si="1"/>
        <v>19</v>
      </c>
      <c r="BV2" s="7">
        <f t="shared" si="1"/>
        <v>20</v>
      </c>
      <c r="BW2" s="38">
        <v>1</v>
      </c>
      <c r="BX2" s="38">
        <v>2</v>
      </c>
      <c r="BY2" s="38">
        <v>3</v>
      </c>
      <c r="BZ2" s="38">
        <v>4</v>
      </c>
      <c r="CA2" s="38">
        <v>5</v>
      </c>
      <c r="CB2" s="38">
        <v>6</v>
      </c>
      <c r="CC2" s="38">
        <v>7</v>
      </c>
      <c r="CD2" s="38">
        <v>8</v>
      </c>
      <c r="CE2" s="38">
        <f>CD2+1</f>
        <v>9</v>
      </c>
      <c r="CF2" s="38">
        <f t="shared" ref="CF2:CP2" si="2">CE2+1</f>
        <v>10</v>
      </c>
      <c r="CG2" s="38">
        <f t="shared" si="2"/>
        <v>11</v>
      </c>
      <c r="CH2" s="38">
        <f t="shared" si="2"/>
        <v>12</v>
      </c>
      <c r="CI2" s="38">
        <f t="shared" si="2"/>
        <v>13</v>
      </c>
      <c r="CJ2" s="38">
        <f t="shared" si="2"/>
        <v>14</v>
      </c>
      <c r="CK2" s="38">
        <f t="shared" si="2"/>
        <v>15</v>
      </c>
      <c r="CL2" s="38">
        <f t="shared" si="2"/>
        <v>16</v>
      </c>
      <c r="CM2" s="38">
        <f t="shared" si="2"/>
        <v>17</v>
      </c>
      <c r="CN2" s="38">
        <f t="shared" si="2"/>
        <v>18</v>
      </c>
      <c r="CO2" s="38">
        <f t="shared" si="2"/>
        <v>19</v>
      </c>
      <c r="CP2" s="38">
        <f t="shared" si="2"/>
        <v>20</v>
      </c>
    </row>
    <row r="3" spans="1:94" ht="15.75" customHeight="1" x14ac:dyDescent="0.25">
      <c r="A3" s="22" t="s">
        <v>990</v>
      </c>
      <c r="B3" s="23" t="s">
        <v>991</v>
      </c>
      <c r="C3" s="23" t="s">
        <v>195</v>
      </c>
      <c r="D3" s="23" t="s">
        <v>118</v>
      </c>
      <c r="E3" s="23" t="s">
        <v>1476</v>
      </c>
      <c r="F3" s="24" t="s">
        <v>1477</v>
      </c>
      <c r="G3" s="25" t="s">
        <v>197</v>
      </c>
      <c r="H3" s="25" t="s">
        <v>119</v>
      </c>
      <c r="I3" s="25" t="s">
        <v>1478</v>
      </c>
      <c r="J3" s="25" t="s">
        <v>1479</v>
      </c>
      <c r="K3" s="25" t="s">
        <v>1480</v>
      </c>
      <c r="L3" s="25" t="s">
        <v>1481</v>
      </c>
      <c r="M3" s="25" t="s">
        <v>1482</v>
      </c>
      <c r="N3" s="25" t="s">
        <v>1483</v>
      </c>
      <c r="O3" s="25" t="s">
        <v>1484</v>
      </c>
      <c r="P3" s="25" t="s">
        <v>120</v>
      </c>
      <c r="Q3" s="25" t="s">
        <v>1485</v>
      </c>
      <c r="R3" s="25" t="s">
        <v>1486</v>
      </c>
      <c r="S3" s="25" t="s">
        <v>1487</v>
      </c>
      <c r="T3" s="25" t="s">
        <v>1488</v>
      </c>
      <c r="U3" s="25" t="s">
        <v>1489</v>
      </c>
      <c r="V3" s="25" t="s">
        <v>1490</v>
      </c>
      <c r="W3" s="25" t="s">
        <v>1491</v>
      </c>
      <c r="X3" s="25" t="s">
        <v>121</v>
      </c>
      <c r="Y3" s="25" t="s">
        <v>1492</v>
      </c>
      <c r="Z3" s="25" t="s">
        <v>1493</v>
      </c>
      <c r="AA3" s="25" t="s">
        <v>1494</v>
      </c>
      <c r="AB3" s="25" t="s">
        <v>1495</v>
      </c>
      <c r="AC3" s="25" t="s">
        <v>1496</v>
      </c>
      <c r="AD3" s="25" t="s">
        <v>1497</v>
      </c>
      <c r="AE3" s="25" t="s">
        <v>1498</v>
      </c>
      <c r="AF3" s="39" t="str">
        <f>K3</f>
        <v>l50_4</v>
      </c>
      <c r="AG3" s="39" t="str">
        <f>S3</f>
        <v>ELI_4</v>
      </c>
      <c r="AH3" s="39" t="str">
        <f>AA3</f>
        <v>l80_4</v>
      </c>
      <c r="AI3" s="40" t="s">
        <v>119</v>
      </c>
      <c r="AJ3" s="40" t="s">
        <v>1478</v>
      </c>
      <c r="AK3" s="40" t="s">
        <v>1479</v>
      </c>
      <c r="AL3" s="40" t="s">
        <v>1480</v>
      </c>
      <c r="AM3" s="40" t="s">
        <v>1481</v>
      </c>
      <c r="AN3" s="40" t="s">
        <v>1482</v>
      </c>
      <c r="AO3" s="40" t="s">
        <v>1483</v>
      </c>
      <c r="AP3" s="40" t="s">
        <v>1484</v>
      </c>
      <c r="AQ3" s="40"/>
      <c r="AR3" s="40"/>
      <c r="AS3" s="40"/>
      <c r="AT3" s="40"/>
      <c r="AU3" s="40"/>
      <c r="AV3" s="40"/>
      <c r="AW3" s="40"/>
      <c r="AX3" s="40"/>
      <c r="AY3" s="40"/>
      <c r="AZ3" s="40"/>
      <c r="BA3" s="40"/>
      <c r="BB3" s="40"/>
      <c r="BC3" s="41" t="s">
        <v>120</v>
      </c>
      <c r="BD3" s="41" t="s">
        <v>1485</v>
      </c>
      <c r="BE3" s="41" t="s">
        <v>1486</v>
      </c>
      <c r="BF3" s="41" t="s">
        <v>1487</v>
      </c>
      <c r="BG3" s="41" t="s">
        <v>1488</v>
      </c>
      <c r="BH3" s="41" t="s">
        <v>1489</v>
      </c>
      <c r="BI3" s="41" t="s">
        <v>1490</v>
      </c>
      <c r="BJ3" s="41" t="s">
        <v>1491</v>
      </c>
      <c r="BK3" s="41"/>
      <c r="BL3" s="41"/>
      <c r="BM3" s="41"/>
      <c r="BN3" s="41"/>
      <c r="BO3" s="41"/>
      <c r="BP3" s="41"/>
      <c r="BQ3" s="41"/>
      <c r="BR3" s="41"/>
      <c r="BS3" s="41"/>
      <c r="BT3" s="41"/>
      <c r="BU3" s="41"/>
      <c r="BV3" s="41"/>
      <c r="BW3" s="42" t="s">
        <v>121</v>
      </c>
      <c r="BX3" s="42" t="s">
        <v>1492</v>
      </c>
      <c r="BY3" s="42" t="s">
        <v>1493</v>
      </c>
      <c r="BZ3" s="42" t="s">
        <v>1494</v>
      </c>
      <c r="CA3" s="42" t="s">
        <v>1495</v>
      </c>
      <c r="CB3" s="42" t="s">
        <v>1496</v>
      </c>
      <c r="CC3" s="42" t="s">
        <v>1497</v>
      </c>
      <c r="CD3" s="42" t="s">
        <v>1498</v>
      </c>
      <c r="CE3" s="38"/>
      <c r="CF3" s="38"/>
      <c r="CG3" s="38"/>
      <c r="CH3" s="38"/>
      <c r="CI3" s="38"/>
      <c r="CJ3" s="38"/>
      <c r="CK3" s="38"/>
      <c r="CL3" s="38"/>
      <c r="CM3" s="38"/>
      <c r="CN3" s="38"/>
      <c r="CO3" s="38"/>
      <c r="CP3" s="38"/>
    </row>
    <row r="4" spans="1:94" ht="15.75" customHeight="1" x14ac:dyDescent="0.25">
      <c r="A4" s="26">
        <v>1301</v>
      </c>
      <c r="B4" s="27" t="s">
        <v>1088</v>
      </c>
      <c r="C4" s="27" t="s">
        <v>56</v>
      </c>
      <c r="D4" s="27" t="s">
        <v>57</v>
      </c>
      <c r="E4" s="27">
        <v>0.73660000000000003</v>
      </c>
      <c r="F4" s="27">
        <v>83030</v>
      </c>
      <c r="G4" s="28">
        <v>115600</v>
      </c>
      <c r="H4" s="28">
        <v>38050</v>
      </c>
      <c r="I4" s="28">
        <v>43500</v>
      </c>
      <c r="J4" s="28">
        <v>48950</v>
      </c>
      <c r="K4" s="28">
        <v>54350</v>
      </c>
      <c r="L4" s="28">
        <v>58700</v>
      </c>
      <c r="M4" s="28">
        <v>63050</v>
      </c>
      <c r="N4" s="28">
        <v>67400</v>
      </c>
      <c r="O4" s="28">
        <v>71750</v>
      </c>
      <c r="P4" s="28">
        <v>22850</v>
      </c>
      <c r="Q4" s="28">
        <v>26100</v>
      </c>
      <c r="R4" s="28">
        <v>29350</v>
      </c>
      <c r="S4" s="28">
        <v>32600</v>
      </c>
      <c r="T4" s="28">
        <v>35250</v>
      </c>
      <c r="U4" s="28">
        <v>37850</v>
      </c>
      <c r="V4" s="28">
        <v>41910</v>
      </c>
      <c r="W4" s="28">
        <v>46630</v>
      </c>
      <c r="X4" s="28">
        <v>60900</v>
      </c>
      <c r="Y4" s="28">
        <v>69600</v>
      </c>
      <c r="Z4" s="28">
        <v>78300</v>
      </c>
      <c r="AA4" s="28">
        <v>86950</v>
      </c>
      <c r="AB4" s="28">
        <v>93950</v>
      </c>
      <c r="AC4" s="28">
        <v>100900</v>
      </c>
      <c r="AD4" s="28">
        <v>107850</v>
      </c>
      <c r="AE4" s="28">
        <v>114800</v>
      </c>
      <c r="AF4" s="37">
        <f>K4</f>
        <v>54350</v>
      </c>
      <c r="AG4" s="37">
        <f>S4</f>
        <v>32600</v>
      </c>
      <c r="AH4" s="37">
        <f>AA4</f>
        <v>86950</v>
      </c>
      <c r="AI4">
        <f>CEILING(IF(AI$2&gt;3,(AI$2-4)*0.08*$AF4+$AF4,(AI$2-4)*0.1*$AF4+$AF4),50)*$E4</f>
        <v>28027.63</v>
      </c>
      <c r="AJ4">
        <f t="shared" ref="AJ4:BB17" si="3">CEILING(IF(AJ$2&gt;3,(AJ$2-4)*0.08*$AF4+$AF4,(AJ$2-4)*0.1*$AF4+$AF4),50)*$E4</f>
        <v>32042.100000000002</v>
      </c>
      <c r="AK4">
        <f t="shared" si="3"/>
        <v>36056.57</v>
      </c>
      <c r="AL4">
        <f t="shared" si="3"/>
        <v>40034.21</v>
      </c>
      <c r="AM4">
        <f t="shared" si="3"/>
        <v>43238.420000000006</v>
      </c>
      <c r="AN4">
        <f t="shared" si="3"/>
        <v>46442.630000000005</v>
      </c>
      <c r="AO4">
        <f t="shared" si="3"/>
        <v>49646.840000000004</v>
      </c>
      <c r="AP4">
        <f t="shared" si="3"/>
        <v>52851.05</v>
      </c>
      <c r="AQ4">
        <f t="shared" si="3"/>
        <v>56055.26</v>
      </c>
      <c r="AR4">
        <f t="shared" si="3"/>
        <v>59259.47</v>
      </c>
      <c r="AS4">
        <f t="shared" si="3"/>
        <v>62463.68</v>
      </c>
      <c r="AT4">
        <f t="shared" si="3"/>
        <v>65667.89</v>
      </c>
      <c r="AU4">
        <f t="shared" si="3"/>
        <v>68872.100000000006</v>
      </c>
      <c r="AV4">
        <f t="shared" si="3"/>
        <v>72076.31</v>
      </c>
      <c r="AW4">
        <f t="shared" si="3"/>
        <v>75280.52</v>
      </c>
      <c r="AX4">
        <f t="shared" si="3"/>
        <v>78484.73000000001</v>
      </c>
      <c r="AY4">
        <f t="shared" si="3"/>
        <v>81688.94</v>
      </c>
      <c r="AZ4">
        <f t="shared" si="3"/>
        <v>84893.150000000009</v>
      </c>
      <c r="BA4">
        <f t="shared" si="3"/>
        <v>88097.36</v>
      </c>
      <c r="BB4">
        <f t="shared" si="3"/>
        <v>91301.57</v>
      </c>
      <c r="BC4" s="7">
        <f>MIN(AI4/$E4,MAX(CEILING(IF(BC$2&gt;3,(BC$2-4)*0.08*$AG4+$AG4,(BC$2-4)*0.1*$AG4+$AG4),50),13590+4720*(BC$2-$BC$2)))*$E4</f>
        <v>16831.310000000001</v>
      </c>
      <c r="BD4" s="7">
        <f t="shared" ref="BD4:BV17" si="4">MIN(AJ4/$E4,MAX(CEILING(IF(BD$2&gt;3,(BD$2-4)*0.08*$AG4+$AG4,(BD$2-4)*0.1*$AG4+$AG4),50),13590+4720*(BD$2-$BC$2)))*$E4</f>
        <v>19225.260000000002</v>
      </c>
      <c r="BE4" s="7">
        <f t="shared" si="4"/>
        <v>21619.210000000003</v>
      </c>
      <c r="BF4" s="7">
        <f t="shared" si="4"/>
        <v>24013.16</v>
      </c>
      <c r="BG4" s="7">
        <f t="shared" si="4"/>
        <v>25965.15</v>
      </c>
      <c r="BH4" s="7">
        <f t="shared" si="4"/>
        <v>27880.31</v>
      </c>
      <c r="BI4" s="7">
        <f t="shared" si="4"/>
        <v>30870.906000000003</v>
      </c>
      <c r="BJ4" s="7">
        <f t="shared" si="4"/>
        <v>34347.658000000003</v>
      </c>
      <c r="BK4" s="7">
        <f t="shared" si="4"/>
        <v>37824.410000000003</v>
      </c>
      <c r="BL4" s="7">
        <f t="shared" si="4"/>
        <v>41301.162000000004</v>
      </c>
      <c r="BM4" s="7">
        <f t="shared" si="4"/>
        <v>44777.914000000004</v>
      </c>
      <c r="BN4" s="7">
        <f t="shared" si="4"/>
        <v>48254.666000000005</v>
      </c>
      <c r="BO4" s="7">
        <f t="shared" si="4"/>
        <v>51731.418000000005</v>
      </c>
      <c r="BP4" s="7">
        <f t="shared" si="4"/>
        <v>55208.170000000006</v>
      </c>
      <c r="BQ4" s="7">
        <f t="shared" si="4"/>
        <v>58684.922000000006</v>
      </c>
      <c r="BR4" s="7">
        <f t="shared" si="4"/>
        <v>62161.674000000006</v>
      </c>
      <c r="BS4" s="7">
        <f t="shared" si="4"/>
        <v>65638.426000000007</v>
      </c>
      <c r="BT4" s="7">
        <f t="shared" si="4"/>
        <v>69115.178</v>
      </c>
      <c r="BU4" s="7">
        <f t="shared" si="4"/>
        <v>72591.930000000008</v>
      </c>
      <c r="BV4" s="7">
        <f t="shared" si="4"/>
        <v>76068.682000000001</v>
      </c>
      <c r="BW4" s="38">
        <f>CEILING(IF(BW$2&gt;3,(BW$2-4)*0.08*$AH4+$AH4,(BW$2-4)*0.1*$AH4+$AH4),50)*$E4</f>
        <v>44858.94</v>
      </c>
      <c r="BX4" s="38">
        <f t="shared" ref="BX4:CP17" si="5">CEILING(IF(BX$2&gt;3,(BX$2-4)*0.08*$AH4+$AH4,(BX$2-4)*0.1*$AH4+$AH4),50)*$E4</f>
        <v>51267.360000000001</v>
      </c>
      <c r="BY4" s="38">
        <f t="shared" si="5"/>
        <v>57675.780000000006</v>
      </c>
      <c r="BZ4" s="38">
        <f t="shared" si="5"/>
        <v>64047.37</v>
      </c>
      <c r="CA4" s="38">
        <f t="shared" si="5"/>
        <v>69203.570000000007</v>
      </c>
      <c r="CB4" s="38">
        <f t="shared" si="5"/>
        <v>74322.94</v>
      </c>
      <c r="CC4" s="38">
        <f t="shared" si="5"/>
        <v>79442.31</v>
      </c>
      <c r="CD4" s="38">
        <f t="shared" si="5"/>
        <v>84561.680000000008</v>
      </c>
      <c r="CE4" s="38">
        <f t="shared" si="5"/>
        <v>89681.05</v>
      </c>
      <c r="CF4" s="38">
        <f t="shared" si="5"/>
        <v>94800.42</v>
      </c>
      <c r="CG4" s="38">
        <f t="shared" si="5"/>
        <v>99919.790000000008</v>
      </c>
      <c r="CH4" s="38">
        <f t="shared" si="5"/>
        <v>105039.16</v>
      </c>
      <c r="CI4" s="38">
        <f t="shared" si="5"/>
        <v>110195.36</v>
      </c>
      <c r="CJ4" s="38">
        <f t="shared" si="5"/>
        <v>115314.73000000001</v>
      </c>
      <c r="CK4" s="38">
        <f t="shared" si="5"/>
        <v>120434.1</v>
      </c>
      <c r="CL4" s="38">
        <f t="shared" si="5"/>
        <v>125553.47</v>
      </c>
      <c r="CM4" s="38">
        <f t="shared" si="5"/>
        <v>130672.84000000001</v>
      </c>
      <c r="CN4" s="38">
        <f t="shared" si="5"/>
        <v>135792.21</v>
      </c>
      <c r="CO4" s="38">
        <f t="shared" si="5"/>
        <v>140911.58000000002</v>
      </c>
      <c r="CP4" s="38">
        <f t="shared" si="5"/>
        <v>146030.95000000001</v>
      </c>
    </row>
    <row r="5" spans="1:94" ht="15.75" customHeight="1" x14ac:dyDescent="0.25">
      <c r="A5" s="29">
        <v>1201</v>
      </c>
      <c r="B5" s="30" t="s">
        <v>1086</v>
      </c>
      <c r="C5" s="30" t="s">
        <v>56</v>
      </c>
      <c r="D5" s="30" t="s">
        <v>57</v>
      </c>
      <c r="E5" s="30">
        <v>1</v>
      </c>
      <c r="F5" s="30">
        <v>81855</v>
      </c>
      <c r="G5" s="31">
        <v>115600</v>
      </c>
      <c r="H5" s="31">
        <v>38050</v>
      </c>
      <c r="I5" s="31">
        <v>43500</v>
      </c>
      <c r="J5" s="31">
        <v>48950</v>
      </c>
      <c r="K5" s="31">
        <v>54350</v>
      </c>
      <c r="L5" s="31">
        <v>58700</v>
      </c>
      <c r="M5" s="31">
        <v>63050</v>
      </c>
      <c r="N5" s="31">
        <v>67400</v>
      </c>
      <c r="O5" s="31">
        <v>71750</v>
      </c>
      <c r="P5" s="31">
        <v>22850</v>
      </c>
      <c r="Q5" s="31">
        <v>26100</v>
      </c>
      <c r="R5" s="31">
        <v>29350</v>
      </c>
      <c r="S5" s="31">
        <v>32600</v>
      </c>
      <c r="T5" s="31">
        <v>35250</v>
      </c>
      <c r="U5" s="31">
        <v>37850</v>
      </c>
      <c r="V5" s="31">
        <v>41910</v>
      </c>
      <c r="W5" s="31">
        <v>46630</v>
      </c>
      <c r="X5" s="31">
        <v>60900</v>
      </c>
      <c r="Y5" s="31">
        <v>69600</v>
      </c>
      <c r="Z5" s="31">
        <v>78300</v>
      </c>
      <c r="AA5" s="31">
        <v>86950</v>
      </c>
      <c r="AB5" s="31">
        <v>93950</v>
      </c>
      <c r="AC5" s="31">
        <v>100900</v>
      </c>
      <c r="AD5" s="31">
        <v>107850</v>
      </c>
      <c r="AE5" s="31">
        <v>114800</v>
      </c>
      <c r="AF5" s="37">
        <f t="shared" ref="AF5:AF68" si="6">K5</f>
        <v>54350</v>
      </c>
      <c r="AG5" s="37">
        <f t="shared" ref="AG5:AG68" si="7">S5</f>
        <v>32600</v>
      </c>
      <c r="AH5" s="37">
        <f t="shared" ref="AH5:AH68" si="8">AA5</f>
        <v>86950</v>
      </c>
      <c r="AI5">
        <f t="shared" ref="AI5:AX33" si="9">CEILING(IF(AI$2&gt;3,(AI$2-4)*0.08*$AF5+$AF5,(AI$2-4)*0.1*$AF5+$AF5),50)*$E5</f>
        <v>38050</v>
      </c>
      <c r="AJ5">
        <f t="shared" si="3"/>
        <v>43500</v>
      </c>
      <c r="AK5">
        <f t="shared" si="3"/>
        <v>48950</v>
      </c>
      <c r="AL5">
        <f t="shared" si="3"/>
        <v>54350</v>
      </c>
      <c r="AM5">
        <f t="shared" si="3"/>
        <v>58700</v>
      </c>
      <c r="AN5">
        <f t="shared" si="3"/>
        <v>63050</v>
      </c>
      <c r="AO5">
        <f t="shared" si="3"/>
        <v>67400</v>
      </c>
      <c r="AP5">
        <f t="shared" si="3"/>
        <v>71750</v>
      </c>
      <c r="AQ5">
        <f t="shared" si="3"/>
        <v>76100</v>
      </c>
      <c r="AR5">
        <f t="shared" si="3"/>
        <v>80450</v>
      </c>
      <c r="AS5">
        <f t="shared" si="3"/>
        <v>84800</v>
      </c>
      <c r="AT5">
        <f t="shared" si="3"/>
        <v>89150</v>
      </c>
      <c r="AU5">
        <f t="shared" si="3"/>
        <v>93500</v>
      </c>
      <c r="AV5">
        <f t="shared" si="3"/>
        <v>97850</v>
      </c>
      <c r="AW5">
        <f t="shared" si="3"/>
        <v>102200</v>
      </c>
      <c r="AX5">
        <f t="shared" si="3"/>
        <v>106550</v>
      </c>
      <c r="AY5">
        <f t="shared" si="3"/>
        <v>110900</v>
      </c>
      <c r="AZ5">
        <f t="shared" si="3"/>
        <v>115250</v>
      </c>
      <c r="BA5">
        <f t="shared" si="3"/>
        <v>119600</v>
      </c>
      <c r="BB5">
        <f t="shared" si="3"/>
        <v>123950</v>
      </c>
      <c r="BC5" s="7">
        <f t="shared" ref="BC5:BC68" si="10">MIN(AI5/$E5,MAX(CEILING(IF(BC$2&gt;3,(BC$2-4)*0.08*$AG5+$AG5,(BC$2-4)*0.1*$AG5+$AG5),50),13590+4720*(BC$2-$BC$2)))*$E5</f>
        <v>22850</v>
      </c>
      <c r="BD5" s="7">
        <f t="shared" si="4"/>
        <v>26100</v>
      </c>
      <c r="BE5" s="7">
        <f t="shared" si="4"/>
        <v>29350</v>
      </c>
      <c r="BF5" s="7">
        <f t="shared" si="4"/>
        <v>32600</v>
      </c>
      <c r="BG5" s="7">
        <f t="shared" si="4"/>
        <v>35250</v>
      </c>
      <c r="BH5" s="7">
        <f t="shared" si="4"/>
        <v>37850</v>
      </c>
      <c r="BI5" s="7">
        <f t="shared" si="4"/>
        <v>41910</v>
      </c>
      <c r="BJ5" s="7">
        <f t="shared" si="4"/>
        <v>46630</v>
      </c>
      <c r="BK5" s="7">
        <f t="shared" si="4"/>
        <v>51350</v>
      </c>
      <c r="BL5" s="7">
        <f t="shared" si="4"/>
        <v>56070</v>
      </c>
      <c r="BM5" s="7">
        <f t="shared" si="4"/>
        <v>60790</v>
      </c>
      <c r="BN5" s="7">
        <f t="shared" si="4"/>
        <v>65510</v>
      </c>
      <c r="BO5" s="7">
        <f t="shared" si="4"/>
        <v>70230</v>
      </c>
      <c r="BP5" s="7">
        <f t="shared" si="4"/>
        <v>74950</v>
      </c>
      <c r="BQ5" s="7">
        <f t="shared" si="4"/>
        <v>79670</v>
      </c>
      <c r="BR5" s="7">
        <f t="shared" si="4"/>
        <v>84390</v>
      </c>
      <c r="BS5" s="7">
        <f t="shared" si="4"/>
        <v>89110</v>
      </c>
      <c r="BT5" s="7">
        <f t="shared" si="4"/>
        <v>93830</v>
      </c>
      <c r="BU5" s="7">
        <f t="shared" si="4"/>
        <v>98550</v>
      </c>
      <c r="BV5" s="7">
        <f t="shared" si="4"/>
        <v>103270</v>
      </c>
      <c r="BW5" s="38">
        <f t="shared" ref="BW5:CL33" si="11">CEILING(IF(BW$2&gt;3,(BW$2-4)*0.08*$AH5+$AH5,(BW$2-4)*0.1*$AH5+$AH5),50)*$E5</f>
        <v>60900</v>
      </c>
      <c r="BX5" s="38">
        <f t="shared" si="5"/>
        <v>69600</v>
      </c>
      <c r="BY5" s="38">
        <f t="shared" si="5"/>
        <v>78300</v>
      </c>
      <c r="BZ5" s="38">
        <f t="shared" si="5"/>
        <v>86950</v>
      </c>
      <c r="CA5" s="38">
        <f t="shared" si="5"/>
        <v>93950</v>
      </c>
      <c r="CB5" s="38">
        <f t="shared" si="5"/>
        <v>100900</v>
      </c>
      <c r="CC5" s="38">
        <f t="shared" si="5"/>
        <v>107850</v>
      </c>
      <c r="CD5" s="38">
        <f t="shared" si="5"/>
        <v>114800</v>
      </c>
      <c r="CE5" s="38">
        <f t="shared" si="5"/>
        <v>121750</v>
      </c>
      <c r="CF5" s="38">
        <f t="shared" si="5"/>
        <v>128700</v>
      </c>
      <c r="CG5" s="38">
        <f t="shared" si="5"/>
        <v>135650</v>
      </c>
      <c r="CH5" s="38">
        <f t="shared" si="5"/>
        <v>142600</v>
      </c>
      <c r="CI5" s="38">
        <f t="shared" si="5"/>
        <v>149600</v>
      </c>
      <c r="CJ5" s="38">
        <f t="shared" si="5"/>
        <v>156550</v>
      </c>
      <c r="CK5" s="38">
        <f t="shared" si="5"/>
        <v>163500</v>
      </c>
      <c r="CL5" s="38">
        <f t="shared" si="5"/>
        <v>170450</v>
      </c>
      <c r="CM5" s="38">
        <f t="shared" si="5"/>
        <v>177400</v>
      </c>
      <c r="CN5" s="38">
        <f t="shared" si="5"/>
        <v>184350</v>
      </c>
      <c r="CO5" s="38">
        <f t="shared" si="5"/>
        <v>191300</v>
      </c>
      <c r="CP5" s="38">
        <f t="shared" si="5"/>
        <v>198250</v>
      </c>
    </row>
    <row r="6" spans="1:94" ht="15.75" customHeight="1" x14ac:dyDescent="0.25">
      <c r="A6" s="29">
        <v>801</v>
      </c>
      <c r="B6" s="30" t="s">
        <v>1055</v>
      </c>
      <c r="C6" s="30" t="s">
        <v>58</v>
      </c>
      <c r="D6" s="30" t="s">
        <v>59</v>
      </c>
      <c r="E6" s="30">
        <v>1</v>
      </c>
      <c r="F6" s="30">
        <v>50488</v>
      </c>
      <c r="G6" s="31">
        <v>140200</v>
      </c>
      <c r="H6" s="31">
        <v>49100</v>
      </c>
      <c r="I6" s="31">
        <v>56100</v>
      </c>
      <c r="J6" s="31">
        <v>63100</v>
      </c>
      <c r="K6" s="31">
        <v>70100</v>
      </c>
      <c r="L6" s="31">
        <v>75750</v>
      </c>
      <c r="M6" s="31">
        <v>81350</v>
      </c>
      <c r="N6" s="31">
        <v>86950</v>
      </c>
      <c r="O6" s="31">
        <v>92550</v>
      </c>
      <c r="P6" s="31">
        <v>29450</v>
      </c>
      <c r="Q6" s="31">
        <v>33650</v>
      </c>
      <c r="R6" s="31">
        <v>37850</v>
      </c>
      <c r="S6" s="31">
        <v>42050</v>
      </c>
      <c r="T6" s="31">
        <v>45450</v>
      </c>
      <c r="U6" s="31">
        <v>48800</v>
      </c>
      <c r="V6" s="31">
        <v>52150</v>
      </c>
      <c r="W6" s="31">
        <v>55550</v>
      </c>
      <c r="X6" s="31">
        <v>78300</v>
      </c>
      <c r="Y6" s="31">
        <v>89500</v>
      </c>
      <c r="Z6" s="31">
        <v>100700</v>
      </c>
      <c r="AA6" s="31">
        <v>111850</v>
      </c>
      <c r="AB6" s="31">
        <v>120800</v>
      </c>
      <c r="AC6" s="31">
        <v>129750</v>
      </c>
      <c r="AD6" s="31">
        <v>138700</v>
      </c>
      <c r="AE6" s="31">
        <v>147650</v>
      </c>
      <c r="AF6" s="37">
        <f t="shared" si="6"/>
        <v>70100</v>
      </c>
      <c r="AG6" s="37">
        <f t="shared" si="7"/>
        <v>42050</v>
      </c>
      <c r="AH6" s="37">
        <f t="shared" si="8"/>
        <v>111850</v>
      </c>
      <c r="AI6">
        <f t="shared" si="9"/>
        <v>49100</v>
      </c>
      <c r="AJ6">
        <f t="shared" si="3"/>
        <v>56100</v>
      </c>
      <c r="AK6">
        <f t="shared" si="3"/>
        <v>63100</v>
      </c>
      <c r="AL6">
        <f t="shared" si="3"/>
        <v>70100</v>
      </c>
      <c r="AM6">
        <f t="shared" si="3"/>
        <v>75750</v>
      </c>
      <c r="AN6">
        <f t="shared" si="3"/>
        <v>81350</v>
      </c>
      <c r="AO6">
        <f t="shared" si="3"/>
        <v>86950</v>
      </c>
      <c r="AP6">
        <f t="shared" si="3"/>
        <v>92550</v>
      </c>
      <c r="AQ6">
        <f t="shared" si="3"/>
        <v>98150</v>
      </c>
      <c r="AR6">
        <f t="shared" si="3"/>
        <v>103750</v>
      </c>
      <c r="AS6">
        <f t="shared" si="3"/>
        <v>109400</v>
      </c>
      <c r="AT6">
        <f t="shared" si="3"/>
        <v>115000</v>
      </c>
      <c r="AU6">
        <f t="shared" si="3"/>
        <v>120600</v>
      </c>
      <c r="AV6">
        <f t="shared" si="3"/>
        <v>126200</v>
      </c>
      <c r="AW6">
        <f t="shared" si="3"/>
        <v>131800</v>
      </c>
      <c r="AX6">
        <f t="shared" si="3"/>
        <v>137400</v>
      </c>
      <c r="AY6">
        <f t="shared" si="3"/>
        <v>143050</v>
      </c>
      <c r="AZ6">
        <f t="shared" si="3"/>
        <v>148650</v>
      </c>
      <c r="BA6">
        <f t="shared" si="3"/>
        <v>154250</v>
      </c>
      <c r="BB6">
        <f t="shared" si="3"/>
        <v>159850</v>
      </c>
      <c r="BC6" s="7">
        <f t="shared" si="10"/>
        <v>29450</v>
      </c>
      <c r="BD6" s="7">
        <f t="shared" si="4"/>
        <v>33650</v>
      </c>
      <c r="BE6" s="7">
        <f t="shared" si="4"/>
        <v>37850</v>
      </c>
      <c r="BF6" s="7">
        <f t="shared" si="4"/>
        <v>42050</v>
      </c>
      <c r="BG6" s="7">
        <f t="shared" si="4"/>
        <v>45450</v>
      </c>
      <c r="BH6" s="7">
        <f t="shared" si="4"/>
        <v>48800</v>
      </c>
      <c r="BI6" s="7">
        <f t="shared" si="4"/>
        <v>52150</v>
      </c>
      <c r="BJ6" s="7">
        <f t="shared" si="4"/>
        <v>55550</v>
      </c>
      <c r="BK6" s="7">
        <f t="shared" si="4"/>
        <v>58900</v>
      </c>
      <c r="BL6" s="7">
        <f t="shared" si="4"/>
        <v>62250</v>
      </c>
      <c r="BM6" s="7">
        <f t="shared" si="4"/>
        <v>65600</v>
      </c>
      <c r="BN6" s="7">
        <f t="shared" si="4"/>
        <v>69000</v>
      </c>
      <c r="BO6" s="7">
        <f t="shared" si="4"/>
        <v>72350</v>
      </c>
      <c r="BP6" s="7">
        <f t="shared" si="4"/>
        <v>75700</v>
      </c>
      <c r="BQ6" s="7">
        <f t="shared" si="4"/>
        <v>79670</v>
      </c>
      <c r="BR6" s="7">
        <f t="shared" si="4"/>
        <v>84390</v>
      </c>
      <c r="BS6" s="7">
        <f t="shared" si="4"/>
        <v>89110</v>
      </c>
      <c r="BT6" s="7">
        <f t="shared" si="4"/>
        <v>93830</v>
      </c>
      <c r="BU6" s="7">
        <f t="shared" si="4"/>
        <v>98550</v>
      </c>
      <c r="BV6" s="7">
        <f t="shared" si="4"/>
        <v>103270</v>
      </c>
      <c r="BW6" s="38">
        <f t="shared" si="11"/>
        <v>78300</v>
      </c>
      <c r="BX6" s="38">
        <f t="shared" si="5"/>
        <v>89500</v>
      </c>
      <c r="BY6" s="38">
        <f t="shared" si="5"/>
        <v>100700</v>
      </c>
      <c r="BZ6" s="38">
        <f t="shared" si="5"/>
        <v>111850</v>
      </c>
      <c r="CA6" s="38">
        <f t="shared" si="5"/>
        <v>120800</v>
      </c>
      <c r="CB6" s="38">
        <f t="shared" si="5"/>
        <v>129750</v>
      </c>
      <c r="CC6" s="38">
        <f t="shared" si="5"/>
        <v>138700</v>
      </c>
      <c r="CD6" s="38">
        <f t="shared" si="5"/>
        <v>147650</v>
      </c>
      <c r="CE6" s="38">
        <f t="shared" si="5"/>
        <v>156600</v>
      </c>
      <c r="CF6" s="38">
        <f t="shared" si="5"/>
        <v>165550</v>
      </c>
      <c r="CG6" s="38">
        <f t="shared" si="5"/>
        <v>174500</v>
      </c>
      <c r="CH6" s="38">
        <f t="shared" si="5"/>
        <v>183450</v>
      </c>
      <c r="CI6" s="38">
        <f t="shared" si="5"/>
        <v>192400</v>
      </c>
      <c r="CJ6" s="38">
        <f t="shared" si="5"/>
        <v>201350</v>
      </c>
      <c r="CK6" s="38">
        <f t="shared" si="5"/>
        <v>210300</v>
      </c>
      <c r="CL6" s="38">
        <f t="shared" si="5"/>
        <v>219250</v>
      </c>
      <c r="CM6" s="38">
        <f t="shared" si="5"/>
        <v>228200</v>
      </c>
      <c r="CN6" s="38">
        <f t="shared" si="5"/>
        <v>237150</v>
      </c>
      <c r="CO6" s="38">
        <f t="shared" si="5"/>
        <v>246100</v>
      </c>
      <c r="CP6" s="38">
        <f t="shared" si="5"/>
        <v>255050</v>
      </c>
    </row>
    <row r="7" spans="1:94" ht="15.75" customHeight="1" x14ac:dyDescent="0.25">
      <c r="A7" s="29">
        <v>904</v>
      </c>
      <c r="B7" s="30" t="s">
        <v>1070</v>
      </c>
      <c r="C7" s="30" t="s">
        <v>58</v>
      </c>
      <c r="D7" s="30" t="s">
        <v>59</v>
      </c>
      <c r="E7" s="30">
        <v>1</v>
      </c>
      <c r="F7" s="30">
        <v>56738</v>
      </c>
      <c r="G7" s="31">
        <v>140200</v>
      </c>
      <c r="H7" s="31">
        <v>49100</v>
      </c>
      <c r="I7" s="31">
        <v>56100</v>
      </c>
      <c r="J7" s="31">
        <v>63100</v>
      </c>
      <c r="K7" s="31">
        <v>70100</v>
      </c>
      <c r="L7" s="31">
        <v>75750</v>
      </c>
      <c r="M7" s="31">
        <v>81350</v>
      </c>
      <c r="N7" s="31">
        <v>86950</v>
      </c>
      <c r="O7" s="31">
        <v>92550</v>
      </c>
      <c r="P7" s="31">
        <v>29450</v>
      </c>
      <c r="Q7" s="31">
        <v>33650</v>
      </c>
      <c r="R7" s="31">
        <v>37850</v>
      </c>
      <c r="S7" s="31">
        <v>42050</v>
      </c>
      <c r="T7" s="31">
        <v>45450</v>
      </c>
      <c r="U7" s="31">
        <v>48800</v>
      </c>
      <c r="V7" s="31">
        <v>52150</v>
      </c>
      <c r="W7" s="31">
        <v>55550</v>
      </c>
      <c r="X7" s="31">
        <v>78300</v>
      </c>
      <c r="Y7" s="31">
        <v>89500</v>
      </c>
      <c r="Z7" s="31">
        <v>100700</v>
      </c>
      <c r="AA7" s="31">
        <v>111850</v>
      </c>
      <c r="AB7" s="31">
        <v>120800</v>
      </c>
      <c r="AC7" s="31">
        <v>129750</v>
      </c>
      <c r="AD7" s="31">
        <v>138700</v>
      </c>
      <c r="AE7" s="31">
        <v>147650</v>
      </c>
      <c r="AF7" s="37">
        <f t="shared" si="6"/>
        <v>70100</v>
      </c>
      <c r="AG7" s="37">
        <f t="shared" si="7"/>
        <v>42050</v>
      </c>
      <c r="AH7" s="37">
        <f t="shared" si="8"/>
        <v>111850</v>
      </c>
      <c r="AI7">
        <f t="shared" si="9"/>
        <v>49100</v>
      </c>
      <c r="AJ7">
        <f t="shared" si="3"/>
        <v>56100</v>
      </c>
      <c r="AK7">
        <f t="shared" si="3"/>
        <v>63100</v>
      </c>
      <c r="AL7">
        <f t="shared" si="3"/>
        <v>70100</v>
      </c>
      <c r="AM7">
        <f t="shared" si="3"/>
        <v>75750</v>
      </c>
      <c r="AN7">
        <f t="shared" si="3"/>
        <v>81350</v>
      </c>
      <c r="AO7">
        <f t="shared" si="3"/>
        <v>86950</v>
      </c>
      <c r="AP7">
        <f t="shared" si="3"/>
        <v>92550</v>
      </c>
      <c r="AQ7">
        <f t="shared" si="3"/>
        <v>98150</v>
      </c>
      <c r="AR7">
        <f t="shared" si="3"/>
        <v>103750</v>
      </c>
      <c r="AS7">
        <f t="shared" si="3"/>
        <v>109400</v>
      </c>
      <c r="AT7">
        <f t="shared" si="3"/>
        <v>115000</v>
      </c>
      <c r="AU7">
        <f t="shared" si="3"/>
        <v>120600</v>
      </c>
      <c r="AV7">
        <f t="shared" si="3"/>
        <v>126200</v>
      </c>
      <c r="AW7">
        <f t="shared" si="3"/>
        <v>131800</v>
      </c>
      <c r="AX7">
        <f t="shared" si="3"/>
        <v>137400</v>
      </c>
      <c r="AY7">
        <f t="shared" si="3"/>
        <v>143050</v>
      </c>
      <c r="AZ7">
        <f t="shared" si="3"/>
        <v>148650</v>
      </c>
      <c r="BA7">
        <f t="shared" si="3"/>
        <v>154250</v>
      </c>
      <c r="BB7">
        <f t="shared" si="3"/>
        <v>159850</v>
      </c>
      <c r="BC7" s="7">
        <f t="shared" si="10"/>
        <v>29450</v>
      </c>
      <c r="BD7" s="7">
        <f t="shared" si="4"/>
        <v>33650</v>
      </c>
      <c r="BE7" s="7">
        <f t="shared" si="4"/>
        <v>37850</v>
      </c>
      <c r="BF7" s="7">
        <f t="shared" si="4"/>
        <v>42050</v>
      </c>
      <c r="BG7" s="7">
        <f t="shared" si="4"/>
        <v>45450</v>
      </c>
      <c r="BH7" s="7">
        <f t="shared" si="4"/>
        <v>48800</v>
      </c>
      <c r="BI7" s="7">
        <f t="shared" si="4"/>
        <v>52150</v>
      </c>
      <c r="BJ7" s="7">
        <f t="shared" si="4"/>
        <v>55550</v>
      </c>
      <c r="BK7" s="7">
        <f t="shared" si="4"/>
        <v>58900</v>
      </c>
      <c r="BL7" s="7">
        <f t="shared" si="4"/>
        <v>62250</v>
      </c>
      <c r="BM7" s="7">
        <f t="shared" si="4"/>
        <v>65600</v>
      </c>
      <c r="BN7" s="7">
        <f t="shared" si="4"/>
        <v>69000</v>
      </c>
      <c r="BO7" s="7">
        <f t="shared" si="4"/>
        <v>72350</v>
      </c>
      <c r="BP7" s="7">
        <f t="shared" si="4"/>
        <v>75700</v>
      </c>
      <c r="BQ7" s="7">
        <f t="shared" si="4"/>
        <v>79670</v>
      </c>
      <c r="BR7" s="7">
        <f t="shared" si="4"/>
        <v>84390</v>
      </c>
      <c r="BS7" s="7">
        <f t="shared" si="4"/>
        <v>89110</v>
      </c>
      <c r="BT7" s="7">
        <f t="shared" si="4"/>
        <v>93830</v>
      </c>
      <c r="BU7" s="7">
        <f t="shared" si="4"/>
        <v>98550</v>
      </c>
      <c r="BV7" s="7">
        <f t="shared" si="4"/>
        <v>103270</v>
      </c>
      <c r="BW7" s="38">
        <f t="shared" si="11"/>
        <v>78300</v>
      </c>
      <c r="BX7" s="38">
        <f t="shared" si="5"/>
        <v>89500</v>
      </c>
      <c r="BY7" s="38">
        <f t="shared" si="5"/>
        <v>100700</v>
      </c>
      <c r="BZ7" s="38">
        <f t="shared" si="5"/>
        <v>111850</v>
      </c>
      <c r="CA7" s="38">
        <f t="shared" si="5"/>
        <v>120800</v>
      </c>
      <c r="CB7" s="38">
        <f t="shared" si="5"/>
        <v>129750</v>
      </c>
      <c r="CC7" s="38">
        <f t="shared" si="5"/>
        <v>138700</v>
      </c>
      <c r="CD7" s="38">
        <f t="shared" si="5"/>
        <v>147650</v>
      </c>
      <c r="CE7" s="38">
        <f t="shared" si="5"/>
        <v>156600</v>
      </c>
      <c r="CF7" s="38">
        <f t="shared" si="5"/>
        <v>165550</v>
      </c>
      <c r="CG7" s="38">
        <f t="shared" si="5"/>
        <v>174500</v>
      </c>
      <c r="CH7" s="38">
        <f t="shared" si="5"/>
        <v>183450</v>
      </c>
      <c r="CI7" s="38">
        <f t="shared" si="5"/>
        <v>192400</v>
      </c>
      <c r="CJ7" s="38">
        <f t="shared" si="5"/>
        <v>201350</v>
      </c>
      <c r="CK7" s="38">
        <f t="shared" si="5"/>
        <v>210300</v>
      </c>
      <c r="CL7" s="38">
        <f t="shared" si="5"/>
        <v>219250</v>
      </c>
      <c r="CM7" s="38">
        <f t="shared" si="5"/>
        <v>228200</v>
      </c>
      <c r="CN7" s="38">
        <f t="shared" si="5"/>
        <v>237150</v>
      </c>
      <c r="CO7" s="38">
        <f t="shared" si="5"/>
        <v>246100</v>
      </c>
      <c r="CP7" s="38">
        <f t="shared" si="5"/>
        <v>255050</v>
      </c>
    </row>
    <row r="8" spans="1:94" ht="15.75" customHeight="1" x14ac:dyDescent="0.25">
      <c r="A8" s="29">
        <v>903</v>
      </c>
      <c r="B8" s="30" t="s">
        <v>1069</v>
      </c>
      <c r="C8" s="30" t="s">
        <v>58</v>
      </c>
      <c r="D8" s="30" t="s">
        <v>59</v>
      </c>
      <c r="E8" s="30">
        <v>1</v>
      </c>
      <c r="F8" s="30">
        <v>47000</v>
      </c>
      <c r="G8" s="31">
        <v>140200</v>
      </c>
      <c r="H8" s="31">
        <v>49100</v>
      </c>
      <c r="I8" s="31">
        <v>56100</v>
      </c>
      <c r="J8" s="31">
        <v>63100</v>
      </c>
      <c r="K8" s="31">
        <v>70100</v>
      </c>
      <c r="L8" s="31">
        <v>75750</v>
      </c>
      <c r="M8" s="31">
        <v>81350</v>
      </c>
      <c r="N8" s="31">
        <v>86950</v>
      </c>
      <c r="O8" s="31">
        <v>92550</v>
      </c>
      <c r="P8" s="31">
        <v>29450</v>
      </c>
      <c r="Q8" s="31">
        <v>33650</v>
      </c>
      <c r="R8" s="31">
        <v>37850</v>
      </c>
      <c r="S8" s="31">
        <v>42050</v>
      </c>
      <c r="T8" s="31">
        <v>45450</v>
      </c>
      <c r="U8" s="31">
        <v>48800</v>
      </c>
      <c r="V8" s="31">
        <v>52150</v>
      </c>
      <c r="W8" s="31">
        <v>55550</v>
      </c>
      <c r="X8" s="31">
        <v>78300</v>
      </c>
      <c r="Y8" s="31">
        <v>89500</v>
      </c>
      <c r="Z8" s="31">
        <v>100700</v>
      </c>
      <c r="AA8" s="31">
        <v>111850</v>
      </c>
      <c r="AB8" s="31">
        <v>120800</v>
      </c>
      <c r="AC8" s="31">
        <v>129750</v>
      </c>
      <c r="AD8" s="31">
        <v>138700</v>
      </c>
      <c r="AE8" s="31">
        <v>147650</v>
      </c>
      <c r="AF8" s="37">
        <f t="shared" si="6"/>
        <v>70100</v>
      </c>
      <c r="AG8" s="37">
        <f t="shared" si="7"/>
        <v>42050</v>
      </c>
      <c r="AH8" s="37">
        <f t="shared" si="8"/>
        <v>111850</v>
      </c>
      <c r="AI8">
        <f t="shared" si="9"/>
        <v>49100</v>
      </c>
      <c r="AJ8">
        <f t="shared" si="3"/>
        <v>56100</v>
      </c>
      <c r="AK8">
        <f t="shared" si="3"/>
        <v>63100</v>
      </c>
      <c r="AL8">
        <f t="shared" si="3"/>
        <v>70100</v>
      </c>
      <c r="AM8">
        <f t="shared" si="3"/>
        <v>75750</v>
      </c>
      <c r="AN8">
        <f t="shared" si="3"/>
        <v>81350</v>
      </c>
      <c r="AO8">
        <f t="shared" si="3"/>
        <v>86950</v>
      </c>
      <c r="AP8">
        <f t="shared" si="3"/>
        <v>92550</v>
      </c>
      <c r="AQ8">
        <f t="shared" si="3"/>
        <v>98150</v>
      </c>
      <c r="AR8">
        <f t="shared" si="3"/>
        <v>103750</v>
      </c>
      <c r="AS8">
        <f t="shared" si="3"/>
        <v>109400</v>
      </c>
      <c r="AT8">
        <f t="shared" si="3"/>
        <v>115000</v>
      </c>
      <c r="AU8">
        <f t="shared" si="3"/>
        <v>120600</v>
      </c>
      <c r="AV8">
        <f t="shared" si="3"/>
        <v>126200</v>
      </c>
      <c r="AW8">
        <f t="shared" si="3"/>
        <v>131800</v>
      </c>
      <c r="AX8">
        <f t="shared" si="3"/>
        <v>137400</v>
      </c>
      <c r="AY8">
        <f t="shared" si="3"/>
        <v>143050</v>
      </c>
      <c r="AZ8">
        <f t="shared" si="3"/>
        <v>148650</v>
      </c>
      <c r="BA8">
        <f t="shared" si="3"/>
        <v>154250</v>
      </c>
      <c r="BB8">
        <f t="shared" si="3"/>
        <v>159850</v>
      </c>
      <c r="BC8" s="7">
        <f t="shared" si="10"/>
        <v>29450</v>
      </c>
      <c r="BD8" s="7">
        <f t="shared" si="4"/>
        <v>33650</v>
      </c>
      <c r="BE8" s="7">
        <f t="shared" si="4"/>
        <v>37850</v>
      </c>
      <c r="BF8" s="7">
        <f t="shared" si="4"/>
        <v>42050</v>
      </c>
      <c r="BG8" s="7">
        <f t="shared" si="4"/>
        <v>45450</v>
      </c>
      <c r="BH8" s="7">
        <f t="shared" si="4"/>
        <v>48800</v>
      </c>
      <c r="BI8" s="7">
        <f t="shared" si="4"/>
        <v>52150</v>
      </c>
      <c r="BJ8" s="7">
        <f t="shared" si="4"/>
        <v>55550</v>
      </c>
      <c r="BK8" s="7">
        <f t="shared" si="4"/>
        <v>58900</v>
      </c>
      <c r="BL8" s="7">
        <f t="shared" si="4"/>
        <v>62250</v>
      </c>
      <c r="BM8" s="7">
        <f t="shared" si="4"/>
        <v>65600</v>
      </c>
      <c r="BN8" s="7">
        <f t="shared" si="4"/>
        <v>69000</v>
      </c>
      <c r="BO8" s="7">
        <f t="shared" si="4"/>
        <v>72350</v>
      </c>
      <c r="BP8" s="7">
        <f t="shared" si="4"/>
        <v>75700</v>
      </c>
      <c r="BQ8" s="7">
        <f t="shared" si="4"/>
        <v>79670</v>
      </c>
      <c r="BR8" s="7">
        <f t="shared" si="4"/>
        <v>84390</v>
      </c>
      <c r="BS8" s="7">
        <f t="shared" si="4"/>
        <v>89110</v>
      </c>
      <c r="BT8" s="7">
        <f t="shared" si="4"/>
        <v>93830</v>
      </c>
      <c r="BU8" s="7">
        <f t="shared" si="4"/>
        <v>98550</v>
      </c>
      <c r="BV8" s="7">
        <f t="shared" si="4"/>
        <v>103270</v>
      </c>
      <c r="BW8" s="38">
        <f t="shared" si="11"/>
        <v>78300</v>
      </c>
      <c r="BX8" s="38">
        <f t="shared" si="5"/>
        <v>89500</v>
      </c>
      <c r="BY8" s="38">
        <f t="shared" si="5"/>
        <v>100700</v>
      </c>
      <c r="BZ8" s="38">
        <f t="shared" si="5"/>
        <v>111850</v>
      </c>
      <c r="CA8" s="38">
        <f t="shared" si="5"/>
        <v>120800</v>
      </c>
      <c r="CB8" s="38">
        <f t="shared" si="5"/>
        <v>129750</v>
      </c>
      <c r="CC8" s="38">
        <f t="shared" si="5"/>
        <v>138700</v>
      </c>
      <c r="CD8" s="38">
        <f t="shared" si="5"/>
        <v>147650</v>
      </c>
      <c r="CE8" s="38">
        <f t="shared" si="5"/>
        <v>156600</v>
      </c>
      <c r="CF8" s="38">
        <f t="shared" si="5"/>
        <v>165550</v>
      </c>
      <c r="CG8" s="38">
        <f t="shared" si="5"/>
        <v>174500</v>
      </c>
      <c r="CH8" s="38">
        <f t="shared" si="5"/>
        <v>183450</v>
      </c>
      <c r="CI8" s="38">
        <f t="shared" si="5"/>
        <v>192400</v>
      </c>
      <c r="CJ8" s="38">
        <f t="shared" si="5"/>
        <v>201350</v>
      </c>
      <c r="CK8" s="38">
        <f t="shared" si="5"/>
        <v>210300</v>
      </c>
      <c r="CL8" s="38">
        <f t="shared" si="5"/>
        <v>219250</v>
      </c>
      <c r="CM8" s="38">
        <f t="shared" si="5"/>
        <v>228200</v>
      </c>
      <c r="CN8" s="38">
        <f t="shared" si="5"/>
        <v>237150</v>
      </c>
      <c r="CO8" s="38">
        <f t="shared" si="5"/>
        <v>246100</v>
      </c>
      <c r="CP8" s="38">
        <f t="shared" si="5"/>
        <v>255050</v>
      </c>
    </row>
    <row r="9" spans="1:94" ht="15.75" customHeight="1" x14ac:dyDescent="0.25">
      <c r="A9" s="29">
        <v>902</v>
      </c>
      <c r="B9" s="30" t="s">
        <v>1067</v>
      </c>
      <c r="C9" s="30" t="s">
        <v>58</v>
      </c>
      <c r="D9" s="30" t="s">
        <v>59</v>
      </c>
      <c r="E9" s="30">
        <v>1</v>
      </c>
      <c r="F9" s="30">
        <v>48273</v>
      </c>
      <c r="G9" s="31">
        <v>140200</v>
      </c>
      <c r="H9" s="31">
        <v>49100</v>
      </c>
      <c r="I9" s="31">
        <v>56100</v>
      </c>
      <c r="J9" s="31">
        <v>63100</v>
      </c>
      <c r="K9" s="31">
        <v>70100</v>
      </c>
      <c r="L9" s="31">
        <v>75750</v>
      </c>
      <c r="M9" s="31">
        <v>81350</v>
      </c>
      <c r="N9" s="31">
        <v>86950</v>
      </c>
      <c r="O9" s="31">
        <v>92550</v>
      </c>
      <c r="P9" s="31">
        <v>29450</v>
      </c>
      <c r="Q9" s="31">
        <v>33650</v>
      </c>
      <c r="R9" s="31">
        <v>37850</v>
      </c>
      <c r="S9" s="31">
        <v>42050</v>
      </c>
      <c r="T9" s="31">
        <v>45450</v>
      </c>
      <c r="U9" s="31">
        <v>48800</v>
      </c>
      <c r="V9" s="31">
        <v>52150</v>
      </c>
      <c r="W9" s="31">
        <v>55550</v>
      </c>
      <c r="X9" s="31">
        <v>78300</v>
      </c>
      <c r="Y9" s="31">
        <v>89500</v>
      </c>
      <c r="Z9" s="31">
        <v>100700</v>
      </c>
      <c r="AA9" s="31">
        <v>111850</v>
      </c>
      <c r="AB9" s="31">
        <v>120800</v>
      </c>
      <c r="AC9" s="31">
        <v>129750</v>
      </c>
      <c r="AD9" s="31">
        <v>138700</v>
      </c>
      <c r="AE9" s="31">
        <v>147650</v>
      </c>
      <c r="AF9" s="37">
        <f t="shared" si="6"/>
        <v>70100</v>
      </c>
      <c r="AG9" s="37">
        <f t="shared" si="7"/>
        <v>42050</v>
      </c>
      <c r="AH9" s="37">
        <f t="shared" si="8"/>
        <v>111850</v>
      </c>
      <c r="AI9">
        <f t="shared" si="9"/>
        <v>49100</v>
      </c>
      <c r="AJ9">
        <f t="shared" si="3"/>
        <v>56100</v>
      </c>
      <c r="AK9">
        <f t="shared" si="3"/>
        <v>63100</v>
      </c>
      <c r="AL9">
        <f t="shared" si="3"/>
        <v>70100</v>
      </c>
      <c r="AM9">
        <f t="shared" si="3"/>
        <v>75750</v>
      </c>
      <c r="AN9">
        <f t="shared" si="3"/>
        <v>81350</v>
      </c>
      <c r="AO9">
        <f t="shared" si="3"/>
        <v>86950</v>
      </c>
      <c r="AP9">
        <f t="shared" si="3"/>
        <v>92550</v>
      </c>
      <c r="AQ9">
        <f t="shared" si="3"/>
        <v>98150</v>
      </c>
      <c r="AR9">
        <f t="shared" si="3"/>
        <v>103750</v>
      </c>
      <c r="AS9">
        <f t="shared" si="3"/>
        <v>109400</v>
      </c>
      <c r="AT9">
        <f t="shared" si="3"/>
        <v>115000</v>
      </c>
      <c r="AU9">
        <f t="shared" si="3"/>
        <v>120600</v>
      </c>
      <c r="AV9">
        <f t="shared" si="3"/>
        <v>126200</v>
      </c>
      <c r="AW9">
        <f t="shared" si="3"/>
        <v>131800</v>
      </c>
      <c r="AX9">
        <f t="shared" si="3"/>
        <v>137400</v>
      </c>
      <c r="AY9">
        <f t="shared" si="3"/>
        <v>143050</v>
      </c>
      <c r="AZ9">
        <f t="shared" si="3"/>
        <v>148650</v>
      </c>
      <c r="BA9">
        <f t="shared" si="3"/>
        <v>154250</v>
      </c>
      <c r="BB9">
        <f t="shared" si="3"/>
        <v>159850</v>
      </c>
      <c r="BC9" s="7">
        <f t="shared" si="10"/>
        <v>29450</v>
      </c>
      <c r="BD9" s="7">
        <f t="shared" si="4"/>
        <v>33650</v>
      </c>
      <c r="BE9" s="7">
        <f t="shared" si="4"/>
        <v>37850</v>
      </c>
      <c r="BF9" s="7">
        <f t="shared" si="4"/>
        <v>42050</v>
      </c>
      <c r="BG9" s="7">
        <f t="shared" si="4"/>
        <v>45450</v>
      </c>
      <c r="BH9" s="7">
        <f t="shared" si="4"/>
        <v>48800</v>
      </c>
      <c r="BI9" s="7">
        <f t="shared" si="4"/>
        <v>52150</v>
      </c>
      <c r="BJ9" s="7">
        <f t="shared" si="4"/>
        <v>55550</v>
      </c>
      <c r="BK9" s="7">
        <f t="shared" si="4"/>
        <v>58900</v>
      </c>
      <c r="BL9" s="7">
        <f t="shared" si="4"/>
        <v>62250</v>
      </c>
      <c r="BM9" s="7">
        <f t="shared" si="4"/>
        <v>65600</v>
      </c>
      <c r="BN9" s="7">
        <f t="shared" si="4"/>
        <v>69000</v>
      </c>
      <c r="BO9" s="7">
        <f t="shared" si="4"/>
        <v>72350</v>
      </c>
      <c r="BP9" s="7">
        <f t="shared" si="4"/>
        <v>75700</v>
      </c>
      <c r="BQ9" s="7">
        <f t="shared" si="4"/>
        <v>79670</v>
      </c>
      <c r="BR9" s="7">
        <f t="shared" si="4"/>
        <v>84390</v>
      </c>
      <c r="BS9" s="7">
        <f t="shared" si="4"/>
        <v>89110</v>
      </c>
      <c r="BT9" s="7">
        <f t="shared" si="4"/>
        <v>93830</v>
      </c>
      <c r="BU9" s="7">
        <f t="shared" si="4"/>
        <v>98550</v>
      </c>
      <c r="BV9" s="7">
        <f t="shared" si="4"/>
        <v>103270</v>
      </c>
      <c r="BW9" s="38">
        <f t="shared" si="11"/>
        <v>78300</v>
      </c>
      <c r="BX9" s="38">
        <f t="shared" si="5"/>
        <v>89500</v>
      </c>
      <c r="BY9" s="38">
        <f t="shared" si="5"/>
        <v>100700</v>
      </c>
      <c r="BZ9" s="38">
        <f t="shared" si="5"/>
        <v>111850</v>
      </c>
      <c r="CA9" s="38">
        <f t="shared" si="5"/>
        <v>120800</v>
      </c>
      <c r="CB9" s="38">
        <f t="shared" si="5"/>
        <v>129750</v>
      </c>
      <c r="CC9" s="38">
        <f t="shared" si="5"/>
        <v>138700</v>
      </c>
      <c r="CD9" s="38">
        <f t="shared" si="5"/>
        <v>147650</v>
      </c>
      <c r="CE9" s="38">
        <f t="shared" si="5"/>
        <v>156600</v>
      </c>
      <c r="CF9" s="38">
        <f t="shared" si="5"/>
        <v>165550</v>
      </c>
      <c r="CG9" s="38">
        <f t="shared" si="5"/>
        <v>174500</v>
      </c>
      <c r="CH9" s="38">
        <f t="shared" si="5"/>
        <v>183450</v>
      </c>
      <c r="CI9" s="38">
        <f t="shared" si="5"/>
        <v>192400</v>
      </c>
      <c r="CJ9" s="38">
        <f t="shared" si="5"/>
        <v>201350</v>
      </c>
      <c r="CK9" s="38">
        <f t="shared" si="5"/>
        <v>210300</v>
      </c>
      <c r="CL9" s="38">
        <f t="shared" si="5"/>
        <v>219250</v>
      </c>
      <c r="CM9" s="38">
        <f t="shared" si="5"/>
        <v>228200</v>
      </c>
      <c r="CN9" s="38">
        <f t="shared" si="5"/>
        <v>237150</v>
      </c>
      <c r="CO9" s="38">
        <f t="shared" si="5"/>
        <v>246100</v>
      </c>
      <c r="CP9" s="38">
        <f t="shared" si="5"/>
        <v>255050</v>
      </c>
    </row>
    <row r="10" spans="1:94" ht="15.75" customHeight="1" x14ac:dyDescent="0.25">
      <c r="A10" s="29">
        <v>901</v>
      </c>
      <c r="B10" s="30" t="s">
        <v>1066</v>
      </c>
      <c r="C10" s="30" t="s">
        <v>58</v>
      </c>
      <c r="D10" s="30" t="s">
        <v>59</v>
      </c>
      <c r="E10" s="30">
        <v>1</v>
      </c>
      <c r="F10" s="30">
        <v>41708</v>
      </c>
      <c r="G10" s="31">
        <v>140200</v>
      </c>
      <c r="H10" s="31">
        <v>49100</v>
      </c>
      <c r="I10" s="31">
        <v>56100</v>
      </c>
      <c r="J10" s="31">
        <v>63100</v>
      </c>
      <c r="K10" s="31">
        <v>70100</v>
      </c>
      <c r="L10" s="31">
        <v>75750</v>
      </c>
      <c r="M10" s="31">
        <v>81350</v>
      </c>
      <c r="N10" s="31">
        <v>86950</v>
      </c>
      <c r="O10" s="31">
        <v>92550</v>
      </c>
      <c r="P10" s="31">
        <v>29450</v>
      </c>
      <c r="Q10" s="31">
        <v>33650</v>
      </c>
      <c r="R10" s="31">
        <v>37850</v>
      </c>
      <c r="S10" s="31">
        <v>42050</v>
      </c>
      <c r="T10" s="31">
        <v>45450</v>
      </c>
      <c r="U10" s="31">
        <v>48800</v>
      </c>
      <c r="V10" s="31">
        <v>52150</v>
      </c>
      <c r="W10" s="31">
        <v>55550</v>
      </c>
      <c r="X10" s="31">
        <v>78300</v>
      </c>
      <c r="Y10" s="31">
        <v>89500</v>
      </c>
      <c r="Z10" s="31">
        <v>100700</v>
      </c>
      <c r="AA10" s="31">
        <v>111850</v>
      </c>
      <c r="AB10" s="31">
        <v>120800</v>
      </c>
      <c r="AC10" s="31">
        <v>129750</v>
      </c>
      <c r="AD10" s="31">
        <v>138700</v>
      </c>
      <c r="AE10" s="31">
        <v>147650</v>
      </c>
      <c r="AF10" s="37">
        <f t="shared" si="6"/>
        <v>70100</v>
      </c>
      <c r="AG10" s="37">
        <f t="shared" si="7"/>
        <v>42050</v>
      </c>
      <c r="AH10" s="37">
        <f t="shared" si="8"/>
        <v>111850</v>
      </c>
      <c r="AI10">
        <f t="shared" si="9"/>
        <v>49100</v>
      </c>
      <c r="AJ10">
        <f t="shared" si="3"/>
        <v>56100</v>
      </c>
      <c r="AK10">
        <f t="shared" si="3"/>
        <v>63100</v>
      </c>
      <c r="AL10">
        <f t="shared" si="3"/>
        <v>70100</v>
      </c>
      <c r="AM10">
        <f t="shared" si="3"/>
        <v>75750</v>
      </c>
      <c r="AN10">
        <f t="shared" si="3"/>
        <v>81350</v>
      </c>
      <c r="AO10">
        <f t="shared" si="3"/>
        <v>86950</v>
      </c>
      <c r="AP10">
        <f t="shared" si="3"/>
        <v>92550</v>
      </c>
      <c r="AQ10">
        <f t="shared" si="3"/>
        <v>98150</v>
      </c>
      <c r="AR10">
        <f t="shared" si="3"/>
        <v>103750</v>
      </c>
      <c r="AS10">
        <f t="shared" si="3"/>
        <v>109400</v>
      </c>
      <c r="AT10">
        <f t="shared" si="3"/>
        <v>115000</v>
      </c>
      <c r="AU10">
        <f t="shared" si="3"/>
        <v>120600</v>
      </c>
      <c r="AV10">
        <f t="shared" si="3"/>
        <v>126200</v>
      </c>
      <c r="AW10">
        <f t="shared" si="3"/>
        <v>131800</v>
      </c>
      <c r="AX10">
        <f t="shared" si="3"/>
        <v>137400</v>
      </c>
      <c r="AY10">
        <f t="shared" si="3"/>
        <v>143050</v>
      </c>
      <c r="AZ10">
        <f t="shared" si="3"/>
        <v>148650</v>
      </c>
      <c r="BA10">
        <f t="shared" si="3"/>
        <v>154250</v>
      </c>
      <c r="BB10">
        <f t="shared" si="3"/>
        <v>159850</v>
      </c>
      <c r="BC10" s="7">
        <f t="shared" si="10"/>
        <v>29450</v>
      </c>
      <c r="BD10" s="7">
        <f t="shared" si="4"/>
        <v>33650</v>
      </c>
      <c r="BE10" s="7">
        <f t="shared" si="4"/>
        <v>37850</v>
      </c>
      <c r="BF10" s="7">
        <f t="shared" si="4"/>
        <v>42050</v>
      </c>
      <c r="BG10" s="7">
        <f t="shared" si="4"/>
        <v>45450</v>
      </c>
      <c r="BH10" s="7">
        <f t="shared" si="4"/>
        <v>48800</v>
      </c>
      <c r="BI10" s="7">
        <f t="shared" si="4"/>
        <v>52150</v>
      </c>
      <c r="BJ10" s="7">
        <f t="shared" si="4"/>
        <v>55550</v>
      </c>
      <c r="BK10" s="7">
        <f t="shared" si="4"/>
        <v>58900</v>
      </c>
      <c r="BL10" s="7">
        <f t="shared" si="4"/>
        <v>62250</v>
      </c>
      <c r="BM10" s="7">
        <f t="shared" si="4"/>
        <v>65600</v>
      </c>
      <c r="BN10" s="7">
        <f t="shared" si="4"/>
        <v>69000</v>
      </c>
      <c r="BO10" s="7">
        <f t="shared" si="4"/>
        <v>72350</v>
      </c>
      <c r="BP10" s="7">
        <f t="shared" si="4"/>
        <v>75700</v>
      </c>
      <c r="BQ10" s="7">
        <f t="shared" si="4"/>
        <v>79670</v>
      </c>
      <c r="BR10" s="7">
        <f t="shared" si="4"/>
        <v>84390</v>
      </c>
      <c r="BS10" s="7">
        <f t="shared" si="4"/>
        <v>89110</v>
      </c>
      <c r="BT10" s="7">
        <f t="shared" si="4"/>
        <v>93830</v>
      </c>
      <c r="BU10" s="7">
        <f t="shared" si="4"/>
        <v>98550</v>
      </c>
      <c r="BV10" s="7">
        <f t="shared" si="4"/>
        <v>103270</v>
      </c>
      <c r="BW10" s="38">
        <f t="shared" si="11"/>
        <v>78300</v>
      </c>
      <c r="BX10" s="38">
        <f t="shared" si="5"/>
        <v>89500</v>
      </c>
      <c r="BY10" s="38">
        <f t="shared" si="5"/>
        <v>100700</v>
      </c>
      <c r="BZ10" s="38">
        <f t="shared" si="5"/>
        <v>111850</v>
      </c>
      <c r="CA10" s="38">
        <f t="shared" si="5"/>
        <v>120800</v>
      </c>
      <c r="CB10" s="38">
        <f t="shared" si="5"/>
        <v>129750</v>
      </c>
      <c r="CC10" s="38">
        <f t="shared" si="5"/>
        <v>138700</v>
      </c>
      <c r="CD10" s="38">
        <f t="shared" si="5"/>
        <v>147650</v>
      </c>
      <c r="CE10" s="38">
        <f t="shared" si="5"/>
        <v>156600</v>
      </c>
      <c r="CF10" s="38">
        <f t="shared" si="5"/>
        <v>165550</v>
      </c>
      <c r="CG10" s="38">
        <f t="shared" si="5"/>
        <v>174500</v>
      </c>
      <c r="CH10" s="38">
        <f t="shared" si="5"/>
        <v>183450</v>
      </c>
      <c r="CI10" s="38">
        <f t="shared" si="5"/>
        <v>192400</v>
      </c>
      <c r="CJ10" s="38">
        <f t="shared" si="5"/>
        <v>201350</v>
      </c>
      <c r="CK10" s="38">
        <f t="shared" si="5"/>
        <v>210300</v>
      </c>
      <c r="CL10" s="38">
        <f t="shared" si="5"/>
        <v>219250</v>
      </c>
      <c r="CM10" s="38">
        <f t="shared" si="5"/>
        <v>228200</v>
      </c>
      <c r="CN10" s="38">
        <f t="shared" si="5"/>
        <v>237150</v>
      </c>
      <c r="CO10" s="38">
        <f t="shared" si="5"/>
        <v>246100</v>
      </c>
      <c r="CP10" s="38">
        <f t="shared" si="5"/>
        <v>255050</v>
      </c>
    </row>
    <row r="11" spans="1:94" ht="15.75" customHeight="1" x14ac:dyDescent="0.25">
      <c r="A11" s="29">
        <v>806</v>
      </c>
      <c r="B11" s="30" t="s">
        <v>1064</v>
      </c>
      <c r="C11" s="30" t="s">
        <v>58</v>
      </c>
      <c r="D11" s="30" t="s">
        <v>59</v>
      </c>
      <c r="E11" s="30">
        <v>1</v>
      </c>
      <c r="F11" s="30">
        <v>47910</v>
      </c>
      <c r="G11" s="31">
        <v>140200</v>
      </c>
      <c r="H11" s="31">
        <v>49100</v>
      </c>
      <c r="I11" s="31">
        <v>56100</v>
      </c>
      <c r="J11" s="31">
        <v>63100</v>
      </c>
      <c r="K11" s="31">
        <v>70100</v>
      </c>
      <c r="L11" s="31">
        <v>75750</v>
      </c>
      <c r="M11" s="31">
        <v>81350</v>
      </c>
      <c r="N11" s="31">
        <v>86950</v>
      </c>
      <c r="O11" s="31">
        <v>92550</v>
      </c>
      <c r="P11" s="31">
        <v>29450</v>
      </c>
      <c r="Q11" s="31">
        <v>33650</v>
      </c>
      <c r="R11" s="31">
        <v>37850</v>
      </c>
      <c r="S11" s="31">
        <v>42050</v>
      </c>
      <c r="T11" s="31">
        <v>45450</v>
      </c>
      <c r="U11" s="31">
        <v>48800</v>
      </c>
      <c r="V11" s="31">
        <v>52150</v>
      </c>
      <c r="W11" s="31">
        <v>55550</v>
      </c>
      <c r="X11" s="31">
        <v>78300</v>
      </c>
      <c r="Y11" s="31">
        <v>89500</v>
      </c>
      <c r="Z11" s="31">
        <v>100700</v>
      </c>
      <c r="AA11" s="31">
        <v>111850</v>
      </c>
      <c r="AB11" s="31">
        <v>120800</v>
      </c>
      <c r="AC11" s="31">
        <v>129750</v>
      </c>
      <c r="AD11" s="31">
        <v>138700</v>
      </c>
      <c r="AE11" s="31">
        <v>147650</v>
      </c>
      <c r="AF11" s="37">
        <f t="shared" si="6"/>
        <v>70100</v>
      </c>
      <c r="AG11" s="37">
        <f t="shared" si="7"/>
        <v>42050</v>
      </c>
      <c r="AH11" s="37">
        <f t="shared" si="8"/>
        <v>111850</v>
      </c>
      <c r="AI11">
        <f t="shared" si="9"/>
        <v>49100</v>
      </c>
      <c r="AJ11">
        <f t="shared" si="3"/>
        <v>56100</v>
      </c>
      <c r="AK11">
        <f t="shared" si="3"/>
        <v>63100</v>
      </c>
      <c r="AL11">
        <f t="shared" si="3"/>
        <v>70100</v>
      </c>
      <c r="AM11">
        <f t="shared" si="3"/>
        <v>75750</v>
      </c>
      <c r="AN11">
        <f t="shared" si="3"/>
        <v>81350</v>
      </c>
      <c r="AO11">
        <f t="shared" si="3"/>
        <v>86950</v>
      </c>
      <c r="AP11">
        <f t="shared" si="3"/>
        <v>92550</v>
      </c>
      <c r="AQ11">
        <f t="shared" si="3"/>
        <v>98150</v>
      </c>
      <c r="AR11">
        <f t="shared" si="3"/>
        <v>103750</v>
      </c>
      <c r="AS11">
        <f t="shared" si="3"/>
        <v>109400</v>
      </c>
      <c r="AT11">
        <f t="shared" si="3"/>
        <v>115000</v>
      </c>
      <c r="AU11">
        <f t="shared" si="3"/>
        <v>120600</v>
      </c>
      <c r="AV11">
        <f t="shared" si="3"/>
        <v>126200</v>
      </c>
      <c r="AW11">
        <f t="shared" si="3"/>
        <v>131800</v>
      </c>
      <c r="AX11">
        <f t="shared" si="3"/>
        <v>137400</v>
      </c>
      <c r="AY11">
        <f t="shared" si="3"/>
        <v>143050</v>
      </c>
      <c r="AZ11">
        <f t="shared" si="3"/>
        <v>148650</v>
      </c>
      <c r="BA11">
        <f t="shared" si="3"/>
        <v>154250</v>
      </c>
      <c r="BB11">
        <f t="shared" si="3"/>
        <v>159850</v>
      </c>
      <c r="BC11" s="7">
        <f t="shared" si="10"/>
        <v>29450</v>
      </c>
      <c r="BD11" s="7">
        <f t="shared" si="4"/>
        <v>33650</v>
      </c>
      <c r="BE11" s="7">
        <f t="shared" si="4"/>
        <v>37850</v>
      </c>
      <c r="BF11" s="7">
        <f t="shared" si="4"/>
        <v>42050</v>
      </c>
      <c r="BG11" s="7">
        <f t="shared" si="4"/>
        <v>45450</v>
      </c>
      <c r="BH11" s="7">
        <f t="shared" si="4"/>
        <v>48800</v>
      </c>
      <c r="BI11" s="7">
        <f t="shared" si="4"/>
        <v>52150</v>
      </c>
      <c r="BJ11" s="7">
        <f t="shared" si="4"/>
        <v>55550</v>
      </c>
      <c r="BK11" s="7">
        <f t="shared" si="4"/>
        <v>58900</v>
      </c>
      <c r="BL11" s="7">
        <f t="shared" si="4"/>
        <v>62250</v>
      </c>
      <c r="BM11" s="7">
        <f t="shared" si="4"/>
        <v>65600</v>
      </c>
      <c r="BN11" s="7">
        <f t="shared" si="4"/>
        <v>69000</v>
      </c>
      <c r="BO11" s="7">
        <f t="shared" si="4"/>
        <v>72350</v>
      </c>
      <c r="BP11" s="7">
        <f t="shared" si="4"/>
        <v>75700</v>
      </c>
      <c r="BQ11" s="7">
        <f t="shared" si="4"/>
        <v>79670</v>
      </c>
      <c r="BR11" s="7">
        <f t="shared" si="4"/>
        <v>84390</v>
      </c>
      <c r="BS11" s="7">
        <f t="shared" si="4"/>
        <v>89110</v>
      </c>
      <c r="BT11" s="7">
        <f t="shared" si="4"/>
        <v>93830</v>
      </c>
      <c r="BU11" s="7">
        <f t="shared" si="4"/>
        <v>98550</v>
      </c>
      <c r="BV11" s="7">
        <f t="shared" si="4"/>
        <v>103270</v>
      </c>
      <c r="BW11" s="38">
        <f t="shared" si="11"/>
        <v>78300</v>
      </c>
      <c r="BX11" s="38">
        <f t="shared" si="5"/>
        <v>89500</v>
      </c>
      <c r="BY11" s="38">
        <f t="shared" si="5"/>
        <v>100700</v>
      </c>
      <c r="BZ11" s="38">
        <f t="shared" si="5"/>
        <v>111850</v>
      </c>
      <c r="CA11" s="38">
        <f t="shared" si="5"/>
        <v>120800</v>
      </c>
      <c r="CB11" s="38">
        <f t="shared" si="5"/>
        <v>129750</v>
      </c>
      <c r="CC11" s="38">
        <f t="shared" si="5"/>
        <v>138700</v>
      </c>
      <c r="CD11" s="38">
        <f t="shared" si="5"/>
        <v>147650</v>
      </c>
      <c r="CE11" s="38">
        <f t="shared" si="5"/>
        <v>156600</v>
      </c>
      <c r="CF11" s="38">
        <f t="shared" si="5"/>
        <v>165550</v>
      </c>
      <c r="CG11" s="38">
        <f t="shared" si="5"/>
        <v>174500</v>
      </c>
      <c r="CH11" s="38">
        <f t="shared" si="5"/>
        <v>183450</v>
      </c>
      <c r="CI11" s="38">
        <f t="shared" si="5"/>
        <v>192400</v>
      </c>
      <c r="CJ11" s="38">
        <f t="shared" si="5"/>
        <v>201350</v>
      </c>
      <c r="CK11" s="38">
        <f t="shared" si="5"/>
        <v>210300</v>
      </c>
      <c r="CL11" s="38">
        <f t="shared" si="5"/>
        <v>219250</v>
      </c>
      <c r="CM11" s="38">
        <f t="shared" si="5"/>
        <v>228200</v>
      </c>
      <c r="CN11" s="38">
        <f t="shared" si="5"/>
        <v>237150</v>
      </c>
      <c r="CO11" s="38">
        <f t="shared" si="5"/>
        <v>246100</v>
      </c>
      <c r="CP11" s="38">
        <f t="shared" si="5"/>
        <v>255050</v>
      </c>
    </row>
    <row r="12" spans="1:94" ht="15.75" customHeight="1" x14ac:dyDescent="0.25">
      <c r="A12" s="29">
        <v>805</v>
      </c>
      <c r="B12" s="30" t="s">
        <v>1062</v>
      </c>
      <c r="C12" s="30" t="s">
        <v>58</v>
      </c>
      <c r="D12" s="30" t="s">
        <v>59</v>
      </c>
      <c r="E12" s="30">
        <v>1</v>
      </c>
      <c r="F12" s="30">
        <v>54502</v>
      </c>
      <c r="G12" s="31">
        <v>140200</v>
      </c>
      <c r="H12" s="31">
        <v>49100</v>
      </c>
      <c r="I12" s="31">
        <v>56100</v>
      </c>
      <c r="J12" s="31">
        <v>63100</v>
      </c>
      <c r="K12" s="31">
        <v>70100</v>
      </c>
      <c r="L12" s="31">
        <v>75750</v>
      </c>
      <c r="M12" s="31">
        <v>81350</v>
      </c>
      <c r="N12" s="31">
        <v>86950</v>
      </c>
      <c r="O12" s="31">
        <v>92550</v>
      </c>
      <c r="P12" s="31">
        <v>29450</v>
      </c>
      <c r="Q12" s="31">
        <v>33650</v>
      </c>
      <c r="R12" s="31">
        <v>37850</v>
      </c>
      <c r="S12" s="31">
        <v>42050</v>
      </c>
      <c r="T12" s="31">
        <v>45450</v>
      </c>
      <c r="U12" s="31">
        <v>48800</v>
      </c>
      <c r="V12" s="31">
        <v>52150</v>
      </c>
      <c r="W12" s="31">
        <v>55550</v>
      </c>
      <c r="X12" s="31">
        <v>78300</v>
      </c>
      <c r="Y12" s="31">
        <v>89500</v>
      </c>
      <c r="Z12" s="31">
        <v>100700</v>
      </c>
      <c r="AA12" s="31">
        <v>111850</v>
      </c>
      <c r="AB12" s="31">
        <v>120800</v>
      </c>
      <c r="AC12" s="31">
        <v>129750</v>
      </c>
      <c r="AD12" s="31">
        <v>138700</v>
      </c>
      <c r="AE12" s="31">
        <v>147650</v>
      </c>
      <c r="AF12" s="37">
        <f t="shared" si="6"/>
        <v>70100</v>
      </c>
      <c r="AG12" s="37">
        <f t="shared" si="7"/>
        <v>42050</v>
      </c>
      <c r="AH12" s="37">
        <f t="shared" si="8"/>
        <v>111850</v>
      </c>
      <c r="AI12">
        <f t="shared" si="9"/>
        <v>49100</v>
      </c>
      <c r="AJ12">
        <f t="shared" si="3"/>
        <v>56100</v>
      </c>
      <c r="AK12">
        <f t="shared" si="3"/>
        <v>63100</v>
      </c>
      <c r="AL12">
        <f t="shared" si="3"/>
        <v>70100</v>
      </c>
      <c r="AM12">
        <f t="shared" si="3"/>
        <v>75750</v>
      </c>
      <c r="AN12">
        <f t="shared" si="3"/>
        <v>81350</v>
      </c>
      <c r="AO12">
        <f t="shared" si="3"/>
        <v>86950</v>
      </c>
      <c r="AP12">
        <f t="shared" si="3"/>
        <v>92550</v>
      </c>
      <c r="AQ12">
        <f t="shared" si="3"/>
        <v>98150</v>
      </c>
      <c r="AR12">
        <f t="shared" si="3"/>
        <v>103750</v>
      </c>
      <c r="AS12">
        <f t="shared" si="3"/>
        <v>109400</v>
      </c>
      <c r="AT12">
        <f t="shared" si="3"/>
        <v>115000</v>
      </c>
      <c r="AU12">
        <f t="shared" si="3"/>
        <v>120600</v>
      </c>
      <c r="AV12">
        <f t="shared" si="3"/>
        <v>126200</v>
      </c>
      <c r="AW12">
        <f t="shared" si="3"/>
        <v>131800</v>
      </c>
      <c r="AX12">
        <f t="shared" si="3"/>
        <v>137400</v>
      </c>
      <c r="AY12">
        <f t="shared" si="3"/>
        <v>143050</v>
      </c>
      <c r="AZ12">
        <f t="shared" si="3"/>
        <v>148650</v>
      </c>
      <c r="BA12">
        <f t="shared" si="3"/>
        <v>154250</v>
      </c>
      <c r="BB12">
        <f t="shared" si="3"/>
        <v>159850</v>
      </c>
      <c r="BC12" s="7">
        <f t="shared" si="10"/>
        <v>29450</v>
      </c>
      <c r="BD12" s="7">
        <f t="shared" si="4"/>
        <v>33650</v>
      </c>
      <c r="BE12" s="7">
        <f t="shared" si="4"/>
        <v>37850</v>
      </c>
      <c r="BF12" s="7">
        <f t="shared" si="4"/>
        <v>42050</v>
      </c>
      <c r="BG12" s="7">
        <f t="shared" si="4"/>
        <v>45450</v>
      </c>
      <c r="BH12" s="7">
        <f t="shared" si="4"/>
        <v>48800</v>
      </c>
      <c r="BI12" s="7">
        <f t="shared" si="4"/>
        <v>52150</v>
      </c>
      <c r="BJ12" s="7">
        <f t="shared" si="4"/>
        <v>55550</v>
      </c>
      <c r="BK12" s="7">
        <f t="shared" si="4"/>
        <v>58900</v>
      </c>
      <c r="BL12" s="7">
        <f t="shared" si="4"/>
        <v>62250</v>
      </c>
      <c r="BM12" s="7">
        <f t="shared" si="4"/>
        <v>65600</v>
      </c>
      <c r="BN12" s="7">
        <f t="shared" si="4"/>
        <v>69000</v>
      </c>
      <c r="BO12" s="7">
        <f t="shared" si="4"/>
        <v>72350</v>
      </c>
      <c r="BP12" s="7">
        <f t="shared" si="4"/>
        <v>75700</v>
      </c>
      <c r="BQ12" s="7">
        <f t="shared" si="4"/>
        <v>79670</v>
      </c>
      <c r="BR12" s="7">
        <f t="shared" si="4"/>
        <v>84390</v>
      </c>
      <c r="BS12" s="7">
        <f t="shared" si="4"/>
        <v>89110</v>
      </c>
      <c r="BT12" s="7">
        <f t="shared" si="4"/>
        <v>93830</v>
      </c>
      <c r="BU12" s="7">
        <f t="shared" si="4"/>
        <v>98550</v>
      </c>
      <c r="BV12" s="7">
        <f t="shared" si="4"/>
        <v>103270</v>
      </c>
      <c r="BW12" s="38">
        <f t="shared" si="11"/>
        <v>78300</v>
      </c>
      <c r="BX12" s="38">
        <f t="shared" si="5"/>
        <v>89500</v>
      </c>
      <c r="BY12" s="38">
        <f t="shared" si="5"/>
        <v>100700</v>
      </c>
      <c r="BZ12" s="38">
        <f t="shared" si="5"/>
        <v>111850</v>
      </c>
      <c r="CA12" s="38">
        <f t="shared" si="5"/>
        <v>120800</v>
      </c>
      <c r="CB12" s="38">
        <f t="shared" si="5"/>
        <v>129750</v>
      </c>
      <c r="CC12" s="38">
        <f t="shared" si="5"/>
        <v>138700</v>
      </c>
      <c r="CD12" s="38">
        <f t="shared" si="5"/>
        <v>147650</v>
      </c>
      <c r="CE12" s="38">
        <f t="shared" si="5"/>
        <v>156600</v>
      </c>
      <c r="CF12" s="38">
        <f t="shared" si="5"/>
        <v>165550</v>
      </c>
      <c r="CG12" s="38">
        <f t="shared" si="5"/>
        <v>174500</v>
      </c>
      <c r="CH12" s="38">
        <f t="shared" si="5"/>
        <v>183450</v>
      </c>
      <c r="CI12" s="38">
        <f t="shared" si="5"/>
        <v>192400</v>
      </c>
      <c r="CJ12" s="38">
        <f t="shared" si="5"/>
        <v>201350</v>
      </c>
      <c r="CK12" s="38">
        <f t="shared" si="5"/>
        <v>210300</v>
      </c>
      <c r="CL12" s="38">
        <f t="shared" si="5"/>
        <v>219250</v>
      </c>
      <c r="CM12" s="38">
        <f t="shared" si="5"/>
        <v>228200</v>
      </c>
      <c r="CN12" s="38">
        <f t="shared" si="5"/>
        <v>237150</v>
      </c>
      <c r="CO12" s="38">
        <f t="shared" si="5"/>
        <v>246100</v>
      </c>
      <c r="CP12" s="38">
        <f t="shared" si="5"/>
        <v>255050</v>
      </c>
    </row>
    <row r="13" spans="1:94" ht="15.75" customHeight="1" x14ac:dyDescent="0.25">
      <c r="A13" s="29">
        <v>804</v>
      </c>
      <c r="B13" s="30" t="s">
        <v>1060</v>
      </c>
      <c r="C13" s="30" t="s">
        <v>58</v>
      </c>
      <c r="D13" s="30" t="s">
        <v>59</v>
      </c>
      <c r="E13" s="30">
        <v>1</v>
      </c>
      <c r="F13" s="30">
        <v>53950</v>
      </c>
      <c r="G13" s="31">
        <v>140200</v>
      </c>
      <c r="H13" s="31">
        <v>49100</v>
      </c>
      <c r="I13" s="31">
        <v>56100</v>
      </c>
      <c r="J13" s="31">
        <v>63100</v>
      </c>
      <c r="K13" s="31">
        <v>70100</v>
      </c>
      <c r="L13" s="31">
        <v>75750</v>
      </c>
      <c r="M13" s="31">
        <v>81350</v>
      </c>
      <c r="N13" s="31">
        <v>86950</v>
      </c>
      <c r="O13" s="31">
        <v>92550</v>
      </c>
      <c r="P13" s="31">
        <v>29450</v>
      </c>
      <c r="Q13" s="31">
        <v>33650</v>
      </c>
      <c r="R13" s="31">
        <v>37850</v>
      </c>
      <c r="S13" s="31">
        <v>42050</v>
      </c>
      <c r="T13" s="31">
        <v>45450</v>
      </c>
      <c r="U13" s="31">
        <v>48800</v>
      </c>
      <c r="V13" s="31">
        <v>52150</v>
      </c>
      <c r="W13" s="31">
        <v>55550</v>
      </c>
      <c r="X13" s="31">
        <v>78300</v>
      </c>
      <c r="Y13" s="31">
        <v>89500</v>
      </c>
      <c r="Z13" s="31">
        <v>100700</v>
      </c>
      <c r="AA13" s="31">
        <v>111850</v>
      </c>
      <c r="AB13" s="31">
        <v>120800</v>
      </c>
      <c r="AC13" s="31">
        <v>129750</v>
      </c>
      <c r="AD13" s="31">
        <v>138700</v>
      </c>
      <c r="AE13" s="31">
        <v>147650</v>
      </c>
      <c r="AF13" s="37">
        <f t="shared" si="6"/>
        <v>70100</v>
      </c>
      <c r="AG13" s="37">
        <f t="shared" si="7"/>
        <v>42050</v>
      </c>
      <c r="AH13" s="37">
        <f t="shared" si="8"/>
        <v>111850</v>
      </c>
      <c r="AI13">
        <f t="shared" si="9"/>
        <v>49100</v>
      </c>
      <c r="AJ13">
        <f t="shared" si="3"/>
        <v>56100</v>
      </c>
      <c r="AK13">
        <f t="shared" si="3"/>
        <v>63100</v>
      </c>
      <c r="AL13">
        <f t="shared" si="3"/>
        <v>70100</v>
      </c>
      <c r="AM13">
        <f t="shared" si="3"/>
        <v>75750</v>
      </c>
      <c r="AN13">
        <f t="shared" si="3"/>
        <v>81350</v>
      </c>
      <c r="AO13">
        <f t="shared" si="3"/>
        <v>86950</v>
      </c>
      <c r="AP13">
        <f t="shared" si="3"/>
        <v>92550</v>
      </c>
      <c r="AQ13">
        <f t="shared" si="3"/>
        <v>98150</v>
      </c>
      <c r="AR13">
        <f t="shared" si="3"/>
        <v>103750</v>
      </c>
      <c r="AS13">
        <f t="shared" si="3"/>
        <v>109400</v>
      </c>
      <c r="AT13">
        <f t="shared" si="3"/>
        <v>115000</v>
      </c>
      <c r="AU13">
        <f t="shared" si="3"/>
        <v>120600</v>
      </c>
      <c r="AV13">
        <f t="shared" si="3"/>
        <v>126200</v>
      </c>
      <c r="AW13">
        <f t="shared" si="3"/>
        <v>131800</v>
      </c>
      <c r="AX13">
        <f t="shared" si="3"/>
        <v>137400</v>
      </c>
      <c r="AY13">
        <f t="shared" si="3"/>
        <v>143050</v>
      </c>
      <c r="AZ13">
        <f t="shared" si="3"/>
        <v>148650</v>
      </c>
      <c r="BA13">
        <f t="shared" si="3"/>
        <v>154250</v>
      </c>
      <c r="BB13">
        <f t="shared" si="3"/>
        <v>159850</v>
      </c>
      <c r="BC13" s="7">
        <f t="shared" si="10"/>
        <v>29450</v>
      </c>
      <c r="BD13" s="7">
        <f t="shared" si="4"/>
        <v>33650</v>
      </c>
      <c r="BE13" s="7">
        <f t="shared" si="4"/>
        <v>37850</v>
      </c>
      <c r="BF13" s="7">
        <f t="shared" si="4"/>
        <v>42050</v>
      </c>
      <c r="BG13" s="7">
        <f t="shared" si="4"/>
        <v>45450</v>
      </c>
      <c r="BH13" s="7">
        <f t="shared" si="4"/>
        <v>48800</v>
      </c>
      <c r="BI13" s="7">
        <f t="shared" si="4"/>
        <v>52150</v>
      </c>
      <c r="BJ13" s="7">
        <f t="shared" si="4"/>
        <v>55550</v>
      </c>
      <c r="BK13" s="7">
        <f t="shared" si="4"/>
        <v>58900</v>
      </c>
      <c r="BL13" s="7">
        <f t="shared" si="4"/>
        <v>62250</v>
      </c>
      <c r="BM13" s="7">
        <f t="shared" si="4"/>
        <v>65600</v>
      </c>
      <c r="BN13" s="7">
        <f t="shared" si="4"/>
        <v>69000</v>
      </c>
      <c r="BO13" s="7">
        <f t="shared" si="4"/>
        <v>72350</v>
      </c>
      <c r="BP13" s="7">
        <f t="shared" si="4"/>
        <v>75700</v>
      </c>
      <c r="BQ13" s="7">
        <f t="shared" si="4"/>
        <v>79670</v>
      </c>
      <c r="BR13" s="7">
        <f t="shared" si="4"/>
        <v>84390</v>
      </c>
      <c r="BS13" s="7">
        <f t="shared" si="4"/>
        <v>89110</v>
      </c>
      <c r="BT13" s="7">
        <f t="shared" si="4"/>
        <v>93830</v>
      </c>
      <c r="BU13" s="7">
        <f t="shared" si="4"/>
        <v>98550</v>
      </c>
      <c r="BV13" s="7">
        <f t="shared" si="4"/>
        <v>103270</v>
      </c>
      <c r="BW13" s="38">
        <f t="shared" si="11"/>
        <v>78300</v>
      </c>
      <c r="BX13" s="38">
        <f t="shared" si="5"/>
        <v>89500</v>
      </c>
      <c r="BY13" s="38">
        <f t="shared" si="5"/>
        <v>100700</v>
      </c>
      <c r="BZ13" s="38">
        <f t="shared" si="5"/>
        <v>111850</v>
      </c>
      <c r="CA13" s="38">
        <f t="shared" si="5"/>
        <v>120800</v>
      </c>
      <c r="CB13" s="38">
        <f t="shared" si="5"/>
        <v>129750</v>
      </c>
      <c r="CC13" s="38">
        <f t="shared" si="5"/>
        <v>138700</v>
      </c>
      <c r="CD13" s="38">
        <f t="shared" si="5"/>
        <v>147650</v>
      </c>
      <c r="CE13" s="38">
        <f t="shared" si="5"/>
        <v>156600</v>
      </c>
      <c r="CF13" s="38">
        <f t="shared" si="5"/>
        <v>165550</v>
      </c>
      <c r="CG13" s="38">
        <f t="shared" si="5"/>
        <v>174500</v>
      </c>
      <c r="CH13" s="38">
        <f t="shared" si="5"/>
        <v>183450</v>
      </c>
      <c r="CI13" s="38">
        <f t="shared" si="5"/>
        <v>192400</v>
      </c>
      <c r="CJ13" s="38">
        <f t="shared" si="5"/>
        <v>201350</v>
      </c>
      <c r="CK13" s="38">
        <f t="shared" si="5"/>
        <v>210300</v>
      </c>
      <c r="CL13" s="38">
        <f t="shared" si="5"/>
        <v>219250</v>
      </c>
      <c r="CM13" s="38">
        <f t="shared" si="5"/>
        <v>228200</v>
      </c>
      <c r="CN13" s="38">
        <f t="shared" si="5"/>
        <v>237150</v>
      </c>
      <c r="CO13" s="38">
        <f t="shared" si="5"/>
        <v>246100</v>
      </c>
      <c r="CP13" s="38">
        <f t="shared" si="5"/>
        <v>255050</v>
      </c>
    </row>
    <row r="14" spans="1:94" ht="15.75" customHeight="1" x14ac:dyDescent="0.25">
      <c r="A14" s="29">
        <v>612</v>
      </c>
      <c r="B14" s="30" t="s">
        <v>1039</v>
      </c>
      <c r="C14" s="30" t="s">
        <v>58</v>
      </c>
      <c r="D14" s="30" t="s">
        <v>59</v>
      </c>
      <c r="E14" s="30">
        <v>1.0001</v>
      </c>
      <c r="F14" s="30">
        <v>48353</v>
      </c>
      <c r="G14" s="31">
        <v>140200</v>
      </c>
      <c r="H14" s="31">
        <v>49100</v>
      </c>
      <c r="I14" s="31">
        <v>56100</v>
      </c>
      <c r="J14" s="31">
        <v>63100</v>
      </c>
      <c r="K14" s="31">
        <v>70100</v>
      </c>
      <c r="L14" s="31">
        <v>75750</v>
      </c>
      <c r="M14" s="31">
        <v>81350</v>
      </c>
      <c r="N14" s="31">
        <v>86950</v>
      </c>
      <c r="O14" s="31">
        <v>92550</v>
      </c>
      <c r="P14" s="31">
        <v>29450</v>
      </c>
      <c r="Q14" s="31">
        <v>33650</v>
      </c>
      <c r="R14" s="31">
        <v>37850</v>
      </c>
      <c r="S14" s="31">
        <v>42050</v>
      </c>
      <c r="T14" s="31">
        <v>45450</v>
      </c>
      <c r="U14" s="31">
        <v>48800</v>
      </c>
      <c r="V14" s="31">
        <v>52150</v>
      </c>
      <c r="W14" s="31">
        <v>55550</v>
      </c>
      <c r="X14" s="31">
        <v>78300</v>
      </c>
      <c r="Y14" s="31">
        <v>89500</v>
      </c>
      <c r="Z14" s="31">
        <v>100700</v>
      </c>
      <c r="AA14" s="31">
        <v>111850</v>
      </c>
      <c r="AB14" s="31">
        <v>120800</v>
      </c>
      <c r="AC14" s="31">
        <v>129750</v>
      </c>
      <c r="AD14" s="31">
        <v>138700</v>
      </c>
      <c r="AE14" s="31">
        <v>147650</v>
      </c>
      <c r="AF14" s="37">
        <f t="shared" si="6"/>
        <v>70100</v>
      </c>
      <c r="AG14" s="37">
        <f t="shared" si="7"/>
        <v>42050</v>
      </c>
      <c r="AH14" s="37">
        <f t="shared" si="8"/>
        <v>111850</v>
      </c>
      <c r="AI14">
        <f t="shared" si="9"/>
        <v>49104.909999999996</v>
      </c>
      <c r="AJ14">
        <f t="shared" si="3"/>
        <v>56105.61</v>
      </c>
      <c r="AK14">
        <f t="shared" si="3"/>
        <v>63106.31</v>
      </c>
      <c r="AL14">
        <f t="shared" si="3"/>
        <v>70107.009999999995</v>
      </c>
      <c r="AM14">
        <f t="shared" si="3"/>
        <v>75757.574999999997</v>
      </c>
      <c r="AN14">
        <f t="shared" si="3"/>
        <v>81358.134999999995</v>
      </c>
      <c r="AO14">
        <f t="shared" si="3"/>
        <v>86958.694999999992</v>
      </c>
      <c r="AP14">
        <f t="shared" si="3"/>
        <v>92559.255000000005</v>
      </c>
      <c r="AQ14">
        <f t="shared" si="3"/>
        <v>98159.815000000002</v>
      </c>
      <c r="AR14">
        <f t="shared" si="3"/>
        <v>103760.375</v>
      </c>
      <c r="AS14">
        <f t="shared" si="3"/>
        <v>109410.94</v>
      </c>
      <c r="AT14">
        <f t="shared" si="3"/>
        <v>115011.5</v>
      </c>
      <c r="AU14">
        <f t="shared" si="3"/>
        <v>120612.06</v>
      </c>
      <c r="AV14">
        <f t="shared" si="3"/>
        <v>126212.62</v>
      </c>
      <c r="AW14">
        <f t="shared" si="3"/>
        <v>131813.18</v>
      </c>
      <c r="AX14">
        <f t="shared" si="3"/>
        <v>137413.74</v>
      </c>
      <c r="AY14">
        <f t="shared" si="3"/>
        <v>143064.30499999999</v>
      </c>
      <c r="AZ14">
        <f t="shared" si="3"/>
        <v>148664.86499999999</v>
      </c>
      <c r="BA14">
        <f t="shared" si="3"/>
        <v>154265.42499999999</v>
      </c>
      <c r="BB14">
        <f t="shared" si="3"/>
        <v>159865.98499999999</v>
      </c>
      <c r="BC14" s="7">
        <f t="shared" si="10"/>
        <v>29452.945</v>
      </c>
      <c r="BD14" s="7">
        <f t="shared" si="4"/>
        <v>33653.364999999998</v>
      </c>
      <c r="BE14" s="7">
        <f t="shared" si="4"/>
        <v>37853.784999999996</v>
      </c>
      <c r="BF14" s="7">
        <f t="shared" si="4"/>
        <v>42054.205000000002</v>
      </c>
      <c r="BG14" s="7">
        <f t="shared" si="4"/>
        <v>45454.544999999998</v>
      </c>
      <c r="BH14" s="7">
        <f t="shared" si="4"/>
        <v>48804.88</v>
      </c>
      <c r="BI14" s="7">
        <f t="shared" si="4"/>
        <v>52155.214999999997</v>
      </c>
      <c r="BJ14" s="7">
        <f t="shared" si="4"/>
        <v>55555.555</v>
      </c>
      <c r="BK14" s="7">
        <f t="shared" si="4"/>
        <v>58905.89</v>
      </c>
      <c r="BL14" s="7">
        <f t="shared" si="4"/>
        <v>62256.224999999999</v>
      </c>
      <c r="BM14" s="7">
        <f t="shared" si="4"/>
        <v>65606.559999999998</v>
      </c>
      <c r="BN14" s="7">
        <f t="shared" si="4"/>
        <v>69006.899999999994</v>
      </c>
      <c r="BO14" s="7">
        <f t="shared" si="4"/>
        <v>72357.235000000001</v>
      </c>
      <c r="BP14" s="7">
        <f t="shared" si="4"/>
        <v>75707.569999999992</v>
      </c>
      <c r="BQ14" s="7">
        <f t="shared" si="4"/>
        <v>79677.967000000004</v>
      </c>
      <c r="BR14" s="7">
        <f t="shared" si="4"/>
        <v>84398.438999999998</v>
      </c>
      <c r="BS14" s="7">
        <f t="shared" si="4"/>
        <v>89118.910999999993</v>
      </c>
      <c r="BT14" s="7">
        <f t="shared" si="4"/>
        <v>93839.383000000002</v>
      </c>
      <c r="BU14" s="7">
        <f t="shared" si="4"/>
        <v>98559.854999999996</v>
      </c>
      <c r="BV14" s="7">
        <f t="shared" si="4"/>
        <v>103280.327</v>
      </c>
      <c r="BW14" s="38">
        <f t="shared" si="11"/>
        <v>78307.83</v>
      </c>
      <c r="BX14" s="38">
        <f t="shared" si="5"/>
        <v>89508.95</v>
      </c>
      <c r="BY14" s="38">
        <f t="shared" si="5"/>
        <v>100710.06999999999</v>
      </c>
      <c r="BZ14" s="38">
        <f t="shared" si="5"/>
        <v>111861.185</v>
      </c>
      <c r="CA14" s="38">
        <f t="shared" si="5"/>
        <v>120812.08</v>
      </c>
      <c r="CB14" s="38">
        <f t="shared" si="5"/>
        <v>129762.97500000001</v>
      </c>
      <c r="CC14" s="38">
        <f t="shared" si="5"/>
        <v>138713.87</v>
      </c>
      <c r="CD14" s="38">
        <f t="shared" si="5"/>
        <v>147664.76499999998</v>
      </c>
      <c r="CE14" s="38">
        <f t="shared" si="5"/>
        <v>156615.66</v>
      </c>
      <c r="CF14" s="38">
        <f t="shared" si="5"/>
        <v>165566.55499999999</v>
      </c>
      <c r="CG14" s="38">
        <f t="shared" si="5"/>
        <v>174517.45</v>
      </c>
      <c r="CH14" s="38">
        <f t="shared" si="5"/>
        <v>183468.345</v>
      </c>
      <c r="CI14" s="38">
        <f t="shared" si="5"/>
        <v>192419.24</v>
      </c>
      <c r="CJ14" s="38">
        <f t="shared" si="5"/>
        <v>201370.13500000001</v>
      </c>
      <c r="CK14" s="38">
        <f t="shared" si="5"/>
        <v>210321.03</v>
      </c>
      <c r="CL14" s="38">
        <f t="shared" si="5"/>
        <v>219271.92499999999</v>
      </c>
      <c r="CM14" s="38">
        <f t="shared" si="5"/>
        <v>228222.82</v>
      </c>
      <c r="CN14" s="38">
        <f t="shared" si="5"/>
        <v>237173.715</v>
      </c>
      <c r="CO14" s="38">
        <f t="shared" si="5"/>
        <v>246124.61</v>
      </c>
      <c r="CP14" s="38">
        <f t="shared" si="5"/>
        <v>255075.505</v>
      </c>
    </row>
    <row r="15" spans="1:94" ht="15.75" customHeight="1" x14ac:dyDescent="0.25">
      <c r="A15" s="29">
        <v>802</v>
      </c>
      <c r="B15" s="30" t="s">
        <v>1056</v>
      </c>
      <c r="C15" s="30" t="s">
        <v>58</v>
      </c>
      <c r="D15" s="30" t="s">
        <v>59</v>
      </c>
      <c r="E15" s="30">
        <v>1</v>
      </c>
      <c r="F15" s="30">
        <v>85830</v>
      </c>
      <c r="G15" s="31">
        <v>140200</v>
      </c>
      <c r="H15" s="31">
        <v>49100</v>
      </c>
      <c r="I15" s="31">
        <v>56100</v>
      </c>
      <c r="J15" s="31">
        <v>63100</v>
      </c>
      <c r="K15" s="31">
        <v>70100</v>
      </c>
      <c r="L15" s="31">
        <v>75750</v>
      </c>
      <c r="M15" s="31">
        <v>81350</v>
      </c>
      <c r="N15" s="31">
        <v>86950</v>
      </c>
      <c r="O15" s="31">
        <v>92550</v>
      </c>
      <c r="P15" s="31">
        <v>29450</v>
      </c>
      <c r="Q15" s="31">
        <v>33650</v>
      </c>
      <c r="R15" s="31">
        <v>37850</v>
      </c>
      <c r="S15" s="31">
        <v>42050</v>
      </c>
      <c r="T15" s="31">
        <v>45450</v>
      </c>
      <c r="U15" s="31">
        <v>48800</v>
      </c>
      <c r="V15" s="31">
        <v>52150</v>
      </c>
      <c r="W15" s="31">
        <v>55550</v>
      </c>
      <c r="X15" s="31">
        <v>78300</v>
      </c>
      <c r="Y15" s="31">
        <v>89500</v>
      </c>
      <c r="Z15" s="31">
        <v>100700</v>
      </c>
      <c r="AA15" s="31">
        <v>111850</v>
      </c>
      <c r="AB15" s="31">
        <v>120800</v>
      </c>
      <c r="AC15" s="31">
        <v>129750</v>
      </c>
      <c r="AD15" s="31">
        <v>138700</v>
      </c>
      <c r="AE15" s="31">
        <v>147650</v>
      </c>
      <c r="AF15" s="37">
        <f t="shared" si="6"/>
        <v>70100</v>
      </c>
      <c r="AG15" s="37">
        <f t="shared" si="7"/>
        <v>42050</v>
      </c>
      <c r="AH15" s="37">
        <f t="shared" si="8"/>
        <v>111850</v>
      </c>
      <c r="AI15">
        <f t="shared" si="9"/>
        <v>49100</v>
      </c>
      <c r="AJ15">
        <f t="shared" si="3"/>
        <v>56100</v>
      </c>
      <c r="AK15">
        <f t="shared" si="3"/>
        <v>63100</v>
      </c>
      <c r="AL15">
        <f t="shared" si="3"/>
        <v>70100</v>
      </c>
      <c r="AM15">
        <f t="shared" si="3"/>
        <v>75750</v>
      </c>
      <c r="AN15">
        <f t="shared" si="3"/>
        <v>81350</v>
      </c>
      <c r="AO15">
        <f t="shared" si="3"/>
        <v>86950</v>
      </c>
      <c r="AP15">
        <f t="shared" si="3"/>
        <v>92550</v>
      </c>
      <c r="AQ15">
        <f t="shared" si="3"/>
        <v>98150</v>
      </c>
      <c r="AR15">
        <f t="shared" si="3"/>
        <v>103750</v>
      </c>
      <c r="AS15">
        <f t="shared" si="3"/>
        <v>109400</v>
      </c>
      <c r="AT15">
        <f t="shared" si="3"/>
        <v>115000</v>
      </c>
      <c r="AU15">
        <f t="shared" si="3"/>
        <v>120600</v>
      </c>
      <c r="AV15">
        <f t="shared" si="3"/>
        <v>126200</v>
      </c>
      <c r="AW15">
        <f t="shared" si="3"/>
        <v>131800</v>
      </c>
      <c r="AX15">
        <f t="shared" si="3"/>
        <v>137400</v>
      </c>
      <c r="AY15">
        <f t="shared" si="3"/>
        <v>143050</v>
      </c>
      <c r="AZ15">
        <f t="shared" si="3"/>
        <v>148650</v>
      </c>
      <c r="BA15">
        <f t="shared" si="3"/>
        <v>154250</v>
      </c>
      <c r="BB15">
        <f t="shared" si="3"/>
        <v>159850</v>
      </c>
      <c r="BC15" s="7">
        <f t="shared" si="10"/>
        <v>29450</v>
      </c>
      <c r="BD15" s="7">
        <f t="shared" si="4"/>
        <v>33650</v>
      </c>
      <c r="BE15" s="7">
        <f t="shared" si="4"/>
        <v>37850</v>
      </c>
      <c r="BF15" s="7">
        <f t="shared" si="4"/>
        <v>42050</v>
      </c>
      <c r="BG15" s="7">
        <f t="shared" si="4"/>
        <v>45450</v>
      </c>
      <c r="BH15" s="7">
        <f t="shared" si="4"/>
        <v>48800</v>
      </c>
      <c r="BI15" s="7">
        <f t="shared" si="4"/>
        <v>52150</v>
      </c>
      <c r="BJ15" s="7">
        <f t="shared" si="4"/>
        <v>55550</v>
      </c>
      <c r="BK15" s="7">
        <f t="shared" si="4"/>
        <v>58900</v>
      </c>
      <c r="BL15" s="7">
        <f t="shared" si="4"/>
        <v>62250</v>
      </c>
      <c r="BM15" s="7">
        <f t="shared" si="4"/>
        <v>65600</v>
      </c>
      <c r="BN15" s="7">
        <f t="shared" si="4"/>
        <v>69000</v>
      </c>
      <c r="BO15" s="7">
        <f t="shared" si="4"/>
        <v>72350</v>
      </c>
      <c r="BP15" s="7">
        <f t="shared" si="4"/>
        <v>75700</v>
      </c>
      <c r="BQ15" s="7">
        <f t="shared" si="4"/>
        <v>79670</v>
      </c>
      <c r="BR15" s="7">
        <f t="shared" si="4"/>
        <v>84390</v>
      </c>
      <c r="BS15" s="7">
        <f t="shared" si="4"/>
        <v>89110</v>
      </c>
      <c r="BT15" s="7">
        <f t="shared" si="4"/>
        <v>93830</v>
      </c>
      <c r="BU15" s="7">
        <f t="shared" si="4"/>
        <v>98550</v>
      </c>
      <c r="BV15" s="7">
        <f t="shared" si="4"/>
        <v>103270</v>
      </c>
      <c r="BW15" s="38">
        <f t="shared" si="11"/>
        <v>78300</v>
      </c>
      <c r="BX15" s="38">
        <f t="shared" si="5"/>
        <v>89500</v>
      </c>
      <c r="BY15" s="38">
        <f t="shared" si="5"/>
        <v>100700</v>
      </c>
      <c r="BZ15" s="38">
        <f t="shared" si="5"/>
        <v>111850</v>
      </c>
      <c r="CA15" s="38">
        <f t="shared" si="5"/>
        <v>120800</v>
      </c>
      <c r="CB15" s="38">
        <f t="shared" si="5"/>
        <v>129750</v>
      </c>
      <c r="CC15" s="38">
        <f t="shared" si="5"/>
        <v>138700</v>
      </c>
      <c r="CD15" s="38">
        <f t="shared" si="5"/>
        <v>147650</v>
      </c>
      <c r="CE15" s="38">
        <f t="shared" si="5"/>
        <v>156600</v>
      </c>
      <c r="CF15" s="38">
        <f t="shared" si="5"/>
        <v>165550</v>
      </c>
      <c r="CG15" s="38">
        <f t="shared" si="5"/>
        <v>174500</v>
      </c>
      <c r="CH15" s="38">
        <f t="shared" si="5"/>
        <v>183450</v>
      </c>
      <c r="CI15" s="38">
        <f t="shared" si="5"/>
        <v>192400</v>
      </c>
      <c r="CJ15" s="38">
        <f t="shared" si="5"/>
        <v>201350</v>
      </c>
      <c r="CK15" s="38">
        <f t="shared" si="5"/>
        <v>210300</v>
      </c>
      <c r="CL15" s="38">
        <f t="shared" si="5"/>
        <v>219250</v>
      </c>
      <c r="CM15" s="38">
        <f t="shared" si="5"/>
        <v>228200</v>
      </c>
      <c r="CN15" s="38">
        <f t="shared" si="5"/>
        <v>237150</v>
      </c>
      <c r="CO15" s="38">
        <f t="shared" si="5"/>
        <v>246100</v>
      </c>
      <c r="CP15" s="38">
        <f t="shared" si="5"/>
        <v>255050</v>
      </c>
    </row>
    <row r="16" spans="1:94" ht="15.75" customHeight="1" x14ac:dyDescent="0.25">
      <c r="A16" s="29">
        <v>906</v>
      </c>
      <c r="B16" s="30" t="s">
        <v>1072</v>
      </c>
      <c r="C16" s="30" t="s">
        <v>58</v>
      </c>
      <c r="D16" s="30" t="s">
        <v>59</v>
      </c>
      <c r="E16" s="30">
        <v>1</v>
      </c>
      <c r="F16" s="30">
        <v>49639</v>
      </c>
      <c r="G16" s="31">
        <v>140200</v>
      </c>
      <c r="H16" s="31">
        <v>49100</v>
      </c>
      <c r="I16" s="31">
        <v>56100</v>
      </c>
      <c r="J16" s="31">
        <v>63100</v>
      </c>
      <c r="K16" s="31">
        <v>70100</v>
      </c>
      <c r="L16" s="31">
        <v>75750</v>
      </c>
      <c r="M16" s="31">
        <v>81350</v>
      </c>
      <c r="N16" s="31">
        <v>86950</v>
      </c>
      <c r="O16" s="31">
        <v>92550</v>
      </c>
      <c r="P16" s="31">
        <v>29450</v>
      </c>
      <c r="Q16" s="31">
        <v>33650</v>
      </c>
      <c r="R16" s="31">
        <v>37850</v>
      </c>
      <c r="S16" s="31">
        <v>42050</v>
      </c>
      <c r="T16" s="31">
        <v>45450</v>
      </c>
      <c r="U16" s="31">
        <v>48800</v>
      </c>
      <c r="V16" s="31">
        <v>52150</v>
      </c>
      <c r="W16" s="31">
        <v>55550</v>
      </c>
      <c r="X16" s="31">
        <v>78300</v>
      </c>
      <c r="Y16" s="31">
        <v>89500</v>
      </c>
      <c r="Z16" s="31">
        <v>100700</v>
      </c>
      <c r="AA16" s="31">
        <v>111850</v>
      </c>
      <c r="AB16" s="31">
        <v>120800</v>
      </c>
      <c r="AC16" s="31">
        <v>129750</v>
      </c>
      <c r="AD16" s="31">
        <v>138700</v>
      </c>
      <c r="AE16" s="31">
        <v>147650</v>
      </c>
      <c r="AF16" s="37">
        <f t="shared" si="6"/>
        <v>70100</v>
      </c>
      <c r="AG16" s="37">
        <f t="shared" si="7"/>
        <v>42050</v>
      </c>
      <c r="AH16" s="37">
        <f t="shared" si="8"/>
        <v>111850</v>
      </c>
      <c r="AI16">
        <f t="shared" si="9"/>
        <v>49100</v>
      </c>
      <c r="AJ16">
        <f t="shared" si="3"/>
        <v>56100</v>
      </c>
      <c r="AK16">
        <f t="shared" si="3"/>
        <v>63100</v>
      </c>
      <c r="AL16">
        <f t="shared" si="3"/>
        <v>70100</v>
      </c>
      <c r="AM16">
        <f t="shared" si="3"/>
        <v>75750</v>
      </c>
      <c r="AN16">
        <f t="shared" si="3"/>
        <v>81350</v>
      </c>
      <c r="AO16">
        <f t="shared" si="3"/>
        <v>86950</v>
      </c>
      <c r="AP16">
        <f t="shared" si="3"/>
        <v>92550</v>
      </c>
      <c r="AQ16">
        <f t="shared" si="3"/>
        <v>98150</v>
      </c>
      <c r="AR16">
        <f t="shared" si="3"/>
        <v>103750</v>
      </c>
      <c r="AS16">
        <f t="shared" si="3"/>
        <v>109400</v>
      </c>
      <c r="AT16">
        <f t="shared" si="3"/>
        <v>115000</v>
      </c>
      <c r="AU16">
        <f t="shared" si="3"/>
        <v>120600</v>
      </c>
      <c r="AV16">
        <f t="shared" si="3"/>
        <v>126200</v>
      </c>
      <c r="AW16">
        <f t="shared" si="3"/>
        <v>131800</v>
      </c>
      <c r="AX16">
        <f t="shared" si="3"/>
        <v>137400</v>
      </c>
      <c r="AY16">
        <f t="shared" si="3"/>
        <v>143050</v>
      </c>
      <c r="AZ16">
        <f t="shared" si="3"/>
        <v>148650</v>
      </c>
      <c r="BA16">
        <f t="shared" si="3"/>
        <v>154250</v>
      </c>
      <c r="BB16">
        <f t="shared" si="3"/>
        <v>159850</v>
      </c>
      <c r="BC16" s="7">
        <f t="shared" si="10"/>
        <v>29450</v>
      </c>
      <c r="BD16" s="7">
        <f t="shared" si="4"/>
        <v>33650</v>
      </c>
      <c r="BE16" s="7">
        <f t="shared" si="4"/>
        <v>37850</v>
      </c>
      <c r="BF16" s="7">
        <f t="shared" si="4"/>
        <v>42050</v>
      </c>
      <c r="BG16" s="7">
        <f t="shared" si="4"/>
        <v>45450</v>
      </c>
      <c r="BH16" s="7">
        <f t="shared" si="4"/>
        <v>48800</v>
      </c>
      <c r="BI16" s="7">
        <f t="shared" si="4"/>
        <v>52150</v>
      </c>
      <c r="BJ16" s="7">
        <f t="shared" si="4"/>
        <v>55550</v>
      </c>
      <c r="BK16" s="7">
        <f t="shared" si="4"/>
        <v>58900</v>
      </c>
      <c r="BL16" s="7">
        <f t="shared" si="4"/>
        <v>62250</v>
      </c>
      <c r="BM16" s="7">
        <f t="shared" si="4"/>
        <v>65600</v>
      </c>
      <c r="BN16" s="7">
        <f t="shared" si="4"/>
        <v>69000</v>
      </c>
      <c r="BO16" s="7">
        <f t="shared" si="4"/>
        <v>72350</v>
      </c>
      <c r="BP16" s="7">
        <f t="shared" si="4"/>
        <v>75700</v>
      </c>
      <c r="BQ16" s="7">
        <f t="shared" si="4"/>
        <v>79670</v>
      </c>
      <c r="BR16" s="7">
        <f t="shared" si="4"/>
        <v>84390</v>
      </c>
      <c r="BS16" s="7">
        <f t="shared" si="4"/>
        <v>89110</v>
      </c>
      <c r="BT16" s="7">
        <f t="shared" si="4"/>
        <v>93830</v>
      </c>
      <c r="BU16" s="7">
        <f t="shared" si="4"/>
        <v>98550</v>
      </c>
      <c r="BV16" s="7">
        <f t="shared" si="4"/>
        <v>103270</v>
      </c>
      <c r="BW16" s="38">
        <f t="shared" si="11"/>
        <v>78300</v>
      </c>
      <c r="BX16" s="38">
        <f t="shared" si="5"/>
        <v>89500</v>
      </c>
      <c r="BY16" s="38">
        <f t="shared" si="5"/>
        <v>100700</v>
      </c>
      <c r="BZ16" s="38">
        <f t="shared" si="5"/>
        <v>111850</v>
      </c>
      <c r="CA16" s="38">
        <f t="shared" si="5"/>
        <v>120800</v>
      </c>
      <c r="CB16" s="38">
        <f t="shared" si="5"/>
        <v>129750</v>
      </c>
      <c r="CC16" s="38">
        <f t="shared" si="5"/>
        <v>138700</v>
      </c>
      <c r="CD16" s="38">
        <f t="shared" si="5"/>
        <v>147650</v>
      </c>
      <c r="CE16" s="38">
        <f t="shared" si="5"/>
        <v>156600</v>
      </c>
      <c r="CF16" s="38">
        <f t="shared" si="5"/>
        <v>165550</v>
      </c>
      <c r="CG16" s="38">
        <f t="shared" si="5"/>
        <v>174500</v>
      </c>
      <c r="CH16" s="38">
        <f t="shared" si="5"/>
        <v>183450</v>
      </c>
      <c r="CI16" s="38">
        <f t="shared" si="5"/>
        <v>192400</v>
      </c>
      <c r="CJ16" s="38">
        <f t="shared" si="5"/>
        <v>201350</v>
      </c>
      <c r="CK16" s="38">
        <f t="shared" si="5"/>
        <v>210300</v>
      </c>
      <c r="CL16" s="38">
        <f t="shared" si="5"/>
        <v>219250</v>
      </c>
      <c r="CM16" s="38">
        <f t="shared" si="5"/>
        <v>228200</v>
      </c>
      <c r="CN16" s="38">
        <f t="shared" si="5"/>
        <v>237150</v>
      </c>
      <c r="CO16" s="38">
        <f t="shared" si="5"/>
        <v>246100</v>
      </c>
      <c r="CP16" s="38">
        <f t="shared" si="5"/>
        <v>255050</v>
      </c>
    </row>
    <row r="17" spans="1:94" ht="15.75" customHeight="1" x14ac:dyDescent="0.25">
      <c r="A17" s="29">
        <v>706</v>
      </c>
      <c r="B17" s="30" t="s">
        <v>1053</v>
      </c>
      <c r="C17" s="30" t="s">
        <v>58</v>
      </c>
      <c r="D17" s="30" t="s">
        <v>59</v>
      </c>
      <c r="E17" s="30">
        <v>1</v>
      </c>
      <c r="F17" s="30">
        <v>75509</v>
      </c>
      <c r="G17" s="31">
        <v>140200</v>
      </c>
      <c r="H17" s="31">
        <v>49100</v>
      </c>
      <c r="I17" s="31">
        <v>56100</v>
      </c>
      <c r="J17" s="31">
        <v>63100</v>
      </c>
      <c r="K17" s="31">
        <v>70100</v>
      </c>
      <c r="L17" s="31">
        <v>75750</v>
      </c>
      <c r="M17" s="31">
        <v>81350</v>
      </c>
      <c r="N17" s="31">
        <v>86950</v>
      </c>
      <c r="O17" s="31">
        <v>92550</v>
      </c>
      <c r="P17" s="31">
        <v>29450</v>
      </c>
      <c r="Q17" s="31">
        <v>33650</v>
      </c>
      <c r="R17" s="31">
        <v>37850</v>
      </c>
      <c r="S17" s="31">
        <v>42050</v>
      </c>
      <c r="T17" s="31">
        <v>45450</v>
      </c>
      <c r="U17" s="31">
        <v>48800</v>
      </c>
      <c r="V17" s="31">
        <v>52150</v>
      </c>
      <c r="W17" s="31">
        <v>55550</v>
      </c>
      <c r="X17" s="31">
        <v>78300</v>
      </c>
      <c r="Y17" s="31">
        <v>89500</v>
      </c>
      <c r="Z17" s="31">
        <v>100700</v>
      </c>
      <c r="AA17" s="31">
        <v>111850</v>
      </c>
      <c r="AB17" s="31">
        <v>120800</v>
      </c>
      <c r="AC17" s="31">
        <v>129750</v>
      </c>
      <c r="AD17" s="31">
        <v>138700</v>
      </c>
      <c r="AE17" s="31">
        <v>147650</v>
      </c>
      <c r="AF17" s="37">
        <f t="shared" si="6"/>
        <v>70100</v>
      </c>
      <c r="AG17" s="37">
        <f t="shared" si="7"/>
        <v>42050</v>
      </c>
      <c r="AH17" s="37">
        <f t="shared" si="8"/>
        <v>111850</v>
      </c>
      <c r="AI17">
        <f t="shared" si="9"/>
        <v>49100</v>
      </c>
      <c r="AJ17">
        <f t="shared" si="3"/>
        <v>56100</v>
      </c>
      <c r="AK17">
        <f t="shared" si="3"/>
        <v>63100</v>
      </c>
      <c r="AL17">
        <f t="shared" si="3"/>
        <v>70100</v>
      </c>
      <c r="AM17">
        <f t="shared" si="3"/>
        <v>75750</v>
      </c>
      <c r="AN17">
        <f t="shared" si="3"/>
        <v>81350</v>
      </c>
      <c r="AO17">
        <f t="shared" si="3"/>
        <v>86950</v>
      </c>
      <c r="AP17">
        <f t="shared" si="3"/>
        <v>92550</v>
      </c>
      <c r="AQ17">
        <f t="shared" si="3"/>
        <v>98150</v>
      </c>
      <c r="AR17">
        <f t="shared" ref="AR17:BB48" si="12">CEILING(IF(AR$2&gt;3,(AR$2-4)*0.08*$AF17+$AF17,(AR$2-4)*0.1*$AF17+$AF17),50)*$E17</f>
        <v>103750</v>
      </c>
      <c r="AS17">
        <f t="shared" si="12"/>
        <v>109400</v>
      </c>
      <c r="AT17">
        <f t="shared" si="12"/>
        <v>115000</v>
      </c>
      <c r="AU17">
        <f t="shared" si="12"/>
        <v>120600</v>
      </c>
      <c r="AV17">
        <f t="shared" si="12"/>
        <v>126200</v>
      </c>
      <c r="AW17">
        <f t="shared" si="12"/>
        <v>131800</v>
      </c>
      <c r="AX17">
        <f t="shared" si="12"/>
        <v>137400</v>
      </c>
      <c r="AY17">
        <f t="shared" si="12"/>
        <v>143050</v>
      </c>
      <c r="AZ17">
        <f t="shared" si="12"/>
        <v>148650</v>
      </c>
      <c r="BA17">
        <f t="shared" si="12"/>
        <v>154250</v>
      </c>
      <c r="BB17">
        <f t="shared" si="12"/>
        <v>159850</v>
      </c>
      <c r="BC17" s="7">
        <f t="shared" si="10"/>
        <v>29450</v>
      </c>
      <c r="BD17" s="7">
        <f t="shared" si="4"/>
        <v>33650</v>
      </c>
      <c r="BE17" s="7">
        <f t="shared" si="4"/>
        <v>37850</v>
      </c>
      <c r="BF17" s="7">
        <f t="shared" si="4"/>
        <v>42050</v>
      </c>
      <c r="BG17" s="7">
        <f t="shared" si="4"/>
        <v>45450</v>
      </c>
      <c r="BH17" s="7">
        <f t="shared" si="4"/>
        <v>48800</v>
      </c>
      <c r="BI17" s="7">
        <f t="shared" si="4"/>
        <v>52150</v>
      </c>
      <c r="BJ17" s="7">
        <f t="shared" si="4"/>
        <v>55550</v>
      </c>
      <c r="BK17" s="7">
        <f t="shared" si="4"/>
        <v>58900</v>
      </c>
      <c r="BL17" s="7">
        <f t="shared" ref="BL17:BL75" si="13">MIN(AR17/$E17,MAX(CEILING(IF(BL$2&gt;3,(BL$2-4)*0.08*$AG17+$AG17,(BL$2-4)*0.1*$AG17+$AG17),50),13590+4720*(BL$2-$BC$2)))*$E17</f>
        <v>62250</v>
      </c>
      <c r="BM17" s="7">
        <f t="shared" ref="BM17:BM75" si="14">MIN(AS17/$E17,MAX(CEILING(IF(BM$2&gt;3,(BM$2-4)*0.08*$AG17+$AG17,(BM$2-4)*0.1*$AG17+$AG17),50),13590+4720*(BM$2-$BC$2)))*$E17</f>
        <v>65600</v>
      </c>
      <c r="BN17" s="7">
        <f t="shared" ref="BN17:BN75" si="15">MIN(AT17/$E17,MAX(CEILING(IF(BN$2&gt;3,(BN$2-4)*0.08*$AG17+$AG17,(BN$2-4)*0.1*$AG17+$AG17),50),13590+4720*(BN$2-$BC$2)))*$E17</f>
        <v>69000</v>
      </c>
      <c r="BO17" s="7">
        <f t="shared" ref="BO17:BO75" si="16">MIN(AU17/$E17,MAX(CEILING(IF(BO$2&gt;3,(BO$2-4)*0.08*$AG17+$AG17,(BO$2-4)*0.1*$AG17+$AG17),50),13590+4720*(BO$2-$BC$2)))*$E17</f>
        <v>72350</v>
      </c>
      <c r="BP17" s="7">
        <f t="shared" ref="BP17:BP75" si="17">MIN(AV17/$E17,MAX(CEILING(IF(BP$2&gt;3,(BP$2-4)*0.08*$AG17+$AG17,(BP$2-4)*0.1*$AG17+$AG17),50),13590+4720*(BP$2-$BC$2)))*$E17</f>
        <v>75700</v>
      </c>
      <c r="BQ17" s="7">
        <f t="shared" ref="BQ17:BQ75" si="18">MIN(AW17/$E17,MAX(CEILING(IF(BQ$2&gt;3,(BQ$2-4)*0.08*$AG17+$AG17,(BQ$2-4)*0.1*$AG17+$AG17),50),13590+4720*(BQ$2-$BC$2)))*$E17</f>
        <v>79670</v>
      </c>
      <c r="BR17" s="7">
        <f t="shared" ref="BR17:BR75" si="19">MIN(AX17/$E17,MAX(CEILING(IF(BR$2&gt;3,(BR$2-4)*0.08*$AG17+$AG17,(BR$2-4)*0.1*$AG17+$AG17),50),13590+4720*(BR$2-$BC$2)))*$E17</f>
        <v>84390</v>
      </c>
      <c r="BS17" s="7">
        <f t="shared" ref="BS17:BS75" si="20">MIN(AY17/$E17,MAX(CEILING(IF(BS$2&gt;3,(BS$2-4)*0.08*$AG17+$AG17,(BS$2-4)*0.1*$AG17+$AG17),50),13590+4720*(BS$2-$BC$2)))*$E17</f>
        <v>89110</v>
      </c>
      <c r="BT17" s="7">
        <f t="shared" ref="BT17:BT75" si="21">MIN(AZ17/$E17,MAX(CEILING(IF(BT$2&gt;3,(BT$2-4)*0.08*$AG17+$AG17,(BT$2-4)*0.1*$AG17+$AG17),50),13590+4720*(BT$2-$BC$2)))*$E17</f>
        <v>93830</v>
      </c>
      <c r="BU17" s="7">
        <f t="shared" ref="BU17:BU75" si="22">MIN(BA17/$E17,MAX(CEILING(IF(BU$2&gt;3,(BU$2-4)*0.08*$AG17+$AG17,(BU$2-4)*0.1*$AG17+$AG17),50),13590+4720*(BU$2-$BC$2)))*$E17</f>
        <v>98550</v>
      </c>
      <c r="BV17" s="7">
        <f t="shared" ref="BV17:BV75" si="23">MIN(BB17/$E17,MAX(CEILING(IF(BV$2&gt;3,(BV$2-4)*0.08*$AG17+$AG17,(BV$2-4)*0.1*$AG17+$AG17),50),13590+4720*(BV$2-$BC$2)))*$E17</f>
        <v>103270</v>
      </c>
      <c r="BW17" s="38">
        <f t="shared" si="11"/>
        <v>78300</v>
      </c>
      <c r="BX17" s="38">
        <f t="shared" si="5"/>
        <v>89500</v>
      </c>
      <c r="BY17" s="38">
        <f t="shared" si="5"/>
        <v>100700</v>
      </c>
      <c r="BZ17" s="38">
        <f t="shared" si="5"/>
        <v>111850</v>
      </c>
      <c r="CA17" s="38">
        <f t="shared" si="5"/>
        <v>120800</v>
      </c>
      <c r="CB17" s="38">
        <f t="shared" si="5"/>
        <v>129750</v>
      </c>
      <c r="CC17" s="38">
        <f t="shared" si="5"/>
        <v>138700</v>
      </c>
      <c r="CD17" s="38">
        <f t="shared" si="5"/>
        <v>147650</v>
      </c>
      <c r="CE17" s="38">
        <f t="shared" si="5"/>
        <v>156600</v>
      </c>
      <c r="CF17" s="38">
        <f t="shared" ref="CF17:CP48" si="24">CEILING(IF(CF$2&gt;3,(CF$2-4)*0.08*$AH17+$AH17,(CF$2-4)*0.1*$AH17+$AH17),50)*$E17</f>
        <v>165550</v>
      </c>
      <c r="CG17" s="38">
        <f t="shared" si="24"/>
        <v>174500</v>
      </c>
      <c r="CH17" s="38">
        <f t="shared" si="24"/>
        <v>183450</v>
      </c>
      <c r="CI17" s="38">
        <f t="shared" si="24"/>
        <v>192400</v>
      </c>
      <c r="CJ17" s="38">
        <f t="shared" si="24"/>
        <v>201350</v>
      </c>
      <c r="CK17" s="38">
        <f t="shared" si="24"/>
        <v>210300</v>
      </c>
      <c r="CL17" s="38">
        <f t="shared" si="24"/>
        <v>219250</v>
      </c>
      <c r="CM17" s="38">
        <f t="shared" si="24"/>
        <v>228200</v>
      </c>
      <c r="CN17" s="38">
        <f t="shared" si="24"/>
        <v>237150</v>
      </c>
      <c r="CO17" s="38">
        <f t="shared" si="24"/>
        <v>246100</v>
      </c>
      <c r="CP17" s="38">
        <f t="shared" si="24"/>
        <v>255050</v>
      </c>
    </row>
    <row r="18" spans="1:94" ht="15.75" customHeight="1" x14ac:dyDescent="0.25">
      <c r="A18" s="29">
        <v>705</v>
      </c>
      <c r="B18" s="30" t="s">
        <v>1051</v>
      </c>
      <c r="C18" s="30" t="s">
        <v>58</v>
      </c>
      <c r="D18" s="30" t="s">
        <v>59</v>
      </c>
      <c r="E18" s="30">
        <v>1</v>
      </c>
      <c r="F18" s="30">
        <v>38462</v>
      </c>
      <c r="G18" s="31">
        <v>140200</v>
      </c>
      <c r="H18" s="31">
        <v>49100</v>
      </c>
      <c r="I18" s="31">
        <v>56100</v>
      </c>
      <c r="J18" s="31">
        <v>63100</v>
      </c>
      <c r="K18" s="31">
        <v>70100</v>
      </c>
      <c r="L18" s="31">
        <v>75750</v>
      </c>
      <c r="M18" s="31">
        <v>81350</v>
      </c>
      <c r="N18" s="31">
        <v>86950</v>
      </c>
      <c r="O18" s="31">
        <v>92550</v>
      </c>
      <c r="P18" s="31">
        <v>29450</v>
      </c>
      <c r="Q18" s="31">
        <v>33650</v>
      </c>
      <c r="R18" s="31">
        <v>37850</v>
      </c>
      <c r="S18" s="31">
        <v>42050</v>
      </c>
      <c r="T18" s="31">
        <v>45450</v>
      </c>
      <c r="U18" s="31">
        <v>48800</v>
      </c>
      <c r="V18" s="31">
        <v>52150</v>
      </c>
      <c r="W18" s="31">
        <v>55550</v>
      </c>
      <c r="X18" s="31">
        <v>78300</v>
      </c>
      <c r="Y18" s="31">
        <v>89500</v>
      </c>
      <c r="Z18" s="31">
        <v>100700</v>
      </c>
      <c r="AA18" s="31">
        <v>111850</v>
      </c>
      <c r="AB18" s="31">
        <v>120800</v>
      </c>
      <c r="AC18" s="31">
        <v>129750</v>
      </c>
      <c r="AD18" s="31">
        <v>138700</v>
      </c>
      <c r="AE18" s="31">
        <v>147650</v>
      </c>
      <c r="AF18" s="37">
        <f t="shared" si="6"/>
        <v>70100</v>
      </c>
      <c r="AG18" s="37">
        <f t="shared" si="7"/>
        <v>42050</v>
      </c>
      <c r="AH18" s="37">
        <f t="shared" si="8"/>
        <v>111850</v>
      </c>
      <c r="AI18">
        <f t="shared" si="9"/>
        <v>49100</v>
      </c>
      <c r="AJ18">
        <f t="shared" si="9"/>
        <v>56100</v>
      </c>
      <c r="AK18">
        <f t="shared" si="9"/>
        <v>63100</v>
      </c>
      <c r="AL18">
        <f t="shared" si="9"/>
        <v>70100</v>
      </c>
      <c r="AM18">
        <f t="shared" si="9"/>
        <v>75750</v>
      </c>
      <c r="AN18">
        <f t="shared" si="9"/>
        <v>81350</v>
      </c>
      <c r="AO18">
        <f t="shared" si="9"/>
        <v>86950</v>
      </c>
      <c r="AP18">
        <f t="shared" si="9"/>
        <v>92550</v>
      </c>
      <c r="AQ18">
        <f t="shared" si="9"/>
        <v>98150</v>
      </c>
      <c r="AR18">
        <f t="shared" si="9"/>
        <v>103750</v>
      </c>
      <c r="AS18">
        <f t="shared" si="9"/>
        <v>109400</v>
      </c>
      <c r="AT18">
        <f t="shared" si="9"/>
        <v>115000</v>
      </c>
      <c r="AU18">
        <f t="shared" si="9"/>
        <v>120600</v>
      </c>
      <c r="AV18">
        <f t="shared" si="9"/>
        <v>126200</v>
      </c>
      <c r="AW18">
        <f t="shared" si="9"/>
        <v>131800</v>
      </c>
      <c r="AX18">
        <f t="shared" si="9"/>
        <v>137400</v>
      </c>
      <c r="AY18">
        <f t="shared" si="12"/>
        <v>143050</v>
      </c>
      <c r="AZ18">
        <f t="shared" si="12"/>
        <v>148650</v>
      </c>
      <c r="BA18">
        <f t="shared" si="12"/>
        <v>154250</v>
      </c>
      <c r="BB18">
        <f t="shared" si="12"/>
        <v>159850</v>
      </c>
      <c r="BC18" s="7">
        <f t="shared" si="10"/>
        <v>29450</v>
      </c>
      <c r="BD18" s="7">
        <f t="shared" ref="BD18:BD75" si="25">MIN(AJ18/$E18,MAX(CEILING(IF(BD$2&gt;3,(BD$2-4)*0.08*$AG18+$AG18,(BD$2-4)*0.1*$AG18+$AG18),50),13590+4720*(BD$2-$BC$2)))*$E18</f>
        <v>33650</v>
      </c>
      <c r="BE18" s="7">
        <f t="shared" ref="BE18:BE75" si="26">MIN(AK18/$E18,MAX(CEILING(IF(BE$2&gt;3,(BE$2-4)*0.08*$AG18+$AG18,(BE$2-4)*0.1*$AG18+$AG18),50),13590+4720*(BE$2-$BC$2)))*$E18</f>
        <v>37850</v>
      </c>
      <c r="BF18" s="7">
        <f t="shared" ref="BF18:BF75" si="27">MIN(AL18/$E18,MAX(CEILING(IF(BF$2&gt;3,(BF$2-4)*0.08*$AG18+$AG18,(BF$2-4)*0.1*$AG18+$AG18),50),13590+4720*(BF$2-$BC$2)))*$E18</f>
        <v>42050</v>
      </c>
      <c r="BG18" s="7">
        <f t="shared" ref="BG18:BG75" si="28">MIN(AM18/$E18,MAX(CEILING(IF(BG$2&gt;3,(BG$2-4)*0.08*$AG18+$AG18,(BG$2-4)*0.1*$AG18+$AG18),50),13590+4720*(BG$2-$BC$2)))*$E18</f>
        <v>45450</v>
      </c>
      <c r="BH18" s="7">
        <f t="shared" ref="BH18:BH75" si="29">MIN(AN18/$E18,MAX(CEILING(IF(BH$2&gt;3,(BH$2-4)*0.08*$AG18+$AG18,(BH$2-4)*0.1*$AG18+$AG18),50),13590+4720*(BH$2-$BC$2)))*$E18</f>
        <v>48800</v>
      </c>
      <c r="BI18" s="7">
        <f t="shared" ref="BI18:BI75" si="30">MIN(AO18/$E18,MAX(CEILING(IF(BI$2&gt;3,(BI$2-4)*0.08*$AG18+$AG18,(BI$2-4)*0.1*$AG18+$AG18),50),13590+4720*(BI$2-$BC$2)))*$E18</f>
        <v>52150</v>
      </c>
      <c r="BJ18" s="7">
        <f t="shared" ref="BJ18:BJ75" si="31">MIN(AP18/$E18,MAX(CEILING(IF(BJ$2&gt;3,(BJ$2-4)*0.08*$AG18+$AG18,(BJ$2-4)*0.1*$AG18+$AG18),50),13590+4720*(BJ$2-$BC$2)))*$E18</f>
        <v>55550</v>
      </c>
      <c r="BK18" s="7">
        <f t="shared" ref="BK18:BK75" si="32">MIN(AQ18/$E18,MAX(CEILING(IF(BK$2&gt;3,(BK$2-4)*0.08*$AG18+$AG18,(BK$2-4)*0.1*$AG18+$AG18),50),13590+4720*(BK$2-$BC$2)))*$E18</f>
        <v>58900</v>
      </c>
      <c r="BL18" s="7">
        <f t="shared" si="13"/>
        <v>62250</v>
      </c>
      <c r="BM18" s="7">
        <f t="shared" si="14"/>
        <v>65600</v>
      </c>
      <c r="BN18" s="7">
        <f t="shared" si="15"/>
        <v>69000</v>
      </c>
      <c r="BO18" s="7">
        <f t="shared" si="16"/>
        <v>72350</v>
      </c>
      <c r="BP18" s="7">
        <f t="shared" si="17"/>
        <v>75700</v>
      </c>
      <c r="BQ18" s="7">
        <f t="shared" si="18"/>
        <v>79670</v>
      </c>
      <c r="BR18" s="7">
        <f t="shared" si="19"/>
        <v>84390</v>
      </c>
      <c r="BS18" s="7">
        <f t="shared" si="20"/>
        <v>89110</v>
      </c>
      <c r="BT18" s="7">
        <f t="shared" si="21"/>
        <v>93830</v>
      </c>
      <c r="BU18" s="7">
        <f t="shared" si="22"/>
        <v>98550</v>
      </c>
      <c r="BV18" s="7">
        <f t="shared" si="23"/>
        <v>103270</v>
      </c>
      <c r="BW18" s="38">
        <f t="shared" si="11"/>
        <v>78300</v>
      </c>
      <c r="BX18" s="38">
        <f t="shared" si="11"/>
        <v>89500</v>
      </c>
      <c r="BY18" s="38">
        <f t="shared" si="11"/>
        <v>100700</v>
      </c>
      <c r="BZ18" s="38">
        <f t="shared" si="11"/>
        <v>111850</v>
      </c>
      <c r="CA18" s="38">
        <f t="shared" si="11"/>
        <v>120800</v>
      </c>
      <c r="CB18" s="38">
        <f t="shared" si="11"/>
        <v>129750</v>
      </c>
      <c r="CC18" s="38">
        <f t="shared" si="11"/>
        <v>138700</v>
      </c>
      <c r="CD18" s="38">
        <f t="shared" si="11"/>
        <v>147650</v>
      </c>
      <c r="CE18" s="38">
        <f t="shared" si="11"/>
        <v>156600</v>
      </c>
      <c r="CF18" s="38">
        <f t="shared" si="11"/>
        <v>165550</v>
      </c>
      <c r="CG18" s="38">
        <f t="shared" si="11"/>
        <v>174500</v>
      </c>
      <c r="CH18" s="38">
        <f t="shared" si="11"/>
        <v>183450</v>
      </c>
      <c r="CI18" s="38">
        <f t="shared" si="11"/>
        <v>192400</v>
      </c>
      <c r="CJ18" s="38">
        <f t="shared" si="11"/>
        <v>201350</v>
      </c>
      <c r="CK18" s="38">
        <f t="shared" si="11"/>
        <v>210300</v>
      </c>
      <c r="CL18" s="38">
        <f t="shared" si="11"/>
        <v>219250</v>
      </c>
      <c r="CM18" s="38">
        <f t="shared" si="24"/>
        <v>228200</v>
      </c>
      <c r="CN18" s="38">
        <f t="shared" si="24"/>
        <v>237150</v>
      </c>
      <c r="CO18" s="38">
        <f t="shared" si="24"/>
        <v>246100</v>
      </c>
      <c r="CP18" s="38">
        <f t="shared" si="24"/>
        <v>255050</v>
      </c>
    </row>
    <row r="19" spans="1:94" ht="15.75" customHeight="1" x14ac:dyDescent="0.25">
      <c r="A19" s="29">
        <v>704</v>
      </c>
      <c r="B19" s="30" t="s">
        <v>1049</v>
      </c>
      <c r="C19" s="30" t="s">
        <v>58</v>
      </c>
      <c r="D19" s="30" t="s">
        <v>59</v>
      </c>
      <c r="E19" s="30">
        <v>1</v>
      </c>
      <c r="F19" s="30">
        <v>69270</v>
      </c>
      <c r="G19" s="31">
        <v>140200</v>
      </c>
      <c r="H19" s="31">
        <v>49100</v>
      </c>
      <c r="I19" s="31">
        <v>56100</v>
      </c>
      <c r="J19" s="31">
        <v>63100</v>
      </c>
      <c r="K19" s="31">
        <v>70100</v>
      </c>
      <c r="L19" s="31">
        <v>75750</v>
      </c>
      <c r="M19" s="31">
        <v>81350</v>
      </c>
      <c r="N19" s="31">
        <v>86950</v>
      </c>
      <c r="O19" s="31">
        <v>92550</v>
      </c>
      <c r="P19" s="31">
        <v>29450</v>
      </c>
      <c r="Q19" s="31">
        <v>33650</v>
      </c>
      <c r="R19" s="31">
        <v>37850</v>
      </c>
      <c r="S19" s="31">
        <v>42050</v>
      </c>
      <c r="T19" s="31">
        <v>45450</v>
      </c>
      <c r="U19" s="31">
        <v>48800</v>
      </c>
      <c r="V19" s="31">
        <v>52150</v>
      </c>
      <c r="W19" s="31">
        <v>55550</v>
      </c>
      <c r="X19" s="31">
        <v>78300</v>
      </c>
      <c r="Y19" s="31">
        <v>89500</v>
      </c>
      <c r="Z19" s="31">
        <v>100700</v>
      </c>
      <c r="AA19" s="31">
        <v>111850</v>
      </c>
      <c r="AB19" s="31">
        <v>120800</v>
      </c>
      <c r="AC19" s="31">
        <v>129750</v>
      </c>
      <c r="AD19" s="31">
        <v>138700</v>
      </c>
      <c r="AE19" s="31">
        <v>147650</v>
      </c>
      <c r="AF19" s="37">
        <f t="shared" si="6"/>
        <v>70100</v>
      </c>
      <c r="AG19" s="37">
        <f t="shared" si="7"/>
        <v>42050</v>
      </c>
      <c r="AH19" s="37">
        <f t="shared" si="8"/>
        <v>111850</v>
      </c>
      <c r="AI19">
        <f t="shared" si="9"/>
        <v>49100</v>
      </c>
      <c r="AJ19">
        <f t="shared" si="9"/>
        <v>56100</v>
      </c>
      <c r="AK19">
        <f t="shared" si="9"/>
        <v>63100</v>
      </c>
      <c r="AL19">
        <f t="shared" si="9"/>
        <v>70100</v>
      </c>
      <c r="AM19">
        <f t="shared" si="9"/>
        <v>75750</v>
      </c>
      <c r="AN19">
        <f t="shared" si="9"/>
        <v>81350</v>
      </c>
      <c r="AO19">
        <f t="shared" si="9"/>
        <v>86950</v>
      </c>
      <c r="AP19">
        <f t="shared" si="9"/>
        <v>92550</v>
      </c>
      <c r="AQ19">
        <f t="shared" si="9"/>
        <v>98150</v>
      </c>
      <c r="AR19">
        <f t="shared" si="9"/>
        <v>103750</v>
      </c>
      <c r="AS19">
        <f t="shared" si="9"/>
        <v>109400</v>
      </c>
      <c r="AT19">
        <f t="shared" si="9"/>
        <v>115000</v>
      </c>
      <c r="AU19">
        <f t="shared" si="9"/>
        <v>120600</v>
      </c>
      <c r="AV19">
        <f t="shared" si="9"/>
        <v>126200</v>
      </c>
      <c r="AW19">
        <f t="shared" si="9"/>
        <v>131800</v>
      </c>
      <c r="AX19">
        <f t="shared" si="9"/>
        <v>137400</v>
      </c>
      <c r="AY19">
        <f t="shared" si="12"/>
        <v>143050</v>
      </c>
      <c r="AZ19">
        <f t="shared" si="12"/>
        <v>148650</v>
      </c>
      <c r="BA19">
        <f t="shared" si="12"/>
        <v>154250</v>
      </c>
      <c r="BB19">
        <f t="shared" si="12"/>
        <v>159850</v>
      </c>
      <c r="BC19" s="7">
        <f t="shared" si="10"/>
        <v>29450</v>
      </c>
      <c r="BD19" s="7">
        <f t="shared" si="25"/>
        <v>33650</v>
      </c>
      <c r="BE19" s="7">
        <f t="shared" si="26"/>
        <v>37850</v>
      </c>
      <c r="BF19" s="7">
        <f t="shared" si="27"/>
        <v>42050</v>
      </c>
      <c r="BG19" s="7">
        <f t="shared" si="28"/>
        <v>45450</v>
      </c>
      <c r="BH19" s="7">
        <f t="shared" si="29"/>
        <v>48800</v>
      </c>
      <c r="BI19" s="7">
        <f t="shared" si="30"/>
        <v>52150</v>
      </c>
      <c r="BJ19" s="7">
        <f t="shared" si="31"/>
        <v>55550</v>
      </c>
      <c r="BK19" s="7">
        <f t="shared" si="32"/>
        <v>58900</v>
      </c>
      <c r="BL19" s="7">
        <f t="shared" si="13"/>
        <v>62250</v>
      </c>
      <c r="BM19" s="7">
        <f t="shared" si="14"/>
        <v>65600</v>
      </c>
      <c r="BN19" s="7">
        <f t="shared" si="15"/>
        <v>69000</v>
      </c>
      <c r="BO19" s="7">
        <f t="shared" si="16"/>
        <v>72350</v>
      </c>
      <c r="BP19" s="7">
        <f t="shared" si="17"/>
        <v>75700</v>
      </c>
      <c r="BQ19" s="7">
        <f t="shared" si="18"/>
        <v>79670</v>
      </c>
      <c r="BR19" s="7">
        <f t="shared" si="19"/>
        <v>84390</v>
      </c>
      <c r="BS19" s="7">
        <f t="shared" si="20"/>
        <v>89110</v>
      </c>
      <c r="BT19" s="7">
        <f t="shared" si="21"/>
        <v>93830</v>
      </c>
      <c r="BU19" s="7">
        <f t="shared" si="22"/>
        <v>98550</v>
      </c>
      <c r="BV19" s="7">
        <f t="shared" si="23"/>
        <v>103270</v>
      </c>
      <c r="BW19" s="38">
        <f t="shared" si="11"/>
        <v>78300</v>
      </c>
      <c r="BX19" s="38">
        <f t="shared" si="11"/>
        <v>89500</v>
      </c>
      <c r="BY19" s="38">
        <f t="shared" si="11"/>
        <v>100700</v>
      </c>
      <c r="BZ19" s="38">
        <f t="shared" si="11"/>
        <v>111850</v>
      </c>
      <c r="CA19" s="38">
        <f t="shared" si="11"/>
        <v>120800</v>
      </c>
      <c r="CB19" s="38">
        <f t="shared" si="11"/>
        <v>129750</v>
      </c>
      <c r="CC19" s="38">
        <f t="shared" si="11"/>
        <v>138700</v>
      </c>
      <c r="CD19" s="38">
        <f t="shared" si="11"/>
        <v>147650</v>
      </c>
      <c r="CE19" s="38">
        <f t="shared" si="11"/>
        <v>156600</v>
      </c>
      <c r="CF19" s="38">
        <f t="shared" si="11"/>
        <v>165550</v>
      </c>
      <c r="CG19" s="38">
        <f t="shared" si="11"/>
        <v>174500</v>
      </c>
      <c r="CH19" s="38">
        <f t="shared" si="11"/>
        <v>183450</v>
      </c>
      <c r="CI19" s="38">
        <f t="shared" si="11"/>
        <v>192400</v>
      </c>
      <c r="CJ19" s="38">
        <f t="shared" si="11"/>
        <v>201350</v>
      </c>
      <c r="CK19" s="38">
        <f t="shared" si="11"/>
        <v>210300</v>
      </c>
      <c r="CL19" s="38">
        <f t="shared" si="11"/>
        <v>219250</v>
      </c>
      <c r="CM19" s="38">
        <f t="shared" si="24"/>
        <v>228200</v>
      </c>
      <c r="CN19" s="38">
        <f t="shared" si="24"/>
        <v>237150</v>
      </c>
      <c r="CO19" s="38">
        <f t="shared" si="24"/>
        <v>246100</v>
      </c>
      <c r="CP19" s="38">
        <f t="shared" si="24"/>
        <v>255050</v>
      </c>
    </row>
    <row r="20" spans="1:94" ht="15.75" customHeight="1" x14ac:dyDescent="0.25">
      <c r="A20" s="29">
        <v>611</v>
      </c>
      <c r="B20" s="30" t="s">
        <v>1037</v>
      </c>
      <c r="C20" s="30" t="s">
        <v>58</v>
      </c>
      <c r="D20" s="30" t="s">
        <v>59</v>
      </c>
      <c r="E20" s="30">
        <v>1</v>
      </c>
      <c r="F20" s="30">
        <v>53907</v>
      </c>
      <c r="G20" s="31">
        <v>140200</v>
      </c>
      <c r="H20" s="31">
        <v>49100</v>
      </c>
      <c r="I20" s="31">
        <v>56100</v>
      </c>
      <c r="J20" s="31">
        <v>63100</v>
      </c>
      <c r="K20" s="31">
        <v>70100</v>
      </c>
      <c r="L20" s="31">
        <v>75750</v>
      </c>
      <c r="M20" s="31">
        <v>81350</v>
      </c>
      <c r="N20" s="31">
        <v>86950</v>
      </c>
      <c r="O20" s="31">
        <v>92550</v>
      </c>
      <c r="P20" s="31">
        <v>29450</v>
      </c>
      <c r="Q20" s="31">
        <v>33650</v>
      </c>
      <c r="R20" s="31">
        <v>37850</v>
      </c>
      <c r="S20" s="31">
        <v>42050</v>
      </c>
      <c r="T20" s="31">
        <v>45450</v>
      </c>
      <c r="U20" s="31">
        <v>48800</v>
      </c>
      <c r="V20" s="31">
        <v>52150</v>
      </c>
      <c r="W20" s="31">
        <v>55550</v>
      </c>
      <c r="X20" s="31">
        <v>78300</v>
      </c>
      <c r="Y20" s="31">
        <v>89500</v>
      </c>
      <c r="Z20" s="31">
        <v>100700</v>
      </c>
      <c r="AA20" s="31">
        <v>111850</v>
      </c>
      <c r="AB20" s="31">
        <v>120800</v>
      </c>
      <c r="AC20" s="31">
        <v>129750</v>
      </c>
      <c r="AD20" s="31">
        <v>138700</v>
      </c>
      <c r="AE20" s="31">
        <v>147650</v>
      </c>
      <c r="AF20" s="37">
        <f t="shared" si="6"/>
        <v>70100</v>
      </c>
      <c r="AG20" s="37">
        <f t="shared" si="7"/>
        <v>42050</v>
      </c>
      <c r="AH20" s="37">
        <f t="shared" si="8"/>
        <v>111850</v>
      </c>
      <c r="AI20">
        <f t="shared" si="9"/>
        <v>49100</v>
      </c>
      <c r="AJ20">
        <f t="shared" si="9"/>
        <v>56100</v>
      </c>
      <c r="AK20">
        <f t="shared" si="9"/>
        <v>63100</v>
      </c>
      <c r="AL20">
        <f t="shared" si="9"/>
        <v>70100</v>
      </c>
      <c r="AM20">
        <f t="shared" si="9"/>
        <v>75750</v>
      </c>
      <c r="AN20">
        <f t="shared" si="9"/>
        <v>81350</v>
      </c>
      <c r="AO20">
        <f t="shared" si="9"/>
        <v>86950</v>
      </c>
      <c r="AP20">
        <f t="shared" si="9"/>
        <v>92550</v>
      </c>
      <c r="AQ20">
        <f t="shared" si="9"/>
        <v>98150</v>
      </c>
      <c r="AR20">
        <f t="shared" si="9"/>
        <v>103750</v>
      </c>
      <c r="AS20">
        <f t="shared" si="9"/>
        <v>109400</v>
      </c>
      <c r="AT20">
        <f t="shared" si="9"/>
        <v>115000</v>
      </c>
      <c r="AU20">
        <f t="shared" si="9"/>
        <v>120600</v>
      </c>
      <c r="AV20">
        <f t="shared" si="9"/>
        <v>126200</v>
      </c>
      <c r="AW20">
        <f t="shared" si="9"/>
        <v>131800</v>
      </c>
      <c r="AX20">
        <f t="shared" si="9"/>
        <v>137400</v>
      </c>
      <c r="AY20">
        <f t="shared" si="12"/>
        <v>143050</v>
      </c>
      <c r="AZ20">
        <f t="shared" si="12"/>
        <v>148650</v>
      </c>
      <c r="BA20">
        <f t="shared" si="12"/>
        <v>154250</v>
      </c>
      <c r="BB20">
        <f t="shared" si="12"/>
        <v>159850</v>
      </c>
      <c r="BC20" s="7">
        <f t="shared" si="10"/>
        <v>29450</v>
      </c>
      <c r="BD20" s="7">
        <f t="shared" si="25"/>
        <v>33650</v>
      </c>
      <c r="BE20" s="7">
        <f t="shared" si="26"/>
        <v>37850</v>
      </c>
      <c r="BF20" s="7">
        <f t="shared" si="27"/>
        <v>42050</v>
      </c>
      <c r="BG20" s="7">
        <f t="shared" si="28"/>
        <v>45450</v>
      </c>
      <c r="BH20" s="7">
        <f t="shared" si="29"/>
        <v>48800</v>
      </c>
      <c r="BI20" s="7">
        <f t="shared" si="30"/>
        <v>52150</v>
      </c>
      <c r="BJ20" s="7">
        <f t="shared" si="31"/>
        <v>55550</v>
      </c>
      <c r="BK20" s="7">
        <f t="shared" si="32"/>
        <v>58900</v>
      </c>
      <c r="BL20" s="7">
        <f t="shared" si="13"/>
        <v>62250</v>
      </c>
      <c r="BM20" s="7">
        <f t="shared" si="14"/>
        <v>65600</v>
      </c>
      <c r="BN20" s="7">
        <f t="shared" si="15"/>
        <v>69000</v>
      </c>
      <c r="BO20" s="7">
        <f t="shared" si="16"/>
        <v>72350</v>
      </c>
      <c r="BP20" s="7">
        <f t="shared" si="17"/>
        <v>75700</v>
      </c>
      <c r="BQ20" s="7">
        <f t="shared" si="18"/>
        <v>79670</v>
      </c>
      <c r="BR20" s="7">
        <f t="shared" si="19"/>
        <v>84390</v>
      </c>
      <c r="BS20" s="7">
        <f t="shared" si="20"/>
        <v>89110</v>
      </c>
      <c r="BT20" s="7">
        <f t="shared" si="21"/>
        <v>93830</v>
      </c>
      <c r="BU20" s="7">
        <f t="shared" si="22"/>
        <v>98550</v>
      </c>
      <c r="BV20" s="7">
        <f t="shared" si="23"/>
        <v>103270</v>
      </c>
      <c r="BW20" s="38">
        <f t="shared" si="11"/>
        <v>78300</v>
      </c>
      <c r="BX20" s="38">
        <f t="shared" si="11"/>
        <v>89500</v>
      </c>
      <c r="BY20" s="38">
        <f t="shared" si="11"/>
        <v>100700</v>
      </c>
      <c r="BZ20" s="38">
        <f t="shared" si="11"/>
        <v>111850</v>
      </c>
      <c r="CA20" s="38">
        <f t="shared" si="11"/>
        <v>120800</v>
      </c>
      <c r="CB20" s="38">
        <f t="shared" si="11"/>
        <v>129750</v>
      </c>
      <c r="CC20" s="38">
        <f t="shared" si="11"/>
        <v>138700</v>
      </c>
      <c r="CD20" s="38">
        <f t="shared" si="11"/>
        <v>147650</v>
      </c>
      <c r="CE20" s="38">
        <f t="shared" si="11"/>
        <v>156600</v>
      </c>
      <c r="CF20" s="38">
        <f t="shared" si="11"/>
        <v>165550</v>
      </c>
      <c r="CG20" s="38">
        <f t="shared" si="11"/>
        <v>174500</v>
      </c>
      <c r="CH20" s="38">
        <f t="shared" si="11"/>
        <v>183450</v>
      </c>
      <c r="CI20" s="38">
        <f t="shared" si="11"/>
        <v>192400</v>
      </c>
      <c r="CJ20" s="38">
        <f t="shared" si="11"/>
        <v>201350</v>
      </c>
      <c r="CK20" s="38">
        <f t="shared" si="11"/>
        <v>210300</v>
      </c>
      <c r="CL20" s="38">
        <f t="shared" si="11"/>
        <v>219250</v>
      </c>
      <c r="CM20" s="38">
        <f t="shared" si="24"/>
        <v>228200</v>
      </c>
      <c r="CN20" s="38">
        <f t="shared" si="24"/>
        <v>237150</v>
      </c>
      <c r="CO20" s="38">
        <f t="shared" si="24"/>
        <v>246100</v>
      </c>
      <c r="CP20" s="38">
        <f t="shared" si="24"/>
        <v>255050</v>
      </c>
    </row>
    <row r="21" spans="1:94" ht="15.75" customHeight="1" x14ac:dyDescent="0.25">
      <c r="A21" s="29">
        <v>703</v>
      </c>
      <c r="B21" s="30" t="s">
        <v>1047</v>
      </c>
      <c r="C21" s="30" t="s">
        <v>58</v>
      </c>
      <c r="D21" s="30" t="s">
        <v>59</v>
      </c>
      <c r="E21" s="30">
        <v>0.52200000000000002</v>
      </c>
      <c r="F21" s="30">
        <v>27286</v>
      </c>
      <c r="G21" s="31">
        <v>140200</v>
      </c>
      <c r="H21" s="31">
        <v>49100</v>
      </c>
      <c r="I21" s="31">
        <v>56100</v>
      </c>
      <c r="J21" s="31">
        <v>63100</v>
      </c>
      <c r="K21" s="31">
        <v>70100</v>
      </c>
      <c r="L21" s="31">
        <v>75750</v>
      </c>
      <c r="M21" s="31">
        <v>81350</v>
      </c>
      <c r="N21" s="31">
        <v>86950</v>
      </c>
      <c r="O21" s="31">
        <v>92550</v>
      </c>
      <c r="P21" s="31">
        <v>29450</v>
      </c>
      <c r="Q21" s="31">
        <v>33650</v>
      </c>
      <c r="R21" s="31">
        <v>37850</v>
      </c>
      <c r="S21" s="31">
        <v>42050</v>
      </c>
      <c r="T21" s="31">
        <v>45450</v>
      </c>
      <c r="U21" s="31">
        <v>48800</v>
      </c>
      <c r="V21" s="31">
        <v>52150</v>
      </c>
      <c r="W21" s="31">
        <v>55550</v>
      </c>
      <c r="X21" s="31">
        <v>78300</v>
      </c>
      <c r="Y21" s="31">
        <v>89500</v>
      </c>
      <c r="Z21" s="31">
        <v>100700</v>
      </c>
      <c r="AA21" s="31">
        <v>111850</v>
      </c>
      <c r="AB21" s="31">
        <v>120800</v>
      </c>
      <c r="AC21" s="31">
        <v>129750</v>
      </c>
      <c r="AD21" s="31">
        <v>138700</v>
      </c>
      <c r="AE21" s="31">
        <v>147650</v>
      </c>
      <c r="AF21" s="37">
        <f t="shared" si="6"/>
        <v>70100</v>
      </c>
      <c r="AG21" s="37">
        <f t="shared" si="7"/>
        <v>42050</v>
      </c>
      <c r="AH21" s="37">
        <f t="shared" si="8"/>
        <v>111850</v>
      </c>
      <c r="AI21">
        <f t="shared" si="9"/>
        <v>25630.2</v>
      </c>
      <c r="AJ21">
        <f t="shared" si="9"/>
        <v>29284.2</v>
      </c>
      <c r="AK21">
        <f t="shared" si="9"/>
        <v>32938.200000000004</v>
      </c>
      <c r="AL21">
        <f t="shared" si="9"/>
        <v>36592.200000000004</v>
      </c>
      <c r="AM21">
        <f t="shared" si="9"/>
        <v>39541.5</v>
      </c>
      <c r="AN21">
        <f t="shared" si="9"/>
        <v>42464.700000000004</v>
      </c>
      <c r="AO21">
        <f t="shared" si="9"/>
        <v>45387.9</v>
      </c>
      <c r="AP21">
        <f t="shared" si="9"/>
        <v>48311.1</v>
      </c>
      <c r="AQ21">
        <f t="shared" si="9"/>
        <v>51234.3</v>
      </c>
      <c r="AR21">
        <f t="shared" si="9"/>
        <v>54157.5</v>
      </c>
      <c r="AS21">
        <f t="shared" si="9"/>
        <v>57106.8</v>
      </c>
      <c r="AT21">
        <f t="shared" si="9"/>
        <v>60030</v>
      </c>
      <c r="AU21">
        <f t="shared" si="9"/>
        <v>62953.200000000004</v>
      </c>
      <c r="AV21">
        <f t="shared" si="9"/>
        <v>65876.400000000009</v>
      </c>
      <c r="AW21">
        <f t="shared" si="9"/>
        <v>68799.600000000006</v>
      </c>
      <c r="AX21">
        <f t="shared" si="9"/>
        <v>71722.8</v>
      </c>
      <c r="AY21">
        <f t="shared" si="12"/>
        <v>74672.100000000006</v>
      </c>
      <c r="AZ21">
        <f t="shared" si="12"/>
        <v>77595.3</v>
      </c>
      <c r="BA21">
        <f t="shared" si="12"/>
        <v>80518.5</v>
      </c>
      <c r="BB21">
        <f t="shared" si="12"/>
        <v>83441.7</v>
      </c>
      <c r="BC21" s="7">
        <f t="shared" si="10"/>
        <v>15372.900000000001</v>
      </c>
      <c r="BD21" s="7">
        <f t="shared" si="25"/>
        <v>17565.3</v>
      </c>
      <c r="BE21" s="7">
        <f t="shared" si="26"/>
        <v>19757.7</v>
      </c>
      <c r="BF21" s="7">
        <f t="shared" si="27"/>
        <v>21950.100000000002</v>
      </c>
      <c r="BG21" s="7">
        <f t="shared" si="28"/>
        <v>23724.9</v>
      </c>
      <c r="BH21" s="7">
        <f t="shared" si="29"/>
        <v>25473.600000000002</v>
      </c>
      <c r="BI21" s="7">
        <f t="shared" si="30"/>
        <v>27222.3</v>
      </c>
      <c r="BJ21" s="7">
        <f t="shared" si="31"/>
        <v>28997.100000000002</v>
      </c>
      <c r="BK21" s="7">
        <f t="shared" si="32"/>
        <v>30745.800000000003</v>
      </c>
      <c r="BL21" s="7">
        <f t="shared" si="13"/>
        <v>32494.5</v>
      </c>
      <c r="BM21" s="7">
        <f t="shared" si="14"/>
        <v>34243.200000000004</v>
      </c>
      <c r="BN21" s="7">
        <f t="shared" si="15"/>
        <v>36018</v>
      </c>
      <c r="BO21" s="7">
        <f t="shared" si="16"/>
        <v>37766.700000000004</v>
      </c>
      <c r="BP21" s="7">
        <f t="shared" si="17"/>
        <v>39515.4</v>
      </c>
      <c r="BQ21" s="7">
        <f t="shared" si="18"/>
        <v>41587.74</v>
      </c>
      <c r="BR21" s="7">
        <f t="shared" si="19"/>
        <v>44051.58</v>
      </c>
      <c r="BS21" s="7">
        <f t="shared" si="20"/>
        <v>46515.42</v>
      </c>
      <c r="BT21" s="7">
        <f t="shared" si="21"/>
        <v>48979.26</v>
      </c>
      <c r="BU21" s="7">
        <f t="shared" si="22"/>
        <v>51443.1</v>
      </c>
      <c r="BV21" s="7">
        <f t="shared" si="23"/>
        <v>53906.94</v>
      </c>
      <c r="BW21" s="38">
        <f t="shared" si="11"/>
        <v>40872.6</v>
      </c>
      <c r="BX21" s="38">
        <f t="shared" si="11"/>
        <v>46719</v>
      </c>
      <c r="BY21" s="38">
        <f t="shared" si="11"/>
        <v>52565.4</v>
      </c>
      <c r="BZ21" s="38">
        <f t="shared" si="11"/>
        <v>58385.700000000004</v>
      </c>
      <c r="CA21" s="38">
        <f t="shared" si="11"/>
        <v>63057.600000000006</v>
      </c>
      <c r="CB21" s="38">
        <f t="shared" si="11"/>
        <v>67729.5</v>
      </c>
      <c r="CC21" s="38">
        <f t="shared" si="11"/>
        <v>72401.400000000009</v>
      </c>
      <c r="CD21" s="38">
        <f t="shared" si="11"/>
        <v>77073.3</v>
      </c>
      <c r="CE21" s="38">
        <f t="shared" si="11"/>
        <v>81745.2</v>
      </c>
      <c r="CF21" s="38">
        <f t="shared" si="11"/>
        <v>86417.1</v>
      </c>
      <c r="CG21" s="38">
        <f t="shared" si="11"/>
        <v>91089</v>
      </c>
      <c r="CH21" s="38">
        <f t="shared" si="11"/>
        <v>95760.900000000009</v>
      </c>
      <c r="CI21" s="38">
        <f t="shared" si="11"/>
        <v>100432.8</v>
      </c>
      <c r="CJ21" s="38">
        <f t="shared" si="11"/>
        <v>105104.7</v>
      </c>
      <c r="CK21" s="38">
        <f t="shared" si="11"/>
        <v>109776.6</v>
      </c>
      <c r="CL21" s="38">
        <f t="shared" si="11"/>
        <v>114448.5</v>
      </c>
      <c r="CM21" s="38">
        <f t="shared" si="24"/>
        <v>119120.40000000001</v>
      </c>
      <c r="CN21" s="38">
        <f t="shared" si="24"/>
        <v>123792.3</v>
      </c>
      <c r="CO21" s="38">
        <f t="shared" si="24"/>
        <v>128464.20000000001</v>
      </c>
      <c r="CP21" s="38">
        <f t="shared" si="24"/>
        <v>133136.1</v>
      </c>
    </row>
    <row r="22" spans="1:94" ht="15.75" customHeight="1" x14ac:dyDescent="0.25">
      <c r="A22" s="29">
        <v>803</v>
      </c>
      <c r="B22" s="30" t="s">
        <v>1058</v>
      </c>
      <c r="C22" s="30" t="s">
        <v>58</v>
      </c>
      <c r="D22" s="30" t="s">
        <v>59</v>
      </c>
      <c r="E22" s="30">
        <v>1</v>
      </c>
      <c r="F22" s="30">
        <v>56936</v>
      </c>
      <c r="G22" s="31">
        <v>140200</v>
      </c>
      <c r="H22" s="31">
        <v>49100</v>
      </c>
      <c r="I22" s="31">
        <v>56100</v>
      </c>
      <c r="J22" s="31">
        <v>63100</v>
      </c>
      <c r="K22" s="31">
        <v>70100</v>
      </c>
      <c r="L22" s="31">
        <v>75750</v>
      </c>
      <c r="M22" s="31">
        <v>81350</v>
      </c>
      <c r="N22" s="31">
        <v>86950</v>
      </c>
      <c r="O22" s="31">
        <v>92550</v>
      </c>
      <c r="P22" s="31">
        <v>29450</v>
      </c>
      <c r="Q22" s="31">
        <v>33650</v>
      </c>
      <c r="R22" s="31">
        <v>37850</v>
      </c>
      <c r="S22" s="31">
        <v>42050</v>
      </c>
      <c r="T22" s="31">
        <v>45450</v>
      </c>
      <c r="U22" s="31">
        <v>48800</v>
      </c>
      <c r="V22" s="31">
        <v>52150</v>
      </c>
      <c r="W22" s="31">
        <v>55550</v>
      </c>
      <c r="X22" s="31">
        <v>78300</v>
      </c>
      <c r="Y22" s="31">
        <v>89500</v>
      </c>
      <c r="Z22" s="31">
        <v>100700</v>
      </c>
      <c r="AA22" s="31">
        <v>111850</v>
      </c>
      <c r="AB22" s="31">
        <v>120800</v>
      </c>
      <c r="AC22" s="31">
        <v>129750</v>
      </c>
      <c r="AD22" s="31">
        <v>138700</v>
      </c>
      <c r="AE22" s="31">
        <v>147650</v>
      </c>
      <c r="AF22" s="37">
        <f t="shared" si="6"/>
        <v>70100</v>
      </c>
      <c r="AG22" s="37">
        <f t="shared" si="7"/>
        <v>42050</v>
      </c>
      <c r="AH22" s="37">
        <f t="shared" si="8"/>
        <v>111850</v>
      </c>
      <c r="AI22">
        <f t="shared" si="9"/>
        <v>49100</v>
      </c>
      <c r="AJ22">
        <f t="shared" si="9"/>
        <v>56100</v>
      </c>
      <c r="AK22">
        <f t="shared" si="9"/>
        <v>63100</v>
      </c>
      <c r="AL22">
        <f t="shared" si="9"/>
        <v>70100</v>
      </c>
      <c r="AM22">
        <f t="shared" si="9"/>
        <v>75750</v>
      </c>
      <c r="AN22">
        <f t="shared" si="9"/>
        <v>81350</v>
      </c>
      <c r="AO22">
        <f t="shared" si="9"/>
        <v>86950</v>
      </c>
      <c r="AP22">
        <f t="shared" si="9"/>
        <v>92550</v>
      </c>
      <c r="AQ22">
        <f t="shared" si="9"/>
        <v>98150</v>
      </c>
      <c r="AR22">
        <f t="shared" si="9"/>
        <v>103750</v>
      </c>
      <c r="AS22">
        <f t="shared" si="9"/>
        <v>109400</v>
      </c>
      <c r="AT22">
        <f t="shared" si="9"/>
        <v>115000</v>
      </c>
      <c r="AU22">
        <f t="shared" si="9"/>
        <v>120600</v>
      </c>
      <c r="AV22">
        <f t="shared" si="9"/>
        <v>126200</v>
      </c>
      <c r="AW22">
        <f t="shared" si="9"/>
        <v>131800</v>
      </c>
      <c r="AX22">
        <f t="shared" si="9"/>
        <v>137400</v>
      </c>
      <c r="AY22">
        <f t="shared" si="12"/>
        <v>143050</v>
      </c>
      <c r="AZ22">
        <f t="shared" si="12"/>
        <v>148650</v>
      </c>
      <c r="BA22">
        <f t="shared" si="12"/>
        <v>154250</v>
      </c>
      <c r="BB22">
        <f t="shared" si="12"/>
        <v>159850</v>
      </c>
      <c r="BC22" s="7">
        <f t="shared" si="10"/>
        <v>29450</v>
      </c>
      <c r="BD22" s="7">
        <f t="shared" si="25"/>
        <v>33650</v>
      </c>
      <c r="BE22" s="7">
        <f t="shared" si="26"/>
        <v>37850</v>
      </c>
      <c r="BF22" s="7">
        <f t="shared" si="27"/>
        <v>42050</v>
      </c>
      <c r="BG22" s="7">
        <f t="shared" si="28"/>
        <v>45450</v>
      </c>
      <c r="BH22" s="7">
        <f t="shared" si="29"/>
        <v>48800</v>
      </c>
      <c r="BI22" s="7">
        <f t="shared" si="30"/>
        <v>52150</v>
      </c>
      <c r="BJ22" s="7">
        <f t="shared" si="31"/>
        <v>55550</v>
      </c>
      <c r="BK22" s="7">
        <f t="shared" si="32"/>
        <v>58900</v>
      </c>
      <c r="BL22" s="7">
        <f t="shared" si="13"/>
        <v>62250</v>
      </c>
      <c r="BM22" s="7">
        <f t="shared" si="14"/>
        <v>65600</v>
      </c>
      <c r="BN22" s="7">
        <f t="shared" si="15"/>
        <v>69000</v>
      </c>
      <c r="BO22" s="7">
        <f t="shared" si="16"/>
        <v>72350</v>
      </c>
      <c r="BP22" s="7">
        <f t="shared" si="17"/>
        <v>75700</v>
      </c>
      <c r="BQ22" s="7">
        <f t="shared" si="18"/>
        <v>79670</v>
      </c>
      <c r="BR22" s="7">
        <f t="shared" si="19"/>
        <v>84390</v>
      </c>
      <c r="BS22" s="7">
        <f t="shared" si="20"/>
        <v>89110</v>
      </c>
      <c r="BT22" s="7">
        <f t="shared" si="21"/>
        <v>93830</v>
      </c>
      <c r="BU22" s="7">
        <f t="shared" si="22"/>
        <v>98550</v>
      </c>
      <c r="BV22" s="7">
        <f t="shared" si="23"/>
        <v>103270</v>
      </c>
      <c r="BW22" s="38">
        <f t="shared" si="11"/>
        <v>78300</v>
      </c>
      <c r="BX22" s="38">
        <f t="shared" si="11"/>
        <v>89500</v>
      </c>
      <c r="BY22" s="38">
        <f t="shared" si="11"/>
        <v>100700</v>
      </c>
      <c r="BZ22" s="38">
        <f t="shared" si="11"/>
        <v>111850</v>
      </c>
      <c r="CA22" s="38">
        <f t="shared" si="11"/>
        <v>120800</v>
      </c>
      <c r="CB22" s="38">
        <f t="shared" si="11"/>
        <v>129750</v>
      </c>
      <c r="CC22" s="38">
        <f t="shared" si="11"/>
        <v>138700</v>
      </c>
      <c r="CD22" s="38">
        <f t="shared" si="11"/>
        <v>147650</v>
      </c>
      <c r="CE22" s="38">
        <f t="shared" si="11"/>
        <v>156600</v>
      </c>
      <c r="CF22" s="38">
        <f t="shared" si="11"/>
        <v>165550</v>
      </c>
      <c r="CG22" s="38">
        <f t="shared" si="11"/>
        <v>174500</v>
      </c>
      <c r="CH22" s="38">
        <f t="shared" si="11"/>
        <v>183450</v>
      </c>
      <c r="CI22" s="38">
        <f t="shared" si="11"/>
        <v>192400</v>
      </c>
      <c r="CJ22" s="38">
        <f t="shared" si="11"/>
        <v>201350</v>
      </c>
      <c r="CK22" s="38">
        <f t="shared" si="11"/>
        <v>210300</v>
      </c>
      <c r="CL22" s="38">
        <f t="shared" si="11"/>
        <v>219250</v>
      </c>
      <c r="CM22" s="38">
        <f t="shared" si="24"/>
        <v>228200</v>
      </c>
      <c r="CN22" s="38">
        <f t="shared" si="24"/>
        <v>237150</v>
      </c>
      <c r="CO22" s="38">
        <f t="shared" si="24"/>
        <v>246100</v>
      </c>
      <c r="CP22" s="38">
        <f t="shared" si="24"/>
        <v>255050</v>
      </c>
    </row>
    <row r="23" spans="1:94" ht="15.75" customHeight="1" x14ac:dyDescent="0.25">
      <c r="A23" s="29">
        <v>605</v>
      </c>
      <c r="B23" s="30" t="s">
        <v>1026</v>
      </c>
      <c r="C23" s="30" t="s">
        <v>58</v>
      </c>
      <c r="D23" s="30" t="s">
        <v>59</v>
      </c>
      <c r="E23" s="30">
        <v>1</v>
      </c>
      <c r="F23" s="30">
        <v>46580</v>
      </c>
      <c r="G23" s="31">
        <v>140200</v>
      </c>
      <c r="H23" s="31">
        <v>49100</v>
      </c>
      <c r="I23" s="31">
        <v>56100</v>
      </c>
      <c r="J23" s="31">
        <v>63100</v>
      </c>
      <c r="K23" s="31">
        <v>70100</v>
      </c>
      <c r="L23" s="31">
        <v>75750</v>
      </c>
      <c r="M23" s="31">
        <v>81350</v>
      </c>
      <c r="N23" s="31">
        <v>86950</v>
      </c>
      <c r="O23" s="31">
        <v>92550</v>
      </c>
      <c r="P23" s="31">
        <v>29450</v>
      </c>
      <c r="Q23" s="31">
        <v>33650</v>
      </c>
      <c r="R23" s="31">
        <v>37850</v>
      </c>
      <c r="S23" s="31">
        <v>42050</v>
      </c>
      <c r="T23" s="31">
        <v>45450</v>
      </c>
      <c r="U23" s="31">
        <v>48800</v>
      </c>
      <c r="V23" s="31">
        <v>52150</v>
      </c>
      <c r="W23" s="31">
        <v>55550</v>
      </c>
      <c r="X23" s="31">
        <v>78300</v>
      </c>
      <c r="Y23" s="31">
        <v>89500</v>
      </c>
      <c r="Z23" s="31">
        <v>100700</v>
      </c>
      <c r="AA23" s="31">
        <v>111850</v>
      </c>
      <c r="AB23" s="31">
        <v>120800</v>
      </c>
      <c r="AC23" s="31">
        <v>129750</v>
      </c>
      <c r="AD23" s="31">
        <v>138700</v>
      </c>
      <c r="AE23" s="31">
        <v>147650</v>
      </c>
      <c r="AF23" s="37">
        <f t="shared" si="6"/>
        <v>70100</v>
      </c>
      <c r="AG23" s="37">
        <f t="shared" si="7"/>
        <v>42050</v>
      </c>
      <c r="AH23" s="37">
        <f t="shared" si="8"/>
        <v>111850</v>
      </c>
      <c r="AI23">
        <f t="shared" si="9"/>
        <v>49100</v>
      </c>
      <c r="AJ23">
        <f t="shared" si="9"/>
        <v>56100</v>
      </c>
      <c r="AK23">
        <f t="shared" si="9"/>
        <v>63100</v>
      </c>
      <c r="AL23">
        <f t="shared" si="9"/>
        <v>70100</v>
      </c>
      <c r="AM23">
        <f t="shared" si="9"/>
        <v>75750</v>
      </c>
      <c r="AN23">
        <f t="shared" si="9"/>
        <v>81350</v>
      </c>
      <c r="AO23">
        <f t="shared" si="9"/>
        <v>86950</v>
      </c>
      <c r="AP23">
        <f t="shared" si="9"/>
        <v>92550</v>
      </c>
      <c r="AQ23">
        <f t="shared" si="9"/>
        <v>98150</v>
      </c>
      <c r="AR23">
        <f t="shared" si="9"/>
        <v>103750</v>
      </c>
      <c r="AS23">
        <f t="shared" si="9"/>
        <v>109400</v>
      </c>
      <c r="AT23">
        <f t="shared" si="9"/>
        <v>115000</v>
      </c>
      <c r="AU23">
        <f t="shared" si="9"/>
        <v>120600</v>
      </c>
      <c r="AV23">
        <f t="shared" si="9"/>
        <v>126200</v>
      </c>
      <c r="AW23">
        <f t="shared" si="9"/>
        <v>131800</v>
      </c>
      <c r="AX23">
        <f t="shared" si="9"/>
        <v>137400</v>
      </c>
      <c r="AY23">
        <f t="shared" si="12"/>
        <v>143050</v>
      </c>
      <c r="AZ23">
        <f t="shared" si="12"/>
        <v>148650</v>
      </c>
      <c r="BA23">
        <f t="shared" si="12"/>
        <v>154250</v>
      </c>
      <c r="BB23">
        <f t="shared" si="12"/>
        <v>159850</v>
      </c>
      <c r="BC23" s="7">
        <f t="shared" si="10"/>
        <v>29450</v>
      </c>
      <c r="BD23" s="7">
        <f t="shared" si="25"/>
        <v>33650</v>
      </c>
      <c r="BE23" s="7">
        <f t="shared" si="26"/>
        <v>37850</v>
      </c>
      <c r="BF23" s="7">
        <f t="shared" si="27"/>
        <v>42050</v>
      </c>
      <c r="BG23" s="7">
        <f t="shared" si="28"/>
        <v>45450</v>
      </c>
      <c r="BH23" s="7">
        <f t="shared" si="29"/>
        <v>48800</v>
      </c>
      <c r="BI23" s="7">
        <f t="shared" si="30"/>
        <v>52150</v>
      </c>
      <c r="BJ23" s="7">
        <f t="shared" si="31"/>
        <v>55550</v>
      </c>
      <c r="BK23" s="7">
        <f t="shared" si="32"/>
        <v>58900</v>
      </c>
      <c r="BL23" s="7">
        <f t="shared" si="13"/>
        <v>62250</v>
      </c>
      <c r="BM23" s="7">
        <f t="shared" si="14"/>
        <v>65600</v>
      </c>
      <c r="BN23" s="7">
        <f t="shared" si="15"/>
        <v>69000</v>
      </c>
      <c r="BO23" s="7">
        <f t="shared" si="16"/>
        <v>72350</v>
      </c>
      <c r="BP23" s="7">
        <f t="shared" si="17"/>
        <v>75700</v>
      </c>
      <c r="BQ23" s="7">
        <f t="shared" si="18"/>
        <v>79670</v>
      </c>
      <c r="BR23" s="7">
        <f t="shared" si="19"/>
        <v>84390</v>
      </c>
      <c r="BS23" s="7">
        <f t="shared" si="20"/>
        <v>89110</v>
      </c>
      <c r="BT23" s="7">
        <f t="shared" si="21"/>
        <v>93830</v>
      </c>
      <c r="BU23" s="7">
        <f t="shared" si="22"/>
        <v>98550</v>
      </c>
      <c r="BV23" s="7">
        <f t="shared" si="23"/>
        <v>103270</v>
      </c>
      <c r="BW23" s="38">
        <f t="shared" si="11"/>
        <v>78300</v>
      </c>
      <c r="BX23" s="38">
        <f t="shared" si="11"/>
        <v>89500</v>
      </c>
      <c r="BY23" s="38">
        <f t="shared" si="11"/>
        <v>100700</v>
      </c>
      <c r="BZ23" s="38">
        <f t="shared" si="11"/>
        <v>111850</v>
      </c>
      <c r="CA23" s="38">
        <f t="shared" si="11"/>
        <v>120800</v>
      </c>
      <c r="CB23" s="38">
        <f t="shared" si="11"/>
        <v>129750</v>
      </c>
      <c r="CC23" s="38">
        <f t="shared" si="11"/>
        <v>138700</v>
      </c>
      <c r="CD23" s="38">
        <f t="shared" si="11"/>
        <v>147650</v>
      </c>
      <c r="CE23" s="38">
        <f t="shared" si="11"/>
        <v>156600</v>
      </c>
      <c r="CF23" s="38">
        <f t="shared" si="11"/>
        <v>165550</v>
      </c>
      <c r="CG23" s="38">
        <f t="shared" si="11"/>
        <v>174500</v>
      </c>
      <c r="CH23" s="38">
        <f t="shared" si="11"/>
        <v>183450</v>
      </c>
      <c r="CI23" s="38">
        <f t="shared" si="11"/>
        <v>192400</v>
      </c>
      <c r="CJ23" s="38">
        <f t="shared" si="11"/>
        <v>201350</v>
      </c>
      <c r="CK23" s="38">
        <f t="shared" si="11"/>
        <v>210300</v>
      </c>
      <c r="CL23" s="38">
        <f t="shared" si="11"/>
        <v>219250</v>
      </c>
      <c r="CM23" s="38">
        <f t="shared" si="24"/>
        <v>228200</v>
      </c>
      <c r="CN23" s="38">
        <f t="shared" si="24"/>
        <v>237150</v>
      </c>
      <c r="CO23" s="38">
        <f t="shared" si="24"/>
        <v>246100</v>
      </c>
      <c r="CP23" s="38">
        <f t="shared" si="24"/>
        <v>255050</v>
      </c>
    </row>
    <row r="24" spans="1:94" ht="15.75" customHeight="1" x14ac:dyDescent="0.25">
      <c r="A24" s="29">
        <v>601</v>
      </c>
      <c r="B24" s="30" t="s">
        <v>1020</v>
      </c>
      <c r="C24" s="30" t="s">
        <v>58</v>
      </c>
      <c r="D24" s="30" t="s">
        <v>59</v>
      </c>
      <c r="E24" s="30">
        <v>0.22520000000000001</v>
      </c>
      <c r="F24" s="30">
        <v>11215</v>
      </c>
      <c r="G24" s="31">
        <v>140200</v>
      </c>
      <c r="H24" s="31">
        <v>49100</v>
      </c>
      <c r="I24" s="31">
        <v>56100</v>
      </c>
      <c r="J24" s="31">
        <v>63100</v>
      </c>
      <c r="K24" s="31">
        <v>70100</v>
      </c>
      <c r="L24" s="31">
        <v>75750</v>
      </c>
      <c r="M24" s="31">
        <v>81350</v>
      </c>
      <c r="N24" s="31">
        <v>86950</v>
      </c>
      <c r="O24" s="31">
        <v>92550</v>
      </c>
      <c r="P24" s="31">
        <v>29450</v>
      </c>
      <c r="Q24" s="31">
        <v>33650</v>
      </c>
      <c r="R24" s="31">
        <v>37850</v>
      </c>
      <c r="S24" s="31">
        <v>42050</v>
      </c>
      <c r="T24" s="31">
        <v>45450</v>
      </c>
      <c r="U24" s="31">
        <v>48800</v>
      </c>
      <c r="V24" s="31">
        <v>52150</v>
      </c>
      <c r="W24" s="31">
        <v>55550</v>
      </c>
      <c r="X24" s="31">
        <v>78300</v>
      </c>
      <c r="Y24" s="31">
        <v>89500</v>
      </c>
      <c r="Z24" s="31">
        <v>100700</v>
      </c>
      <c r="AA24" s="31">
        <v>111850</v>
      </c>
      <c r="AB24" s="31">
        <v>120800</v>
      </c>
      <c r="AC24" s="31">
        <v>129750</v>
      </c>
      <c r="AD24" s="31">
        <v>138700</v>
      </c>
      <c r="AE24" s="31">
        <v>147650</v>
      </c>
      <c r="AF24" s="37">
        <f t="shared" si="6"/>
        <v>70100</v>
      </c>
      <c r="AG24" s="37">
        <f t="shared" si="7"/>
        <v>42050</v>
      </c>
      <c r="AH24" s="37">
        <f t="shared" si="8"/>
        <v>111850</v>
      </c>
      <c r="AI24">
        <f t="shared" si="9"/>
        <v>11057.32</v>
      </c>
      <c r="AJ24">
        <f t="shared" si="9"/>
        <v>12633.720000000001</v>
      </c>
      <c r="AK24">
        <f t="shared" si="9"/>
        <v>14210.12</v>
      </c>
      <c r="AL24">
        <f t="shared" si="9"/>
        <v>15786.52</v>
      </c>
      <c r="AM24">
        <f t="shared" si="9"/>
        <v>17058.900000000001</v>
      </c>
      <c r="AN24">
        <f t="shared" si="9"/>
        <v>18320.02</v>
      </c>
      <c r="AO24">
        <f t="shared" si="9"/>
        <v>19581.14</v>
      </c>
      <c r="AP24">
        <f t="shared" si="9"/>
        <v>20842.260000000002</v>
      </c>
      <c r="AQ24">
        <f t="shared" si="9"/>
        <v>22103.38</v>
      </c>
      <c r="AR24">
        <f t="shared" si="9"/>
        <v>23364.5</v>
      </c>
      <c r="AS24">
        <f t="shared" si="9"/>
        <v>24636.880000000001</v>
      </c>
      <c r="AT24">
        <f t="shared" si="9"/>
        <v>25898</v>
      </c>
      <c r="AU24">
        <f t="shared" si="9"/>
        <v>27159.120000000003</v>
      </c>
      <c r="AV24">
        <f t="shared" si="9"/>
        <v>28420.240000000002</v>
      </c>
      <c r="AW24">
        <f t="shared" si="9"/>
        <v>29681.360000000001</v>
      </c>
      <c r="AX24">
        <f t="shared" si="9"/>
        <v>30942.480000000003</v>
      </c>
      <c r="AY24">
        <f t="shared" si="12"/>
        <v>32214.86</v>
      </c>
      <c r="AZ24">
        <f t="shared" si="12"/>
        <v>33475.980000000003</v>
      </c>
      <c r="BA24">
        <f t="shared" si="12"/>
        <v>34737.1</v>
      </c>
      <c r="BB24">
        <f t="shared" si="12"/>
        <v>35998.22</v>
      </c>
      <c r="BC24" s="7">
        <f t="shared" si="10"/>
        <v>6632.14</v>
      </c>
      <c r="BD24" s="7">
        <f t="shared" si="25"/>
        <v>7577.9800000000005</v>
      </c>
      <c r="BE24" s="7">
        <f t="shared" si="26"/>
        <v>8523.82</v>
      </c>
      <c r="BF24" s="7">
        <f t="shared" si="27"/>
        <v>9469.66</v>
      </c>
      <c r="BG24" s="7">
        <f t="shared" si="28"/>
        <v>10235.34</v>
      </c>
      <c r="BH24" s="7">
        <f t="shared" si="29"/>
        <v>10989.76</v>
      </c>
      <c r="BI24" s="7">
        <f t="shared" si="30"/>
        <v>11744.18</v>
      </c>
      <c r="BJ24" s="7">
        <f t="shared" si="31"/>
        <v>12509.86</v>
      </c>
      <c r="BK24" s="7">
        <f t="shared" si="32"/>
        <v>13264.28</v>
      </c>
      <c r="BL24" s="7">
        <f t="shared" si="13"/>
        <v>14018.7</v>
      </c>
      <c r="BM24" s="7">
        <f t="shared" si="14"/>
        <v>14773.12</v>
      </c>
      <c r="BN24" s="7">
        <f t="shared" si="15"/>
        <v>15538.800000000001</v>
      </c>
      <c r="BO24" s="7">
        <f t="shared" si="16"/>
        <v>16293.220000000001</v>
      </c>
      <c r="BP24" s="7">
        <f t="shared" si="17"/>
        <v>17047.64</v>
      </c>
      <c r="BQ24" s="7">
        <f t="shared" si="18"/>
        <v>17941.684000000001</v>
      </c>
      <c r="BR24" s="7">
        <f t="shared" si="19"/>
        <v>19004.628000000001</v>
      </c>
      <c r="BS24" s="7">
        <f t="shared" si="20"/>
        <v>20067.572</v>
      </c>
      <c r="BT24" s="7">
        <f t="shared" si="21"/>
        <v>21130.516</v>
      </c>
      <c r="BU24" s="7">
        <f t="shared" si="22"/>
        <v>22193.460000000003</v>
      </c>
      <c r="BV24" s="7">
        <f t="shared" si="23"/>
        <v>23256.404000000002</v>
      </c>
      <c r="BW24" s="38">
        <f t="shared" si="11"/>
        <v>17633.16</v>
      </c>
      <c r="BX24" s="38">
        <f t="shared" si="11"/>
        <v>20155.400000000001</v>
      </c>
      <c r="BY24" s="38">
        <f t="shared" si="11"/>
        <v>22677.64</v>
      </c>
      <c r="BZ24" s="38">
        <f t="shared" si="11"/>
        <v>25188.620000000003</v>
      </c>
      <c r="CA24" s="38">
        <f t="shared" si="11"/>
        <v>27204.16</v>
      </c>
      <c r="CB24" s="38">
        <f t="shared" si="11"/>
        <v>29219.7</v>
      </c>
      <c r="CC24" s="38">
        <f t="shared" si="11"/>
        <v>31235.24</v>
      </c>
      <c r="CD24" s="38">
        <f t="shared" si="11"/>
        <v>33250.78</v>
      </c>
      <c r="CE24" s="38">
        <f t="shared" si="11"/>
        <v>35266.32</v>
      </c>
      <c r="CF24" s="38">
        <f t="shared" si="11"/>
        <v>37281.86</v>
      </c>
      <c r="CG24" s="38">
        <f t="shared" si="11"/>
        <v>39297.4</v>
      </c>
      <c r="CH24" s="38">
        <f t="shared" si="11"/>
        <v>41312.94</v>
      </c>
      <c r="CI24" s="38">
        <f t="shared" si="11"/>
        <v>43328.480000000003</v>
      </c>
      <c r="CJ24" s="38">
        <f t="shared" si="11"/>
        <v>45344.020000000004</v>
      </c>
      <c r="CK24" s="38">
        <f t="shared" si="11"/>
        <v>47359.560000000005</v>
      </c>
      <c r="CL24" s="38">
        <f t="shared" si="11"/>
        <v>49375.100000000006</v>
      </c>
      <c r="CM24" s="38">
        <f t="shared" si="24"/>
        <v>51390.64</v>
      </c>
      <c r="CN24" s="38">
        <f t="shared" si="24"/>
        <v>53406.18</v>
      </c>
      <c r="CO24" s="38">
        <f t="shared" si="24"/>
        <v>55421.72</v>
      </c>
      <c r="CP24" s="38">
        <f t="shared" si="24"/>
        <v>57437.26</v>
      </c>
    </row>
    <row r="25" spans="1:94" ht="15.75" customHeight="1" x14ac:dyDescent="0.25">
      <c r="A25" s="29">
        <v>1104</v>
      </c>
      <c r="B25" s="30" t="s">
        <v>1084</v>
      </c>
      <c r="C25" s="30" t="s">
        <v>58</v>
      </c>
      <c r="D25" s="30" t="s">
        <v>59</v>
      </c>
      <c r="E25" s="30">
        <v>0.66779999999999995</v>
      </c>
      <c r="F25" s="30">
        <v>45742</v>
      </c>
      <c r="G25" s="31">
        <v>140200</v>
      </c>
      <c r="H25" s="31">
        <v>49100</v>
      </c>
      <c r="I25" s="31">
        <v>56100</v>
      </c>
      <c r="J25" s="31">
        <v>63100</v>
      </c>
      <c r="K25" s="31">
        <v>70100</v>
      </c>
      <c r="L25" s="31">
        <v>75750</v>
      </c>
      <c r="M25" s="31">
        <v>81350</v>
      </c>
      <c r="N25" s="31">
        <v>86950</v>
      </c>
      <c r="O25" s="31">
        <v>92550</v>
      </c>
      <c r="P25" s="31">
        <v>29450</v>
      </c>
      <c r="Q25" s="31">
        <v>33650</v>
      </c>
      <c r="R25" s="31">
        <v>37850</v>
      </c>
      <c r="S25" s="31">
        <v>42050</v>
      </c>
      <c r="T25" s="31">
        <v>45450</v>
      </c>
      <c r="U25" s="31">
        <v>48800</v>
      </c>
      <c r="V25" s="31">
        <v>52150</v>
      </c>
      <c r="W25" s="31">
        <v>55550</v>
      </c>
      <c r="X25" s="31">
        <v>78300</v>
      </c>
      <c r="Y25" s="31">
        <v>89500</v>
      </c>
      <c r="Z25" s="31">
        <v>100700</v>
      </c>
      <c r="AA25" s="31">
        <v>111850</v>
      </c>
      <c r="AB25" s="31">
        <v>120800</v>
      </c>
      <c r="AC25" s="31">
        <v>129750</v>
      </c>
      <c r="AD25" s="31">
        <v>138700</v>
      </c>
      <c r="AE25" s="31">
        <v>147650</v>
      </c>
      <c r="AF25" s="37">
        <f t="shared" si="6"/>
        <v>70100</v>
      </c>
      <c r="AG25" s="37">
        <f t="shared" si="7"/>
        <v>42050</v>
      </c>
      <c r="AH25" s="37">
        <f t="shared" si="8"/>
        <v>111850</v>
      </c>
      <c r="AI25">
        <f t="shared" si="9"/>
        <v>32788.979999999996</v>
      </c>
      <c r="AJ25">
        <f t="shared" si="9"/>
        <v>37463.579999999994</v>
      </c>
      <c r="AK25">
        <f t="shared" si="9"/>
        <v>42138.18</v>
      </c>
      <c r="AL25">
        <f t="shared" si="9"/>
        <v>46812.78</v>
      </c>
      <c r="AM25">
        <f t="shared" si="9"/>
        <v>50585.85</v>
      </c>
      <c r="AN25">
        <f t="shared" si="9"/>
        <v>54325.53</v>
      </c>
      <c r="AO25">
        <f t="shared" si="9"/>
        <v>58065.21</v>
      </c>
      <c r="AP25">
        <f t="shared" si="9"/>
        <v>61804.889999999992</v>
      </c>
      <c r="AQ25">
        <f t="shared" si="9"/>
        <v>65544.569999999992</v>
      </c>
      <c r="AR25">
        <f t="shared" si="9"/>
        <v>69284.25</v>
      </c>
      <c r="AS25">
        <f t="shared" si="9"/>
        <v>73057.319999999992</v>
      </c>
      <c r="AT25">
        <f t="shared" si="9"/>
        <v>76797</v>
      </c>
      <c r="AU25">
        <f t="shared" si="9"/>
        <v>80536.679999999993</v>
      </c>
      <c r="AV25">
        <f t="shared" si="9"/>
        <v>84276.36</v>
      </c>
      <c r="AW25">
        <f t="shared" si="9"/>
        <v>88016.04</v>
      </c>
      <c r="AX25">
        <f t="shared" si="9"/>
        <v>91755.719999999987</v>
      </c>
      <c r="AY25">
        <f t="shared" si="12"/>
        <v>95528.79</v>
      </c>
      <c r="AZ25">
        <f t="shared" si="12"/>
        <v>99268.469999999987</v>
      </c>
      <c r="BA25">
        <f t="shared" si="12"/>
        <v>103008.15</v>
      </c>
      <c r="BB25">
        <f t="shared" si="12"/>
        <v>106747.82999999999</v>
      </c>
      <c r="BC25" s="7">
        <f t="shared" si="10"/>
        <v>19666.71</v>
      </c>
      <c r="BD25" s="7">
        <f t="shared" si="25"/>
        <v>22471.469999999998</v>
      </c>
      <c r="BE25" s="7">
        <f t="shared" si="26"/>
        <v>25276.23</v>
      </c>
      <c r="BF25" s="7">
        <f t="shared" si="27"/>
        <v>28080.989999999998</v>
      </c>
      <c r="BG25" s="7">
        <f t="shared" si="28"/>
        <v>30351.51</v>
      </c>
      <c r="BH25" s="7">
        <f t="shared" si="29"/>
        <v>32588.639999999996</v>
      </c>
      <c r="BI25" s="7">
        <f t="shared" si="30"/>
        <v>34825.769999999997</v>
      </c>
      <c r="BJ25" s="7">
        <f t="shared" si="31"/>
        <v>37096.289999999994</v>
      </c>
      <c r="BK25" s="7">
        <f t="shared" si="32"/>
        <v>39333.42</v>
      </c>
      <c r="BL25" s="7">
        <f t="shared" si="13"/>
        <v>41570.549999999996</v>
      </c>
      <c r="BM25" s="7">
        <f t="shared" si="14"/>
        <v>43807.68</v>
      </c>
      <c r="BN25" s="7">
        <f t="shared" si="15"/>
        <v>46078.2</v>
      </c>
      <c r="BO25" s="7">
        <f t="shared" si="16"/>
        <v>48315.329999999994</v>
      </c>
      <c r="BP25" s="7">
        <f t="shared" si="17"/>
        <v>50552.46</v>
      </c>
      <c r="BQ25" s="7">
        <f t="shared" si="18"/>
        <v>53203.625999999997</v>
      </c>
      <c r="BR25" s="7">
        <f t="shared" si="19"/>
        <v>56355.641999999993</v>
      </c>
      <c r="BS25" s="7">
        <f t="shared" si="20"/>
        <v>59507.657999999996</v>
      </c>
      <c r="BT25" s="7">
        <f t="shared" si="21"/>
        <v>62659.673999999992</v>
      </c>
      <c r="BU25" s="7">
        <f t="shared" si="22"/>
        <v>65811.689999999988</v>
      </c>
      <c r="BV25" s="7">
        <f t="shared" si="23"/>
        <v>68963.705999999991</v>
      </c>
      <c r="BW25" s="38">
        <f t="shared" si="11"/>
        <v>52288.74</v>
      </c>
      <c r="BX25" s="38">
        <f t="shared" si="11"/>
        <v>59768.1</v>
      </c>
      <c r="BY25" s="38">
        <f t="shared" si="11"/>
        <v>67247.459999999992</v>
      </c>
      <c r="BZ25" s="38">
        <f t="shared" si="11"/>
        <v>74693.429999999993</v>
      </c>
      <c r="CA25" s="38">
        <f t="shared" si="11"/>
        <v>80670.239999999991</v>
      </c>
      <c r="CB25" s="38">
        <f t="shared" si="11"/>
        <v>86647.049999999988</v>
      </c>
      <c r="CC25" s="38">
        <f t="shared" si="11"/>
        <v>92623.859999999986</v>
      </c>
      <c r="CD25" s="38">
        <f t="shared" si="11"/>
        <v>98600.67</v>
      </c>
      <c r="CE25" s="38">
        <f t="shared" si="11"/>
        <v>104577.48</v>
      </c>
      <c r="CF25" s="38">
        <f t="shared" si="11"/>
        <v>110554.29</v>
      </c>
      <c r="CG25" s="38">
        <f t="shared" si="11"/>
        <v>116531.09999999999</v>
      </c>
      <c r="CH25" s="38">
        <f t="shared" si="11"/>
        <v>122507.90999999999</v>
      </c>
      <c r="CI25" s="38">
        <f t="shared" si="11"/>
        <v>128484.71999999999</v>
      </c>
      <c r="CJ25" s="38">
        <f t="shared" si="11"/>
        <v>134461.53</v>
      </c>
      <c r="CK25" s="38">
        <f t="shared" si="11"/>
        <v>140438.34</v>
      </c>
      <c r="CL25" s="38">
        <f t="shared" si="11"/>
        <v>146415.15</v>
      </c>
      <c r="CM25" s="38">
        <f t="shared" si="24"/>
        <v>152391.96</v>
      </c>
      <c r="CN25" s="38">
        <f t="shared" si="24"/>
        <v>158368.76999999999</v>
      </c>
      <c r="CO25" s="38">
        <f t="shared" si="24"/>
        <v>164345.57999999999</v>
      </c>
      <c r="CP25" s="38">
        <f t="shared" si="24"/>
        <v>170322.38999999998</v>
      </c>
    </row>
    <row r="26" spans="1:94" ht="15.75" customHeight="1" x14ac:dyDescent="0.25">
      <c r="A26" s="29">
        <v>1103</v>
      </c>
      <c r="B26" s="30" t="s">
        <v>1083</v>
      </c>
      <c r="C26" s="30" t="s">
        <v>58</v>
      </c>
      <c r="D26" s="30" t="s">
        <v>59</v>
      </c>
      <c r="E26" s="30">
        <v>0.99980000000000002</v>
      </c>
      <c r="F26" s="30">
        <v>59970</v>
      </c>
      <c r="G26" s="31">
        <v>140200</v>
      </c>
      <c r="H26" s="31">
        <v>49100</v>
      </c>
      <c r="I26" s="31">
        <v>56100</v>
      </c>
      <c r="J26" s="31">
        <v>63100</v>
      </c>
      <c r="K26" s="31">
        <v>70100</v>
      </c>
      <c r="L26" s="31">
        <v>75750</v>
      </c>
      <c r="M26" s="31">
        <v>81350</v>
      </c>
      <c r="N26" s="31">
        <v>86950</v>
      </c>
      <c r="O26" s="31">
        <v>92550</v>
      </c>
      <c r="P26" s="31">
        <v>29450</v>
      </c>
      <c r="Q26" s="31">
        <v>33650</v>
      </c>
      <c r="R26" s="31">
        <v>37850</v>
      </c>
      <c r="S26" s="31">
        <v>42050</v>
      </c>
      <c r="T26" s="31">
        <v>45450</v>
      </c>
      <c r="U26" s="31">
        <v>48800</v>
      </c>
      <c r="V26" s="31">
        <v>52150</v>
      </c>
      <c r="W26" s="31">
        <v>55550</v>
      </c>
      <c r="X26" s="31">
        <v>78300</v>
      </c>
      <c r="Y26" s="31">
        <v>89500</v>
      </c>
      <c r="Z26" s="31">
        <v>100700</v>
      </c>
      <c r="AA26" s="31">
        <v>111850</v>
      </c>
      <c r="AB26" s="31">
        <v>120800</v>
      </c>
      <c r="AC26" s="31">
        <v>129750</v>
      </c>
      <c r="AD26" s="31">
        <v>138700</v>
      </c>
      <c r="AE26" s="31">
        <v>147650</v>
      </c>
      <c r="AF26" s="37">
        <f t="shared" si="6"/>
        <v>70100</v>
      </c>
      <c r="AG26" s="37">
        <f t="shared" si="7"/>
        <v>42050</v>
      </c>
      <c r="AH26" s="37">
        <f t="shared" si="8"/>
        <v>111850</v>
      </c>
      <c r="AI26">
        <f t="shared" si="9"/>
        <v>49090.18</v>
      </c>
      <c r="AJ26">
        <f t="shared" si="9"/>
        <v>56088.78</v>
      </c>
      <c r="AK26">
        <f t="shared" si="9"/>
        <v>63087.380000000005</v>
      </c>
      <c r="AL26">
        <f t="shared" si="9"/>
        <v>70085.98</v>
      </c>
      <c r="AM26">
        <f t="shared" si="9"/>
        <v>75734.850000000006</v>
      </c>
      <c r="AN26">
        <f t="shared" si="9"/>
        <v>81333.73</v>
      </c>
      <c r="AO26">
        <f t="shared" si="9"/>
        <v>86932.61</v>
      </c>
      <c r="AP26">
        <f t="shared" si="9"/>
        <v>92531.49</v>
      </c>
      <c r="AQ26">
        <f t="shared" si="9"/>
        <v>98130.37</v>
      </c>
      <c r="AR26">
        <f t="shared" si="9"/>
        <v>103729.25</v>
      </c>
      <c r="AS26">
        <f t="shared" si="9"/>
        <v>109378.12</v>
      </c>
      <c r="AT26">
        <f t="shared" si="9"/>
        <v>114977</v>
      </c>
      <c r="AU26">
        <f t="shared" si="9"/>
        <v>120575.88</v>
      </c>
      <c r="AV26">
        <f t="shared" si="9"/>
        <v>126174.76000000001</v>
      </c>
      <c r="AW26">
        <f t="shared" si="9"/>
        <v>131773.64000000001</v>
      </c>
      <c r="AX26">
        <f t="shared" si="9"/>
        <v>137372.51999999999</v>
      </c>
      <c r="AY26">
        <f t="shared" si="12"/>
        <v>143021.39000000001</v>
      </c>
      <c r="AZ26">
        <f t="shared" si="12"/>
        <v>148620.26999999999</v>
      </c>
      <c r="BA26">
        <f t="shared" si="12"/>
        <v>154219.15</v>
      </c>
      <c r="BB26">
        <f t="shared" si="12"/>
        <v>159818.03</v>
      </c>
      <c r="BC26" s="7">
        <f t="shared" si="10"/>
        <v>29444.11</v>
      </c>
      <c r="BD26" s="7">
        <f t="shared" si="25"/>
        <v>33643.270000000004</v>
      </c>
      <c r="BE26" s="7">
        <f t="shared" si="26"/>
        <v>37842.43</v>
      </c>
      <c r="BF26" s="7">
        <f t="shared" si="27"/>
        <v>42041.590000000004</v>
      </c>
      <c r="BG26" s="7">
        <f t="shared" si="28"/>
        <v>45440.91</v>
      </c>
      <c r="BH26" s="7">
        <f t="shared" si="29"/>
        <v>48790.239999999998</v>
      </c>
      <c r="BI26" s="7">
        <f t="shared" si="30"/>
        <v>52139.57</v>
      </c>
      <c r="BJ26" s="7">
        <f t="shared" si="31"/>
        <v>55538.89</v>
      </c>
      <c r="BK26" s="7">
        <f t="shared" si="32"/>
        <v>58888.22</v>
      </c>
      <c r="BL26" s="7">
        <f t="shared" si="13"/>
        <v>62237.55</v>
      </c>
      <c r="BM26" s="7">
        <f t="shared" si="14"/>
        <v>65586.880000000005</v>
      </c>
      <c r="BN26" s="7">
        <f t="shared" si="15"/>
        <v>68986.2</v>
      </c>
      <c r="BO26" s="7">
        <f t="shared" si="16"/>
        <v>72335.53</v>
      </c>
      <c r="BP26" s="7">
        <f t="shared" si="17"/>
        <v>75684.86</v>
      </c>
      <c r="BQ26" s="7">
        <f t="shared" si="18"/>
        <v>79654.066000000006</v>
      </c>
      <c r="BR26" s="7">
        <f t="shared" si="19"/>
        <v>84373.122000000003</v>
      </c>
      <c r="BS26" s="7">
        <f t="shared" si="20"/>
        <v>89092.178</v>
      </c>
      <c r="BT26" s="7">
        <f t="shared" si="21"/>
        <v>93811.233999999997</v>
      </c>
      <c r="BU26" s="7">
        <f t="shared" si="22"/>
        <v>98530.290000000008</v>
      </c>
      <c r="BV26" s="7">
        <f t="shared" si="23"/>
        <v>103249.34600000001</v>
      </c>
      <c r="BW26" s="38">
        <f t="shared" si="11"/>
        <v>78284.34</v>
      </c>
      <c r="BX26" s="38">
        <f t="shared" si="11"/>
        <v>89482.1</v>
      </c>
      <c r="BY26" s="38">
        <f t="shared" si="11"/>
        <v>100679.86</v>
      </c>
      <c r="BZ26" s="38">
        <f t="shared" si="11"/>
        <v>111827.63</v>
      </c>
      <c r="CA26" s="38">
        <f t="shared" si="11"/>
        <v>120775.84</v>
      </c>
      <c r="CB26" s="38">
        <f t="shared" si="11"/>
        <v>129724.05</v>
      </c>
      <c r="CC26" s="38">
        <f t="shared" si="11"/>
        <v>138672.26</v>
      </c>
      <c r="CD26" s="38">
        <f t="shared" si="11"/>
        <v>147620.47</v>
      </c>
      <c r="CE26" s="38">
        <f t="shared" si="11"/>
        <v>156568.68</v>
      </c>
      <c r="CF26" s="38">
        <f t="shared" si="11"/>
        <v>165516.89000000001</v>
      </c>
      <c r="CG26" s="38">
        <f t="shared" si="11"/>
        <v>174465.1</v>
      </c>
      <c r="CH26" s="38">
        <f t="shared" si="11"/>
        <v>183413.31</v>
      </c>
      <c r="CI26" s="38">
        <f t="shared" si="11"/>
        <v>192361.52000000002</v>
      </c>
      <c r="CJ26" s="38">
        <f t="shared" si="11"/>
        <v>201309.73</v>
      </c>
      <c r="CK26" s="38">
        <f t="shared" si="11"/>
        <v>210257.94</v>
      </c>
      <c r="CL26" s="38">
        <f t="shared" si="11"/>
        <v>219206.15</v>
      </c>
      <c r="CM26" s="38">
        <f t="shared" si="24"/>
        <v>228154.36000000002</v>
      </c>
      <c r="CN26" s="38">
        <f t="shared" si="24"/>
        <v>237102.57</v>
      </c>
      <c r="CO26" s="38">
        <f t="shared" si="24"/>
        <v>246050.78</v>
      </c>
      <c r="CP26" s="38">
        <f t="shared" si="24"/>
        <v>254998.99000000002</v>
      </c>
    </row>
    <row r="27" spans="1:94" ht="15.75" customHeight="1" x14ac:dyDescent="0.25">
      <c r="A27" s="29">
        <v>1102</v>
      </c>
      <c r="B27" s="30" t="s">
        <v>1082</v>
      </c>
      <c r="C27" s="30" t="s">
        <v>58</v>
      </c>
      <c r="D27" s="30" t="s">
        <v>59</v>
      </c>
      <c r="E27" s="30">
        <v>0.21690000000000001</v>
      </c>
      <c r="F27" s="30">
        <v>10632</v>
      </c>
      <c r="G27" s="31">
        <v>140200</v>
      </c>
      <c r="H27" s="31">
        <v>49100</v>
      </c>
      <c r="I27" s="31">
        <v>56100</v>
      </c>
      <c r="J27" s="31">
        <v>63100</v>
      </c>
      <c r="K27" s="31">
        <v>70100</v>
      </c>
      <c r="L27" s="31">
        <v>75750</v>
      </c>
      <c r="M27" s="31">
        <v>81350</v>
      </c>
      <c r="N27" s="31">
        <v>86950</v>
      </c>
      <c r="O27" s="31">
        <v>92550</v>
      </c>
      <c r="P27" s="31">
        <v>29450</v>
      </c>
      <c r="Q27" s="31">
        <v>33650</v>
      </c>
      <c r="R27" s="31">
        <v>37850</v>
      </c>
      <c r="S27" s="31">
        <v>42050</v>
      </c>
      <c r="T27" s="31">
        <v>45450</v>
      </c>
      <c r="U27" s="31">
        <v>48800</v>
      </c>
      <c r="V27" s="31">
        <v>52150</v>
      </c>
      <c r="W27" s="31">
        <v>55550</v>
      </c>
      <c r="X27" s="31">
        <v>78300</v>
      </c>
      <c r="Y27" s="31">
        <v>89500</v>
      </c>
      <c r="Z27" s="31">
        <v>100700</v>
      </c>
      <c r="AA27" s="31">
        <v>111850</v>
      </c>
      <c r="AB27" s="31">
        <v>120800</v>
      </c>
      <c r="AC27" s="31">
        <v>129750</v>
      </c>
      <c r="AD27" s="31">
        <v>138700</v>
      </c>
      <c r="AE27" s="31">
        <v>147650</v>
      </c>
      <c r="AF27" s="37">
        <f t="shared" si="6"/>
        <v>70100</v>
      </c>
      <c r="AG27" s="37">
        <f t="shared" si="7"/>
        <v>42050</v>
      </c>
      <c r="AH27" s="37">
        <f t="shared" si="8"/>
        <v>111850</v>
      </c>
      <c r="AI27">
        <f t="shared" si="9"/>
        <v>10649.79</v>
      </c>
      <c r="AJ27">
        <f t="shared" si="9"/>
        <v>12168.09</v>
      </c>
      <c r="AK27">
        <f t="shared" si="9"/>
        <v>13686.390000000001</v>
      </c>
      <c r="AL27">
        <f t="shared" si="9"/>
        <v>15204.69</v>
      </c>
      <c r="AM27">
        <f t="shared" si="9"/>
        <v>16430.174999999999</v>
      </c>
      <c r="AN27">
        <f t="shared" si="9"/>
        <v>17644.815000000002</v>
      </c>
      <c r="AO27">
        <f t="shared" si="9"/>
        <v>18859.455000000002</v>
      </c>
      <c r="AP27">
        <f t="shared" si="9"/>
        <v>20074.095000000001</v>
      </c>
      <c r="AQ27">
        <f t="shared" si="9"/>
        <v>21288.735000000001</v>
      </c>
      <c r="AR27">
        <f t="shared" si="9"/>
        <v>22503.375</v>
      </c>
      <c r="AS27">
        <f t="shared" si="9"/>
        <v>23728.86</v>
      </c>
      <c r="AT27">
        <f t="shared" si="9"/>
        <v>24943.5</v>
      </c>
      <c r="AU27">
        <f t="shared" si="9"/>
        <v>26158.14</v>
      </c>
      <c r="AV27">
        <f t="shared" si="9"/>
        <v>27372.780000000002</v>
      </c>
      <c r="AW27">
        <f t="shared" si="9"/>
        <v>28587.420000000002</v>
      </c>
      <c r="AX27">
        <f t="shared" si="9"/>
        <v>29802.06</v>
      </c>
      <c r="AY27">
        <f t="shared" si="12"/>
        <v>31027.545000000002</v>
      </c>
      <c r="AZ27">
        <f t="shared" si="12"/>
        <v>32242.185000000001</v>
      </c>
      <c r="BA27">
        <f t="shared" si="12"/>
        <v>33456.825000000004</v>
      </c>
      <c r="BB27">
        <f t="shared" si="12"/>
        <v>34671.465000000004</v>
      </c>
      <c r="BC27" s="7">
        <f t="shared" si="10"/>
        <v>6387.7049999999999</v>
      </c>
      <c r="BD27" s="7">
        <f t="shared" si="25"/>
        <v>7298.6850000000004</v>
      </c>
      <c r="BE27" s="7">
        <f t="shared" si="26"/>
        <v>8209.6650000000009</v>
      </c>
      <c r="BF27" s="7">
        <f t="shared" si="27"/>
        <v>9120.6450000000004</v>
      </c>
      <c r="BG27" s="7">
        <f t="shared" si="28"/>
        <v>9858.1049999999996</v>
      </c>
      <c r="BH27" s="7">
        <f t="shared" si="29"/>
        <v>10584.720000000001</v>
      </c>
      <c r="BI27" s="7">
        <f t="shared" si="30"/>
        <v>11311.335000000001</v>
      </c>
      <c r="BJ27" s="7">
        <f t="shared" si="31"/>
        <v>12048.795</v>
      </c>
      <c r="BK27" s="7">
        <f t="shared" si="32"/>
        <v>12775.41</v>
      </c>
      <c r="BL27" s="7">
        <f t="shared" si="13"/>
        <v>13502.025000000001</v>
      </c>
      <c r="BM27" s="7">
        <f t="shared" si="14"/>
        <v>14228.640000000001</v>
      </c>
      <c r="BN27" s="7">
        <f t="shared" si="15"/>
        <v>14966.1</v>
      </c>
      <c r="BO27" s="7">
        <f t="shared" si="16"/>
        <v>15692.715</v>
      </c>
      <c r="BP27" s="7">
        <f t="shared" si="17"/>
        <v>16419.330000000002</v>
      </c>
      <c r="BQ27" s="7">
        <f t="shared" si="18"/>
        <v>17280.423000000003</v>
      </c>
      <c r="BR27" s="7">
        <f t="shared" si="19"/>
        <v>18304.191000000003</v>
      </c>
      <c r="BS27" s="7">
        <f t="shared" si="20"/>
        <v>19327.959000000003</v>
      </c>
      <c r="BT27" s="7">
        <f t="shared" si="21"/>
        <v>20351.727000000003</v>
      </c>
      <c r="BU27" s="7">
        <f t="shared" si="22"/>
        <v>21375.495000000003</v>
      </c>
      <c r="BV27" s="7">
        <f t="shared" si="23"/>
        <v>22399.263000000003</v>
      </c>
      <c r="BW27" s="38">
        <f t="shared" si="11"/>
        <v>16983.27</v>
      </c>
      <c r="BX27" s="38">
        <f t="shared" si="11"/>
        <v>19412.55</v>
      </c>
      <c r="BY27" s="38">
        <f t="shared" si="11"/>
        <v>21841.83</v>
      </c>
      <c r="BZ27" s="38">
        <f t="shared" si="11"/>
        <v>24260.264999999999</v>
      </c>
      <c r="CA27" s="38">
        <f t="shared" si="11"/>
        <v>26201.52</v>
      </c>
      <c r="CB27" s="38">
        <f t="shared" si="11"/>
        <v>28142.775000000001</v>
      </c>
      <c r="CC27" s="38">
        <f t="shared" si="11"/>
        <v>30084.030000000002</v>
      </c>
      <c r="CD27" s="38">
        <f t="shared" si="11"/>
        <v>32025.285</v>
      </c>
      <c r="CE27" s="38">
        <f t="shared" si="11"/>
        <v>33966.54</v>
      </c>
      <c r="CF27" s="38">
        <f t="shared" si="11"/>
        <v>35907.794999999998</v>
      </c>
      <c r="CG27" s="38">
        <f t="shared" si="11"/>
        <v>37849.050000000003</v>
      </c>
      <c r="CH27" s="38">
        <f t="shared" si="11"/>
        <v>39790.305</v>
      </c>
      <c r="CI27" s="38">
        <f t="shared" si="11"/>
        <v>41731.560000000005</v>
      </c>
      <c r="CJ27" s="38">
        <f t="shared" si="11"/>
        <v>43672.815000000002</v>
      </c>
      <c r="CK27" s="38">
        <f t="shared" si="11"/>
        <v>45614.07</v>
      </c>
      <c r="CL27" s="38">
        <f t="shared" si="11"/>
        <v>47555.325000000004</v>
      </c>
      <c r="CM27" s="38">
        <f t="shared" si="24"/>
        <v>49496.58</v>
      </c>
      <c r="CN27" s="38">
        <f t="shared" si="24"/>
        <v>51437.834999999999</v>
      </c>
      <c r="CO27" s="38">
        <f t="shared" si="24"/>
        <v>53379.090000000004</v>
      </c>
      <c r="CP27" s="38">
        <f t="shared" si="24"/>
        <v>55320.345000000001</v>
      </c>
    </row>
    <row r="28" spans="1:94" ht="15.75" customHeight="1" x14ac:dyDescent="0.25">
      <c r="A28" s="29">
        <v>604</v>
      </c>
      <c r="B28" s="30" t="s">
        <v>1024</v>
      </c>
      <c r="C28" s="30" t="s">
        <v>58</v>
      </c>
      <c r="D28" s="30" t="s">
        <v>59</v>
      </c>
      <c r="E28" s="30">
        <v>1</v>
      </c>
      <c r="F28" s="30">
        <v>47231</v>
      </c>
      <c r="G28" s="31">
        <v>140200</v>
      </c>
      <c r="H28" s="31">
        <v>49100</v>
      </c>
      <c r="I28" s="31">
        <v>56100</v>
      </c>
      <c r="J28" s="31">
        <v>63100</v>
      </c>
      <c r="K28" s="31">
        <v>70100</v>
      </c>
      <c r="L28" s="31">
        <v>75750</v>
      </c>
      <c r="M28" s="31">
        <v>81350</v>
      </c>
      <c r="N28" s="31">
        <v>86950</v>
      </c>
      <c r="O28" s="31">
        <v>92550</v>
      </c>
      <c r="P28" s="31">
        <v>29450</v>
      </c>
      <c r="Q28" s="31">
        <v>33650</v>
      </c>
      <c r="R28" s="31">
        <v>37850</v>
      </c>
      <c r="S28" s="31">
        <v>42050</v>
      </c>
      <c r="T28" s="31">
        <v>45450</v>
      </c>
      <c r="U28" s="31">
        <v>48800</v>
      </c>
      <c r="V28" s="31">
        <v>52150</v>
      </c>
      <c r="W28" s="31">
        <v>55550</v>
      </c>
      <c r="X28" s="31">
        <v>78300</v>
      </c>
      <c r="Y28" s="31">
        <v>89500</v>
      </c>
      <c r="Z28" s="31">
        <v>100700</v>
      </c>
      <c r="AA28" s="31">
        <v>111850</v>
      </c>
      <c r="AB28" s="31">
        <v>120800</v>
      </c>
      <c r="AC28" s="31">
        <v>129750</v>
      </c>
      <c r="AD28" s="31">
        <v>138700</v>
      </c>
      <c r="AE28" s="31">
        <v>147650</v>
      </c>
      <c r="AF28" s="37">
        <f t="shared" si="6"/>
        <v>70100</v>
      </c>
      <c r="AG28" s="37">
        <f t="shared" si="7"/>
        <v>42050</v>
      </c>
      <c r="AH28" s="37">
        <f t="shared" si="8"/>
        <v>111850</v>
      </c>
      <c r="AI28">
        <f t="shared" si="9"/>
        <v>49100</v>
      </c>
      <c r="AJ28">
        <f t="shared" si="9"/>
        <v>56100</v>
      </c>
      <c r="AK28">
        <f t="shared" si="9"/>
        <v>63100</v>
      </c>
      <c r="AL28">
        <f t="shared" si="9"/>
        <v>70100</v>
      </c>
      <c r="AM28">
        <f t="shared" si="9"/>
        <v>75750</v>
      </c>
      <c r="AN28">
        <f t="shared" si="9"/>
        <v>81350</v>
      </c>
      <c r="AO28">
        <f t="shared" si="9"/>
        <v>86950</v>
      </c>
      <c r="AP28">
        <f t="shared" si="9"/>
        <v>92550</v>
      </c>
      <c r="AQ28">
        <f t="shared" si="9"/>
        <v>98150</v>
      </c>
      <c r="AR28">
        <f t="shared" si="9"/>
        <v>103750</v>
      </c>
      <c r="AS28">
        <f t="shared" si="9"/>
        <v>109400</v>
      </c>
      <c r="AT28">
        <f t="shared" si="9"/>
        <v>115000</v>
      </c>
      <c r="AU28">
        <f t="shared" si="9"/>
        <v>120600</v>
      </c>
      <c r="AV28">
        <f t="shared" si="9"/>
        <v>126200</v>
      </c>
      <c r="AW28">
        <f t="shared" si="9"/>
        <v>131800</v>
      </c>
      <c r="AX28">
        <f t="shared" si="9"/>
        <v>137400</v>
      </c>
      <c r="AY28">
        <f t="shared" si="12"/>
        <v>143050</v>
      </c>
      <c r="AZ28">
        <f t="shared" si="12"/>
        <v>148650</v>
      </c>
      <c r="BA28">
        <f t="shared" si="12"/>
        <v>154250</v>
      </c>
      <c r="BB28">
        <f t="shared" si="12"/>
        <v>159850</v>
      </c>
      <c r="BC28" s="7">
        <f t="shared" si="10"/>
        <v>29450</v>
      </c>
      <c r="BD28" s="7">
        <f t="shared" si="25"/>
        <v>33650</v>
      </c>
      <c r="BE28" s="7">
        <f t="shared" si="26"/>
        <v>37850</v>
      </c>
      <c r="BF28" s="7">
        <f t="shared" si="27"/>
        <v>42050</v>
      </c>
      <c r="BG28" s="7">
        <f t="shared" si="28"/>
        <v>45450</v>
      </c>
      <c r="BH28" s="7">
        <f t="shared" si="29"/>
        <v>48800</v>
      </c>
      <c r="BI28" s="7">
        <f t="shared" si="30"/>
        <v>52150</v>
      </c>
      <c r="BJ28" s="7">
        <f t="shared" si="31"/>
        <v>55550</v>
      </c>
      <c r="BK28" s="7">
        <f t="shared" si="32"/>
        <v>58900</v>
      </c>
      <c r="BL28" s="7">
        <f t="shared" si="13"/>
        <v>62250</v>
      </c>
      <c r="BM28" s="7">
        <f t="shared" si="14"/>
        <v>65600</v>
      </c>
      <c r="BN28" s="7">
        <f t="shared" si="15"/>
        <v>69000</v>
      </c>
      <c r="BO28" s="7">
        <f t="shared" si="16"/>
        <v>72350</v>
      </c>
      <c r="BP28" s="7">
        <f t="shared" si="17"/>
        <v>75700</v>
      </c>
      <c r="BQ28" s="7">
        <f t="shared" si="18"/>
        <v>79670</v>
      </c>
      <c r="BR28" s="7">
        <f t="shared" si="19"/>
        <v>84390</v>
      </c>
      <c r="BS28" s="7">
        <f t="shared" si="20"/>
        <v>89110</v>
      </c>
      <c r="BT28" s="7">
        <f t="shared" si="21"/>
        <v>93830</v>
      </c>
      <c r="BU28" s="7">
        <f t="shared" si="22"/>
        <v>98550</v>
      </c>
      <c r="BV28" s="7">
        <f t="shared" si="23"/>
        <v>103270</v>
      </c>
      <c r="BW28" s="38">
        <f t="shared" si="11"/>
        <v>78300</v>
      </c>
      <c r="BX28" s="38">
        <f t="shared" si="11"/>
        <v>89500</v>
      </c>
      <c r="BY28" s="38">
        <f t="shared" si="11"/>
        <v>100700</v>
      </c>
      <c r="BZ28" s="38">
        <f t="shared" si="11"/>
        <v>111850</v>
      </c>
      <c r="CA28" s="38">
        <f t="shared" si="11"/>
        <v>120800</v>
      </c>
      <c r="CB28" s="38">
        <f t="shared" si="11"/>
        <v>129750</v>
      </c>
      <c r="CC28" s="38">
        <f t="shared" si="11"/>
        <v>138700</v>
      </c>
      <c r="CD28" s="38">
        <f t="shared" si="11"/>
        <v>147650</v>
      </c>
      <c r="CE28" s="38">
        <f t="shared" si="11"/>
        <v>156600</v>
      </c>
      <c r="CF28" s="38">
        <f t="shared" si="11"/>
        <v>165550</v>
      </c>
      <c r="CG28" s="38">
        <f t="shared" si="11"/>
        <v>174500</v>
      </c>
      <c r="CH28" s="38">
        <f t="shared" si="11"/>
        <v>183450</v>
      </c>
      <c r="CI28" s="38">
        <f t="shared" si="11"/>
        <v>192400</v>
      </c>
      <c r="CJ28" s="38">
        <f t="shared" si="11"/>
        <v>201350</v>
      </c>
      <c r="CK28" s="38">
        <f t="shared" si="11"/>
        <v>210300</v>
      </c>
      <c r="CL28" s="38">
        <f t="shared" si="11"/>
        <v>219250</v>
      </c>
      <c r="CM28" s="38">
        <f t="shared" si="24"/>
        <v>228200</v>
      </c>
      <c r="CN28" s="38">
        <f t="shared" si="24"/>
        <v>237150</v>
      </c>
      <c r="CO28" s="38">
        <f t="shared" si="24"/>
        <v>246100</v>
      </c>
      <c r="CP28" s="38">
        <f t="shared" si="24"/>
        <v>255050</v>
      </c>
    </row>
    <row r="29" spans="1:94" ht="15.75" customHeight="1" x14ac:dyDescent="0.25">
      <c r="A29" s="29">
        <v>905</v>
      </c>
      <c r="B29" s="30" t="s">
        <v>1071</v>
      </c>
      <c r="C29" s="30" t="s">
        <v>58</v>
      </c>
      <c r="D29" s="30" t="s">
        <v>59</v>
      </c>
      <c r="E29" s="30">
        <v>0.96189999999999998</v>
      </c>
      <c r="F29" s="30">
        <v>46298</v>
      </c>
      <c r="G29" s="31">
        <v>140200</v>
      </c>
      <c r="H29" s="31">
        <v>49100</v>
      </c>
      <c r="I29" s="31">
        <v>56100</v>
      </c>
      <c r="J29" s="31">
        <v>63100</v>
      </c>
      <c r="K29" s="31">
        <v>70100</v>
      </c>
      <c r="L29" s="31">
        <v>75750</v>
      </c>
      <c r="M29" s="31">
        <v>81350</v>
      </c>
      <c r="N29" s="31">
        <v>86950</v>
      </c>
      <c r="O29" s="31">
        <v>92550</v>
      </c>
      <c r="P29" s="31">
        <v>29450</v>
      </c>
      <c r="Q29" s="31">
        <v>33650</v>
      </c>
      <c r="R29" s="31">
        <v>37850</v>
      </c>
      <c r="S29" s="31">
        <v>42050</v>
      </c>
      <c r="T29" s="31">
        <v>45450</v>
      </c>
      <c r="U29" s="31">
        <v>48800</v>
      </c>
      <c r="V29" s="31">
        <v>52150</v>
      </c>
      <c r="W29" s="31">
        <v>55550</v>
      </c>
      <c r="X29" s="31">
        <v>78300</v>
      </c>
      <c r="Y29" s="31">
        <v>89500</v>
      </c>
      <c r="Z29" s="31">
        <v>100700</v>
      </c>
      <c r="AA29" s="31">
        <v>111850</v>
      </c>
      <c r="AB29" s="31">
        <v>120800</v>
      </c>
      <c r="AC29" s="31">
        <v>129750</v>
      </c>
      <c r="AD29" s="31">
        <v>138700</v>
      </c>
      <c r="AE29" s="31">
        <v>147650</v>
      </c>
      <c r="AF29" s="37">
        <f t="shared" si="6"/>
        <v>70100</v>
      </c>
      <c r="AG29" s="37">
        <f t="shared" si="7"/>
        <v>42050</v>
      </c>
      <c r="AH29" s="37">
        <f t="shared" si="8"/>
        <v>111850</v>
      </c>
      <c r="AI29">
        <f t="shared" si="9"/>
        <v>47229.29</v>
      </c>
      <c r="AJ29">
        <f t="shared" si="9"/>
        <v>53962.59</v>
      </c>
      <c r="AK29">
        <f t="shared" si="9"/>
        <v>60695.89</v>
      </c>
      <c r="AL29">
        <f t="shared" si="9"/>
        <v>67429.19</v>
      </c>
      <c r="AM29">
        <f t="shared" si="9"/>
        <v>72863.925000000003</v>
      </c>
      <c r="AN29">
        <f t="shared" si="9"/>
        <v>78250.565000000002</v>
      </c>
      <c r="AO29">
        <f t="shared" si="9"/>
        <v>83637.205000000002</v>
      </c>
      <c r="AP29">
        <f t="shared" si="9"/>
        <v>89023.845000000001</v>
      </c>
      <c r="AQ29">
        <f t="shared" si="9"/>
        <v>94410.485000000001</v>
      </c>
      <c r="AR29">
        <f t="shared" si="9"/>
        <v>99797.125</v>
      </c>
      <c r="AS29">
        <f t="shared" si="9"/>
        <v>105231.86</v>
      </c>
      <c r="AT29">
        <f t="shared" si="9"/>
        <v>110618.5</v>
      </c>
      <c r="AU29">
        <f t="shared" si="9"/>
        <v>116005.14</v>
      </c>
      <c r="AV29">
        <f t="shared" si="9"/>
        <v>121391.78</v>
      </c>
      <c r="AW29">
        <f t="shared" si="9"/>
        <v>126778.42</v>
      </c>
      <c r="AX29">
        <f t="shared" si="9"/>
        <v>132165.06</v>
      </c>
      <c r="AY29">
        <f t="shared" si="12"/>
        <v>137599.79499999998</v>
      </c>
      <c r="AZ29">
        <f t="shared" si="12"/>
        <v>142986.435</v>
      </c>
      <c r="BA29">
        <f t="shared" si="12"/>
        <v>148373.07499999998</v>
      </c>
      <c r="BB29">
        <f t="shared" si="12"/>
        <v>153759.715</v>
      </c>
      <c r="BC29" s="7">
        <f t="shared" si="10"/>
        <v>28327.954999999998</v>
      </c>
      <c r="BD29" s="7">
        <f t="shared" si="25"/>
        <v>32367.934999999998</v>
      </c>
      <c r="BE29" s="7">
        <f t="shared" si="26"/>
        <v>36407.915000000001</v>
      </c>
      <c r="BF29" s="7">
        <f t="shared" si="27"/>
        <v>40447.894999999997</v>
      </c>
      <c r="BG29" s="7">
        <f t="shared" si="28"/>
        <v>43718.354999999996</v>
      </c>
      <c r="BH29" s="7">
        <f t="shared" si="29"/>
        <v>46940.72</v>
      </c>
      <c r="BI29" s="7">
        <f t="shared" si="30"/>
        <v>50163.084999999999</v>
      </c>
      <c r="BJ29" s="7">
        <f t="shared" si="31"/>
        <v>53433.544999999998</v>
      </c>
      <c r="BK29" s="7">
        <f t="shared" si="32"/>
        <v>56655.909999999996</v>
      </c>
      <c r="BL29" s="7">
        <f t="shared" si="13"/>
        <v>59878.275000000001</v>
      </c>
      <c r="BM29" s="7">
        <f t="shared" si="14"/>
        <v>63100.639999999999</v>
      </c>
      <c r="BN29" s="7">
        <f t="shared" si="15"/>
        <v>66371.099999999991</v>
      </c>
      <c r="BO29" s="7">
        <f t="shared" si="16"/>
        <v>69593.464999999997</v>
      </c>
      <c r="BP29" s="7">
        <f t="shared" si="17"/>
        <v>72815.83</v>
      </c>
      <c r="BQ29" s="7">
        <f t="shared" si="18"/>
        <v>76634.573000000004</v>
      </c>
      <c r="BR29" s="7">
        <f t="shared" si="19"/>
        <v>81174.740999999995</v>
      </c>
      <c r="BS29" s="7">
        <f t="shared" si="20"/>
        <v>85714.909</v>
      </c>
      <c r="BT29" s="7">
        <f t="shared" si="21"/>
        <v>90255.077000000005</v>
      </c>
      <c r="BU29" s="7">
        <f t="shared" si="22"/>
        <v>94795.244999999995</v>
      </c>
      <c r="BV29" s="7">
        <f t="shared" si="23"/>
        <v>99335.413</v>
      </c>
      <c r="BW29" s="38">
        <f t="shared" si="11"/>
        <v>75316.77</v>
      </c>
      <c r="BX29" s="38">
        <f t="shared" si="11"/>
        <v>86090.05</v>
      </c>
      <c r="BY29" s="38">
        <f t="shared" si="11"/>
        <v>96863.33</v>
      </c>
      <c r="BZ29" s="38">
        <f t="shared" si="11"/>
        <v>107588.515</v>
      </c>
      <c r="CA29" s="38">
        <f t="shared" si="11"/>
        <v>116197.52</v>
      </c>
      <c r="CB29" s="38">
        <f t="shared" si="11"/>
        <v>124806.52499999999</v>
      </c>
      <c r="CC29" s="38">
        <f t="shared" si="11"/>
        <v>133415.53</v>
      </c>
      <c r="CD29" s="38">
        <f t="shared" si="11"/>
        <v>142024.535</v>
      </c>
      <c r="CE29" s="38">
        <f t="shared" si="11"/>
        <v>150633.54</v>
      </c>
      <c r="CF29" s="38">
        <f t="shared" si="11"/>
        <v>159242.54499999998</v>
      </c>
      <c r="CG29" s="38">
        <f t="shared" si="11"/>
        <v>167851.55</v>
      </c>
      <c r="CH29" s="38">
        <f t="shared" si="11"/>
        <v>176460.55499999999</v>
      </c>
      <c r="CI29" s="38">
        <f t="shared" si="11"/>
        <v>185069.56</v>
      </c>
      <c r="CJ29" s="38">
        <f t="shared" si="11"/>
        <v>193678.565</v>
      </c>
      <c r="CK29" s="38">
        <f t="shared" si="11"/>
        <v>202287.57</v>
      </c>
      <c r="CL29" s="38">
        <f t="shared" si="11"/>
        <v>210896.57499999998</v>
      </c>
      <c r="CM29" s="38">
        <f t="shared" si="24"/>
        <v>219505.58</v>
      </c>
      <c r="CN29" s="38">
        <f t="shared" si="24"/>
        <v>228114.58499999999</v>
      </c>
      <c r="CO29" s="38">
        <f t="shared" si="24"/>
        <v>236723.59</v>
      </c>
      <c r="CP29" s="38">
        <f t="shared" si="24"/>
        <v>245332.595</v>
      </c>
    </row>
    <row r="30" spans="1:94" ht="15.75" customHeight="1" x14ac:dyDescent="0.25">
      <c r="A30" s="29">
        <v>606</v>
      </c>
      <c r="B30" s="30" t="s">
        <v>1028</v>
      </c>
      <c r="C30" s="30" t="s">
        <v>58</v>
      </c>
      <c r="D30" s="30" t="s">
        <v>59</v>
      </c>
      <c r="E30" s="30">
        <v>1</v>
      </c>
      <c r="F30" s="30">
        <v>42240</v>
      </c>
      <c r="G30" s="31">
        <v>140200</v>
      </c>
      <c r="H30" s="31">
        <v>49100</v>
      </c>
      <c r="I30" s="31">
        <v>56100</v>
      </c>
      <c r="J30" s="31">
        <v>63100</v>
      </c>
      <c r="K30" s="31">
        <v>70100</v>
      </c>
      <c r="L30" s="31">
        <v>75750</v>
      </c>
      <c r="M30" s="31">
        <v>81350</v>
      </c>
      <c r="N30" s="31">
        <v>86950</v>
      </c>
      <c r="O30" s="31">
        <v>92550</v>
      </c>
      <c r="P30" s="31">
        <v>29450</v>
      </c>
      <c r="Q30" s="31">
        <v>33650</v>
      </c>
      <c r="R30" s="31">
        <v>37850</v>
      </c>
      <c r="S30" s="31">
        <v>42050</v>
      </c>
      <c r="T30" s="31">
        <v>45450</v>
      </c>
      <c r="U30" s="31">
        <v>48800</v>
      </c>
      <c r="V30" s="31">
        <v>52150</v>
      </c>
      <c r="W30" s="31">
        <v>55550</v>
      </c>
      <c r="X30" s="31">
        <v>78300</v>
      </c>
      <c r="Y30" s="31">
        <v>89500</v>
      </c>
      <c r="Z30" s="31">
        <v>100700</v>
      </c>
      <c r="AA30" s="31">
        <v>111850</v>
      </c>
      <c r="AB30" s="31">
        <v>120800</v>
      </c>
      <c r="AC30" s="31">
        <v>129750</v>
      </c>
      <c r="AD30" s="31">
        <v>138700</v>
      </c>
      <c r="AE30" s="31">
        <v>147650</v>
      </c>
      <c r="AF30" s="37">
        <f t="shared" si="6"/>
        <v>70100</v>
      </c>
      <c r="AG30" s="37">
        <f t="shared" si="7"/>
        <v>42050</v>
      </c>
      <c r="AH30" s="37">
        <f t="shared" si="8"/>
        <v>111850</v>
      </c>
      <c r="AI30">
        <f t="shared" si="9"/>
        <v>49100</v>
      </c>
      <c r="AJ30">
        <f t="shared" si="9"/>
        <v>56100</v>
      </c>
      <c r="AK30">
        <f t="shared" si="9"/>
        <v>63100</v>
      </c>
      <c r="AL30">
        <f t="shared" si="9"/>
        <v>70100</v>
      </c>
      <c r="AM30">
        <f t="shared" si="9"/>
        <v>75750</v>
      </c>
      <c r="AN30">
        <f t="shared" si="9"/>
        <v>81350</v>
      </c>
      <c r="AO30">
        <f t="shared" si="9"/>
        <v>86950</v>
      </c>
      <c r="AP30">
        <f t="shared" si="9"/>
        <v>92550</v>
      </c>
      <c r="AQ30">
        <f t="shared" si="9"/>
        <v>98150</v>
      </c>
      <c r="AR30">
        <f t="shared" si="9"/>
        <v>103750</v>
      </c>
      <c r="AS30">
        <f t="shared" si="9"/>
        <v>109400</v>
      </c>
      <c r="AT30">
        <f t="shared" si="9"/>
        <v>115000</v>
      </c>
      <c r="AU30">
        <f t="shared" si="9"/>
        <v>120600</v>
      </c>
      <c r="AV30">
        <f t="shared" si="9"/>
        <v>126200</v>
      </c>
      <c r="AW30">
        <f t="shared" si="9"/>
        <v>131800</v>
      </c>
      <c r="AX30">
        <f t="shared" si="9"/>
        <v>137400</v>
      </c>
      <c r="AY30">
        <f t="shared" si="12"/>
        <v>143050</v>
      </c>
      <c r="AZ30">
        <f t="shared" si="12"/>
        <v>148650</v>
      </c>
      <c r="BA30">
        <f t="shared" si="12"/>
        <v>154250</v>
      </c>
      <c r="BB30">
        <f t="shared" si="12"/>
        <v>159850</v>
      </c>
      <c r="BC30" s="7">
        <f t="shared" si="10"/>
        <v>29450</v>
      </c>
      <c r="BD30" s="7">
        <f t="shared" si="25"/>
        <v>33650</v>
      </c>
      <c r="BE30" s="7">
        <f t="shared" si="26"/>
        <v>37850</v>
      </c>
      <c r="BF30" s="7">
        <f t="shared" si="27"/>
        <v>42050</v>
      </c>
      <c r="BG30" s="7">
        <f t="shared" si="28"/>
        <v>45450</v>
      </c>
      <c r="BH30" s="7">
        <f t="shared" si="29"/>
        <v>48800</v>
      </c>
      <c r="BI30" s="7">
        <f t="shared" si="30"/>
        <v>52150</v>
      </c>
      <c r="BJ30" s="7">
        <f t="shared" si="31"/>
        <v>55550</v>
      </c>
      <c r="BK30" s="7">
        <f t="shared" si="32"/>
        <v>58900</v>
      </c>
      <c r="BL30" s="7">
        <f t="shared" si="13"/>
        <v>62250</v>
      </c>
      <c r="BM30" s="7">
        <f t="shared" si="14"/>
        <v>65600</v>
      </c>
      <c r="BN30" s="7">
        <f t="shared" si="15"/>
        <v>69000</v>
      </c>
      <c r="BO30" s="7">
        <f t="shared" si="16"/>
        <v>72350</v>
      </c>
      <c r="BP30" s="7">
        <f t="shared" si="17"/>
        <v>75700</v>
      </c>
      <c r="BQ30" s="7">
        <f t="shared" si="18"/>
        <v>79670</v>
      </c>
      <c r="BR30" s="7">
        <f t="shared" si="19"/>
        <v>84390</v>
      </c>
      <c r="BS30" s="7">
        <f t="shared" si="20"/>
        <v>89110</v>
      </c>
      <c r="BT30" s="7">
        <f t="shared" si="21"/>
        <v>93830</v>
      </c>
      <c r="BU30" s="7">
        <f t="shared" si="22"/>
        <v>98550</v>
      </c>
      <c r="BV30" s="7">
        <f t="shared" si="23"/>
        <v>103270</v>
      </c>
      <c r="BW30" s="38">
        <f t="shared" si="11"/>
        <v>78300</v>
      </c>
      <c r="BX30" s="38">
        <f t="shared" si="11"/>
        <v>89500</v>
      </c>
      <c r="BY30" s="38">
        <f t="shared" si="11"/>
        <v>100700</v>
      </c>
      <c r="BZ30" s="38">
        <f t="shared" si="11"/>
        <v>111850</v>
      </c>
      <c r="CA30" s="38">
        <f t="shared" si="11"/>
        <v>120800</v>
      </c>
      <c r="CB30" s="38">
        <f t="shared" si="11"/>
        <v>129750</v>
      </c>
      <c r="CC30" s="38">
        <f t="shared" si="11"/>
        <v>138700</v>
      </c>
      <c r="CD30" s="38">
        <f t="shared" si="11"/>
        <v>147650</v>
      </c>
      <c r="CE30" s="38">
        <f t="shared" si="11"/>
        <v>156600</v>
      </c>
      <c r="CF30" s="38">
        <f t="shared" si="11"/>
        <v>165550</v>
      </c>
      <c r="CG30" s="38">
        <f t="shared" si="11"/>
        <v>174500</v>
      </c>
      <c r="CH30" s="38">
        <f t="shared" si="11"/>
        <v>183450</v>
      </c>
      <c r="CI30" s="38">
        <f t="shared" si="11"/>
        <v>192400</v>
      </c>
      <c r="CJ30" s="38">
        <f t="shared" si="11"/>
        <v>201350</v>
      </c>
      <c r="CK30" s="38">
        <f t="shared" si="11"/>
        <v>210300</v>
      </c>
      <c r="CL30" s="38">
        <f t="shared" si="11"/>
        <v>219250</v>
      </c>
      <c r="CM30" s="38">
        <f t="shared" si="24"/>
        <v>228200</v>
      </c>
      <c r="CN30" s="38">
        <f t="shared" si="24"/>
        <v>237150</v>
      </c>
      <c r="CO30" s="38">
        <f t="shared" si="24"/>
        <v>246100</v>
      </c>
      <c r="CP30" s="38">
        <f t="shared" si="24"/>
        <v>255050</v>
      </c>
    </row>
    <row r="31" spans="1:94" ht="15.75" customHeight="1" x14ac:dyDescent="0.25">
      <c r="A31" s="29">
        <v>607</v>
      </c>
      <c r="B31" s="30" t="s">
        <v>1030</v>
      </c>
      <c r="C31" s="30" t="s">
        <v>58</v>
      </c>
      <c r="D31" s="30" t="s">
        <v>59</v>
      </c>
      <c r="E31" s="30">
        <v>1</v>
      </c>
      <c r="F31" s="30">
        <v>51454</v>
      </c>
      <c r="G31" s="31">
        <v>140200</v>
      </c>
      <c r="H31" s="31">
        <v>49100</v>
      </c>
      <c r="I31" s="31">
        <v>56100</v>
      </c>
      <c r="J31" s="31">
        <v>63100</v>
      </c>
      <c r="K31" s="31">
        <v>70100</v>
      </c>
      <c r="L31" s="31">
        <v>75750</v>
      </c>
      <c r="M31" s="31">
        <v>81350</v>
      </c>
      <c r="N31" s="31">
        <v>86950</v>
      </c>
      <c r="O31" s="31">
        <v>92550</v>
      </c>
      <c r="P31" s="31">
        <v>29450</v>
      </c>
      <c r="Q31" s="31">
        <v>33650</v>
      </c>
      <c r="R31" s="31">
        <v>37850</v>
      </c>
      <c r="S31" s="31">
        <v>42050</v>
      </c>
      <c r="T31" s="31">
        <v>45450</v>
      </c>
      <c r="U31" s="31">
        <v>48800</v>
      </c>
      <c r="V31" s="31">
        <v>52150</v>
      </c>
      <c r="W31" s="31">
        <v>55550</v>
      </c>
      <c r="X31" s="31">
        <v>78300</v>
      </c>
      <c r="Y31" s="31">
        <v>89500</v>
      </c>
      <c r="Z31" s="31">
        <v>100700</v>
      </c>
      <c r="AA31" s="31">
        <v>111850</v>
      </c>
      <c r="AB31" s="31">
        <v>120800</v>
      </c>
      <c r="AC31" s="31">
        <v>129750</v>
      </c>
      <c r="AD31" s="31">
        <v>138700</v>
      </c>
      <c r="AE31" s="31">
        <v>147650</v>
      </c>
      <c r="AF31" s="37">
        <f t="shared" si="6"/>
        <v>70100</v>
      </c>
      <c r="AG31" s="37">
        <f t="shared" si="7"/>
        <v>42050</v>
      </c>
      <c r="AH31" s="37">
        <f t="shared" si="8"/>
        <v>111850</v>
      </c>
      <c r="AI31">
        <f t="shared" si="9"/>
        <v>49100</v>
      </c>
      <c r="AJ31">
        <f t="shared" si="9"/>
        <v>56100</v>
      </c>
      <c r="AK31">
        <f t="shared" si="9"/>
        <v>63100</v>
      </c>
      <c r="AL31">
        <f t="shared" si="9"/>
        <v>70100</v>
      </c>
      <c r="AM31">
        <f t="shared" si="9"/>
        <v>75750</v>
      </c>
      <c r="AN31">
        <f t="shared" si="9"/>
        <v>81350</v>
      </c>
      <c r="AO31">
        <f t="shared" si="9"/>
        <v>86950</v>
      </c>
      <c r="AP31">
        <f t="shared" si="9"/>
        <v>92550</v>
      </c>
      <c r="AQ31">
        <f t="shared" si="9"/>
        <v>98150</v>
      </c>
      <c r="AR31">
        <f t="shared" si="9"/>
        <v>103750</v>
      </c>
      <c r="AS31">
        <f t="shared" si="9"/>
        <v>109400</v>
      </c>
      <c r="AT31">
        <f t="shared" si="9"/>
        <v>115000</v>
      </c>
      <c r="AU31">
        <f t="shared" si="9"/>
        <v>120600</v>
      </c>
      <c r="AV31">
        <f t="shared" si="9"/>
        <v>126200</v>
      </c>
      <c r="AW31">
        <f t="shared" si="9"/>
        <v>131800</v>
      </c>
      <c r="AX31">
        <f t="shared" si="9"/>
        <v>137400</v>
      </c>
      <c r="AY31">
        <f t="shared" si="12"/>
        <v>143050</v>
      </c>
      <c r="AZ31">
        <f t="shared" si="12"/>
        <v>148650</v>
      </c>
      <c r="BA31">
        <f t="shared" si="12"/>
        <v>154250</v>
      </c>
      <c r="BB31">
        <f t="shared" si="12"/>
        <v>159850</v>
      </c>
      <c r="BC31" s="7">
        <f t="shared" si="10"/>
        <v>29450</v>
      </c>
      <c r="BD31" s="7">
        <f t="shared" si="25"/>
        <v>33650</v>
      </c>
      <c r="BE31" s="7">
        <f t="shared" si="26"/>
        <v>37850</v>
      </c>
      <c r="BF31" s="7">
        <f t="shared" si="27"/>
        <v>42050</v>
      </c>
      <c r="BG31" s="7">
        <f t="shared" si="28"/>
        <v>45450</v>
      </c>
      <c r="BH31" s="7">
        <f t="shared" si="29"/>
        <v>48800</v>
      </c>
      <c r="BI31" s="7">
        <f t="shared" si="30"/>
        <v>52150</v>
      </c>
      <c r="BJ31" s="7">
        <f t="shared" si="31"/>
        <v>55550</v>
      </c>
      <c r="BK31" s="7">
        <f t="shared" si="32"/>
        <v>58900</v>
      </c>
      <c r="BL31" s="7">
        <f t="shared" si="13"/>
        <v>62250</v>
      </c>
      <c r="BM31" s="7">
        <f t="shared" si="14"/>
        <v>65600</v>
      </c>
      <c r="BN31" s="7">
        <f t="shared" si="15"/>
        <v>69000</v>
      </c>
      <c r="BO31" s="7">
        <f t="shared" si="16"/>
        <v>72350</v>
      </c>
      <c r="BP31" s="7">
        <f t="shared" si="17"/>
        <v>75700</v>
      </c>
      <c r="BQ31" s="7">
        <f t="shared" si="18"/>
        <v>79670</v>
      </c>
      <c r="BR31" s="7">
        <f t="shared" si="19"/>
        <v>84390</v>
      </c>
      <c r="BS31" s="7">
        <f t="shared" si="20"/>
        <v>89110</v>
      </c>
      <c r="BT31" s="7">
        <f t="shared" si="21"/>
        <v>93830</v>
      </c>
      <c r="BU31" s="7">
        <f t="shared" si="22"/>
        <v>98550</v>
      </c>
      <c r="BV31" s="7">
        <f t="shared" si="23"/>
        <v>103270</v>
      </c>
      <c r="BW31" s="38">
        <f t="shared" si="11"/>
        <v>78300</v>
      </c>
      <c r="BX31" s="38">
        <f t="shared" si="11"/>
        <v>89500</v>
      </c>
      <c r="BY31" s="38">
        <f t="shared" si="11"/>
        <v>100700</v>
      </c>
      <c r="BZ31" s="38">
        <f t="shared" si="11"/>
        <v>111850</v>
      </c>
      <c r="CA31" s="38">
        <f t="shared" si="11"/>
        <v>120800</v>
      </c>
      <c r="CB31" s="38">
        <f t="shared" si="11"/>
        <v>129750</v>
      </c>
      <c r="CC31" s="38">
        <f t="shared" si="11"/>
        <v>138700</v>
      </c>
      <c r="CD31" s="38">
        <f t="shared" si="11"/>
        <v>147650</v>
      </c>
      <c r="CE31" s="38">
        <f t="shared" si="11"/>
        <v>156600</v>
      </c>
      <c r="CF31" s="38">
        <f t="shared" si="11"/>
        <v>165550</v>
      </c>
      <c r="CG31" s="38">
        <f t="shared" si="11"/>
        <v>174500</v>
      </c>
      <c r="CH31" s="38">
        <f t="shared" si="11"/>
        <v>183450</v>
      </c>
      <c r="CI31" s="38">
        <f t="shared" si="11"/>
        <v>192400</v>
      </c>
      <c r="CJ31" s="38">
        <f t="shared" si="11"/>
        <v>201350</v>
      </c>
      <c r="CK31" s="38">
        <f t="shared" si="11"/>
        <v>210300</v>
      </c>
      <c r="CL31" s="38">
        <f t="shared" si="11"/>
        <v>219250</v>
      </c>
      <c r="CM31" s="38">
        <f t="shared" si="24"/>
        <v>228200</v>
      </c>
      <c r="CN31" s="38">
        <f t="shared" si="24"/>
        <v>237150</v>
      </c>
      <c r="CO31" s="38">
        <f t="shared" si="24"/>
        <v>246100</v>
      </c>
      <c r="CP31" s="38">
        <f t="shared" si="24"/>
        <v>255050</v>
      </c>
    </row>
    <row r="32" spans="1:94" ht="15.75" customHeight="1" x14ac:dyDescent="0.25">
      <c r="A32" s="29">
        <v>608</v>
      </c>
      <c r="B32" s="30" t="s">
        <v>1032</v>
      </c>
      <c r="C32" s="30" t="s">
        <v>58</v>
      </c>
      <c r="D32" s="30" t="s">
        <v>59</v>
      </c>
      <c r="E32" s="30">
        <v>1</v>
      </c>
      <c r="F32" s="30">
        <v>67445</v>
      </c>
      <c r="G32" s="31">
        <v>140200</v>
      </c>
      <c r="H32" s="31">
        <v>49100</v>
      </c>
      <c r="I32" s="31">
        <v>56100</v>
      </c>
      <c r="J32" s="31">
        <v>63100</v>
      </c>
      <c r="K32" s="31">
        <v>70100</v>
      </c>
      <c r="L32" s="31">
        <v>75750</v>
      </c>
      <c r="M32" s="31">
        <v>81350</v>
      </c>
      <c r="N32" s="31">
        <v>86950</v>
      </c>
      <c r="O32" s="31">
        <v>92550</v>
      </c>
      <c r="P32" s="31">
        <v>29450</v>
      </c>
      <c r="Q32" s="31">
        <v>33650</v>
      </c>
      <c r="R32" s="31">
        <v>37850</v>
      </c>
      <c r="S32" s="31">
        <v>42050</v>
      </c>
      <c r="T32" s="31">
        <v>45450</v>
      </c>
      <c r="U32" s="31">
        <v>48800</v>
      </c>
      <c r="V32" s="31">
        <v>52150</v>
      </c>
      <c r="W32" s="31">
        <v>55550</v>
      </c>
      <c r="X32" s="31">
        <v>78300</v>
      </c>
      <c r="Y32" s="31">
        <v>89500</v>
      </c>
      <c r="Z32" s="31">
        <v>100700</v>
      </c>
      <c r="AA32" s="31">
        <v>111850</v>
      </c>
      <c r="AB32" s="31">
        <v>120800</v>
      </c>
      <c r="AC32" s="31">
        <v>129750</v>
      </c>
      <c r="AD32" s="31">
        <v>138700</v>
      </c>
      <c r="AE32" s="31">
        <v>147650</v>
      </c>
      <c r="AF32" s="37">
        <f t="shared" si="6"/>
        <v>70100</v>
      </c>
      <c r="AG32" s="37">
        <f t="shared" si="7"/>
        <v>42050</v>
      </c>
      <c r="AH32" s="37">
        <f t="shared" si="8"/>
        <v>111850</v>
      </c>
      <c r="AI32">
        <f t="shared" si="9"/>
        <v>49100</v>
      </c>
      <c r="AJ32">
        <f t="shared" si="9"/>
        <v>56100</v>
      </c>
      <c r="AK32">
        <f t="shared" si="9"/>
        <v>63100</v>
      </c>
      <c r="AL32">
        <f t="shared" si="9"/>
        <v>70100</v>
      </c>
      <c r="AM32">
        <f t="shared" si="9"/>
        <v>75750</v>
      </c>
      <c r="AN32">
        <f t="shared" si="9"/>
        <v>81350</v>
      </c>
      <c r="AO32">
        <f t="shared" si="9"/>
        <v>86950</v>
      </c>
      <c r="AP32">
        <f t="shared" si="9"/>
        <v>92550</v>
      </c>
      <c r="AQ32">
        <f t="shared" si="9"/>
        <v>98150</v>
      </c>
      <c r="AR32">
        <f t="shared" si="9"/>
        <v>103750</v>
      </c>
      <c r="AS32">
        <f t="shared" si="9"/>
        <v>109400</v>
      </c>
      <c r="AT32">
        <f t="shared" si="9"/>
        <v>115000</v>
      </c>
      <c r="AU32">
        <f t="shared" si="9"/>
        <v>120600</v>
      </c>
      <c r="AV32">
        <f t="shared" si="9"/>
        <v>126200</v>
      </c>
      <c r="AW32">
        <f t="shared" si="9"/>
        <v>131800</v>
      </c>
      <c r="AX32">
        <f t="shared" si="9"/>
        <v>137400</v>
      </c>
      <c r="AY32">
        <f t="shared" si="12"/>
        <v>143050</v>
      </c>
      <c r="AZ32">
        <f t="shared" si="12"/>
        <v>148650</v>
      </c>
      <c r="BA32">
        <f t="shared" si="12"/>
        <v>154250</v>
      </c>
      <c r="BB32">
        <f t="shared" si="12"/>
        <v>159850</v>
      </c>
      <c r="BC32" s="7">
        <f t="shared" si="10"/>
        <v>29450</v>
      </c>
      <c r="BD32" s="7">
        <f t="shared" si="25"/>
        <v>33650</v>
      </c>
      <c r="BE32" s="7">
        <f t="shared" si="26"/>
        <v>37850</v>
      </c>
      <c r="BF32" s="7">
        <f t="shared" si="27"/>
        <v>42050</v>
      </c>
      <c r="BG32" s="7">
        <f t="shared" si="28"/>
        <v>45450</v>
      </c>
      <c r="BH32" s="7">
        <f t="shared" si="29"/>
        <v>48800</v>
      </c>
      <c r="BI32" s="7">
        <f t="shared" si="30"/>
        <v>52150</v>
      </c>
      <c r="BJ32" s="7">
        <f t="shared" si="31"/>
        <v>55550</v>
      </c>
      <c r="BK32" s="7">
        <f t="shared" si="32"/>
        <v>58900</v>
      </c>
      <c r="BL32" s="7">
        <f t="shared" si="13"/>
        <v>62250</v>
      </c>
      <c r="BM32" s="7">
        <f t="shared" si="14"/>
        <v>65600</v>
      </c>
      <c r="BN32" s="7">
        <f t="shared" si="15"/>
        <v>69000</v>
      </c>
      <c r="BO32" s="7">
        <f t="shared" si="16"/>
        <v>72350</v>
      </c>
      <c r="BP32" s="7">
        <f t="shared" si="17"/>
        <v>75700</v>
      </c>
      <c r="BQ32" s="7">
        <f t="shared" si="18"/>
        <v>79670</v>
      </c>
      <c r="BR32" s="7">
        <f t="shared" si="19"/>
        <v>84390</v>
      </c>
      <c r="BS32" s="7">
        <f t="shared" si="20"/>
        <v>89110</v>
      </c>
      <c r="BT32" s="7">
        <f t="shared" si="21"/>
        <v>93830</v>
      </c>
      <c r="BU32" s="7">
        <f t="shared" si="22"/>
        <v>98550</v>
      </c>
      <c r="BV32" s="7">
        <f t="shared" si="23"/>
        <v>103270</v>
      </c>
      <c r="BW32" s="38">
        <f t="shared" si="11"/>
        <v>78300</v>
      </c>
      <c r="BX32" s="38">
        <f t="shared" si="11"/>
        <v>89500</v>
      </c>
      <c r="BY32" s="38">
        <f t="shared" si="11"/>
        <v>100700</v>
      </c>
      <c r="BZ32" s="38">
        <f t="shared" si="11"/>
        <v>111850</v>
      </c>
      <c r="CA32" s="38">
        <f t="shared" si="11"/>
        <v>120800</v>
      </c>
      <c r="CB32" s="38">
        <f t="shared" si="11"/>
        <v>129750</v>
      </c>
      <c r="CC32" s="38">
        <f t="shared" si="11"/>
        <v>138700</v>
      </c>
      <c r="CD32" s="38">
        <f t="shared" si="11"/>
        <v>147650</v>
      </c>
      <c r="CE32" s="38">
        <f t="shared" si="11"/>
        <v>156600</v>
      </c>
      <c r="CF32" s="38">
        <f t="shared" si="11"/>
        <v>165550</v>
      </c>
      <c r="CG32" s="38">
        <f t="shared" si="11"/>
        <v>174500</v>
      </c>
      <c r="CH32" s="38">
        <f t="shared" si="11"/>
        <v>183450</v>
      </c>
      <c r="CI32" s="38">
        <f t="shared" si="11"/>
        <v>192400</v>
      </c>
      <c r="CJ32" s="38">
        <f t="shared" si="11"/>
        <v>201350</v>
      </c>
      <c r="CK32" s="38">
        <f t="shared" si="11"/>
        <v>210300</v>
      </c>
      <c r="CL32" s="38">
        <f t="shared" si="11"/>
        <v>219250</v>
      </c>
      <c r="CM32" s="38">
        <f t="shared" si="24"/>
        <v>228200</v>
      </c>
      <c r="CN32" s="38">
        <f t="shared" si="24"/>
        <v>237150</v>
      </c>
      <c r="CO32" s="38">
        <f t="shared" si="24"/>
        <v>246100</v>
      </c>
      <c r="CP32" s="38">
        <f t="shared" si="24"/>
        <v>255050</v>
      </c>
    </row>
    <row r="33" spans="1:94" ht="15.75" customHeight="1" x14ac:dyDescent="0.25">
      <c r="A33" s="29">
        <v>609</v>
      </c>
      <c r="B33" s="30" t="s">
        <v>1033</v>
      </c>
      <c r="C33" s="30" t="s">
        <v>58</v>
      </c>
      <c r="D33" s="30" t="s">
        <v>59</v>
      </c>
      <c r="E33" s="30">
        <v>1</v>
      </c>
      <c r="F33" s="30">
        <v>53491</v>
      </c>
      <c r="G33" s="31">
        <v>140200</v>
      </c>
      <c r="H33" s="31">
        <v>49100</v>
      </c>
      <c r="I33" s="31">
        <v>56100</v>
      </c>
      <c r="J33" s="31">
        <v>63100</v>
      </c>
      <c r="K33" s="31">
        <v>70100</v>
      </c>
      <c r="L33" s="31">
        <v>75750</v>
      </c>
      <c r="M33" s="31">
        <v>81350</v>
      </c>
      <c r="N33" s="31">
        <v>86950</v>
      </c>
      <c r="O33" s="31">
        <v>92550</v>
      </c>
      <c r="P33" s="31">
        <v>29450</v>
      </c>
      <c r="Q33" s="31">
        <v>33650</v>
      </c>
      <c r="R33" s="31">
        <v>37850</v>
      </c>
      <c r="S33" s="31">
        <v>42050</v>
      </c>
      <c r="T33" s="31">
        <v>45450</v>
      </c>
      <c r="U33" s="31">
        <v>48800</v>
      </c>
      <c r="V33" s="31">
        <v>52150</v>
      </c>
      <c r="W33" s="31">
        <v>55550</v>
      </c>
      <c r="X33" s="31">
        <v>78300</v>
      </c>
      <c r="Y33" s="31">
        <v>89500</v>
      </c>
      <c r="Z33" s="31">
        <v>100700</v>
      </c>
      <c r="AA33" s="31">
        <v>111850</v>
      </c>
      <c r="AB33" s="31">
        <v>120800</v>
      </c>
      <c r="AC33" s="31">
        <v>129750</v>
      </c>
      <c r="AD33" s="31">
        <v>138700</v>
      </c>
      <c r="AE33" s="31">
        <v>147650</v>
      </c>
      <c r="AF33" s="37">
        <f t="shared" si="6"/>
        <v>70100</v>
      </c>
      <c r="AG33" s="37">
        <f t="shared" si="7"/>
        <v>42050</v>
      </c>
      <c r="AH33" s="37">
        <f t="shared" si="8"/>
        <v>111850</v>
      </c>
      <c r="AI33">
        <f t="shared" si="9"/>
        <v>49100</v>
      </c>
      <c r="AJ33">
        <f t="shared" si="9"/>
        <v>56100</v>
      </c>
      <c r="AK33">
        <f t="shared" ref="AK33:AZ48" si="33">CEILING(IF(AK$2&gt;3,(AK$2-4)*0.08*$AF33+$AF33,(AK$2-4)*0.1*$AF33+$AF33),50)*$E33</f>
        <v>63100</v>
      </c>
      <c r="AL33">
        <f t="shared" si="33"/>
        <v>70100</v>
      </c>
      <c r="AM33">
        <f t="shared" si="33"/>
        <v>75750</v>
      </c>
      <c r="AN33">
        <f t="shared" si="33"/>
        <v>81350</v>
      </c>
      <c r="AO33">
        <f t="shared" si="33"/>
        <v>86950</v>
      </c>
      <c r="AP33">
        <f t="shared" si="33"/>
        <v>92550</v>
      </c>
      <c r="AQ33">
        <f t="shared" si="33"/>
        <v>98150</v>
      </c>
      <c r="AR33">
        <f t="shared" si="33"/>
        <v>103750</v>
      </c>
      <c r="AS33">
        <f t="shared" si="33"/>
        <v>109400</v>
      </c>
      <c r="AT33">
        <f t="shared" si="33"/>
        <v>115000</v>
      </c>
      <c r="AU33">
        <f t="shared" si="33"/>
        <v>120600</v>
      </c>
      <c r="AV33">
        <f t="shared" si="33"/>
        <v>126200</v>
      </c>
      <c r="AW33">
        <f t="shared" si="33"/>
        <v>131800</v>
      </c>
      <c r="AX33">
        <f t="shared" si="33"/>
        <v>137400</v>
      </c>
      <c r="AY33">
        <f t="shared" si="33"/>
        <v>143050</v>
      </c>
      <c r="AZ33">
        <f t="shared" si="33"/>
        <v>148650</v>
      </c>
      <c r="BA33">
        <f t="shared" si="12"/>
        <v>154250</v>
      </c>
      <c r="BB33">
        <f t="shared" si="12"/>
        <v>159850</v>
      </c>
      <c r="BC33" s="7">
        <f t="shared" si="10"/>
        <v>29450</v>
      </c>
      <c r="BD33" s="7">
        <f t="shared" si="25"/>
        <v>33650</v>
      </c>
      <c r="BE33" s="7">
        <f t="shared" si="26"/>
        <v>37850</v>
      </c>
      <c r="BF33" s="7">
        <f t="shared" si="27"/>
        <v>42050</v>
      </c>
      <c r="BG33" s="7">
        <f t="shared" si="28"/>
        <v>45450</v>
      </c>
      <c r="BH33" s="7">
        <f t="shared" si="29"/>
        <v>48800</v>
      </c>
      <c r="BI33" s="7">
        <f t="shared" si="30"/>
        <v>52150</v>
      </c>
      <c r="BJ33" s="7">
        <f t="shared" si="31"/>
        <v>55550</v>
      </c>
      <c r="BK33" s="7">
        <f t="shared" si="32"/>
        <v>58900</v>
      </c>
      <c r="BL33" s="7">
        <f t="shared" si="13"/>
        <v>62250</v>
      </c>
      <c r="BM33" s="7">
        <f t="shared" si="14"/>
        <v>65600</v>
      </c>
      <c r="BN33" s="7">
        <f t="shared" si="15"/>
        <v>69000</v>
      </c>
      <c r="BO33" s="7">
        <f t="shared" si="16"/>
        <v>72350</v>
      </c>
      <c r="BP33" s="7">
        <f t="shared" si="17"/>
        <v>75700</v>
      </c>
      <c r="BQ33" s="7">
        <f t="shared" si="18"/>
        <v>79670</v>
      </c>
      <c r="BR33" s="7">
        <f t="shared" si="19"/>
        <v>84390</v>
      </c>
      <c r="BS33" s="7">
        <f t="shared" si="20"/>
        <v>89110</v>
      </c>
      <c r="BT33" s="7">
        <f t="shared" si="21"/>
        <v>93830</v>
      </c>
      <c r="BU33" s="7">
        <f t="shared" si="22"/>
        <v>98550</v>
      </c>
      <c r="BV33" s="7">
        <f t="shared" si="23"/>
        <v>103270</v>
      </c>
      <c r="BW33" s="38">
        <f t="shared" si="11"/>
        <v>78300</v>
      </c>
      <c r="BX33" s="38">
        <f t="shared" si="11"/>
        <v>89500</v>
      </c>
      <c r="BY33" s="38">
        <f t="shared" ref="BY33:CN48" si="34">CEILING(IF(BY$2&gt;3,(BY$2-4)*0.08*$AH33+$AH33,(BY$2-4)*0.1*$AH33+$AH33),50)*$E33</f>
        <v>100700</v>
      </c>
      <c r="BZ33" s="38">
        <f t="shared" si="34"/>
        <v>111850</v>
      </c>
      <c r="CA33" s="38">
        <f t="shared" si="34"/>
        <v>120800</v>
      </c>
      <c r="CB33" s="38">
        <f t="shared" si="34"/>
        <v>129750</v>
      </c>
      <c r="CC33" s="38">
        <f t="shared" si="34"/>
        <v>138700</v>
      </c>
      <c r="CD33" s="38">
        <f t="shared" si="34"/>
        <v>147650</v>
      </c>
      <c r="CE33" s="38">
        <f t="shared" si="34"/>
        <v>156600</v>
      </c>
      <c r="CF33" s="38">
        <f t="shared" si="34"/>
        <v>165550</v>
      </c>
      <c r="CG33" s="38">
        <f t="shared" si="34"/>
        <v>174500</v>
      </c>
      <c r="CH33" s="38">
        <f t="shared" si="34"/>
        <v>183450</v>
      </c>
      <c r="CI33" s="38">
        <f t="shared" si="34"/>
        <v>192400</v>
      </c>
      <c r="CJ33" s="38">
        <f t="shared" si="34"/>
        <v>201350</v>
      </c>
      <c r="CK33" s="38">
        <f t="shared" si="34"/>
        <v>210300</v>
      </c>
      <c r="CL33" s="38">
        <f t="shared" si="34"/>
        <v>219250</v>
      </c>
      <c r="CM33" s="38">
        <f t="shared" si="34"/>
        <v>228200</v>
      </c>
      <c r="CN33" s="38">
        <f t="shared" si="34"/>
        <v>237150</v>
      </c>
      <c r="CO33" s="38">
        <f t="shared" si="24"/>
        <v>246100</v>
      </c>
      <c r="CP33" s="38">
        <f t="shared" si="24"/>
        <v>255050</v>
      </c>
    </row>
    <row r="34" spans="1:94" ht="15.75" customHeight="1" x14ac:dyDescent="0.25">
      <c r="A34" s="29">
        <v>610</v>
      </c>
      <c r="B34" s="30" t="s">
        <v>1035</v>
      </c>
      <c r="C34" s="30" t="s">
        <v>58</v>
      </c>
      <c r="D34" s="30" t="s">
        <v>59</v>
      </c>
      <c r="E34" s="30">
        <v>1</v>
      </c>
      <c r="F34" s="30">
        <v>54477</v>
      </c>
      <c r="G34" s="31">
        <v>140200</v>
      </c>
      <c r="H34" s="31">
        <v>49100</v>
      </c>
      <c r="I34" s="31">
        <v>56100</v>
      </c>
      <c r="J34" s="31">
        <v>63100</v>
      </c>
      <c r="K34" s="31">
        <v>70100</v>
      </c>
      <c r="L34" s="31">
        <v>75750</v>
      </c>
      <c r="M34" s="31">
        <v>81350</v>
      </c>
      <c r="N34" s="31">
        <v>86950</v>
      </c>
      <c r="O34" s="31">
        <v>92550</v>
      </c>
      <c r="P34" s="31">
        <v>29450</v>
      </c>
      <c r="Q34" s="31">
        <v>33650</v>
      </c>
      <c r="R34" s="31">
        <v>37850</v>
      </c>
      <c r="S34" s="31">
        <v>42050</v>
      </c>
      <c r="T34" s="31">
        <v>45450</v>
      </c>
      <c r="U34" s="31">
        <v>48800</v>
      </c>
      <c r="V34" s="31">
        <v>52150</v>
      </c>
      <c r="W34" s="31">
        <v>55550</v>
      </c>
      <c r="X34" s="31">
        <v>78300</v>
      </c>
      <c r="Y34" s="31">
        <v>89500</v>
      </c>
      <c r="Z34" s="31">
        <v>100700</v>
      </c>
      <c r="AA34" s="31">
        <v>111850</v>
      </c>
      <c r="AB34" s="31">
        <v>120800</v>
      </c>
      <c r="AC34" s="31">
        <v>129750</v>
      </c>
      <c r="AD34" s="31">
        <v>138700</v>
      </c>
      <c r="AE34" s="31">
        <v>147650</v>
      </c>
      <c r="AF34" s="37">
        <f t="shared" si="6"/>
        <v>70100</v>
      </c>
      <c r="AG34" s="37">
        <f t="shared" si="7"/>
        <v>42050</v>
      </c>
      <c r="AH34" s="37">
        <f t="shared" si="8"/>
        <v>111850</v>
      </c>
      <c r="AI34">
        <f t="shared" ref="AI34:AX49" si="35">CEILING(IF(AI$2&gt;3,(AI$2-4)*0.08*$AF34+$AF34,(AI$2-4)*0.1*$AF34+$AF34),50)*$E34</f>
        <v>49100</v>
      </c>
      <c r="AJ34">
        <f t="shared" si="35"/>
        <v>56100</v>
      </c>
      <c r="AK34">
        <f t="shared" si="35"/>
        <v>63100</v>
      </c>
      <c r="AL34">
        <f t="shared" si="35"/>
        <v>70100</v>
      </c>
      <c r="AM34">
        <f t="shared" si="35"/>
        <v>75750</v>
      </c>
      <c r="AN34">
        <f t="shared" si="35"/>
        <v>81350</v>
      </c>
      <c r="AO34">
        <f t="shared" si="35"/>
        <v>86950</v>
      </c>
      <c r="AP34">
        <f t="shared" si="35"/>
        <v>92550</v>
      </c>
      <c r="AQ34">
        <f t="shared" si="35"/>
        <v>98150</v>
      </c>
      <c r="AR34">
        <f t="shared" si="35"/>
        <v>103750</v>
      </c>
      <c r="AS34">
        <f t="shared" si="35"/>
        <v>109400</v>
      </c>
      <c r="AT34">
        <f t="shared" si="35"/>
        <v>115000</v>
      </c>
      <c r="AU34">
        <f t="shared" si="35"/>
        <v>120600</v>
      </c>
      <c r="AV34">
        <f t="shared" si="35"/>
        <v>126200</v>
      </c>
      <c r="AW34">
        <f t="shared" si="35"/>
        <v>131800</v>
      </c>
      <c r="AX34">
        <f t="shared" si="35"/>
        <v>137400</v>
      </c>
      <c r="AY34">
        <f t="shared" si="33"/>
        <v>143050</v>
      </c>
      <c r="AZ34">
        <f t="shared" si="33"/>
        <v>148650</v>
      </c>
      <c r="BA34">
        <f t="shared" si="12"/>
        <v>154250</v>
      </c>
      <c r="BB34">
        <f t="shared" si="12"/>
        <v>159850</v>
      </c>
      <c r="BC34" s="7">
        <f t="shared" si="10"/>
        <v>29450</v>
      </c>
      <c r="BD34" s="7">
        <f t="shared" si="25"/>
        <v>33650</v>
      </c>
      <c r="BE34" s="7">
        <f t="shared" si="26"/>
        <v>37850</v>
      </c>
      <c r="BF34" s="7">
        <f t="shared" si="27"/>
        <v>42050</v>
      </c>
      <c r="BG34" s="7">
        <f t="shared" si="28"/>
        <v>45450</v>
      </c>
      <c r="BH34" s="7">
        <f t="shared" si="29"/>
        <v>48800</v>
      </c>
      <c r="BI34" s="7">
        <f t="shared" si="30"/>
        <v>52150</v>
      </c>
      <c r="BJ34" s="7">
        <f t="shared" si="31"/>
        <v>55550</v>
      </c>
      <c r="BK34" s="7">
        <f t="shared" si="32"/>
        <v>58900</v>
      </c>
      <c r="BL34" s="7">
        <f t="shared" si="13"/>
        <v>62250</v>
      </c>
      <c r="BM34" s="7">
        <f t="shared" si="14"/>
        <v>65600</v>
      </c>
      <c r="BN34" s="7">
        <f t="shared" si="15"/>
        <v>69000</v>
      </c>
      <c r="BO34" s="7">
        <f t="shared" si="16"/>
        <v>72350</v>
      </c>
      <c r="BP34" s="7">
        <f t="shared" si="17"/>
        <v>75700</v>
      </c>
      <c r="BQ34" s="7">
        <f t="shared" si="18"/>
        <v>79670</v>
      </c>
      <c r="BR34" s="7">
        <f t="shared" si="19"/>
        <v>84390</v>
      </c>
      <c r="BS34" s="7">
        <f t="shared" si="20"/>
        <v>89110</v>
      </c>
      <c r="BT34" s="7">
        <f t="shared" si="21"/>
        <v>93830</v>
      </c>
      <c r="BU34" s="7">
        <f t="shared" si="22"/>
        <v>98550</v>
      </c>
      <c r="BV34" s="7">
        <f t="shared" si="23"/>
        <v>103270</v>
      </c>
      <c r="BW34" s="38">
        <f t="shared" ref="BW34:CL49" si="36">CEILING(IF(BW$2&gt;3,(BW$2-4)*0.08*$AH34+$AH34,(BW$2-4)*0.1*$AH34+$AH34),50)*$E34</f>
        <v>78300</v>
      </c>
      <c r="BX34" s="38">
        <f t="shared" si="36"/>
        <v>89500</v>
      </c>
      <c r="BY34" s="38">
        <f t="shared" si="36"/>
        <v>100700</v>
      </c>
      <c r="BZ34" s="38">
        <f t="shared" si="36"/>
        <v>111850</v>
      </c>
      <c r="CA34" s="38">
        <f t="shared" si="36"/>
        <v>120800</v>
      </c>
      <c r="CB34" s="38">
        <f t="shared" si="36"/>
        <v>129750</v>
      </c>
      <c r="CC34" s="38">
        <f t="shared" si="36"/>
        <v>138700</v>
      </c>
      <c r="CD34" s="38">
        <f t="shared" si="36"/>
        <v>147650</v>
      </c>
      <c r="CE34" s="38">
        <f t="shared" si="36"/>
        <v>156600</v>
      </c>
      <c r="CF34" s="38">
        <f t="shared" si="36"/>
        <v>165550</v>
      </c>
      <c r="CG34" s="38">
        <f t="shared" si="36"/>
        <v>174500</v>
      </c>
      <c r="CH34" s="38">
        <f t="shared" si="36"/>
        <v>183450</v>
      </c>
      <c r="CI34" s="38">
        <f t="shared" si="36"/>
        <v>192400</v>
      </c>
      <c r="CJ34" s="38">
        <f t="shared" si="36"/>
        <v>201350</v>
      </c>
      <c r="CK34" s="38">
        <f t="shared" si="36"/>
        <v>210300</v>
      </c>
      <c r="CL34" s="38">
        <f t="shared" si="36"/>
        <v>219250</v>
      </c>
      <c r="CM34" s="38">
        <f t="shared" si="34"/>
        <v>228200</v>
      </c>
      <c r="CN34" s="38">
        <f t="shared" si="34"/>
        <v>237150</v>
      </c>
      <c r="CO34" s="38">
        <f t="shared" si="24"/>
        <v>246100</v>
      </c>
      <c r="CP34" s="38">
        <f t="shared" si="24"/>
        <v>255050</v>
      </c>
    </row>
    <row r="35" spans="1:94" ht="15.75" customHeight="1" x14ac:dyDescent="0.25">
      <c r="A35" s="29">
        <v>613</v>
      </c>
      <c r="B35" s="30" t="s">
        <v>1041</v>
      </c>
      <c r="C35" s="30" t="s">
        <v>58</v>
      </c>
      <c r="D35" s="30" t="s">
        <v>59</v>
      </c>
      <c r="E35" s="30">
        <v>1</v>
      </c>
      <c r="F35" s="30">
        <v>59865</v>
      </c>
      <c r="G35" s="31">
        <v>140200</v>
      </c>
      <c r="H35" s="31">
        <v>49100</v>
      </c>
      <c r="I35" s="31">
        <v>56100</v>
      </c>
      <c r="J35" s="31">
        <v>63100</v>
      </c>
      <c r="K35" s="31">
        <v>70100</v>
      </c>
      <c r="L35" s="31">
        <v>75750</v>
      </c>
      <c r="M35" s="31">
        <v>81350</v>
      </c>
      <c r="N35" s="31">
        <v>86950</v>
      </c>
      <c r="O35" s="31">
        <v>92550</v>
      </c>
      <c r="P35" s="31">
        <v>29450</v>
      </c>
      <c r="Q35" s="31">
        <v>33650</v>
      </c>
      <c r="R35" s="31">
        <v>37850</v>
      </c>
      <c r="S35" s="31">
        <v>42050</v>
      </c>
      <c r="T35" s="31">
        <v>45450</v>
      </c>
      <c r="U35" s="31">
        <v>48800</v>
      </c>
      <c r="V35" s="31">
        <v>52150</v>
      </c>
      <c r="W35" s="31">
        <v>55550</v>
      </c>
      <c r="X35" s="31">
        <v>78300</v>
      </c>
      <c r="Y35" s="31">
        <v>89500</v>
      </c>
      <c r="Z35" s="31">
        <v>100700</v>
      </c>
      <c r="AA35" s="31">
        <v>111850</v>
      </c>
      <c r="AB35" s="31">
        <v>120800</v>
      </c>
      <c r="AC35" s="31">
        <v>129750</v>
      </c>
      <c r="AD35" s="31">
        <v>138700</v>
      </c>
      <c r="AE35" s="31">
        <v>147650</v>
      </c>
      <c r="AF35" s="37">
        <f t="shared" si="6"/>
        <v>70100</v>
      </c>
      <c r="AG35" s="37">
        <f t="shared" si="7"/>
        <v>42050</v>
      </c>
      <c r="AH35" s="37">
        <f t="shared" si="8"/>
        <v>111850</v>
      </c>
      <c r="AI35">
        <f t="shared" si="35"/>
        <v>49100</v>
      </c>
      <c r="AJ35">
        <f t="shared" si="35"/>
        <v>56100</v>
      </c>
      <c r="AK35">
        <f t="shared" si="35"/>
        <v>63100</v>
      </c>
      <c r="AL35">
        <f t="shared" si="35"/>
        <v>70100</v>
      </c>
      <c r="AM35">
        <f t="shared" si="35"/>
        <v>75750</v>
      </c>
      <c r="AN35">
        <f t="shared" si="35"/>
        <v>81350</v>
      </c>
      <c r="AO35">
        <f t="shared" si="35"/>
        <v>86950</v>
      </c>
      <c r="AP35">
        <f t="shared" si="35"/>
        <v>92550</v>
      </c>
      <c r="AQ35">
        <f t="shared" si="35"/>
        <v>98150</v>
      </c>
      <c r="AR35">
        <f t="shared" si="35"/>
        <v>103750</v>
      </c>
      <c r="AS35">
        <f t="shared" si="35"/>
        <v>109400</v>
      </c>
      <c r="AT35">
        <f t="shared" si="35"/>
        <v>115000</v>
      </c>
      <c r="AU35">
        <f t="shared" si="35"/>
        <v>120600</v>
      </c>
      <c r="AV35">
        <f t="shared" si="35"/>
        <v>126200</v>
      </c>
      <c r="AW35">
        <f t="shared" si="35"/>
        <v>131800</v>
      </c>
      <c r="AX35">
        <f t="shared" si="35"/>
        <v>137400</v>
      </c>
      <c r="AY35">
        <f t="shared" si="33"/>
        <v>143050</v>
      </c>
      <c r="AZ35">
        <f t="shared" si="33"/>
        <v>148650</v>
      </c>
      <c r="BA35">
        <f t="shared" si="12"/>
        <v>154250</v>
      </c>
      <c r="BB35">
        <f t="shared" si="12"/>
        <v>159850</v>
      </c>
      <c r="BC35" s="7">
        <f t="shared" si="10"/>
        <v>29450</v>
      </c>
      <c r="BD35" s="7">
        <f t="shared" si="25"/>
        <v>33650</v>
      </c>
      <c r="BE35" s="7">
        <f t="shared" si="26"/>
        <v>37850</v>
      </c>
      <c r="BF35" s="7">
        <f t="shared" si="27"/>
        <v>42050</v>
      </c>
      <c r="BG35" s="7">
        <f t="shared" si="28"/>
        <v>45450</v>
      </c>
      <c r="BH35" s="7">
        <f t="shared" si="29"/>
        <v>48800</v>
      </c>
      <c r="BI35" s="7">
        <f t="shared" si="30"/>
        <v>52150</v>
      </c>
      <c r="BJ35" s="7">
        <f t="shared" si="31"/>
        <v>55550</v>
      </c>
      <c r="BK35" s="7">
        <f t="shared" si="32"/>
        <v>58900</v>
      </c>
      <c r="BL35" s="7">
        <f t="shared" si="13"/>
        <v>62250</v>
      </c>
      <c r="BM35" s="7">
        <f t="shared" si="14"/>
        <v>65600</v>
      </c>
      <c r="BN35" s="7">
        <f t="shared" si="15"/>
        <v>69000</v>
      </c>
      <c r="BO35" s="7">
        <f t="shared" si="16"/>
        <v>72350</v>
      </c>
      <c r="BP35" s="7">
        <f t="shared" si="17"/>
        <v>75700</v>
      </c>
      <c r="BQ35" s="7">
        <f t="shared" si="18"/>
        <v>79670</v>
      </c>
      <c r="BR35" s="7">
        <f t="shared" si="19"/>
        <v>84390</v>
      </c>
      <c r="BS35" s="7">
        <f t="shared" si="20"/>
        <v>89110</v>
      </c>
      <c r="BT35" s="7">
        <f t="shared" si="21"/>
        <v>93830</v>
      </c>
      <c r="BU35" s="7">
        <f t="shared" si="22"/>
        <v>98550</v>
      </c>
      <c r="BV35" s="7">
        <f t="shared" si="23"/>
        <v>103270</v>
      </c>
      <c r="BW35" s="38">
        <f t="shared" si="36"/>
        <v>78300</v>
      </c>
      <c r="BX35" s="38">
        <f t="shared" si="36"/>
        <v>89500</v>
      </c>
      <c r="BY35" s="38">
        <f t="shared" si="36"/>
        <v>100700</v>
      </c>
      <c r="BZ35" s="38">
        <f t="shared" si="36"/>
        <v>111850</v>
      </c>
      <c r="CA35" s="38">
        <f t="shared" si="36"/>
        <v>120800</v>
      </c>
      <c r="CB35" s="38">
        <f t="shared" si="36"/>
        <v>129750</v>
      </c>
      <c r="CC35" s="38">
        <f t="shared" si="36"/>
        <v>138700</v>
      </c>
      <c r="CD35" s="38">
        <f t="shared" si="36"/>
        <v>147650</v>
      </c>
      <c r="CE35" s="38">
        <f t="shared" si="36"/>
        <v>156600</v>
      </c>
      <c r="CF35" s="38">
        <f t="shared" si="36"/>
        <v>165550</v>
      </c>
      <c r="CG35" s="38">
        <f t="shared" si="36"/>
        <v>174500</v>
      </c>
      <c r="CH35" s="38">
        <f t="shared" si="36"/>
        <v>183450</v>
      </c>
      <c r="CI35" s="38">
        <f t="shared" si="36"/>
        <v>192400</v>
      </c>
      <c r="CJ35" s="38">
        <f t="shared" si="36"/>
        <v>201350</v>
      </c>
      <c r="CK35" s="38">
        <f t="shared" si="36"/>
        <v>210300</v>
      </c>
      <c r="CL35" s="38">
        <f t="shared" si="36"/>
        <v>219250</v>
      </c>
      <c r="CM35" s="38">
        <f t="shared" si="34"/>
        <v>228200</v>
      </c>
      <c r="CN35" s="38">
        <f t="shared" si="34"/>
        <v>237150</v>
      </c>
      <c r="CO35" s="38">
        <f t="shared" si="24"/>
        <v>246100</v>
      </c>
      <c r="CP35" s="38">
        <f t="shared" si="24"/>
        <v>255050</v>
      </c>
    </row>
    <row r="36" spans="1:94" ht="15.75" customHeight="1" x14ac:dyDescent="0.25">
      <c r="A36" s="29">
        <v>905</v>
      </c>
      <c r="B36" s="30" t="s">
        <v>1071</v>
      </c>
      <c r="C36" s="30" t="s">
        <v>60</v>
      </c>
      <c r="D36" s="30" t="s">
        <v>61</v>
      </c>
      <c r="E36" s="30">
        <v>3.8100000000000002E-2</v>
      </c>
      <c r="F36" s="30">
        <v>1833</v>
      </c>
      <c r="G36" s="31">
        <v>111400</v>
      </c>
      <c r="H36" s="31">
        <v>39100</v>
      </c>
      <c r="I36" s="31">
        <v>44700</v>
      </c>
      <c r="J36" s="31">
        <v>50300</v>
      </c>
      <c r="K36" s="31">
        <v>55850</v>
      </c>
      <c r="L36" s="31">
        <v>60350</v>
      </c>
      <c r="M36" s="31">
        <v>64800</v>
      </c>
      <c r="N36" s="31">
        <v>69300</v>
      </c>
      <c r="O36" s="31">
        <v>73750</v>
      </c>
      <c r="P36" s="31">
        <v>23450</v>
      </c>
      <c r="Q36" s="31">
        <v>26800</v>
      </c>
      <c r="R36" s="31">
        <v>30150</v>
      </c>
      <c r="S36" s="31">
        <v>33500</v>
      </c>
      <c r="T36" s="31">
        <v>36200</v>
      </c>
      <c r="U36" s="31">
        <v>38900</v>
      </c>
      <c r="V36" s="31">
        <v>41910</v>
      </c>
      <c r="W36" s="31">
        <v>46630</v>
      </c>
      <c r="X36" s="31">
        <v>62550</v>
      </c>
      <c r="Y36" s="31">
        <v>71500</v>
      </c>
      <c r="Z36" s="31">
        <v>80450</v>
      </c>
      <c r="AA36" s="31">
        <v>89350</v>
      </c>
      <c r="AB36" s="31">
        <v>96500</v>
      </c>
      <c r="AC36" s="31">
        <v>103650</v>
      </c>
      <c r="AD36" s="31">
        <v>110800</v>
      </c>
      <c r="AE36" s="31">
        <v>117950</v>
      </c>
      <c r="AF36" s="37">
        <f t="shared" si="6"/>
        <v>55850</v>
      </c>
      <c r="AG36" s="37">
        <f t="shared" si="7"/>
        <v>33500</v>
      </c>
      <c r="AH36" s="37">
        <f t="shared" si="8"/>
        <v>89350</v>
      </c>
      <c r="AI36">
        <f t="shared" si="35"/>
        <v>1489.71</v>
      </c>
      <c r="AJ36">
        <f t="shared" si="35"/>
        <v>1703.0700000000002</v>
      </c>
      <c r="AK36">
        <f t="shared" si="35"/>
        <v>1916.43</v>
      </c>
      <c r="AL36">
        <f t="shared" si="35"/>
        <v>2127.8850000000002</v>
      </c>
      <c r="AM36">
        <f t="shared" si="35"/>
        <v>2299.335</v>
      </c>
      <c r="AN36">
        <f t="shared" si="35"/>
        <v>2468.88</v>
      </c>
      <c r="AO36">
        <f t="shared" si="35"/>
        <v>2640.33</v>
      </c>
      <c r="AP36">
        <f t="shared" si="35"/>
        <v>2809.875</v>
      </c>
      <c r="AQ36">
        <f t="shared" si="35"/>
        <v>2979.42</v>
      </c>
      <c r="AR36">
        <f t="shared" si="35"/>
        <v>3150.8700000000003</v>
      </c>
      <c r="AS36">
        <f t="shared" si="35"/>
        <v>3320.415</v>
      </c>
      <c r="AT36">
        <f t="shared" si="35"/>
        <v>3489.96</v>
      </c>
      <c r="AU36">
        <f t="shared" si="35"/>
        <v>3661.4100000000003</v>
      </c>
      <c r="AV36">
        <f t="shared" si="35"/>
        <v>3830.9550000000004</v>
      </c>
      <c r="AW36">
        <f t="shared" si="35"/>
        <v>4000.5</v>
      </c>
      <c r="AX36">
        <f t="shared" si="35"/>
        <v>4171.95</v>
      </c>
      <c r="AY36">
        <f t="shared" si="33"/>
        <v>4341.4949999999999</v>
      </c>
      <c r="AZ36">
        <f t="shared" si="33"/>
        <v>4512.9450000000006</v>
      </c>
      <c r="BA36">
        <f t="shared" si="12"/>
        <v>4682.49</v>
      </c>
      <c r="BB36">
        <f t="shared" si="12"/>
        <v>4852.0349999999999</v>
      </c>
      <c r="BC36" s="7">
        <f t="shared" si="10"/>
        <v>893.44500000000005</v>
      </c>
      <c r="BD36" s="7">
        <f t="shared" si="25"/>
        <v>1021.08</v>
      </c>
      <c r="BE36" s="7">
        <f t="shared" si="26"/>
        <v>1148.7150000000001</v>
      </c>
      <c r="BF36" s="7">
        <f t="shared" si="27"/>
        <v>1276.3500000000001</v>
      </c>
      <c r="BG36" s="7">
        <f t="shared" si="28"/>
        <v>1379.22</v>
      </c>
      <c r="BH36" s="7">
        <f t="shared" si="29"/>
        <v>1482.0900000000001</v>
      </c>
      <c r="BI36" s="7">
        <f t="shared" si="30"/>
        <v>1596.7710000000002</v>
      </c>
      <c r="BJ36" s="7">
        <f t="shared" si="31"/>
        <v>1776.6030000000001</v>
      </c>
      <c r="BK36" s="7">
        <f t="shared" si="32"/>
        <v>1956.4350000000002</v>
      </c>
      <c r="BL36" s="7">
        <f t="shared" si="13"/>
        <v>2136.2670000000003</v>
      </c>
      <c r="BM36" s="7">
        <f t="shared" si="14"/>
        <v>2316.0990000000002</v>
      </c>
      <c r="BN36" s="7">
        <f t="shared" si="15"/>
        <v>2495.931</v>
      </c>
      <c r="BO36" s="7">
        <f t="shared" si="16"/>
        <v>2675.7629999999999</v>
      </c>
      <c r="BP36" s="7">
        <f t="shared" si="17"/>
        <v>2855.5950000000003</v>
      </c>
      <c r="BQ36" s="7">
        <f t="shared" si="18"/>
        <v>3035.4270000000001</v>
      </c>
      <c r="BR36" s="7">
        <f t="shared" si="19"/>
        <v>3215.259</v>
      </c>
      <c r="BS36" s="7">
        <f t="shared" si="20"/>
        <v>3395.0910000000003</v>
      </c>
      <c r="BT36" s="7">
        <f t="shared" si="21"/>
        <v>3574.9230000000002</v>
      </c>
      <c r="BU36" s="7">
        <f t="shared" si="22"/>
        <v>3754.7550000000001</v>
      </c>
      <c r="BV36" s="7">
        <f t="shared" si="23"/>
        <v>3934.587</v>
      </c>
      <c r="BW36" s="38">
        <f t="shared" si="36"/>
        <v>2383.1550000000002</v>
      </c>
      <c r="BX36" s="38">
        <f t="shared" si="36"/>
        <v>2724.15</v>
      </c>
      <c r="BY36" s="38">
        <f t="shared" si="36"/>
        <v>3065.145</v>
      </c>
      <c r="BZ36" s="38">
        <f t="shared" si="36"/>
        <v>3404.2350000000001</v>
      </c>
      <c r="CA36" s="38">
        <f t="shared" si="36"/>
        <v>3676.65</v>
      </c>
      <c r="CB36" s="38">
        <f t="shared" si="36"/>
        <v>3949.0650000000001</v>
      </c>
      <c r="CC36" s="38">
        <f t="shared" si="36"/>
        <v>4221.4800000000005</v>
      </c>
      <c r="CD36" s="38">
        <f t="shared" si="36"/>
        <v>4493.8950000000004</v>
      </c>
      <c r="CE36" s="38">
        <f t="shared" si="36"/>
        <v>4766.3100000000004</v>
      </c>
      <c r="CF36" s="38">
        <f t="shared" si="36"/>
        <v>5038.7250000000004</v>
      </c>
      <c r="CG36" s="38">
        <f t="shared" si="36"/>
        <v>5311.14</v>
      </c>
      <c r="CH36" s="38">
        <f t="shared" si="36"/>
        <v>5583.5550000000003</v>
      </c>
      <c r="CI36" s="38">
        <f t="shared" si="36"/>
        <v>5855.97</v>
      </c>
      <c r="CJ36" s="38">
        <f t="shared" si="36"/>
        <v>6128.3850000000002</v>
      </c>
      <c r="CK36" s="38">
        <f t="shared" si="36"/>
        <v>6400.8</v>
      </c>
      <c r="CL36" s="38">
        <f t="shared" si="36"/>
        <v>6673.2150000000001</v>
      </c>
      <c r="CM36" s="38">
        <f t="shared" si="34"/>
        <v>6945.63</v>
      </c>
      <c r="CN36" s="38">
        <f t="shared" si="34"/>
        <v>7218.0450000000001</v>
      </c>
      <c r="CO36" s="38">
        <f t="shared" si="24"/>
        <v>7490.46</v>
      </c>
      <c r="CP36" s="38">
        <f t="shared" si="24"/>
        <v>7762.875</v>
      </c>
    </row>
    <row r="37" spans="1:94" ht="15.75" customHeight="1" x14ac:dyDescent="0.25">
      <c r="A37" s="29">
        <v>1102</v>
      </c>
      <c r="B37" s="30" t="s">
        <v>1082</v>
      </c>
      <c r="C37" s="30" t="s">
        <v>60</v>
      </c>
      <c r="D37" s="30" t="s">
        <v>61</v>
      </c>
      <c r="E37" s="30">
        <v>0.78310000000000002</v>
      </c>
      <c r="F37" s="30">
        <v>38381</v>
      </c>
      <c r="G37" s="31">
        <v>111400</v>
      </c>
      <c r="H37" s="31">
        <v>39100</v>
      </c>
      <c r="I37" s="31">
        <v>44700</v>
      </c>
      <c r="J37" s="31">
        <v>50300</v>
      </c>
      <c r="K37" s="31">
        <v>55850</v>
      </c>
      <c r="L37" s="31">
        <v>60350</v>
      </c>
      <c r="M37" s="31">
        <v>64800</v>
      </c>
      <c r="N37" s="31">
        <v>69300</v>
      </c>
      <c r="O37" s="31">
        <v>73750</v>
      </c>
      <c r="P37" s="31">
        <v>23450</v>
      </c>
      <c r="Q37" s="31">
        <v>26800</v>
      </c>
      <c r="R37" s="31">
        <v>30150</v>
      </c>
      <c r="S37" s="31">
        <v>33500</v>
      </c>
      <c r="T37" s="31">
        <v>36200</v>
      </c>
      <c r="U37" s="31">
        <v>38900</v>
      </c>
      <c r="V37" s="31">
        <v>41910</v>
      </c>
      <c r="W37" s="31">
        <v>46630</v>
      </c>
      <c r="X37" s="31">
        <v>62550</v>
      </c>
      <c r="Y37" s="31">
        <v>71500</v>
      </c>
      <c r="Z37" s="31">
        <v>80450</v>
      </c>
      <c r="AA37" s="31">
        <v>89350</v>
      </c>
      <c r="AB37" s="31">
        <v>96500</v>
      </c>
      <c r="AC37" s="31">
        <v>103650</v>
      </c>
      <c r="AD37" s="31">
        <v>110800</v>
      </c>
      <c r="AE37" s="31">
        <v>117950</v>
      </c>
      <c r="AF37" s="37">
        <f t="shared" si="6"/>
        <v>55850</v>
      </c>
      <c r="AG37" s="37">
        <f t="shared" si="7"/>
        <v>33500</v>
      </c>
      <c r="AH37" s="37">
        <f t="shared" si="8"/>
        <v>89350</v>
      </c>
      <c r="AI37">
        <f t="shared" si="35"/>
        <v>30619.21</v>
      </c>
      <c r="AJ37">
        <f t="shared" si="35"/>
        <v>35004.57</v>
      </c>
      <c r="AK37">
        <f t="shared" si="35"/>
        <v>39389.93</v>
      </c>
      <c r="AL37">
        <f t="shared" si="35"/>
        <v>43736.135000000002</v>
      </c>
      <c r="AM37">
        <f t="shared" si="35"/>
        <v>47260.084999999999</v>
      </c>
      <c r="AN37">
        <f t="shared" si="35"/>
        <v>50744.880000000005</v>
      </c>
      <c r="AO37">
        <f t="shared" si="35"/>
        <v>54268.83</v>
      </c>
      <c r="AP37">
        <f t="shared" si="35"/>
        <v>57753.625</v>
      </c>
      <c r="AQ37">
        <f t="shared" si="35"/>
        <v>61238.42</v>
      </c>
      <c r="AR37">
        <f t="shared" si="35"/>
        <v>64762.37</v>
      </c>
      <c r="AS37">
        <f t="shared" si="35"/>
        <v>68247.165000000008</v>
      </c>
      <c r="AT37">
        <f t="shared" si="35"/>
        <v>71731.960000000006</v>
      </c>
      <c r="AU37">
        <f t="shared" si="35"/>
        <v>75255.91</v>
      </c>
      <c r="AV37">
        <f t="shared" si="35"/>
        <v>78740.705000000002</v>
      </c>
      <c r="AW37">
        <f t="shared" si="35"/>
        <v>82225.5</v>
      </c>
      <c r="AX37">
        <f t="shared" si="35"/>
        <v>85749.45</v>
      </c>
      <c r="AY37">
        <f t="shared" si="33"/>
        <v>89234.244999999995</v>
      </c>
      <c r="AZ37">
        <f t="shared" si="33"/>
        <v>92758.195000000007</v>
      </c>
      <c r="BA37">
        <f t="shared" si="12"/>
        <v>96242.99</v>
      </c>
      <c r="BB37">
        <f t="shared" si="12"/>
        <v>99727.785000000003</v>
      </c>
      <c r="BC37" s="7">
        <f t="shared" si="10"/>
        <v>18363.695</v>
      </c>
      <c r="BD37" s="7">
        <f t="shared" si="25"/>
        <v>20987.08</v>
      </c>
      <c r="BE37" s="7">
        <f t="shared" si="26"/>
        <v>23610.465</v>
      </c>
      <c r="BF37" s="7">
        <f t="shared" si="27"/>
        <v>26233.850000000002</v>
      </c>
      <c r="BG37" s="7">
        <f t="shared" si="28"/>
        <v>28348.22</v>
      </c>
      <c r="BH37" s="7">
        <f t="shared" si="29"/>
        <v>30462.59</v>
      </c>
      <c r="BI37" s="7">
        <f t="shared" si="30"/>
        <v>32819.720999999998</v>
      </c>
      <c r="BJ37" s="7">
        <f t="shared" si="31"/>
        <v>36515.953000000001</v>
      </c>
      <c r="BK37" s="7">
        <f t="shared" si="32"/>
        <v>40212.184999999998</v>
      </c>
      <c r="BL37" s="7">
        <f t="shared" si="13"/>
        <v>43908.417000000001</v>
      </c>
      <c r="BM37" s="7">
        <f t="shared" si="14"/>
        <v>47604.648999999998</v>
      </c>
      <c r="BN37" s="7">
        <f t="shared" si="15"/>
        <v>51300.881000000001</v>
      </c>
      <c r="BO37" s="7">
        <f t="shared" si="16"/>
        <v>54997.113000000005</v>
      </c>
      <c r="BP37" s="7">
        <f t="shared" si="17"/>
        <v>58693.345000000001</v>
      </c>
      <c r="BQ37" s="7">
        <f t="shared" si="18"/>
        <v>62389.577000000005</v>
      </c>
      <c r="BR37" s="7">
        <f t="shared" si="19"/>
        <v>66085.809000000008</v>
      </c>
      <c r="BS37" s="7">
        <f t="shared" si="20"/>
        <v>69782.040999999997</v>
      </c>
      <c r="BT37" s="7">
        <f t="shared" si="21"/>
        <v>73478.273000000001</v>
      </c>
      <c r="BU37" s="7">
        <f t="shared" si="22"/>
        <v>77174.505000000005</v>
      </c>
      <c r="BV37" s="7">
        <f t="shared" si="23"/>
        <v>80870.737000000008</v>
      </c>
      <c r="BW37" s="38">
        <f t="shared" si="36"/>
        <v>48982.904999999999</v>
      </c>
      <c r="BX37" s="38">
        <f t="shared" si="36"/>
        <v>55991.65</v>
      </c>
      <c r="BY37" s="38">
        <f t="shared" si="36"/>
        <v>63000.395000000004</v>
      </c>
      <c r="BZ37" s="38">
        <f t="shared" si="36"/>
        <v>69969.985000000001</v>
      </c>
      <c r="CA37" s="38">
        <f t="shared" si="36"/>
        <v>75569.150000000009</v>
      </c>
      <c r="CB37" s="38">
        <f t="shared" si="36"/>
        <v>81168.315000000002</v>
      </c>
      <c r="CC37" s="38">
        <f t="shared" si="36"/>
        <v>86767.48</v>
      </c>
      <c r="CD37" s="38">
        <f t="shared" si="36"/>
        <v>92366.645000000004</v>
      </c>
      <c r="CE37" s="38">
        <f t="shared" si="36"/>
        <v>97965.81</v>
      </c>
      <c r="CF37" s="38">
        <f t="shared" si="36"/>
        <v>103564.97500000001</v>
      </c>
      <c r="CG37" s="38">
        <f t="shared" si="36"/>
        <v>109164.14</v>
      </c>
      <c r="CH37" s="38">
        <f t="shared" si="36"/>
        <v>114763.30500000001</v>
      </c>
      <c r="CI37" s="38">
        <f t="shared" si="36"/>
        <v>120362.47</v>
      </c>
      <c r="CJ37" s="38">
        <f t="shared" si="36"/>
        <v>125961.63500000001</v>
      </c>
      <c r="CK37" s="38">
        <f t="shared" si="36"/>
        <v>131560.80000000002</v>
      </c>
      <c r="CL37" s="38">
        <f t="shared" si="36"/>
        <v>137159.965</v>
      </c>
      <c r="CM37" s="38">
        <f t="shared" si="34"/>
        <v>142759.13</v>
      </c>
      <c r="CN37" s="38">
        <f t="shared" si="34"/>
        <v>148358.29500000001</v>
      </c>
      <c r="CO37" s="38">
        <f t="shared" si="24"/>
        <v>153957.46</v>
      </c>
      <c r="CP37" s="38">
        <f t="shared" si="24"/>
        <v>159556.625</v>
      </c>
    </row>
    <row r="38" spans="1:94" ht="15.75" customHeight="1" x14ac:dyDescent="0.25">
      <c r="A38" s="29">
        <v>1104</v>
      </c>
      <c r="B38" s="30" t="s">
        <v>1084</v>
      </c>
      <c r="C38" s="30" t="s">
        <v>60</v>
      </c>
      <c r="D38" s="30" t="s">
        <v>61</v>
      </c>
      <c r="E38" s="30">
        <v>0.33200000000000002</v>
      </c>
      <c r="F38" s="30">
        <v>22741</v>
      </c>
      <c r="G38" s="31">
        <v>111400</v>
      </c>
      <c r="H38" s="31">
        <v>39100</v>
      </c>
      <c r="I38" s="31">
        <v>44700</v>
      </c>
      <c r="J38" s="31">
        <v>50300</v>
      </c>
      <c r="K38" s="31">
        <v>55850</v>
      </c>
      <c r="L38" s="31">
        <v>60350</v>
      </c>
      <c r="M38" s="31">
        <v>64800</v>
      </c>
      <c r="N38" s="31">
        <v>69300</v>
      </c>
      <c r="O38" s="31">
        <v>73750</v>
      </c>
      <c r="P38" s="31">
        <v>23450</v>
      </c>
      <c r="Q38" s="31">
        <v>26800</v>
      </c>
      <c r="R38" s="31">
        <v>30150</v>
      </c>
      <c r="S38" s="31">
        <v>33500</v>
      </c>
      <c r="T38" s="31">
        <v>36200</v>
      </c>
      <c r="U38" s="31">
        <v>38900</v>
      </c>
      <c r="V38" s="31">
        <v>41910</v>
      </c>
      <c r="W38" s="31">
        <v>46630</v>
      </c>
      <c r="X38" s="31">
        <v>62550</v>
      </c>
      <c r="Y38" s="31">
        <v>71500</v>
      </c>
      <c r="Z38" s="31">
        <v>80450</v>
      </c>
      <c r="AA38" s="31">
        <v>89350</v>
      </c>
      <c r="AB38" s="31">
        <v>96500</v>
      </c>
      <c r="AC38" s="31">
        <v>103650</v>
      </c>
      <c r="AD38" s="31">
        <v>110800</v>
      </c>
      <c r="AE38" s="31">
        <v>117950</v>
      </c>
      <c r="AF38" s="37">
        <f t="shared" si="6"/>
        <v>55850</v>
      </c>
      <c r="AG38" s="37">
        <f t="shared" si="7"/>
        <v>33500</v>
      </c>
      <c r="AH38" s="37">
        <f t="shared" si="8"/>
        <v>89350</v>
      </c>
      <c r="AI38">
        <f t="shared" si="35"/>
        <v>12981.2</v>
      </c>
      <c r="AJ38">
        <f t="shared" si="35"/>
        <v>14840.400000000001</v>
      </c>
      <c r="AK38">
        <f t="shared" si="35"/>
        <v>16699.600000000002</v>
      </c>
      <c r="AL38">
        <f t="shared" si="35"/>
        <v>18542.2</v>
      </c>
      <c r="AM38">
        <f t="shared" si="35"/>
        <v>20036.2</v>
      </c>
      <c r="AN38">
        <f t="shared" si="35"/>
        <v>21513.600000000002</v>
      </c>
      <c r="AO38">
        <f t="shared" si="35"/>
        <v>23007.600000000002</v>
      </c>
      <c r="AP38">
        <f t="shared" si="35"/>
        <v>24485</v>
      </c>
      <c r="AQ38">
        <f t="shared" si="35"/>
        <v>25962.400000000001</v>
      </c>
      <c r="AR38">
        <f t="shared" si="35"/>
        <v>27456.400000000001</v>
      </c>
      <c r="AS38">
        <f t="shared" si="35"/>
        <v>28933.800000000003</v>
      </c>
      <c r="AT38">
        <f t="shared" si="35"/>
        <v>30411.200000000001</v>
      </c>
      <c r="AU38">
        <f t="shared" si="35"/>
        <v>31905.200000000001</v>
      </c>
      <c r="AV38">
        <f t="shared" si="35"/>
        <v>33382.6</v>
      </c>
      <c r="AW38">
        <f t="shared" si="35"/>
        <v>34860</v>
      </c>
      <c r="AX38">
        <f t="shared" si="35"/>
        <v>36354</v>
      </c>
      <c r="AY38">
        <f t="shared" si="33"/>
        <v>37831.4</v>
      </c>
      <c r="AZ38">
        <f t="shared" si="33"/>
        <v>39325.4</v>
      </c>
      <c r="BA38">
        <f t="shared" si="12"/>
        <v>40802.800000000003</v>
      </c>
      <c r="BB38">
        <f t="shared" si="12"/>
        <v>42280.200000000004</v>
      </c>
      <c r="BC38" s="7">
        <f t="shared" si="10"/>
        <v>7785.4000000000005</v>
      </c>
      <c r="BD38" s="7">
        <f t="shared" si="25"/>
        <v>8897.6</v>
      </c>
      <c r="BE38" s="7">
        <f t="shared" si="26"/>
        <v>10009.800000000001</v>
      </c>
      <c r="BF38" s="7">
        <f t="shared" si="27"/>
        <v>11122</v>
      </c>
      <c r="BG38" s="7">
        <f t="shared" si="28"/>
        <v>12018.400000000001</v>
      </c>
      <c r="BH38" s="7">
        <f t="shared" si="29"/>
        <v>12914.800000000001</v>
      </c>
      <c r="BI38" s="7">
        <f t="shared" si="30"/>
        <v>13914.12</v>
      </c>
      <c r="BJ38" s="7">
        <f t="shared" si="31"/>
        <v>15481.160000000002</v>
      </c>
      <c r="BK38" s="7">
        <f t="shared" si="32"/>
        <v>17048.2</v>
      </c>
      <c r="BL38" s="7">
        <f t="shared" si="13"/>
        <v>18615.240000000002</v>
      </c>
      <c r="BM38" s="7">
        <f t="shared" si="14"/>
        <v>20182.280000000002</v>
      </c>
      <c r="BN38" s="7">
        <f t="shared" si="15"/>
        <v>21749.32</v>
      </c>
      <c r="BO38" s="7">
        <f t="shared" si="16"/>
        <v>23316.36</v>
      </c>
      <c r="BP38" s="7">
        <f t="shared" si="17"/>
        <v>24883.4</v>
      </c>
      <c r="BQ38" s="7">
        <f t="shared" si="18"/>
        <v>26450.440000000002</v>
      </c>
      <c r="BR38" s="7">
        <f t="shared" si="19"/>
        <v>28017.480000000003</v>
      </c>
      <c r="BS38" s="7">
        <f t="shared" si="20"/>
        <v>29584.52</v>
      </c>
      <c r="BT38" s="7">
        <f t="shared" si="21"/>
        <v>31151.56</v>
      </c>
      <c r="BU38" s="7">
        <f t="shared" si="22"/>
        <v>32718.600000000002</v>
      </c>
      <c r="BV38" s="7">
        <f t="shared" si="23"/>
        <v>34285.64</v>
      </c>
      <c r="BW38" s="38">
        <f t="shared" si="36"/>
        <v>20766.600000000002</v>
      </c>
      <c r="BX38" s="38">
        <f t="shared" si="36"/>
        <v>23738</v>
      </c>
      <c r="BY38" s="38">
        <f t="shared" si="36"/>
        <v>26709.4</v>
      </c>
      <c r="BZ38" s="38">
        <f t="shared" si="36"/>
        <v>29664.2</v>
      </c>
      <c r="CA38" s="38">
        <f t="shared" si="36"/>
        <v>32038</v>
      </c>
      <c r="CB38" s="38">
        <f t="shared" si="36"/>
        <v>34411.800000000003</v>
      </c>
      <c r="CC38" s="38">
        <f t="shared" si="36"/>
        <v>36785.599999999999</v>
      </c>
      <c r="CD38" s="38">
        <f t="shared" si="36"/>
        <v>39159.4</v>
      </c>
      <c r="CE38" s="38">
        <f t="shared" si="36"/>
        <v>41533.200000000004</v>
      </c>
      <c r="CF38" s="38">
        <f t="shared" si="36"/>
        <v>43907</v>
      </c>
      <c r="CG38" s="38">
        <f t="shared" si="36"/>
        <v>46280.800000000003</v>
      </c>
      <c r="CH38" s="38">
        <f t="shared" si="36"/>
        <v>48654.600000000006</v>
      </c>
      <c r="CI38" s="38">
        <f t="shared" si="36"/>
        <v>51028.4</v>
      </c>
      <c r="CJ38" s="38">
        <f t="shared" si="36"/>
        <v>53402.200000000004</v>
      </c>
      <c r="CK38" s="38">
        <f t="shared" si="36"/>
        <v>55776</v>
      </c>
      <c r="CL38" s="38">
        <f t="shared" si="36"/>
        <v>58149.8</v>
      </c>
      <c r="CM38" s="38">
        <f t="shared" si="34"/>
        <v>60523.600000000006</v>
      </c>
      <c r="CN38" s="38">
        <f t="shared" si="34"/>
        <v>62897.4</v>
      </c>
      <c r="CO38" s="38">
        <f t="shared" si="24"/>
        <v>65271.200000000004</v>
      </c>
      <c r="CP38" s="38">
        <f t="shared" si="24"/>
        <v>67645</v>
      </c>
    </row>
    <row r="39" spans="1:94" ht="15.75" customHeight="1" x14ac:dyDescent="0.25">
      <c r="A39" s="29">
        <v>1101</v>
      </c>
      <c r="B39" s="30" t="s">
        <v>1080</v>
      </c>
      <c r="C39" s="30" t="s">
        <v>60</v>
      </c>
      <c r="D39" s="30" t="s">
        <v>61</v>
      </c>
      <c r="E39" s="30">
        <v>1</v>
      </c>
      <c r="F39" s="30">
        <v>37304</v>
      </c>
      <c r="G39" s="31">
        <v>111400</v>
      </c>
      <c r="H39" s="31">
        <v>39100</v>
      </c>
      <c r="I39" s="31">
        <v>44700</v>
      </c>
      <c r="J39" s="31">
        <v>50300</v>
      </c>
      <c r="K39" s="31">
        <v>55850</v>
      </c>
      <c r="L39" s="31">
        <v>60350</v>
      </c>
      <c r="M39" s="31">
        <v>64800</v>
      </c>
      <c r="N39" s="31">
        <v>69300</v>
      </c>
      <c r="O39" s="31">
        <v>73750</v>
      </c>
      <c r="P39" s="31">
        <v>23450</v>
      </c>
      <c r="Q39" s="31">
        <v>26800</v>
      </c>
      <c r="R39" s="31">
        <v>30150</v>
      </c>
      <c r="S39" s="31">
        <v>33500</v>
      </c>
      <c r="T39" s="31">
        <v>36200</v>
      </c>
      <c r="U39" s="31">
        <v>38900</v>
      </c>
      <c r="V39" s="31">
        <v>41910</v>
      </c>
      <c r="W39" s="31">
        <v>46630</v>
      </c>
      <c r="X39" s="31">
        <v>62550</v>
      </c>
      <c r="Y39" s="31">
        <v>71500</v>
      </c>
      <c r="Z39" s="31">
        <v>80450</v>
      </c>
      <c r="AA39" s="31">
        <v>89350</v>
      </c>
      <c r="AB39" s="31">
        <v>96500</v>
      </c>
      <c r="AC39" s="31">
        <v>103650</v>
      </c>
      <c r="AD39" s="31">
        <v>110800</v>
      </c>
      <c r="AE39" s="31">
        <v>117950</v>
      </c>
      <c r="AF39" s="37">
        <f t="shared" si="6"/>
        <v>55850</v>
      </c>
      <c r="AG39" s="37">
        <f t="shared" si="7"/>
        <v>33500</v>
      </c>
      <c r="AH39" s="37">
        <f t="shared" si="8"/>
        <v>89350</v>
      </c>
      <c r="AI39">
        <f t="shared" si="35"/>
        <v>39100</v>
      </c>
      <c r="AJ39">
        <f t="shared" si="35"/>
        <v>44700</v>
      </c>
      <c r="AK39">
        <f t="shared" si="35"/>
        <v>50300</v>
      </c>
      <c r="AL39">
        <f t="shared" si="35"/>
        <v>55850</v>
      </c>
      <c r="AM39">
        <f t="shared" si="35"/>
        <v>60350</v>
      </c>
      <c r="AN39">
        <f t="shared" si="35"/>
        <v>64800</v>
      </c>
      <c r="AO39">
        <f t="shared" si="35"/>
        <v>69300</v>
      </c>
      <c r="AP39">
        <f t="shared" si="35"/>
        <v>73750</v>
      </c>
      <c r="AQ39">
        <f t="shared" si="35"/>
        <v>78200</v>
      </c>
      <c r="AR39">
        <f t="shared" si="35"/>
        <v>82700</v>
      </c>
      <c r="AS39">
        <f t="shared" si="35"/>
        <v>87150</v>
      </c>
      <c r="AT39">
        <f t="shared" si="35"/>
        <v>91600</v>
      </c>
      <c r="AU39">
        <f t="shared" si="35"/>
        <v>96100</v>
      </c>
      <c r="AV39">
        <f t="shared" si="35"/>
        <v>100550</v>
      </c>
      <c r="AW39">
        <f t="shared" si="35"/>
        <v>105000</v>
      </c>
      <c r="AX39">
        <f t="shared" si="35"/>
        <v>109500</v>
      </c>
      <c r="AY39">
        <f t="shared" si="33"/>
        <v>113950</v>
      </c>
      <c r="AZ39">
        <f t="shared" si="33"/>
        <v>118450</v>
      </c>
      <c r="BA39">
        <f t="shared" si="12"/>
        <v>122900</v>
      </c>
      <c r="BB39">
        <f t="shared" si="12"/>
        <v>127350</v>
      </c>
      <c r="BC39" s="7">
        <f t="shared" si="10"/>
        <v>23450</v>
      </c>
      <c r="BD39" s="7">
        <f t="shared" si="25"/>
        <v>26800</v>
      </c>
      <c r="BE39" s="7">
        <f t="shared" si="26"/>
        <v>30150</v>
      </c>
      <c r="BF39" s="7">
        <f t="shared" si="27"/>
        <v>33500</v>
      </c>
      <c r="BG39" s="7">
        <f t="shared" si="28"/>
        <v>36200</v>
      </c>
      <c r="BH39" s="7">
        <f t="shared" si="29"/>
        <v>38900</v>
      </c>
      <c r="BI39" s="7">
        <f t="shared" si="30"/>
        <v>41910</v>
      </c>
      <c r="BJ39" s="7">
        <f t="shared" si="31"/>
        <v>46630</v>
      </c>
      <c r="BK39" s="7">
        <f t="shared" si="32"/>
        <v>51350</v>
      </c>
      <c r="BL39" s="7">
        <f t="shared" si="13"/>
        <v>56070</v>
      </c>
      <c r="BM39" s="7">
        <f t="shared" si="14"/>
        <v>60790</v>
      </c>
      <c r="BN39" s="7">
        <f t="shared" si="15"/>
        <v>65510</v>
      </c>
      <c r="BO39" s="7">
        <f t="shared" si="16"/>
        <v>70230</v>
      </c>
      <c r="BP39" s="7">
        <f t="shared" si="17"/>
        <v>74950</v>
      </c>
      <c r="BQ39" s="7">
        <f t="shared" si="18"/>
        <v>79670</v>
      </c>
      <c r="BR39" s="7">
        <f t="shared" si="19"/>
        <v>84390</v>
      </c>
      <c r="BS39" s="7">
        <f t="shared" si="20"/>
        <v>89110</v>
      </c>
      <c r="BT39" s="7">
        <f t="shared" si="21"/>
        <v>93830</v>
      </c>
      <c r="BU39" s="7">
        <f t="shared" si="22"/>
        <v>98550</v>
      </c>
      <c r="BV39" s="7">
        <f t="shared" si="23"/>
        <v>103270</v>
      </c>
      <c r="BW39" s="38">
        <f t="shared" si="36"/>
        <v>62550</v>
      </c>
      <c r="BX39" s="38">
        <f t="shared" si="36"/>
        <v>71500</v>
      </c>
      <c r="BY39" s="38">
        <f t="shared" si="36"/>
        <v>80450</v>
      </c>
      <c r="BZ39" s="38">
        <f t="shared" si="36"/>
        <v>89350</v>
      </c>
      <c r="CA39" s="38">
        <f t="shared" si="36"/>
        <v>96500</v>
      </c>
      <c r="CB39" s="38">
        <f t="shared" si="36"/>
        <v>103650</v>
      </c>
      <c r="CC39" s="38">
        <f t="shared" si="36"/>
        <v>110800</v>
      </c>
      <c r="CD39" s="38">
        <f t="shared" si="36"/>
        <v>117950</v>
      </c>
      <c r="CE39" s="38">
        <f t="shared" si="36"/>
        <v>125100</v>
      </c>
      <c r="CF39" s="38">
        <f t="shared" si="36"/>
        <v>132250</v>
      </c>
      <c r="CG39" s="38">
        <f t="shared" si="36"/>
        <v>139400</v>
      </c>
      <c r="CH39" s="38">
        <f t="shared" si="36"/>
        <v>146550</v>
      </c>
      <c r="CI39" s="38">
        <f t="shared" si="36"/>
        <v>153700</v>
      </c>
      <c r="CJ39" s="38">
        <f t="shared" si="36"/>
        <v>160850</v>
      </c>
      <c r="CK39" s="38">
        <f t="shared" si="36"/>
        <v>168000</v>
      </c>
      <c r="CL39" s="38">
        <f t="shared" si="36"/>
        <v>175150</v>
      </c>
      <c r="CM39" s="38">
        <f t="shared" si="34"/>
        <v>182300</v>
      </c>
      <c r="CN39" s="38">
        <f t="shared" si="34"/>
        <v>189450</v>
      </c>
      <c r="CO39" s="38">
        <f t="shared" si="24"/>
        <v>196600</v>
      </c>
      <c r="CP39" s="38">
        <f t="shared" si="24"/>
        <v>203750</v>
      </c>
    </row>
    <row r="40" spans="1:94" ht="15.75" customHeight="1" x14ac:dyDescent="0.25">
      <c r="A40" s="29">
        <v>701</v>
      </c>
      <c r="B40" s="30" t="s">
        <v>1043</v>
      </c>
      <c r="C40" s="30" t="s">
        <v>66</v>
      </c>
      <c r="D40" s="30" t="s">
        <v>67</v>
      </c>
      <c r="E40" s="30">
        <v>1</v>
      </c>
      <c r="F40" s="30">
        <v>48121</v>
      </c>
      <c r="G40" s="31">
        <v>114000</v>
      </c>
      <c r="H40" s="31">
        <v>40300</v>
      </c>
      <c r="I40" s="31">
        <v>46050</v>
      </c>
      <c r="J40" s="31">
        <v>51800</v>
      </c>
      <c r="K40" s="31">
        <v>57550</v>
      </c>
      <c r="L40" s="31">
        <v>62200</v>
      </c>
      <c r="M40" s="31">
        <v>66800</v>
      </c>
      <c r="N40" s="31">
        <v>71400</v>
      </c>
      <c r="O40" s="31">
        <v>76000</v>
      </c>
      <c r="P40" s="31">
        <v>24200</v>
      </c>
      <c r="Q40" s="31">
        <v>27650</v>
      </c>
      <c r="R40" s="31">
        <v>31100</v>
      </c>
      <c r="S40" s="31">
        <v>34550</v>
      </c>
      <c r="T40" s="31">
        <v>37350</v>
      </c>
      <c r="U40" s="31">
        <v>40100</v>
      </c>
      <c r="V40" s="31">
        <v>42850</v>
      </c>
      <c r="W40" s="31">
        <v>46630</v>
      </c>
      <c r="X40" s="31">
        <v>62600</v>
      </c>
      <c r="Y40" s="31">
        <v>71550</v>
      </c>
      <c r="Z40" s="31">
        <v>80500</v>
      </c>
      <c r="AA40" s="31">
        <v>89400</v>
      </c>
      <c r="AB40" s="31">
        <v>96600</v>
      </c>
      <c r="AC40" s="31">
        <v>103750</v>
      </c>
      <c r="AD40" s="31">
        <v>110900</v>
      </c>
      <c r="AE40" s="31">
        <v>118050</v>
      </c>
      <c r="AF40" s="37">
        <f t="shared" si="6"/>
        <v>57550</v>
      </c>
      <c r="AG40" s="37">
        <f t="shared" si="7"/>
        <v>34550</v>
      </c>
      <c r="AH40" s="37">
        <f t="shared" si="8"/>
        <v>89400</v>
      </c>
      <c r="AI40">
        <f t="shared" si="35"/>
        <v>40300</v>
      </c>
      <c r="AJ40">
        <f t="shared" si="35"/>
        <v>46050</v>
      </c>
      <c r="AK40">
        <f t="shared" si="35"/>
        <v>51800</v>
      </c>
      <c r="AL40">
        <f t="shared" si="35"/>
        <v>57550</v>
      </c>
      <c r="AM40">
        <f t="shared" si="35"/>
        <v>62200</v>
      </c>
      <c r="AN40">
        <f t="shared" si="35"/>
        <v>66800</v>
      </c>
      <c r="AO40">
        <f t="shared" si="35"/>
        <v>71400</v>
      </c>
      <c r="AP40">
        <f t="shared" si="35"/>
        <v>76000</v>
      </c>
      <c r="AQ40">
        <f t="shared" si="35"/>
        <v>80600</v>
      </c>
      <c r="AR40">
        <f t="shared" si="35"/>
        <v>85200</v>
      </c>
      <c r="AS40">
        <f t="shared" si="35"/>
        <v>89800</v>
      </c>
      <c r="AT40">
        <f t="shared" si="35"/>
        <v>94400</v>
      </c>
      <c r="AU40">
        <f t="shared" si="35"/>
        <v>99000</v>
      </c>
      <c r="AV40">
        <f t="shared" si="35"/>
        <v>103600</v>
      </c>
      <c r="AW40">
        <f t="shared" si="35"/>
        <v>108200</v>
      </c>
      <c r="AX40">
        <f t="shared" si="35"/>
        <v>112800</v>
      </c>
      <c r="AY40">
        <f t="shared" si="33"/>
        <v>117450</v>
      </c>
      <c r="AZ40">
        <f t="shared" si="33"/>
        <v>122050</v>
      </c>
      <c r="BA40">
        <f t="shared" si="12"/>
        <v>126650</v>
      </c>
      <c r="BB40">
        <f t="shared" si="12"/>
        <v>131250</v>
      </c>
      <c r="BC40" s="7">
        <f t="shared" si="10"/>
        <v>24200</v>
      </c>
      <c r="BD40" s="7">
        <f t="shared" si="25"/>
        <v>27650</v>
      </c>
      <c r="BE40" s="7">
        <f t="shared" si="26"/>
        <v>31100</v>
      </c>
      <c r="BF40" s="7">
        <f t="shared" si="27"/>
        <v>34550</v>
      </c>
      <c r="BG40" s="7">
        <f t="shared" si="28"/>
        <v>37350</v>
      </c>
      <c r="BH40" s="7">
        <f t="shared" si="29"/>
        <v>40100</v>
      </c>
      <c r="BI40" s="7">
        <f t="shared" si="30"/>
        <v>42850</v>
      </c>
      <c r="BJ40" s="7">
        <f t="shared" si="31"/>
        <v>46630</v>
      </c>
      <c r="BK40" s="7">
        <f t="shared" si="32"/>
        <v>51350</v>
      </c>
      <c r="BL40" s="7">
        <f t="shared" si="13"/>
        <v>56070</v>
      </c>
      <c r="BM40" s="7">
        <f t="shared" si="14"/>
        <v>60790</v>
      </c>
      <c r="BN40" s="7">
        <f t="shared" si="15"/>
        <v>65510</v>
      </c>
      <c r="BO40" s="7">
        <f t="shared" si="16"/>
        <v>70230</v>
      </c>
      <c r="BP40" s="7">
        <f t="shared" si="17"/>
        <v>74950</v>
      </c>
      <c r="BQ40" s="7">
        <f t="shared" si="18"/>
        <v>79670</v>
      </c>
      <c r="BR40" s="7">
        <f t="shared" si="19"/>
        <v>84390</v>
      </c>
      <c r="BS40" s="7">
        <f t="shared" si="20"/>
        <v>89110</v>
      </c>
      <c r="BT40" s="7">
        <f t="shared" si="21"/>
        <v>93830</v>
      </c>
      <c r="BU40" s="7">
        <f t="shared" si="22"/>
        <v>98550</v>
      </c>
      <c r="BV40" s="7">
        <f t="shared" si="23"/>
        <v>103270</v>
      </c>
      <c r="BW40" s="38">
        <f t="shared" si="36"/>
        <v>62600</v>
      </c>
      <c r="BX40" s="38">
        <f t="shared" si="36"/>
        <v>71550</v>
      </c>
      <c r="BY40" s="38">
        <f t="shared" si="36"/>
        <v>80500</v>
      </c>
      <c r="BZ40" s="38">
        <f t="shared" si="36"/>
        <v>89400</v>
      </c>
      <c r="CA40" s="38">
        <f t="shared" si="36"/>
        <v>96600</v>
      </c>
      <c r="CB40" s="38">
        <f t="shared" si="36"/>
        <v>103750</v>
      </c>
      <c r="CC40" s="38">
        <f t="shared" si="36"/>
        <v>110900</v>
      </c>
      <c r="CD40" s="38">
        <f t="shared" si="36"/>
        <v>118050</v>
      </c>
      <c r="CE40" s="38">
        <f t="shared" si="36"/>
        <v>125200</v>
      </c>
      <c r="CF40" s="38">
        <f t="shared" si="36"/>
        <v>132350</v>
      </c>
      <c r="CG40" s="38">
        <f t="shared" si="36"/>
        <v>139500</v>
      </c>
      <c r="CH40" s="38">
        <f t="shared" si="36"/>
        <v>146650</v>
      </c>
      <c r="CI40" s="38">
        <f t="shared" si="36"/>
        <v>153800</v>
      </c>
      <c r="CJ40" s="38">
        <f t="shared" si="36"/>
        <v>160950</v>
      </c>
      <c r="CK40" s="38">
        <f t="shared" si="36"/>
        <v>168100</v>
      </c>
      <c r="CL40" s="38">
        <f t="shared" si="36"/>
        <v>175250</v>
      </c>
      <c r="CM40" s="38">
        <f t="shared" si="34"/>
        <v>182400</v>
      </c>
      <c r="CN40" s="38">
        <f t="shared" si="34"/>
        <v>189550</v>
      </c>
      <c r="CO40" s="38">
        <f t="shared" si="24"/>
        <v>196700</v>
      </c>
      <c r="CP40" s="38">
        <f t="shared" si="24"/>
        <v>203850</v>
      </c>
    </row>
    <row r="41" spans="1:94" ht="15.75" customHeight="1" x14ac:dyDescent="0.25">
      <c r="A41" s="29">
        <v>702</v>
      </c>
      <c r="B41" s="30" t="s">
        <v>1045</v>
      </c>
      <c r="C41" s="30" t="s">
        <v>66</v>
      </c>
      <c r="D41" s="30" t="s">
        <v>67</v>
      </c>
      <c r="E41" s="30">
        <v>1</v>
      </c>
      <c r="F41" s="30">
        <v>43549</v>
      </c>
      <c r="G41" s="31">
        <v>114000</v>
      </c>
      <c r="H41" s="31">
        <v>40300</v>
      </c>
      <c r="I41" s="31">
        <v>46050</v>
      </c>
      <c r="J41" s="31">
        <v>51800</v>
      </c>
      <c r="K41" s="31">
        <v>57550</v>
      </c>
      <c r="L41" s="31">
        <v>62200</v>
      </c>
      <c r="M41" s="31">
        <v>66800</v>
      </c>
      <c r="N41" s="31">
        <v>71400</v>
      </c>
      <c r="O41" s="31">
        <v>76000</v>
      </c>
      <c r="P41" s="31">
        <v>24200</v>
      </c>
      <c r="Q41" s="31">
        <v>27650</v>
      </c>
      <c r="R41" s="31">
        <v>31100</v>
      </c>
      <c r="S41" s="31">
        <v>34550</v>
      </c>
      <c r="T41" s="31">
        <v>37350</v>
      </c>
      <c r="U41" s="31">
        <v>40100</v>
      </c>
      <c r="V41" s="31">
        <v>42850</v>
      </c>
      <c r="W41" s="31">
        <v>46630</v>
      </c>
      <c r="X41" s="31">
        <v>62600</v>
      </c>
      <c r="Y41" s="31">
        <v>71550</v>
      </c>
      <c r="Z41" s="31">
        <v>80500</v>
      </c>
      <c r="AA41" s="31">
        <v>89400</v>
      </c>
      <c r="AB41" s="31">
        <v>96600</v>
      </c>
      <c r="AC41" s="31">
        <v>103750</v>
      </c>
      <c r="AD41" s="31">
        <v>110900</v>
      </c>
      <c r="AE41" s="31">
        <v>118050</v>
      </c>
      <c r="AF41" s="37">
        <f t="shared" si="6"/>
        <v>57550</v>
      </c>
      <c r="AG41" s="37">
        <f t="shared" si="7"/>
        <v>34550</v>
      </c>
      <c r="AH41" s="37">
        <f t="shared" si="8"/>
        <v>89400</v>
      </c>
      <c r="AI41">
        <f t="shared" si="35"/>
        <v>40300</v>
      </c>
      <c r="AJ41">
        <f t="shared" si="35"/>
        <v>46050</v>
      </c>
      <c r="AK41">
        <f t="shared" si="35"/>
        <v>51800</v>
      </c>
      <c r="AL41">
        <f t="shared" si="35"/>
        <v>57550</v>
      </c>
      <c r="AM41">
        <f t="shared" si="35"/>
        <v>62200</v>
      </c>
      <c r="AN41">
        <f t="shared" si="35"/>
        <v>66800</v>
      </c>
      <c r="AO41">
        <f t="shared" si="35"/>
        <v>71400</v>
      </c>
      <c r="AP41">
        <f t="shared" si="35"/>
        <v>76000</v>
      </c>
      <c r="AQ41">
        <f t="shared" si="35"/>
        <v>80600</v>
      </c>
      <c r="AR41">
        <f t="shared" si="35"/>
        <v>85200</v>
      </c>
      <c r="AS41">
        <f t="shared" si="35"/>
        <v>89800</v>
      </c>
      <c r="AT41">
        <f t="shared" si="35"/>
        <v>94400</v>
      </c>
      <c r="AU41">
        <f t="shared" si="35"/>
        <v>99000</v>
      </c>
      <c r="AV41">
        <f t="shared" si="35"/>
        <v>103600</v>
      </c>
      <c r="AW41">
        <f t="shared" si="35"/>
        <v>108200</v>
      </c>
      <c r="AX41">
        <f t="shared" si="35"/>
        <v>112800</v>
      </c>
      <c r="AY41">
        <f t="shared" si="33"/>
        <v>117450</v>
      </c>
      <c r="AZ41">
        <f t="shared" si="33"/>
        <v>122050</v>
      </c>
      <c r="BA41">
        <f t="shared" si="12"/>
        <v>126650</v>
      </c>
      <c r="BB41">
        <f t="shared" si="12"/>
        <v>131250</v>
      </c>
      <c r="BC41" s="7">
        <f t="shared" si="10"/>
        <v>24200</v>
      </c>
      <c r="BD41" s="7">
        <f t="shared" si="25"/>
        <v>27650</v>
      </c>
      <c r="BE41" s="7">
        <f t="shared" si="26"/>
        <v>31100</v>
      </c>
      <c r="BF41" s="7">
        <f t="shared" si="27"/>
        <v>34550</v>
      </c>
      <c r="BG41" s="7">
        <f t="shared" si="28"/>
        <v>37350</v>
      </c>
      <c r="BH41" s="7">
        <f t="shared" si="29"/>
        <v>40100</v>
      </c>
      <c r="BI41" s="7">
        <f t="shared" si="30"/>
        <v>42850</v>
      </c>
      <c r="BJ41" s="7">
        <f t="shared" si="31"/>
        <v>46630</v>
      </c>
      <c r="BK41" s="7">
        <f t="shared" si="32"/>
        <v>51350</v>
      </c>
      <c r="BL41" s="7">
        <f t="shared" si="13"/>
        <v>56070</v>
      </c>
      <c r="BM41" s="7">
        <f t="shared" si="14"/>
        <v>60790</v>
      </c>
      <c r="BN41" s="7">
        <f t="shared" si="15"/>
        <v>65510</v>
      </c>
      <c r="BO41" s="7">
        <f t="shared" si="16"/>
        <v>70230</v>
      </c>
      <c r="BP41" s="7">
        <f t="shared" si="17"/>
        <v>74950</v>
      </c>
      <c r="BQ41" s="7">
        <f t="shared" si="18"/>
        <v>79670</v>
      </c>
      <c r="BR41" s="7">
        <f t="shared" si="19"/>
        <v>84390</v>
      </c>
      <c r="BS41" s="7">
        <f t="shared" si="20"/>
        <v>89110</v>
      </c>
      <c r="BT41" s="7">
        <f t="shared" si="21"/>
        <v>93830</v>
      </c>
      <c r="BU41" s="7">
        <f t="shared" si="22"/>
        <v>98550</v>
      </c>
      <c r="BV41" s="7">
        <f t="shared" si="23"/>
        <v>103270</v>
      </c>
      <c r="BW41" s="38">
        <f t="shared" si="36"/>
        <v>62600</v>
      </c>
      <c r="BX41" s="38">
        <f t="shared" si="36"/>
        <v>71550</v>
      </c>
      <c r="BY41" s="38">
        <f t="shared" si="36"/>
        <v>80500</v>
      </c>
      <c r="BZ41" s="38">
        <f t="shared" si="36"/>
        <v>89400</v>
      </c>
      <c r="CA41" s="38">
        <f t="shared" si="36"/>
        <v>96600</v>
      </c>
      <c r="CB41" s="38">
        <f t="shared" si="36"/>
        <v>103750</v>
      </c>
      <c r="CC41" s="38">
        <f t="shared" si="36"/>
        <v>110900</v>
      </c>
      <c r="CD41" s="38">
        <f t="shared" si="36"/>
        <v>118050</v>
      </c>
      <c r="CE41" s="38">
        <f t="shared" si="36"/>
        <v>125200</v>
      </c>
      <c r="CF41" s="38">
        <f t="shared" si="36"/>
        <v>132350</v>
      </c>
      <c r="CG41" s="38">
        <f t="shared" si="36"/>
        <v>139500</v>
      </c>
      <c r="CH41" s="38">
        <f t="shared" si="36"/>
        <v>146650</v>
      </c>
      <c r="CI41" s="38">
        <f t="shared" si="36"/>
        <v>153800</v>
      </c>
      <c r="CJ41" s="38">
        <f t="shared" si="36"/>
        <v>160950</v>
      </c>
      <c r="CK41" s="38">
        <f t="shared" si="36"/>
        <v>168100</v>
      </c>
      <c r="CL41" s="38">
        <f t="shared" si="36"/>
        <v>175250</v>
      </c>
      <c r="CM41" s="38">
        <f t="shared" si="34"/>
        <v>182400</v>
      </c>
      <c r="CN41" s="38">
        <f t="shared" si="34"/>
        <v>189550</v>
      </c>
      <c r="CO41" s="38">
        <f t="shared" si="24"/>
        <v>196700</v>
      </c>
      <c r="CP41" s="38">
        <f t="shared" si="24"/>
        <v>203850</v>
      </c>
    </row>
    <row r="42" spans="1:94" ht="15.75" customHeight="1" x14ac:dyDescent="0.25">
      <c r="A42" s="29">
        <v>703</v>
      </c>
      <c r="B42" s="30" t="s">
        <v>1047</v>
      </c>
      <c r="C42" s="30" t="s">
        <v>66</v>
      </c>
      <c r="D42" s="30" t="s">
        <v>67</v>
      </c>
      <c r="E42" s="30">
        <v>0.47799999999999998</v>
      </c>
      <c r="F42" s="30">
        <v>24988</v>
      </c>
      <c r="G42" s="31">
        <v>114000</v>
      </c>
      <c r="H42" s="31">
        <v>40300</v>
      </c>
      <c r="I42" s="31">
        <v>46050</v>
      </c>
      <c r="J42" s="31">
        <v>51800</v>
      </c>
      <c r="K42" s="31">
        <v>57550</v>
      </c>
      <c r="L42" s="31">
        <v>62200</v>
      </c>
      <c r="M42" s="31">
        <v>66800</v>
      </c>
      <c r="N42" s="31">
        <v>71400</v>
      </c>
      <c r="O42" s="31">
        <v>76000</v>
      </c>
      <c r="P42" s="31">
        <v>24200</v>
      </c>
      <c r="Q42" s="31">
        <v>27650</v>
      </c>
      <c r="R42" s="31">
        <v>31100</v>
      </c>
      <c r="S42" s="31">
        <v>34550</v>
      </c>
      <c r="T42" s="31">
        <v>37350</v>
      </c>
      <c r="U42" s="31">
        <v>40100</v>
      </c>
      <c r="V42" s="31">
        <v>42850</v>
      </c>
      <c r="W42" s="31">
        <v>46630</v>
      </c>
      <c r="X42" s="31">
        <v>62600</v>
      </c>
      <c r="Y42" s="31">
        <v>71550</v>
      </c>
      <c r="Z42" s="31">
        <v>80500</v>
      </c>
      <c r="AA42" s="31">
        <v>89400</v>
      </c>
      <c r="AB42" s="31">
        <v>96600</v>
      </c>
      <c r="AC42" s="31">
        <v>103750</v>
      </c>
      <c r="AD42" s="31">
        <v>110900</v>
      </c>
      <c r="AE42" s="31">
        <v>118050</v>
      </c>
      <c r="AF42" s="37">
        <f t="shared" si="6"/>
        <v>57550</v>
      </c>
      <c r="AG42" s="37">
        <f t="shared" si="7"/>
        <v>34550</v>
      </c>
      <c r="AH42" s="37">
        <f t="shared" si="8"/>
        <v>89400</v>
      </c>
      <c r="AI42">
        <f t="shared" si="35"/>
        <v>19263.399999999998</v>
      </c>
      <c r="AJ42">
        <f t="shared" si="35"/>
        <v>22011.899999999998</v>
      </c>
      <c r="AK42">
        <f t="shared" si="35"/>
        <v>24760.399999999998</v>
      </c>
      <c r="AL42">
        <f t="shared" si="35"/>
        <v>27508.899999999998</v>
      </c>
      <c r="AM42">
        <f t="shared" si="35"/>
        <v>29731.599999999999</v>
      </c>
      <c r="AN42">
        <f t="shared" si="35"/>
        <v>31930.399999999998</v>
      </c>
      <c r="AO42">
        <f t="shared" si="35"/>
        <v>34129.199999999997</v>
      </c>
      <c r="AP42">
        <f t="shared" si="35"/>
        <v>36328</v>
      </c>
      <c r="AQ42">
        <f t="shared" si="35"/>
        <v>38526.799999999996</v>
      </c>
      <c r="AR42">
        <f t="shared" si="35"/>
        <v>40725.599999999999</v>
      </c>
      <c r="AS42">
        <f t="shared" si="35"/>
        <v>42924.4</v>
      </c>
      <c r="AT42">
        <f t="shared" si="35"/>
        <v>45123.199999999997</v>
      </c>
      <c r="AU42">
        <f t="shared" si="35"/>
        <v>47322</v>
      </c>
      <c r="AV42">
        <f t="shared" si="35"/>
        <v>49520.799999999996</v>
      </c>
      <c r="AW42">
        <f t="shared" si="35"/>
        <v>51719.6</v>
      </c>
      <c r="AX42">
        <f t="shared" si="35"/>
        <v>53918.399999999994</v>
      </c>
      <c r="AY42">
        <f t="shared" si="33"/>
        <v>56141.1</v>
      </c>
      <c r="AZ42">
        <f t="shared" si="33"/>
        <v>58339.899999999994</v>
      </c>
      <c r="BA42">
        <f t="shared" si="12"/>
        <v>60538.7</v>
      </c>
      <c r="BB42">
        <f t="shared" si="12"/>
        <v>62737.5</v>
      </c>
      <c r="BC42" s="7">
        <f t="shared" si="10"/>
        <v>11567.6</v>
      </c>
      <c r="BD42" s="7">
        <f t="shared" si="25"/>
        <v>13216.699999999999</v>
      </c>
      <c r="BE42" s="7">
        <f t="shared" si="26"/>
        <v>14865.8</v>
      </c>
      <c r="BF42" s="7">
        <f t="shared" si="27"/>
        <v>16514.899999999998</v>
      </c>
      <c r="BG42" s="7">
        <f t="shared" si="28"/>
        <v>17853.3</v>
      </c>
      <c r="BH42" s="7">
        <f t="shared" si="29"/>
        <v>19167.8</v>
      </c>
      <c r="BI42" s="7">
        <f t="shared" si="30"/>
        <v>20482.3</v>
      </c>
      <c r="BJ42" s="7">
        <f t="shared" si="31"/>
        <v>22289.14</v>
      </c>
      <c r="BK42" s="7">
        <f t="shared" si="32"/>
        <v>24545.3</v>
      </c>
      <c r="BL42" s="7">
        <f t="shared" si="13"/>
        <v>26801.46</v>
      </c>
      <c r="BM42" s="7">
        <f t="shared" si="14"/>
        <v>29057.62</v>
      </c>
      <c r="BN42" s="7">
        <f t="shared" si="15"/>
        <v>31313.78</v>
      </c>
      <c r="BO42" s="7">
        <f t="shared" si="16"/>
        <v>33569.939999999995</v>
      </c>
      <c r="BP42" s="7">
        <f t="shared" si="17"/>
        <v>35826.1</v>
      </c>
      <c r="BQ42" s="7">
        <f t="shared" si="18"/>
        <v>38082.26</v>
      </c>
      <c r="BR42" s="7">
        <f t="shared" si="19"/>
        <v>40338.42</v>
      </c>
      <c r="BS42" s="7">
        <f t="shared" si="20"/>
        <v>42594.58</v>
      </c>
      <c r="BT42" s="7">
        <f t="shared" si="21"/>
        <v>44850.74</v>
      </c>
      <c r="BU42" s="7">
        <f t="shared" si="22"/>
        <v>47106.9</v>
      </c>
      <c r="BV42" s="7">
        <f t="shared" si="23"/>
        <v>49363.06</v>
      </c>
      <c r="BW42" s="38">
        <f t="shared" si="36"/>
        <v>29922.799999999999</v>
      </c>
      <c r="BX42" s="38">
        <f t="shared" si="36"/>
        <v>34200.9</v>
      </c>
      <c r="BY42" s="38">
        <f t="shared" si="36"/>
        <v>38479</v>
      </c>
      <c r="BZ42" s="38">
        <f t="shared" si="36"/>
        <v>42733.2</v>
      </c>
      <c r="CA42" s="38">
        <f t="shared" si="36"/>
        <v>46174.799999999996</v>
      </c>
      <c r="CB42" s="38">
        <f t="shared" si="36"/>
        <v>49592.5</v>
      </c>
      <c r="CC42" s="38">
        <f t="shared" si="36"/>
        <v>53010.2</v>
      </c>
      <c r="CD42" s="38">
        <f t="shared" si="36"/>
        <v>56427.899999999994</v>
      </c>
      <c r="CE42" s="38">
        <f t="shared" si="36"/>
        <v>59845.599999999999</v>
      </c>
      <c r="CF42" s="38">
        <f t="shared" si="36"/>
        <v>63263.299999999996</v>
      </c>
      <c r="CG42" s="38">
        <f t="shared" si="36"/>
        <v>66681</v>
      </c>
      <c r="CH42" s="38">
        <f t="shared" si="36"/>
        <v>70098.7</v>
      </c>
      <c r="CI42" s="38">
        <f t="shared" si="36"/>
        <v>73516.399999999994</v>
      </c>
      <c r="CJ42" s="38">
        <f t="shared" si="36"/>
        <v>76934.099999999991</v>
      </c>
      <c r="CK42" s="38">
        <f t="shared" si="36"/>
        <v>80351.8</v>
      </c>
      <c r="CL42" s="38">
        <f t="shared" si="36"/>
        <v>83769.5</v>
      </c>
      <c r="CM42" s="38">
        <f t="shared" si="34"/>
        <v>87187.199999999997</v>
      </c>
      <c r="CN42" s="38">
        <f t="shared" si="34"/>
        <v>90604.9</v>
      </c>
      <c r="CO42" s="38">
        <f t="shared" si="24"/>
        <v>94022.599999999991</v>
      </c>
      <c r="CP42" s="38">
        <f t="shared" si="24"/>
        <v>97440.3</v>
      </c>
    </row>
    <row r="43" spans="1:94" ht="15.75" customHeight="1" x14ac:dyDescent="0.25">
      <c r="A43" s="29">
        <v>603</v>
      </c>
      <c r="B43" s="30" t="s">
        <v>1023</v>
      </c>
      <c r="C43" s="30" t="s">
        <v>68</v>
      </c>
      <c r="D43" s="30" t="s">
        <v>69</v>
      </c>
      <c r="E43" s="30">
        <v>1</v>
      </c>
      <c r="F43" s="30">
        <v>39949</v>
      </c>
      <c r="G43" s="31">
        <v>126500</v>
      </c>
      <c r="H43" s="31">
        <v>44250</v>
      </c>
      <c r="I43" s="31">
        <v>50550</v>
      </c>
      <c r="J43" s="31">
        <v>56850</v>
      </c>
      <c r="K43" s="31">
        <v>63150</v>
      </c>
      <c r="L43" s="31">
        <v>68250</v>
      </c>
      <c r="M43" s="31">
        <v>73300</v>
      </c>
      <c r="N43" s="31">
        <v>78350</v>
      </c>
      <c r="O43" s="31">
        <v>83400</v>
      </c>
      <c r="P43" s="31">
        <v>26550</v>
      </c>
      <c r="Q43" s="31">
        <v>30350</v>
      </c>
      <c r="R43" s="31">
        <v>34150</v>
      </c>
      <c r="S43" s="31">
        <v>37900</v>
      </c>
      <c r="T43" s="31">
        <v>40950</v>
      </c>
      <c r="U43" s="31">
        <v>44000</v>
      </c>
      <c r="V43" s="31">
        <v>47000</v>
      </c>
      <c r="W43" s="31">
        <v>50050</v>
      </c>
      <c r="X43" s="31">
        <v>62600</v>
      </c>
      <c r="Y43" s="31">
        <v>71550</v>
      </c>
      <c r="Z43" s="31">
        <v>80500</v>
      </c>
      <c r="AA43" s="31">
        <v>89400</v>
      </c>
      <c r="AB43" s="31">
        <v>96600</v>
      </c>
      <c r="AC43" s="31">
        <v>103750</v>
      </c>
      <c r="AD43" s="31">
        <v>110900</v>
      </c>
      <c r="AE43" s="31">
        <v>118050</v>
      </c>
      <c r="AF43" s="37">
        <f t="shared" si="6"/>
        <v>63150</v>
      </c>
      <c r="AG43" s="37">
        <f t="shared" si="7"/>
        <v>37900</v>
      </c>
      <c r="AH43" s="37">
        <f t="shared" si="8"/>
        <v>89400</v>
      </c>
      <c r="AI43">
        <f t="shared" si="35"/>
        <v>44250</v>
      </c>
      <c r="AJ43">
        <f t="shared" si="35"/>
        <v>50550</v>
      </c>
      <c r="AK43">
        <f t="shared" si="35"/>
        <v>56850</v>
      </c>
      <c r="AL43">
        <f t="shared" si="35"/>
        <v>63150</v>
      </c>
      <c r="AM43">
        <f t="shared" si="35"/>
        <v>68250</v>
      </c>
      <c r="AN43">
        <f t="shared" si="35"/>
        <v>73300</v>
      </c>
      <c r="AO43">
        <f t="shared" si="35"/>
        <v>78350</v>
      </c>
      <c r="AP43">
        <f t="shared" si="35"/>
        <v>83400</v>
      </c>
      <c r="AQ43">
        <f t="shared" si="35"/>
        <v>88450</v>
      </c>
      <c r="AR43">
        <f t="shared" si="35"/>
        <v>93500</v>
      </c>
      <c r="AS43">
        <f t="shared" si="35"/>
        <v>98550</v>
      </c>
      <c r="AT43">
        <f t="shared" si="35"/>
        <v>103600</v>
      </c>
      <c r="AU43">
        <f t="shared" si="35"/>
        <v>108650</v>
      </c>
      <c r="AV43">
        <f t="shared" si="35"/>
        <v>113700</v>
      </c>
      <c r="AW43">
        <f t="shared" si="35"/>
        <v>118750</v>
      </c>
      <c r="AX43">
        <f t="shared" si="35"/>
        <v>123800</v>
      </c>
      <c r="AY43">
        <f t="shared" si="33"/>
        <v>128850</v>
      </c>
      <c r="AZ43">
        <f t="shared" si="33"/>
        <v>133900</v>
      </c>
      <c r="BA43">
        <f t="shared" si="12"/>
        <v>138950</v>
      </c>
      <c r="BB43">
        <f t="shared" si="12"/>
        <v>144000</v>
      </c>
      <c r="BC43" s="7">
        <f t="shared" si="10"/>
        <v>26550</v>
      </c>
      <c r="BD43" s="7">
        <f t="shared" si="25"/>
        <v>30350</v>
      </c>
      <c r="BE43" s="7">
        <f t="shared" si="26"/>
        <v>34150</v>
      </c>
      <c r="BF43" s="7">
        <f t="shared" si="27"/>
        <v>37900</v>
      </c>
      <c r="BG43" s="7">
        <f t="shared" si="28"/>
        <v>40950</v>
      </c>
      <c r="BH43" s="7">
        <f t="shared" si="29"/>
        <v>44000</v>
      </c>
      <c r="BI43" s="7">
        <f t="shared" si="30"/>
        <v>47000</v>
      </c>
      <c r="BJ43" s="7">
        <f t="shared" si="31"/>
        <v>50050</v>
      </c>
      <c r="BK43" s="7">
        <f t="shared" si="32"/>
        <v>53100</v>
      </c>
      <c r="BL43" s="7">
        <f t="shared" si="13"/>
        <v>56100</v>
      </c>
      <c r="BM43" s="7">
        <f t="shared" si="14"/>
        <v>60790</v>
      </c>
      <c r="BN43" s="7">
        <f t="shared" si="15"/>
        <v>65510</v>
      </c>
      <c r="BO43" s="7">
        <f t="shared" si="16"/>
        <v>70230</v>
      </c>
      <c r="BP43" s="7">
        <f t="shared" si="17"/>
        <v>74950</v>
      </c>
      <c r="BQ43" s="7">
        <f t="shared" si="18"/>
        <v>79670</v>
      </c>
      <c r="BR43" s="7">
        <f t="shared" si="19"/>
        <v>84390</v>
      </c>
      <c r="BS43" s="7">
        <f t="shared" si="20"/>
        <v>89110</v>
      </c>
      <c r="BT43" s="7">
        <f t="shared" si="21"/>
        <v>93830</v>
      </c>
      <c r="BU43" s="7">
        <f t="shared" si="22"/>
        <v>98550</v>
      </c>
      <c r="BV43" s="7">
        <f t="shared" si="23"/>
        <v>103270</v>
      </c>
      <c r="BW43" s="38">
        <f t="shared" si="36"/>
        <v>62600</v>
      </c>
      <c r="BX43" s="38">
        <f t="shared" si="36"/>
        <v>71550</v>
      </c>
      <c r="BY43" s="38">
        <f t="shared" si="36"/>
        <v>80500</v>
      </c>
      <c r="BZ43" s="38">
        <f t="shared" si="36"/>
        <v>89400</v>
      </c>
      <c r="CA43" s="38">
        <f t="shared" si="36"/>
        <v>96600</v>
      </c>
      <c r="CB43" s="38">
        <f t="shared" si="36"/>
        <v>103750</v>
      </c>
      <c r="CC43" s="38">
        <f t="shared" si="36"/>
        <v>110900</v>
      </c>
      <c r="CD43" s="38">
        <f t="shared" si="36"/>
        <v>118050</v>
      </c>
      <c r="CE43" s="38">
        <f t="shared" si="36"/>
        <v>125200</v>
      </c>
      <c r="CF43" s="38">
        <f t="shared" si="36"/>
        <v>132350</v>
      </c>
      <c r="CG43" s="38">
        <f t="shared" si="36"/>
        <v>139500</v>
      </c>
      <c r="CH43" s="38">
        <f t="shared" si="36"/>
        <v>146650</v>
      </c>
      <c r="CI43" s="38">
        <f t="shared" si="36"/>
        <v>153800</v>
      </c>
      <c r="CJ43" s="38">
        <f t="shared" si="36"/>
        <v>160950</v>
      </c>
      <c r="CK43" s="38">
        <f t="shared" si="36"/>
        <v>168100</v>
      </c>
      <c r="CL43" s="38">
        <f t="shared" si="36"/>
        <v>175250</v>
      </c>
      <c r="CM43" s="38">
        <f t="shared" si="34"/>
        <v>182400</v>
      </c>
      <c r="CN43" s="38">
        <f t="shared" si="34"/>
        <v>189550</v>
      </c>
      <c r="CO43" s="38">
        <f t="shared" si="24"/>
        <v>196700</v>
      </c>
      <c r="CP43" s="38">
        <f t="shared" si="24"/>
        <v>203850</v>
      </c>
    </row>
    <row r="44" spans="1:94" ht="15.75" customHeight="1" x14ac:dyDescent="0.25">
      <c r="A44" s="29">
        <v>601</v>
      </c>
      <c r="B44" s="30" t="s">
        <v>1020</v>
      </c>
      <c r="C44" s="30" t="s">
        <v>68</v>
      </c>
      <c r="D44" s="30" t="s">
        <v>69</v>
      </c>
      <c r="E44" s="30">
        <v>0.77470000000000006</v>
      </c>
      <c r="F44" s="30">
        <v>38594</v>
      </c>
      <c r="G44" s="31">
        <v>126500</v>
      </c>
      <c r="H44" s="31">
        <v>44250</v>
      </c>
      <c r="I44" s="31">
        <v>50550</v>
      </c>
      <c r="J44" s="31">
        <v>56850</v>
      </c>
      <c r="K44" s="31">
        <v>63150</v>
      </c>
      <c r="L44" s="31">
        <v>68250</v>
      </c>
      <c r="M44" s="31">
        <v>73300</v>
      </c>
      <c r="N44" s="31">
        <v>78350</v>
      </c>
      <c r="O44" s="31">
        <v>83400</v>
      </c>
      <c r="P44" s="31">
        <v>26550</v>
      </c>
      <c r="Q44" s="31">
        <v>30350</v>
      </c>
      <c r="R44" s="31">
        <v>34150</v>
      </c>
      <c r="S44" s="31">
        <v>37900</v>
      </c>
      <c r="T44" s="31">
        <v>40950</v>
      </c>
      <c r="U44" s="31">
        <v>44000</v>
      </c>
      <c r="V44" s="31">
        <v>47000</v>
      </c>
      <c r="W44" s="31">
        <v>50050</v>
      </c>
      <c r="X44" s="31">
        <v>62600</v>
      </c>
      <c r="Y44" s="31">
        <v>71550</v>
      </c>
      <c r="Z44" s="31">
        <v>80500</v>
      </c>
      <c r="AA44" s="31">
        <v>89400</v>
      </c>
      <c r="AB44" s="31">
        <v>96600</v>
      </c>
      <c r="AC44" s="31">
        <v>103750</v>
      </c>
      <c r="AD44" s="31">
        <v>110900</v>
      </c>
      <c r="AE44" s="31">
        <v>118050</v>
      </c>
      <c r="AF44" s="37">
        <f t="shared" si="6"/>
        <v>63150</v>
      </c>
      <c r="AG44" s="37">
        <f t="shared" si="7"/>
        <v>37900</v>
      </c>
      <c r="AH44" s="37">
        <f t="shared" si="8"/>
        <v>89400</v>
      </c>
      <c r="AI44">
        <f t="shared" si="35"/>
        <v>34280.475000000006</v>
      </c>
      <c r="AJ44">
        <f t="shared" si="35"/>
        <v>39161.085000000006</v>
      </c>
      <c r="AK44">
        <f t="shared" si="35"/>
        <v>44041.695</v>
      </c>
      <c r="AL44">
        <f t="shared" si="35"/>
        <v>48922.305</v>
      </c>
      <c r="AM44">
        <f t="shared" si="35"/>
        <v>52873.275000000001</v>
      </c>
      <c r="AN44">
        <f t="shared" si="35"/>
        <v>56785.51</v>
      </c>
      <c r="AO44">
        <f t="shared" si="35"/>
        <v>60697.745000000003</v>
      </c>
      <c r="AP44">
        <f t="shared" si="35"/>
        <v>64609.98</v>
      </c>
      <c r="AQ44">
        <f t="shared" si="35"/>
        <v>68522.215000000011</v>
      </c>
      <c r="AR44">
        <f t="shared" si="35"/>
        <v>72434.450000000012</v>
      </c>
      <c r="AS44">
        <f t="shared" si="35"/>
        <v>76346.685000000012</v>
      </c>
      <c r="AT44">
        <f t="shared" si="35"/>
        <v>80258.920000000013</v>
      </c>
      <c r="AU44">
        <f t="shared" si="35"/>
        <v>84171.154999999999</v>
      </c>
      <c r="AV44">
        <f t="shared" si="35"/>
        <v>88083.39</v>
      </c>
      <c r="AW44">
        <f t="shared" si="35"/>
        <v>91995.625</v>
      </c>
      <c r="AX44">
        <f t="shared" si="35"/>
        <v>95907.86</v>
      </c>
      <c r="AY44">
        <f t="shared" si="33"/>
        <v>99820.095000000001</v>
      </c>
      <c r="AZ44">
        <f t="shared" si="33"/>
        <v>103732.33</v>
      </c>
      <c r="BA44">
        <f t="shared" si="12"/>
        <v>107644.565</v>
      </c>
      <c r="BB44">
        <f t="shared" si="12"/>
        <v>111556.8</v>
      </c>
      <c r="BC44" s="7">
        <f t="shared" si="10"/>
        <v>20568.285</v>
      </c>
      <c r="BD44" s="7">
        <f t="shared" si="25"/>
        <v>23512.145</v>
      </c>
      <c r="BE44" s="7">
        <f t="shared" si="26"/>
        <v>26456.005000000001</v>
      </c>
      <c r="BF44" s="7">
        <f t="shared" si="27"/>
        <v>29361.13</v>
      </c>
      <c r="BG44" s="7">
        <f t="shared" si="28"/>
        <v>31723.965000000004</v>
      </c>
      <c r="BH44" s="7">
        <f t="shared" si="29"/>
        <v>34086.800000000003</v>
      </c>
      <c r="BI44" s="7">
        <f t="shared" si="30"/>
        <v>36410.9</v>
      </c>
      <c r="BJ44" s="7">
        <f t="shared" si="31"/>
        <v>38773.735000000001</v>
      </c>
      <c r="BK44" s="7">
        <f t="shared" si="32"/>
        <v>41136.57</v>
      </c>
      <c r="BL44" s="7">
        <f t="shared" si="13"/>
        <v>43460.670000000006</v>
      </c>
      <c r="BM44" s="7">
        <f t="shared" si="14"/>
        <v>47094.013000000006</v>
      </c>
      <c r="BN44" s="7">
        <f t="shared" si="15"/>
        <v>50750.597000000002</v>
      </c>
      <c r="BO44" s="7">
        <f t="shared" si="16"/>
        <v>54407.181000000004</v>
      </c>
      <c r="BP44" s="7">
        <f t="shared" si="17"/>
        <v>58063.765000000007</v>
      </c>
      <c r="BQ44" s="7">
        <f t="shared" si="18"/>
        <v>61720.349000000002</v>
      </c>
      <c r="BR44" s="7">
        <f t="shared" si="19"/>
        <v>65376.933000000005</v>
      </c>
      <c r="BS44" s="7">
        <f t="shared" si="20"/>
        <v>69033.517000000007</v>
      </c>
      <c r="BT44" s="7">
        <f t="shared" si="21"/>
        <v>72690.10100000001</v>
      </c>
      <c r="BU44" s="7">
        <f t="shared" si="22"/>
        <v>76346.685000000012</v>
      </c>
      <c r="BV44" s="7">
        <f t="shared" si="23"/>
        <v>80003.269</v>
      </c>
      <c r="BW44" s="38">
        <f t="shared" si="36"/>
        <v>48496.22</v>
      </c>
      <c r="BX44" s="38">
        <f t="shared" si="36"/>
        <v>55429.785000000003</v>
      </c>
      <c r="BY44" s="38">
        <f t="shared" si="36"/>
        <v>62363.350000000006</v>
      </c>
      <c r="BZ44" s="38">
        <f t="shared" si="36"/>
        <v>69258.180000000008</v>
      </c>
      <c r="CA44" s="38">
        <f t="shared" si="36"/>
        <v>74836.02</v>
      </c>
      <c r="CB44" s="38">
        <f t="shared" si="36"/>
        <v>80375.125</v>
      </c>
      <c r="CC44" s="38">
        <f t="shared" si="36"/>
        <v>85914.23000000001</v>
      </c>
      <c r="CD44" s="38">
        <f t="shared" si="36"/>
        <v>91453.335000000006</v>
      </c>
      <c r="CE44" s="38">
        <f t="shared" si="36"/>
        <v>96992.44</v>
      </c>
      <c r="CF44" s="38">
        <f t="shared" si="36"/>
        <v>102531.54500000001</v>
      </c>
      <c r="CG44" s="38">
        <f t="shared" si="36"/>
        <v>108070.65000000001</v>
      </c>
      <c r="CH44" s="38">
        <f t="shared" si="36"/>
        <v>113609.755</v>
      </c>
      <c r="CI44" s="38">
        <f t="shared" si="36"/>
        <v>119148.86000000002</v>
      </c>
      <c r="CJ44" s="38">
        <f t="shared" si="36"/>
        <v>124687.96500000001</v>
      </c>
      <c r="CK44" s="38">
        <f t="shared" si="36"/>
        <v>130227.07</v>
      </c>
      <c r="CL44" s="38">
        <f t="shared" si="36"/>
        <v>135766.17500000002</v>
      </c>
      <c r="CM44" s="38">
        <f t="shared" si="34"/>
        <v>141305.28</v>
      </c>
      <c r="CN44" s="38">
        <f t="shared" si="34"/>
        <v>146844.38500000001</v>
      </c>
      <c r="CO44" s="38">
        <f t="shared" si="24"/>
        <v>152383.49000000002</v>
      </c>
      <c r="CP44" s="38">
        <f t="shared" si="24"/>
        <v>157922.595</v>
      </c>
    </row>
    <row r="45" spans="1:94" ht="15.75" customHeight="1" x14ac:dyDescent="0.25">
      <c r="A45" s="29">
        <v>602</v>
      </c>
      <c r="B45" s="30" t="s">
        <v>1022</v>
      </c>
      <c r="C45" s="30" t="s">
        <v>68</v>
      </c>
      <c r="D45" s="30" t="s">
        <v>69</v>
      </c>
      <c r="E45" s="30">
        <v>1</v>
      </c>
      <c r="F45" s="30">
        <v>43482</v>
      </c>
      <c r="G45" s="31">
        <v>126500</v>
      </c>
      <c r="H45" s="31">
        <v>44250</v>
      </c>
      <c r="I45" s="31">
        <v>50550</v>
      </c>
      <c r="J45" s="31">
        <v>56850</v>
      </c>
      <c r="K45" s="31">
        <v>63150</v>
      </c>
      <c r="L45" s="31">
        <v>68250</v>
      </c>
      <c r="M45" s="31">
        <v>73300</v>
      </c>
      <c r="N45" s="31">
        <v>78350</v>
      </c>
      <c r="O45" s="31">
        <v>83400</v>
      </c>
      <c r="P45" s="31">
        <v>26550</v>
      </c>
      <c r="Q45" s="31">
        <v>30350</v>
      </c>
      <c r="R45" s="31">
        <v>34150</v>
      </c>
      <c r="S45" s="31">
        <v>37900</v>
      </c>
      <c r="T45" s="31">
        <v>40950</v>
      </c>
      <c r="U45" s="31">
        <v>44000</v>
      </c>
      <c r="V45" s="31">
        <v>47000</v>
      </c>
      <c r="W45" s="31">
        <v>50050</v>
      </c>
      <c r="X45" s="31">
        <v>62600</v>
      </c>
      <c r="Y45" s="31">
        <v>71550</v>
      </c>
      <c r="Z45" s="31">
        <v>80500</v>
      </c>
      <c r="AA45" s="31">
        <v>89400</v>
      </c>
      <c r="AB45" s="31">
        <v>96600</v>
      </c>
      <c r="AC45" s="31">
        <v>103750</v>
      </c>
      <c r="AD45" s="31">
        <v>110900</v>
      </c>
      <c r="AE45" s="31">
        <v>118050</v>
      </c>
      <c r="AF45" s="37">
        <f t="shared" si="6"/>
        <v>63150</v>
      </c>
      <c r="AG45" s="37">
        <f t="shared" si="7"/>
        <v>37900</v>
      </c>
      <c r="AH45" s="37">
        <f t="shared" si="8"/>
        <v>89400</v>
      </c>
      <c r="AI45">
        <f t="shared" si="35"/>
        <v>44250</v>
      </c>
      <c r="AJ45">
        <f t="shared" si="35"/>
        <v>50550</v>
      </c>
      <c r="AK45">
        <f t="shared" si="35"/>
        <v>56850</v>
      </c>
      <c r="AL45">
        <f t="shared" si="35"/>
        <v>63150</v>
      </c>
      <c r="AM45">
        <f t="shared" si="35"/>
        <v>68250</v>
      </c>
      <c r="AN45">
        <f t="shared" si="35"/>
        <v>73300</v>
      </c>
      <c r="AO45">
        <f t="shared" si="35"/>
        <v>78350</v>
      </c>
      <c r="AP45">
        <f t="shared" si="35"/>
        <v>83400</v>
      </c>
      <c r="AQ45">
        <f t="shared" si="35"/>
        <v>88450</v>
      </c>
      <c r="AR45">
        <f t="shared" si="35"/>
        <v>93500</v>
      </c>
      <c r="AS45">
        <f t="shared" si="35"/>
        <v>98550</v>
      </c>
      <c r="AT45">
        <f t="shared" si="35"/>
        <v>103600</v>
      </c>
      <c r="AU45">
        <f t="shared" si="35"/>
        <v>108650</v>
      </c>
      <c r="AV45">
        <f t="shared" si="35"/>
        <v>113700</v>
      </c>
      <c r="AW45">
        <f t="shared" si="35"/>
        <v>118750</v>
      </c>
      <c r="AX45">
        <f t="shared" si="35"/>
        <v>123800</v>
      </c>
      <c r="AY45">
        <f t="shared" si="33"/>
        <v>128850</v>
      </c>
      <c r="AZ45">
        <f t="shared" si="33"/>
        <v>133900</v>
      </c>
      <c r="BA45">
        <f t="shared" si="12"/>
        <v>138950</v>
      </c>
      <c r="BB45">
        <f t="shared" si="12"/>
        <v>144000</v>
      </c>
      <c r="BC45" s="7">
        <f t="shared" si="10"/>
        <v>26550</v>
      </c>
      <c r="BD45" s="7">
        <f t="shared" si="25"/>
        <v>30350</v>
      </c>
      <c r="BE45" s="7">
        <f t="shared" si="26"/>
        <v>34150</v>
      </c>
      <c r="BF45" s="7">
        <f t="shared" si="27"/>
        <v>37900</v>
      </c>
      <c r="BG45" s="7">
        <f t="shared" si="28"/>
        <v>40950</v>
      </c>
      <c r="BH45" s="7">
        <f t="shared" si="29"/>
        <v>44000</v>
      </c>
      <c r="BI45" s="7">
        <f t="shared" si="30"/>
        <v>47000</v>
      </c>
      <c r="BJ45" s="7">
        <f t="shared" si="31"/>
        <v>50050</v>
      </c>
      <c r="BK45" s="7">
        <f t="shared" si="32"/>
        <v>53100</v>
      </c>
      <c r="BL45" s="7">
        <f t="shared" si="13"/>
        <v>56100</v>
      </c>
      <c r="BM45" s="7">
        <f t="shared" si="14"/>
        <v>60790</v>
      </c>
      <c r="BN45" s="7">
        <f t="shared" si="15"/>
        <v>65510</v>
      </c>
      <c r="BO45" s="7">
        <f t="shared" si="16"/>
        <v>70230</v>
      </c>
      <c r="BP45" s="7">
        <f t="shared" si="17"/>
        <v>74950</v>
      </c>
      <c r="BQ45" s="7">
        <f t="shared" si="18"/>
        <v>79670</v>
      </c>
      <c r="BR45" s="7">
        <f t="shared" si="19"/>
        <v>84390</v>
      </c>
      <c r="BS45" s="7">
        <f t="shared" si="20"/>
        <v>89110</v>
      </c>
      <c r="BT45" s="7">
        <f t="shared" si="21"/>
        <v>93830</v>
      </c>
      <c r="BU45" s="7">
        <f t="shared" si="22"/>
        <v>98550</v>
      </c>
      <c r="BV45" s="7">
        <f t="shared" si="23"/>
        <v>103270</v>
      </c>
      <c r="BW45" s="38">
        <f t="shared" si="36"/>
        <v>62600</v>
      </c>
      <c r="BX45" s="38">
        <f t="shared" si="36"/>
        <v>71550</v>
      </c>
      <c r="BY45" s="38">
        <f t="shared" si="36"/>
        <v>80500</v>
      </c>
      <c r="BZ45" s="38">
        <f t="shared" si="36"/>
        <v>89400</v>
      </c>
      <c r="CA45" s="38">
        <f t="shared" si="36"/>
        <v>96600</v>
      </c>
      <c r="CB45" s="38">
        <f t="shared" si="36"/>
        <v>103750</v>
      </c>
      <c r="CC45" s="38">
        <f t="shared" si="36"/>
        <v>110900</v>
      </c>
      <c r="CD45" s="38">
        <f t="shared" si="36"/>
        <v>118050</v>
      </c>
      <c r="CE45" s="38">
        <f t="shared" si="36"/>
        <v>125200</v>
      </c>
      <c r="CF45" s="38">
        <f t="shared" si="36"/>
        <v>132350</v>
      </c>
      <c r="CG45" s="38">
        <f t="shared" si="36"/>
        <v>139500</v>
      </c>
      <c r="CH45" s="38">
        <f t="shared" si="36"/>
        <v>146650</v>
      </c>
      <c r="CI45" s="38">
        <f t="shared" si="36"/>
        <v>153800</v>
      </c>
      <c r="CJ45" s="38">
        <f t="shared" si="36"/>
        <v>160950</v>
      </c>
      <c r="CK45" s="38">
        <f t="shared" si="36"/>
        <v>168100</v>
      </c>
      <c r="CL45" s="38">
        <f t="shared" si="36"/>
        <v>175250</v>
      </c>
      <c r="CM45" s="38">
        <f t="shared" si="34"/>
        <v>182400</v>
      </c>
      <c r="CN45" s="38">
        <f t="shared" si="34"/>
        <v>189550</v>
      </c>
      <c r="CO45" s="38">
        <f t="shared" si="24"/>
        <v>196700</v>
      </c>
      <c r="CP45" s="38">
        <f t="shared" si="24"/>
        <v>203850</v>
      </c>
    </row>
    <row r="46" spans="1:94" ht="15.75" customHeight="1" x14ac:dyDescent="0.25">
      <c r="A46" s="29">
        <v>100</v>
      </c>
      <c r="B46" s="30" t="s">
        <v>1002</v>
      </c>
      <c r="C46" s="30" t="s">
        <v>72</v>
      </c>
      <c r="D46" s="30" t="s">
        <v>73</v>
      </c>
      <c r="E46" s="30">
        <v>0.60570000000000002</v>
      </c>
      <c r="F46" s="30">
        <v>42256</v>
      </c>
      <c r="G46" s="31">
        <v>87300</v>
      </c>
      <c r="H46" s="31">
        <v>33850</v>
      </c>
      <c r="I46" s="31">
        <v>38650</v>
      </c>
      <c r="J46" s="31">
        <v>43500</v>
      </c>
      <c r="K46" s="31">
        <v>48300</v>
      </c>
      <c r="L46" s="31">
        <v>52200</v>
      </c>
      <c r="M46" s="31">
        <v>56050</v>
      </c>
      <c r="N46" s="31">
        <v>59900</v>
      </c>
      <c r="O46" s="31">
        <v>63800</v>
      </c>
      <c r="P46" s="31">
        <v>20300</v>
      </c>
      <c r="Q46" s="31">
        <v>23200</v>
      </c>
      <c r="R46" s="31">
        <v>26100</v>
      </c>
      <c r="S46" s="31">
        <v>29000</v>
      </c>
      <c r="T46" s="31">
        <v>32470</v>
      </c>
      <c r="U46" s="31">
        <v>37190</v>
      </c>
      <c r="V46" s="31">
        <v>41910</v>
      </c>
      <c r="W46" s="31">
        <v>46630</v>
      </c>
      <c r="X46" s="31">
        <v>54150</v>
      </c>
      <c r="Y46" s="31">
        <v>61850</v>
      </c>
      <c r="Z46" s="31">
        <v>69600</v>
      </c>
      <c r="AA46" s="31">
        <v>77300</v>
      </c>
      <c r="AB46" s="31">
        <v>83500</v>
      </c>
      <c r="AC46" s="31">
        <v>89700</v>
      </c>
      <c r="AD46" s="31">
        <v>95900</v>
      </c>
      <c r="AE46" s="31">
        <v>102050</v>
      </c>
      <c r="AF46" s="37">
        <f t="shared" si="6"/>
        <v>48300</v>
      </c>
      <c r="AG46" s="37">
        <f t="shared" si="7"/>
        <v>29000</v>
      </c>
      <c r="AH46" s="37">
        <f t="shared" si="8"/>
        <v>77300</v>
      </c>
      <c r="AI46">
        <f t="shared" si="35"/>
        <v>20502.945</v>
      </c>
      <c r="AJ46">
        <f t="shared" si="35"/>
        <v>23410.305</v>
      </c>
      <c r="AK46">
        <f t="shared" si="35"/>
        <v>26347.95</v>
      </c>
      <c r="AL46">
        <f t="shared" si="35"/>
        <v>29255.31</v>
      </c>
      <c r="AM46">
        <f t="shared" si="35"/>
        <v>31617.54</v>
      </c>
      <c r="AN46">
        <f t="shared" si="35"/>
        <v>33949.485000000001</v>
      </c>
      <c r="AO46">
        <f t="shared" si="35"/>
        <v>36281.43</v>
      </c>
      <c r="AP46">
        <f t="shared" si="35"/>
        <v>38643.660000000003</v>
      </c>
      <c r="AQ46">
        <f t="shared" si="35"/>
        <v>40975.605000000003</v>
      </c>
      <c r="AR46">
        <f t="shared" si="35"/>
        <v>43307.55</v>
      </c>
      <c r="AS46">
        <f t="shared" si="35"/>
        <v>45639.495000000003</v>
      </c>
      <c r="AT46">
        <f t="shared" si="35"/>
        <v>48001.724999999999</v>
      </c>
      <c r="AU46">
        <f t="shared" si="35"/>
        <v>50333.67</v>
      </c>
      <c r="AV46">
        <f t="shared" si="35"/>
        <v>52665.614999999998</v>
      </c>
      <c r="AW46">
        <f t="shared" si="35"/>
        <v>55027.845000000001</v>
      </c>
      <c r="AX46">
        <f t="shared" si="35"/>
        <v>57359.79</v>
      </c>
      <c r="AY46">
        <f t="shared" si="33"/>
        <v>59691.735000000001</v>
      </c>
      <c r="AZ46">
        <f t="shared" si="33"/>
        <v>62023.68</v>
      </c>
      <c r="BA46">
        <f t="shared" si="12"/>
        <v>64385.91</v>
      </c>
      <c r="BB46">
        <f t="shared" si="12"/>
        <v>66717.854999999996</v>
      </c>
      <c r="BC46" s="7">
        <f t="shared" si="10"/>
        <v>12295.710000000001</v>
      </c>
      <c r="BD46" s="7">
        <f t="shared" si="25"/>
        <v>14052.24</v>
      </c>
      <c r="BE46" s="7">
        <f t="shared" si="26"/>
        <v>15808.77</v>
      </c>
      <c r="BF46" s="7">
        <f t="shared" si="27"/>
        <v>17565.3</v>
      </c>
      <c r="BG46" s="7">
        <f t="shared" si="28"/>
        <v>19667.079000000002</v>
      </c>
      <c r="BH46" s="7">
        <f t="shared" si="29"/>
        <v>22525.983</v>
      </c>
      <c r="BI46" s="7">
        <f t="shared" si="30"/>
        <v>25384.887000000002</v>
      </c>
      <c r="BJ46" s="7">
        <f t="shared" si="31"/>
        <v>28243.791000000001</v>
      </c>
      <c r="BK46" s="7">
        <f t="shared" si="32"/>
        <v>31102.695</v>
      </c>
      <c r="BL46" s="7">
        <f t="shared" si="13"/>
        <v>33961.599000000002</v>
      </c>
      <c r="BM46" s="7">
        <f t="shared" si="14"/>
        <v>36820.503000000004</v>
      </c>
      <c r="BN46" s="7">
        <f t="shared" si="15"/>
        <v>39679.406999999999</v>
      </c>
      <c r="BO46" s="7">
        <f t="shared" si="16"/>
        <v>42538.311000000002</v>
      </c>
      <c r="BP46" s="7">
        <f t="shared" si="17"/>
        <v>45397.215000000004</v>
      </c>
      <c r="BQ46" s="7">
        <f t="shared" si="18"/>
        <v>48256.118999999999</v>
      </c>
      <c r="BR46" s="7">
        <f t="shared" si="19"/>
        <v>51115.023000000001</v>
      </c>
      <c r="BS46" s="7">
        <f t="shared" si="20"/>
        <v>53973.927000000003</v>
      </c>
      <c r="BT46" s="7">
        <f t="shared" si="21"/>
        <v>56832.830999999998</v>
      </c>
      <c r="BU46" s="7">
        <f t="shared" si="22"/>
        <v>59691.735000000001</v>
      </c>
      <c r="BV46" s="7">
        <f t="shared" si="23"/>
        <v>62550.639000000003</v>
      </c>
      <c r="BW46" s="38">
        <f t="shared" si="36"/>
        <v>32798.654999999999</v>
      </c>
      <c r="BX46" s="38">
        <f t="shared" si="36"/>
        <v>37462.544999999998</v>
      </c>
      <c r="BY46" s="38">
        <f t="shared" si="36"/>
        <v>42156.72</v>
      </c>
      <c r="BZ46" s="38">
        <f t="shared" si="36"/>
        <v>46820.61</v>
      </c>
      <c r="CA46" s="38">
        <f t="shared" si="36"/>
        <v>50575.950000000004</v>
      </c>
      <c r="CB46" s="38">
        <f t="shared" si="36"/>
        <v>54331.29</v>
      </c>
      <c r="CC46" s="38">
        <f t="shared" si="36"/>
        <v>58086.630000000005</v>
      </c>
      <c r="CD46" s="38">
        <f t="shared" si="36"/>
        <v>61811.685000000005</v>
      </c>
      <c r="CE46" s="38">
        <f t="shared" si="36"/>
        <v>65567.025000000009</v>
      </c>
      <c r="CF46" s="38">
        <f t="shared" si="36"/>
        <v>69322.365000000005</v>
      </c>
      <c r="CG46" s="38">
        <f t="shared" si="36"/>
        <v>73047.42</v>
      </c>
      <c r="CH46" s="38">
        <f t="shared" si="36"/>
        <v>76802.760000000009</v>
      </c>
      <c r="CI46" s="38">
        <f t="shared" si="36"/>
        <v>80558.100000000006</v>
      </c>
      <c r="CJ46" s="38">
        <f t="shared" si="36"/>
        <v>84283.154999999999</v>
      </c>
      <c r="CK46" s="38">
        <f t="shared" si="36"/>
        <v>88038.494999999995</v>
      </c>
      <c r="CL46" s="38">
        <f t="shared" si="36"/>
        <v>91793.835000000006</v>
      </c>
      <c r="CM46" s="38">
        <f t="shared" si="34"/>
        <v>95518.89</v>
      </c>
      <c r="CN46" s="38">
        <f t="shared" si="34"/>
        <v>99274.23</v>
      </c>
      <c r="CO46" s="38">
        <f t="shared" si="24"/>
        <v>103029.57</v>
      </c>
      <c r="CP46" s="38">
        <f t="shared" si="24"/>
        <v>106754.625</v>
      </c>
    </row>
    <row r="47" spans="1:94" ht="15.75" customHeight="1" x14ac:dyDescent="0.25">
      <c r="A47" s="29">
        <v>100</v>
      </c>
      <c r="B47" s="30" t="s">
        <v>1002</v>
      </c>
      <c r="C47" s="30" t="s">
        <v>230</v>
      </c>
      <c r="D47" s="30" t="s">
        <v>123</v>
      </c>
      <c r="E47" s="30">
        <v>0.39419999999999999</v>
      </c>
      <c r="F47" s="30">
        <v>27503</v>
      </c>
      <c r="G47" s="31">
        <v>92100</v>
      </c>
      <c r="H47" s="31">
        <v>32950</v>
      </c>
      <c r="I47" s="31">
        <v>37650</v>
      </c>
      <c r="J47" s="31">
        <v>42350</v>
      </c>
      <c r="K47" s="31">
        <v>47050</v>
      </c>
      <c r="L47" s="31">
        <v>50850</v>
      </c>
      <c r="M47" s="31">
        <v>54600</v>
      </c>
      <c r="N47" s="31">
        <v>58350</v>
      </c>
      <c r="O47" s="31">
        <v>62150</v>
      </c>
      <c r="P47" s="31">
        <v>19800</v>
      </c>
      <c r="Q47" s="31">
        <v>22600</v>
      </c>
      <c r="R47" s="31">
        <v>25450</v>
      </c>
      <c r="S47" s="31">
        <v>28250</v>
      </c>
      <c r="T47" s="31">
        <v>32470</v>
      </c>
      <c r="U47" s="31">
        <v>37190</v>
      </c>
      <c r="V47" s="31">
        <v>41910</v>
      </c>
      <c r="W47" s="31">
        <v>46630</v>
      </c>
      <c r="X47" s="31">
        <v>52750</v>
      </c>
      <c r="Y47" s="31">
        <v>60250</v>
      </c>
      <c r="Z47" s="31">
        <v>67800</v>
      </c>
      <c r="AA47" s="31">
        <v>75300</v>
      </c>
      <c r="AB47" s="31">
        <v>81350</v>
      </c>
      <c r="AC47" s="31">
        <v>87350</v>
      </c>
      <c r="AD47" s="31">
        <v>93400</v>
      </c>
      <c r="AE47" s="31">
        <v>99400</v>
      </c>
      <c r="AF47" s="37">
        <f t="shared" si="6"/>
        <v>47050</v>
      </c>
      <c r="AG47" s="37">
        <f t="shared" si="7"/>
        <v>28250</v>
      </c>
      <c r="AH47" s="37">
        <f t="shared" si="8"/>
        <v>75300</v>
      </c>
      <c r="AI47">
        <f t="shared" si="35"/>
        <v>12988.89</v>
      </c>
      <c r="AJ47">
        <f t="shared" si="35"/>
        <v>14841.63</v>
      </c>
      <c r="AK47">
        <f t="shared" si="35"/>
        <v>16694.37</v>
      </c>
      <c r="AL47">
        <f t="shared" si="35"/>
        <v>18547.11</v>
      </c>
      <c r="AM47">
        <f t="shared" si="35"/>
        <v>20045.07</v>
      </c>
      <c r="AN47">
        <f t="shared" si="35"/>
        <v>21523.32</v>
      </c>
      <c r="AO47">
        <f t="shared" si="35"/>
        <v>23001.57</v>
      </c>
      <c r="AP47">
        <f t="shared" si="35"/>
        <v>24499.53</v>
      </c>
      <c r="AQ47">
        <f t="shared" si="35"/>
        <v>25977.78</v>
      </c>
      <c r="AR47">
        <f t="shared" si="35"/>
        <v>27456.03</v>
      </c>
      <c r="AS47">
        <f t="shared" si="35"/>
        <v>28934.28</v>
      </c>
      <c r="AT47">
        <f t="shared" si="35"/>
        <v>30432.239999999998</v>
      </c>
      <c r="AU47">
        <f t="shared" si="35"/>
        <v>31910.489999999998</v>
      </c>
      <c r="AV47">
        <f t="shared" si="35"/>
        <v>33388.74</v>
      </c>
      <c r="AW47">
        <f t="shared" si="35"/>
        <v>34886.699999999997</v>
      </c>
      <c r="AX47">
        <f t="shared" si="35"/>
        <v>36364.949999999997</v>
      </c>
      <c r="AY47">
        <f t="shared" si="33"/>
        <v>37843.199999999997</v>
      </c>
      <c r="AZ47">
        <f t="shared" si="33"/>
        <v>39321.449999999997</v>
      </c>
      <c r="BA47">
        <f t="shared" si="12"/>
        <v>40819.409999999996</v>
      </c>
      <c r="BB47">
        <f t="shared" si="12"/>
        <v>42297.659999999996</v>
      </c>
      <c r="BC47" s="7">
        <f t="shared" si="10"/>
        <v>7805.16</v>
      </c>
      <c r="BD47" s="7">
        <f t="shared" si="25"/>
        <v>8908.92</v>
      </c>
      <c r="BE47" s="7">
        <f t="shared" si="26"/>
        <v>10032.39</v>
      </c>
      <c r="BF47" s="7">
        <f t="shared" si="27"/>
        <v>11136.15</v>
      </c>
      <c r="BG47" s="7">
        <f t="shared" si="28"/>
        <v>12799.673999999999</v>
      </c>
      <c r="BH47" s="7">
        <f t="shared" si="29"/>
        <v>14660.298000000001</v>
      </c>
      <c r="BI47" s="7">
        <f t="shared" si="30"/>
        <v>16520.921999999999</v>
      </c>
      <c r="BJ47" s="7">
        <f t="shared" si="31"/>
        <v>18381.545999999998</v>
      </c>
      <c r="BK47" s="7">
        <f t="shared" si="32"/>
        <v>20242.169999999998</v>
      </c>
      <c r="BL47" s="7">
        <f t="shared" si="13"/>
        <v>22102.793999999998</v>
      </c>
      <c r="BM47" s="7">
        <f t="shared" si="14"/>
        <v>23963.418000000001</v>
      </c>
      <c r="BN47" s="7">
        <f t="shared" si="15"/>
        <v>25824.042000000001</v>
      </c>
      <c r="BO47" s="7">
        <f t="shared" si="16"/>
        <v>27684.666000000001</v>
      </c>
      <c r="BP47" s="7">
        <f t="shared" si="17"/>
        <v>29545.29</v>
      </c>
      <c r="BQ47" s="7">
        <f t="shared" si="18"/>
        <v>31405.914000000001</v>
      </c>
      <c r="BR47" s="7">
        <f t="shared" si="19"/>
        <v>33266.538</v>
      </c>
      <c r="BS47" s="7">
        <f t="shared" si="20"/>
        <v>35127.161999999997</v>
      </c>
      <c r="BT47" s="7">
        <f t="shared" si="21"/>
        <v>36987.786</v>
      </c>
      <c r="BU47" s="7">
        <f t="shared" si="22"/>
        <v>38848.409999999996</v>
      </c>
      <c r="BV47" s="7">
        <f t="shared" si="23"/>
        <v>40709.034</v>
      </c>
      <c r="BW47" s="38">
        <f t="shared" si="36"/>
        <v>20794.05</v>
      </c>
      <c r="BX47" s="38">
        <f t="shared" si="36"/>
        <v>23750.55</v>
      </c>
      <c r="BY47" s="38">
        <f t="shared" si="36"/>
        <v>26726.76</v>
      </c>
      <c r="BZ47" s="38">
        <f t="shared" si="36"/>
        <v>29683.26</v>
      </c>
      <c r="CA47" s="38">
        <f t="shared" si="36"/>
        <v>32068.17</v>
      </c>
      <c r="CB47" s="38">
        <f t="shared" si="36"/>
        <v>34433.370000000003</v>
      </c>
      <c r="CC47" s="38">
        <f t="shared" si="36"/>
        <v>36818.28</v>
      </c>
      <c r="CD47" s="38">
        <f t="shared" si="36"/>
        <v>39183.479999999996</v>
      </c>
      <c r="CE47" s="38">
        <f t="shared" si="36"/>
        <v>41568.39</v>
      </c>
      <c r="CF47" s="38">
        <f t="shared" si="36"/>
        <v>43933.59</v>
      </c>
      <c r="CG47" s="38">
        <f t="shared" si="36"/>
        <v>46318.5</v>
      </c>
      <c r="CH47" s="38">
        <f t="shared" si="36"/>
        <v>48683.7</v>
      </c>
      <c r="CI47" s="38">
        <f t="shared" si="36"/>
        <v>51068.61</v>
      </c>
      <c r="CJ47" s="38">
        <f t="shared" si="36"/>
        <v>53433.81</v>
      </c>
      <c r="CK47" s="38">
        <f t="shared" si="36"/>
        <v>55818.720000000001</v>
      </c>
      <c r="CL47" s="38">
        <f t="shared" si="36"/>
        <v>58183.92</v>
      </c>
      <c r="CM47" s="38">
        <f t="shared" si="34"/>
        <v>60568.83</v>
      </c>
      <c r="CN47" s="38">
        <f t="shared" si="34"/>
        <v>62934.03</v>
      </c>
      <c r="CO47" s="38">
        <f t="shared" si="24"/>
        <v>65318.94</v>
      </c>
      <c r="CP47" s="38">
        <f t="shared" si="24"/>
        <v>67684.14</v>
      </c>
    </row>
    <row r="48" spans="1:94" ht="15.75" customHeight="1" x14ac:dyDescent="0.25">
      <c r="A48" s="29">
        <v>1001</v>
      </c>
      <c r="B48" s="30" t="s">
        <v>1073</v>
      </c>
      <c r="C48" s="30" t="s">
        <v>74</v>
      </c>
      <c r="D48" s="30" t="s">
        <v>75</v>
      </c>
      <c r="E48" s="30">
        <v>1.0001</v>
      </c>
      <c r="F48" s="30">
        <v>49220</v>
      </c>
      <c r="G48" s="31">
        <v>97600</v>
      </c>
      <c r="H48" s="31">
        <v>33850</v>
      </c>
      <c r="I48" s="31">
        <v>38700</v>
      </c>
      <c r="J48" s="31">
        <v>43550</v>
      </c>
      <c r="K48" s="31">
        <v>48350</v>
      </c>
      <c r="L48" s="31">
        <v>52250</v>
      </c>
      <c r="M48" s="31">
        <v>56100</v>
      </c>
      <c r="N48" s="31">
        <v>60000</v>
      </c>
      <c r="O48" s="31">
        <v>63850</v>
      </c>
      <c r="P48" s="31">
        <v>20300</v>
      </c>
      <c r="Q48" s="31">
        <v>23200</v>
      </c>
      <c r="R48" s="31">
        <v>26100</v>
      </c>
      <c r="S48" s="31">
        <v>29000</v>
      </c>
      <c r="T48" s="31">
        <v>32470</v>
      </c>
      <c r="U48" s="31">
        <v>37190</v>
      </c>
      <c r="V48" s="31">
        <v>41910</v>
      </c>
      <c r="W48" s="31">
        <v>46630</v>
      </c>
      <c r="X48" s="31">
        <v>54150</v>
      </c>
      <c r="Y48" s="31">
        <v>61900</v>
      </c>
      <c r="Z48" s="31">
        <v>69650</v>
      </c>
      <c r="AA48" s="31">
        <v>77350</v>
      </c>
      <c r="AB48" s="31">
        <v>83550</v>
      </c>
      <c r="AC48" s="31">
        <v>89750</v>
      </c>
      <c r="AD48" s="31">
        <v>95950</v>
      </c>
      <c r="AE48" s="31">
        <v>102150</v>
      </c>
      <c r="AF48" s="37">
        <f t="shared" si="6"/>
        <v>48350</v>
      </c>
      <c r="AG48" s="37">
        <f t="shared" si="7"/>
        <v>29000</v>
      </c>
      <c r="AH48" s="37">
        <f t="shared" si="8"/>
        <v>77350</v>
      </c>
      <c r="AI48">
        <f t="shared" si="35"/>
        <v>33853.385000000002</v>
      </c>
      <c r="AJ48">
        <f t="shared" si="35"/>
        <v>38703.870000000003</v>
      </c>
      <c r="AK48">
        <f t="shared" si="35"/>
        <v>43554.354999999996</v>
      </c>
      <c r="AL48">
        <f t="shared" si="35"/>
        <v>48354.834999999999</v>
      </c>
      <c r="AM48">
        <f t="shared" si="35"/>
        <v>52255.224999999999</v>
      </c>
      <c r="AN48">
        <f t="shared" si="35"/>
        <v>56105.61</v>
      </c>
      <c r="AO48">
        <f t="shared" si="35"/>
        <v>60006</v>
      </c>
      <c r="AP48">
        <f t="shared" si="35"/>
        <v>63856.385000000002</v>
      </c>
      <c r="AQ48">
        <f t="shared" si="35"/>
        <v>67706.77</v>
      </c>
      <c r="AR48">
        <f t="shared" si="35"/>
        <v>71607.16</v>
      </c>
      <c r="AS48">
        <f t="shared" si="35"/>
        <v>75457.544999999998</v>
      </c>
      <c r="AT48">
        <f t="shared" si="35"/>
        <v>79307.929999999993</v>
      </c>
      <c r="AU48">
        <f t="shared" si="35"/>
        <v>83208.319999999992</v>
      </c>
      <c r="AV48">
        <f t="shared" si="35"/>
        <v>87058.705000000002</v>
      </c>
      <c r="AW48">
        <f t="shared" si="35"/>
        <v>90909.09</v>
      </c>
      <c r="AX48">
        <f t="shared" si="35"/>
        <v>94809.48</v>
      </c>
      <c r="AY48">
        <f t="shared" si="33"/>
        <v>98659.865000000005</v>
      </c>
      <c r="AZ48">
        <f t="shared" si="33"/>
        <v>102560.255</v>
      </c>
      <c r="BA48">
        <f t="shared" si="12"/>
        <v>106410.64</v>
      </c>
      <c r="BB48">
        <f t="shared" si="12"/>
        <v>110261.02499999999</v>
      </c>
      <c r="BC48" s="7">
        <f t="shared" si="10"/>
        <v>20302.03</v>
      </c>
      <c r="BD48" s="7">
        <f t="shared" si="25"/>
        <v>23202.32</v>
      </c>
      <c r="BE48" s="7">
        <f t="shared" si="26"/>
        <v>26102.61</v>
      </c>
      <c r="BF48" s="7">
        <f t="shared" si="27"/>
        <v>29002.9</v>
      </c>
      <c r="BG48" s="7">
        <f t="shared" si="28"/>
        <v>32473.246999999999</v>
      </c>
      <c r="BH48" s="7">
        <f t="shared" si="29"/>
        <v>37193.718999999997</v>
      </c>
      <c r="BI48" s="7">
        <f t="shared" si="30"/>
        <v>41914.190999999999</v>
      </c>
      <c r="BJ48" s="7">
        <f t="shared" si="31"/>
        <v>46634.663</v>
      </c>
      <c r="BK48" s="7">
        <f t="shared" si="32"/>
        <v>51355.135000000002</v>
      </c>
      <c r="BL48" s="7">
        <f t="shared" si="13"/>
        <v>56075.606999999996</v>
      </c>
      <c r="BM48" s="7">
        <f t="shared" si="14"/>
        <v>60796.078999999998</v>
      </c>
      <c r="BN48" s="7">
        <f t="shared" si="15"/>
        <v>65516.550999999999</v>
      </c>
      <c r="BO48" s="7">
        <f t="shared" si="16"/>
        <v>70237.023000000001</v>
      </c>
      <c r="BP48" s="7">
        <f t="shared" si="17"/>
        <v>74957.494999999995</v>
      </c>
      <c r="BQ48" s="7">
        <f t="shared" si="18"/>
        <v>79677.967000000004</v>
      </c>
      <c r="BR48" s="7">
        <f t="shared" si="19"/>
        <v>84398.438999999998</v>
      </c>
      <c r="BS48" s="7">
        <f t="shared" si="20"/>
        <v>89118.910999999993</v>
      </c>
      <c r="BT48" s="7">
        <f t="shared" si="21"/>
        <v>93839.383000000002</v>
      </c>
      <c r="BU48" s="7">
        <f t="shared" si="22"/>
        <v>98559.854999999996</v>
      </c>
      <c r="BV48" s="7">
        <f t="shared" si="23"/>
        <v>103280.327</v>
      </c>
      <c r="BW48" s="38">
        <f t="shared" si="36"/>
        <v>54155.415000000001</v>
      </c>
      <c r="BX48" s="38">
        <f t="shared" si="36"/>
        <v>61906.19</v>
      </c>
      <c r="BY48" s="38">
        <f t="shared" si="36"/>
        <v>69656.964999999997</v>
      </c>
      <c r="BZ48" s="38">
        <f t="shared" si="36"/>
        <v>77357.735000000001</v>
      </c>
      <c r="CA48" s="38">
        <f t="shared" si="36"/>
        <v>83558.354999999996</v>
      </c>
      <c r="CB48" s="38">
        <f t="shared" si="36"/>
        <v>89758.975000000006</v>
      </c>
      <c r="CC48" s="38">
        <f t="shared" si="36"/>
        <v>95959.595000000001</v>
      </c>
      <c r="CD48" s="38">
        <f t="shared" si="36"/>
        <v>102160.215</v>
      </c>
      <c r="CE48" s="38">
        <f t="shared" si="36"/>
        <v>108310.83</v>
      </c>
      <c r="CF48" s="38">
        <f t="shared" si="36"/>
        <v>114511.45</v>
      </c>
      <c r="CG48" s="38">
        <f t="shared" si="36"/>
        <v>120712.06999999999</v>
      </c>
      <c r="CH48" s="38">
        <f t="shared" si="36"/>
        <v>126912.69</v>
      </c>
      <c r="CI48" s="38">
        <f t="shared" si="36"/>
        <v>133063.30499999999</v>
      </c>
      <c r="CJ48" s="38">
        <f t="shared" si="36"/>
        <v>139263.92499999999</v>
      </c>
      <c r="CK48" s="38">
        <f t="shared" si="36"/>
        <v>145464.54500000001</v>
      </c>
      <c r="CL48" s="38">
        <f t="shared" si="36"/>
        <v>151665.16500000001</v>
      </c>
      <c r="CM48" s="38">
        <f t="shared" si="34"/>
        <v>157815.78</v>
      </c>
      <c r="CN48" s="38">
        <f t="shared" si="34"/>
        <v>164016.4</v>
      </c>
      <c r="CO48" s="38">
        <f t="shared" si="24"/>
        <v>170217.02</v>
      </c>
      <c r="CP48" s="38">
        <f t="shared" si="24"/>
        <v>176417.63999999998</v>
      </c>
    </row>
    <row r="49" spans="1:94" ht="15.75" customHeight="1" x14ac:dyDescent="0.25">
      <c r="A49" s="29">
        <v>1003</v>
      </c>
      <c r="B49" s="30" t="s">
        <v>1076</v>
      </c>
      <c r="C49" s="30" t="s">
        <v>74</v>
      </c>
      <c r="D49" s="30" t="s">
        <v>75</v>
      </c>
      <c r="E49" s="30">
        <v>0.86939999999999995</v>
      </c>
      <c r="F49" s="30">
        <v>51794</v>
      </c>
      <c r="G49" s="31">
        <v>97600</v>
      </c>
      <c r="H49" s="31">
        <v>33850</v>
      </c>
      <c r="I49" s="31">
        <v>38700</v>
      </c>
      <c r="J49" s="31">
        <v>43550</v>
      </c>
      <c r="K49" s="31">
        <v>48350</v>
      </c>
      <c r="L49" s="31">
        <v>52250</v>
      </c>
      <c r="M49" s="31">
        <v>56100</v>
      </c>
      <c r="N49" s="31">
        <v>60000</v>
      </c>
      <c r="O49" s="31">
        <v>63850</v>
      </c>
      <c r="P49" s="31">
        <v>20300</v>
      </c>
      <c r="Q49" s="31">
        <v>23200</v>
      </c>
      <c r="R49" s="31">
        <v>26100</v>
      </c>
      <c r="S49" s="31">
        <v>29000</v>
      </c>
      <c r="T49" s="31">
        <v>32470</v>
      </c>
      <c r="U49" s="31">
        <v>37190</v>
      </c>
      <c r="V49" s="31">
        <v>41910</v>
      </c>
      <c r="W49" s="31">
        <v>46630</v>
      </c>
      <c r="X49" s="31">
        <v>54150</v>
      </c>
      <c r="Y49" s="31">
        <v>61900</v>
      </c>
      <c r="Z49" s="31">
        <v>69650</v>
      </c>
      <c r="AA49" s="31">
        <v>77350</v>
      </c>
      <c r="AB49" s="31">
        <v>83550</v>
      </c>
      <c r="AC49" s="31">
        <v>89750</v>
      </c>
      <c r="AD49" s="31">
        <v>95950</v>
      </c>
      <c r="AE49" s="31">
        <v>102150</v>
      </c>
      <c r="AF49" s="37">
        <f t="shared" si="6"/>
        <v>48350</v>
      </c>
      <c r="AG49" s="37">
        <f t="shared" si="7"/>
        <v>29000</v>
      </c>
      <c r="AH49" s="37">
        <f t="shared" si="8"/>
        <v>77350</v>
      </c>
      <c r="AI49">
        <f t="shared" si="35"/>
        <v>29429.19</v>
      </c>
      <c r="AJ49">
        <f t="shared" si="35"/>
        <v>33645.78</v>
      </c>
      <c r="AK49">
        <f t="shared" si="35"/>
        <v>37862.369999999995</v>
      </c>
      <c r="AL49">
        <f t="shared" si="35"/>
        <v>42035.49</v>
      </c>
      <c r="AM49">
        <f t="shared" si="35"/>
        <v>45426.149999999994</v>
      </c>
      <c r="AN49">
        <f t="shared" si="35"/>
        <v>48773.34</v>
      </c>
      <c r="AO49">
        <f t="shared" si="35"/>
        <v>52164</v>
      </c>
      <c r="AP49">
        <f t="shared" si="35"/>
        <v>55511.189999999995</v>
      </c>
      <c r="AQ49">
        <f t="shared" si="35"/>
        <v>58858.38</v>
      </c>
      <c r="AR49">
        <f t="shared" si="35"/>
        <v>62249.039999999994</v>
      </c>
      <c r="AS49">
        <f t="shared" si="35"/>
        <v>65596.23</v>
      </c>
      <c r="AT49">
        <f t="shared" si="35"/>
        <v>68943.42</v>
      </c>
      <c r="AU49">
        <f t="shared" si="35"/>
        <v>72334.080000000002</v>
      </c>
      <c r="AV49">
        <f t="shared" si="35"/>
        <v>75681.26999999999</v>
      </c>
      <c r="AW49">
        <f t="shared" si="35"/>
        <v>79028.459999999992</v>
      </c>
      <c r="AX49">
        <f t="shared" ref="AX49:BB64" si="37">CEILING(IF(AX$2&gt;3,(AX$2-4)*0.08*$AF49+$AF49,(AX$2-4)*0.1*$AF49+$AF49),50)*$E49</f>
        <v>82419.12</v>
      </c>
      <c r="AY49">
        <f t="shared" si="37"/>
        <v>85766.31</v>
      </c>
      <c r="AZ49">
        <f t="shared" si="37"/>
        <v>89156.97</v>
      </c>
      <c r="BA49">
        <f t="shared" si="37"/>
        <v>92504.159999999989</v>
      </c>
      <c r="BB49">
        <f t="shared" si="37"/>
        <v>95851.349999999991</v>
      </c>
      <c r="BC49" s="7">
        <f t="shared" si="10"/>
        <v>17648.82</v>
      </c>
      <c r="BD49" s="7">
        <f t="shared" si="25"/>
        <v>20170.079999999998</v>
      </c>
      <c r="BE49" s="7">
        <f t="shared" si="26"/>
        <v>22691.34</v>
      </c>
      <c r="BF49" s="7">
        <f t="shared" si="27"/>
        <v>25212.6</v>
      </c>
      <c r="BG49" s="7">
        <f t="shared" si="28"/>
        <v>28229.417999999998</v>
      </c>
      <c r="BH49" s="7">
        <f t="shared" si="29"/>
        <v>32332.985999999997</v>
      </c>
      <c r="BI49" s="7">
        <f t="shared" si="30"/>
        <v>36436.553999999996</v>
      </c>
      <c r="BJ49" s="7">
        <f t="shared" si="31"/>
        <v>40540.121999999996</v>
      </c>
      <c r="BK49" s="7">
        <f t="shared" si="32"/>
        <v>44643.689999999995</v>
      </c>
      <c r="BL49" s="7">
        <f t="shared" si="13"/>
        <v>48747.257999999994</v>
      </c>
      <c r="BM49" s="7">
        <f t="shared" si="14"/>
        <v>52850.825999999994</v>
      </c>
      <c r="BN49" s="7">
        <f t="shared" si="15"/>
        <v>56954.394</v>
      </c>
      <c r="BO49" s="7">
        <f t="shared" si="16"/>
        <v>61057.962</v>
      </c>
      <c r="BP49" s="7">
        <f t="shared" si="17"/>
        <v>65161.53</v>
      </c>
      <c r="BQ49" s="7">
        <f t="shared" si="18"/>
        <v>69265.097999999998</v>
      </c>
      <c r="BR49" s="7">
        <f t="shared" si="19"/>
        <v>73368.665999999997</v>
      </c>
      <c r="BS49" s="7">
        <f t="shared" si="20"/>
        <v>77472.233999999997</v>
      </c>
      <c r="BT49" s="7">
        <f t="shared" si="21"/>
        <v>81575.801999999996</v>
      </c>
      <c r="BU49" s="7">
        <f t="shared" si="22"/>
        <v>85679.37</v>
      </c>
      <c r="BV49" s="7">
        <f t="shared" si="23"/>
        <v>89782.937999999995</v>
      </c>
      <c r="BW49" s="38">
        <f t="shared" si="36"/>
        <v>47078.009999999995</v>
      </c>
      <c r="BX49" s="38">
        <f t="shared" si="36"/>
        <v>53815.86</v>
      </c>
      <c r="BY49" s="38">
        <f t="shared" si="36"/>
        <v>60553.71</v>
      </c>
      <c r="BZ49" s="38">
        <f t="shared" si="36"/>
        <v>67248.09</v>
      </c>
      <c r="CA49" s="38">
        <f t="shared" si="36"/>
        <v>72638.37</v>
      </c>
      <c r="CB49" s="38">
        <f t="shared" si="36"/>
        <v>78028.649999999994</v>
      </c>
      <c r="CC49" s="38">
        <f t="shared" si="36"/>
        <v>83418.929999999993</v>
      </c>
      <c r="CD49" s="38">
        <f t="shared" si="36"/>
        <v>88809.209999999992</v>
      </c>
      <c r="CE49" s="38">
        <f t="shared" si="36"/>
        <v>94156.01999999999</v>
      </c>
      <c r="CF49" s="38">
        <f t="shared" si="36"/>
        <v>99546.299999999988</v>
      </c>
      <c r="CG49" s="38">
        <f t="shared" si="36"/>
        <v>104936.57999999999</v>
      </c>
      <c r="CH49" s="38">
        <f t="shared" si="36"/>
        <v>110326.86</v>
      </c>
      <c r="CI49" s="38">
        <f t="shared" si="36"/>
        <v>115673.67</v>
      </c>
      <c r="CJ49" s="38">
        <f t="shared" si="36"/>
        <v>121063.95</v>
      </c>
      <c r="CK49" s="38">
        <f t="shared" si="36"/>
        <v>126454.23</v>
      </c>
      <c r="CL49" s="38">
        <f t="shared" ref="CL49:CP64" si="38">CEILING(IF(CL$2&gt;3,(CL$2-4)*0.08*$AH49+$AH49,(CL$2-4)*0.1*$AH49+$AH49),50)*$E49</f>
        <v>131844.50999999998</v>
      </c>
      <c r="CM49" s="38">
        <f t="shared" si="38"/>
        <v>137191.31999999998</v>
      </c>
      <c r="CN49" s="38">
        <f t="shared" si="38"/>
        <v>142581.6</v>
      </c>
      <c r="CO49" s="38">
        <f t="shared" si="38"/>
        <v>147971.88</v>
      </c>
      <c r="CP49" s="38">
        <f t="shared" si="38"/>
        <v>153362.16</v>
      </c>
    </row>
    <row r="50" spans="1:94" ht="15.75" customHeight="1" x14ac:dyDescent="0.25">
      <c r="A50" s="29">
        <v>1004</v>
      </c>
      <c r="B50" s="30" t="s">
        <v>1078</v>
      </c>
      <c r="C50" s="30" t="s">
        <v>74</v>
      </c>
      <c r="D50" s="30" t="s">
        <v>75</v>
      </c>
      <c r="E50" s="30">
        <v>0.10639999999999999</v>
      </c>
      <c r="F50" s="30">
        <v>7791</v>
      </c>
      <c r="G50" s="31">
        <v>97600</v>
      </c>
      <c r="H50" s="31">
        <v>33850</v>
      </c>
      <c r="I50" s="31">
        <v>38700</v>
      </c>
      <c r="J50" s="31">
        <v>43550</v>
      </c>
      <c r="K50" s="31">
        <v>48350</v>
      </c>
      <c r="L50" s="31">
        <v>52250</v>
      </c>
      <c r="M50" s="31">
        <v>56100</v>
      </c>
      <c r="N50" s="31">
        <v>60000</v>
      </c>
      <c r="O50" s="31">
        <v>63850</v>
      </c>
      <c r="P50" s="31">
        <v>20300</v>
      </c>
      <c r="Q50" s="31">
        <v>23200</v>
      </c>
      <c r="R50" s="31">
        <v>26100</v>
      </c>
      <c r="S50" s="31">
        <v>29000</v>
      </c>
      <c r="T50" s="31">
        <v>32470</v>
      </c>
      <c r="U50" s="31">
        <v>37190</v>
      </c>
      <c r="V50" s="31">
        <v>41910</v>
      </c>
      <c r="W50" s="31">
        <v>46630</v>
      </c>
      <c r="X50" s="31">
        <v>54150</v>
      </c>
      <c r="Y50" s="31">
        <v>61900</v>
      </c>
      <c r="Z50" s="31">
        <v>69650</v>
      </c>
      <c r="AA50" s="31">
        <v>77350</v>
      </c>
      <c r="AB50" s="31">
        <v>83550</v>
      </c>
      <c r="AC50" s="31">
        <v>89750</v>
      </c>
      <c r="AD50" s="31">
        <v>95950</v>
      </c>
      <c r="AE50" s="31">
        <v>102150</v>
      </c>
      <c r="AF50" s="37">
        <f t="shared" si="6"/>
        <v>48350</v>
      </c>
      <c r="AG50" s="37">
        <f t="shared" si="7"/>
        <v>29000</v>
      </c>
      <c r="AH50" s="37">
        <f t="shared" si="8"/>
        <v>77350</v>
      </c>
      <c r="AI50">
        <f t="shared" ref="AI50:AX65" si="39">CEILING(IF(AI$2&gt;3,(AI$2-4)*0.08*$AF50+$AF50,(AI$2-4)*0.1*$AF50+$AF50),50)*$E50</f>
        <v>3601.64</v>
      </c>
      <c r="AJ50">
        <f t="shared" si="39"/>
        <v>4117.6799999999994</v>
      </c>
      <c r="AK50">
        <f t="shared" si="39"/>
        <v>4633.7199999999993</v>
      </c>
      <c r="AL50">
        <f t="shared" si="39"/>
        <v>5144.4399999999996</v>
      </c>
      <c r="AM50">
        <f t="shared" si="39"/>
        <v>5559.4</v>
      </c>
      <c r="AN50">
        <f t="shared" si="39"/>
        <v>5969.04</v>
      </c>
      <c r="AO50">
        <f t="shared" si="39"/>
        <v>6384</v>
      </c>
      <c r="AP50">
        <f t="shared" si="39"/>
        <v>6793.6399999999994</v>
      </c>
      <c r="AQ50">
        <f t="shared" si="39"/>
        <v>7203.28</v>
      </c>
      <c r="AR50">
        <f t="shared" si="39"/>
        <v>7618.24</v>
      </c>
      <c r="AS50">
        <f t="shared" si="39"/>
        <v>8027.8799999999992</v>
      </c>
      <c r="AT50">
        <f t="shared" si="39"/>
        <v>8437.52</v>
      </c>
      <c r="AU50">
        <f t="shared" si="39"/>
        <v>8852.48</v>
      </c>
      <c r="AV50">
        <f t="shared" si="39"/>
        <v>9262.119999999999</v>
      </c>
      <c r="AW50">
        <f t="shared" si="39"/>
        <v>9671.76</v>
      </c>
      <c r="AX50">
        <f t="shared" si="39"/>
        <v>10086.719999999999</v>
      </c>
      <c r="AY50">
        <f t="shared" si="37"/>
        <v>10496.359999999999</v>
      </c>
      <c r="AZ50">
        <f t="shared" si="37"/>
        <v>10911.32</v>
      </c>
      <c r="BA50">
        <f t="shared" si="37"/>
        <v>11320.96</v>
      </c>
      <c r="BB50">
        <f t="shared" si="37"/>
        <v>11730.599999999999</v>
      </c>
      <c r="BC50" s="7">
        <f t="shared" si="10"/>
        <v>2159.92</v>
      </c>
      <c r="BD50" s="7">
        <f t="shared" si="25"/>
        <v>2468.48</v>
      </c>
      <c r="BE50" s="7">
        <f t="shared" si="26"/>
        <v>2777.04</v>
      </c>
      <c r="BF50" s="7">
        <f t="shared" si="27"/>
        <v>3085.6</v>
      </c>
      <c r="BG50" s="7">
        <f t="shared" si="28"/>
        <v>3454.808</v>
      </c>
      <c r="BH50" s="7">
        <f t="shared" si="29"/>
        <v>3957.0159999999996</v>
      </c>
      <c r="BI50" s="7">
        <f t="shared" si="30"/>
        <v>4459.2240000000002</v>
      </c>
      <c r="BJ50" s="7">
        <f t="shared" si="31"/>
        <v>4961.4319999999998</v>
      </c>
      <c r="BK50" s="7">
        <f t="shared" si="32"/>
        <v>5463.6399999999994</v>
      </c>
      <c r="BL50" s="7">
        <f t="shared" si="13"/>
        <v>5965.848</v>
      </c>
      <c r="BM50" s="7">
        <f t="shared" si="14"/>
        <v>6468.0559999999996</v>
      </c>
      <c r="BN50" s="7">
        <f t="shared" si="15"/>
        <v>6970.2639999999992</v>
      </c>
      <c r="BO50" s="7">
        <f t="shared" si="16"/>
        <v>7472.4719999999998</v>
      </c>
      <c r="BP50" s="7">
        <f t="shared" si="17"/>
        <v>7974.6799999999994</v>
      </c>
      <c r="BQ50" s="7">
        <f t="shared" si="18"/>
        <v>8476.887999999999</v>
      </c>
      <c r="BR50" s="7">
        <f t="shared" si="19"/>
        <v>8979.0959999999995</v>
      </c>
      <c r="BS50" s="7">
        <f t="shared" si="20"/>
        <v>9481.3040000000001</v>
      </c>
      <c r="BT50" s="7">
        <f t="shared" si="21"/>
        <v>9983.5119999999988</v>
      </c>
      <c r="BU50" s="7">
        <f t="shared" si="22"/>
        <v>10485.719999999999</v>
      </c>
      <c r="BV50" s="7">
        <f t="shared" si="23"/>
        <v>10987.928</v>
      </c>
      <c r="BW50" s="38">
        <f t="shared" ref="BW50:CL65" si="40">CEILING(IF(BW$2&gt;3,(BW$2-4)*0.08*$AH50+$AH50,(BW$2-4)*0.1*$AH50+$AH50),50)*$E50</f>
        <v>5761.5599999999995</v>
      </c>
      <c r="BX50" s="38">
        <f t="shared" si="40"/>
        <v>6586.16</v>
      </c>
      <c r="BY50" s="38">
        <f t="shared" si="40"/>
        <v>7410.7599999999993</v>
      </c>
      <c r="BZ50" s="38">
        <f t="shared" si="40"/>
        <v>8230.0399999999991</v>
      </c>
      <c r="CA50" s="38">
        <f t="shared" si="40"/>
        <v>8889.7199999999993</v>
      </c>
      <c r="CB50" s="38">
        <f t="shared" si="40"/>
        <v>9549.4</v>
      </c>
      <c r="CC50" s="38">
        <f t="shared" si="40"/>
        <v>10209.08</v>
      </c>
      <c r="CD50" s="38">
        <f t="shared" si="40"/>
        <v>10868.76</v>
      </c>
      <c r="CE50" s="38">
        <f t="shared" si="40"/>
        <v>11523.119999999999</v>
      </c>
      <c r="CF50" s="38">
        <f t="shared" si="40"/>
        <v>12182.8</v>
      </c>
      <c r="CG50" s="38">
        <f t="shared" si="40"/>
        <v>12842.48</v>
      </c>
      <c r="CH50" s="38">
        <f t="shared" si="40"/>
        <v>13502.16</v>
      </c>
      <c r="CI50" s="38">
        <f t="shared" si="40"/>
        <v>14156.519999999999</v>
      </c>
      <c r="CJ50" s="38">
        <f t="shared" si="40"/>
        <v>14816.199999999999</v>
      </c>
      <c r="CK50" s="38">
        <f t="shared" si="40"/>
        <v>15475.88</v>
      </c>
      <c r="CL50" s="38">
        <f t="shared" si="40"/>
        <v>16135.56</v>
      </c>
      <c r="CM50" s="38">
        <f t="shared" si="38"/>
        <v>16789.919999999998</v>
      </c>
      <c r="CN50" s="38">
        <f t="shared" si="38"/>
        <v>17449.599999999999</v>
      </c>
      <c r="CO50" s="38">
        <f t="shared" si="38"/>
        <v>18109.28</v>
      </c>
      <c r="CP50" s="38">
        <f t="shared" si="38"/>
        <v>18768.96</v>
      </c>
    </row>
    <row r="51" spans="1:94" ht="15.75" customHeight="1" x14ac:dyDescent="0.25">
      <c r="A51" s="29">
        <v>1002</v>
      </c>
      <c r="B51" s="30" t="s">
        <v>1074</v>
      </c>
      <c r="C51" s="30" t="s">
        <v>78</v>
      </c>
      <c r="D51" s="30" t="s">
        <v>79</v>
      </c>
      <c r="E51" s="30">
        <v>0.75790000000000002</v>
      </c>
      <c r="F51" s="30">
        <v>46556</v>
      </c>
      <c r="G51" s="31">
        <v>117700</v>
      </c>
      <c r="H51" s="31">
        <v>39100</v>
      </c>
      <c r="I51" s="31">
        <v>44700</v>
      </c>
      <c r="J51" s="31">
        <v>50300</v>
      </c>
      <c r="K51" s="31">
        <v>55850</v>
      </c>
      <c r="L51" s="31">
        <v>60350</v>
      </c>
      <c r="M51" s="31">
        <v>64800</v>
      </c>
      <c r="N51" s="31">
        <v>69300</v>
      </c>
      <c r="O51" s="31">
        <v>73750</v>
      </c>
      <c r="P51" s="31">
        <v>23450</v>
      </c>
      <c r="Q51" s="31">
        <v>26800</v>
      </c>
      <c r="R51" s="31">
        <v>30150</v>
      </c>
      <c r="S51" s="31">
        <v>33500</v>
      </c>
      <c r="T51" s="31">
        <v>36200</v>
      </c>
      <c r="U51" s="31">
        <v>38900</v>
      </c>
      <c r="V51" s="31">
        <v>41910</v>
      </c>
      <c r="W51" s="31">
        <v>46630</v>
      </c>
      <c r="X51" s="31">
        <v>62550</v>
      </c>
      <c r="Y51" s="31">
        <v>71500</v>
      </c>
      <c r="Z51" s="31">
        <v>80450</v>
      </c>
      <c r="AA51" s="31">
        <v>89350</v>
      </c>
      <c r="AB51" s="31">
        <v>96500</v>
      </c>
      <c r="AC51" s="31">
        <v>103650</v>
      </c>
      <c r="AD51" s="31">
        <v>110800</v>
      </c>
      <c r="AE51" s="31">
        <v>117950</v>
      </c>
      <c r="AF51" s="37">
        <f t="shared" si="6"/>
        <v>55850</v>
      </c>
      <c r="AG51" s="37">
        <f t="shared" si="7"/>
        <v>33500</v>
      </c>
      <c r="AH51" s="37">
        <f t="shared" si="8"/>
        <v>89350</v>
      </c>
      <c r="AI51">
        <f t="shared" si="39"/>
        <v>29633.89</v>
      </c>
      <c r="AJ51">
        <f t="shared" si="39"/>
        <v>33878.129999999997</v>
      </c>
      <c r="AK51">
        <f t="shared" si="39"/>
        <v>38122.370000000003</v>
      </c>
      <c r="AL51">
        <f t="shared" si="39"/>
        <v>42328.715000000004</v>
      </c>
      <c r="AM51">
        <f t="shared" si="39"/>
        <v>45739.264999999999</v>
      </c>
      <c r="AN51">
        <f t="shared" si="39"/>
        <v>49111.92</v>
      </c>
      <c r="AO51">
        <f t="shared" si="39"/>
        <v>52522.47</v>
      </c>
      <c r="AP51">
        <f t="shared" si="39"/>
        <v>55895.125</v>
      </c>
      <c r="AQ51">
        <f t="shared" si="39"/>
        <v>59267.78</v>
      </c>
      <c r="AR51">
        <f t="shared" si="39"/>
        <v>62678.33</v>
      </c>
      <c r="AS51">
        <f t="shared" si="39"/>
        <v>66050.985000000001</v>
      </c>
      <c r="AT51">
        <f t="shared" si="39"/>
        <v>69423.64</v>
      </c>
      <c r="AU51">
        <f t="shared" si="39"/>
        <v>72834.19</v>
      </c>
      <c r="AV51">
        <f t="shared" si="39"/>
        <v>76206.845000000001</v>
      </c>
      <c r="AW51">
        <f t="shared" si="39"/>
        <v>79579.5</v>
      </c>
      <c r="AX51">
        <f t="shared" si="39"/>
        <v>82990.05</v>
      </c>
      <c r="AY51">
        <f t="shared" si="37"/>
        <v>86362.705000000002</v>
      </c>
      <c r="AZ51">
        <f t="shared" si="37"/>
        <v>89773.255000000005</v>
      </c>
      <c r="BA51">
        <f t="shared" si="37"/>
        <v>93145.91</v>
      </c>
      <c r="BB51">
        <f t="shared" si="37"/>
        <v>96518.565000000002</v>
      </c>
      <c r="BC51" s="7">
        <f t="shared" si="10"/>
        <v>17772.755000000001</v>
      </c>
      <c r="BD51" s="7">
        <f t="shared" si="25"/>
        <v>20311.72</v>
      </c>
      <c r="BE51" s="7">
        <f t="shared" si="26"/>
        <v>22850.685000000001</v>
      </c>
      <c r="BF51" s="7">
        <f t="shared" si="27"/>
        <v>25389.65</v>
      </c>
      <c r="BG51" s="7">
        <f t="shared" si="28"/>
        <v>27435.98</v>
      </c>
      <c r="BH51" s="7">
        <f t="shared" si="29"/>
        <v>29482.31</v>
      </c>
      <c r="BI51" s="7">
        <f t="shared" si="30"/>
        <v>31763.589</v>
      </c>
      <c r="BJ51" s="7">
        <f t="shared" si="31"/>
        <v>35340.877</v>
      </c>
      <c r="BK51" s="7">
        <f t="shared" si="32"/>
        <v>38918.165000000001</v>
      </c>
      <c r="BL51" s="7">
        <f t="shared" si="13"/>
        <v>42495.453000000001</v>
      </c>
      <c r="BM51" s="7">
        <f t="shared" si="14"/>
        <v>46072.741000000002</v>
      </c>
      <c r="BN51" s="7">
        <f t="shared" si="15"/>
        <v>49650.029000000002</v>
      </c>
      <c r="BO51" s="7">
        <f t="shared" si="16"/>
        <v>53227.317000000003</v>
      </c>
      <c r="BP51" s="7">
        <f t="shared" si="17"/>
        <v>56804.605000000003</v>
      </c>
      <c r="BQ51" s="7">
        <f t="shared" si="18"/>
        <v>60381.893000000004</v>
      </c>
      <c r="BR51" s="7">
        <f t="shared" si="19"/>
        <v>63959.181000000004</v>
      </c>
      <c r="BS51" s="7">
        <f t="shared" si="20"/>
        <v>67536.468999999997</v>
      </c>
      <c r="BT51" s="7">
        <f t="shared" si="21"/>
        <v>71113.756999999998</v>
      </c>
      <c r="BU51" s="7">
        <f t="shared" si="22"/>
        <v>74691.044999999998</v>
      </c>
      <c r="BV51" s="7">
        <f t="shared" si="23"/>
        <v>78268.332999999999</v>
      </c>
      <c r="BW51" s="38">
        <f t="shared" si="40"/>
        <v>47406.645000000004</v>
      </c>
      <c r="BX51" s="38">
        <f t="shared" si="40"/>
        <v>54189.85</v>
      </c>
      <c r="BY51" s="38">
        <f t="shared" si="40"/>
        <v>60973.055</v>
      </c>
      <c r="BZ51" s="38">
        <f t="shared" si="40"/>
        <v>67718.365000000005</v>
      </c>
      <c r="CA51" s="38">
        <f t="shared" si="40"/>
        <v>73137.350000000006</v>
      </c>
      <c r="CB51" s="38">
        <f t="shared" si="40"/>
        <v>78556.335000000006</v>
      </c>
      <c r="CC51" s="38">
        <f t="shared" si="40"/>
        <v>83975.32</v>
      </c>
      <c r="CD51" s="38">
        <f t="shared" si="40"/>
        <v>89394.305000000008</v>
      </c>
      <c r="CE51" s="38">
        <f t="shared" si="40"/>
        <v>94813.290000000008</v>
      </c>
      <c r="CF51" s="38">
        <f t="shared" si="40"/>
        <v>100232.27500000001</v>
      </c>
      <c r="CG51" s="38">
        <f t="shared" si="40"/>
        <v>105651.26000000001</v>
      </c>
      <c r="CH51" s="38">
        <f t="shared" si="40"/>
        <v>111070.24500000001</v>
      </c>
      <c r="CI51" s="38">
        <f t="shared" si="40"/>
        <v>116489.23</v>
      </c>
      <c r="CJ51" s="38">
        <f t="shared" si="40"/>
        <v>121908.215</v>
      </c>
      <c r="CK51" s="38">
        <f t="shared" si="40"/>
        <v>127327.2</v>
      </c>
      <c r="CL51" s="38">
        <f t="shared" si="40"/>
        <v>132746.185</v>
      </c>
      <c r="CM51" s="38">
        <f t="shared" si="38"/>
        <v>138165.17000000001</v>
      </c>
      <c r="CN51" s="38">
        <f t="shared" si="38"/>
        <v>143584.155</v>
      </c>
      <c r="CO51" s="38">
        <f t="shared" si="38"/>
        <v>149003.14000000001</v>
      </c>
      <c r="CP51" s="38">
        <f t="shared" si="38"/>
        <v>154422.125</v>
      </c>
    </row>
    <row r="52" spans="1:94" ht="15.75" customHeight="1" x14ac:dyDescent="0.25">
      <c r="A52" s="29">
        <v>1002</v>
      </c>
      <c r="B52" s="30" t="s">
        <v>1074</v>
      </c>
      <c r="C52" s="30" t="s">
        <v>237</v>
      </c>
      <c r="D52" s="30" t="s">
        <v>146</v>
      </c>
      <c r="E52" s="30">
        <v>0.2422</v>
      </c>
      <c r="F52" s="30">
        <v>14881</v>
      </c>
      <c r="G52" s="31">
        <v>143400</v>
      </c>
      <c r="H52" s="31">
        <v>49850</v>
      </c>
      <c r="I52" s="31">
        <v>57000</v>
      </c>
      <c r="J52" s="31">
        <v>64100</v>
      </c>
      <c r="K52" s="31">
        <v>71200</v>
      </c>
      <c r="L52" s="31">
        <v>76900</v>
      </c>
      <c r="M52" s="31">
        <v>82600</v>
      </c>
      <c r="N52" s="31">
        <v>88300</v>
      </c>
      <c r="O52" s="31">
        <v>94000</v>
      </c>
      <c r="P52" s="31">
        <v>29900</v>
      </c>
      <c r="Q52" s="31">
        <v>34200</v>
      </c>
      <c r="R52" s="31">
        <v>38450</v>
      </c>
      <c r="S52" s="31">
        <v>42700</v>
      </c>
      <c r="T52" s="31">
        <v>46150</v>
      </c>
      <c r="U52" s="31">
        <v>49550</v>
      </c>
      <c r="V52" s="31">
        <v>52950</v>
      </c>
      <c r="W52" s="31">
        <v>56400</v>
      </c>
      <c r="X52" s="31">
        <v>62600</v>
      </c>
      <c r="Y52" s="31">
        <v>71550</v>
      </c>
      <c r="Z52" s="31">
        <v>80500</v>
      </c>
      <c r="AA52" s="31">
        <v>89400</v>
      </c>
      <c r="AB52" s="31">
        <v>96600</v>
      </c>
      <c r="AC52" s="31">
        <v>103750</v>
      </c>
      <c r="AD52" s="31">
        <v>110900</v>
      </c>
      <c r="AE52" s="31">
        <v>118050</v>
      </c>
      <c r="AF52" s="37">
        <f t="shared" si="6"/>
        <v>71200</v>
      </c>
      <c r="AG52" s="37">
        <f t="shared" si="7"/>
        <v>42700</v>
      </c>
      <c r="AH52" s="37">
        <f t="shared" si="8"/>
        <v>89400</v>
      </c>
      <c r="AI52">
        <f t="shared" si="39"/>
        <v>12073.67</v>
      </c>
      <c r="AJ52">
        <f t="shared" si="39"/>
        <v>13805.4</v>
      </c>
      <c r="AK52">
        <f t="shared" si="39"/>
        <v>15525.02</v>
      </c>
      <c r="AL52">
        <f t="shared" si="39"/>
        <v>17244.64</v>
      </c>
      <c r="AM52">
        <f t="shared" si="39"/>
        <v>18625.18</v>
      </c>
      <c r="AN52">
        <f t="shared" si="39"/>
        <v>20005.72</v>
      </c>
      <c r="AO52">
        <f t="shared" si="39"/>
        <v>21386.26</v>
      </c>
      <c r="AP52">
        <f t="shared" si="39"/>
        <v>22766.799999999999</v>
      </c>
      <c r="AQ52">
        <f t="shared" si="39"/>
        <v>24147.34</v>
      </c>
      <c r="AR52">
        <f t="shared" si="39"/>
        <v>25527.88</v>
      </c>
      <c r="AS52">
        <f t="shared" si="39"/>
        <v>26908.42</v>
      </c>
      <c r="AT52">
        <f t="shared" si="39"/>
        <v>28288.959999999999</v>
      </c>
      <c r="AU52">
        <f t="shared" si="39"/>
        <v>29669.5</v>
      </c>
      <c r="AV52">
        <f t="shared" si="39"/>
        <v>31050.04</v>
      </c>
      <c r="AW52">
        <f t="shared" si="39"/>
        <v>32430.579999999998</v>
      </c>
      <c r="AX52">
        <f t="shared" si="39"/>
        <v>33811.120000000003</v>
      </c>
      <c r="AY52">
        <f t="shared" si="37"/>
        <v>35179.550000000003</v>
      </c>
      <c r="AZ52">
        <f t="shared" si="37"/>
        <v>36560.089999999997</v>
      </c>
      <c r="BA52">
        <f t="shared" si="37"/>
        <v>37940.629999999997</v>
      </c>
      <c r="BB52">
        <f t="shared" si="37"/>
        <v>39321.17</v>
      </c>
      <c r="BC52" s="7">
        <f t="shared" si="10"/>
        <v>7241.78</v>
      </c>
      <c r="BD52" s="7">
        <f t="shared" si="25"/>
        <v>8283.24</v>
      </c>
      <c r="BE52" s="7">
        <f t="shared" si="26"/>
        <v>9312.59</v>
      </c>
      <c r="BF52" s="7">
        <f t="shared" si="27"/>
        <v>10341.94</v>
      </c>
      <c r="BG52" s="7">
        <f t="shared" si="28"/>
        <v>11177.53</v>
      </c>
      <c r="BH52" s="7">
        <f t="shared" si="29"/>
        <v>12001.01</v>
      </c>
      <c r="BI52" s="7">
        <f t="shared" si="30"/>
        <v>12824.49</v>
      </c>
      <c r="BJ52" s="7">
        <f t="shared" si="31"/>
        <v>13660.08</v>
      </c>
      <c r="BK52" s="7">
        <f t="shared" si="32"/>
        <v>14483.56</v>
      </c>
      <c r="BL52" s="7">
        <f t="shared" si="13"/>
        <v>15307.039999999999</v>
      </c>
      <c r="BM52" s="7">
        <f t="shared" si="14"/>
        <v>16142.63</v>
      </c>
      <c r="BN52" s="7">
        <f t="shared" si="15"/>
        <v>16966.11</v>
      </c>
      <c r="BO52" s="7">
        <f t="shared" si="16"/>
        <v>17789.59</v>
      </c>
      <c r="BP52" s="7">
        <f t="shared" si="17"/>
        <v>18625.18</v>
      </c>
      <c r="BQ52" s="7">
        <f t="shared" si="18"/>
        <v>19448.66</v>
      </c>
      <c r="BR52" s="7">
        <f t="shared" si="19"/>
        <v>20439.258000000002</v>
      </c>
      <c r="BS52" s="7">
        <f t="shared" si="20"/>
        <v>21582.441999999999</v>
      </c>
      <c r="BT52" s="7">
        <f t="shared" si="21"/>
        <v>22725.626</v>
      </c>
      <c r="BU52" s="7">
        <f t="shared" si="22"/>
        <v>23868.81</v>
      </c>
      <c r="BV52" s="7">
        <f t="shared" si="23"/>
        <v>25011.993999999999</v>
      </c>
      <c r="BW52" s="38">
        <f t="shared" si="40"/>
        <v>15161.72</v>
      </c>
      <c r="BX52" s="38">
        <f t="shared" si="40"/>
        <v>17329.41</v>
      </c>
      <c r="BY52" s="38">
        <f t="shared" si="40"/>
        <v>19497.099999999999</v>
      </c>
      <c r="BZ52" s="38">
        <f t="shared" si="40"/>
        <v>21652.68</v>
      </c>
      <c r="CA52" s="38">
        <f t="shared" si="40"/>
        <v>23396.52</v>
      </c>
      <c r="CB52" s="38">
        <f t="shared" si="40"/>
        <v>25128.25</v>
      </c>
      <c r="CC52" s="38">
        <f t="shared" si="40"/>
        <v>26859.98</v>
      </c>
      <c r="CD52" s="38">
        <f t="shared" si="40"/>
        <v>28591.71</v>
      </c>
      <c r="CE52" s="38">
        <f t="shared" si="40"/>
        <v>30323.439999999999</v>
      </c>
      <c r="CF52" s="38">
        <f t="shared" si="40"/>
        <v>32055.17</v>
      </c>
      <c r="CG52" s="38">
        <f t="shared" si="40"/>
        <v>33786.9</v>
      </c>
      <c r="CH52" s="38">
        <f t="shared" si="40"/>
        <v>35518.629999999997</v>
      </c>
      <c r="CI52" s="38">
        <f t="shared" si="40"/>
        <v>37250.36</v>
      </c>
      <c r="CJ52" s="38">
        <f t="shared" si="40"/>
        <v>38982.089999999997</v>
      </c>
      <c r="CK52" s="38">
        <f t="shared" si="40"/>
        <v>40713.82</v>
      </c>
      <c r="CL52" s="38">
        <f t="shared" si="40"/>
        <v>42445.55</v>
      </c>
      <c r="CM52" s="38">
        <f t="shared" si="38"/>
        <v>44177.279999999999</v>
      </c>
      <c r="CN52" s="38">
        <f t="shared" si="38"/>
        <v>45909.01</v>
      </c>
      <c r="CO52" s="38">
        <f t="shared" si="38"/>
        <v>47640.74</v>
      </c>
      <c r="CP52" s="38">
        <f t="shared" si="38"/>
        <v>49372.47</v>
      </c>
    </row>
    <row r="53" spans="1:94" ht="15.75" customHeight="1" x14ac:dyDescent="0.25">
      <c r="A53" s="29">
        <v>1003</v>
      </c>
      <c r="B53" s="30" t="s">
        <v>1076</v>
      </c>
      <c r="C53" s="30" t="s">
        <v>70</v>
      </c>
      <c r="D53" s="30" t="s">
        <v>71</v>
      </c>
      <c r="E53" s="30">
        <v>0.1305</v>
      </c>
      <c r="F53" s="30">
        <v>7776</v>
      </c>
      <c r="G53" s="31">
        <v>89300</v>
      </c>
      <c r="H53" s="31">
        <v>32950</v>
      </c>
      <c r="I53" s="31">
        <v>37650</v>
      </c>
      <c r="J53" s="31">
        <v>42350</v>
      </c>
      <c r="K53" s="31">
        <v>47050</v>
      </c>
      <c r="L53" s="31">
        <v>50850</v>
      </c>
      <c r="M53" s="31">
        <v>54600</v>
      </c>
      <c r="N53" s="31">
        <v>58350</v>
      </c>
      <c r="O53" s="31">
        <v>62150</v>
      </c>
      <c r="P53" s="31">
        <v>19800</v>
      </c>
      <c r="Q53" s="31">
        <v>22600</v>
      </c>
      <c r="R53" s="31">
        <v>25450</v>
      </c>
      <c r="S53" s="31">
        <v>28250</v>
      </c>
      <c r="T53" s="31">
        <v>32470</v>
      </c>
      <c r="U53" s="31">
        <v>37190</v>
      </c>
      <c r="V53" s="31">
        <v>41910</v>
      </c>
      <c r="W53" s="31">
        <v>46630</v>
      </c>
      <c r="X53" s="31">
        <v>52750</v>
      </c>
      <c r="Y53" s="31">
        <v>60250</v>
      </c>
      <c r="Z53" s="31">
        <v>67800</v>
      </c>
      <c r="AA53" s="31">
        <v>75300</v>
      </c>
      <c r="AB53" s="31">
        <v>81350</v>
      </c>
      <c r="AC53" s="31">
        <v>87350</v>
      </c>
      <c r="AD53" s="31">
        <v>93400</v>
      </c>
      <c r="AE53" s="31">
        <v>99400</v>
      </c>
      <c r="AF53" s="37">
        <f t="shared" si="6"/>
        <v>47050</v>
      </c>
      <c r="AG53" s="37">
        <f t="shared" si="7"/>
        <v>28250</v>
      </c>
      <c r="AH53" s="37">
        <f t="shared" si="8"/>
        <v>75300</v>
      </c>
      <c r="AI53">
        <f t="shared" si="39"/>
        <v>4299.9750000000004</v>
      </c>
      <c r="AJ53">
        <f t="shared" si="39"/>
        <v>4913.3249999999998</v>
      </c>
      <c r="AK53">
        <f t="shared" si="39"/>
        <v>5526.6750000000002</v>
      </c>
      <c r="AL53">
        <f t="shared" si="39"/>
        <v>6140.0250000000005</v>
      </c>
      <c r="AM53">
        <f t="shared" si="39"/>
        <v>6635.9250000000002</v>
      </c>
      <c r="AN53">
        <f t="shared" si="39"/>
        <v>7125.3</v>
      </c>
      <c r="AO53">
        <f t="shared" si="39"/>
        <v>7614.6750000000002</v>
      </c>
      <c r="AP53">
        <f t="shared" si="39"/>
        <v>8110.5750000000007</v>
      </c>
      <c r="AQ53">
        <f t="shared" si="39"/>
        <v>8599.9500000000007</v>
      </c>
      <c r="AR53">
        <f t="shared" si="39"/>
        <v>9089.3250000000007</v>
      </c>
      <c r="AS53">
        <f t="shared" si="39"/>
        <v>9578.7000000000007</v>
      </c>
      <c r="AT53">
        <f t="shared" si="39"/>
        <v>10074.6</v>
      </c>
      <c r="AU53">
        <f t="shared" si="39"/>
        <v>10563.975</v>
      </c>
      <c r="AV53">
        <f t="shared" si="39"/>
        <v>11053.35</v>
      </c>
      <c r="AW53">
        <f t="shared" si="39"/>
        <v>11549.25</v>
      </c>
      <c r="AX53">
        <f t="shared" si="39"/>
        <v>12038.625</v>
      </c>
      <c r="AY53">
        <f t="shared" si="37"/>
        <v>12528</v>
      </c>
      <c r="AZ53">
        <f t="shared" si="37"/>
        <v>13017.375</v>
      </c>
      <c r="BA53">
        <f t="shared" si="37"/>
        <v>13513.275</v>
      </c>
      <c r="BB53">
        <f t="shared" si="37"/>
        <v>14002.65</v>
      </c>
      <c r="BC53" s="7">
        <f t="shared" si="10"/>
        <v>2583.9</v>
      </c>
      <c r="BD53" s="7">
        <f t="shared" si="25"/>
        <v>2949.3</v>
      </c>
      <c r="BE53" s="7">
        <f t="shared" si="26"/>
        <v>3321.2249999999999</v>
      </c>
      <c r="BF53" s="7">
        <f t="shared" si="27"/>
        <v>3686.625</v>
      </c>
      <c r="BG53" s="7">
        <f t="shared" si="28"/>
        <v>4237.335</v>
      </c>
      <c r="BH53" s="7">
        <f t="shared" si="29"/>
        <v>4853.2950000000001</v>
      </c>
      <c r="BI53" s="7">
        <f t="shared" si="30"/>
        <v>5469.2550000000001</v>
      </c>
      <c r="BJ53" s="7">
        <f t="shared" si="31"/>
        <v>6085.2150000000001</v>
      </c>
      <c r="BK53" s="7">
        <f t="shared" si="32"/>
        <v>6701.1750000000002</v>
      </c>
      <c r="BL53" s="7">
        <f t="shared" si="13"/>
        <v>7317.1350000000002</v>
      </c>
      <c r="BM53" s="7">
        <f t="shared" si="14"/>
        <v>7933.0950000000003</v>
      </c>
      <c r="BN53" s="7">
        <f t="shared" si="15"/>
        <v>8549.0550000000003</v>
      </c>
      <c r="BO53" s="7">
        <f t="shared" si="16"/>
        <v>9165.0150000000012</v>
      </c>
      <c r="BP53" s="7">
        <f t="shared" si="17"/>
        <v>9780.9750000000004</v>
      </c>
      <c r="BQ53" s="7">
        <f t="shared" si="18"/>
        <v>10396.934999999999</v>
      </c>
      <c r="BR53" s="7">
        <f t="shared" si="19"/>
        <v>11012.895</v>
      </c>
      <c r="BS53" s="7">
        <f t="shared" si="20"/>
        <v>11628.855</v>
      </c>
      <c r="BT53" s="7">
        <f t="shared" si="21"/>
        <v>12244.815000000001</v>
      </c>
      <c r="BU53" s="7">
        <f t="shared" si="22"/>
        <v>12860.775</v>
      </c>
      <c r="BV53" s="7">
        <f t="shared" si="23"/>
        <v>13476.735000000001</v>
      </c>
      <c r="BW53" s="38">
        <f t="shared" si="40"/>
        <v>6883.875</v>
      </c>
      <c r="BX53" s="38">
        <f t="shared" si="40"/>
        <v>7862.625</v>
      </c>
      <c r="BY53" s="38">
        <f t="shared" si="40"/>
        <v>8847.9</v>
      </c>
      <c r="BZ53" s="38">
        <f t="shared" si="40"/>
        <v>9826.65</v>
      </c>
      <c r="CA53" s="38">
        <f t="shared" si="40"/>
        <v>10616.175000000001</v>
      </c>
      <c r="CB53" s="38">
        <f t="shared" si="40"/>
        <v>11399.175000000001</v>
      </c>
      <c r="CC53" s="38">
        <f t="shared" si="40"/>
        <v>12188.7</v>
      </c>
      <c r="CD53" s="38">
        <f t="shared" si="40"/>
        <v>12971.7</v>
      </c>
      <c r="CE53" s="38">
        <f t="shared" si="40"/>
        <v>13761.225</v>
      </c>
      <c r="CF53" s="38">
        <f t="shared" si="40"/>
        <v>14544.225</v>
      </c>
      <c r="CG53" s="38">
        <f t="shared" si="40"/>
        <v>15333.75</v>
      </c>
      <c r="CH53" s="38">
        <f t="shared" si="40"/>
        <v>16116.75</v>
      </c>
      <c r="CI53" s="38">
        <f t="shared" si="40"/>
        <v>16906.275000000001</v>
      </c>
      <c r="CJ53" s="38">
        <f t="shared" si="40"/>
        <v>17689.275000000001</v>
      </c>
      <c r="CK53" s="38">
        <f t="shared" si="40"/>
        <v>18478.8</v>
      </c>
      <c r="CL53" s="38">
        <f t="shared" si="40"/>
        <v>19261.8</v>
      </c>
      <c r="CM53" s="38">
        <f t="shared" si="38"/>
        <v>20051.325000000001</v>
      </c>
      <c r="CN53" s="38">
        <f t="shared" si="38"/>
        <v>20834.325000000001</v>
      </c>
      <c r="CO53" s="38">
        <f t="shared" si="38"/>
        <v>21623.850000000002</v>
      </c>
      <c r="CP53" s="38">
        <f t="shared" si="38"/>
        <v>22406.850000000002</v>
      </c>
    </row>
    <row r="54" spans="1:94" ht="15.75" customHeight="1" x14ac:dyDescent="0.25">
      <c r="A54" s="29">
        <v>1004</v>
      </c>
      <c r="B54" s="30" t="s">
        <v>1078</v>
      </c>
      <c r="C54" s="30" t="s">
        <v>70</v>
      </c>
      <c r="D54" s="30" t="s">
        <v>71</v>
      </c>
      <c r="E54" s="30">
        <v>0.89359999999999995</v>
      </c>
      <c r="F54" s="30">
        <v>65446</v>
      </c>
      <c r="G54" s="31">
        <v>89300</v>
      </c>
      <c r="H54" s="31">
        <v>32950</v>
      </c>
      <c r="I54" s="31">
        <v>37650</v>
      </c>
      <c r="J54" s="31">
        <v>42350</v>
      </c>
      <c r="K54" s="31">
        <v>47050</v>
      </c>
      <c r="L54" s="31">
        <v>50850</v>
      </c>
      <c r="M54" s="31">
        <v>54600</v>
      </c>
      <c r="N54" s="31">
        <v>58350</v>
      </c>
      <c r="O54" s="31">
        <v>62150</v>
      </c>
      <c r="P54" s="31">
        <v>19800</v>
      </c>
      <c r="Q54" s="31">
        <v>22600</v>
      </c>
      <c r="R54" s="31">
        <v>25450</v>
      </c>
      <c r="S54" s="31">
        <v>28250</v>
      </c>
      <c r="T54" s="31">
        <v>32470</v>
      </c>
      <c r="U54" s="31">
        <v>37190</v>
      </c>
      <c r="V54" s="31">
        <v>41910</v>
      </c>
      <c r="W54" s="31">
        <v>46630</v>
      </c>
      <c r="X54" s="31">
        <v>52750</v>
      </c>
      <c r="Y54" s="31">
        <v>60250</v>
      </c>
      <c r="Z54" s="31">
        <v>67800</v>
      </c>
      <c r="AA54" s="31">
        <v>75300</v>
      </c>
      <c r="AB54" s="31">
        <v>81350</v>
      </c>
      <c r="AC54" s="31">
        <v>87350</v>
      </c>
      <c r="AD54" s="31">
        <v>93400</v>
      </c>
      <c r="AE54" s="31">
        <v>99400</v>
      </c>
      <c r="AF54" s="37">
        <f t="shared" si="6"/>
        <v>47050</v>
      </c>
      <c r="AG54" s="37">
        <f t="shared" si="7"/>
        <v>28250</v>
      </c>
      <c r="AH54" s="37">
        <f t="shared" si="8"/>
        <v>75300</v>
      </c>
      <c r="AI54">
        <f t="shared" si="39"/>
        <v>29444.12</v>
      </c>
      <c r="AJ54">
        <f t="shared" si="39"/>
        <v>33644.04</v>
      </c>
      <c r="AK54">
        <f t="shared" si="39"/>
        <v>37843.96</v>
      </c>
      <c r="AL54">
        <f t="shared" si="39"/>
        <v>42043.88</v>
      </c>
      <c r="AM54">
        <f t="shared" si="39"/>
        <v>45439.56</v>
      </c>
      <c r="AN54">
        <f t="shared" si="39"/>
        <v>48790.559999999998</v>
      </c>
      <c r="AO54">
        <f t="shared" si="39"/>
        <v>52141.56</v>
      </c>
      <c r="AP54">
        <f t="shared" si="39"/>
        <v>55537.24</v>
      </c>
      <c r="AQ54">
        <f t="shared" si="39"/>
        <v>58888.24</v>
      </c>
      <c r="AR54">
        <f t="shared" si="39"/>
        <v>62239.24</v>
      </c>
      <c r="AS54">
        <f t="shared" si="39"/>
        <v>65590.239999999991</v>
      </c>
      <c r="AT54">
        <f t="shared" si="39"/>
        <v>68985.919999999998</v>
      </c>
      <c r="AU54">
        <f t="shared" si="39"/>
        <v>72336.92</v>
      </c>
      <c r="AV54">
        <f t="shared" si="39"/>
        <v>75687.92</v>
      </c>
      <c r="AW54">
        <f t="shared" si="39"/>
        <v>79083.599999999991</v>
      </c>
      <c r="AX54">
        <f t="shared" si="39"/>
        <v>82434.599999999991</v>
      </c>
      <c r="AY54">
        <f t="shared" si="37"/>
        <v>85785.599999999991</v>
      </c>
      <c r="AZ54">
        <f t="shared" si="37"/>
        <v>89136.599999999991</v>
      </c>
      <c r="BA54">
        <f t="shared" si="37"/>
        <v>92532.28</v>
      </c>
      <c r="BB54">
        <f t="shared" si="37"/>
        <v>95883.28</v>
      </c>
      <c r="BC54" s="7">
        <f t="shared" si="10"/>
        <v>17693.28</v>
      </c>
      <c r="BD54" s="7">
        <f t="shared" si="25"/>
        <v>20195.36</v>
      </c>
      <c r="BE54" s="7">
        <f t="shared" si="26"/>
        <v>22742.12</v>
      </c>
      <c r="BF54" s="7">
        <f t="shared" si="27"/>
        <v>25244.199999999997</v>
      </c>
      <c r="BG54" s="7">
        <f t="shared" si="28"/>
        <v>29015.191999999999</v>
      </c>
      <c r="BH54" s="7">
        <f t="shared" si="29"/>
        <v>33232.983999999997</v>
      </c>
      <c r="BI54" s="7">
        <f t="shared" si="30"/>
        <v>37450.775999999998</v>
      </c>
      <c r="BJ54" s="7">
        <f t="shared" si="31"/>
        <v>41668.567999999999</v>
      </c>
      <c r="BK54" s="7">
        <f t="shared" si="32"/>
        <v>45886.36</v>
      </c>
      <c r="BL54" s="7">
        <f t="shared" si="13"/>
        <v>50104.151999999995</v>
      </c>
      <c r="BM54" s="7">
        <f t="shared" si="14"/>
        <v>54321.943999999996</v>
      </c>
      <c r="BN54" s="7">
        <f t="shared" si="15"/>
        <v>58539.735999999997</v>
      </c>
      <c r="BO54" s="7">
        <f t="shared" si="16"/>
        <v>62757.527999999998</v>
      </c>
      <c r="BP54" s="7">
        <f t="shared" si="17"/>
        <v>66975.319999999992</v>
      </c>
      <c r="BQ54" s="7">
        <f t="shared" si="18"/>
        <v>71193.111999999994</v>
      </c>
      <c r="BR54" s="7">
        <f t="shared" si="19"/>
        <v>75410.903999999995</v>
      </c>
      <c r="BS54" s="7">
        <f t="shared" si="20"/>
        <v>79628.695999999996</v>
      </c>
      <c r="BT54" s="7">
        <f t="shared" si="21"/>
        <v>83846.487999999998</v>
      </c>
      <c r="BU54" s="7">
        <f t="shared" si="22"/>
        <v>88064.28</v>
      </c>
      <c r="BV54" s="7">
        <f t="shared" si="23"/>
        <v>92282.072</v>
      </c>
      <c r="BW54" s="38">
        <f t="shared" si="40"/>
        <v>47137.399999999994</v>
      </c>
      <c r="BX54" s="38">
        <f t="shared" si="40"/>
        <v>53839.399999999994</v>
      </c>
      <c r="BY54" s="38">
        <f t="shared" si="40"/>
        <v>60586.079999999994</v>
      </c>
      <c r="BZ54" s="38">
        <f t="shared" si="40"/>
        <v>67288.08</v>
      </c>
      <c r="CA54" s="38">
        <f t="shared" si="40"/>
        <v>72694.36</v>
      </c>
      <c r="CB54" s="38">
        <f t="shared" si="40"/>
        <v>78055.959999999992</v>
      </c>
      <c r="CC54" s="38">
        <f t="shared" si="40"/>
        <v>83462.239999999991</v>
      </c>
      <c r="CD54" s="38">
        <f t="shared" si="40"/>
        <v>88823.84</v>
      </c>
      <c r="CE54" s="38">
        <f t="shared" si="40"/>
        <v>94230.12</v>
      </c>
      <c r="CF54" s="38">
        <f t="shared" si="40"/>
        <v>99591.72</v>
      </c>
      <c r="CG54" s="38">
        <f t="shared" si="40"/>
        <v>104998</v>
      </c>
      <c r="CH54" s="38">
        <f t="shared" si="40"/>
        <v>110359.59999999999</v>
      </c>
      <c r="CI54" s="38">
        <f t="shared" si="40"/>
        <v>115765.87999999999</v>
      </c>
      <c r="CJ54" s="38">
        <f t="shared" si="40"/>
        <v>121127.48</v>
      </c>
      <c r="CK54" s="38">
        <f t="shared" si="40"/>
        <v>126533.75999999999</v>
      </c>
      <c r="CL54" s="38">
        <f t="shared" si="40"/>
        <v>131895.35999999999</v>
      </c>
      <c r="CM54" s="38">
        <f t="shared" si="38"/>
        <v>137301.63999999998</v>
      </c>
      <c r="CN54" s="38">
        <f t="shared" si="38"/>
        <v>142663.24</v>
      </c>
      <c r="CO54" s="38">
        <f t="shared" si="38"/>
        <v>148069.51999999999</v>
      </c>
      <c r="CP54" s="38">
        <f t="shared" si="38"/>
        <v>153431.12</v>
      </c>
    </row>
    <row r="55" spans="1:94" ht="15.75" customHeight="1" x14ac:dyDescent="0.25">
      <c r="A55" s="29">
        <v>201</v>
      </c>
      <c r="B55" s="30" t="s">
        <v>1003</v>
      </c>
      <c r="C55" s="30" t="s">
        <v>64</v>
      </c>
      <c r="D55" s="30" t="s">
        <v>65</v>
      </c>
      <c r="E55" s="30">
        <v>0.6129</v>
      </c>
      <c r="F55" s="30">
        <v>34345</v>
      </c>
      <c r="G55" s="31">
        <v>92200</v>
      </c>
      <c r="H55" s="31">
        <v>32950</v>
      </c>
      <c r="I55" s="31">
        <v>37650</v>
      </c>
      <c r="J55" s="31">
        <v>42350</v>
      </c>
      <c r="K55" s="31">
        <v>47050</v>
      </c>
      <c r="L55" s="31">
        <v>50850</v>
      </c>
      <c r="M55" s="31">
        <v>54600</v>
      </c>
      <c r="N55" s="31">
        <v>58350</v>
      </c>
      <c r="O55" s="31">
        <v>62150</v>
      </c>
      <c r="P55" s="31">
        <v>19800</v>
      </c>
      <c r="Q55" s="31">
        <v>22600</v>
      </c>
      <c r="R55" s="31">
        <v>25450</v>
      </c>
      <c r="S55" s="31">
        <v>28250</v>
      </c>
      <c r="T55" s="31">
        <v>32470</v>
      </c>
      <c r="U55" s="31">
        <v>37190</v>
      </c>
      <c r="V55" s="31">
        <v>41910</v>
      </c>
      <c r="W55" s="31">
        <v>46630</v>
      </c>
      <c r="X55" s="31">
        <v>52750</v>
      </c>
      <c r="Y55" s="31">
        <v>60250</v>
      </c>
      <c r="Z55" s="31">
        <v>67800</v>
      </c>
      <c r="AA55" s="31">
        <v>75300</v>
      </c>
      <c r="AB55" s="31">
        <v>81350</v>
      </c>
      <c r="AC55" s="31">
        <v>87350</v>
      </c>
      <c r="AD55" s="31">
        <v>93400</v>
      </c>
      <c r="AE55" s="31">
        <v>99400</v>
      </c>
      <c r="AF55" s="37">
        <f t="shared" si="6"/>
        <v>47050</v>
      </c>
      <c r="AG55" s="37">
        <f t="shared" si="7"/>
        <v>28250</v>
      </c>
      <c r="AH55" s="37">
        <f t="shared" si="8"/>
        <v>75300</v>
      </c>
      <c r="AI55">
        <f t="shared" si="39"/>
        <v>20195.055</v>
      </c>
      <c r="AJ55">
        <f t="shared" si="39"/>
        <v>23075.685000000001</v>
      </c>
      <c r="AK55">
        <f t="shared" si="39"/>
        <v>25956.314999999999</v>
      </c>
      <c r="AL55">
        <f t="shared" si="39"/>
        <v>28836.945</v>
      </c>
      <c r="AM55">
        <f t="shared" si="39"/>
        <v>31165.965</v>
      </c>
      <c r="AN55">
        <f t="shared" si="39"/>
        <v>33464.339999999997</v>
      </c>
      <c r="AO55">
        <f t="shared" si="39"/>
        <v>35762.714999999997</v>
      </c>
      <c r="AP55">
        <f t="shared" si="39"/>
        <v>38091.735000000001</v>
      </c>
      <c r="AQ55">
        <f t="shared" si="39"/>
        <v>40390.11</v>
      </c>
      <c r="AR55">
        <f t="shared" si="39"/>
        <v>42688.485000000001</v>
      </c>
      <c r="AS55">
        <f t="shared" si="39"/>
        <v>44986.86</v>
      </c>
      <c r="AT55">
        <f t="shared" si="39"/>
        <v>47315.88</v>
      </c>
      <c r="AU55">
        <f t="shared" si="39"/>
        <v>49614.254999999997</v>
      </c>
      <c r="AV55">
        <f t="shared" si="39"/>
        <v>51912.63</v>
      </c>
      <c r="AW55">
        <f t="shared" si="39"/>
        <v>54241.65</v>
      </c>
      <c r="AX55">
        <f t="shared" si="39"/>
        <v>56540.025000000001</v>
      </c>
      <c r="AY55">
        <f t="shared" si="37"/>
        <v>58838.400000000001</v>
      </c>
      <c r="AZ55">
        <f t="shared" si="37"/>
        <v>61136.775000000001</v>
      </c>
      <c r="BA55">
        <f t="shared" si="37"/>
        <v>63465.794999999998</v>
      </c>
      <c r="BB55">
        <f t="shared" si="37"/>
        <v>65764.17</v>
      </c>
      <c r="BC55" s="7">
        <f t="shared" si="10"/>
        <v>12135.42</v>
      </c>
      <c r="BD55" s="7">
        <f t="shared" si="25"/>
        <v>13851.54</v>
      </c>
      <c r="BE55" s="7">
        <f t="shared" si="26"/>
        <v>15598.305</v>
      </c>
      <c r="BF55" s="7">
        <f t="shared" si="27"/>
        <v>17314.424999999999</v>
      </c>
      <c r="BG55" s="7">
        <f t="shared" si="28"/>
        <v>19900.863000000001</v>
      </c>
      <c r="BH55" s="7">
        <f t="shared" si="29"/>
        <v>22793.751</v>
      </c>
      <c r="BI55" s="7">
        <f t="shared" si="30"/>
        <v>25686.638999999999</v>
      </c>
      <c r="BJ55" s="7">
        <f t="shared" si="31"/>
        <v>28579.526999999998</v>
      </c>
      <c r="BK55" s="7">
        <f t="shared" si="32"/>
        <v>31472.415000000001</v>
      </c>
      <c r="BL55" s="7">
        <f t="shared" si="13"/>
        <v>34365.303</v>
      </c>
      <c r="BM55" s="7">
        <f t="shared" si="14"/>
        <v>37258.190999999999</v>
      </c>
      <c r="BN55" s="7">
        <f t="shared" si="15"/>
        <v>40151.078999999998</v>
      </c>
      <c r="BO55" s="7">
        <f t="shared" si="16"/>
        <v>43043.966999999997</v>
      </c>
      <c r="BP55" s="7">
        <f t="shared" si="17"/>
        <v>45936.855000000003</v>
      </c>
      <c r="BQ55" s="7">
        <f t="shared" si="18"/>
        <v>48829.743000000002</v>
      </c>
      <c r="BR55" s="7">
        <f t="shared" si="19"/>
        <v>51722.631000000001</v>
      </c>
      <c r="BS55" s="7">
        <f t="shared" si="20"/>
        <v>54615.519</v>
      </c>
      <c r="BT55" s="7">
        <f t="shared" si="21"/>
        <v>57508.406999999999</v>
      </c>
      <c r="BU55" s="7">
        <f t="shared" si="22"/>
        <v>60401.294999999998</v>
      </c>
      <c r="BV55" s="7">
        <f t="shared" si="23"/>
        <v>63294.182999999997</v>
      </c>
      <c r="BW55" s="38">
        <f t="shared" si="40"/>
        <v>32330.474999999999</v>
      </c>
      <c r="BX55" s="38">
        <f t="shared" si="40"/>
        <v>36927.224999999999</v>
      </c>
      <c r="BY55" s="38">
        <f t="shared" si="40"/>
        <v>41554.620000000003</v>
      </c>
      <c r="BZ55" s="38">
        <f t="shared" si="40"/>
        <v>46151.37</v>
      </c>
      <c r="CA55" s="38">
        <f t="shared" si="40"/>
        <v>49859.415000000001</v>
      </c>
      <c r="CB55" s="38">
        <f t="shared" si="40"/>
        <v>53536.815000000002</v>
      </c>
      <c r="CC55" s="38">
        <f t="shared" si="40"/>
        <v>57244.86</v>
      </c>
      <c r="CD55" s="38">
        <f t="shared" si="40"/>
        <v>60922.26</v>
      </c>
      <c r="CE55" s="38">
        <f t="shared" si="40"/>
        <v>64630.305</v>
      </c>
      <c r="CF55" s="38">
        <f t="shared" si="40"/>
        <v>68307.705000000002</v>
      </c>
      <c r="CG55" s="38">
        <f t="shared" si="40"/>
        <v>72015.75</v>
      </c>
      <c r="CH55" s="38">
        <f t="shared" si="40"/>
        <v>75693.149999999994</v>
      </c>
      <c r="CI55" s="38">
        <f t="shared" si="40"/>
        <v>79401.195000000007</v>
      </c>
      <c r="CJ55" s="38">
        <f t="shared" si="40"/>
        <v>83078.595000000001</v>
      </c>
      <c r="CK55" s="38">
        <f t="shared" si="40"/>
        <v>86786.64</v>
      </c>
      <c r="CL55" s="38">
        <f t="shared" si="40"/>
        <v>90464.04</v>
      </c>
      <c r="CM55" s="38">
        <f t="shared" si="38"/>
        <v>94172.085000000006</v>
      </c>
      <c r="CN55" s="38">
        <f t="shared" si="38"/>
        <v>97849.485000000001</v>
      </c>
      <c r="CO55" s="38">
        <f t="shared" si="38"/>
        <v>101557.53</v>
      </c>
      <c r="CP55" s="38">
        <f t="shared" si="38"/>
        <v>105234.93</v>
      </c>
    </row>
    <row r="56" spans="1:94" ht="15.75" customHeight="1" x14ac:dyDescent="0.25">
      <c r="A56" s="29">
        <v>301</v>
      </c>
      <c r="B56" s="30" t="s">
        <v>1005</v>
      </c>
      <c r="C56" s="30" t="s">
        <v>76</v>
      </c>
      <c r="D56" s="30" t="s">
        <v>77</v>
      </c>
      <c r="E56" s="30">
        <v>0.99990000000000001</v>
      </c>
      <c r="F56" s="30">
        <v>44538</v>
      </c>
      <c r="G56" s="31">
        <v>91200</v>
      </c>
      <c r="H56" s="31">
        <v>32950</v>
      </c>
      <c r="I56" s="31">
        <v>37650</v>
      </c>
      <c r="J56" s="31">
        <v>42350</v>
      </c>
      <c r="K56" s="31">
        <v>47050</v>
      </c>
      <c r="L56" s="31">
        <v>50850</v>
      </c>
      <c r="M56" s="31">
        <v>54600</v>
      </c>
      <c r="N56" s="31">
        <v>58350</v>
      </c>
      <c r="O56" s="31">
        <v>62150</v>
      </c>
      <c r="P56" s="31">
        <v>19800</v>
      </c>
      <c r="Q56" s="31">
        <v>22600</v>
      </c>
      <c r="R56" s="31">
        <v>25450</v>
      </c>
      <c r="S56" s="31">
        <v>28250</v>
      </c>
      <c r="T56" s="31">
        <v>32470</v>
      </c>
      <c r="U56" s="31">
        <v>37190</v>
      </c>
      <c r="V56" s="31">
        <v>41910</v>
      </c>
      <c r="W56" s="31">
        <v>46630</v>
      </c>
      <c r="X56" s="31">
        <v>52750</v>
      </c>
      <c r="Y56" s="31">
        <v>60250</v>
      </c>
      <c r="Z56" s="31">
        <v>67800</v>
      </c>
      <c r="AA56" s="31">
        <v>75300</v>
      </c>
      <c r="AB56" s="31">
        <v>81350</v>
      </c>
      <c r="AC56" s="31">
        <v>87350</v>
      </c>
      <c r="AD56" s="31">
        <v>93400</v>
      </c>
      <c r="AE56" s="31">
        <v>99400</v>
      </c>
      <c r="AF56" s="37">
        <f t="shared" si="6"/>
        <v>47050</v>
      </c>
      <c r="AG56" s="37">
        <f t="shared" si="7"/>
        <v>28250</v>
      </c>
      <c r="AH56" s="37">
        <f t="shared" si="8"/>
        <v>75300</v>
      </c>
      <c r="AI56">
        <f t="shared" si="39"/>
        <v>32946.705000000002</v>
      </c>
      <c r="AJ56">
        <f t="shared" si="39"/>
        <v>37646.235000000001</v>
      </c>
      <c r="AK56">
        <f t="shared" si="39"/>
        <v>42345.764999999999</v>
      </c>
      <c r="AL56">
        <f t="shared" si="39"/>
        <v>47045.294999999998</v>
      </c>
      <c r="AM56">
        <f t="shared" si="39"/>
        <v>50844.915000000001</v>
      </c>
      <c r="AN56">
        <f t="shared" si="39"/>
        <v>54594.54</v>
      </c>
      <c r="AO56">
        <f t="shared" si="39"/>
        <v>58344.165000000001</v>
      </c>
      <c r="AP56">
        <f t="shared" si="39"/>
        <v>62143.785000000003</v>
      </c>
      <c r="AQ56">
        <f t="shared" si="39"/>
        <v>65893.41</v>
      </c>
      <c r="AR56">
        <f t="shared" si="39"/>
        <v>69643.035000000003</v>
      </c>
      <c r="AS56">
        <f t="shared" si="39"/>
        <v>73392.66</v>
      </c>
      <c r="AT56">
        <f t="shared" si="39"/>
        <v>77192.28</v>
      </c>
      <c r="AU56">
        <f t="shared" si="39"/>
        <v>80941.904999999999</v>
      </c>
      <c r="AV56">
        <f t="shared" si="39"/>
        <v>84691.53</v>
      </c>
      <c r="AW56">
        <f t="shared" si="39"/>
        <v>88491.15</v>
      </c>
      <c r="AX56">
        <f t="shared" si="39"/>
        <v>92240.774999999994</v>
      </c>
      <c r="AY56">
        <f t="shared" si="37"/>
        <v>95990.399999999994</v>
      </c>
      <c r="AZ56">
        <f t="shared" si="37"/>
        <v>99740.024999999994</v>
      </c>
      <c r="BA56">
        <f t="shared" si="37"/>
        <v>103539.645</v>
      </c>
      <c r="BB56">
        <f t="shared" si="37"/>
        <v>107289.27</v>
      </c>
      <c r="BC56" s="7">
        <f t="shared" si="10"/>
        <v>19798.02</v>
      </c>
      <c r="BD56" s="7">
        <f t="shared" si="25"/>
        <v>22597.74</v>
      </c>
      <c r="BE56" s="7">
        <f t="shared" si="26"/>
        <v>25447.455000000002</v>
      </c>
      <c r="BF56" s="7">
        <f t="shared" si="27"/>
        <v>28247.174999999999</v>
      </c>
      <c r="BG56" s="7">
        <f t="shared" si="28"/>
        <v>32466.753000000001</v>
      </c>
      <c r="BH56" s="7">
        <f t="shared" si="29"/>
        <v>37186.281000000003</v>
      </c>
      <c r="BI56" s="7">
        <f t="shared" si="30"/>
        <v>41905.809000000001</v>
      </c>
      <c r="BJ56" s="7">
        <f t="shared" si="31"/>
        <v>46625.337</v>
      </c>
      <c r="BK56" s="7">
        <f t="shared" si="32"/>
        <v>51344.864999999998</v>
      </c>
      <c r="BL56" s="7">
        <f t="shared" si="13"/>
        <v>56064.393000000004</v>
      </c>
      <c r="BM56" s="7">
        <f t="shared" si="14"/>
        <v>60783.921000000002</v>
      </c>
      <c r="BN56" s="7">
        <f t="shared" si="15"/>
        <v>65503.449000000001</v>
      </c>
      <c r="BO56" s="7">
        <f t="shared" si="16"/>
        <v>70222.976999999999</v>
      </c>
      <c r="BP56" s="7">
        <f t="shared" si="17"/>
        <v>74942.505000000005</v>
      </c>
      <c r="BQ56" s="7">
        <f t="shared" si="18"/>
        <v>79662.032999999996</v>
      </c>
      <c r="BR56" s="7">
        <f t="shared" si="19"/>
        <v>84381.561000000002</v>
      </c>
      <c r="BS56" s="7">
        <f t="shared" si="20"/>
        <v>89101.089000000007</v>
      </c>
      <c r="BT56" s="7">
        <f t="shared" si="21"/>
        <v>93820.616999999998</v>
      </c>
      <c r="BU56" s="7">
        <f t="shared" si="22"/>
        <v>98540.145000000004</v>
      </c>
      <c r="BV56" s="7">
        <f t="shared" si="23"/>
        <v>103259.673</v>
      </c>
      <c r="BW56" s="38">
        <f t="shared" si="40"/>
        <v>52744.724999999999</v>
      </c>
      <c r="BX56" s="38">
        <f t="shared" si="40"/>
        <v>60243.974999999999</v>
      </c>
      <c r="BY56" s="38">
        <f t="shared" si="40"/>
        <v>67793.22</v>
      </c>
      <c r="BZ56" s="38">
        <f t="shared" si="40"/>
        <v>75292.47</v>
      </c>
      <c r="CA56" s="38">
        <f t="shared" si="40"/>
        <v>81341.865000000005</v>
      </c>
      <c r="CB56" s="38">
        <f t="shared" si="40"/>
        <v>87341.264999999999</v>
      </c>
      <c r="CC56" s="38">
        <f t="shared" si="40"/>
        <v>93390.66</v>
      </c>
      <c r="CD56" s="38">
        <f t="shared" si="40"/>
        <v>99390.06</v>
      </c>
      <c r="CE56" s="38">
        <f t="shared" si="40"/>
        <v>105439.455</v>
      </c>
      <c r="CF56" s="38">
        <f t="shared" si="40"/>
        <v>111438.855</v>
      </c>
      <c r="CG56" s="38">
        <f t="shared" si="40"/>
        <v>117488.25</v>
      </c>
      <c r="CH56" s="38">
        <f t="shared" si="40"/>
        <v>123487.65</v>
      </c>
      <c r="CI56" s="38">
        <f t="shared" si="40"/>
        <v>129537.045</v>
      </c>
      <c r="CJ56" s="38">
        <f t="shared" si="40"/>
        <v>135536.44500000001</v>
      </c>
      <c r="CK56" s="38">
        <f t="shared" si="40"/>
        <v>141585.84</v>
      </c>
      <c r="CL56" s="38">
        <f t="shared" si="40"/>
        <v>147585.24</v>
      </c>
      <c r="CM56" s="38">
        <f t="shared" si="38"/>
        <v>153634.63500000001</v>
      </c>
      <c r="CN56" s="38">
        <f t="shared" si="38"/>
        <v>159634.035</v>
      </c>
      <c r="CO56" s="38">
        <f t="shared" si="38"/>
        <v>165683.43</v>
      </c>
      <c r="CP56" s="38">
        <f t="shared" si="38"/>
        <v>171682.83000000002</v>
      </c>
    </row>
    <row r="57" spans="1:94" ht="15.75" customHeight="1" x14ac:dyDescent="0.25">
      <c r="A57" s="29">
        <v>401</v>
      </c>
      <c r="B57" s="30" t="s">
        <v>1006</v>
      </c>
      <c r="C57" s="30" t="s">
        <v>76</v>
      </c>
      <c r="D57" s="30" t="s">
        <v>77</v>
      </c>
      <c r="E57" s="30">
        <v>1.0001</v>
      </c>
      <c r="F57" s="30">
        <v>66513</v>
      </c>
      <c r="G57" s="31">
        <v>91200</v>
      </c>
      <c r="H57" s="31">
        <v>32950</v>
      </c>
      <c r="I57" s="31">
        <v>37650</v>
      </c>
      <c r="J57" s="31">
        <v>42350</v>
      </c>
      <c r="K57" s="31">
        <v>47050</v>
      </c>
      <c r="L57" s="31">
        <v>50850</v>
      </c>
      <c r="M57" s="31">
        <v>54600</v>
      </c>
      <c r="N57" s="31">
        <v>58350</v>
      </c>
      <c r="O57" s="31">
        <v>62150</v>
      </c>
      <c r="P57" s="31">
        <v>19800</v>
      </c>
      <c r="Q57" s="31">
        <v>22600</v>
      </c>
      <c r="R57" s="31">
        <v>25450</v>
      </c>
      <c r="S57" s="31">
        <v>28250</v>
      </c>
      <c r="T57" s="31">
        <v>32470</v>
      </c>
      <c r="U57" s="31">
        <v>37190</v>
      </c>
      <c r="V57" s="31">
        <v>41910</v>
      </c>
      <c r="W57" s="31">
        <v>46630</v>
      </c>
      <c r="X57" s="31">
        <v>52750</v>
      </c>
      <c r="Y57" s="31">
        <v>60250</v>
      </c>
      <c r="Z57" s="31">
        <v>67800</v>
      </c>
      <c r="AA57" s="31">
        <v>75300</v>
      </c>
      <c r="AB57" s="31">
        <v>81350</v>
      </c>
      <c r="AC57" s="31">
        <v>87350</v>
      </c>
      <c r="AD57" s="31">
        <v>93400</v>
      </c>
      <c r="AE57" s="31">
        <v>99400</v>
      </c>
      <c r="AF57" s="37">
        <f t="shared" si="6"/>
        <v>47050</v>
      </c>
      <c r="AG57" s="37">
        <f t="shared" si="7"/>
        <v>28250</v>
      </c>
      <c r="AH57" s="37">
        <f t="shared" si="8"/>
        <v>75300</v>
      </c>
      <c r="AI57">
        <f t="shared" si="39"/>
        <v>32953.294999999998</v>
      </c>
      <c r="AJ57">
        <f t="shared" si="39"/>
        <v>37653.764999999999</v>
      </c>
      <c r="AK57">
        <f t="shared" si="39"/>
        <v>42354.235000000001</v>
      </c>
      <c r="AL57">
        <f t="shared" si="39"/>
        <v>47054.705000000002</v>
      </c>
      <c r="AM57">
        <f t="shared" si="39"/>
        <v>50855.084999999999</v>
      </c>
      <c r="AN57">
        <f t="shared" si="39"/>
        <v>54605.46</v>
      </c>
      <c r="AO57">
        <f t="shared" si="39"/>
        <v>58355.834999999999</v>
      </c>
      <c r="AP57">
        <f t="shared" si="39"/>
        <v>62156.214999999997</v>
      </c>
      <c r="AQ57">
        <f t="shared" si="39"/>
        <v>65906.59</v>
      </c>
      <c r="AR57">
        <f t="shared" si="39"/>
        <v>69656.964999999997</v>
      </c>
      <c r="AS57">
        <f t="shared" si="39"/>
        <v>73407.34</v>
      </c>
      <c r="AT57">
        <f t="shared" si="39"/>
        <v>77207.72</v>
      </c>
      <c r="AU57">
        <f t="shared" si="39"/>
        <v>80958.095000000001</v>
      </c>
      <c r="AV57">
        <f t="shared" si="39"/>
        <v>84708.47</v>
      </c>
      <c r="AW57">
        <f t="shared" si="39"/>
        <v>88508.85</v>
      </c>
      <c r="AX57">
        <f t="shared" si="39"/>
        <v>92259.225000000006</v>
      </c>
      <c r="AY57">
        <f t="shared" si="37"/>
        <v>96009.600000000006</v>
      </c>
      <c r="AZ57">
        <f t="shared" si="37"/>
        <v>99759.975000000006</v>
      </c>
      <c r="BA57">
        <f t="shared" si="37"/>
        <v>103560.355</v>
      </c>
      <c r="BB57">
        <f t="shared" si="37"/>
        <v>107310.73</v>
      </c>
      <c r="BC57" s="7">
        <f t="shared" si="10"/>
        <v>19801.98</v>
      </c>
      <c r="BD57" s="7">
        <f t="shared" si="25"/>
        <v>22602.26</v>
      </c>
      <c r="BE57" s="7">
        <f t="shared" si="26"/>
        <v>25452.544999999998</v>
      </c>
      <c r="BF57" s="7">
        <f t="shared" si="27"/>
        <v>28252.825000000001</v>
      </c>
      <c r="BG57" s="7">
        <f t="shared" si="28"/>
        <v>32473.246999999999</v>
      </c>
      <c r="BH57" s="7">
        <f t="shared" si="29"/>
        <v>37193.718999999997</v>
      </c>
      <c r="BI57" s="7">
        <f t="shared" si="30"/>
        <v>41914.190999999999</v>
      </c>
      <c r="BJ57" s="7">
        <f t="shared" si="31"/>
        <v>46634.663</v>
      </c>
      <c r="BK57" s="7">
        <f t="shared" si="32"/>
        <v>51355.135000000002</v>
      </c>
      <c r="BL57" s="7">
        <f t="shared" si="13"/>
        <v>56075.606999999996</v>
      </c>
      <c r="BM57" s="7">
        <f t="shared" si="14"/>
        <v>60796.078999999998</v>
      </c>
      <c r="BN57" s="7">
        <f t="shared" si="15"/>
        <v>65516.550999999999</v>
      </c>
      <c r="BO57" s="7">
        <f t="shared" si="16"/>
        <v>70237.023000000001</v>
      </c>
      <c r="BP57" s="7">
        <f t="shared" si="17"/>
        <v>74957.494999999995</v>
      </c>
      <c r="BQ57" s="7">
        <f t="shared" si="18"/>
        <v>79677.967000000004</v>
      </c>
      <c r="BR57" s="7">
        <f t="shared" si="19"/>
        <v>84398.438999999998</v>
      </c>
      <c r="BS57" s="7">
        <f t="shared" si="20"/>
        <v>89118.910999999993</v>
      </c>
      <c r="BT57" s="7">
        <f t="shared" si="21"/>
        <v>93839.383000000002</v>
      </c>
      <c r="BU57" s="7">
        <f t="shared" si="22"/>
        <v>98559.854999999996</v>
      </c>
      <c r="BV57" s="7">
        <f t="shared" si="23"/>
        <v>103280.327</v>
      </c>
      <c r="BW57" s="38">
        <f t="shared" si="40"/>
        <v>52755.275000000001</v>
      </c>
      <c r="BX57" s="38">
        <f t="shared" si="40"/>
        <v>60256.025000000001</v>
      </c>
      <c r="BY57" s="38">
        <f t="shared" si="40"/>
        <v>67806.78</v>
      </c>
      <c r="BZ57" s="38">
        <f t="shared" si="40"/>
        <v>75307.53</v>
      </c>
      <c r="CA57" s="38">
        <f t="shared" si="40"/>
        <v>81358.134999999995</v>
      </c>
      <c r="CB57" s="38">
        <f t="shared" si="40"/>
        <v>87358.735000000001</v>
      </c>
      <c r="CC57" s="38">
        <f t="shared" si="40"/>
        <v>93409.34</v>
      </c>
      <c r="CD57" s="38">
        <f t="shared" si="40"/>
        <v>99409.94</v>
      </c>
      <c r="CE57" s="38">
        <f t="shared" si="40"/>
        <v>105460.545</v>
      </c>
      <c r="CF57" s="38">
        <f t="shared" si="40"/>
        <v>111461.145</v>
      </c>
      <c r="CG57" s="38">
        <f t="shared" si="40"/>
        <v>117511.75</v>
      </c>
      <c r="CH57" s="38">
        <f t="shared" si="40"/>
        <v>123512.35</v>
      </c>
      <c r="CI57" s="38">
        <f t="shared" si="40"/>
        <v>129562.955</v>
      </c>
      <c r="CJ57" s="38">
        <f t="shared" si="40"/>
        <v>135563.55499999999</v>
      </c>
      <c r="CK57" s="38">
        <f t="shared" si="40"/>
        <v>141614.16</v>
      </c>
      <c r="CL57" s="38">
        <f t="shared" si="40"/>
        <v>147614.76</v>
      </c>
      <c r="CM57" s="38">
        <f t="shared" si="38"/>
        <v>153665.36499999999</v>
      </c>
      <c r="CN57" s="38">
        <f t="shared" si="38"/>
        <v>159665.965</v>
      </c>
      <c r="CO57" s="38">
        <f t="shared" si="38"/>
        <v>165716.57</v>
      </c>
      <c r="CP57" s="38">
        <f t="shared" si="38"/>
        <v>171717.16999999998</v>
      </c>
    </row>
    <row r="58" spans="1:94" ht="15.75" customHeight="1" x14ac:dyDescent="0.25">
      <c r="A58" s="29">
        <v>402</v>
      </c>
      <c r="B58" s="30" t="s">
        <v>1007</v>
      </c>
      <c r="C58" s="30" t="s">
        <v>76</v>
      </c>
      <c r="D58" s="30" t="s">
        <v>77</v>
      </c>
      <c r="E58" s="30">
        <v>1</v>
      </c>
      <c r="F58" s="30">
        <v>62782</v>
      </c>
      <c r="G58" s="31">
        <v>91200</v>
      </c>
      <c r="H58" s="31">
        <v>32950</v>
      </c>
      <c r="I58" s="31">
        <v>37650</v>
      </c>
      <c r="J58" s="31">
        <v>42350</v>
      </c>
      <c r="K58" s="31">
        <v>47050</v>
      </c>
      <c r="L58" s="31">
        <v>50850</v>
      </c>
      <c r="M58" s="31">
        <v>54600</v>
      </c>
      <c r="N58" s="31">
        <v>58350</v>
      </c>
      <c r="O58" s="31">
        <v>62150</v>
      </c>
      <c r="P58" s="31">
        <v>19800</v>
      </c>
      <c r="Q58" s="31">
        <v>22600</v>
      </c>
      <c r="R58" s="31">
        <v>25450</v>
      </c>
      <c r="S58" s="31">
        <v>28250</v>
      </c>
      <c r="T58" s="31">
        <v>32470</v>
      </c>
      <c r="U58" s="31">
        <v>37190</v>
      </c>
      <c r="V58" s="31">
        <v>41910</v>
      </c>
      <c r="W58" s="31">
        <v>46630</v>
      </c>
      <c r="X58" s="31">
        <v>52750</v>
      </c>
      <c r="Y58" s="31">
        <v>60250</v>
      </c>
      <c r="Z58" s="31">
        <v>67800</v>
      </c>
      <c r="AA58" s="31">
        <v>75300</v>
      </c>
      <c r="AB58" s="31">
        <v>81350</v>
      </c>
      <c r="AC58" s="31">
        <v>87350</v>
      </c>
      <c r="AD58" s="31">
        <v>93400</v>
      </c>
      <c r="AE58" s="31">
        <v>99400</v>
      </c>
      <c r="AF58" s="37">
        <f t="shared" si="6"/>
        <v>47050</v>
      </c>
      <c r="AG58" s="37">
        <f t="shared" si="7"/>
        <v>28250</v>
      </c>
      <c r="AH58" s="37">
        <f t="shared" si="8"/>
        <v>75300</v>
      </c>
      <c r="AI58">
        <f t="shared" si="39"/>
        <v>32950</v>
      </c>
      <c r="AJ58">
        <f t="shared" si="39"/>
        <v>37650</v>
      </c>
      <c r="AK58">
        <f t="shared" si="39"/>
        <v>42350</v>
      </c>
      <c r="AL58">
        <f t="shared" si="39"/>
        <v>47050</v>
      </c>
      <c r="AM58">
        <f t="shared" si="39"/>
        <v>50850</v>
      </c>
      <c r="AN58">
        <f t="shared" si="39"/>
        <v>54600</v>
      </c>
      <c r="AO58">
        <f t="shared" si="39"/>
        <v>58350</v>
      </c>
      <c r="AP58">
        <f t="shared" si="39"/>
        <v>62150</v>
      </c>
      <c r="AQ58">
        <f t="shared" si="39"/>
        <v>65900</v>
      </c>
      <c r="AR58">
        <f t="shared" si="39"/>
        <v>69650</v>
      </c>
      <c r="AS58">
        <f t="shared" si="39"/>
        <v>73400</v>
      </c>
      <c r="AT58">
        <f t="shared" si="39"/>
        <v>77200</v>
      </c>
      <c r="AU58">
        <f t="shared" si="39"/>
        <v>80950</v>
      </c>
      <c r="AV58">
        <f t="shared" si="39"/>
        <v>84700</v>
      </c>
      <c r="AW58">
        <f t="shared" si="39"/>
        <v>88500</v>
      </c>
      <c r="AX58">
        <f t="shared" si="39"/>
        <v>92250</v>
      </c>
      <c r="AY58">
        <f t="shared" si="37"/>
        <v>96000</v>
      </c>
      <c r="AZ58">
        <f t="shared" si="37"/>
        <v>99750</v>
      </c>
      <c r="BA58">
        <f t="shared" si="37"/>
        <v>103550</v>
      </c>
      <c r="BB58">
        <f t="shared" si="37"/>
        <v>107300</v>
      </c>
      <c r="BC58" s="7">
        <f t="shared" si="10"/>
        <v>19800</v>
      </c>
      <c r="BD58" s="7">
        <f t="shared" si="25"/>
        <v>22600</v>
      </c>
      <c r="BE58" s="7">
        <f t="shared" si="26"/>
        <v>25450</v>
      </c>
      <c r="BF58" s="7">
        <f t="shared" si="27"/>
        <v>28250</v>
      </c>
      <c r="BG58" s="7">
        <f t="shared" si="28"/>
        <v>32470</v>
      </c>
      <c r="BH58" s="7">
        <f t="shared" si="29"/>
        <v>37190</v>
      </c>
      <c r="BI58" s="7">
        <f t="shared" si="30"/>
        <v>41910</v>
      </c>
      <c r="BJ58" s="7">
        <f t="shared" si="31"/>
        <v>46630</v>
      </c>
      <c r="BK58" s="7">
        <f t="shared" si="32"/>
        <v>51350</v>
      </c>
      <c r="BL58" s="7">
        <f t="shared" si="13"/>
        <v>56070</v>
      </c>
      <c r="BM58" s="7">
        <f t="shared" si="14"/>
        <v>60790</v>
      </c>
      <c r="BN58" s="7">
        <f t="shared" si="15"/>
        <v>65510</v>
      </c>
      <c r="BO58" s="7">
        <f t="shared" si="16"/>
        <v>70230</v>
      </c>
      <c r="BP58" s="7">
        <f t="shared" si="17"/>
        <v>74950</v>
      </c>
      <c r="BQ58" s="7">
        <f t="shared" si="18"/>
        <v>79670</v>
      </c>
      <c r="BR58" s="7">
        <f t="shared" si="19"/>
        <v>84390</v>
      </c>
      <c r="BS58" s="7">
        <f t="shared" si="20"/>
        <v>89110</v>
      </c>
      <c r="BT58" s="7">
        <f t="shared" si="21"/>
        <v>93830</v>
      </c>
      <c r="BU58" s="7">
        <f t="shared" si="22"/>
        <v>98550</v>
      </c>
      <c r="BV58" s="7">
        <f t="shared" si="23"/>
        <v>103270</v>
      </c>
      <c r="BW58" s="38">
        <f t="shared" si="40"/>
        <v>52750</v>
      </c>
      <c r="BX58" s="38">
        <f t="shared" si="40"/>
        <v>60250</v>
      </c>
      <c r="BY58" s="38">
        <f t="shared" si="40"/>
        <v>67800</v>
      </c>
      <c r="BZ58" s="38">
        <f t="shared" si="40"/>
        <v>75300</v>
      </c>
      <c r="CA58" s="38">
        <f t="shared" si="40"/>
        <v>81350</v>
      </c>
      <c r="CB58" s="38">
        <f t="shared" si="40"/>
        <v>87350</v>
      </c>
      <c r="CC58" s="38">
        <f t="shared" si="40"/>
        <v>93400</v>
      </c>
      <c r="CD58" s="38">
        <f t="shared" si="40"/>
        <v>99400</v>
      </c>
      <c r="CE58" s="38">
        <f t="shared" si="40"/>
        <v>105450</v>
      </c>
      <c r="CF58" s="38">
        <f t="shared" si="40"/>
        <v>111450</v>
      </c>
      <c r="CG58" s="38">
        <f t="shared" si="40"/>
        <v>117500</v>
      </c>
      <c r="CH58" s="38">
        <f t="shared" si="40"/>
        <v>123500</v>
      </c>
      <c r="CI58" s="38">
        <f t="shared" si="40"/>
        <v>129550</v>
      </c>
      <c r="CJ58" s="38">
        <f t="shared" si="40"/>
        <v>135550</v>
      </c>
      <c r="CK58" s="38">
        <f t="shared" si="40"/>
        <v>141600</v>
      </c>
      <c r="CL58" s="38">
        <f t="shared" si="40"/>
        <v>147600</v>
      </c>
      <c r="CM58" s="38">
        <f t="shared" si="38"/>
        <v>153650</v>
      </c>
      <c r="CN58" s="38">
        <f t="shared" si="38"/>
        <v>159650</v>
      </c>
      <c r="CO58" s="38">
        <f t="shared" si="38"/>
        <v>165700</v>
      </c>
      <c r="CP58" s="38">
        <f t="shared" si="38"/>
        <v>171700</v>
      </c>
    </row>
    <row r="59" spans="1:94" ht="15.75" customHeight="1" x14ac:dyDescent="0.25">
      <c r="A59" s="29">
        <v>403</v>
      </c>
      <c r="B59" s="30" t="s">
        <v>1009</v>
      </c>
      <c r="C59" s="30" t="s">
        <v>76</v>
      </c>
      <c r="D59" s="30" t="s">
        <v>77</v>
      </c>
      <c r="E59" s="30">
        <v>0.99990000000000001</v>
      </c>
      <c r="F59" s="30">
        <v>67738</v>
      </c>
      <c r="G59" s="31">
        <v>91200</v>
      </c>
      <c r="H59" s="31">
        <v>32950</v>
      </c>
      <c r="I59" s="31">
        <v>37650</v>
      </c>
      <c r="J59" s="31">
        <v>42350</v>
      </c>
      <c r="K59" s="31">
        <v>47050</v>
      </c>
      <c r="L59" s="31">
        <v>50850</v>
      </c>
      <c r="M59" s="31">
        <v>54600</v>
      </c>
      <c r="N59" s="31">
        <v>58350</v>
      </c>
      <c r="O59" s="31">
        <v>62150</v>
      </c>
      <c r="P59" s="31">
        <v>19800</v>
      </c>
      <c r="Q59" s="31">
        <v>22600</v>
      </c>
      <c r="R59" s="31">
        <v>25450</v>
      </c>
      <c r="S59" s="31">
        <v>28250</v>
      </c>
      <c r="T59" s="31">
        <v>32470</v>
      </c>
      <c r="U59" s="31">
        <v>37190</v>
      </c>
      <c r="V59" s="31">
        <v>41910</v>
      </c>
      <c r="W59" s="31">
        <v>46630</v>
      </c>
      <c r="X59" s="31">
        <v>52750</v>
      </c>
      <c r="Y59" s="31">
        <v>60250</v>
      </c>
      <c r="Z59" s="31">
        <v>67800</v>
      </c>
      <c r="AA59" s="31">
        <v>75300</v>
      </c>
      <c r="AB59" s="31">
        <v>81350</v>
      </c>
      <c r="AC59" s="31">
        <v>87350</v>
      </c>
      <c r="AD59" s="31">
        <v>93400</v>
      </c>
      <c r="AE59" s="31">
        <v>99400</v>
      </c>
      <c r="AF59" s="37">
        <f t="shared" si="6"/>
        <v>47050</v>
      </c>
      <c r="AG59" s="37">
        <f t="shared" si="7"/>
        <v>28250</v>
      </c>
      <c r="AH59" s="37">
        <f t="shared" si="8"/>
        <v>75300</v>
      </c>
      <c r="AI59">
        <f t="shared" si="39"/>
        <v>32946.705000000002</v>
      </c>
      <c r="AJ59">
        <f t="shared" si="39"/>
        <v>37646.235000000001</v>
      </c>
      <c r="AK59">
        <f t="shared" si="39"/>
        <v>42345.764999999999</v>
      </c>
      <c r="AL59">
        <f t="shared" si="39"/>
        <v>47045.294999999998</v>
      </c>
      <c r="AM59">
        <f t="shared" si="39"/>
        <v>50844.915000000001</v>
      </c>
      <c r="AN59">
        <f t="shared" si="39"/>
        <v>54594.54</v>
      </c>
      <c r="AO59">
        <f t="shared" si="39"/>
        <v>58344.165000000001</v>
      </c>
      <c r="AP59">
        <f t="shared" si="39"/>
        <v>62143.785000000003</v>
      </c>
      <c r="AQ59">
        <f t="shared" si="39"/>
        <v>65893.41</v>
      </c>
      <c r="AR59">
        <f t="shared" si="39"/>
        <v>69643.035000000003</v>
      </c>
      <c r="AS59">
        <f t="shared" si="39"/>
        <v>73392.66</v>
      </c>
      <c r="AT59">
        <f t="shared" si="39"/>
        <v>77192.28</v>
      </c>
      <c r="AU59">
        <f t="shared" si="39"/>
        <v>80941.904999999999</v>
      </c>
      <c r="AV59">
        <f t="shared" si="39"/>
        <v>84691.53</v>
      </c>
      <c r="AW59">
        <f t="shared" si="39"/>
        <v>88491.15</v>
      </c>
      <c r="AX59">
        <f t="shared" si="39"/>
        <v>92240.774999999994</v>
      </c>
      <c r="AY59">
        <f t="shared" si="37"/>
        <v>95990.399999999994</v>
      </c>
      <c r="AZ59">
        <f t="shared" si="37"/>
        <v>99740.024999999994</v>
      </c>
      <c r="BA59">
        <f t="shared" si="37"/>
        <v>103539.645</v>
      </c>
      <c r="BB59">
        <f t="shared" si="37"/>
        <v>107289.27</v>
      </c>
      <c r="BC59" s="7">
        <f t="shared" si="10"/>
        <v>19798.02</v>
      </c>
      <c r="BD59" s="7">
        <f t="shared" si="25"/>
        <v>22597.74</v>
      </c>
      <c r="BE59" s="7">
        <f t="shared" si="26"/>
        <v>25447.455000000002</v>
      </c>
      <c r="BF59" s="7">
        <f t="shared" si="27"/>
        <v>28247.174999999999</v>
      </c>
      <c r="BG59" s="7">
        <f t="shared" si="28"/>
        <v>32466.753000000001</v>
      </c>
      <c r="BH59" s="7">
        <f t="shared" si="29"/>
        <v>37186.281000000003</v>
      </c>
      <c r="BI59" s="7">
        <f t="shared" si="30"/>
        <v>41905.809000000001</v>
      </c>
      <c r="BJ59" s="7">
        <f t="shared" si="31"/>
        <v>46625.337</v>
      </c>
      <c r="BK59" s="7">
        <f t="shared" si="32"/>
        <v>51344.864999999998</v>
      </c>
      <c r="BL59" s="7">
        <f t="shared" si="13"/>
        <v>56064.393000000004</v>
      </c>
      <c r="BM59" s="7">
        <f t="shared" si="14"/>
        <v>60783.921000000002</v>
      </c>
      <c r="BN59" s="7">
        <f t="shared" si="15"/>
        <v>65503.449000000001</v>
      </c>
      <c r="BO59" s="7">
        <f t="shared" si="16"/>
        <v>70222.976999999999</v>
      </c>
      <c r="BP59" s="7">
        <f t="shared" si="17"/>
        <v>74942.505000000005</v>
      </c>
      <c r="BQ59" s="7">
        <f t="shared" si="18"/>
        <v>79662.032999999996</v>
      </c>
      <c r="BR59" s="7">
        <f t="shared" si="19"/>
        <v>84381.561000000002</v>
      </c>
      <c r="BS59" s="7">
        <f t="shared" si="20"/>
        <v>89101.089000000007</v>
      </c>
      <c r="BT59" s="7">
        <f t="shared" si="21"/>
        <v>93820.616999999998</v>
      </c>
      <c r="BU59" s="7">
        <f t="shared" si="22"/>
        <v>98540.145000000004</v>
      </c>
      <c r="BV59" s="7">
        <f t="shared" si="23"/>
        <v>103259.673</v>
      </c>
      <c r="BW59" s="38">
        <f t="shared" si="40"/>
        <v>52744.724999999999</v>
      </c>
      <c r="BX59" s="38">
        <f t="shared" si="40"/>
        <v>60243.974999999999</v>
      </c>
      <c r="BY59" s="38">
        <f t="shared" si="40"/>
        <v>67793.22</v>
      </c>
      <c r="BZ59" s="38">
        <f t="shared" si="40"/>
        <v>75292.47</v>
      </c>
      <c r="CA59" s="38">
        <f t="shared" si="40"/>
        <v>81341.865000000005</v>
      </c>
      <c r="CB59" s="38">
        <f t="shared" si="40"/>
        <v>87341.264999999999</v>
      </c>
      <c r="CC59" s="38">
        <f t="shared" si="40"/>
        <v>93390.66</v>
      </c>
      <c r="CD59" s="38">
        <f t="shared" si="40"/>
        <v>99390.06</v>
      </c>
      <c r="CE59" s="38">
        <f t="shared" si="40"/>
        <v>105439.455</v>
      </c>
      <c r="CF59" s="38">
        <f t="shared" si="40"/>
        <v>111438.855</v>
      </c>
      <c r="CG59" s="38">
        <f t="shared" si="40"/>
        <v>117488.25</v>
      </c>
      <c r="CH59" s="38">
        <f t="shared" si="40"/>
        <v>123487.65</v>
      </c>
      <c r="CI59" s="38">
        <f t="shared" si="40"/>
        <v>129537.045</v>
      </c>
      <c r="CJ59" s="38">
        <f t="shared" si="40"/>
        <v>135536.44500000001</v>
      </c>
      <c r="CK59" s="38">
        <f t="shared" si="40"/>
        <v>141585.84</v>
      </c>
      <c r="CL59" s="38">
        <f t="shared" si="40"/>
        <v>147585.24</v>
      </c>
      <c r="CM59" s="38">
        <f t="shared" si="38"/>
        <v>153634.63500000001</v>
      </c>
      <c r="CN59" s="38">
        <f t="shared" si="38"/>
        <v>159634.035</v>
      </c>
      <c r="CO59" s="38">
        <f t="shared" si="38"/>
        <v>165683.43</v>
      </c>
      <c r="CP59" s="38">
        <f t="shared" si="38"/>
        <v>171682.83000000002</v>
      </c>
    </row>
    <row r="60" spans="1:94" ht="15.75" customHeight="1" x14ac:dyDescent="0.25">
      <c r="A60" s="29">
        <v>201</v>
      </c>
      <c r="B60" s="30" t="s">
        <v>1003</v>
      </c>
      <c r="C60" s="30" t="s">
        <v>76</v>
      </c>
      <c r="D60" s="30" t="s">
        <v>77</v>
      </c>
      <c r="E60" s="30">
        <v>0.38719999999999999</v>
      </c>
      <c r="F60" s="30">
        <v>21707</v>
      </c>
      <c r="G60" s="31">
        <v>91200</v>
      </c>
      <c r="H60" s="31">
        <v>32950</v>
      </c>
      <c r="I60" s="31">
        <v>37650</v>
      </c>
      <c r="J60" s="31">
        <v>42350</v>
      </c>
      <c r="K60" s="31">
        <v>47050</v>
      </c>
      <c r="L60" s="31">
        <v>50850</v>
      </c>
      <c r="M60" s="31">
        <v>54600</v>
      </c>
      <c r="N60" s="31">
        <v>58350</v>
      </c>
      <c r="O60" s="31">
        <v>62150</v>
      </c>
      <c r="P60" s="31">
        <v>19800</v>
      </c>
      <c r="Q60" s="31">
        <v>22600</v>
      </c>
      <c r="R60" s="31">
        <v>25450</v>
      </c>
      <c r="S60" s="31">
        <v>28250</v>
      </c>
      <c r="T60" s="31">
        <v>32470</v>
      </c>
      <c r="U60" s="31">
        <v>37190</v>
      </c>
      <c r="V60" s="31">
        <v>41910</v>
      </c>
      <c r="W60" s="31">
        <v>46630</v>
      </c>
      <c r="X60" s="31">
        <v>52750</v>
      </c>
      <c r="Y60" s="31">
        <v>60250</v>
      </c>
      <c r="Z60" s="31">
        <v>67800</v>
      </c>
      <c r="AA60" s="31">
        <v>75300</v>
      </c>
      <c r="AB60" s="31">
        <v>81350</v>
      </c>
      <c r="AC60" s="31">
        <v>87350</v>
      </c>
      <c r="AD60" s="31">
        <v>93400</v>
      </c>
      <c r="AE60" s="31">
        <v>99400</v>
      </c>
      <c r="AF60" s="37">
        <f t="shared" si="6"/>
        <v>47050</v>
      </c>
      <c r="AG60" s="37">
        <f t="shared" si="7"/>
        <v>28250</v>
      </c>
      <c r="AH60" s="37">
        <f t="shared" si="8"/>
        <v>75300</v>
      </c>
      <c r="AI60">
        <f t="shared" si="39"/>
        <v>12758.24</v>
      </c>
      <c r="AJ60">
        <f t="shared" si="39"/>
        <v>14578.08</v>
      </c>
      <c r="AK60">
        <f t="shared" si="39"/>
        <v>16397.919999999998</v>
      </c>
      <c r="AL60">
        <f t="shared" si="39"/>
        <v>18217.759999999998</v>
      </c>
      <c r="AM60">
        <f t="shared" si="39"/>
        <v>19689.12</v>
      </c>
      <c r="AN60">
        <f t="shared" si="39"/>
        <v>21141.119999999999</v>
      </c>
      <c r="AO60">
        <f t="shared" si="39"/>
        <v>22593.119999999999</v>
      </c>
      <c r="AP60">
        <f t="shared" si="39"/>
        <v>24064.48</v>
      </c>
      <c r="AQ60">
        <f t="shared" si="39"/>
        <v>25516.48</v>
      </c>
      <c r="AR60">
        <f t="shared" si="39"/>
        <v>26968.48</v>
      </c>
      <c r="AS60">
        <f t="shared" si="39"/>
        <v>28420.48</v>
      </c>
      <c r="AT60">
        <f t="shared" si="39"/>
        <v>29891.84</v>
      </c>
      <c r="AU60">
        <f t="shared" si="39"/>
        <v>31343.84</v>
      </c>
      <c r="AV60">
        <f t="shared" si="39"/>
        <v>32795.839999999997</v>
      </c>
      <c r="AW60">
        <f t="shared" si="39"/>
        <v>34267.199999999997</v>
      </c>
      <c r="AX60">
        <f t="shared" si="39"/>
        <v>35719.199999999997</v>
      </c>
      <c r="AY60">
        <f t="shared" si="37"/>
        <v>37171.199999999997</v>
      </c>
      <c r="AZ60">
        <f t="shared" si="37"/>
        <v>38623.199999999997</v>
      </c>
      <c r="BA60">
        <f t="shared" si="37"/>
        <v>40094.559999999998</v>
      </c>
      <c r="BB60">
        <f t="shared" si="37"/>
        <v>41546.559999999998</v>
      </c>
      <c r="BC60" s="7">
        <f t="shared" si="10"/>
        <v>7666.5599999999995</v>
      </c>
      <c r="BD60" s="7">
        <f t="shared" si="25"/>
        <v>8750.7199999999993</v>
      </c>
      <c r="BE60" s="7">
        <f t="shared" si="26"/>
        <v>9854.24</v>
      </c>
      <c r="BF60" s="7">
        <f t="shared" si="27"/>
        <v>10938.4</v>
      </c>
      <c r="BG60" s="7">
        <f t="shared" si="28"/>
        <v>12572.384</v>
      </c>
      <c r="BH60" s="7">
        <f t="shared" si="29"/>
        <v>14399.967999999999</v>
      </c>
      <c r="BI60" s="7">
        <f t="shared" si="30"/>
        <v>16227.552</v>
      </c>
      <c r="BJ60" s="7">
        <f t="shared" si="31"/>
        <v>18055.135999999999</v>
      </c>
      <c r="BK60" s="7">
        <f t="shared" si="32"/>
        <v>19882.72</v>
      </c>
      <c r="BL60" s="7">
        <f t="shared" si="13"/>
        <v>21710.304</v>
      </c>
      <c r="BM60" s="7">
        <f t="shared" si="14"/>
        <v>23537.887999999999</v>
      </c>
      <c r="BN60" s="7">
        <f t="shared" si="15"/>
        <v>25365.471999999998</v>
      </c>
      <c r="BO60" s="7">
        <f t="shared" si="16"/>
        <v>27193.056</v>
      </c>
      <c r="BP60" s="7">
        <f t="shared" si="17"/>
        <v>29020.639999999999</v>
      </c>
      <c r="BQ60" s="7">
        <f t="shared" si="18"/>
        <v>30848.223999999998</v>
      </c>
      <c r="BR60" s="7">
        <f t="shared" si="19"/>
        <v>32675.807999999997</v>
      </c>
      <c r="BS60" s="7">
        <f t="shared" si="20"/>
        <v>34503.392</v>
      </c>
      <c r="BT60" s="7">
        <f t="shared" si="21"/>
        <v>36330.976000000002</v>
      </c>
      <c r="BU60" s="7">
        <f t="shared" si="22"/>
        <v>38158.559999999998</v>
      </c>
      <c r="BV60" s="7">
        <f t="shared" si="23"/>
        <v>39986.144</v>
      </c>
      <c r="BW60" s="38">
        <f t="shared" si="40"/>
        <v>20424.8</v>
      </c>
      <c r="BX60" s="38">
        <f t="shared" si="40"/>
        <v>23328.799999999999</v>
      </c>
      <c r="BY60" s="38">
        <f t="shared" si="40"/>
        <v>26252.16</v>
      </c>
      <c r="BZ60" s="38">
        <f t="shared" si="40"/>
        <v>29156.16</v>
      </c>
      <c r="CA60" s="38">
        <f t="shared" si="40"/>
        <v>31498.719999999998</v>
      </c>
      <c r="CB60" s="38">
        <f t="shared" si="40"/>
        <v>33821.919999999998</v>
      </c>
      <c r="CC60" s="38">
        <f t="shared" si="40"/>
        <v>36164.479999999996</v>
      </c>
      <c r="CD60" s="38">
        <f t="shared" si="40"/>
        <v>38487.68</v>
      </c>
      <c r="CE60" s="38">
        <f t="shared" si="40"/>
        <v>40830.239999999998</v>
      </c>
      <c r="CF60" s="38">
        <f t="shared" si="40"/>
        <v>43153.440000000002</v>
      </c>
      <c r="CG60" s="38">
        <f t="shared" si="40"/>
        <v>45496</v>
      </c>
      <c r="CH60" s="38">
        <f t="shared" si="40"/>
        <v>47819.199999999997</v>
      </c>
      <c r="CI60" s="38">
        <f t="shared" si="40"/>
        <v>50161.760000000002</v>
      </c>
      <c r="CJ60" s="38">
        <f t="shared" si="40"/>
        <v>52484.959999999999</v>
      </c>
      <c r="CK60" s="38">
        <f t="shared" si="40"/>
        <v>54827.519999999997</v>
      </c>
      <c r="CL60" s="38">
        <f t="shared" si="40"/>
        <v>57150.720000000001</v>
      </c>
      <c r="CM60" s="38">
        <f t="shared" si="38"/>
        <v>59493.279999999999</v>
      </c>
      <c r="CN60" s="38">
        <f t="shared" si="38"/>
        <v>61816.479999999996</v>
      </c>
      <c r="CO60" s="38">
        <f t="shared" si="38"/>
        <v>64159.040000000001</v>
      </c>
      <c r="CP60" s="38">
        <f t="shared" si="38"/>
        <v>66482.240000000005</v>
      </c>
    </row>
    <row r="61" spans="1:94" ht="15.75" customHeight="1" x14ac:dyDescent="0.25">
      <c r="A61" s="29">
        <v>501</v>
      </c>
      <c r="B61" s="30" t="s">
        <v>1011</v>
      </c>
      <c r="C61" s="30" t="s">
        <v>80</v>
      </c>
      <c r="D61" s="30" t="s">
        <v>81</v>
      </c>
      <c r="E61" s="30">
        <v>0.28889999999999999</v>
      </c>
      <c r="F61" s="30">
        <v>13709</v>
      </c>
      <c r="G61" s="31">
        <v>114400</v>
      </c>
      <c r="H61" s="31">
        <v>38700</v>
      </c>
      <c r="I61" s="31">
        <v>44200</v>
      </c>
      <c r="J61" s="31">
        <v>49750</v>
      </c>
      <c r="K61" s="31">
        <v>55250</v>
      </c>
      <c r="L61" s="31">
        <v>59700</v>
      </c>
      <c r="M61" s="31">
        <v>64100</v>
      </c>
      <c r="N61" s="31">
        <v>68550</v>
      </c>
      <c r="O61" s="31">
        <v>72950</v>
      </c>
      <c r="P61" s="31">
        <v>23250</v>
      </c>
      <c r="Q61" s="31">
        <v>26550</v>
      </c>
      <c r="R61" s="31">
        <v>29850</v>
      </c>
      <c r="S61" s="31">
        <v>33150</v>
      </c>
      <c r="T61" s="31">
        <v>35850</v>
      </c>
      <c r="U61" s="31">
        <v>38500</v>
      </c>
      <c r="V61" s="31">
        <v>41910</v>
      </c>
      <c r="W61" s="31">
        <v>46630</v>
      </c>
      <c r="X61" s="31">
        <v>61900</v>
      </c>
      <c r="Y61" s="31">
        <v>70750</v>
      </c>
      <c r="Z61" s="31">
        <v>79600</v>
      </c>
      <c r="AA61" s="31">
        <v>88400</v>
      </c>
      <c r="AB61" s="31">
        <v>95500</v>
      </c>
      <c r="AC61" s="31">
        <v>102550</v>
      </c>
      <c r="AD61" s="31">
        <v>109650</v>
      </c>
      <c r="AE61" s="31">
        <v>116700</v>
      </c>
      <c r="AF61" s="37">
        <f t="shared" si="6"/>
        <v>55250</v>
      </c>
      <c r="AG61" s="37">
        <f t="shared" si="7"/>
        <v>33150</v>
      </c>
      <c r="AH61" s="37">
        <f t="shared" si="8"/>
        <v>88400</v>
      </c>
      <c r="AI61">
        <f t="shared" si="39"/>
        <v>11180.43</v>
      </c>
      <c r="AJ61">
        <f t="shared" si="39"/>
        <v>12769.38</v>
      </c>
      <c r="AK61">
        <f t="shared" si="39"/>
        <v>14372.775</v>
      </c>
      <c r="AL61">
        <f t="shared" si="39"/>
        <v>15961.725</v>
      </c>
      <c r="AM61">
        <f t="shared" si="39"/>
        <v>17247.329999999998</v>
      </c>
      <c r="AN61">
        <f t="shared" si="39"/>
        <v>18518.489999999998</v>
      </c>
      <c r="AO61">
        <f t="shared" si="39"/>
        <v>19804.094999999998</v>
      </c>
      <c r="AP61">
        <f t="shared" si="39"/>
        <v>21075.255000000001</v>
      </c>
      <c r="AQ61">
        <f t="shared" si="39"/>
        <v>22346.415000000001</v>
      </c>
      <c r="AR61">
        <f t="shared" si="39"/>
        <v>23632.02</v>
      </c>
      <c r="AS61">
        <f t="shared" si="39"/>
        <v>24903.18</v>
      </c>
      <c r="AT61">
        <f t="shared" si="39"/>
        <v>26188.785</v>
      </c>
      <c r="AU61">
        <f t="shared" si="39"/>
        <v>27459.945</v>
      </c>
      <c r="AV61">
        <f t="shared" si="39"/>
        <v>28731.105</v>
      </c>
      <c r="AW61">
        <f t="shared" si="39"/>
        <v>30016.71</v>
      </c>
      <c r="AX61">
        <f t="shared" si="39"/>
        <v>31287.87</v>
      </c>
      <c r="AY61">
        <f t="shared" si="37"/>
        <v>32573.474999999999</v>
      </c>
      <c r="AZ61">
        <f t="shared" si="37"/>
        <v>33844.635000000002</v>
      </c>
      <c r="BA61">
        <f t="shared" si="37"/>
        <v>35115.794999999998</v>
      </c>
      <c r="BB61">
        <f t="shared" si="37"/>
        <v>36401.4</v>
      </c>
      <c r="BC61" s="7">
        <f t="shared" si="10"/>
        <v>6716.9250000000002</v>
      </c>
      <c r="BD61" s="7">
        <f t="shared" si="25"/>
        <v>7670.2950000000001</v>
      </c>
      <c r="BE61" s="7">
        <f t="shared" si="26"/>
        <v>8623.6649999999991</v>
      </c>
      <c r="BF61" s="7">
        <f t="shared" si="27"/>
        <v>9577.0349999999999</v>
      </c>
      <c r="BG61" s="7">
        <f t="shared" si="28"/>
        <v>10357.065000000001</v>
      </c>
      <c r="BH61" s="7">
        <f t="shared" si="29"/>
        <v>11122.65</v>
      </c>
      <c r="BI61" s="7">
        <f t="shared" si="30"/>
        <v>12107.798999999999</v>
      </c>
      <c r="BJ61" s="7">
        <f t="shared" si="31"/>
        <v>13471.406999999999</v>
      </c>
      <c r="BK61" s="7">
        <f t="shared" si="32"/>
        <v>14835.014999999999</v>
      </c>
      <c r="BL61" s="7">
        <f t="shared" si="13"/>
        <v>16198.623</v>
      </c>
      <c r="BM61" s="7">
        <f t="shared" si="14"/>
        <v>17562.231</v>
      </c>
      <c r="BN61" s="7">
        <f t="shared" si="15"/>
        <v>18925.839</v>
      </c>
      <c r="BO61" s="7">
        <f t="shared" si="16"/>
        <v>20289.447</v>
      </c>
      <c r="BP61" s="7">
        <f t="shared" si="17"/>
        <v>21653.055</v>
      </c>
      <c r="BQ61" s="7">
        <f t="shared" si="18"/>
        <v>23016.663</v>
      </c>
      <c r="BR61" s="7">
        <f t="shared" si="19"/>
        <v>24380.271000000001</v>
      </c>
      <c r="BS61" s="7">
        <f t="shared" si="20"/>
        <v>25743.879000000001</v>
      </c>
      <c r="BT61" s="7">
        <f t="shared" si="21"/>
        <v>27107.486999999997</v>
      </c>
      <c r="BU61" s="7">
        <f t="shared" si="22"/>
        <v>28471.094999999998</v>
      </c>
      <c r="BV61" s="7">
        <f t="shared" si="23"/>
        <v>29834.702999999998</v>
      </c>
      <c r="BW61" s="38">
        <f t="shared" si="40"/>
        <v>17882.91</v>
      </c>
      <c r="BX61" s="38">
        <f t="shared" si="40"/>
        <v>20439.674999999999</v>
      </c>
      <c r="BY61" s="38">
        <f t="shared" si="40"/>
        <v>22996.44</v>
      </c>
      <c r="BZ61" s="38">
        <f t="shared" si="40"/>
        <v>25538.76</v>
      </c>
      <c r="CA61" s="38">
        <f t="shared" si="40"/>
        <v>27589.95</v>
      </c>
      <c r="CB61" s="38">
        <f t="shared" si="40"/>
        <v>29626.695</v>
      </c>
      <c r="CC61" s="38">
        <f t="shared" si="40"/>
        <v>31677.884999999998</v>
      </c>
      <c r="CD61" s="38">
        <f t="shared" si="40"/>
        <v>33714.629999999997</v>
      </c>
      <c r="CE61" s="38">
        <f t="shared" si="40"/>
        <v>35765.82</v>
      </c>
      <c r="CF61" s="38">
        <f t="shared" si="40"/>
        <v>37802.565000000002</v>
      </c>
      <c r="CG61" s="38">
        <f t="shared" si="40"/>
        <v>39853.754999999997</v>
      </c>
      <c r="CH61" s="38">
        <f t="shared" si="40"/>
        <v>41890.5</v>
      </c>
      <c r="CI61" s="38">
        <f t="shared" si="40"/>
        <v>43927.244999999995</v>
      </c>
      <c r="CJ61" s="38">
        <f t="shared" si="40"/>
        <v>45978.434999999998</v>
      </c>
      <c r="CK61" s="38">
        <f t="shared" si="40"/>
        <v>48015.18</v>
      </c>
      <c r="CL61" s="38">
        <f t="shared" si="40"/>
        <v>50066.369999999995</v>
      </c>
      <c r="CM61" s="38">
        <f t="shared" si="38"/>
        <v>52103.114999999998</v>
      </c>
      <c r="CN61" s="38">
        <f t="shared" si="38"/>
        <v>54154.305</v>
      </c>
      <c r="CO61" s="38">
        <f t="shared" si="38"/>
        <v>56191.049999999996</v>
      </c>
      <c r="CP61" s="38">
        <f t="shared" si="38"/>
        <v>58242.239999999998</v>
      </c>
    </row>
    <row r="62" spans="1:94" ht="15.75" customHeight="1" x14ac:dyDescent="0.25">
      <c r="A62" s="29">
        <v>506</v>
      </c>
      <c r="B62" s="30" t="s">
        <v>1019</v>
      </c>
      <c r="C62" s="30" t="s">
        <v>80</v>
      </c>
      <c r="D62" s="30" t="s">
        <v>81</v>
      </c>
      <c r="E62" s="30">
        <v>0.95389999999999997</v>
      </c>
      <c r="F62" s="30">
        <v>45491</v>
      </c>
      <c r="G62" s="31">
        <v>114400</v>
      </c>
      <c r="H62" s="31">
        <v>38700</v>
      </c>
      <c r="I62" s="31">
        <v>44200</v>
      </c>
      <c r="J62" s="31">
        <v>49750</v>
      </c>
      <c r="K62" s="31">
        <v>55250</v>
      </c>
      <c r="L62" s="31">
        <v>59700</v>
      </c>
      <c r="M62" s="31">
        <v>64100</v>
      </c>
      <c r="N62" s="31">
        <v>68550</v>
      </c>
      <c r="O62" s="31">
        <v>72950</v>
      </c>
      <c r="P62" s="31">
        <v>23250</v>
      </c>
      <c r="Q62" s="31">
        <v>26550</v>
      </c>
      <c r="R62" s="31">
        <v>29850</v>
      </c>
      <c r="S62" s="31">
        <v>33150</v>
      </c>
      <c r="T62" s="31">
        <v>35850</v>
      </c>
      <c r="U62" s="31">
        <v>38500</v>
      </c>
      <c r="V62" s="31">
        <v>41910</v>
      </c>
      <c r="W62" s="31">
        <v>46630</v>
      </c>
      <c r="X62" s="31">
        <v>61900</v>
      </c>
      <c r="Y62" s="31">
        <v>70750</v>
      </c>
      <c r="Z62" s="31">
        <v>79600</v>
      </c>
      <c r="AA62" s="31">
        <v>88400</v>
      </c>
      <c r="AB62" s="31">
        <v>95500</v>
      </c>
      <c r="AC62" s="31">
        <v>102550</v>
      </c>
      <c r="AD62" s="31">
        <v>109650</v>
      </c>
      <c r="AE62" s="31">
        <v>116700</v>
      </c>
      <c r="AF62" s="37">
        <f t="shared" si="6"/>
        <v>55250</v>
      </c>
      <c r="AG62" s="37">
        <f t="shared" si="7"/>
        <v>33150</v>
      </c>
      <c r="AH62" s="37">
        <f t="shared" si="8"/>
        <v>88400</v>
      </c>
      <c r="AI62">
        <f t="shared" si="39"/>
        <v>36915.93</v>
      </c>
      <c r="AJ62">
        <f t="shared" si="39"/>
        <v>42162.38</v>
      </c>
      <c r="AK62">
        <f t="shared" si="39"/>
        <v>47456.525000000001</v>
      </c>
      <c r="AL62">
        <f t="shared" si="39"/>
        <v>52702.974999999999</v>
      </c>
      <c r="AM62">
        <f t="shared" si="39"/>
        <v>56947.83</v>
      </c>
      <c r="AN62">
        <f t="shared" si="39"/>
        <v>61144.99</v>
      </c>
      <c r="AO62">
        <f t="shared" si="39"/>
        <v>65389.845000000001</v>
      </c>
      <c r="AP62">
        <f t="shared" si="39"/>
        <v>69587.005000000005</v>
      </c>
      <c r="AQ62">
        <f t="shared" si="39"/>
        <v>73784.164999999994</v>
      </c>
      <c r="AR62">
        <f t="shared" si="39"/>
        <v>78029.02</v>
      </c>
      <c r="AS62">
        <f t="shared" si="39"/>
        <v>82226.179999999993</v>
      </c>
      <c r="AT62">
        <f t="shared" si="39"/>
        <v>86471.035000000003</v>
      </c>
      <c r="AU62">
        <f t="shared" si="39"/>
        <v>90668.194999999992</v>
      </c>
      <c r="AV62">
        <f t="shared" si="39"/>
        <v>94865.354999999996</v>
      </c>
      <c r="AW62">
        <f t="shared" si="39"/>
        <v>99110.209999999992</v>
      </c>
      <c r="AX62">
        <f t="shared" si="39"/>
        <v>103307.37</v>
      </c>
      <c r="AY62">
        <f t="shared" si="37"/>
        <v>107552.22499999999</v>
      </c>
      <c r="AZ62">
        <f t="shared" si="37"/>
        <v>111749.38499999999</v>
      </c>
      <c r="BA62">
        <f t="shared" si="37"/>
        <v>115946.545</v>
      </c>
      <c r="BB62">
        <f t="shared" si="37"/>
        <v>120191.4</v>
      </c>
      <c r="BC62" s="7">
        <f t="shared" si="10"/>
        <v>22178.174999999999</v>
      </c>
      <c r="BD62" s="7">
        <f t="shared" si="25"/>
        <v>25326.044999999998</v>
      </c>
      <c r="BE62" s="7">
        <f t="shared" si="26"/>
        <v>28473.915000000001</v>
      </c>
      <c r="BF62" s="7">
        <f t="shared" si="27"/>
        <v>31621.785</v>
      </c>
      <c r="BG62" s="7">
        <f t="shared" si="28"/>
        <v>34197.315000000002</v>
      </c>
      <c r="BH62" s="7">
        <f t="shared" si="29"/>
        <v>36725.15</v>
      </c>
      <c r="BI62" s="7">
        <f t="shared" si="30"/>
        <v>39977.949000000001</v>
      </c>
      <c r="BJ62" s="7">
        <f t="shared" si="31"/>
        <v>44480.356999999996</v>
      </c>
      <c r="BK62" s="7">
        <f t="shared" si="32"/>
        <v>48982.764999999999</v>
      </c>
      <c r="BL62" s="7">
        <f t="shared" si="13"/>
        <v>53485.172999999995</v>
      </c>
      <c r="BM62" s="7">
        <f t="shared" si="14"/>
        <v>57987.580999999998</v>
      </c>
      <c r="BN62" s="7">
        <f t="shared" si="15"/>
        <v>62489.989000000001</v>
      </c>
      <c r="BO62" s="7">
        <f t="shared" si="16"/>
        <v>66992.396999999997</v>
      </c>
      <c r="BP62" s="7">
        <f t="shared" si="17"/>
        <v>71494.804999999993</v>
      </c>
      <c r="BQ62" s="7">
        <f t="shared" si="18"/>
        <v>75997.213000000003</v>
      </c>
      <c r="BR62" s="7">
        <f t="shared" si="19"/>
        <v>80499.620999999999</v>
      </c>
      <c r="BS62" s="7">
        <f t="shared" si="20"/>
        <v>85002.028999999995</v>
      </c>
      <c r="BT62" s="7">
        <f t="shared" si="21"/>
        <v>89504.436999999991</v>
      </c>
      <c r="BU62" s="7">
        <f t="shared" si="22"/>
        <v>94006.845000000001</v>
      </c>
      <c r="BV62" s="7">
        <f t="shared" si="23"/>
        <v>98509.252999999997</v>
      </c>
      <c r="BW62" s="38">
        <f t="shared" si="40"/>
        <v>59046.409999999996</v>
      </c>
      <c r="BX62" s="38">
        <f t="shared" si="40"/>
        <v>67488.425000000003</v>
      </c>
      <c r="BY62" s="38">
        <f t="shared" si="40"/>
        <v>75930.44</v>
      </c>
      <c r="BZ62" s="38">
        <f t="shared" si="40"/>
        <v>84324.76</v>
      </c>
      <c r="CA62" s="38">
        <f t="shared" si="40"/>
        <v>91097.45</v>
      </c>
      <c r="CB62" s="38">
        <f t="shared" si="40"/>
        <v>97822.444999999992</v>
      </c>
      <c r="CC62" s="38">
        <f t="shared" si="40"/>
        <v>104595.13499999999</v>
      </c>
      <c r="CD62" s="38">
        <f t="shared" si="40"/>
        <v>111320.12999999999</v>
      </c>
      <c r="CE62" s="38">
        <f t="shared" si="40"/>
        <v>118092.81999999999</v>
      </c>
      <c r="CF62" s="38">
        <f t="shared" si="40"/>
        <v>124817.815</v>
      </c>
      <c r="CG62" s="38">
        <f t="shared" si="40"/>
        <v>131590.505</v>
      </c>
      <c r="CH62" s="38">
        <f t="shared" si="40"/>
        <v>138315.5</v>
      </c>
      <c r="CI62" s="38">
        <f t="shared" si="40"/>
        <v>145040.495</v>
      </c>
      <c r="CJ62" s="38">
        <f t="shared" si="40"/>
        <v>151813.185</v>
      </c>
      <c r="CK62" s="38">
        <f t="shared" si="40"/>
        <v>158538.18</v>
      </c>
      <c r="CL62" s="38">
        <f t="shared" si="40"/>
        <v>165310.87</v>
      </c>
      <c r="CM62" s="38">
        <f t="shared" si="38"/>
        <v>172035.86499999999</v>
      </c>
      <c r="CN62" s="38">
        <f t="shared" si="38"/>
        <v>178808.55499999999</v>
      </c>
      <c r="CO62" s="38">
        <f t="shared" si="38"/>
        <v>185533.55</v>
      </c>
      <c r="CP62" s="38">
        <f t="shared" si="38"/>
        <v>192306.24</v>
      </c>
    </row>
    <row r="63" spans="1:94" ht="15.75" customHeight="1" x14ac:dyDescent="0.25">
      <c r="A63" s="29">
        <v>503</v>
      </c>
      <c r="B63" s="30" t="s">
        <v>1014</v>
      </c>
      <c r="C63" s="30" t="s">
        <v>80</v>
      </c>
      <c r="D63" s="30" t="s">
        <v>81</v>
      </c>
      <c r="E63" s="30">
        <v>0.66020000000000001</v>
      </c>
      <c r="F63" s="30">
        <v>38918</v>
      </c>
      <c r="G63" s="31">
        <v>114400</v>
      </c>
      <c r="H63" s="31">
        <v>38700</v>
      </c>
      <c r="I63" s="31">
        <v>44200</v>
      </c>
      <c r="J63" s="31">
        <v>49750</v>
      </c>
      <c r="K63" s="31">
        <v>55250</v>
      </c>
      <c r="L63" s="31">
        <v>59700</v>
      </c>
      <c r="M63" s="31">
        <v>64100</v>
      </c>
      <c r="N63" s="31">
        <v>68550</v>
      </c>
      <c r="O63" s="31">
        <v>72950</v>
      </c>
      <c r="P63" s="31">
        <v>23250</v>
      </c>
      <c r="Q63" s="31">
        <v>26550</v>
      </c>
      <c r="R63" s="31">
        <v>29850</v>
      </c>
      <c r="S63" s="31">
        <v>33150</v>
      </c>
      <c r="T63" s="31">
        <v>35850</v>
      </c>
      <c r="U63" s="31">
        <v>38500</v>
      </c>
      <c r="V63" s="31">
        <v>41910</v>
      </c>
      <c r="W63" s="31">
        <v>46630</v>
      </c>
      <c r="X63" s="31">
        <v>61900</v>
      </c>
      <c r="Y63" s="31">
        <v>70750</v>
      </c>
      <c r="Z63" s="31">
        <v>79600</v>
      </c>
      <c r="AA63" s="31">
        <v>88400</v>
      </c>
      <c r="AB63" s="31">
        <v>95500</v>
      </c>
      <c r="AC63" s="31">
        <v>102550</v>
      </c>
      <c r="AD63" s="31">
        <v>109650</v>
      </c>
      <c r="AE63" s="31">
        <v>116700</v>
      </c>
      <c r="AF63" s="37">
        <f t="shared" si="6"/>
        <v>55250</v>
      </c>
      <c r="AG63" s="37">
        <f t="shared" si="7"/>
        <v>33150</v>
      </c>
      <c r="AH63" s="37">
        <f t="shared" si="8"/>
        <v>88400</v>
      </c>
      <c r="AI63">
        <f t="shared" si="39"/>
        <v>25549.74</v>
      </c>
      <c r="AJ63">
        <f t="shared" si="39"/>
        <v>29180.84</v>
      </c>
      <c r="AK63">
        <f t="shared" si="39"/>
        <v>32844.949999999997</v>
      </c>
      <c r="AL63">
        <f t="shared" si="39"/>
        <v>36476.050000000003</v>
      </c>
      <c r="AM63">
        <f t="shared" si="39"/>
        <v>39413.94</v>
      </c>
      <c r="AN63">
        <f t="shared" si="39"/>
        <v>42318.82</v>
      </c>
      <c r="AO63">
        <f t="shared" si="39"/>
        <v>45256.71</v>
      </c>
      <c r="AP63">
        <f t="shared" si="39"/>
        <v>48161.590000000004</v>
      </c>
      <c r="AQ63">
        <f t="shared" si="39"/>
        <v>51066.47</v>
      </c>
      <c r="AR63">
        <f t="shared" si="39"/>
        <v>54004.36</v>
      </c>
      <c r="AS63">
        <f t="shared" si="39"/>
        <v>56909.24</v>
      </c>
      <c r="AT63">
        <f t="shared" si="39"/>
        <v>59847.13</v>
      </c>
      <c r="AU63">
        <f t="shared" si="39"/>
        <v>62752.01</v>
      </c>
      <c r="AV63">
        <f t="shared" si="39"/>
        <v>65656.89</v>
      </c>
      <c r="AW63">
        <f t="shared" si="39"/>
        <v>68594.78</v>
      </c>
      <c r="AX63">
        <f t="shared" si="39"/>
        <v>71499.66</v>
      </c>
      <c r="AY63">
        <f t="shared" si="37"/>
        <v>74437.55</v>
      </c>
      <c r="AZ63">
        <f t="shared" si="37"/>
        <v>77342.430000000008</v>
      </c>
      <c r="BA63">
        <f t="shared" si="37"/>
        <v>80247.31</v>
      </c>
      <c r="BB63">
        <f t="shared" si="37"/>
        <v>83185.2</v>
      </c>
      <c r="BC63" s="7">
        <f t="shared" si="10"/>
        <v>15349.65</v>
      </c>
      <c r="BD63" s="7">
        <f t="shared" si="25"/>
        <v>17528.310000000001</v>
      </c>
      <c r="BE63" s="7">
        <f t="shared" si="26"/>
        <v>19706.97</v>
      </c>
      <c r="BF63" s="7">
        <f t="shared" si="27"/>
        <v>21885.63</v>
      </c>
      <c r="BG63" s="7">
        <f t="shared" si="28"/>
        <v>23668.170000000002</v>
      </c>
      <c r="BH63" s="7">
        <f t="shared" si="29"/>
        <v>25417.7</v>
      </c>
      <c r="BI63" s="7">
        <f t="shared" si="30"/>
        <v>27668.982</v>
      </c>
      <c r="BJ63" s="7">
        <f t="shared" si="31"/>
        <v>30785.126</v>
      </c>
      <c r="BK63" s="7">
        <f t="shared" si="32"/>
        <v>33901.270000000004</v>
      </c>
      <c r="BL63" s="7">
        <f t="shared" si="13"/>
        <v>37017.413999999997</v>
      </c>
      <c r="BM63" s="7">
        <f t="shared" si="14"/>
        <v>40133.557999999997</v>
      </c>
      <c r="BN63" s="7">
        <f t="shared" si="15"/>
        <v>43249.701999999997</v>
      </c>
      <c r="BO63" s="7">
        <f t="shared" si="16"/>
        <v>46365.845999999998</v>
      </c>
      <c r="BP63" s="7">
        <f t="shared" si="17"/>
        <v>49481.99</v>
      </c>
      <c r="BQ63" s="7">
        <f t="shared" si="18"/>
        <v>52598.133999999998</v>
      </c>
      <c r="BR63" s="7">
        <f t="shared" si="19"/>
        <v>55714.277999999998</v>
      </c>
      <c r="BS63" s="7">
        <f t="shared" si="20"/>
        <v>58830.421999999999</v>
      </c>
      <c r="BT63" s="7">
        <f t="shared" si="21"/>
        <v>61946.565999999999</v>
      </c>
      <c r="BU63" s="7">
        <f t="shared" si="22"/>
        <v>65062.71</v>
      </c>
      <c r="BV63" s="7">
        <f t="shared" si="23"/>
        <v>68178.854000000007</v>
      </c>
      <c r="BW63" s="38">
        <f t="shared" si="40"/>
        <v>40866.379999999997</v>
      </c>
      <c r="BX63" s="38">
        <f t="shared" si="40"/>
        <v>46709.15</v>
      </c>
      <c r="BY63" s="38">
        <f t="shared" si="40"/>
        <v>52551.92</v>
      </c>
      <c r="BZ63" s="38">
        <f t="shared" si="40"/>
        <v>58361.68</v>
      </c>
      <c r="CA63" s="38">
        <f t="shared" si="40"/>
        <v>63049.1</v>
      </c>
      <c r="CB63" s="38">
        <f t="shared" si="40"/>
        <v>67703.509999999995</v>
      </c>
      <c r="CC63" s="38">
        <f t="shared" si="40"/>
        <v>72390.930000000008</v>
      </c>
      <c r="CD63" s="38">
        <f t="shared" si="40"/>
        <v>77045.34</v>
      </c>
      <c r="CE63" s="38">
        <f t="shared" si="40"/>
        <v>81732.759999999995</v>
      </c>
      <c r="CF63" s="38">
        <f t="shared" si="40"/>
        <v>86387.17</v>
      </c>
      <c r="CG63" s="38">
        <f t="shared" si="40"/>
        <v>91074.59</v>
      </c>
      <c r="CH63" s="38">
        <f t="shared" si="40"/>
        <v>95729</v>
      </c>
      <c r="CI63" s="38">
        <f t="shared" si="40"/>
        <v>100383.41</v>
      </c>
      <c r="CJ63" s="38">
        <f t="shared" si="40"/>
        <v>105070.83</v>
      </c>
      <c r="CK63" s="38">
        <f t="shared" si="40"/>
        <v>109725.24</v>
      </c>
      <c r="CL63" s="38">
        <f t="shared" si="40"/>
        <v>114412.66</v>
      </c>
      <c r="CM63" s="38">
        <f t="shared" si="38"/>
        <v>119067.07</v>
      </c>
      <c r="CN63" s="38">
        <f t="shared" si="38"/>
        <v>123754.49</v>
      </c>
      <c r="CO63" s="38">
        <f t="shared" si="38"/>
        <v>128408.90000000001</v>
      </c>
      <c r="CP63" s="38">
        <f t="shared" si="38"/>
        <v>133096.32000000001</v>
      </c>
    </row>
    <row r="64" spans="1:94" ht="15.75" customHeight="1" x14ac:dyDescent="0.25">
      <c r="A64" s="29">
        <v>504</v>
      </c>
      <c r="B64" s="30" t="s">
        <v>1016</v>
      </c>
      <c r="C64" s="30" t="s">
        <v>80</v>
      </c>
      <c r="D64" s="30" t="s">
        <v>81</v>
      </c>
      <c r="E64" s="30">
        <v>1</v>
      </c>
      <c r="F64" s="30">
        <v>43881</v>
      </c>
      <c r="G64" s="31">
        <v>114400</v>
      </c>
      <c r="H64" s="31">
        <v>38700</v>
      </c>
      <c r="I64" s="31">
        <v>44200</v>
      </c>
      <c r="J64" s="31">
        <v>49750</v>
      </c>
      <c r="K64" s="31">
        <v>55250</v>
      </c>
      <c r="L64" s="31">
        <v>59700</v>
      </c>
      <c r="M64" s="31">
        <v>64100</v>
      </c>
      <c r="N64" s="31">
        <v>68550</v>
      </c>
      <c r="O64" s="31">
        <v>72950</v>
      </c>
      <c r="P64" s="31">
        <v>23250</v>
      </c>
      <c r="Q64" s="31">
        <v>26550</v>
      </c>
      <c r="R64" s="31">
        <v>29850</v>
      </c>
      <c r="S64" s="31">
        <v>33150</v>
      </c>
      <c r="T64" s="31">
        <v>35850</v>
      </c>
      <c r="U64" s="31">
        <v>38500</v>
      </c>
      <c r="V64" s="31">
        <v>41910</v>
      </c>
      <c r="W64" s="31">
        <v>46630</v>
      </c>
      <c r="X64" s="31">
        <v>61900</v>
      </c>
      <c r="Y64" s="31">
        <v>70750</v>
      </c>
      <c r="Z64" s="31">
        <v>79600</v>
      </c>
      <c r="AA64" s="31">
        <v>88400</v>
      </c>
      <c r="AB64" s="31">
        <v>95500</v>
      </c>
      <c r="AC64" s="31">
        <v>102550</v>
      </c>
      <c r="AD64" s="31">
        <v>109650</v>
      </c>
      <c r="AE64" s="31">
        <v>116700</v>
      </c>
      <c r="AF64" s="37">
        <f t="shared" si="6"/>
        <v>55250</v>
      </c>
      <c r="AG64" s="37">
        <f t="shared" si="7"/>
        <v>33150</v>
      </c>
      <c r="AH64" s="37">
        <f t="shared" si="8"/>
        <v>88400</v>
      </c>
      <c r="AI64">
        <f t="shared" si="39"/>
        <v>38700</v>
      </c>
      <c r="AJ64">
        <f t="shared" si="39"/>
        <v>44200</v>
      </c>
      <c r="AK64">
        <f t="shared" si="39"/>
        <v>49750</v>
      </c>
      <c r="AL64">
        <f t="shared" si="39"/>
        <v>55250</v>
      </c>
      <c r="AM64">
        <f t="shared" si="39"/>
        <v>59700</v>
      </c>
      <c r="AN64">
        <f t="shared" si="39"/>
        <v>64100</v>
      </c>
      <c r="AO64">
        <f t="shared" si="39"/>
        <v>68550</v>
      </c>
      <c r="AP64">
        <f t="shared" si="39"/>
        <v>72950</v>
      </c>
      <c r="AQ64">
        <f t="shared" si="39"/>
        <v>77350</v>
      </c>
      <c r="AR64">
        <f t="shared" si="39"/>
        <v>81800</v>
      </c>
      <c r="AS64">
        <f t="shared" si="39"/>
        <v>86200</v>
      </c>
      <c r="AT64">
        <f t="shared" si="39"/>
        <v>90650</v>
      </c>
      <c r="AU64">
        <f t="shared" si="39"/>
        <v>95050</v>
      </c>
      <c r="AV64">
        <f t="shared" si="39"/>
        <v>99450</v>
      </c>
      <c r="AW64">
        <f t="shared" si="39"/>
        <v>103900</v>
      </c>
      <c r="AX64">
        <f t="shared" si="39"/>
        <v>108300</v>
      </c>
      <c r="AY64">
        <f t="shared" si="37"/>
        <v>112750</v>
      </c>
      <c r="AZ64">
        <f t="shared" si="37"/>
        <v>117150</v>
      </c>
      <c r="BA64">
        <f t="shared" si="37"/>
        <v>121550</v>
      </c>
      <c r="BB64">
        <f t="shared" si="37"/>
        <v>126000</v>
      </c>
      <c r="BC64" s="7">
        <f t="shared" si="10"/>
        <v>23250</v>
      </c>
      <c r="BD64" s="7">
        <f t="shared" si="25"/>
        <v>26550</v>
      </c>
      <c r="BE64" s="7">
        <f t="shared" si="26"/>
        <v>29850</v>
      </c>
      <c r="BF64" s="7">
        <f t="shared" si="27"/>
        <v>33150</v>
      </c>
      <c r="BG64" s="7">
        <f t="shared" si="28"/>
        <v>35850</v>
      </c>
      <c r="BH64" s="7">
        <f t="shared" si="29"/>
        <v>38500</v>
      </c>
      <c r="BI64" s="7">
        <f t="shared" si="30"/>
        <v>41910</v>
      </c>
      <c r="BJ64" s="7">
        <f t="shared" si="31"/>
        <v>46630</v>
      </c>
      <c r="BK64" s="7">
        <f t="shared" si="32"/>
        <v>51350</v>
      </c>
      <c r="BL64" s="7">
        <f t="shared" si="13"/>
        <v>56070</v>
      </c>
      <c r="BM64" s="7">
        <f t="shared" si="14"/>
        <v>60790</v>
      </c>
      <c r="BN64" s="7">
        <f t="shared" si="15"/>
        <v>65510</v>
      </c>
      <c r="BO64" s="7">
        <f t="shared" si="16"/>
        <v>70230</v>
      </c>
      <c r="BP64" s="7">
        <f t="shared" si="17"/>
        <v>74950</v>
      </c>
      <c r="BQ64" s="7">
        <f t="shared" si="18"/>
        <v>79670</v>
      </c>
      <c r="BR64" s="7">
        <f t="shared" si="19"/>
        <v>84390</v>
      </c>
      <c r="BS64" s="7">
        <f t="shared" si="20"/>
        <v>89110</v>
      </c>
      <c r="BT64" s="7">
        <f t="shared" si="21"/>
        <v>93830</v>
      </c>
      <c r="BU64" s="7">
        <f t="shared" si="22"/>
        <v>98550</v>
      </c>
      <c r="BV64" s="7">
        <f t="shared" si="23"/>
        <v>103270</v>
      </c>
      <c r="BW64" s="38">
        <f t="shared" si="40"/>
        <v>61900</v>
      </c>
      <c r="BX64" s="38">
        <f t="shared" si="40"/>
        <v>70750</v>
      </c>
      <c r="BY64" s="38">
        <f t="shared" si="40"/>
        <v>79600</v>
      </c>
      <c r="BZ64" s="38">
        <f t="shared" si="40"/>
        <v>88400</v>
      </c>
      <c r="CA64" s="38">
        <f t="shared" si="40"/>
        <v>95500</v>
      </c>
      <c r="CB64" s="38">
        <f t="shared" si="40"/>
        <v>102550</v>
      </c>
      <c r="CC64" s="38">
        <f t="shared" si="40"/>
        <v>109650</v>
      </c>
      <c r="CD64" s="38">
        <f t="shared" si="40"/>
        <v>116700</v>
      </c>
      <c r="CE64" s="38">
        <f t="shared" si="40"/>
        <v>123800</v>
      </c>
      <c r="CF64" s="38">
        <f t="shared" si="40"/>
        <v>130850</v>
      </c>
      <c r="CG64" s="38">
        <f t="shared" si="40"/>
        <v>137950</v>
      </c>
      <c r="CH64" s="38">
        <f t="shared" si="40"/>
        <v>145000</v>
      </c>
      <c r="CI64" s="38">
        <f t="shared" si="40"/>
        <v>152050</v>
      </c>
      <c r="CJ64" s="38">
        <f t="shared" si="40"/>
        <v>159150</v>
      </c>
      <c r="CK64" s="38">
        <f t="shared" si="40"/>
        <v>166200</v>
      </c>
      <c r="CL64" s="38">
        <f t="shared" si="40"/>
        <v>173300</v>
      </c>
      <c r="CM64" s="38">
        <f t="shared" si="38"/>
        <v>180350</v>
      </c>
      <c r="CN64" s="38">
        <f t="shared" si="38"/>
        <v>187450</v>
      </c>
      <c r="CO64" s="38">
        <f t="shared" si="38"/>
        <v>194500</v>
      </c>
      <c r="CP64" s="38">
        <f t="shared" si="38"/>
        <v>201600</v>
      </c>
    </row>
    <row r="65" spans="1:94" ht="15.75" customHeight="1" x14ac:dyDescent="0.25">
      <c r="A65" s="29">
        <v>505</v>
      </c>
      <c r="B65" s="30" t="s">
        <v>1017</v>
      </c>
      <c r="C65" s="30" t="s">
        <v>80</v>
      </c>
      <c r="D65" s="30" t="s">
        <v>81</v>
      </c>
      <c r="E65" s="30">
        <v>1</v>
      </c>
      <c r="F65" s="30">
        <v>40400</v>
      </c>
      <c r="G65" s="31">
        <v>114400</v>
      </c>
      <c r="H65" s="31">
        <v>38700</v>
      </c>
      <c r="I65" s="31">
        <v>44200</v>
      </c>
      <c r="J65" s="31">
        <v>49750</v>
      </c>
      <c r="K65" s="31">
        <v>55250</v>
      </c>
      <c r="L65" s="31">
        <v>59700</v>
      </c>
      <c r="M65" s="31">
        <v>64100</v>
      </c>
      <c r="N65" s="31">
        <v>68550</v>
      </c>
      <c r="O65" s="31">
        <v>72950</v>
      </c>
      <c r="P65" s="31">
        <v>23250</v>
      </c>
      <c r="Q65" s="31">
        <v>26550</v>
      </c>
      <c r="R65" s="31">
        <v>29850</v>
      </c>
      <c r="S65" s="31">
        <v>33150</v>
      </c>
      <c r="T65" s="31">
        <v>35850</v>
      </c>
      <c r="U65" s="31">
        <v>38500</v>
      </c>
      <c r="V65" s="31">
        <v>41910</v>
      </c>
      <c r="W65" s="31">
        <v>46630</v>
      </c>
      <c r="X65" s="31">
        <v>61900</v>
      </c>
      <c r="Y65" s="31">
        <v>70750</v>
      </c>
      <c r="Z65" s="31">
        <v>79600</v>
      </c>
      <c r="AA65" s="31">
        <v>88400</v>
      </c>
      <c r="AB65" s="31">
        <v>95500</v>
      </c>
      <c r="AC65" s="31">
        <v>102550</v>
      </c>
      <c r="AD65" s="31">
        <v>109650</v>
      </c>
      <c r="AE65" s="31">
        <v>116700</v>
      </c>
      <c r="AF65" s="37">
        <f t="shared" si="6"/>
        <v>55250</v>
      </c>
      <c r="AG65" s="37">
        <f t="shared" si="7"/>
        <v>33150</v>
      </c>
      <c r="AH65" s="37">
        <f t="shared" si="8"/>
        <v>88400</v>
      </c>
      <c r="AI65">
        <f t="shared" si="39"/>
        <v>38700</v>
      </c>
      <c r="AJ65">
        <f t="shared" si="39"/>
        <v>44200</v>
      </c>
      <c r="AK65">
        <f t="shared" si="39"/>
        <v>49750</v>
      </c>
      <c r="AL65">
        <f t="shared" si="39"/>
        <v>55250</v>
      </c>
      <c r="AM65">
        <f t="shared" si="39"/>
        <v>59700</v>
      </c>
      <c r="AN65">
        <f t="shared" si="39"/>
        <v>64100</v>
      </c>
      <c r="AO65">
        <f t="shared" si="39"/>
        <v>68550</v>
      </c>
      <c r="AP65">
        <f t="shared" si="39"/>
        <v>72950</v>
      </c>
      <c r="AQ65">
        <f t="shared" si="39"/>
        <v>77350</v>
      </c>
      <c r="AR65">
        <f t="shared" si="39"/>
        <v>81800</v>
      </c>
      <c r="AS65">
        <f t="shared" si="39"/>
        <v>86200</v>
      </c>
      <c r="AT65">
        <f t="shared" si="39"/>
        <v>90650</v>
      </c>
      <c r="AU65">
        <f t="shared" si="39"/>
        <v>95050</v>
      </c>
      <c r="AV65">
        <f t="shared" si="39"/>
        <v>99450</v>
      </c>
      <c r="AW65">
        <f t="shared" si="39"/>
        <v>103900</v>
      </c>
      <c r="AX65">
        <f t="shared" ref="AX65:BB75" si="41">CEILING(IF(AX$2&gt;3,(AX$2-4)*0.08*$AF65+$AF65,(AX$2-4)*0.1*$AF65+$AF65),50)*$E65</f>
        <v>108300</v>
      </c>
      <c r="AY65">
        <f t="shared" si="41"/>
        <v>112750</v>
      </c>
      <c r="AZ65">
        <f t="shared" si="41"/>
        <v>117150</v>
      </c>
      <c r="BA65">
        <f t="shared" si="41"/>
        <v>121550</v>
      </c>
      <c r="BB65">
        <f t="shared" si="41"/>
        <v>126000</v>
      </c>
      <c r="BC65" s="7">
        <f t="shared" si="10"/>
        <v>23250</v>
      </c>
      <c r="BD65" s="7">
        <f t="shared" si="25"/>
        <v>26550</v>
      </c>
      <c r="BE65" s="7">
        <f t="shared" si="26"/>
        <v>29850</v>
      </c>
      <c r="BF65" s="7">
        <f t="shared" si="27"/>
        <v>33150</v>
      </c>
      <c r="BG65" s="7">
        <f t="shared" si="28"/>
        <v>35850</v>
      </c>
      <c r="BH65" s="7">
        <f t="shared" si="29"/>
        <v>38500</v>
      </c>
      <c r="BI65" s="7">
        <f t="shared" si="30"/>
        <v>41910</v>
      </c>
      <c r="BJ65" s="7">
        <f t="shared" si="31"/>
        <v>46630</v>
      </c>
      <c r="BK65" s="7">
        <f t="shared" si="32"/>
        <v>51350</v>
      </c>
      <c r="BL65" s="7">
        <f t="shared" si="13"/>
        <v>56070</v>
      </c>
      <c r="BM65" s="7">
        <f t="shared" si="14"/>
        <v>60790</v>
      </c>
      <c r="BN65" s="7">
        <f t="shared" si="15"/>
        <v>65510</v>
      </c>
      <c r="BO65" s="7">
        <f t="shared" si="16"/>
        <v>70230</v>
      </c>
      <c r="BP65" s="7">
        <f t="shared" si="17"/>
        <v>74950</v>
      </c>
      <c r="BQ65" s="7">
        <f t="shared" si="18"/>
        <v>79670</v>
      </c>
      <c r="BR65" s="7">
        <f t="shared" si="19"/>
        <v>84390</v>
      </c>
      <c r="BS65" s="7">
        <f t="shared" si="20"/>
        <v>89110</v>
      </c>
      <c r="BT65" s="7">
        <f t="shared" si="21"/>
        <v>93830</v>
      </c>
      <c r="BU65" s="7">
        <f t="shared" si="22"/>
        <v>98550</v>
      </c>
      <c r="BV65" s="7">
        <f t="shared" si="23"/>
        <v>103270</v>
      </c>
      <c r="BW65" s="38">
        <f t="shared" si="40"/>
        <v>61900</v>
      </c>
      <c r="BX65" s="38">
        <f t="shared" si="40"/>
        <v>70750</v>
      </c>
      <c r="BY65" s="38">
        <f t="shared" si="40"/>
        <v>79600</v>
      </c>
      <c r="BZ65" s="38">
        <f t="shared" si="40"/>
        <v>88400</v>
      </c>
      <c r="CA65" s="38">
        <f t="shared" si="40"/>
        <v>95500</v>
      </c>
      <c r="CB65" s="38">
        <f t="shared" si="40"/>
        <v>102550</v>
      </c>
      <c r="CC65" s="38">
        <f t="shared" si="40"/>
        <v>109650</v>
      </c>
      <c r="CD65" s="38">
        <f t="shared" si="40"/>
        <v>116700</v>
      </c>
      <c r="CE65" s="38">
        <f t="shared" si="40"/>
        <v>123800</v>
      </c>
      <c r="CF65" s="38">
        <f t="shared" si="40"/>
        <v>130850</v>
      </c>
      <c r="CG65" s="38">
        <f t="shared" si="40"/>
        <v>137950</v>
      </c>
      <c r="CH65" s="38">
        <f t="shared" si="40"/>
        <v>145000</v>
      </c>
      <c r="CI65" s="38">
        <f t="shared" si="40"/>
        <v>152050</v>
      </c>
      <c r="CJ65" s="38">
        <f t="shared" si="40"/>
        <v>159150</v>
      </c>
      <c r="CK65" s="38">
        <f t="shared" si="40"/>
        <v>166200</v>
      </c>
      <c r="CL65" s="38">
        <f t="shared" ref="CL65:CP75" si="42">CEILING(IF(CL$2&gt;3,(CL$2-4)*0.08*$AH65+$AH65,(CL$2-4)*0.1*$AH65+$AH65),50)*$E65</f>
        <v>173300</v>
      </c>
      <c r="CM65" s="38">
        <f t="shared" si="42"/>
        <v>180350</v>
      </c>
      <c r="CN65" s="38">
        <f t="shared" si="42"/>
        <v>187450</v>
      </c>
      <c r="CO65" s="38">
        <f t="shared" si="42"/>
        <v>194500</v>
      </c>
      <c r="CP65" s="38">
        <f t="shared" si="42"/>
        <v>201600</v>
      </c>
    </row>
    <row r="66" spans="1:94" ht="15.75" customHeight="1" x14ac:dyDescent="0.25">
      <c r="A66" s="29">
        <v>507</v>
      </c>
      <c r="B66" s="30" t="s">
        <v>1018</v>
      </c>
      <c r="C66" s="30" t="s">
        <v>80</v>
      </c>
      <c r="D66" s="30" t="s">
        <v>81</v>
      </c>
      <c r="E66" s="30">
        <v>0.85160000000000002</v>
      </c>
      <c r="F66" s="30">
        <v>55691</v>
      </c>
      <c r="G66" s="31">
        <v>114400</v>
      </c>
      <c r="H66" s="31">
        <v>38700</v>
      </c>
      <c r="I66" s="31">
        <v>44200</v>
      </c>
      <c r="J66" s="31">
        <v>49750</v>
      </c>
      <c r="K66" s="31">
        <v>55250</v>
      </c>
      <c r="L66" s="31">
        <v>59700</v>
      </c>
      <c r="M66" s="31">
        <v>64100</v>
      </c>
      <c r="N66" s="31">
        <v>68550</v>
      </c>
      <c r="O66" s="31">
        <v>72950</v>
      </c>
      <c r="P66" s="31">
        <v>23250</v>
      </c>
      <c r="Q66" s="31">
        <v>26550</v>
      </c>
      <c r="R66" s="31">
        <v>29850</v>
      </c>
      <c r="S66" s="31">
        <v>33150</v>
      </c>
      <c r="T66" s="31">
        <v>35850</v>
      </c>
      <c r="U66" s="31">
        <v>38500</v>
      </c>
      <c r="V66" s="31">
        <v>41910</v>
      </c>
      <c r="W66" s="31">
        <v>46630</v>
      </c>
      <c r="X66" s="31">
        <v>61900</v>
      </c>
      <c r="Y66" s="31">
        <v>70750</v>
      </c>
      <c r="Z66" s="31">
        <v>79600</v>
      </c>
      <c r="AA66" s="31">
        <v>88400</v>
      </c>
      <c r="AB66" s="31">
        <v>95500</v>
      </c>
      <c r="AC66" s="31">
        <v>102550</v>
      </c>
      <c r="AD66" s="31">
        <v>109650</v>
      </c>
      <c r="AE66" s="31">
        <v>116700</v>
      </c>
      <c r="AF66" s="37">
        <f t="shared" si="6"/>
        <v>55250</v>
      </c>
      <c r="AG66" s="37">
        <f t="shared" si="7"/>
        <v>33150</v>
      </c>
      <c r="AH66" s="37">
        <f t="shared" si="8"/>
        <v>88400</v>
      </c>
      <c r="AI66">
        <f t="shared" ref="AI66:AX75" si="43">CEILING(IF(AI$2&gt;3,(AI$2-4)*0.08*$AF66+$AF66,(AI$2-4)*0.1*$AF66+$AF66),50)*$E66</f>
        <v>32956.92</v>
      </c>
      <c r="AJ66">
        <f t="shared" si="43"/>
        <v>37640.720000000001</v>
      </c>
      <c r="AK66">
        <f t="shared" si="43"/>
        <v>42367.1</v>
      </c>
      <c r="AL66">
        <f t="shared" si="43"/>
        <v>47050.9</v>
      </c>
      <c r="AM66">
        <f t="shared" si="43"/>
        <v>50840.520000000004</v>
      </c>
      <c r="AN66">
        <f t="shared" si="43"/>
        <v>54587.560000000005</v>
      </c>
      <c r="AO66">
        <f t="shared" si="43"/>
        <v>58377.18</v>
      </c>
      <c r="AP66">
        <f t="shared" si="43"/>
        <v>62124.22</v>
      </c>
      <c r="AQ66">
        <f t="shared" si="43"/>
        <v>65871.259999999995</v>
      </c>
      <c r="AR66">
        <f t="shared" si="43"/>
        <v>69660.88</v>
      </c>
      <c r="AS66">
        <f t="shared" si="43"/>
        <v>73407.92</v>
      </c>
      <c r="AT66">
        <f t="shared" si="43"/>
        <v>77197.540000000008</v>
      </c>
      <c r="AU66">
        <f t="shared" si="43"/>
        <v>80944.58</v>
      </c>
      <c r="AV66">
        <f t="shared" si="43"/>
        <v>84691.62</v>
      </c>
      <c r="AW66">
        <f t="shared" si="43"/>
        <v>88481.24</v>
      </c>
      <c r="AX66">
        <f t="shared" si="43"/>
        <v>92228.28</v>
      </c>
      <c r="AY66">
        <f t="shared" si="41"/>
        <v>96017.900000000009</v>
      </c>
      <c r="AZ66">
        <f t="shared" si="41"/>
        <v>99764.94</v>
      </c>
      <c r="BA66">
        <f t="shared" si="41"/>
        <v>103511.98</v>
      </c>
      <c r="BB66">
        <f t="shared" si="41"/>
        <v>107301.6</v>
      </c>
      <c r="BC66" s="7">
        <f t="shared" si="10"/>
        <v>19799.7</v>
      </c>
      <c r="BD66" s="7">
        <f t="shared" si="25"/>
        <v>22609.98</v>
      </c>
      <c r="BE66" s="7">
        <f t="shared" si="26"/>
        <v>25420.260000000002</v>
      </c>
      <c r="BF66" s="7">
        <f t="shared" si="27"/>
        <v>28230.54</v>
      </c>
      <c r="BG66" s="7">
        <f t="shared" si="28"/>
        <v>30529.86</v>
      </c>
      <c r="BH66" s="7">
        <f t="shared" si="29"/>
        <v>32786.6</v>
      </c>
      <c r="BI66" s="7">
        <f t="shared" si="30"/>
        <v>35690.556000000004</v>
      </c>
      <c r="BJ66" s="7">
        <f t="shared" si="31"/>
        <v>39710.108</v>
      </c>
      <c r="BK66" s="7">
        <f t="shared" si="32"/>
        <v>43729.66</v>
      </c>
      <c r="BL66" s="7">
        <f t="shared" si="13"/>
        <v>47749.212</v>
      </c>
      <c r="BM66" s="7">
        <f t="shared" si="14"/>
        <v>51768.764000000003</v>
      </c>
      <c r="BN66" s="7">
        <f t="shared" si="15"/>
        <v>55788.315999999999</v>
      </c>
      <c r="BO66" s="7">
        <f t="shared" si="16"/>
        <v>59807.868000000002</v>
      </c>
      <c r="BP66" s="7">
        <f t="shared" si="17"/>
        <v>63827.42</v>
      </c>
      <c r="BQ66" s="7">
        <f t="shared" si="18"/>
        <v>67846.972000000009</v>
      </c>
      <c r="BR66" s="7">
        <f t="shared" si="19"/>
        <v>71866.524000000005</v>
      </c>
      <c r="BS66" s="7">
        <f t="shared" si="20"/>
        <v>75886.076000000001</v>
      </c>
      <c r="BT66" s="7">
        <f t="shared" si="21"/>
        <v>79905.627999999997</v>
      </c>
      <c r="BU66" s="7">
        <f t="shared" si="22"/>
        <v>83925.180000000008</v>
      </c>
      <c r="BV66" s="7">
        <f t="shared" si="23"/>
        <v>87944.732000000004</v>
      </c>
      <c r="BW66" s="38">
        <f t="shared" ref="BW66:CL75" si="44">CEILING(IF(BW$2&gt;3,(BW$2-4)*0.08*$AH66+$AH66,(BW$2-4)*0.1*$AH66+$AH66),50)*$E66</f>
        <v>52714.04</v>
      </c>
      <c r="BX66" s="38">
        <f t="shared" si="44"/>
        <v>60250.700000000004</v>
      </c>
      <c r="BY66" s="38">
        <f t="shared" si="44"/>
        <v>67787.360000000001</v>
      </c>
      <c r="BZ66" s="38">
        <f t="shared" si="44"/>
        <v>75281.440000000002</v>
      </c>
      <c r="CA66" s="38">
        <f t="shared" si="44"/>
        <v>81327.8</v>
      </c>
      <c r="CB66" s="38">
        <f t="shared" si="44"/>
        <v>87331.58</v>
      </c>
      <c r="CC66" s="38">
        <f t="shared" si="44"/>
        <v>93377.94</v>
      </c>
      <c r="CD66" s="38">
        <f t="shared" si="44"/>
        <v>99381.72</v>
      </c>
      <c r="CE66" s="38">
        <f t="shared" si="44"/>
        <v>105428.08</v>
      </c>
      <c r="CF66" s="38">
        <f t="shared" si="44"/>
        <v>111431.86</v>
      </c>
      <c r="CG66" s="38">
        <f t="shared" si="44"/>
        <v>117478.22</v>
      </c>
      <c r="CH66" s="38">
        <f t="shared" si="44"/>
        <v>123482</v>
      </c>
      <c r="CI66" s="38">
        <f t="shared" si="44"/>
        <v>129485.78</v>
      </c>
      <c r="CJ66" s="38">
        <f t="shared" si="44"/>
        <v>135532.14000000001</v>
      </c>
      <c r="CK66" s="38">
        <f t="shared" si="44"/>
        <v>141535.92000000001</v>
      </c>
      <c r="CL66" s="38">
        <f t="shared" si="44"/>
        <v>147582.28</v>
      </c>
      <c r="CM66" s="38">
        <f t="shared" si="42"/>
        <v>153586.06</v>
      </c>
      <c r="CN66" s="38">
        <f t="shared" si="42"/>
        <v>159632.42000000001</v>
      </c>
      <c r="CO66" s="38">
        <f t="shared" si="42"/>
        <v>165636.20000000001</v>
      </c>
      <c r="CP66" s="38">
        <f t="shared" si="42"/>
        <v>171682.56</v>
      </c>
    </row>
    <row r="67" spans="1:94" ht="15.75" customHeight="1" x14ac:dyDescent="0.25">
      <c r="A67" s="29">
        <v>502</v>
      </c>
      <c r="B67" s="30" t="s">
        <v>1012</v>
      </c>
      <c r="C67" s="30" t="s">
        <v>253</v>
      </c>
      <c r="D67" s="30" t="s">
        <v>141</v>
      </c>
      <c r="E67" s="30">
        <v>0.14630000000000001</v>
      </c>
      <c r="F67" s="30">
        <v>7021</v>
      </c>
      <c r="G67" s="31">
        <v>135000</v>
      </c>
      <c r="H67" s="31">
        <v>45850</v>
      </c>
      <c r="I67" s="31">
        <v>52400</v>
      </c>
      <c r="J67" s="31">
        <v>58950</v>
      </c>
      <c r="K67" s="31">
        <v>65500</v>
      </c>
      <c r="L67" s="31">
        <v>70750</v>
      </c>
      <c r="M67" s="31">
        <v>76000</v>
      </c>
      <c r="N67" s="31">
        <v>81250</v>
      </c>
      <c r="O67" s="31">
        <v>86500</v>
      </c>
      <c r="P67" s="31">
        <v>27550</v>
      </c>
      <c r="Q67" s="31">
        <v>31450</v>
      </c>
      <c r="R67" s="31">
        <v>35400</v>
      </c>
      <c r="S67" s="31">
        <v>39300</v>
      </c>
      <c r="T67" s="31">
        <v>42450</v>
      </c>
      <c r="U67" s="31">
        <v>45600</v>
      </c>
      <c r="V67" s="31">
        <v>48750</v>
      </c>
      <c r="W67" s="31">
        <v>51900</v>
      </c>
      <c r="X67" s="31">
        <v>62600</v>
      </c>
      <c r="Y67" s="31">
        <v>71550</v>
      </c>
      <c r="Z67" s="31">
        <v>80500</v>
      </c>
      <c r="AA67" s="31">
        <v>89400</v>
      </c>
      <c r="AB67" s="31">
        <v>96600</v>
      </c>
      <c r="AC67" s="31">
        <v>103750</v>
      </c>
      <c r="AD67" s="31">
        <v>110900</v>
      </c>
      <c r="AE67" s="31">
        <v>118050</v>
      </c>
      <c r="AF67" s="37">
        <f t="shared" si="6"/>
        <v>65500</v>
      </c>
      <c r="AG67" s="37">
        <f t="shared" si="7"/>
        <v>39300</v>
      </c>
      <c r="AH67" s="37">
        <f t="shared" si="8"/>
        <v>89400</v>
      </c>
      <c r="AI67">
        <f t="shared" si="43"/>
        <v>6707.8550000000005</v>
      </c>
      <c r="AJ67">
        <f t="shared" si="43"/>
        <v>7666.1200000000008</v>
      </c>
      <c r="AK67">
        <f t="shared" si="43"/>
        <v>8624.3850000000002</v>
      </c>
      <c r="AL67">
        <f t="shared" si="43"/>
        <v>9582.6500000000015</v>
      </c>
      <c r="AM67">
        <f t="shared" si="43"/>
        <v>10350.725</v>
      </c>
      <c r="AN67">
        <f t="shared" si="43"/>
        <v>11118.800000000001</v>
      </c>
      <c r="AO67">
        <f t="shared" si="43"/>
        <v>11886.875000000002</v>
      </c>
      <c r="AP67">
        <f t="shared" si="43"/>
        <v>12654.95</v>
      </c>
      <c r="AQ67">
        <f t="shared" si="43"/>
        <v>13415.710000000001</v>
      </c>
      <c r="AR67">
        <f t="shared" si="43"/>
        <v>14183.785000000002</v>
      </c>
      <c r="AS67">
        <f t="shared" si="43"/>
        <v>14951.86</v>
      </c>
      <c r="AT67">
        <f t="shared" si="43"/>
        <v>15719.935000000001</v>
      </c>
      <c r="AU67">
        <f t="shared" si="43"/>
        <v>16488.010000000002</v>
      </c>
      <c r="AV67">
        <f t="shared" si="43"/>
        <v>17248.77</v>
      </c>
      <c r="AW67">
        <f t="shared" si="43"/>
        <v>18016.845000000001</v>
      </c>
      <c r="AX67">
        <f t="shared" si="43"/>
        <v>18784.920000000002</v>
      </c>
      <c r="AY67">
        <f t="shared" si="41"/>
        <v>19552.995000000003</v>
      </c>
      <c r="AZ67">
        <f t="shared" si="41"/>
        <v>20321.070000000003</v>
      </c>
      <c r="BA67">
        <f t="shared" si="41"/>
        <v>21081.83</v>
      </c>
      <c r="BB67">
        <f t="shared" si="41"/>
        <v>21849.905000000002</v>
      </c>
      <c r="BC67" s="7">
        <f t="shared" si="10"/>
        <v>4030.5650000000005</v>
      </c>
      <c r="BD67" s="7">
        <f t="shared" si="25"/>
        <v>4601.1350000000002</v>
      </c>
      <c r="BE67" s="7">
        <f t="shared" si="26"/>
        <v>5179.0200000000004</v>
      </c>
      <c r="BF67" s="7">
        <f t="shared" si="27"/>
        <v>5749.59</v>
      </c>
      <c r="BG67" s="7">
        <f t="shared" si="28"/>
        <v>6210.4350000000004</v>
      </c>
      <c r="BH67" s="7">
        <f t="shared" si="29"/>
        <v>6671.2800000000007</v>
      </c>
      <c r="BI67" s="7">
        <f t="shared" si="30"/>
        <v>7132.1250000000009</v>
      </c>
      <c r="BJ67" s="7">
        <f t="shared" si="31"/>
        <v>7592.97</v>
      </c>
      <c r="BK67" s="7">
        <f t="shared" si="32"/>
        <v>8053.8150000000005</v>
      </c>
      <c r="BL67" s="7">
        <f t="shared" si="13"/>
        <v>8514.6600000000017</v>
      </c>
      <c r="BM67" s="7">
        <f t="shared" si="14"/>
        <v>8975.505000000001</v>
      </c>
      <c r="BN67" s="7">
        <f t="shared" si="15"/>
        <v>9584.1130000000012</v>
      </c>
      <c r="BO67" s="7">
        <f t="shared" si="16"/>
        <v>10274.649000000001</v>
      </c>
      <c r="BP67" s="7">
        <f t="shared" si="17"/>
        <v>10965.185000000001</v>
      </c>
      <c r="BQ67" s="7">
        <f t="shared" si="18"/>
        <v>11655.721000000001</v>
      </c>
      <c r="BR67" s="7">
        <f t="shared" si="19"/>
        <v>12346.257000000001</v>
      </c>
      <c r="BS67" s="7">
        <f t="shared" si="20"/>
        <v>13036.793000000001</v>
      </c>
      <c r="BT67" s="7">
        <f t="shared" si="21"/>
        <v>13727.329000000002</v>
      </c>
      <c r="BU67" s="7">
        <f t="shared" si="22"/>
        <v>14417.865000000002</v>
      </c>
      <c r="BV67" s="7">
        <f t="shared" si="23"/>
        <v>15108.401000000002</v>
      </c>
      <c r="BW67" s="38">
        <f t="shared" si="44"/>
        <v>9158.380000000001</v>
      </c>
      <c r="BX67" s="38">
        <f t="shared" si="44"/>
        <v>10467.765000000001</v>
      </c>
      <c r="BY67" s="38">
        <f t="shared" si="44"/>
        <v>11777.150000000001</v>
      </c>
      <c r="BZ67" s="38">
        <f t="shared" si="44"/>
        <v>13079.220000000001</v>
      </c>
      <c r="CA67" s="38">
        <f t="shared" si="44"/>
        <v>14132.580000000002</v>
      </c>
      <c r="CB67" s="38">
        <f t="shared" si="44"/>
        <v>15178.625000000002</v>
      </c>
      <c r="CC67" s="38">
        <f t="shared" si="44"/>
        <v>16224.670000000002</v>
      </c>
      <c r="CD67" s="38">
        <f t="shared" si="44"/>
        <v>17270.715</v>
      </c>
      <c r="CE67" s="38">
        <f t="shared" si="44"/>
        <v>18316.760000000002</v>
      </c>
      <c r="CF67" s="38">
        <f t="shared" si="44"/>
        <v>19362.805</v>
      </c>
      <c r="CG67" s="38">
        <f t="shared" si="44"/>
        <v>20408.850000000002</v>
      </c>
      <c r="CH67" s="38">
        <f t="shared" si="44"/>
        <v>21454.895</v>
      </c>
      <c r="CI67" s="38">
        <f t="shared" si="44"/>
        <v>22500.940000000002</v>
      </c>
      <c r="CJ67" s="38">
        <f t="shared" si="44"/>
        <v>23546.985000000001</v>
      </c>
      <c r="CK67" s="38">
        <f t="shared" si="44"/>
        <v>24593.030000000002</v>
      </c>
      <c r="CL67" s="38">
        <f t="shared" si="44"/>
        <v>25639.075000000001</v>
      </c>
      <c r="CM67" s="38">
        <f t="shared" si="42"/>
        <v>26685.120000000003</v>
      </c>
      <c r="CN67" s="38">
        <f t="shared" si="42"/>
        <v>27731.165000000001</v>
      </c>
      <c r="CO67" s="38">
        <f t="shared" si="42"/>
        <v>28777.210000000003</v>
      </c>
      <c r="CP67" s="38">
        <f t="shared" si="42"/>
        <v>29823.255000000001</v>
      </c>
    </row>
    <row r="68" spans="1:94" ht="15.75" customHeight="1" x14ac:dyDescent="0.25">
      <c r="A68" s="29">
        <v>503</v>
      </c>
      <c r="B68" s="30" t="s">
        <v>1014</v>
      </c>
      <c r="C68" s="30" t="s">
        <v>253</v>
      </c>
      <c r="D68" s="30" t="s">
        <v>141</v>
      </c>
      <c r="E68" s="30">
        <v>0.33979999999999999</v>
      </c>
      <c r="F68" s="30">
        <v>20032</v>
      </c>
      <c r="G68" s="31">
        <v>135000</v>
      </c>
      <c r="H68" s="31">
        <v>45850</v>
      </c>
      <c r="I68" s="31">
        <v>52400</v>
      </c>
      <c r="J68" s="31">
        <v>58950</v>
      </c>
      <c r="K68" s="31">
        <v>65500</v>
      </c>
      <c r="L68" s="31">
        <v>70750</v>
      </c>
      <c r="M68" s="31">
        <v>76000</v>
      </c>
      <c r="N68" s="31">
        <v>81250</v>
      </c>
      <c r="O68" s="31">
        <v>86500</v>
      </c>
      <c r="P68" s="31">
        <v>27550</v>
      </c>
      <c r="Q68" s="31">
        <v>31450</v>
      </c>
      <c r="R68" s="31">
        <v>35400</v>
      </c>
      <c r="S68" s="31">
        <v>39300</v>
      </c>
      <c r="T68" s="31">
        <v>42450</v>
      </c>
      <c r="U68" s="31">
        <v>45600</v>
      </c>
      <c r="V68" s="31">
        <v>48750</v>
      </c>
      <c r="W68" s="31">
        <v>51900</v>
      </c>
      <c r="X68" s="31">
        <v>62600</v>
      </c>
      <c r="Y68" s="31">
        <v>71550</v>
      </c>
      <c r="Z68" s="31">
        <v>80500</v>
      </c>
      <c r="AA68" s="31">
        <v>89400</v>
      </c>
      <c r="AB68" s="31">
        <v>96600</v>
      </c>
      <c r="AC68" s="31">
        <v>103750</v>
      </c>
      <c r="AD68" s="31">
        <v>110900</v>
      </c>
      <c r="AE68" s="31">
        <v>118050</v>
      </c>
      <c r="AF68" s="37">
        <f t="shared" si="6"/>
        <v>65500</v>
      </c>
      <c r="AG68" s="37">
        <f t="shared" si="7"/>
        <v>39300</v>
      </c>
      <c r="AH68" s="37">
        <f t="shared" si="8"/>
        <v>89400</v>
      </c>
      <c r="AI68">
        <f t="shared" si="43"/>
        <v>15579.83</v>
      </c>
      <c r="AJ68">
        <f t="shared" si="43"/>
        <v>17805.52</v>
      </c>
      <c r="AK68">
        <f t="shared" si="43"/>
        <v>20031.21</v>
      </c>
      <c r="AL68">
        <f t="shared" si="43"/>
        <v>22256.899999999998</v>
      </c>
      <c r="AM68">
        <f t="shared" si="43"/>
        <v>24040.85</v>
      </c>
      <c r="AN68">
        <f t="shared" si="43"/>
        <v>25824.799999999999</v>
      </c>
      <c r="AO68">
        <f t="shared" si="43"/>
        <v>27608.75</v>
      </c>
      <c r="AP68">
        <f t="shared" si="43"/>
        <v>29392.7</v>
      </c>
      <c r="AQ68">
        <f t="shared" si="43"/>
        <v>31159.66</v>
      </c>
      <c r="AR68">
        <f t="shared" si="43"/>
        <v>32943.61</v>
      </c>
      <c r="AS68">
        <f t="shared" si="43"/>
        <v>34727.56</v>
      </c>
      <c r="AT68">
        <f t="shared" si="43"/>
        <v>36511.51</v>
      </c>
      <c r="AU68">
        <f t="shared" si="43"/>
        <v>38295.46</v>
      </c>
      <c r="AV68">
        <f t="shared" si="43"/>
        <v>40062.42</v>
      </c>
      <c r="AW68">
        <f t="shared" si="43"/>
        <v>41846.369999999995</v>
      </c>
      <c r="AX68">
        <f t="shared" si="43"/>
        <v>43630.32</v>
      </c>
      <c r="AY68">
        <f t="shared" si="41"/>
        <v>45414.27</v>
      </c>
      <c r="AZ68">
        <f t="shared" si="41"/>
        <v>47198.22</v>
      </c>
      <c r="BA68">
        <f t="shared" si="41"/>
        <v>48965.18</v>
      </c>
      <c r="BB68">
        <f t="shared" si="41"/>
        <v>50749.13</v>
      </c>
      <c r="BC68" s="7">
        <f t="shared" si="10"/>
        <v>9361.49</v>
      </c>
      <c r="BD68" s="7">
        <f t="shared" si="25"/>
        <v>10686.71</v>
      </c>
      <c r="BE68" s="7">
        <f t="shared" si="26"/>
        <v>12028.92</v>
      </c>
      <c r="BF68" s="7">
        <f t="shared" si="27"/>
        <v>13354.14</v>
      </c>
      <c r="BG68" s="7">
        <f t="shared" si="28"/>
        <v>14424.51</v>
      </c>
      <c r="BH68" s="7">
        <f t="shared" si="29"/>
        <v>15494.88</v>
      </c>
      <c r="BI68" s="7">
        <f t="shared" si="30"/>
        <v>16565.25</v>
      </c>
      <c r="BJ68" s="7">
        <f t="shared" si="31"/>
        <v>17635.62</v>
      </c>
      <c r="BK68" s="7">
        <f t="shared" si="32"/>
        <v>18705.989999999998</v>
      </c>
      <c r="BL68" s="7">
        <f t="shared" si="13"/>
        <v>19776.36</v>
      </c>
      <c r="BM68" s="7">
        <f t="shared" si="14"/>
        <v>20846.73</v>
      </c>
      <c r="BN68" s="7">
        <f t="shared" si="15"/>
        <v>22260.297999999999</v>
      </c>
      <c r="BO68" s="7">
        <f t="shared" si="16"/>
        <v>23864.153999999999</v>
      </c>
      <c r="BP68" s="7">
        <f t="shared" si="17"/>
        <v>25468.01</v>
      </c>
      <c r="BQ68" s="7">
        <f t="shared" si="18"/>
        <v>27071.865999999998</v>
      </c>
      <c r="BR68" s="7">
        <f t="shared" si="19"/>
        <v>28675.721999999998</v>
      </c>
      <c r="BS68" s="7">
        <f t="shared" si="20"/>
        <v>30279.577999999998</v>
      </c>
      <c r="BT68" s="7">
        <f t="shared" si="21"/>
        <v>31883.433999999997</v>
      </c>
      <c r="BU68" s="7">
        <f t="shared" si="22"/>
        <v>33487.29</v>
      </c>
      <c r="BV68" s="7">
        <f t="shared" si="23"/>
        <v>35091.146000000001</v>
      </c>
      <c r="BW68" s="38">
        <f t="shared" si="44"/>
        <v>21271.48</v>
      </c>
      <c r="BX68" s="38">
        <f t="shared" si="44"/>
        <v>24312.69</v>
      </c>
      <c r="BY68" s="38">
        <f t="shared" si="44"/>
        <v>27353.899999999998</v>
      </c>
      <c r="BZ68" s="38">
        <f t="shared" si="44"/>
        <v>30378.12</v>
      </c>
      <c r="CA68" s="38">
        <f t="shared" si="44"/>
        <v>32824.68</v>
      </c>
      <c r="CB68" s="38">
        <f t="shared" si="44"/>
        <v>35254.25</v>
      </c>
      <c r="CC68" s="38">
        <f t="shared" si="44"/>
        <v>37683.82</v>
      </c>
      <c r="CD68" s="38">
        <f t="shared" si="44"/>
        <v>40113.39</v>
      </c>
      <c r="CE68" s="38">
        <f t="shared" si="44"/>
        <v>42542.96</v>
      </c>
      <c r="CF68" s="38">
        <f t="shared" si="44"/>
        <v>44972.53</v>
      </c>
      <c r="CG68" s="38">
        <f t="shared" si="44"/>
        <v>47402.1</v>
      </c>
      <c r="CH68" s="38">
        <f t="shared" si="44"/>
        <v>49831.67</v>
      </c>
      <c r="CI68" s="38">
        <f t="shared" si="44"/>
        <v>52261.24</v>
      </c>
      <c r="CJ68" s="38">
        <f t="shared" si="44"/>
        <v>54690.81</v>
      </c>
      <c r="CK68" s="38">
        <f t="shared" si="44"/>
        <v>57120.38</v>
      </c>
      <c r="CL68" s="38">
        <f t="shared" si="44"/>
        <v>59549.95</v>
      </c>
      <c r="CM68" s="38">
        <f t="shared" si="42"/>
        <v>61979.519999999997</v>
      </c>
      <c r="CN68" s="38">
        <f t="shared" si="42"/>
        <v>64409.09</v>
      </c>
      <c r="CO68" s="38">
        <f t="shared" si="42"/>
        <v>66838.66</v>
      </c>
      <c r="CP68" s="38">
        <f t="shared" si="42"/>
        <v>69268.23</v>
      </c>
    </row>
    <row r="69" spans="1:94" ht="15.75" customHeight="1" x14ac:dyDescent="0.25">
      <c r="A69" s="29">
        <v>507</v>
      </c>
      <c r="B69" s="30" t="s">
        <v>1018</v>
      </c>
      <c r="C69" s="30" t="s">
        <v>253</v>
      </c>
      <c r="D69" s="30" t="s">
        <v>141</v>
      </c>
      <c r="E69" s="30">
        <v>0.1482</v>
      </c>
      <c r="F69" s="30">
        <v>9688</v>
      </c>
      <c r="G69" s="31">
        <v>135000</v>
      </c>
      <c r="H69" s="31">
        <v>45850</v>
      </c>
      <c r="I69" s="31">
        <v>52400</v>
      </c>
      <c r="J69" s="31">
        <v>58950</v>
      </c>
      <c r="K69" s="31">
        <v>65500</v>
      </c>
      <c r="L69" s="31">
        <v>70750</v>
      </c>
      <c r="M69" s="31">
        <v>76000</v>
      </c>
      <c r="N69" s="31">
        <v>81250</v>
      </c>
      <c r="O69" s="31">
        <v>86500</v>
      </c>
      <c r="P69" s="31">
        <v>27550</v>
      </c>
      <c r="Q69" s="31">
        <v>31450</v>
      </c>
      <c r="R69" s="31">
        <v>35400</v>
      </c>
      <c r="S69" s="31">
        <v>39300</v>
      </c>
      <c r="T69" s="31">
        <v>42450</v>
      </c>
      <c r="U69" s="31">
        <v>45600</v>
      </c>
      <c r="V69" s="31">
        <v>48750</v>
      </c>
      <c r="W69" s="31">
        <v>51900</v>
      </c>
      <c r="X69" s="31">
        <v>62600</v>
      </c>
      <c r="Y69" s="31">
        <v>71550</v>
      </c>
      <c r="Z69" s="31">
        <v>80500</v>
      </c>
      <c r="AA69" s="31">
        <v>89400</v>
      </c>
      <c r="AB69" s="31">
        <v>96600</v>
      </c>
      <c r="AC69" s="31">
        <v>103750</v>
      </c>
      <c r="AD69" s="31">
        <v>110900</v>
      </c>
      <c r="AE69" s="31">
        <v>118050</v>
      </c>
      <c r="AF69" s="37">
        <f t="shared" ref="AF69:AF75" si="45">K69</f>
        <v>65500</v>
      </c>
      <c r="AG69" s="37">
        <f t="shared" ref="AG69:AG75" si="46">S69</f>
        <v>39300</v>
      </c>
      <c r="AH69" s="37">
        <f t="shared" ref="AH69:AH75" si="47">AA69</f>
        <v>89400</v>
      </c>
      <c r="AI69">
        <f t="shared" si="43"/>
        <v>6794.97</v>
      </c>
      <c r="AJ69">
        <f t="shared" si="43"/>
        <v>7765.68</v>
      </c>
      <c r="AK69">
        <f t="shared" si="43"/>
        <v>8736.39</v>
      </c>
      <c r="AL69">
        <f t="shared" si="43"/>
        <v>9707.1</v>
      </c>
      <c r="AM69">
        <f t="shared" si="43"/>
        <v>10485.15</v>
      </c>
      <c r="AN69">
        <f t="shared" si="43"/>
        <v>11263.2</v>
      </c>
      <c r="AO69">
        <f t="shared" si="43"/>
        <v>12041.25</v>
      </c>
      <c r="AP69">
        <f t="shared" si="43"/>
        <v>12819.3</v>
      </c>
      <c r="AQ69">
        <f t="shared" si="43"/>
        <v>13589.94</v>
      </c>
      <c r="AR69">
        <f t="shared" si="43"/>
        <v>14367.99</v>
      </c>
      <c r="AS69">
        <f t="shared" si="43"/>
        <v>15146.039999999999</v>
      </c>
      <c r="AT69">
        <f t="shared" si="43"/>
        <v>15924.09</v>
      </c>
      <c r="AU69">
        <f t="shared" si="43"/>
        <v>16702.14</v>
      </c>
      <c r="AV69">
        <f t="shared" si="43"/>
        <v>17472.78</v>
      </c>
      <c r="AW69">
        <f t="shared" si="43"/>
        <v>18250.829999999998</v>
      </c>
      <c r="AX69">
        <f t="shared" si="43"/>
        <v>19028.88</v>
      </c>
      <c r="AY69">
        <f t="shared" si="41"/>
        <v>19806.93</v>
      </c>
      <c r="AZ69">
        <f t="shared" si="41"/>
        <v>20584.98</v>
      </c>
      <c r="BA69">
        <f t="shared" si="41"/>
        <v>21355.62</v>
      </c>
      <c r="BB69">
        <f t="shared" si="41"/>
        <v>22133.67</v>
      </c>
      <c r="BC69" s="7">
        <f t="shared" ref="BC69:BC75" si="48">MIN(AI69/$E69,MAX(CEILING(IF(BC$2&gt;3,(BC$2-4)*0.08*$AG69+$AG69,(BC$2-4)*0.1*$AG69+$AG69),50),13590+4720*(BC$2-$BC$2)))*$E69</f>
        <v>4082.91</v>
      </c>
      <c r="BD69" s="7">
        <f t="shared" si="25"/>
        <v>4660.8900000000003</v>
      </c>
      <c r="BE69" s="7">
        <f t="shared" si="26"/>
        <v>5246.28</v>
      </c>
      <c r="BF69" s="7">
        <f t="shared" si="27"/>
        <v>5824.26</v>
      </c>
      <c r="BG69" s="7">
        <f t="shared" si="28"/>
        <v>6291.09</v>
      </c>
      <c r="BH69" s="7">
        <f t="shared" si="29"/>
        <v>6757.92</v>
      </c>
      <c r="BI69" s="7">
        <f t="shared" si="30"/>
        <v>7224.75</v>
      </c>
      <c r="BJ69" s="7">
        <f t="shared" si="31"/>
        <v>7691.58</v>
      </c>
      <c r="BK69" s="7">
        <f t="shared" si="32"/>
        <v>8158.41</v>
      </c>
      <c r="BL69" s="7">
        <f t="shared" si="13"/>
        <v>8625.24</v>
      </c>
      <c r="BM69" s="7">
        <f t="shared" si="14"/>
        <v>9092.07</v>
      </c>
      <c r="BN69" s="7">
        <f t="shared" si="15"/>
        <v>9708.5820000000003</v>
      </c>
      <c r="BO69" s="7">
        <f t="shared" si="16"/>
        <v>10408.085999999999</v>
      </c>
      <c r="BP69" s="7">
        <f t="shared" si="17"/>
        <v>11107.59</v>
      </c>
      <c r="BQ69" s="7">
        <f t="shared" si="18"/>
        <v>11807.093999999999</v>
      </c>
      <c r="BR69" s="7">
        <f t="shared" si="19"/>
        <v>12506.598</v>
      </c>
      <c r="BS69" s="7">
        <f t="shared" si="20"/>
        <v>13206.101999999999</v>
      </c>
      <c r="BT69" s="7">
        <f t="shared" si="21"/>
        <v>13905.606</v>
      </c>
      <c r="BU69" s="7">
        <f t="shared" si="22"/>
        <v>14605.11</v>
      </c>
      <c r="BV69" s="7">
        <f t="shared" si="23"/>
        <v>15304.614</v>
      </c>
      <c r="BW69" s="38">
        <f t="shared" si="44"/>
        <v>9277.32</v>
      </c>
      <c r="BX69" s="38">
        <f t="shared" si="44"/>
        <v>10603.71</v>
      </c>
      <c r="BY69" s="38">
        <f t="shared" si="44"/>
        <v>11930.1</v>
      </c>
      <c r="BZ69" s="38">
        <f t="shared" si="44"/>
        <v>13249.08</v>
      </c>
      <c r="CA69" s="38">
        <f t="shared" si="44"/>
        <v>14316.119999999999</v>
      </c>
      <c r="CB69" s="38">
        <f t="shared" si="44"/>
        <v>15375.75</v>
      </c>
      <c r="CC69" s="38">
        <f t="shared" si="44"/>
        <v>16435.38</v>
      </c>
      <c r="CD69" s="38">
        <f t="shared" si="44"/>
        <v>17495.009999999998</v>
      </c>
      <c r="CE69" s="38">
        <f t="shared" si="44"/>
        <v>18554.64</v>
      </c>
      <c r="CF69" s="38">
        <f t="shared" si="44"/>
        <v>19614.27</v>
      </c>
      <c r="CG69" s="38">
        <f t="shared" si="44"/>
        <v>20673.900000000001</v>
      </c>
      <c r="CH69" s="38">
        <f t="shared" si="44"/>
        <v>21733.53</v>
      </c>
      <c r="CI69" s="38">
        <f t="shared" si="44"/>
        <v>22793.16</v>
      </c>
      <c r="CJ69" s="38">
        <f t="shared" si="44"/>
        <v>23852.79</v>
      </c>
      <c r="CK69" s="38">
        <f t="shared" si="44"/>
        <v>24912.42</v>
      </c>
      <c r="CL69" s="38">
        <f t="shared" si="44"/>
        <v>25972.05</v>
      </c>
      <c r="CM69" s="38">
        <f t="shared" si="42"/>
        <v>27031.68</v>
      </c>
      <c r="CN69" s="38">
        <f t="shared" si="42"/>
        <v>28091.31</v>
      </c>
      <c r="CO69" s="38">
        <f t="shared" si="42"/>
        <v>29150.94</v>
      </c>
      <c r="CP69" s="38">
        <f t="shared" si="42"/>
        <v>30210.57</v>
      </c>
    </row>
    <row r="70" spans="1:94" ht="15.75" customHeight="1" x14ac:dyDescent="0.25">
      <c r="A70" s="29">
        <v>502</v>
      </c>
      <c r="B70" s="30" t="s">
        <v>1012</v>
      </c>
      <c r="C70" s="30" t="s">
        <v>62</v>
      </c>
      <c r="D70" s="30" t="s">
        <v>63</v>
      </c>
      <c r="E70" s="30">
        <v>0.8538</v>
      </c>
      <c r="F70" s="30">
        <v>40989</v>
      </c>
      <c r="G70" s="31">
        <v>90800</v>
      </c>
      <c r="H70" s="31">
        <v>35100</v>
      </c>
      <c r="I70" s="31">
        <v>40100</v>
      </c>
      <c r="J70" s="31">
        <v>45100</v>
      </c>
      <c r="K70" s="31">
        <v>50100</v>
      </c>
      <c r="L70" s="31">
        <v>54150</v>
      </c>
      <c r="M70" s="31">
        <v>58150</v>
      </c>
      <c r="N70" s="31">
        <v>62150</v>
      </c>
      <c r="O70" s="31">
        <v>66150</v>
      </c>
      <c r="P70" s="31">
        <v>21050</v>
      </c>
      <c r="Q70" s="31">
        <v>24050</v>
      </c>
      <c r="R70" s="31">
        <v>27050</v>
      </c>
      <c r="S70" s="31">
        <v>30050</v>
      </c>
      <c r="T70" s="31">
        <v>32500</v>
      </c>
      <c r="U70" s="31">
        <v>37190</v>
      </c>
      <c r="V70" s="31">
        <v>41910</v>
      </c>
      <c r="W70" s="31">
        <v>46630</v>
      </c>
      <c r="X70" s="31">
        <v>56150</v>
      </c>
      <c r="Y70" s="31">
        <v>64150</v>
      </c>
      <c r="Z70" s="31">
        <v>72150</v>
      </c>
      <c r="AA70" s="31">
        <v>80150</v>
      </c>
      <c r="AB70" s="31">
        <v>86600</v>
      </c>
      <c r="AC70" s="31">
        <v>93000</v>
      </c>
      <c r="AD70" s="31">
        <v>99400</v>
      </c>
      <c r="AE70" s="31">
        <v>105800</v>
      </c>
      <c r="AF70" s="37">
        <f t="shared" si="45"/>
        <v>50100</v>
      </c>
      <c r="AG70" s="37">
        <f t="shared" si="46"/>
        <v>30050</v>
      </c>
      <c r="AH70" s="37">
        <f t="shared" si="47"/>
        <v>80150</v>
      </c>
      <c r="AI70">
        <f t="shared" si="43"/>
        <v>29968.38</v>
      </c>
      <c r="AJ70">
        <f t="shared" si="43"/>
        <v>34237.379999999997</v>
      </c>
      <c r="AK70">
        <f t="shared" si="43"/>
        <v>38506.379999999997</v>
      </c>
      <c r="AL70">
        <f t="shared" si="43"/>
        <v>42775.38</v>
      </c>
      <c r="AM70">
        <f t="shared" si="43"/>
        <v>46233.27</v>
      </c>
      <c r="AN70">
        <f t="shared" si="43"/>
        <v>49648.47</v>
      </c>
      <c r="AO70">
        <f t="shared" si="43"/>
        <v>53063.67</v>
      </c>
      <c r="AP70">
        <f t="shared" si="43"/>
        <v>56478.87</v>
      </c>
      <c r="AQ70">
        <f t="shared" si="43"/>
        <v>59894.07</v>
      </c>
      <c r="AR70">
        <f t="shared" si="43"/>
        <v>63309.27</v>
      </c>
      <c r="AS70">
        <f t="shared" si="43"/>
        <v>66767.16</v>
      </c>
      <c r="AT70">
        <f t="shared" si="43"/>
        <v>70182.36</v>
      </c>
      <c r="AU70">
        <f t="shared" si="43"/>
        <v>73597.56</v>
      </c>
      <c r="AV70">
        <f t="shared" si="43"/>
        <v>77012.759999999995</v>
      </c>
      <c r="AW70">
        <f t="shared" si="43"/>
        <v>80427.960000000006</v>
      </c>
      <c r="AX70">
        <f t="shared" si="43"/>
        <v>83843.16</v>
      </c>
      <c r="AY70">
        <f t="shared" si="41"/>
        <v>87301.05</v>
      </c>
      <c r="AZ70">
        <f t="shared" si="41"/>
        <v>90716.25</v>
      </c>
      <c r="BA70">
        <f t="shared" si="41"/>
        <v>94131.45</v>
      </c>
      <c r="BB70">
        <f t="shared" si="41"/>
        <v>97546.65</v>
      </c>
      <c r="BC70" s="7">
        <f t="shared" si="48"/>
        <v>17972.490000000002</v>
      </c>
      <c r="BD70" s="7">
        <f t="shared" si="25"/>
        <v>20533.89</v>
      </c>
      <c r="BE70" s="7">
        <f t="shared" si="26"/>
        <v>23095.29</v>
      </c>
      <c r="BF70" s="7">
        <f t="shared" si="27"/>
        <v>25656.69</v>
      </c>
      <c r="BG70" s="7">
        <f t="shared" si="28"/>
        <v>27748.5</v>
      </c>
      <c r="BH70" s="7">
        <f t="shared" si="29"/>
        <v>31752.822</v>
      </c>
      <c r="BI70" s="7">
        <f t="shared" si="30"/>
        <v>35782.758000000002</v>
      </c>
      <c r="BJ70" s="7">
        <f t="shared" si="31"/>
        <v>39812.694000000003</v>
      </c>
      <c r="BK70" s="7">
        <f t="shared" si="32"/>
        <v>43842.63</v>
      </c>
      <c r="BL70" s="7">
        <f t="shared" si="13"/>
        <v>47872.565999999999</v>
      </c>
      <c r="BM70" s="7">
        <f t="shared" si="14"/>
        <v>51902.502</v>
      </c>
      <c r="BN70" s="7">
        <f t="shared" si="15"/>
        <v>55932.438000000002</v>
      </c>
      <c r="BO70" s="7">
        <f t="shared" si="16"/>
        <v>59962.374000000003</v>
      </c>
      <c r="BP70" s="7">
        <f t="shared" si="17"/>
        <v>63992.31</v>
      </c>
      <c r="BQ70" s="7">
        <f t="shared" si="18"/>
        <v>68022.245999999999</v>
      </c>
      <c r="BR70" s="7">
        <f t="shared" si="19"/>
        <v>72052.182000000001</v>
      </c>
      <c r="BS70" s="7">
        <f t="shared" si="20"/>
        <v>76082.118000000002</v>
      </c>
      <c r="BT70" s="7">
        <f t="shared" si="21"/>
        <v>80112.054000000004</v>
      </c>
      <c r="BU70" s="7">
        <f t="shared" si="22"/>
        <v>84141.99</v>
      </c>
      <c r="BV70" s="7">
        <f t="shared" si="23"/>
        <v>88171.926000000007</v>
      </c>
      <c r="BW70" s="38">
        <f t="shared" si="44"/>
        <v>47940.87</v>
      </c>
      <c r="BX70" s="38">
        <f t="shared" si="44"/>
        <v>54771.27</v>
      </c>
      <c r="BY70" s="38">
        <f t="shared" si="44"/>
        <v>61601.67</v>
      </c>
      <c r="BZ70" s="38">
        <f t="shared" si="44"/>
        <v>68432.070000000007</v>
      </c>
      <c r="CA70" s="38">
        <f t="shared" si="44"/>
        <v>73939.08</v>
      </c>
      <c r="CB70" s="38">
        <f t="shared" si="44"/>
        <v>79403.399999999994</v>
      </c>
      <c r="CC70" s="38">
        <f t="shared" si="44"/>
        <v>84867.72</v>
      </c>
      <c r="CD70" s="38">
        <f t="shared" si="44"/>
        <v>90332.04</v>
      </c>
      <c r="CE70" s="38">
        <f t="shared" si="44"/>
        <v>95839.05</v>
      </c>
      <c r="CF70" s="38">
        <f t="shared" si="44"/>
        <v>101303.37</v>
      </c>
      <c r="CG70" s="38">
        <f t="shared" si="44"/>
        <v>106767.69</v>
      </c>
      <c r="CH70" s="38">
        <f t="shared" si="44"/>
        <v>112232.01</v>
      </c>
      <c r="CI70" s="38">
        <f t="shared" si="44"/>
        <v>117739.02</v>
      </c>
      <c r="CJ70" s="38">
        <f t="shared" si="44"/>
        <v>123203.34</v>
      </c>
      <c r="CK70" s="38">
        <f t="shared" si="44"/>
        <v>128667.66</v>
      </c>
      <c r="CL70" s="38">
        <f t="shared" si="44"/>
        <v>134131.98000000001</v>
      </c>
      <c r="CM70" s="38">
        <f t="shared" si="42"/>
        <v>139638.99</v>
      </c>
      <c r="CN70" s="38">
        <f t="shared" si="42"/>
        <v>145103.31</v>
      </c>
      <c r="CO70" s="38">
        <f t="shared" si="42"/>
        <v>150567.63</v>
      </c>
      <c r="CP70" s="38">
        <f t="shared" si="42"/>
        <v>156031.95000000001</v>
      </c>
    </row>
    <row r="71" spans="1:94" ht="15.75" customHeight="1" x14ac:dyDescent="0.25">
      <c r="A71" s="29">
        <v>501</v>
      </c>
      <c r="B71" s="30" t="s">
        <v>1011</v>
      </c>
      <c r="C71" s="30" t="s">
        <v>62</v>
      </c>
      <c r="D71" s="30" t="s">
        <v>63</v>
      </c>
      <c r="E71" s="30">
        <v>0.4854</v>
      </c>
      <c r="F71" s="30">
        <v>23035</v>
      </c>
      <c r="G71" s="31">
        <v>90800</v>
      </c>
      <c r="H71" s="31">
        <v>35100</v>
      </c>
      <c r="I71" s="31">
        <v>40100</v>
      </c>
      <c r="J71" s="31">
        <v>45100</v>
      </c>
      <c r="K71" s="31">
        <v>50100</v>
      </c>
      <c r="L71" s="31">
        <v>54150</v>
      </c>
      <c r="M71" s="31">
        <v>58150</v>
      </c>
      <c r="N71" s="31">
        <v>62150</v>
      </c>
      <c r="O71" s="31">
        <v>66150</v>
      </c>
      <c r="P71" s="31">
        <v>21050</v>
      </c>
      <c r="Q71" s="31">
        <v>24050</v>
      </c>
      <c r="R71" s="31">
        <v>27050</v>
      </c>
      <c r="S71" s="31">
        <v>30050</v>
      </c>
      <c r="T71" s="31">
        <v>32500</v>
      </c>
      <c r="U71" s="31">
        <v>37190</v>
      </c>
      <c r="V71" s="31">
        <v>41910</v>
      </c>
      <c r="W71" s="31">
        <v>46630</v>
      </c>
      <c r="X71" s="31">
        <v>56150</v>
      </c>
      <c r="Y71" s="31">
        <v>64150</v>
      </c>
      <c r="Z71" s="31">
        <v>72150</v>
      </c>
      <c r="AA71" s="31">
        <v>80150</v>
      </c>
      <c r="AB71" s="31">
        <v>86600</v>
      </c>
      <c r="AC71" s="31">
        <v>93000</v>
      </c>
      <c r="AD71" s="31">
        <v>99400</v>
      </c>
      <c r="AE71" s="31">
        <v>105800</v>
      </c>
      <c r="AF71" s="37">
        <f t="shared" si="45"/>
        <v>50100</v>
      </c>
      <c r="AG71" s="37">
        <f t="shared" si="46"/>
        <v>30050</v>
      </c>
      <c r="AH71" s="37">
        <f t="shared" si="47"/>
        <v>80150</v>
      </c>
      <c r="AI71">
        <f t="shared" si="43"/>
        <v>17037.54</v>
      </c>
      <c r="AJ71">
        <f t="shared" si="43"/>
        <v>19464.54</v>
      </c>
      <c r="AK71">
        <f t="shared" si="43"/>
        <v>21891.54</v>
      </c>
      <c r="AL71">
        <f t="shared" si="43"/>
        <v>24318.54</v>
      </c>
      <c r="AM71">
        <f t="shared" si="43"/>
        <v>26284.41</v>
      </c>
      <c r="AN71">
        <f t="shared" si="43"/>
        <v>28226.01</v>
      </c>
      <c r="AO71">
        <f t="shared" si="43"/>
        <v>30167.61</v>
      </c>
      <c r="AP71">
        <f t="shared" si="43"/>
        <v>32109.21</v>
      </c>
      <c r="AQ71">
        <f t="shared" si="43"/>
        <v>34050.81</v>
      </c>
      <c r="AR71">
        <f t="shared" si="43"/>
        <v>35992.410000000003</v>
      </c>
      <c r="AS71">
        <f t="shared" si="43"/>
        <v>37958.28</v>
      </c>
      <c r="AT71">
        <f t="shared" si="43"/>
        <v>39899.879999999997</v>
      </c>
      <c r="AU71">
        <f t="shared" si="43"/>
        <v>41841.480000000003</v>
      </c>
      <c r="AV71">
        <f t="shared" si="43"/>
        <v>43783.08</v>
      </c>
      <c r="AW71">
        <f t="shared" si="43"/>
        <v>45724.68</v>
      </c>
      <c r="AX71">
        <f t="shared" si="43"/>
        <v>47666.28</v>
      </c>
      <c r="AY71">
        <f t="shared" si="41"/>
        <v>49632.15</v>
      </c>
      <c r="AZ71">
        <f t="shared" si="41"/>
        <v>51573.75</v>
      </c>
      <c r="BA71">
        <f t="shared" si="41"/>
        <v>53515.35</v>
      </c>
      <c r="BB71">
        <f t="shared" si="41"/>
        <v>55456.95</v>
      </c>
      <c r="BC71" s="7">
        <f t="shared" si="48"/>
        <v>10217.67</v>
      </c>
      <c r="BD71" s="7">
        <f t="shared" si="25"/>
        <v>11673.87</v>
      </c>
      <c r="BE71" s="7">
        <f t="shared" si="26"/>
        <v>13130.07</v>
      </c>
      <c r="BF71" s="7">
        <f t="shared" si="27"/>
        <v>14586.27</v>
      </c>
      <c r="BG71" s="7">
        <f t="shared" si="28"/>
        <v>15775.5</v>
      </c>
      <c r="BH71" s="7">
        <f t="shared" si="29"/>
        <v>18052.026000000002</v>
      </c>
      <c r="BI71" s="7">
        <f t="shared" si="30"/>
        <v>20343.114000000001</v>
      </c>
      <c r="BJ71" s="7">
        <f t="shared" si="31"/>
        <v>22634.202000000001</v>
      </c>
      <c r="BK71" s="7">
        <f t="shared" si="32"/>
        <v>24925.29</v>
      </c>
      <c r="BL71" s="7">
        <f t="shared" si="13"/>
        <v>27216.378000000001</v>
      </c>
      <c r="BM71" s="7">
        <f t="shared" si="14"/>
        <v>29507.466</v>
      </c>
      <c r="BN71" s="7">
        <f t="shared" si="15"/>
        <v>31798.554</v>
      </c>
      <c r="BO71" s="7">
        <f t="shared" si="16"/>
        <v>34089.642</v>
      </c>
      <c r="BP71" s="7">
        <f t="shared" si="17"/>
        <v>36380.730000000003</v>
      </c>
      <c r="BQ71" s="7">
        <f t="shared" si="18"/>
        <v>38671.817999999999</v>
      </c>
      <c r="BR71" s="7">
        <f t="shared" si="19"/>
        <v>40962.906000000003</v>
      </c>
      <c r="BS71" s="7">
        <f t="shared" si="20"/>
        <v>43253.993999999999</v>
      </c>
      <c r="BT71" s="7">
        <f t="shared" si="21"/>
        <v>45545.082000000002</v>
      </c>
      <c r="BU71" s="7">
        <f t="shared" si="22"/>
        <v>47836.17</v>
      </c>
      <c r="BV71" s="7">
        <f t="shared" si="23"/>
        <v>50127.258000000002</v>
      </c>
      <c r="BW71" s="38">
        <f t="shared" si="44"/>
        <v>27255.21</v>
      </c>
      <c r="BX71" s="38">
        <f t="shared" si="44"/>
        <v>31138.41</v>
      </c>
      <c r="BY71" s="38">
        <f t="shared" si="44"/>
        <v>35021.61</v>
      </c>
      <c r="BZ71" s="38">
        <f t="shared" si="44"/>
        <v>38904.81</v>
      </c>
      <c r="CA71" s="38">
        <f t="shared" si="44"/>
        <v>42035.64</v>
      </c>
      <c r="CB71" s="38">
        <f t="shared" si="44"/>
        <v>45142.2</v>
      </c>
      <c r="CC71" s="38">
        <f t="shared" si="44"/>
        <v>48248.76</v>
      </c>
      <c r="CD71" s="38">
        <f t="shared" si="44"/>
        <v>51355.32</v>
      </c>
      <c r="CE71" s="38">
        <f t="shared" si="44"/>
        <v>54486.15</v>
      </c>
      <c r="CF71" s="38">
        <f t="shared" si="44"/>
        <v>57592.71</v>
      </c>
      <c r="CG71" s="38">
        <f t="shared" si="44"/>
        <v>60699.27</v>
      </c>
      <c r="CH71" s="38">
        <f t="shared" si="44"/>
        <v>63805.83</v>
      </c>
      <c r="CI71" s="38">
        <f t="shared" si="44"/>
        <v>66936.66</v>
      </c>
      <c r="CJ71" s="38">
        <f t="shared" si="44"/>
        <v>70043.22</v>
      </c>
      <c r="CK71" s="38">
        <f t="shared" si="44"/>
        <v>73149.78</v>
      </c>
      <c r="CL71" s="38">
        <f t="shared" si="44"/>
        <v>76256.34</v>
      </c>
      <c r="CM71" s="38">
        <f t="shared" si="42"/>
        <v>79387.17</v>
      </c>
      <c r="CN71" s="38">
        <f t="shared" si="42"/>
        <v>82493.73</v>
      </c>
      <c r="CO71" s="38">
        <f t="shared" si="42"/>
        <v>85600.29</v>
      </c>
      <c r="CP71" s="38">
        <f t="shared" si="42"/>
        <v>88706.85</v>
      </c>
    </row>
    <row r="72" spans="1:94" ht="15.75" customHeight="1" x14ac:dyDescent="0.25">
      <c r="A72" s="29">
        <v>501</v>
      </c>
      <c r="B72" s="30" t="s">
        <v>1011</v>
      </c>
      <c r="C72" s="30" t="s">
        <v>261</v>
      </c>
      <c r="D72" s="30" t="s">
        <v>130</v>
      </c>
      <c r="E72" s="30">
        <v>0.2258</v>
      </c>
      <c r="F72" s="30">
        <v>10712</v>
      </c>
      <c r="G72" s="31">
        <v>94600</v>
      </c>
      <c r="H72" s="31">
        <v>34200</v>
      </c>
      <c r="I72" s="31">
        <v>39100</v>
      </c>
      <c r="J72" s="31">
        <v>44000</v>
      </c>
      <c r="K72" s="31">
        <v>48850</v>
      </c>
      <c r="L72" s="31">
        <v>52800</v>
      </c>
      <c r="M72" s="31">
        <v>56700</v>
      </c>
      <c r="N72" s="31">
        <v>60600</v>
      </c>
      <c r="O72" s="31">
        <v>64500</v>
      </c>
      <c r="P72" s="31">
        <v>20550</v>
      </c>
      <c r="Q72" s="31">
        <v>23450</v>
      </c>
      <c r="R72" s="31">
        <v>26400</v>
      </c>
      <c r="S72" s="31">
        <v>29300</v>
      </c>
      <c r="T72" s="31">
        <v>32470</v>
      </c>
      <c r="U72" s="31">
        <v>37190</v>
      </c>
      <c r="V72" s="31">
        <v>41910</v>
      </c>
      <c r="W72" s="31">
        <v>46630</v>
      </c>
      <c r="X72" s="31">
        <v>54750</v>
      </c>
      <c r="Y72" s="31">
        <v>62550</v>
      </c>
      <c r="Z72" s="31">
        <v>70350</v>
      </c>
      <c r="AA72" s="31">
        <v>78150</v>
      </c>
      <c r="AB72" s="31">
        <v>84450</v>
      </c>
      <c r="AC72" s="31">
        <v>90700</v>
      </c>
      <c r="AD72" s="31">
        <v>96950</v>
      </c>
      <c r="AE72" s="31">
        <v>103200</v>
      </c>
      <c r="AF72" s="37">
        <f t="shared" si="45"/>
        <v>48850</v>
      </c>
      <c r="AG72" s="37">
        <f t="shared" si="46"/>
        <v>29300</v>
      </c>
      <c r="AH72" s="37">
        <f t="shared" si="47"/>
        <v>78150</v>
      </c>
      <c r="AI72">
        <f t="shared" si="43"/>
        <v>7722.36</v>
      </c>
      <c r="AJ72">
        <f t="shared" si="43"/>
        <v>8828.7800000000007</v>
      </c>
      <c r="AK72">
        <f t="shared" si="43"/>
        <v>9935.2000000000007</v>
      </c>
      <c r="AL72">
        <f t="shared" si="43"/>
        <v>11030.33</v>
      </c>
      <c r="AM72">
        <f t="shared" si="43"/>
        <v>11922.24</v>
      </c>
      <c r="AN72">
        <f t="shared" si="43"/>
        <v>12802.86</v>
      </c>
      <c r="AO72">
        <f t="shared" si="43"/>
        <v>13683.48</v>
      </c>
      <c r="AP72">
        <f t="shared" si="43"/>
        <v>14564.1</v>
      </c>
      <c r="AQ72">
        <f t="shared" si="43"/>
        <v>15444.72</v>
      </c>
      <c r="AR72">
        <f t="shared" si="43"/>
        <v>16325.34</v>
      </c>
      <c r="AS72">
        <f t="shared" si="43"/>
        <v>17217.25</v>
      </c>
      <c r="AT72">
        <f t="shared" si="43"/>
        <v>18097.87</v>
      </c>
      <c r="AU72">
        <f t="shared" si="43"/>
        <v>18978.490000000002</v>
      </c>
      <c r="AV72">
        <f t="shared" si="43"/>
        <v>19859.11</v>
      </c>
      <c r="AW72">
        <f t="shared" si="43"/>
        <v>20739.73</v>
      </c>
      <c r="AX72">
        <f t="shared" si="43"/>
        <v>21620.35</v>
      </c>
      <c r="AY72">
        <f t="shared" si="41"/>
        <v>22512.26</v>
      </c>
      <c r="AZ72">
        <f t="shared" si="41"/>
        <v>23392.880000000001</v>
      </c>
      <c r="BA72">
        <f t="shared" si="41"/>
        <v>24273.5</v>
      </c>
      <c r="BB72">
        <f t="shared" si="41"/>
        <v>25154.12</v>
      </c>
      <c r="BC72" s="7">
        <f t="shared" si="48"/>
        <v>4640.1899999999996</v>
      </c>
      <c r="BD72" s="7">
        <f t="shared" si="25"/>
        <v>5295.01</v>
      </c>
      <c r="BE72" s="7">
        <f t="shared" si="26"/>
        <v>5961.12</v>
      </c>
      <c r="BF72" s="7">
        <f t="shared" si="27"/>
        <v>6615.94</v>
      </c>
      <c r="BG72" s="7">
        <f t="shared" si="28"/>
        <v>7331.7259999999997</v>
      </c>
      <c r="BH72" s="7">
        <f t="shared" si="29"/>
        <v>8397.5020000000004</v>
      </c>
      <c r="BI72" s="7">
        <f t="shared" si="30"/>
        <v>9463.2780000000002</v>
      </c>
      <c r="BJ72" s="7">
        <f t="shared" si="31"/>
        <v>10529.054</v>
      </c>
      <c r="BK72" s="7">
        <f t="shared" si="32"/>
        <v>11594.83</v>
      </c>
      <c r="BL72" s="7">
        <f t="shared" si="13"/>
        <v>12660.606</v>
      </c>
      <c r="BM72" s="7">
        <f t="shared" si="14"/>
        <v>13726.382</v>
      </c>
      <c r="BN72" s="7">
        <f t="shared" si="15"/>
        <v>14792.157999999999</v>
      </c>
      <c r="BO72" s="7">
        <f t="shared" si="16"/>
        <v>15857.933999999999</v>
      </c>
      <c r="BP72" s="7">
        <f t="shared" si="17"/>
        <v>16923.71</v>
      </c>
      <c r="BQ72" s="7">
        <f t="shared" si="18"/>
        <v>17989.486000000001</v>
      </c>
      <c r="BR72" s="7">
        <f t="shared" si="19"/>
        <v>19055.261999999999</v>
      </c>
      <c r="BS72" s="7">
        <f t="shared" si="20"/>
        <v>20121.038</v>
      </c>
      <c r="BT72" s="7">
        <f t="shared" si="21"/>
        <v>21186.813999999998</v>
      </c>
      <c r="BU72" s="7">
        <f t="shared" si="22"/>
        <v>22252.59</v>
      </c>
      <c r="BV72" s="7">
        <f t="shared" si="23"/>
        <v>23318.366000000002</v>
      </c>
      <c r="BW72" s="38">
        <f t="shared" si="44"/>
        <v>12362.55</v>
      </c>
      <c r="BX72" s="38">
        <f t="shared" si="44"/>
        <v>14123.79</v>
      </c>
      <c r="BY72" s="38">
        <f t="shared" si="44"/>
        <v>15885.03</v>
      </c>
      <c r="BZ72" s="38">
        <f t="shared" si="44"/>
        <v>17646.27</v>
      </c>
      <c r="CA72" s="38">
        <f t="shared" si="44"/>
        <v>19068.810000000001</v>
      </c>
      <c r="CB72" s="38">
        <f t="shared" si="44"/>
        <v>20480.060000000001</v>
      </c>
      <c r="CC72" s="38">
        <f t="shared" si="44"/>
        <v>21891.31</v>
      </c>
      <c r="CD72" s="38">
        <f t="shared" si="44"/>
        <v>23302.560000000001</v>
      </c>
      <c r="CE72" s="38">
        <f t="shared" si="44"/>
        <v>24713.81</v>
      </c>
      <c r="CF72" s="38">
        <f t="shared" si="44"/>
        <v>26125.06</v>
      </c>
      <c r="CG72" s="38">
        <f t="shared" si="44"/>
        <v>27536.31</v>
      </c>
      <c r="CH72" s="38">
        <f t="shared" si="44"/>
        <v>28947.56</v>
      </c>
      <c r="CI72" s="38">
        <f t="shared" si="44"/>
        <v>30358.81</v>
      </c>
      <c r="CJ72" s="38">
        <f t="shared" si="44"/>
        <v>31770.06</v>
      </c>
      <c r="CK72" s="38">
        <f t="shared" si="44"/>
        <v>33181.31</v>
      </c>
      <c r="CL72" s="38">
        <f t="shared" si="44"/>
        <v>34592.559999999998</v>
      </c>
      <c r="CM72" s="38">
        <f t="shared" si="42"/>
        <v>36003.81</v>
      </c>
      <c r="CN72" s="38">
        <f t="shared" si="42"/>
        <v>37415.06</v>
      </c>
      <c r="CO72" s="38">
        <f t="shared" si="42"/>
        <v>38826.31</v>
      </c>
      <c r="CP72" s="38">
        <f t="shared" si="42"/>
        <v>40237.56</v>
      </c>
    </row>
    <row r="73" spans="1:94" ht="15.75" customHeight="1" x14ac:dyDescent="0.25">
      <c r="A73" s="29">
        <v>506</v>
      </c>
      <c r="B73" s="30" t="s">
        <v>1019</v>
      </c>
      <c r="C73" s="30" t="s">
        <v>261</v>
      </c>
      <c r="D73" s="30" t="s">
        <v>130</v>
      </c>
      <c r="E73" s="30">
        <v>4.6100000000000002E-2</v>
      </c>
      <c r="F73" s="30">
        <v>2197</v>
      </c>
      <c r="G73" s="31">
        <v>94600</v>
      </c>
      <c r="H73" s="31">
        <v>34200</v>
      </c>
      <c r="I73" s="31">
        <v>39100</v>
      </c>
      <c r="J73" s="31">
        <v>44000</v>
      </c>
      <c r="K73" s="31">
        <v>48850</v>
      </c>
      <c r="L73" s="31">
        <v>52800</v>
      </c>
      <c r="M73" s="31">
        <v>56700</v>
      </c>
      <c r="N73" s="31">
        <v>60600</v>
      </c>
      <c r="O73" s="31">
        <v>64500</v>
      </c>
      <c r="P73" s="31">
        <v>20550</v>
      </c>
      <c r="Q73" s="31">
        <v>23450</v>
      </c>
      <c r="R73" s="31">
        <v>26400</v>
      </c>
      <c r="S73" s="31">
        <v>29300</v>
      </c>
      <c r="T73" s="31">
        <v>32470</v>
      </c>
      <c r="U73" s="31">
        <v>37190</v>
      </c>
      <c r="V73" s="31">
        <v>41910</v>
      </c>
      <c r="W73" s="31">
        <v>46630</v>
      </c>
      <c r="X73" s="31">
        <v>54750</v>
      </c>
      <c r="Y73" s="31">
        <v>62550</v>
      </c>
      <c r="Z73" s="31">
        <v>70350</v>
      </c>
      <c r="AA73" s="31">
        <v>78150</v>
      </c>
      <c r="AB73" s="31">
        <v>84450</v>
      </c>
      <c r="AC73" s="31">
        <v>90700</v>
      </c>
      <c r="AD73" s="31">
        <v>96950</v>
      </c>
      <c r="AE73" s="31">
        <v>103200</v>
      </c>
      <c r="AF73" s="37">
        <f t="shared" si="45"/>
        <v>48850</v>
      </c>
      <c r="AG73" s="37">
        <f t="shared" si="46"/>
        <v>29300</v>
      </c>
      <c r="AH73" s="37">
        <f t="shared" si="47"/>
        <v>78150</v>
      </c>
      <c r="AI73">
        <f t="shared" si="43"/>
        <v>1576.6200000000001</v>
      </c>
      <c r="AJ73">
        <f t="shared" si="43"/>
        <v>1802.51</v>
      </c>
      <c r="AK73">
        <f t="shared" si="43"/>
        <v>2028.4</v>
      </c>
      <c r="AL73">
        <f t="shared" si="43"/>
        <v>2251.9850000000001</v>
      </c>
      <c r="AM73">
        <f t="shared" si="43"/>
        <v>2434.08</v>
      </c>
      <c r="AN73">
        <f t="shared" si="43"/>
        <v>2613.87</v>
      </c>
      <c r="AO73">
        <f t="shared" si="43"/>
        <v>2793.6600000000003</v>
      </c>
      <c r="AP73">
        <f t="shared" si="43"/>
        <v>2973.4500000000003</v>
      </c>
      <c r="AQ73">
        <f t="shared" si="43"/>
        <v>3153.2400000000002</v>
      </c>
      <c r="AR73">
        <f t="shared" si="43"/>
        <v>3333.03</v>
      </c>
      <c r="AS73">
        <f t="shared" si="43"/>
        <v>3515.125</v>
      </c>
      <c r="AT73">
        <f t="shared" si="43"/>
        <v>3694.915</v>
      </c>
      <c r="AU73">
        <f t="shared" si="43"/>
        <v>3874.7050000000004</v>
      </c>
      <c r="AV73">
        <f t="shared" si="43"/>
        <v>4054.4950000000003</v>
      </c>
      <c r="AW73">
        <f t="shared" si="43"/>
        <v>4234.2849999999999</v>
      </c>
      <c r="AX73">
        <f t="shared" si="43"/>
        <v>4414.0749999999998</v>
      </c>
      <c r="AY73">
        <f t="shared" si="41"/>
        <v>4596.17</v>
      </c>
      <c r="AZ73">
        <f t="shared" si="41"/>
        <v>4775.96</v>
      </c>
      <c r="BA73">
        <f t="shared" si="41"/>
        <v>4955.75</v>
      </c>
      <c r="BB73">
        <f t="shared" si="41"/>
        <v>5135.54</v>
      </c>
      <c r="BC73" s="7">
        <f t="shared" si="48"/>
        <v>947.35500000000002</v>
      </c>
      <c r="BD73" s="7">
        <f t="shared" si="25"/>
        <v>1081.0450000000001</v>
      </c>
      <c r="BE73" s="7">
        <f t="shared" si="26"/>
        <v>1217.04</v>
      </c>
      <c r="BF73" s="7">
        <f t="shared" si="27"/>
        <v>1350.73</v>
      </c>
      <c r="BG73" s="7">
        <f t="shared" si="28"/>
        <v>1496.867</v>
      </c>
      <c r="BH73" s="7">
        <f t="shared" si="29"/>
        <v>1714.4590000000001</v>
      </c>
      <c r="BI73" s="7">
        <f t="shared" si="30"/>
        <v>1932.0510000000002</v>
      </c>
      <c r="BJ73" s="7">
        <f t="shared" si="31"/>
        <v>2149.643</v>
      </c>
      <c r="BK73" s="7">
        <f t="shared" si="32"/>
        <v>2367.2350000000001</v>
      </c>
      <c r="BL73" s="7">
        <f t="shared" si="13"/>
        <v>2584.8270000000002</v>
      </c>
      <c r="BM73" s="7">
        <f t="shared" si="14"/>
        <v>2802.4190000000003</v>
      </c>
      <c r="BN73" s="7">
        <f t="shared" si="15"/>
        <v>3020.011</v>
      </c>
      <c r="BO73" s="7">
        <f t="shared" si="16"/>
        <v>3237.6030000000001</v>
      </c>
      <c r="BP73" s="7">
        <f t="shared" si="17"/>
        <v>3455.1950000000002</v>
      </c>
      <c r="BQ73" s="7">
        <f t="shared" si="18"/>
        <v>3672.7870000000003</v>
      </c>
      <c r="BR73" s="7">
        <f t="shared" si="19"/>
        <v>3890.3790000000004</v>
      </c>
      <c r="BS73" s="7">
        <f t="shared" si="20"/>
        <v>4107.9710000000005</v>
      </c>
      <c r="BT73" s="7">
        <f t="shared" si="21"/>
        <v>4325.5630000000001</v>
      </c>
      <c r="BU73" s="7">
        <f t="shared" si="22"/>
        <v>4543.1550000000007</v>
      </c>
      <c r="BV73" s="7">
        <f t="shared" si="23"/>
        <v>4760.7470000000003</v>
      </c>
      <c r="BW73" s="38">
        <f t="shared" si="44"/>
        <v>2523.9749999999999</v>
      </c>
      <c r="BX73" s="38">
        <f t="shared" si="44"/>
        <v>2883.5550000000003</v>
      </c>
      <c r="BY73" s="38">
        <f t="shared" si="44"/>
        <v>3243.1350000000002</v>
      </c>
      <c r="BZ73" s="38">
        <f t="shared" si="44"/>
        <v>3602.7150000000001</v>
      </c>
      <c r="CA73" s="38">
        <f t="shared" si="44"/>
        <v>3893.145</v>
      </c>
      <c r="CB73" s="38">
        <f t="shared" si="44"/>
        <v>4181.2700000000004</v>
      </c>
      <c r="CC73" s="38">
        <f t="shared" si="44"/>
        <v>4469.3950000000004</v>
      </c>
      <c r="CD73" s="38">
        <f t="shared" si="44"/>
        <v>4757.5200000000004</v>
      </c>
      <c r="CE73" s="38">
        <f t="shared" si="44"/>
        <v>5045.6450000000004</v>
      </c>
      <c r="CF73" s="38">
        <f t="shared" si="44"/>
        <v>5333.77</v>
      </c>
      <c r="CG73" s="38">
        <f t="shared" si="44"/>
        <v>5621.8950000000004</v>
      </c>
      <c r="CH73" s="38">
        <f t="shared" si="44"/>
        <v>5910.02</v>
      </c>
      <c r="CI73" s="38">
        <f t="shared" si="44"/>
        <v>6198.1450000000004</v>
      </c>
      <c r="CJ73" s="38">
        <f t="shared" si="44"/>
        <v>6486.27</v>
      </c>
      <c r="CK73" s="38">
        <f t="shared" si="44"/>
        <v>6774.3950000000004</v>
      </c>
      <c r="CL73" s="38">
        <f t="shared" si="44"/>
        <v>7062.52</v>
      </c>
      <c r="CM73" s="38">
        <f t="shared" si="42"/>
        <v>7350.6450000000004</v>
      </c>
      <c r="CN73" s="38">
        <f t="shared" si="42"/>
        <v>7638.77</v>
      </c>
      <c r="CO73" s="38">
        <f t="shared" si="42"/>
        <v>7926.8950000000004</v>
      </c>
      <c r="CP73" s="38">
        <f t="shared" si="42"/>
        <v>8215.02</v>
      </c>
    </row>
    <row r="74" spans="1:94" ht="15.75" customHeight="1" x14ac:dyDescent="0.25">
      <c r="A74" s="29">
        <v>1301</v>
      </c>
      <c r="B74" s="30" t="s">
        <v>1088</v>
      </c>
      <c r="C74" s="30" t="s">
        <v>268</v>
      </c>
      <c r="D74" s="30" t="s">
        <v>138</v>
      </c>
      <c r="E74" s="30">
        <v>0.15540000000000001</v>
      </c>
      <c r="F74" s="30">
        <v>17530</v>
      </c>
      <c r="G74" s="31">
        <v>107400</v>
      </c>
      <c r="H74" s="31">
        <v>43050</v>
      </c>
      <c r="I74" s="31">
        <v>49200</v>
      </c>
      <c r="J74" s="31">
        <v>55350</v>
      </c>
      <c r="K74" s="31">
        <v>61500</v>
      </c>
      <c r="L74" s="31">
        <v>66450</v>
      </c>
      <c r="M74" s="31">
        <v>71350</v>
      </c>
      <c r="N74" s="31">
        <v>76300</v>
      </c>
      <c r="O74" s="31">
        <v>81200</v>
      </c>
      <c r="P74" s="31">
        <v>25850</v>
      </c>
      <c r="Q74" s="31">
        <v>29550</v>
      </c>
      <c r="R74" s="31">
        <v>33250</v>
      </c>
      <c r="S74" s="31">
        <v>36900</v>
      </c>
      <c r="T74" s="31">
        <v>39900</v>
      </c>
      <c r="U74" s="31">
        <v>42850</v>
      </c>
      <c r="V74" s="31">
        <v>45800</v>
      </c>
      <c r="W74" s="31">
        <v>48750</v>
      </c>
      <c r="X74" s="31">
        <v>66250</v>
      </c>
      <c r="Y74" s="31">
        <v>75700</v>
      </c>
      <c r="Z74" s="31">
        <v>85150</v>
      </c>
      <c r="AA74" s="31">
        <v>94600</v>
      </c>
      <c r="AB74" s="31">
        <v>102200</v>
      </c>
      <c r="AC74" s="31">
        <v>109750</v>
      </c>
      <c r="AD74" s="31">
        <v>117350</v>
      </c>
      <c r="AE74" s="31">
        <v>124900</v>
      </c>
      <c r="AF74" s="37">
        <f t="shared" si="45"/>
        <v>61500</v>
      </c>
      <c r="AG74" s="37">
        <f t="shared" si="46"/>
        <v>36900</v>
      </c>
      <c r="AH74" s="37">
        <f t="shared" si="47"/>
        <v>94600</v>
      </c>
      <c r="AI74">
        <f>CEILING(IF(AI$2&gt;3,(AI$2-4)*0.08*$AF74+$AF74,(AI$2-4)*0.1*$AF74+$AF74),50)*$E74</f>
        <v>6689.97</v>
      </c>
      <c r="AJ74">
        <f t="shared" si="43"/>
        <v>7645.68</v>
      </c>
      <c r="AK74">
        <f t="shared" si="43"/>
        <v>8601.3900000000012</v>
      </c>
      <c r="AL74">
        <f t="shared" si="43"/>
        <v>9557.1</v>
      </c>
      <c r="AM74">
        <f t="shared" si="43"/>
        <v>10326.33</v>
      </c>
      <c r="AN74">
        <f t="shared" si="43"/>
        <v>11087.79</v>
      </c>
      <c r="AO74">
        <f t="shared" si="43"/>
        <v>11857.02</v>
      </c>
      <c r="AP74">
        <f t="shared" si="43"/>
        <v>12618.480000000001</v>
      </c>
      <c r="AQ74">
        <f t="shared" si="43"/>
        <v>13379.94</v>
      </c>
      <c r="AR74">
        <f t="shared" si="43"/>
        <v>14149.17</v>
      </c>
      <c r="AS74">
        <f t="shared" si="43"/>
        <v>14910.630000000001</v>
      </c>
      <c r="AT74">
        <f t="shared" si="43"/>
        <v>15679.86</v>
      </c>
      <c r="AU74">
        <f t="shared" si="43"/>
        <v>16441.32</v>
      </c>
      <c r="AV74">
        <f t="shared" si="43"/>
        <v>17202.780000000002</v>
      </c>
      <c r="AW74">
        <f t="shared" si="43"/>
        <v>17972.010000000002</v>
      </c>
      <c r="AX74">
        <f t="shared" si="43"/>
        <v>18733.47</v>
      </c>
      <c r="AY74">
        <f t="shared" si="41"/>
        <v>19502.7</v>
      </c>
      <c r="AZ74">
        <f t="shared" si="41"/>
        <v>20264.16</v>
      </c>
      <c r="BA74">
        <f t="shared" si="41"/>
        <v>21025.620000000003</v>
      </c>
      <c r="BB74">
        <f t="shared" si="41"/>
        <v>21794.850000000002</v>
      </c>
      <c r="BC74" s="7">
        <f t="shared" si="48"/>
        <v>4017.09</v>
      </c>
      <c r="BD74" s="7">
        <f t="shared" si="25"/>
        <v>4592.0700000000006</v>
      </c>
      <c r="BE74" s="7">
        <f t="shared" si="26"/>
        <v>5167.05</v>
      </c>
      <c r="BF74" s="7">
        <f t="shared" si="27"/>
        <v>5734.26</v>
      </c>
      <c r="BG74" s="7">
        <f t="shared" si="28"/>
        <v>6200.46</v>
      </c>
      <c r="BH74" s="7">
        <f t="shared" si="29"/>
        <v>6658.89</v>
      </c>
      <c r="BI74" s="7">
        <f t="shared" si="30"/>
        <v>7117.3200000000006</v>
      </c>
      <c r="BJ74" s="7">
        <f t="shared" si="31"/>
        <v>7575.7500000000009</v>
      </c>
      <c r="BK74" s="7">
        <f t="shared" si="32"/>
        <v>8034.18</v>
      </c>
      <c r="BL74" s="7">
        <f t="shared" si="13"/>
        <v>8713.2780000000002</v>
      </c>
      <c r="BM74" s="7">
        <f t="shared" si="14"/>
        <v>9446.7660000000014</v>
      </c>
      <c r="BN74" s="7">
        <f t="shared" si="15"/>
        <v>10180.254000000001</v>
      </c>
      <c r="BO74" s="7">
        <f t="shared" si="16"/>
        <v>10913.742</v>
      </c>
      <c r="BP74" s="7">
        <f t="shared" si="17"/>
        <v>11647.230000000001</v>
      </c>
      <c r="BQ74" s="7">
        <f t="shared" si="18"/>
        <v>12380.718000000001</v>
      </c>
      <c r="BR74" s="7">
        <f t="shared" si="19"/>
        <v>13114.206</v>
      </c>
      <c r="BS74" s="7">
        <f t="shared" si="20"/>
        <v>13847.694000000001</v>
      </c>
      <c r="BT74" s="7">
        <f t="shared" si="21"/>
        <v>14581.182000000001</v>
      </c>
      <c r="BU74" s="7">
        <f t="shared" si="22"/>
        <v>15314.670000000002</v>
      </c>
      <c r="BV74" s="7">
        <f t="shared" si="23"/>
        <v>16048.158000000001</v>
      </c>
      <c r="BW74" s="38">
        <f t="shared" si="44"/>
        <v>10295.25</v>
      </c>
      <c r="BX74" s="38">
        <f t="shared" si="44"/>
        <v>11763.78</v>
      </c>
      <c r="BY74" s="38">
        <f t="shared" si="44"/>
        <v>13232.310000000001</v>
      </c>
      <c r="BZ74" s="38">
        <f t="shared" si="44"/>
        <v>14700.84</v>
      </c>
      <c r="CA74" s="38">
        <f t="shared" si="44"/>
        <v>15881.880000000001</v>
      </c>
      <c r="CB74" s="38">
        <f t="shared" si="44"/>
        <v>17055.150000000001</v>
      </c>
      <c r="CC74" s="38">
        <f t="shared" si="44"/>
        <v>18236.190000000002</v>
      </c>
      <c r="CD74" s="38">
        <f t="shared" si="44"/>
        <v>19409.460000000003</v>
      </c>
      <c r="CE74" s="38">
        <f t="shared" si="44"/>
        <v>20582.73</v>
      </c>
      <c r="CF74" s="38">
        <f t="shared" si="44"/>
        <v>21763.77</v>
      </c>
      <c r="CG74" s="38">
        <f t="shared" si="44"/>
        <v>22937.040000000001</v>
      </c>
      <c r="CH74" s="38">
        <f t="shared" si="44"/>
        <v>24110.31</v>
      </c>
      <c r="CI74" s="38">
        <f t="shared" si="44"/>
        <v>25291.350000000002</v>
      </c>
      <c r="CJ74" s="38">
        <f t="shared" si="44"/>
        <v>26464.620000000003</v>
      </c>
      <c r="CK74" s="38">
        <f t="shared" si="44"/>
        <v>27637.890000000003</v>
      </c>
      <c r="CL74" s="38">
        <f t="shared" si="44"/>
        <v>28818.93</v>
      </c>
      <c r="CM74" s="38">
        <f t="shared" si="42"/>
        <v>29992.2</v>
      </c>
      <c r="CN74" s="38">
        <f t="shared" si="42"/>
        <v>31173.24</v>
      </c>
      <c r="CO74" s="38">
        <f t="shared" si="42"/>
        <v>32346.510000000002</v>
      </c>
      <c r="CP74" s="38">
        <f t="shared" si="42"/>
        <v>33519.78</v>
      </c>
    </row>
    <row r="75" spans="1:94" ht="15.75" customHeight="1" x14ac:dyDescent="0.25">
      <c r="A75" s="29">
        <v>1301</v>
      </c>
      <c r="B75" s="30" t="s">
        <v>1088</v>
      </c>
      <c r="C75" s="30" t="s">
        <v>215</v>
      </c>
      <c r="D75" s="30" t="s">
        <v>143</v>
      </c>
      <c r="E75" s="30">
        <v>0.1079</v>
      </c>
      <c r="F75" s="30">
        <v>12169</v>
      </c>
      <c r="G75" s="31">
        <v>136100</v>
      </c>
      <c r="H75" s="31">
        <v>47950</v>
      </c>
      <c r="I75" s="31">
        <v>54800</v>
      </c>
      <c r="J75" s="31">
        <v>61650</v>
      </c>
      <c r="K75" s="31">
        <v>68500</v>
      </c>
      <c r="L75" s="31">
        <v>74000</v>
      </c>
      <c r="M75" s="31">
        <v>79500</v>
      </c>
      <c r="N75" s="31">
        <v>84950</v>
      </c>
      <c r="O75" s="31">
        <v>90450</v>
      </c>
      <c r="P75" s="31">
        <v>28800</v>
      </c>
      <c r="Q75" s="31">
        <v>32900</v>
      </c>
      <c r="R75" s="31">
        <v>37000</v>
      </c>
      <c r="S75" s="31">
        <v>41100</v>
      </c>
      <c r="T75" s="31">
        <v>44400</v>
      </c>
      <c r="U75" s="31">
        <v>47700</v>
      </c>
      <c r="V75" s="31">
        <v>51000</v>
      </c>
      <c r="W75" s="31">
        <v>54300</v>
      </c>
      <c r="X75" s="31">
        <v>65950</v>
      </c>
      <c r="Y75" s="31">
        <v>75350</v>
      </c>
      <c r="Z75" s="31">
        <v>84750</v>
      </c>
      <c r="AA75" s="31">
        <v>94150</v>
      </c>
      <c r="AB75" s="31">
        <v>101700</v>
      </c>
      <c r="AC75" s="31">
        <v>109250</v>
      </c>
      <c r="AD75" s="31">
        <v>116750</v>
      </c>
      <c r="AE75" s="31">
        <v>124300</v>
      </c>
      <c r="AF75" s="37">
        <f t="shared" si="45"/>
        <v>68500</v>
      </c>
      <c r="AG75" s="37">
        <f t="shared" si="46"/>
        <v>41100</v>
      </c>
      <c r="AH75" s="37">
        <f t="shared" si="47"/>
        <v>94150</v>
      </c>
      <c r="AI75">
        <f t="shared" si="43"/>
        <v>5173.8049999999994</v>
      </c>
      <c r="AJ75">
        <f t="shared" si="43"/>
        <v>5912.92</v>
      </c>
      <c r="AK75">
        <f t="shared" si="43"/>
        <v>6652.0349999999999</v>
      </c>
      <c r="AL75">
        <f t="shared" si="43"/>
        <v>7391.15</v>
      </c>
      <c r="AM75">
        <f t="shared" si="43"/>
        <v>7984.5999999999995</v>
      </c>
      <c r="AN75">
        <f t="shared" si="43"/>
        <v>8578.0499999999993</v>
      </c>
      <c r="AO75">
        <f t="shared" si="43"/>
        <v>9166.1049999999996</v>
      </c>
      <c r="AP75">
        <f t="shared" si="43"/>
        <v>9759.5550000000003</v>
      </c>
      <c r="AQ75">
        <f t="shared" si="43"/>
        <v>10347.609999999999</v>
      </c>
      <c r="AR75">
        <f t="shared" si="43"/>
        <v>10941.06</v>
      </c>
      <c r="AS75">
        <f t="shared" si="43"/>
        <v>11534.51</v>
      </c>
      <c r="AT75">
        <f t="shared" si="43"/>
        <v>12122.564999999999</v>
      </c>
      <c r="AU75">
        <f t="shared" si="43"/>
        <v>12716.014999999999</v>
      </c>
      <c r="AV75">
        <f t="shared" si="43"/>
        <v>13304.07</v>
      </c>
      <c r="AW75">
        <f t="shared" si="43"/>
        <v>13897.519999999999</v>
      </c>
      <c r="AX75">
        <f t="shared" si="43"/>
        <v>14490.97</v>
      </c>
      <c r="AY75">
        <f t="shared" si="41"/>
        <v>15079.025</v>
      </c>
      <c r="AZ75">
        <f t="shared" si="41"/>
        <v>15672.474999999999</v>
      </c>
      <c r="BA75">
        <f t="shared" si="41"/>
        <v>16260.529999999999</v>
      </c>
      <c r="BB75">
        <f t="shared" si="41"/>
        <v>16853.98</v>
      </c>
      <c r="BC75" s="7">
        <f t="shared" si="48"/>
        <v>3107.52</v>
      </c>
      <c r="BD75" s="7">
        <f t="shared" si="25"/>
        <v>3549.91</v>
      </c>
      <c r="BE75" s="7">
        <f t="shared" si="26"/>
        <v>3992.2999999999997</v>
      </c>
      <c r="BF75" s="7">
        <f t="shared" si="27"/>
        <v>4434.6899999999996</v>
      </c>
      <c r="BG75" s="7">
        <f t="shared" si="28"/>
        <v>4790.76</v>
      </c>
      <c r="BH75" s="7">
        <f t="shared" si="29"/>
        <v>5146.83</v>
      </c>
      <c r="BI75" s="7">
        <f t="shared" si="30"/>
        <v>5502.9</v>
      </c>
      <c r="BJ75" s="7">
        <f t="shared" si="31"/>
        <v>5858.9699999999993</v>
      </c>
      <c r="BK75" s="7">
        <f t="shared" si="32"/>
        <v>6209.6449999999995</v>
      </c>
      <c r="BL75" s="7">
        <f t="shared" si="13"/>
        <v>6565.7150000000001</v>
      </c>
      <c r="BM75" s="7">
        <f t="shared" si="14"/>
        <v>6921.7849999999999</v>
      </c>
      <c r="BN75" s="7">
        <f t="shared" si="15"/>
        <v>7277.8549999999996</v>
      </c>
      <c r="BO75" s="7">
        <f t="shared" si="16"/>
        <v>7628.53</v>
      </c>
      <c r="BP75" s="7">
        <f t="shared" si="17"/>
        <v>8087.1049999999996</v>
      </c>
      <c r="BQ75" s="7">
        <f t="shared" si="18"/>
        <v>8596.393</v>
      </c>
      <c r="BR75" s="7">
        <f t="shared" si="19"/>
        <v>9105.6810000000005</v>
      </c>
      <c r="BS75" s="7">
        <f t="shared" si="20"/>
        <v>9614.9689999999991</v>
      </c>
      <c r="BT75" s="7">
        <f t="shared" si="21"/>
        <v>10124.257</v>
      </c>
      <c r="BU75" s="7">
        <f t="shared" si="22"/>
        <v>10633.545</v>
      </c>
      <c r="BV75" s="7">
        <f t="shared" si="23"/>
        <v>11142.832999999999</v>
      </c>
      <c r="BW75" s="38">
        <f t="shared" si="44"/>
        <v>7116.0050000000001</v>
      </c>
      <c r="BX75" s="38">
        <f t="shared" si="44"/>
        <v>8130.2649999999994</v>
      </c>
      <c r="BY75" s="38">
        <f t="shared" si="44"/>
        <v>9144.5249999999996</v>
      </c>
      <c r="BZ75" s="38">
        <f t="shared" si="44"/>
        <v>10158.785</v>
      </c>
      <c r="CA75" s="38">
        <f t="shared" si="44"/>
        <v>10973.43</v>
      </c>
      <c r="CB75" s="38">
        <f t="shared" si="44"/>
        <v>11788.074999999999</v>
      </c>
      <c r="CC75" s="38">
        <f t="shared" si="44"/>
        <v>12597.324999999999</v>
      </c>
      <c r="CD75" s="38">
        <f t="shared" si="44"/>
        <v>13411.97</v>
      </c>
      <c r="CE75" s="38">
        <f t="shared" si="44"/>
        <v>14226.615</v>
      </c>
      <c r="CF75" s="38">
        <f t="shared" si="44"/>
        <v>15035.865</v>
      </c>
      <c r="CG75" s="38">
        <f t="shared" si="44"/>
        <v>15850.51</v>
      </c>
      <c r="CH75" s="38">
        <f t="shared" si="44"/>
        <v>16665.154999999999</v>
      </c>
      <c r="CI75" s="38">
        <f t="shared" si="44"/>
        <v>17474.404999999999</v>
      </c>
      <c r="CJ75" s="38">
        <f t="shared" si="44"/>
        <v>18289.05</v>
      </c>
      <c r="CK75" s="38">
        <f t="shared" si="44"/>
        <v>19103.695</v>
      </c>
      <c r="CL75" s="38">
        <f t="shared" si="44"/>
        <v>19912.945</v>
      </c>
      <c r="CM75" s="38">
        <f t="shared" si="42"/>
        <v>20727.59</v>
      </c>
      <c r="CN75" s="38">
        <f t="shared" si="42"/>
        <v>21536.84</v>
      </c>
      <c r="CO75" s="38">
        <f t="shared" si="42"/>
        <v>22351.485000000001</v>
      </c>
      <c r="CP75" s="38">
        <f t="shared" si="42"/>
        <v>23166.129999999997</v>
      </c>
    </row>
    <row r="77" spans="1:94" ht="15.75" customHeight="1" x14ac:dyDescent="0.25">
      <c r="AI77">
        <f>CEILING(IF(AI$2&gt;3,(AI$2-4)*0.08*$AF74+$AF74,(AI$2-4)*0.1*$AF74+$AF74),50)*$E74</f>
        <v>6689.97</v>
      </c>
    </row>
    <row r="78" spans="1:94" ht="15.75" customHeight="1" x14ac:dyDescent="0.25">
      <c r="AI78">
        <f>AI74/E74</f>
        <v>43050</v>
      </c>
    </row>
  </sheetData>
  <hyperlinks>
    <hyperlink ref="C1" r:id="rId1" xr:uid="{38709B9B-FBB9-4C2A-A1B2-7207F0A1CAD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25637-91E9-4074-81AC-B3F53B0EC478}">
  <dimension ref="A1:J1441"/>
  <sheetViews>
    <sheetView topLeftCell="A44" workbookViewId="0">
      <selection activeCell="A72" sqref="A72"/>
    </sheetView>
  </sheetViews>
  <sheetFormatPr defaultRowHeight="15" x14ac:dyDescent="0.25"/>
  <cols>
    <col min="4" max="4" width="15.5703125" customWidth="1"/>
    <col min="5" max="5" width="63.7109375" customWidth="1"/>
    <col min="6" max="6" width="26.5703125" customWidth="1"/>
    <col min="7" max="7" width="23.42578125" customWidth="1"/>
    <col min="8" max="9" width="15.42578125" customWidth="1"/>
    <col min="10" max="10" width="19.85546875" customWidth="1"/>
    <col min="12" max="12" width="11.7109375" bestFit="1" customWidth="1"/>
    <col min="13" max="13" width="74.85546875" bestFit="1" customWidth="1"/>
    <col min="14" max="16" width="12.5703125" bestFit="1" customWidth="1"/>
  </cols>
  <sheetData>
    <row r="1" spans="1:10" x14ac:dyDescent="0.25">
      <c r="A1" t="s">
        <v>1499</v>
      </c>
      <c r="B1" t="s">
        <v>1500</v>
      </c>
      <c r="C1" t="s">
        <v>1501</v>
      </c>
      <c r="D1" s="22" t="s">
        <v>990</v>
      </c>
      <c r="E1" s="23" t="s">
        <v>991</v>
      </c>
      <c r="F1" s="23" t="s">
        <v>195</v>
      </c>
      <c r="G1" s="23" t="s">
        <v>118</v>
      </c>
      <c r="H1" t="s">
        <v>39</v>
      </c>
      <c r="I1" t="s">
        <v>36</v>
      </c>
      <c r="J1" t="s">
        <v>37</v>
      </c>
    </row>
    <row r="2" spans="1:10" x14ac:dyDescent="0.25">
      <c r="A2">
        <v>1</v>
      </c>
      <c r="B2">
        <f>A2-72*FLOOR((A2-1)/72,1)</f>
        <v>1</v>
      </c>
      <c r="C2">
        <f>FLOOR((A2-1)/72,1)+1</f>
        <v>1</v>
      </c>
      <c r="D2" cm="1">
        <f t="array" ref="D2">INDEX('PUMA22 Limit computations'!$A$4:$D$75,'PUMA-Person-Limits Fragments'!$B2,1)</f>
        <v>1301</v>
      </c>
      <c r="E2" t="str" cm="1">
        <f t="array" ref="E2">INDEX('PUMA22 Limit computations'!$A$4:$D$75,'PUMA-Person-Limits Fragments'!$B2,2)</f>
        <v>Barnstable (East), Dukes &amp; Nantucket Counties--Outer Cape Cod Towns</v>
      </c>
      <c r="F2" t="str" cm="1">
        <f t="array" ref="F2">INDEX('PUMA22 Limit computations'!$A$4:$D$75,'PUMA-Person-Limits Fragments'!$B2,3)</f>
        <v>METRO12700M12700</v>
      </c>
      <c r="G2" t="str" cm="1">
        <f t="array" ref="G2">INDEX('PUMA22 Limit computations'!$A$4:$D$75,'PUMA-Person-Limits Fragments'!$B2,4)</f>
        <v>Barnstable Town, MA MSA</v>
      </c>
      <c r="H2" cm="1">
        <f t="array" ref="H2">INDEX('PUMA22 Limit computations'!AI$4:BB$75,'PUMA-Person-Limits Fragments'!B2,'PUMA-Person-Limits Fragments'!C2)</f>
        <v>28027.63</v>
      </c>
      <c r="I2" cm="1">
        <f t="array" ref="I2">INDEX('PUMA22 Limit computations'!BC$4:BV$75,'PUMA-Person-Limits Fragments'!B2,'PUMA-Person-Limits Fragments'!C2)</f>
        <v>16831.310000000001</v>
      </c>
      <c r="J2" cm="1">
        <f t="array" ref="J2">INDEX('PUMA22 Limit computations'!BW$4:CP$75,'PUMA-Person-Limits Fragments'!B2,'PUMA-Person-Limits Fragments'!C2)</f>
        <v>44858.94</v>
      </c>
    </row>
    <row r="3" spans="1:10" x14ac:dyDescent="0.25">
      <c r="A3">
        <f>A2+1</f>
        <v>2</v>
      </c>
      <c r="B3">
        <f t="shared" ref="B3:B66" si="0">A3-72*FLOOR((A3-1)/72,1)</f>
        <v>2</v>
      </c>
      <c r="C3">
        <f t="shared" ref="C3:C66" si="1">FLOOR((A3-1)/72,1)+1</f>
        <v>1</v>
      </c>
      <c r="D3" cm="1">
        <f t="array" ref="D3">INDEX('PUMA22 Limit computations'!$A$4:$D$75,'PUMA-Person-Limits Fragments'!$B3,1)</f>
        <v>1201</v>
      </c>
      <c r="E3" t="str" cm="1">
        <f t="array" ref="E3">INDEX('PUMA22 Limit computations'!$A$4:$D$75,'PUMA-Person-Limits Fragments'!$B3,2)</f>
        <v>Barnstable County (West)--Inner Cape Cod Towns &amp; Barnstable Town City</v>
      </c>
      <c r="F3" t="str" cm="1">
        <f t="array" ref="F3">INDEX('PUMA22 Limit computations'!$A$4:$D$75,'PUMA-Person-Limits Fragments'!$B3,3)</f>
        <v>METRO12700M12700</v>
      </c>
      <c r="G3" t="str" cm="1">
        <f t="array" ref="G3">INDEX('PUMA22 Limit computations'!$A$4:$D$75,'PUMA-Person-Limits Fragments'!$B3,4)</f>
        <v>Barnstable Town, MA MSA</v>
      </c>
      <c r="H3" cm="1">
        <f t="array" ref="H3">INDEX('PUMA22 Limit computations'!AI$4:BB$75,'PUMA-Person-Limits Fragments'!B3,'PUMA-Person-Limits Fragments'!C3)</f>
        <v>38050</v>
      </c>
      <c r="I3" cm="1">
        <f t="array" ref="I3">INDEX('PUMA22 Limit computations'!BC$4:BV$75,'PUMA-Person-Limits Fragments'!B3,'PUMA-Person-Limits Fragments'!C3)</f>
        <v>22850</v>
      </c>
      <c r="J3" cm="1">
        <f t="array" ref="J3">INDEX('PUMA22 Limit computations'!BW$4:CP$75,'PUMA-Person-Limits Fragments'!B3,'PUMA-Person-Limits Fragments'!C3)</f>
        <v>60900</v>
      </c>
    </row>
    <row r="4" spans="1:10" x14ac:dyDescent="0.25">
      <c r="A4">
        <f t="shared" ref="A4:A67" si="2">A3+1</f>
        <v>3</v>
      </c>
      <c r="B4">
        <f t="shared" si="0"/>
        <v>3</v>
      </c>
      <c r="C4">
        <f t="shared" si="1"/>
        <v>1</v>
      </c>
      <c r="D4" cm="1">
        <f t="array" ref="D4">INDEX('PUMA22 Limit computations'!$A$4:$D$75,'PUMA-Person-Limits Fragments'!$B4,1)</f>
        <v>801</v>
      </c>
      <c r="E4" t="str" cm="1">
        <f t="array" ref="E4">INDEX('PUMA22 Limit computations'!$A$4:$D$75,'PUMA-Person-Limits Fragments'!$B4,2)</f>
        <v>Boston City--Allston, Brighton &amp; Fenway</v>
      </c>
      <c r="F4" t="str" cm="1">
        <f t="array" ref="F4">INDEX('PUMA22 Limit computations'!$A$4:$D$75,'PUMA-Person-Limits Fragments'!$B4,3)</f>
        <v>METRO14460MM1120</v>
      </c>
      <c r="G4" t="str" cm="1">
        <f t="array" ref="G4">INDEX('PUMA22 Limit computations'!$A$4:$D$75,'PUMA-Person-Limits Fragments'!$B4,4)</f>
        <v>Boston-Cambridge-Quincy, MA-NH HUD Metro FMR Area</v>
      </c>
      <c r="H4" cm="1">
        <f t="array" ref="H4">INDEX('PUMA22 Limit computations'!AI$4:BB$75,'PUMA-Person-Limits Fragments'!B4,'PUMA-Person-Limits Fragments'!C4)</f>
        <v>49100</v>
      </c>
      <c r="I4" cm="1">
        <f t="array" ref="I4">INDEX('PUMA22 Limit computations'!BC$4:BV$75,'PUMA-Person-Limits Fragments'!B4,'PUMA-Person-Limits Fragments'!C4)</f>
        <v>29450</v>
      </c>
      <c r="J4" cm="1">
        <f t="array" ref="J4">INDEX('PUMA22 Limit computations'!BW$4:CP$75,'PUMA-Person-Limits Fragments'!B4,'PUMA-Person-Limits Fragments'!C4)</f>
        <v>78300</v>
      </c>
    </row>
    <row r="5" spans="1:10" x14ac:dyDescent="0.25">
      <c r="A5">
        <f t="shared" si="2"/>
        <v>4</v>
      </c>
      <c r="B5">
        <f t="shared" si="0"/>
        <v>4</v>
      </c>
      <c r="C5">
        <f t="shared" si="1"/>
        <v>1</v>
      </c>
      <c r="D5" cm="1">
        <f t="array" ref="D5">INDEX('PUMA22 Limit computations'!$A$4:$D$75,'PUMA-Person-Limits Fragments'!$B5,1)</f>
        <v>904</v>
      </c>
      <c r="E5" t="str" cm="1">
        <f t="array" ref="E5">INDEX('PUMA22 Limit computations'!$A$4:$D$75,'PUMA-Person-Limits Fragments'!$B5,2)</f>
        <v>Norfolk County (Northeast)--Weymouth, Braintree, Randolph &amp; Cohasset</v>
      </c>
      <c r="F5" t="str" cm="1">
        <f t="array" ref="F5">INDEX('PUMA22 Limit computations'!$A$4:$D$75,'PUMA-Person-Limits Fragments'!$B5,3)</f>
        <v>METRO14460MM1120</v>
      </c>
      <c r="G5" t="str" cm="1">
        <f t="array" ref="G5">INDEX('PUMA22 Limit computations'!$A$4:$D$75,'PUMA-Person-Limits Fragments'!$B5,4)</f>
        <v>Boston-Cambridge-Quincy, MA-NH HUD Metro FMR Area</v>
      </c>
      <c r="H5" cm="1">
        <f t="array" ref="H5">INDEX('PUMA22 Limit computations'!AI$4:BB$75,'PUMA-Person-Limits Fragments'!B5,'PUMA-Person-Limits Fragments'!C5)</f>
        <v>49100</v>
      </c>
      <c r="I5" cm="1">
        <f t="array" ref="I5">INDEX('PUMA22 Limit computations'!BC$4:BV$75,'PUMA-Person-Limits Fragments'!B5,'PUMA-Person-Limits Fragments'!C5)</f>
        <v>29450</v>
      </c>
      <c r="J5" cm="1">
        <f t="array" ref="J5">INDEX('PUMA22 Limit computations'!BW$4:CP$75,'PUMA-Person-Limits Fragments'!B5,'PUMA-Person-Limits Fragments'!C5)</f>
        <v>78300</v>
      </c>
    </row>
    <row r="6" spans="1:10" x14ac:dyDescent="0.25">
      <c r="A6">
        <f t="shared" si="2"/>
        <v>5</v>
      </c>
      <c r="B6">
        <f t="shared" si="0"/>
        <v>5</v>
      </c>
      <c r="C6">
        <f t="shared" si="1"/>
        <v>1</v>
      </c>
      <c r="D6" cm="1">
        <f t="array" ref="D6">INDEX('PUMA22 Limit computations'!$A$4:$D$75,'PUMA-Person-Limits Fragments'!$B6,1)</f>
        <v>903</v>
      </c>
      <c r="E6" t="str" cm="1">
        <f t="array" ref="E6">INDEX('PUMA22 Limit computations'!$A$4:$D$75,'PUMA-Person-Limits Fragments'!$B6,2)</f>
        <v>Norfolk County--Quincy</v>
      </c>
      <c r="F6" t="str" cm="1">
        <f t="array" ref="F6">INDEX('PUMA22 Limit computations'!$A$4:$D$75,'PUMA-Person-Limits Fragments'!$B6,3)</f>
        <v>METRO14460MM1120</v>
      </c>
      <c r="G6" t="str" cm="1">
        <f t="array" ref="G6">INDEX('PUMA22 Limit computations'!$A$4:$D$75,'PUMA-Person-Limits Fragments'!$B6,4)</f>
        <v>Boston-Cambridge-Quincy, MA-NH HUD Metro FMR Area</v>
      </c>
      <c r="H6" cm="1">
        <f t="array" ref="H6">INDEX('PUMA22 Limit computations'!AI$4:BB$75,'PUMA-Person-Limits Fragments'!B6,'PUMA-Person-Limits Fragments'!C6)</f>
        <v>49100</v>
      </c>
      <c r="I6" cm="1">
        <f t="array" ref="I6">INDEX('PUMA22 Limit computations'!BC$4:BV$75,'PUMA-Person-Limits Fragments'!B6,'PUMA-Person-Limits Fragments'!C6)</f>
        <v>29450</v>
      </c>
      <c r="J6" cm="1">
        <f t="array" ref="J6">INDEX('PUMA22 Limit computations'!BW$4:CP$75,'PUMA-Person-Limits Fragments'!B6,'PUMA-Person-Limits Fragments'!C6)</f>
        <v>78300</v>
      </c>
    </row>
    <row r="7" spans="1:10" x14ac:dyDescent="0.25">
      <c r="A7">
        <f t="shared" si="2"/>
        <v>6</v>
      </c>
      <c r="B7">
        <f t="shared" si="0"/>
        <v>6</v>
      </c>
      <c r="C7">
        <f t="shared" si="1"/>
        <v>1</v>
      </c>
      <c r="D7" cm="1">
        <f t="array" ref="D7">INDEX('PUMA22 Limit computations'!$A$4:$D$75,'PUMA-Person-Limits Fragments'!$B7,1)</f>
        <v>902</v>
      </c>
      <c r="E7" t="str" cm="1">
        <f t="array" ref="E7">INDEX('PUMA22 Limit computations'!$A$4:$D$75,'PUMA-Person-Limits Fragments'!$B7,2)</f>
        <v>Norfolk County--Brookline, Milton &amp; Dedham</v>
      </c>
      <c r="F7" t="str" cm="1">
        <f t="array" ref="F7">INDEX('PUMA22 Limit computations'!$A$4:$D$75,'PUMA-Person-Limits Fragments'!$B7,3)</f>
        <v>METRO14460MM1120</v>
      </c>
      <c r="G7" t="str" cm="1">
        <f t="array" ref="G7">INDEX('PUMA22 Limit computations'!$A$4:$D$75,'PUMA-Person-Limits Fragments'!$B7,4)</f>
        <v>Boston-Cambridge-Quincy, MA-NH HUD Metro FMR Area</v>
      </c>
      <c r="H7" cm="1">
        <f t="array" ref="H7">INDEX('PUMA22 Limit computations'!AI$4:BB$75,'PUMA-Person-Limits Fragments'!B7,'PUMA-Person-Limits Fragments'!C7)</f>
        <v>49100</v>
      </c>
      <c r="I7" cm="1">
        <f t="array" ref="I7">INDEX('PUMA22 Limit computations'!BC$4:BV$75,'PUMA-Person-Limits Fragments'!B7,'PUMA-Person-Limits Fragments'!C7)</f>
        <v>29450</v>
      </c>
      <c r="J7" cm="1">
        <f t="array" ref="J7">INDEX('PUMA22 Limit computations'!BW$4:CP$75,'PUMA-Person-Limits Fragments'!B7,'PUMA-Person-Limits Fragments'!C7)</f>
        <v>78300</v>
      </c>
    </row>
    <row r="8" spans="1:10" x14ac:dyDescent="0.25">
      <c r="A8">
        <f t="shared" si="2"/>
        <v>7</v>
      </c>
      <c r="B8">
        <f t="shared" si="0"/>
        <v>7</v>
      </c>
      <c r="C8">
        <f t="shared" si="1"/>
        <v>1</v>
      </c>
      <c r="D8" cm="1">
        <f t="array" ref="D8">INDEX('PUMA22 Limit computations'!$A$4:$D$75,'PUMA-Person-Limits Fragments'!$B8,1)</f>
        <v>901</v>
      </c>
      <c r="E8" t="str" cm="1">
        <f t="array" ref="E8">INDEX('PUMA22 Limit computations'!$A$4:$D$75,'PUMA-Person-Limits Fragments'!$B8,2)</f>
        <v>Norfolk County (Northwest)--Needham, Wellesley &amp; Westwood</v>
      </c>
      <c r="F8" t="str" cm="1">
        <f t="array" ref="F8">INDEX('PUMA22 Limit computations'!$A$4:$D$75,'PUMA-Person-Limits Fragments'!$B8,3)</f>
        <v>METRO14460MM1120</v>
      </c>
      <c r="G8" t="str" cm="1">
        <f t="array" ref="G8">INDEX('PUMA22 Limit computations'!$A$4:$D$75,'PUMA-Person-Limits Fragments'!$B8,4)</f>
        <v>Boston-Cambridge-Quincy, MA-NH HUD Metro FMR Area</v>
      </c>
      <c r="H8" cm="1">
        <f t="array" ref="H8">INDEX('PUMA22 Limit computations'!AI$4:BB$75,'PUMA-Person-Limits Fragments'!B8,'PUMA-Person-Limits Fragments'!C8)</f>
        <v>49100</v>
      </c>
      <c r="I8" cm="1">
        <f t="array" ref="I8">INDEX('PUMA22 Limit computations'!BC$4:BV$75,'PUMA-Person-Limits Fragments'!B8,'PUMA-Person-Limits Fragments'!C8)</f>
        <v>29450</v>
      </c>
      <c r="J8" cm="1">
        <f t="array" ref="J8">INDEX('PUMA22 Limit computations'!BW$4:CP$75,'PUMA-Person-Limits Fragments'!B8,'PUMA-Person-Limits Fragments'!C8)</f>
        <v>78300</v>
      </c>
    </row>
    <row r="9" spans="1:10" x14ac:dyDescent="0.25">
      <c r="A9">
        <f t="shared" si="2"/>
        <v>8</v>
      </c>
      <c r="B9">
        <f t="shared" si="0"/>
        <v>8</v>
      </c>
      <c r="C9">
        <f t="shared" si="1"/>
        <v>1</v>
      </c>
      <c r="D9" cm="1">
        <f t="array" ref="D9">INDEX('PUMA22 Limit computations'!$A$4:$D$75,'PUMA-Person-Limits Fragments'!$B9,1)</f>
        <v>806</v>
      </c>
      <c r="E9" t="str" cm="1">
        <f t="array" ref="E9">INDEX('PUMA22 Limit computations'!$A$4:$D$75,'PUMA-Person-Limits Fragments'!$B9,2)</f>
        <v>Suffolk County (North)--Revere, Chelsea &amp; Winthrop</v>
      </c>
      <c r="F9" t="str" cm="1">
        <f t="array" ref="F9">INDEX('PUMA22 Limit computations'!$A$4:$D$75,'PUMA-Person-Limits Fragments'!$B9,3)</f>
        <v>METRO14460MM1120</v>
      </c>
      <c r="G9" t="str" cm="1">
        <f t="array" ref="G9">INDEX('PUMA22 Limit computations'!$A$4:$D$75,'PUMA-Person-Limits Fragments'!$B9,4)</f>
        <v>Boston-Cambridge-Quincy, MA-NH HUD Metro FMR Area</v>
      </c>
      <c r="H9" cm="1">
        <f t="array" ref="H9">INDEX('PUMA22 Limit computations'!AI$4:BB$75,'PUMA-Person-Limits Fragments'!B9,'PUMA-Person-Limits Fragments'!C9)</f>
        <v>49100</v>
      </c>
      <c r="I9" cm="1">
        <f t="array" ref="I9">INDEX('PUMA22 Limit computations'!BC$4:BV$75,'PUMA-Person-Limits Fragments'!B9,'PUMA-Person-Limits Fragments'!C9)</f>
        <v>29450</v>
      </c>
      <c r="J9" cm="1">
        <f t="array" ref="J9">INDEX('PUMA22 Limit computations'!BW$4:CP$75,'PUMA-Person-Limits Fragments'!B9,'PUMA-Person-Limits Fragments'!C9)</f>
        <v>78300</v>
      </c>
    </row>
    <row r="10" spans="1:10" x14ac:dyDescent="0.25">
      <c r="A10">
        <f t="shared" si="2"/>
        <v>9</v>
      </c>
      <c r="B10">
        <f t="shared" si="0"/>
        <v>9</v>
      </c>
      <c r="C10">
        <f t="shared" si="1"/>
        <v>1</v>
      </c>
      <c r="D10" cm="1">
        <f t="array" ref="D10">INDEX('PUMA22 Limit computations'!$A$4:$D$75,'PUMA-Person-Limits Fragments'!$B10,1)</f>
        <v>805</v>
      </c>
      <c r="E10" t="str" cm="1">
        <f t="array" ref="E10">INDEX('PUMA22 Limit computations'!$A$4:$D$75,'PUMA-Person-Limits Fragments'!$B10,2)</f>
        <v>Boston City--Hyde Park, Jamaica Plain, Roslindale &amp; West Roxbury</v>
      </c>
      <c r="F10" t="str" cm="1">
        <f t="array" ref="F10">INDEX('PUMA22 Limit computations'!$A$4:$D$75,'PUMA-Person-Limits Fragments'!$B10,3)</f>
        <v>METRO14460MM1120</v>
      </c>
      <c r="G10" t="str" cm="1">
        <f t="array" ref="G10">INDEX('PUMA22 Limit computations'!$A$4:$D$75,'PUMA-Person-Limits Fragments'!$B10,4)</f>
        <v>Boston-Cambridge-Quincy, MA-NH HUD Metro FMR Area</v>
      </c>
      <c r="H10" cm="1">
        <f t="array" ref="H10">INDEX('PUMA22 Limit computations'!AI$4:BB$75,'PUMA-Person-Limits Fragments'!B10,'PUMA-Person-Limits Fragments'!C10)</f>
        <v>49100</v>
      </c>
      <c r="I10" cm="1">
        <f t="array" ref="I10">INDEX('PUMA22 Limit computations'!BC$4:BV$75,'PUMA-Person-Limits Fragments'!B10,'PUMA-Person-Limits Fragments'!C10)</f>
        <v>29450</v>
      </c>
      <c r="J10" cm="1">
        <f t="array" ref="J10">INDEX('PUMA22 Limit computations'!BW$4:CP$75,'PUMA-Person-Limits Fragments'!B10,'PUMA-Person-Limits Fragments'!C10)</f>
        <v>78300</v>
      </c>
    </row>
    <row r="11" spans="1:10" x14ac:dyDescent="0.25">
      <c r="A11">
        <f t="shared" si="2"/>
        <v>10</v>
      </c>
      <c r="B11">
        <f t="shared" si="0"/>
        <v>10</v>
      </c>
      <c r="C11">
        <f t="shared" si="1"/>
        <v>1</v>
      </c>
      <c r="D11" cm="1">
        <f t="array" ref="D11">INDEX('PUMA22 Limit computations'!$A$4:$D$75,'PUMA-Person-Limits Fragments'!$B11,1)</f>
        <v>804</v>
      </c>
      <c r="E11" t="str" cm="1">
        <f t="array" ref="E11">INDEX('PUMA22 Limit computations'!$A$4:$D$75,'PUMA-Person-Limits Fragments'!$B11,2)</f>
        <v>Boston City--Mattapan &amp; Roxbury</v>
      </c>
      <c r="F11" t="str" cm="1">
        <f t="array" ref="F11">INDEX('PUMA22 Limit computations'!$A$4:$D$75,'PUMA-Person-Limits Fragments'!$B11,3)</f>
        <v>METRO14460MM1120</v>
      </c>
      <c r="G11" t="str" cm="1">
        <f t="array" ref="G11">INDEX('PUMA22 Limit computations'!$A$4:$D$75,'PUMA-Person-Limits Fragments'!$B11,4)</f>
        <v>Boston-Cambridge-Quincy, MA-NH HUD Metro FMR Area</v>
      </c>
      <c r="H11" cm="1">
        <f t="array" ref="H11">INDEX('PUMA22 Limit computations'!AI$4:BB$75,'PUMA-Person-Limits Fragments'!B11,'PUMA-Person-Limits Fragments'!C11)</f>
        <v>49100</v>
      </c>
      <c r="I11" cm="1">
        <f t="array" ref="I11">INDEX('PUMA22 Limit computations'!BC$4:BV$75,'PUMA-Person-Limits Fragments'!B11,'PUMA-Person-Limits Fragments'!C11)</f>
        <v>29450</v>
      </c>
      <c r="J11" cm="1">
        <f t="array" ref="J11">INDEX('PUMA22 Limit computations'!BW$4:CP$75,'PUMA-Person-Limits Fragments'!B11,'PUMA-Person-Limits Fragments'!C11)</f>
        <v>78300</v>
      </c>
    </row>
    <row r="12" spans="1:10" x14ac:dyDescent="0.25">
      <c r="A12">
        <f t="shared" si="2"/>
        <v>11</v>
      </c>
      <c r="B12">
        <f t="shared" si="0"/>
        <v>11</v>
      </c>
      <c r="C12">
        <f t="shared" si="1"/>
        <v>1</v>
      </c>
      <c r="D12" cm="1">
        <f t="array" ref="D12">INDEX('PUMA22 Limit computations'!$A$4:$D$75,'PUMA-Person-Limits Fragments'!$B12,1)</f>
        <v>612</v>
      </c>
      <c r="E12" t="str" cm="1">
        <f t="array" ref="E12">INDEX('PUMA22 Limit computations'!$A$4:$D$75,'PUMA-Person-Limits Fragments'!$B12,2)</f>
        <v>Middlesex County--Watertown, Arlington &amp; Belmont</v>
      </c>
      <c r="F12" t="str" cm="1">
        <f t="array" ref="F12">INDEX('PUMA22 Limit computations'!$A$4:$D$75,'PUMA-Person-Limits Fragments'!$B12,3)</f>
        <v>METRO14460MM1120</v>
      </c>
      <c r="G12" t="str" cm="1">
        <f t="array" ref="G12">INDEX('PUMA22 Limit computations'!$A$4:$D$75,'PUMA-Person-Limits Fragments'!$B12,4)</f>
        <v>Boston-Cambridge-Quincy, MA-NH HUD Metro FMR Area</v>
      </c>
      <c r="H12" cm="1">
        <f t="array" ref="H12">INDEX('PUMA22 Limit computations'!AI$4:BB$75,'PUMA-Person-Limits Fragments'!B12,'PUMA-Person-Limits Fragments'!C12)</f>
        <v>49104.909999999996</v>
      </c>
      <c r="I12" cm="1">
        <f t="array" ref="I12">INDEX('PUMA22 Limit computations'!BC$4:BV$75,'PUMA-Person-Limits Fragments'!B12,'PUMA-Person-Limits Fragments'!C12)</f>
        <v>29452.945</v>
      </c>
      <c r="J12" cm="1">
        <f t="array" ref="J12">INDEX('PUMA22 Limit computations'!BW$4:CP$75,'PUMA-Person-Limits Fragments'!B12,'PUMA-Person-Limits Fragments'!C12)</f>
        <v>78307.83</v>
      </c>
    </row>
    <row r="13" spans="1:10" x14ac:dyDescent="0.25">
      <c r="A13">
        <f t="shared" si="2"/>
        <v>12</v>
      </c>
      <c r="B13">
        <f t="shared" si="0"/>
        <v>12</v>
      </c>
      <c r="C13">
        <f t="shared" si="1"/>
        <v>1</v>
      </c>
      <c r="D13" cm="1">
        <f t="array" ref="D13">INDEX('PUMA22 Limit computations'!$A$4:$D$75,'PUMA-Person-Limits Fragments'!$B13,1)</f>
        <v>802</v>
      </c>
      <c r="E13" t="str" cm="1">
        <f t="array" ref="E13">INDEX('PUMA22 Limit computations'!$A$4:$D$75,'PUMA-Person-Limits Fragments'!$B13,2)</f>
        <v>Boston City--Back Bay, Beacon Hill, Charlestown, East Boston, Central &amp; South End</v>
      </c>
      <c r="F13" t="str" cm="1">
        <f t="array" ref="F13">INDEX('PUMA22 Limit computations'!$A$4:$D$75,'PUMA-Person-Limits Fragments'!$B13,3)</f>
        <v>METRO14460MM1120</v>
      </c>
      <c r="G13" t="str" cm="1">
        <f t="array" ref="G13">INDEX('PUMA22 Limit computations'!$A$4:$D$75,'PUMA-Person-Limits Fragments'!$B13,4)</f>
        <v>Boston-Cambridge-Quincy, MA-NH HUD Metro FMR Area</v>
      </c>
      <c r="H13" cm="1">
        <f t="array" ref="H13">INDEX('PUMA22 Limit computations'!AI$4:BB$75,'PUMA-Person-Limits Fragments'!B13,'PUMA-Person-Limits Fragments'!C13)</f>
        <v>49100</v>
      </c>
      <c r="I13" cm="1">
        <f t="array" ref="I13">INDEX('PUMA22 Limit computations'!BC$4:BV$75,'PUMA-Person-Limits Fragments'!B13,'PUMA-Person-Limits Fragments'!C13)</f>
        <v>29450</v>
      </c>
      <c r="J13" cm="1">
        <f t="array" ref="J13">INDEX('PUMA22 Limit computations'!BW$4:CP$75,'PUMA-Person-Limits Fragments'!B13,'PUMA-Person-Limits Fragments'!C13)</f>
        <v>78300</v>
      </c>
    </row>
    <row r="14" spans="1:10" x14ac:dyDescent="0.25">
      <c r="A14">
        <f t="shared" si="2"/>
        <v>13</v>
      </c>
      <c r="B14">
        <f t="shared" si="0"/>
        <v>13</v>
      </c>
      <c r="C14">
        <f t="shared" si="1"/>
        <v>1</v>
      </c>
      <c r="D14" cm="1">
        <f t="array" ref="D14">INDEX('PUMA22 Limit computations'!$A$4:$D$75,'PUMA-Person-Limits Fragments'!$B14,1)</f>
        <v>906</v>
      </c>
      <c r="E14" t="str" cm="1">
        <f t="array" ref="E14">INDEX('PUMA22 Limit computations'!$A$4:$D$75,'PUMA-Person-Limits Fragments'!$B14,2)</f>
        <v>Norfolk County (Southwest)--Franklin, Walpole &amp; Foxborough</v>
      </c>
      <c r="F14" t="str" cm="1">
        <f t="array" ref="F14">INDEX('PUMA22 Limit computations'!$A$4:$D$75,'PUMA-Person-Limits Fragments'!$B14,3)</f>
        <v>METRO14460MM1120</v>
      </c>
      <c r="G14" t="str" cm="1">
        <f t="array" ref="G14">INDEX('PUMA22 Limit computations'!$A$4:$D$75,'PUMA-Person-Limits Fragments'!$B14,4)</f>
        <v>Boston-Cambridge-Quincy, MA-NH HUD Metro FMR Area</v>
      </c>
      <c r="H14" cm="1">
        <f t="array" ref="H14">INDEX('PUMA22 Limit computations'!AI$4:BB$75,'PUMA-Person-Limits Fragments'!B14,'PUMA-Person-Limits Fragments'!C14)</f>
        <v>49100</v>
      </c>
      <c r="I14" cm="1">
        <f t="array" ref="I14">INDEX('PUMA22 Limit computations'!BC$4:BV$75,'PUMA-Person-Limits Fragments'!B14,'PUMA-Person-Limits Fragments'!C14)</f>
        <v>29450</v>
      </c>
      <c r="J14" cm="1">
        <f t="array" ref="J14">INDEX('PUMA22 Limit computations'!BW$4:CP$75,'PUMA-Person-Limits Fragments'!B14,'PUMA-Person-Limits Fragments'!C14)</f>
        <v>78300</v>
      </c>
    </row>
    <row r="15" spans="1:10" x14ac:dyDescent="0.25">
      <c r="A15">
        <f t="shared" si="2"/>
        <v>14</v>
      </c>
      <c r="B15">
        <f t="shared" si="0"/>
        <v>14</v>
      </c>
      <c r="C15">
        <f t="shared" si="1"/>
        <v>1</v>
      </c>
      <c r="D15" cm="1">
        <f t="array" ref="D15">INDEX('PUMA22 Limit computations'!$A$4:$D$75,'PUMA-Person-Limits Fragments'!$B15,1)</f>
        <v>706</v>
      </c>
      <c r="E15" t="str" cm="1">
        <f t="array" ref="E15">INDEX('PUMA22 Limit computations'!$A$4:$D$75,'PUMA-Person-Limits Fragments'!$B15,2)</f>
        <v>Essex County (South Coastline)--Salem, Beverly &amp; Gloucester</v>
      </c>
      <c r="F15" t="str" cm="1">
        <f t="array" ref="F15">INDEX('PUMA22 Limit computations'!$A$4:$D$75,'PUMA-Person-Limits Fragments'!$B15,3)</f>
        <v>METRO14460MM1120</v>
      </c>
      <c r="G15" t="str" cm="1">
        <f t="array" ref="G15">INDEX('PUMA22 Limit computations'!$A$4:$D$75,'PUMA-Person-Limits Fragments'!$B15,4)</f>
        <v>Boston-Cambridge-Quincy, MA-NH HUD Metro FMR Area</v>
      </c>
      <c r="H15" cm="1">
        <f t="array" ref="H15">INDEX('PUMA22 Limit computations'!AI$4:BB$75,'PUMA-Person-Limits Fragments'!B15,'PUMA-Person-Limits Fragments'!C15)</f>
        <v>49100</v>
      </c>
      <c r="I15" cm="1">
        <f t="array" ref="I15">INDEX('PUMA22 Limit computations'!BC$4:BV$75,'PUMA-Person-Limits Fragments'!B15,'PUMA-Person-Limits Fragments'!C15)</f>
        <v>29450</v>
      </c>
      <c r="J15" cm="1">
        <f t="array" ref="J15">INDEX('PUMA22 Limit computations'!BW$4:CP$75,'PUMA-Person-Limits Fragments'!B15,'PUMA-Person-Limits Fragments'!C15)</f>
        <v>78300</v>
      </c>
    </row>
    <row r="16" spans="1:10" x14ac:dyDescent="0.25">
      <c r="A16">
        <f t="shared" si="2"/>
        <v>15</v>
      </c>
      <c r="B16">
        <f t="shared" si="0"/>
        <v>15</v>
      </c>
      <c r="C16">
        <f t="shared" si="1"/>
        <v>1</v>
      </c>
      <c r="D16" cm="1">
        <f t="array" ref="D16">INDEX('PUMA22 Limit computations'!$A$4:$D$75,'PUMA-Person-Limits Fragments'!$B16,1)</f>
        <v>705</v>
      </c>
      <c r="E16" t="str" cm="1">
        <f t="array" ref="E16">INDEX('PUMA22 Limit computations'!$A$4:$D$75,'PUMA-Person-Limits Fragments'!$B16,2)</f>
        <v>Essex County--Lynn &amp; Nahant</v>
      </c>
      <c r="F16" t="str" cm="1">
        <f t="array" ref="F16">INDEX('PUMA22 Limit computations'!$A$4:$D$75,'PUMA-Person-Limits Fragments'!$B16,3)</f>
        <v>METRO14460MM1120</v>
      </c>
      <c r="G16" t="str" cm="1">
        <f t="array" ref="G16">INDEX('PUMA22 Limit computations'!$A$4:$D$75,'PUMA-Person-Limits Fragments'!$B16,4)</f>
        <v>Boston-Cambridge-Quincy, MA-NH HUD Metro FMR Area</v>
      </c>
      <c r="H16" cm="1">
        <f t="array" ref="H16">INDEX('PUMA22 Limit computations'!AI$4:BB$75,'PUMA-Person-Limits Fragments'!B16,'PUMA-Person-Limits Fragments'!C16)</f>
        <v>49100</v>
      </c>
      <c r="I16" cm="1">
        <f t="array" ref="I16">INDEX('PUMA22 Limit computations'!BC$4:BV$75,'PUMA-Person-Limits Fragments'!B16,'PUMA-Person-Limits Fragments'!C16)</f>
        <v>29450</v>
      </c>
      <c r="J16" cm="1">
        <f t="array" ref="J16">INDEX('PUMA22 Limit computations'!BW$4:CP$75,'PUMA-Person-Limits Fragments'!B16,'PUMA-Person-Limits Fragments'!C16)</f>
        <v>78300</v>
      </c>
    </row>
    <row r="17" spans="1:10" x14ac:dyDescent="0.25">
      <c r="A17">
        <f t="shared" si="2"/>
        <v>16</v>
      </c>
      <c r="B17">
        <f t="shared" si="0"/>
        <v>16</v>
      </c>
      <c r="C17">
        <f t="shared" si="1"/>
        <v>1</v>
      </c>
      <c r="D17" cm="1">
        <f t="array" ref="D17">INDEX('PUMA22 Limit computations'!$A$4:$D$75,'PUMA-Person-Limits Fragments'!$B17,1)</f>
        <v>704</v>
      </c>
      <c r="E17" t="str" cm="1">
        <f t="array" ref="E17">INDEX('PUMA22 Limit computations'!$A$4:$D$75,'PUMA-Person-Limits Fragments'!$B17,2)</f>
        <v>Essex County (Central)--Peabody, Danvers &amp; Saugus</v>
      </c>
      <c r="F17" t="str" cm="1">
        <f t="array" ref="F17">INDEX('PUMA22 Limit computations'!$A$4:$D$75,'PUMA-Person-Limits Fragments'!$B17,3)</f>
        <v>METRO14460MM1120</v>
      </c>
      <c r="G17" t="str" cm="1">
        <f t="array" ref="G17">INDEX('PUMA22 Limit computations'!$A$4:$D$75,'PUMA-Person-Limits Fragments'!$B17,4)</f>
        <v>Boston-Cambridge-Quincy, MA-NH HUD Metro FMR Area</v>
      </c>
      <c r="H17" cm="1">
        <f t="array" ref="H17">INDEX('PUMA22 Limit computations'!AI$4:BB$75,'PUMA-Person-Limits Fragments'!B17,'PUMA-Person-Limits Fragments'!C17)</f>
        <v>49100</v>
      </c>
      <c r="I17" cm="1">
        <f t="array" ref="I17">INDEX('PUMA22 Limit computations'!BC$4:BV$75,'PUMA-Person-Limits Fragments'!B17,'PUMA-Person-Limits Fragments'!C17)</f>
        <v>29450</v>
      </c>
      <c r="J17" cm="1">
        <f t="array" ref="J17">INDEX('PUMA22 Limit computations'!BW$4:CP$75,'PUMA-Person-Limits Fragments'!B17,'PUMA-Person-Limits Fragments'!C17)</f>
        <v>78300</v>
      </c>
    </row>
    <row r="18" spans="1:10" x14ac:dyDescent="0.25">
      <c r="A18">
        <f t="shared" si="2"/>
        <v>17</v>
      </c>
      <c r="B18">
        <f t="shared" si="0"/>
        <v>17</v>
      </c>
      <c r="C18">
        <f t="shared" si="1"/>
        <v>1</v>
      </c>
      <c r="D18" cm="1">
        <f t="array" ref="D18">INDEX('PUMA22 Limit computations'!$A$4:$D$75,'PUMA-Person-Limits Fragments'!$B18,1)</f>
        <v>611</v>
      </c>
      <c r="E18" t="str" cm="1">
        <f t="array" ref="E18">INDEX('PUMA22 Limit computations'!$A$4:$D$75,'PUMA-Person-Limits Fragments'!$B18,2)</f>
        <v>Middlesex County (East)--Cambridge</v>
      </c>
      <c r="F18" t="str" cm="1">
        <f t="array" ref="F18">INDEX('PUMA22 Limit computations'!$A$4:$D$75,'PUMA-Person-Limits Fragments'!$B18,3)</f>
        <v>METRO14460MM1120</v>
      </c>
      <c r="G18" t="str" cm="1">
        <f t="array" ref="G18">INDEX('PUMA22 Limit computations'!$A$4:$D$75,'PUMA-Person-Limits Fragments'!$B18,4)</f>
        <v>Boston-Cambridge-Quincy, MA-NH HUD Metro FMR Area</v>
      </c>
      <c r="H18" cm="1">
        <f t="array" ref="H18">INDEX('PUMA22 Limit computations'!AI$4:BB$75,'PUMA-Person-Limits Fragments'!B18,'PUMA-Person-Limits Fragments'!C18)</f>
        <v>49100</v>
      </c>
      <c r="I18" cm="1">
        <f t="array" ref="I18">INDEX('PUMA22 Limit computations'!BC$4:BV$75,'PUMA-Person-Limits Fragments'!B18,'PUMA-Person-Limits Fragments'!C18)</f>
        <v>29450</v>
      </c>
      <c r="J18" cm="1">
        <f t="array" ref="J18">INDEX('PUMA22 Limit computations'!BW$4:CP$75,'PUMA-Person-Limits Fragments'!B18,'PUMA-Person-Limits Fragments'!C18)</f>
        <v>78300</v>
      </c>
    </row>
    <row r="19" spans="1:10" x14ac:dyDescent="0.25">
      <c r="A19">
        <f t="shared" si="2"/>
        <v>18</v>
      </c>
      <c r="B19">
        <f t="shared" si="0"/>
        <v>18</v>
      </c>
      <c r="C19">
        <f t="shared" si="1"/>
        <v>1</v>
      </c>
      <c r="D19" cm="1">
        <f t="array" ref="D19">INDEX('PUMA22 Limit computations'!$A$4:$D$75,'PUMA-Person-Limits Fragments'!$B19,1)</f>
        <v>703</v>
      </c>
      <c r="E19" t="str" cm="1">
        <f t="array" ref="E19">INDEX('PUMA22 Limit computations'!$A$4:$D$75,'PUMA-Person-Limits Fragments'!$B19,2)</f>
        <v>Essex County (North)--Newburyport, Amesbury &amp; North Andover</v>
      </c>
      <c r="F19" t="str" cm="1">
        <f t="array" ref="F19">INDEX('PUMA22 Limit computations'!$A$4:$D$75,'PUMA-Person-Limits Fragments'!$B19,3)</f>
        <v>METRO14460MM1120</v>
      </c>
      <c r="G19" t="str" cm="1">
        <f t="array" ref="G19">INDEX('PUMA22 Limit computations'!$A$4:$D$75,'PUMA-Person-Limits Fragments'!$B19,4)</f>
        <v>Boston-Cambridge-Quincy, MA-NH HUD Metro FMR Area</v>
      </c>
      <c r="H19" cm="1">
        <f t="array" ref="H19">INDEX('PUMA22 Limit computations'!AI$4:BB$75,'PUMA-Person-Limits Fragments'!B19,'PUMA-Person-Limits Fragments'!C19)</f>
        <v>25630.2</v>
      </c>
      <c r="I19" cm="1">
        <f t="array" ref="I19">INDEX('PUMA22 Limit computations'!BC$4:BV$75,'PUMA-Person-Limits Fragments'!B19,'PUMA-Person-Limits Fragments'!C19)</f>
        <v>15372.900000000001</v>
      </c>
      <c r="J19" cm="1">
        <f t="array" ref="J19">INDEX('PUMA22 Limit computations'!BW$4:CP$75,'PUMA-Person-Limits Fragments'!B19,'PUMA-Person-Limits Fragments'!C19)</f>
        <v>40872.6</v>
      </c>
    </row>
    <row r="20" spans="1:10" x14ac:dyDescent="0.25">
      <c r="A20">
        <f t="shared" si="2"/>
        <v>19</v>
      </c>
      <c r="B20">
        <f t="shared" si="0"/>
        <v>19</v>
      </c>
      <c r="C20">
        <f t="shared" si="1"/>
        <v>1</v>
      </c>
      <c r="D20" cm="1">
        <f t="array" ref="D20">INDEX('PUMA22 Limit computations'!$A$4:$D$75,'PUMA-Person-Limits Fragments'!$B20,1)</f>
        <v>803</v>
      </c>
      <c r="E20" t="str" cm="1">
        <f t="array" ref="E20">INDEX('PUMA22 Limit computations'!$A$4:$D$75,'PUMA-Person-Limits Fragments'!$B20,2)</f>
        <v>Boston City--Dorchester &amp; South Boston</v>
      </c>
      <c r="F20" t="str" cm="1">
        <f t="array" ref="F20">INDEX('PUMA22 Limit computations'!$A$4:$D$75,'PUMA-Person-Limits Fragments'!$B20,3)</f>
        <v>METRO14460MM1120</v>
      </c>
      <c r="G20" t="str" cm="1">
        <f t="array" ref="G20">INDEX('PUMA22 Limit computations'!$A$4:$D$75,'PUMA-Person-Limits Fragments'!$B20,4)</f>
        <v>Boston-Cambridge-Quincy, MA-NH HUD Metro FMR Area</v>
      </c>
      <c r="H20" cm="1">
        <f t="array" ref="H20">INDEX('PUMA22 Limit computations'!AI$4:BB$75,'PUMA-Person-Limits Fragments'!B20,'PUMA-Person-Limits Fragments'!C20)</f>
        <v>49100</v>
      </c>
      <c r="I20" cm="1">
        <f t="array" ref="I20">INDEX('PUMA22 Limit computations'!BC$4:BV$75,'PUMA-Person-Limits Fragments'!B20,'PUMA-Person-Limits Fragments'!C20)</f>
        <v>29450</v>
      </c>
      <c r="J20" cm="1">
        <f t="array" ref="J20">INDEX('PUMA22 Limit computations'!BW$4:CP$75,'PUMA-Person-Limits Fragments'!B20,'PUMA-Person-Limits Fragments'!C20)</f>
        <v>78300</v>
      </c>
    </row>
    <row r="21" spans="1:10" x14ac:dyDescent="0.25">
      <c r="A21">
        <f t="shared" si="2"/>
        <v>20</v>
      </c>
      <c r="B21">
        <f t="shared" si="0"/>
        <v>20</v>
      </c>
      <c r="C21">
        <f t="shared" si="1"/>
        <v>1</v>
      </c>
      <c r="D21" cm="1">
        <f t="array" ref="D21">INDEX('PUMA22 Limit computations'!$A$4:$D$75,'PUMA-Person-Limits Fragments'!$B21,1)</f>
        <v>605</v>
      </c>
      <c r="E21" t="str" cm="1">
        <f t="array" ref="E21">INDEX('PUMA22 Limit computations'!$A$4:$D$75,'PUMA-Person-Limits Fragments'!$B21,2)</f>
        <v>Middlesex County--Framingham &amp; Marlborough</v>
      </c>
      <c r="F21" t="str" cm="1">
        <f t="array" ref="F21">INDEX('PUMA22 Limit computations'!$A$4:$D$75,'PUMA-Person-Limits Fragments'!$B21,3)</f>
        <v>METRO14460MM1120</v>
      </c>
      <c r="G21" t="str" cm="1">
        <f t="array" ref="G21">INDEX('PUMA22 Limit computations'!$A$4:$D$75,'PUMA-Person-Limits Fragments'!$B21,4)</f>
        <v>Boston-Cambridge-Quincy, MA-NH HUD Metro FMR Area</v>
      </c>
      <c r="H21" cm="1">
        <f t="array" ref="H21">INDEX('PUMA22 Limit computations'!AI$4:BB$75,'PUMA-Person-Limits Fragments'!B21,'PUMA-Person-Limits Fragments'!C21)</f>
        <v>49100</v>
      </c>
      <c r="I21" cm="1">
        <f t="array" ref="I21">INDEX('PUMA22 Limit computations'!BC$4:BV$75,'PUMA-Person-Limits Fragments'!B21,'PUMA-Person-Limits Fragments'!C21)</f>
        <v>29450</v>
      </c>
      <c r="J21" cm="1">
        <f t="array" ref="J21">INDEX('PUMA22 Limit computations'!BW$4:CP$75,'PUMA-Person-Limits Fragments'!B21,'PUMA-Person-Limits Fragments'!C21)</f>
        <v>78300</v>
      </c>
    </row>
    <row r="22" spans="1:10" x14ac:dyDescent="0.25">
      <c r="A22">
        <f t="shared" si="2"/>
        <v>21</v>
      </c>
      <c r="B22">
        <f t="shared" si="0"/>
        <v>21</v>
      </c>
      <c r="C22">
        <f t="shared" si="1"/>
        <v>1</v>
      </c>
      <c r="D22" cm="1">
        <f t="array" ref="D22">INDEX('PUMA22 Limit computations'!$A$4:$D$75,'PUMA-Person-Limits Fragments'!$B22,1)</f>
        <v>601</v>
      </c>
      <c r="E22" t="str" cm="1">
        <f t="array" ref="E22">INDEX('PUMA22 Limit computations'!$A$4:$D$75,'PUMA-Person-Limits Fragments'!$B22,2)</f>
        <v>Middlesex County (Northwest)--Outside Lowell</v>
      </c>
      <c r="F22" t="str" cm="1">
        <f t="array" ref="F22">INDEX('PUMA22 Limit computations'!$A$4:$D$75,'PUMA-Person-Limits Fragments'!$B22,3)</f>
        <v>METRO14460MM1120</v>
      </c>
      <c r="G22" t="str" cm="1">
        <f t="array" ref="G22">INDEX('PUMA22 Limit computations'!$A$4:$D$75,'PUMA-Person-Limits Fragments'!$B22,4)</f>
        <v>Boston-Cambridge-Quincy, MA-NH HUD Metro FMR Area</v>
      </c>
      <c r="H22" cm="1">
        <f t="array" ref="H22">INDEX('PUMA22 Limit computations'!AI$4:BB$75,'PUMA-Person-Limits Fragments'!B22,'PUMA-Person-Limits Fragments'!C22)</f>
        <v>11057.32</v>
      </c>
      <c r="I22" cm="1">
        <f t="array" ref="I22">INDEX('PUMA22 Limit computations'!BC$4:BV$75,'PUMA-Person-Limits Fragments'!B22,'PUMA-Person-Limits Fragments'!C22)</f>
        <v>6632.14</v>
      </c>
      <c r="J22" cm="1">
        <f t="array" ref="J22">INDEX('PUMA22 Limit computations'!BW$4:CP$75,'PUMA-Person-Limits Fragments'!B22,'PUMA-Person-Limits Fragments'!C22)</f>
        <v>17633.16</v>
      </c>
    </row>
    <row r="23" spans="1:10" x14ac:dyDescent="0.25">
      <c r="A23">
        <f t="shared" si="2"/>
        <v>22</v>
      </c>
      <c r="B23">
        <f t="shared" si="0"/>
        <v>22</v>
      </c>
      <c r="C23">
        <f t="shared" si="1"/>
        <v>1</v>
      </c>
      <c r="D23" cm="1">
        <f t="array" ref="D23">INDEX('PUMA22 Limit computations'!$A$4:$D$75,'PUMA-Person-Limits Fragments'!$B23,1)</f>
        <v>1104</v>
      </c>
      <c r="E23" t="str" cm="1">
        <f t="array" ref="E23">INDEX('PUMA22 Limit computations'!$A$4:$D$75,'PUMA-Person-Limits Fragments'!$B23,2)</f>
        <v>Plymouth County (South)--Plymouth Town, Middleborough &amp; Wareham</v>
      </c>
      <c r="F23" t="str" cm="1">
        <f t="array" ref="F23">INDEX('PUMA22 Limit computations'!$A$4:$D$75,'PUMA-Person-Limits Fragments'!$B23,3)</f>
        <v>METRO14460MM1120</v>
      </c>
      <c r="G23" t="str" cm="1">
        <f t="array" ref="G23">INDEX('PUMA22 Limit computations'!$A$4:$D$75,'PUMA-Person-Limits Fragments'!$B23,4)</f>
        <v>Boston-Cambridge-Quincy, MA-NH HUD Metro FMR Area</v>
      </c>
      <c r="H23" cm="1">
        <f t="array" ref="H23">INDEX('PUMA22 Limit computations'!AI$4:BB$75,'PUMA-Person-Limits Fragments'!B23,'PUMA-Person-Limits Fragments'!C23)</f>
        <v>32788.979999999996</v>
      </c>
      <c r="I23" cm="1">
        <f t="array" ref="I23">INDEX('PUMA22 Limit computations'!BC$4:BV$75,'PUMA-Person-Limits Fragments'!B23,'PUMA-Person-Limits Fragments'!C23)</f>
        <v>19666.71</v>
      </c>
      <c r="J23" cm="1">
        <f t="array" ref="J23">INDEX('PUMA22 Limit computations'!BW$4:CP$75,'PUMA-Person-Limits Fragments'!B23,'PUMA-Person-Limits Fragments'!C23)</f>
        <v>52288.74</v>
      </c>
    </row>
    <row r="24" spans="1:10" x14ac:dyDescent="0.25">
      <c r="A24">
        <f t="shared" si="2"/>
        <v>23</v>
      </c>
      <c r="B24">
        <f t="shared" si="0"/>
        <v>23</v>
      </c>
      <c r="C24">
        <f t="shared" si="1"/>
        <v>1</v>
      </c>
      <c r="D24" cm="1">
        <f t="array" ref="D24">INDEX('PUMA22 Limit computations'!$A$4:$D$75,'PUMA-Person-Limits Fragments'!$B24,1)</f>
        <v>1103</v>
      </c>
      <c r="E24" t="str" cm="1">
        <f t="array" ref="E24">INDEX('PUMA22 Limit computations'!$A$4:$D$75,'PUMA-Person-Limits Fragments'!$B24,2)</f>
        <v>Plymouth County (North)--Marshfield, Hingham &amp; Scituate</v>
      </c>
      <c r="F24" t="str" cm="1">
        <f t="array" ref="F24">INDEX('PUMA22 Limit computations'!$A$4:$D$75,'PUMA-Person-Limits Fragments'!$B24,3)</f>
        <v>METRO14460MM1120</v>
      </c>
      <c r="G24" t="str" cm="1">
        <f t="array" ref="G24">INDEX('PUMA22 Limit computations'!$A$4:$D$75,'PUMA-Person-Limits Fragments'!$B24,4)</f>
        <v>Boston-Cambridge-Quincy, MA-NH HUD Metro FMR Area</v>
      </c>
      <c r="H24" cm="1">
        <f t="array" ref="H24">INDEX('PUMA22 Limit computations'!AI$4:BB$75,'PUMA-Person-Limits Fragments'!B24,'PUMA-Person-Limits Fragments'!C24)</f>
        <v>49090.18</v>
      </c>
      <c r="I24" cm="1">
        <f t="array" ref="I24">INDEX('PUMA22 Limit computations'!BC$4:BV$75,'PUMA-Person-Limits Fragments'!B24,'PUMA-Person-Limits Fragments'!C24)</f>
        <v>29444.11</v>
      </c>
      <c r="J24" cm="1">
        <f t="array" ref="J24">INDEX('PUMA22 Limit computations'!BW$4:CP$75,'PUMA-Person-Limits Fragments'!B24,'PUMA-Person-Limits Fragments'!C24)</f>
        <v>78284.34</v>
      </c>
    </row>
    <row r="25" spans="1:10" x14ac:dyDescent="0.25">
      <c r="A25">
        <f t="shared" si="2"/>
        <v>24</v>
      </c>
      <c r="B25">
        <f t="shared" si="0"/>
        <v>24</v>
      </c>
      <c r="C25">
        <f t="shared" si="1"/>
        <v>1</v>
      </c>
      <c r="D25" cm="1">
        <f t="array" ref="D25">INDEX('PUMA22 Limit computations'!$A$4:$D$75,'PUMA-Person-Limits Fragments'!$B25,1)</f>
        <v>1102</v>
      </c>
      <c r="E25" t="str" cm="1">
        <f t="array" ref="E25">INDEX('PUMA22 Limit computations'!$A$4:$D$75,'PUMA-Person-Limits Fragments'!$B25,2)</f>
        <v>Plymouth County (West)--Bridgewater, Abington &amp; Whitman</v>
      </c>
      <c r="F25" t="str" cm="1">
        <f t="array" ref="F25">INDEX('PUMA22 Limit computations'!$A$4:$D$75,'PUMA-Person-Limits Fragments'!$B25,3)</f>
        <v>METRO14460MM1120</v>
      </c>
      <c r="G25" t="str" cm="1">
        <f t="array" ref="G25">INDEX('PUMA22 Limit computations'!$A$4:$D$75,'PUMA-Person-Limits Fragments'!$B25,4)</f>
        <v>Boston-Cambridge-Quincy, MA-NH HUD Metro FMR Area</v>
      </c>
      <c r="H25" cm="1">
        <f t="array" ref="H25">INDEX('PUMA22 Limit computations'!AI$4:BB$75,'PUMA-Person-Limits Fragments'!B25,'PUMA-Person-Limits Fragments'!C25)</f>
        <v>10649.79</v>
      </c>
      <c r="I25" cm="1">
        <f t="array" ref="I25">INDEX('PUMA22 Limit computations'!BC$4:BV$75,'PUMA-Person-Limits Fragments'!B25,'PUMA-Person-Limits Fragments'!C25)</f>
        <v>6387.7049999999999</v>
      </c>
      <c r="J25" cm="1">
        <f t="array" ref="J25">INDEX('PUMA22 Limit computations'!BW$4:CP$75,'PUMA-Person-Limits Fragments'!B25,'PUMA-Person-Limits Fragments'!C25)</f>
        <v>16983.27</v>
      </c>
    </row>
    <row r="26" spans="1:10" x14ac:dyDescent="0.25">
      <c r="A26">
        <f t="shared" si="2"/>
        <v>25</v>
      </c>
      <c r="B26">
        <f t="shared" si="0"/>
        <v>25</v>
      </c>
      <c r="C26">
        <f t="shared" si="1"/>
        <v>1</v>
      </c>
      <c r="D26" cm="1">
        <f t="array" ref="D26">INDEX('PUMA22 Limit computations'!$A$4:$D$75,'PUMA-Person-Limits Fragments'!$B26,1)</f>
        <v>604</v>
      </c>
      <c r="E26" t="str" cm="1">
        <f t="array" ref="E26">INDEX('PUMA22 Limit computations'!$A$4:$D$75,'PUMA-Person-Limits Fragments'!$B26,2)</f>
        <v>Middlesex County (West Central)</v>
      </c>
      <c r="F26" t="str" cm="1">
        <f t="array" ref="F26">INDEX('PUMA22 Limit computations'!$A$4:$D$75,'PUMA-Person-Limits Fragments'!$B26,3)</f>
        <v>METRO14460MM1120</v>
      </c>
      <c r="G26" t="str" cm="1">
        <f t="array" ref="G26">INDEX('PUMA22 Limit computations'!$A$4:$D$75,'PUMA-Person-Limits Fragments'!$B26,4)</f>
        <v>Boston-Cambridge-Quincy, MA-NH HUD Metro FMR Area</v>
      </c>
      <c r="H26" cm="1">
        <f t="array" ref="H26">INDEX('PUMA22 Limit computations'!AI$4:BB$75,'PUMA-Person-Limits Fragments'!B26,'PUMA-Person-Limits Fragments'!C26)</f>
        <v>49100</v>
      </c>
      <c r="I26" cm="1">
        <f t="array" ref="I26">INDEX('PUMA22 Limit computations'!BC$4:BV$75,'PUMA-Person-Limits Fragments'!B26,'PUMA-Person-Limits Fragments'!C26)</f>
        <v>29450</v>
      </c>
      <c r="J26" cm="1">
        <f t="array" ref="J26">INDEX('PUMA22 Limit computations'!BW$4:CP$75,'PUMA-Person-Limits Fragments'!B26,'PUMA-Person-Limits Fragments'!C26)</f>
        <v>78300</v>
      </c>
    </row>
    <row r="27" spans="1:10" x14ac:dyDescent="0.25">
      <c r="A27">
        <f t="shared" si="2"/>
        <v>26</v>
      </c>
      <c r="B27">
        <f t="shared" si="0"/>
        <v>26</v>
      </c>
      <c r="C27">
        <f t="shared" si="1"/>
        <v>1</v>
      </c>
      <c r="D27" cm="1">
        <f t="array" ref="D27">INDEX('PUMA22 Limit computations'!$A$4:$D$75,'PUMA-Person-Limits Fragments'!$B27,1)</f>
        <v>905</v>
      </c>
      <c r="E27" t="str" cm="1">
        <f t="array" ref="E27">INDEX('PUMA22 Limit computations'!$A$4:$D$75,'PUMA-Person-Limits Fragments'!$B27,2)</f>
        <v>Norfolk County (Central)--Norwood, Stoughton &amp; Canton</v>
      </c>
      <c r="F27" t="str" cm="1">
        <f t="array" ref="F27">INDEX('PUMA22 Limit computations'!$A$4:$D$75,'PUMA-Person-Limits Fragments'!$B27,3)</f>
        <v>METRO14460MM1120</v>
      </c>
      <c r="G27" t="str" cm="1">
        <f t="array" ref="G27">INDEX('PUMA22 Limit computations'!$A$4:$D$75,'PUMA-Person-Limits Fragments'!$B27,4)</f>
        <v>Boston-Cambridge-Quincy, MA-NH HUD Metro FMR Area</v>
      </c>
      <c r="H27" cm="1">
        <f t="array" ref="H27">INDEX('PUMA22 Limit computations'!AI$4:BB$75,'PUMA-Person-Limits Fragments'!B27,'PUMA-Person-Limits Fragments'!C27)</f>
        <v>47229.29</v>
      </c>
      <c r="I27" cm="1">
        <f t="array" ref="I27">INDEX('PUMA22 Limit computations'!BC$4:BV$75,'PUMA-Person-Limits Fragments'!B27,'PUMA-Person-Limits Fragments'!C27)</f>
        <v>28327.954999999998</v>
      </c>
      <c r="J27" cm="1">
        <f t="array" ref="J27">INDEX('PUMA22 Limit computations'!BW$4:CP$75,'PUMA-Person-Limits Fragments'!B27,'PUMA-Person-Limits Fragments'!C27)</f>
        <v>75316.77</v>
      </c>
    </row>
    <row r="28" spans="1:10" x14ac:dyDescent="0.25">
      <c r="A28">
        <f t="shared" si="2"/>
        <v>27</v>
      </c>
      <c r="B28">
        <f t="shared" si="0"/>
        <v>27</v>
      </c>
      <c r="C28">
        <f t="shared" si="1"/>
        <v>1</v>
      </c>
      <c r="D28" cm="1">
        <f t="array" ref="D28">INDEX('PUMA22 Limit computations'!$A$4:$D$75,'PUMA-Person-Limits Fragments'!$B28,1)</f>
        <v>606</v>
      </c>
      <c r="E28" t="str" cm="1">
        <f t="array" ref="E28">INDEX('PUMA22 Limit computations'!$A$4:$D$75,'PUMA-Person-Limits Fragments'!$B28,2)</f>
        <v>Middlesex County (Southwest)</v>
      </c>
      <c r="F28" t="str" cm="1">
        <f t="array" ref="F28">INDEX('PUMA22 Limit computations'!$A$4:$D$75,'PUMA-Person-Limits Fragments'!$B28,3)</f>
        <v>METRO14460MM1120</v>
      </c>
      <c r="G28" t="str" cm="1">
        <f t="array" ref="G28">INDEX('PUMA22 Limit computations'!$A$4:$D$75,'PUMA-Person-Limits Fragments'!$B28,4)</f>
        <v>Boston-Cambridge-Quincy, MA-NH HUD Metro FMR Area</v>
      </c>
      <c r="H28" cm="1">
        <f t="array" ref="H28">INDEX('PUMA22 Limit computations'!AI$4:BB$75,'PUMA-Person-Limits Fragments'!B28,'PUMA-Person-Limits Fragments'!C28)</f>
        <v>49100</v>
      </c>
      <c r="I28" cm="1">
        <f t="array" ref="I28">INDEX('PUMA22 Limit computations'!BC$4:BV$75,'PUMA-Person-Limits Fragments'!B28,'PUMA-Person-Limits Fragments'!C28)</f>
        <v>29450</v>
      </c>
      <c r="J28" cm="1">
        <f t="array" ref="J28">INDEX('PUMA22 Limit computations'!BW$4:CP$75,'PUMA-Person-Limits Fragments'!B28,'PUMA-Person-Limits Fragments'!C28)</f>
        <v>78300</v>
      </c>
    </row>
    <row r="29" spans="1:10" x14ac:dyDescent="0.25">
      <c r="A29">
        <f t="shared" si="2"/>
        <v>28</v>
      </c>
      <c r="B29">
        <f t="shared" si="0"/>
        <v>28</v>
      </c>
      <c r="C29">
        <f t="shared" si="1"/>
        <v>1</v>
      </c>
      <c r="D29" cm="1">
        <f t="array" ref="D29">INDEX('PUMA22 Limit computations'!$A$4:$D$75,'PUMA-Person-Limits Fragments'!$B29,1)</f>
        <v>607</v>
      </c>
      <c r="E29" t="str" cm="1">
        <f t="array" ref="E29">INDEX('PUMA22 Limit computations'!$A$4:$D$75,'PUMA-Person-Limits Fragments'!$B29,2)</f>
        <v>Middlesex County--Lexington, Burlington &amp; Wilmington</v>
      </c>
      <c r="F29" t="str" cm="1">
        <f t="array" ref="F29">INDEX('PUMA22 Limit computations'!$A$4:$D$75,'PUMA-Person-Limits Fragments'!$B29,3)</f>
        <v>METRO14460MM1120</v>
      </c>
      <c r="G29" t="str" cm="1">
        <f t="array" ref="G29">INDEX('PUMA22 Limit computations'!$A$4:$D$75,'PUMA-Person-Limits Fragments'!$B29,4)</f>
        <v>Boston-Cambridge-Quincy, MA-NH HUD Metro FMR Area</v>
      </c>
      <c r="H29" cm="1">
        <f t="array" ref="H29">INDEX('PUMA22 Limit computations'!AI$4:BB$75,'PUMA-Person-Limits Fragments'!B29,'PUMA-Person-Limits Fragments'!C29)</f>
        <v>49100</v>
      </c>
      <c r="I29" cm="1">
        <f t="array" ref="I29">INDEX('PUMA22 Limit computations'!BC$4:BV$75,'PUMA-Person-Limits Fragments'!B29,'PUMA-Person-Limits Fragments'!C29)</f>
        <v>29450</v>
      </c>
      <c r="J29" cm="1">
        <f t="array" ref="J29">INDEX('PUMA22 Limit computations'!BW$4:CP$75,'PUMA-Person-Limits Fragments'!B29,'PUMA-Person-Limits Fragments'!C29)</f>
        <v>78300</v>
      </c>
    </row>
    <row r="30" spans="1:10" x14ac:dyDescent="0.25">
      <c r="A30">
        <f t="shared" si="2"/>
        <v>29</v>
      </c>
      <c r="B30">
        <f t="shared" si="0"/>
        <v>29</v>
      </c>
      <c r="C30">
        <f t="shared" si="1"/>
        <v>1</v>
      </c>
      <c r="D30" cm="1">
        <f t="array" ref="D30">INDEX('PUMA22 Limit computations'!$A$4:$D$75,'PUMA-Person-Limits Fragments'!$B30,1)</f>
        <v>608</v>
      </c>
      <c r="E30" t="str" cm="1">
        <f t="array" ref="E30">INDEX('PUMA22 Limit computations'!$A$4:$D$75,'PUMA-Person-Limits Fragments'!$B30,2)</f>
        <v>Middlesex County--Woburn, Melrose &amp; Reading</v>
      </c>
      <c r="F30" t="str" cm="1">
        <f t="array" ref="F30">INDEX('PUMA22 Limit computations'!$A$4:$D$75,'PUMA-Person-Limits Fragments'!$B30,3)</f>
        <v>METRO14460MM1120</v>
      </c>
      <c r="G30" t="str" cm="1">
        <f t="array" ref="G30">INDEX('PUMA22 Limit computations'!$A$4:$D$75,'PUMA-Person-Limits Fragments'!$B30,4)</f>
        <v>Boston-Cambridge-Quincy, MA-NH HUD Metro FMR Area</v>
      </c>
      <c r="H30" cm="1">
        <f t="array" ref="H30">INDEX('PUMA22 Limit computations'!AI$4:BB$75,'PUMA-Person-Limits Fragments'!B30,'PUMA-Person-Limits Fragments'!C30)</f>
        <v>49100</v>
      </c>
      <c r="I30" cm="1">
        <f t="array" ref="I30">INDEX('PUMA22 Limit computations'!BC$4:BV$75,'PUMA-Person-Limits Fragments'!B30,'PUMA-Person-Limits Fragments'!C30)</f>
        <v>29450</v>
      </c>
      <c r="J30" cm="1">
        <f t="array" ref="J30">INDEX('PUMA22 Limit computations'!BW$4:CP$75,'PUMA-Person-Limits Fragments'!B30,'PUMA-Person-Limits Fragments'!C30)</f>
        <v>78300</v>
      </c>
    </row>
    <row r="31" spans="1:10" x14ac:dyDescent="0.25">
      <c r="A31">
        <f t="shared" si="2"/>
        <v>30</v>
      </c>
      <c r="B31">
        <f t="shared" si="0"/>
        <v>30</v>
      </c>
      <c r="C31">
        <f t="shared" si="1"/>
        <v>1</v>
      </c>
      <c r="D31" cm="1">
        <f t="array" ref="D31">INDEX('PUMA22 Limit computations'!$A$4:$D$75,'PUMA-Person-Limits Fragments'!$B31,1)</f>
        <v>609</v>
      </c>
      <c r="E31" t="str" cm="1">
        <f t="array" ref="E31">INDEX('PUMA22 Limit computations'!$A$4:$D$75,'PUMA-Person-Limits Fragments'!$B31,2)</f>
        <v>Middlesex County (East)--Malden &amp; Medford</v>
      </c>
      <c r="F31" t="str" cm="1">
        <f t="array" ref="F31">INDEX('PUMA22 Limit computations'!$A$4:$D$75,'PUMA-Person-Limits Fragments'!$B31,3)</f>
        <v>METRO14460MM1120</v>
      </c>
      <c r="G31" t="str" cm="1">
        <f t="array" ref="G31">INDEX('PUMA22 Limit computations'!$A$4:$D$75,'PUMA-Person-Limits Fragments'!$B31,4)</f>
        <v>Boston-Cambridge-Quincy, MA-NH HUD Metro FMR Area</v>
      </c>
      <c r="H31" cm="1">
        <f t="array" ref="H31">INDEX('PUMA22 Limit computations'!AI$4:BB$75,'PUMA-Person-Limits Fragments'!B31,'PUMA-Person-Limits Fragments'!C31)</f>
        <v>49100</v>
      </c>
      <c r="I31" cm="1">
        <f t="array" ref="I31">INDEX('PUMA22 Limit computations'!BC$4:BV$75,'PUMA-Person-Limits Fragments'!B31,'PUMA-Person-Limits Fragments'!C31)</f>
        <v>29450</v>
      </c>
      <c r="J31" cm="1">
        <f t="array" ref="J31">INDEX('PUMA22 Limit computations'!BW$4:CP$75,'PUMA-Person-Limits Fragments'!B31,'PUMA-Person-Limits Fragments'!C31)</f>
        <v>78300</v>
      </c>
    </row>
    <row r="32" spans="1:10" x14ac:dyDescent="0.25">
      <c r="A32">
        <f t="shared" si="2"/>
        <v>31</v>
      </c>
      <c r="B32">
        <f t="shared" si="0"/>
        <v>31</v>
      </c>
      <c r="C32">
        <f t="shared" si="1"/>
        <v>1</v>
      </c>
      <c r="D32" cm="1">
        <f t="array" ref="D32">INDEX('PUMA22 Limit computations'!$A$4:$D$75,'PUMA-Person-Limits Fragments'!$B32,1)</f>
        <v>610</v>
      </c>
      <c r="E32" t="str" cm="1">
        <f t="array" ref="E32">INDEX('PUMA22 Limit computations'!$A$4:$D$75,'PUMA-Person-Limits Fragments'!$B32,2)</f>
        <v>Middlesex County (East)--Somerville &amp; Everett</v>
      </c>
      <c r="F32" t="str" cm="1">
        <f t="array" ref="F32">INDEX('PUMA22 Limit computations'!$A$4:$D$75,'PUMA-Person-Limits Fragments'!$B32,3)</f>
        <v>METRO14460MM1120</v>
      </c>
      <c r="G32" t="str" cm="1">
        <f t="array" ref="G32">INDEX('PUMA22 Limit computations'!$A$4:$D$75,'PUMA-Person-Limits Fragments'!$B32,4)</f>
        <v>Boston-Cambridge-Quincy, MA-NH HUD Metro FMR Area</v>
      </c>
      <c r="H32" cm="1">
        <f t="array" ref="H32">INDEX('PUMA22 Limit computations'!AI$4:BB$75,'PUMA-Person-Limits Fragments'!B32,'PUMA-Person-Limits Fragments'!C32)</f>
        <v>49100</v>
      </c>
      <c r="I32" cm="1">
        <f t="array" ref="I32">INDEX('PUMA22 Limit computations'!BC$4:BV$75,'PUMA-Person-Limits Fragments'!B32,'PUMA-Person-Limits Fragments'!C32)</f>
        <v>29450</v>
      </c>
      <c r="J32" cm="1">
        <f t="array" ref="J32">INDEX('PUMA22 Limit computations'!BW$4:CP$75,'PUMA-Person-Limits Fragments'!B32,'PUMA-Person-Limits Fragments'!C32)</f>
        <v>78300</v>
      </c>
    </row>
    <row r="33" spans="1:10" x14ac:dyDescent="0.25">
      <c r="A33">
        <f t="shared" si="2"/>
        <v>32</v>
      </c>
      <c r="B33">
        <f t="shared" si="0"/>
        <v>32</v>
      </c>
      <c r="C33">
        <f t="shared" si="1"/>
        <v>1</v>
      </c>
      <c r="D33" cm="1">
        <f t="array" ref="D33">INDEX('PUMA22 Limit computations'!$A$4:$D$75,'PUMA-Person-Limits Fragments'!$B33,1)</f>
        <v>613</v>
      </c>
      <c r="E33" t="str" cm="1">
        <f t="array" ref="E33">INDEX('PUMA22 Limit computations'!$A$4:$D$75,'PUMA-Person-Limits Fragments'!$B33,2)</f>
        <v>Middlesex County--Newton &amp; Waltham</v>
      </c>
      <c r="F33" t="str" cm="1">
        <f t="array" ref="F33">INDEX('PUMA22 Limit computations'!$A$4:$D$75,'PUMA-Person-Limits Fragments'!$B33,3)</f>
        <v>METRO14460MM1120</v>
      </c>
      <c r="G33" t="str" cm="1">
        <f t="array" ref="G33">INDEX('PUMA22 Limit computations'!$A$4:$D$75,'PUMA-Person-Limits Fragments'!$B33,4)</f>
        <v>Boston-Cambridge-Quincy, MA-NH HUD Metro FMR Area</v>
      </c>
      <c r="H33" cm="1">
        <f t="array" ref="H33">INDEX('PUMA22 Limit computations'!AI$4:BB$75,'PUMA-Person-Limits Fragments'!B33,'PUMA-Person-Limits Fragments'!C33)</f>
        <v>49100</v>
      </c>
      <c r="I33" cm="1">
        <f t="array" ref="I33">INDEX('PUMA22 Limit computations'!BC$4:BV$75,'PUMA-Person-Limits Fragments'!B33,'PUMA-Person-Limits Fragments'!C33)</f>
        <v>29450</v>
      </c>
      <c r="J33" cm="1">
        <f t="array" ref="J33">INDEX('PUMA22 Limit computations'!BW$4:CP$75,'PUMA-Person-Limits Fragments'!B33,'PUMA-Person-Limits Fragments'!C33)</f>
        <v>78300</v>
      </c>
    </row>
    <row r="34" spans="1:10" x14ac:dyDescent="0.25">
      <c r="A34">
        <f t="shared" si="2"/>
        <v>33</v>
      </c>
      <c r="B34">
        <f t="shared" si="0"/>
        <v>33</v>
      </c>
      <c r="C34">
        <f t="shared" si="1"/>
        <v>1</v>
      </c>
      <c r="D34" cm="1">
        <f t="array" ref="D34">INDEX('PUMA22 Limit computations'!$A$4:$D$75,'PUMA-Person-Limits Fragments'!$B34,1)</f>
        <v>905</v>
      </c>
      <c r="E34" t="str" cm="1">
        <f t="array" ref="E34">INDEX('PUMA22 Limit computations'!$A$4:$D$75,'PUMA-Person-Limits Fragments'!$B34,2)</f>
        <v>Norfolk County (Central)--Norwood, Stoughton &amp; Canton</v>
      </c>
      <c r="F34" t="str" cm="1">
        <f t="array" ref="F34">INDEX('PUMA22 Limit computations'!$A$4:$D$75,'PUMA-Person-Limits Fragments'!$B34,3)</f>
        <v>METRO14460MM1200</v>
      </c>
      <c r="G34" t="str" cm="1">
        <f t="array" ref="G34">INDEX('PUMA22 Limit computations'!$A$4:$D$75,'PUMA-Person-Limits Fragments'!$B34,4)</f>
        <v>Brockton, MA HUD Metro FMR Area</v>
      </c>
      <c r="H34" cm="1">
        <f t="array" ref="H34">INDEX('PUMA22 Limit computations'!AI$4:BB$75,'PUMA-Person-Limits Fragments'!B34,'PUMA-Person-Limits Fragments'!C34)</f>
        <v>1489.71</v>
      </c>
      <c r="I34" cm="1">
        <f t="array" ref="I34">INDEX('PUMA22 Limit computations'!BC$4:BV$75,'PUMA-Person-Limits Fragments'!B34,'PUMA-Person-Limits Fragments'!C34)</f>
        <v>893.44500000000005</v>
      </c>
      <c r="J34" cm="1">
        <f t="array" ref="J34">INDEX('PUMA22 Limit computations'!BW$4:CP$75,'PUMA-Person-Limits Fragments'!B34,'PUMA-Person-Limits Fragments'!C34)</f>
        <v>2383.1550000000002</v>
      </c>
    </row>
    <row r="35" spans="1:10" x14ac:dyDescent="0.25">
      <c r="A35">
        <f t="shared" si="2"/>
        <v>34</v>
      </c>
      <c r="B35">
        <f t="shared" si="0"/>
        <v>34</v>
      </c>
      <c r="C35">
        <f t="shared" si="1"/>
        <v>1</v>
      </c>
      <c r="D35" cm="1">
        <f t="array" ref="D35">INDEX('PUMA22 Limit computations'!$A$4:$D$75,'PUMA-Person-Limits Fragments'!$B35,1)</f>
        <v>1102</v>
      </c>
      <c r="E35" t="str" cm="1">
        <f t="array" ref="E35">INDEX('PUMA22 Limit computations'!$A$4:$D$75,'PUMA-Person-Limits Fragments'!$B35,2)</f>
        <v>Plymouth County (West)--Bridgewater, Abington &amp; Whitman</v>
      </c>
      <c r="F35" t="str" cm="1">
        <f t="array" ref="F35">INDEX('PUMA22 Limit computations'!$A$4:$D$75,'PUMA-Person-Limits Fragments'!$B35,3)</f>
        <v>METRO14460MM1200</v>
      </c>
      <c r="G35" t="str" cm="1">
        <f t="array" ref="G35">INDEX('PUMA22 Limit computations'!$A$4:$D$75,'PUMA-Person-Limits Fragments'!$B35,4)</f>
        <v>Brockton, MA HUD Metro FMR Area</v>
      </c>
      <c r="H35" cm="1">
        <f t="array" ref="H35">INDEX('PUMA22 Limit computations'!AI$4:BB$75,'PUMA-Person-Limits Fragments'!B35,'PUMA-Person-Limits Fragments'!C35)</f>
        <v>30619.21</v>
      </c>
      <c r="I35" cm="1">
        <f t="array" ref="I35">INDEX('PUMA22 Limit computations'!BC$4:BV$75,'PUMA-Person-Limits Fragments'!B35,'PUMA-Person-Limits Fragments'!C35)</f>
        <v>18363.695</v>
      </c>
      <c r="J35" cm="1">
        <f t="array" ref="J35">INDEX('PUMA22 Limit computations'!BW$4:CP$75,'PUMA-Person-Limits Fragments'!B35,'PUMA-Person-Limits Fragments'!C35)</f>
        <v>48982.904999999999</v>
      </c>
    </row>
    <row r="36" spans="1:10" x14ac:dyDescent="0.25">
      <c r="A36">
        <f t="shared" si="2"/>
        <v>35</v>
      </c>
      <c r="B36">
        <f t="shared" si="0"/>
        <v>35</v>
      </c>
      <c r="C36">
        <f t="shared" si="1"/>
        <v>1</v>
      </c>
      <c r="D36" cm="1">
        <f t="array" ref="D36">INDEX('PUMA22 Limit computations'!$A$4:$D$75,'PUMA-Person-Limits Fragments'!$B36,1)</f>
        <v>1104</v>
      </c>
      <c r="E36" t="str" cm="1">
        <f t="array" ref="E36">INDEX('PUMA22 Limit computations'!$A$4:$D$75,'PUMA-Person-Limits Fragments'!$B36,2)</f>
        <v>Plymouth County (South)--Plymouth Town, Middleborough &amp; Wareham</v>
      </c>
      <c r="F36" t="str" cm="1">
        <f t="array" ref="F36">INDEX('PUMA22 Limit computations'!$A$4:$D$75,'PUMA-Person-Limits Fragments'!$B36,3)</f>
        <v>METRO14460MM1200</v>
      </c>
      <c r="G36" t="str" cm="1">
        <f t="array" ref="G36">INDEX('PUMA22 Limit computations'!$A$4:$D$75,'PUMA-Person-Limits Fragments'!$B36,4)</f>
        <v>Brockton, MA HUD Metro FMR Area</v>
      </c>
      <c r="H36" cm="1">
        <f t="array" ref="H36">INDEX('PUMA22 Limit computations'!AI$4:BB$75,'PUMA-Person-Limits Fragments'!B36,'PUMA-Person-Limits Fragments'!C36)</f>
        <v>12981.2</v>
      </c>
      <c r="I36" cm="1">
        <f t="array" ref="I36">INDEX('PUMA22 Limit computations'!BC$4:BV$75,'PUMA-Person-Limits Fragments'!B36,'PUMA-Person-Limits Fragments'!C36)</f>
        <v>7785.4000000000005</v>
      </c>
      <c r="J36" cm="1">
        <f t="array" ref="J36">INDEX('PUMA22 Limit computations'!BW$4:CP$75,'PUMA-Person-Limits Fragments'!B36,'PUMA-Person-Limits Fragments'!C36)</f>
        <v>20766.600000000002</v>
      </c>
    </row>
    <row r="37" spans="1:10" x14ac:dyDescent="0.25">
      <c r="A37">
        <f t="shared" si="2"/>
        <v>36</v>
      </c>
      <c r="B37">
        <f t="shared" si="0"/>
        <v>36</v>
      </c>
      <c r="C37">
        <f t="shared" si="1"/>
        <v>1</v>
      </c>
      <c r="D37" cm="1">
        <f t="array" ref="D37">INDEX('PUMA22 Limit computations'!$A$4:$D$75,'PUMA-Person-Limits Fragments'!$B37,1)</f>
        <v>1101</v>
      </c>
      <c r="E37" t="str" cm="1">
        <f t="array" ref="E37">INDEX('PUMA22 Limit computations'!$A$4:$D$75,'PUMA-Person-Limits Fragments'!$B37,2)</f>
        <v>Plymouth County--Brockton</v>
      </c>
      <c r="F37" t="str" cm="1">
        <f t="array" ref="F37">INDEX('PUMA22 Limit computations'!$A$4:$D$75,'PUMA-Person-Limits Fragments'!$B37,3)</f>
        <v>METRO14460MM1200</v>
      </c>
      <c r="G37" t="str" cm="1">
        <f t="array" ref="G37">INDEX('PUMA22 Limit computations'!$A$4:$D$75,'PUMA-Person-Limits Fragments'!$B37,4)</f>
        <v>Brockton, MA HUD Metro FMR Area</v>
      </c>
      <c r="H37" cm="1">
        <f t="array" ref="H37">INDEX('PUMA22 Limit computations'!AI$4:BB$75,'PUMA-Person-Limits Fragments'!B37,'PUMA-Person-Limits Fragments'!C37)</f>
        <v>39100</v>
      </c>
      <c r="I37" cm="1">
        <f t="array" ref="I37">INDEX('PUMA22 Limit computations'!BC$4:BV$75,'PUMA-Person-Limits Fragments'!B37,'PUMA-Person-Limits Fragments'!C37)</f>
        <v>23450</v>
      </c>
      <c r="J37" cm="1">
        <f t="array" ref="J37">INDEX('PUMA22 Limit computations'!BW$4:CP$75,'PUMA-Person-Limits Fragments'!B37,'PUMA-Person-Limits Fragments'!C37)</f>
        <v>62550</v>
      </c>
    </row>
    <row r="38" spans="1:10" x14ac:dyDescent="0.25">
      <c r="A38">
        <f t="shared" si="2"/>
        <v>37</v>
      </c>
      <c r="B38">
        <f t="shared" si="0"/>
        <v>37</v>
      </c>
      <c r="C38">
        <f t="shared" si="1"/>
        <v>1</v>
      </c>
      <c r="D38" cm="1">
        <f t="array" ref="D38">INDEX('PUMA22 Limit computations'!$A$4:$D$75,'PUMA-Person-Limits Fragments'!$B38,1)</f>
        <v>701</v>
      </c>
      <c r="E38" t="str" cm="1">
        <f t="array" ref="E38">INDEX('PUMA22 Limit computations'!$A$4:$D$75,'PUMA-Person-Limits Fragments'!$B38,2)</f>
        <v>Essex County (Northwest)--Haverhill &amp; Methuen</v>
      </c>
      <c r="F38" t="str" cm="1">
        <f t="array" ref="F38">INDEX('PUMA22 Limit computations'!$A$4:$D$75,'PUMA-Person-Limits Fragments'!$B38,3)</f>
        <v>METRO14460MM4160</v>
      </c>
      <c r="G38" t="str" cm="1">
        <f t="array" ref="G38">INDEX('PUMA22 Limit computations'!$A$4:$D$75,'PUMA-Person-Limits Fragments'!$B38,4)</f>
        <v>Lawrence, MA-NH HUD Metro FMR Area</v>
      </c>
      <c r="H38" cm="1">
        <f t="array" ref="H38">INDEX('PUMA22 Limit computations'!AI$4:BB$75,'PUMA-Person-Limits Fragments'!B38,'PUMA-Person-Limits Fragments'!C38)</f>
        <v>40300</v>
      </c>
      <c r="I38" cm="1">
        <f t="array" ref="I38">INDEX('PUMA22 Limit computations'!BC$4:BV$75,'PUMA-Person-Limits Fragments'!B38,'PUMA-Person-Limits Fragments'!C38)</f>
        <v>24200</v>
      </c>
      <c r="J38" cm="1">
        <f t="array" ref="J38">INDEX('PUMA22 Limit computations'!BW$4:CP$75,'PUMA-Person-Limits Fragments'!B38,'PUMA-Person-Limits Fragments'!C38)</f>
        <v>62600</v>
      </c>
    </row>
    <row r="39" spans="1:10" x14ac:dyDescent="0.25">
      <c r="A39">
        <f t="shared" si="2"/>
        <v>38</v>
      </c>
      <c r="B39">
        <f t="shared" si="0"/>
        <v>38</v>
      </c>
      <c r="C39">
        <f t="shared" si="1"/>
        <v>1</v>
      </c>
      <c r="D39" cm="1">
        <f t="array" ref="D39">INDEX('PUMA22 Limit computations'!$A$4:$D$75,'PUMA-Person-Limits Fragments'!$B39,1)</f>
        <v>702</v>
      </c>
      <c r="E39" t="str" cm="1">
        <f t="array" ref="E39">INDEX('PUMA22 Limit computations'!$A$4:$D$75,'PUMA-Person-Limits Fragments'!$B39,2)</f>
        <v>Essex County (West)--Lawrence &amp; Andover</v>
      </c>
      <c r="F39" t="str" cm="1">
        <f t="array" ref="F39">INDEX('PUMA22 Limit computations'!$A$4:$D$75,'PUMA-Person-Limits Fragments'!$B39,3)</f>
        <v>METRO14460MM4160</v>
      </c>
      <c r="G39" t="str" cm="1">
        <f t="array" ref="G39">INDEX('PUMA22 Limit computations'!$A$4:$D$75,'PUMA-Person-Limits Fragments'!$B39,4)</f>
        <v>Lawrence, MA-NH HUD Metro FMR Area</v>
      </c>
      <c r="H39" cm="1">
        <f t="array" ref="H39">INDEX('PUMA22 Limit computations'!AI$4:BB$75,'PUMA-Person-Limits Fragments'!B39,'PUMA-Person-Limits Fragments'!C39)</f>
        <v>40300</v>
      </c>
      <c r="I39" cm="1">
        <f t="array" ref="I39">INDEX('PUMA22 Limit computations'!BC$4:BV$75,'PUMA-Person-Limits Fragments'!B39,'PUMA-Person-Limits Fragments'!C39)</f>
        <v>24200</v>
      </c>
      <c r="J39" cm="1">
        <f t="array" ref="J39">INDEX('PUMA22 Limit computations'!BW$4:CP$75,'PUMA-Person-Limits Fragments'!B39,'PUMA-Person-Limits Fragments'!C39)</f>
        <v>62600</v>
      </c>
    </row>
    <row r="40" spans="1:10" x14ac:dyDescent="0.25">
      <c r="A40">
        <f t="shared" si="2"/>
        <v>39</v>
      </c>
      <c r="B40">
        <f t="shared" si="0"/>
        <v>39</v>
      </c>
      <c r="C40">
        <f t="shared" si="1"/>
        <v>1</v>
      </c>
      <c r="D40" cm="1">
        <f t="array" ref="D40">INDEX('PUMA22 Limit computations'!$A$4:$D$75,'PUMA-Person-Limits Fragments'!$B40,1)</f>
        <v>703</v>
      </c>
      <c r="E40" t="str" cm="1">
        <f t="array" ref="E40">INDEX('PUMA22 Limit computations'!$A$4:$D$75,'PUMA-Person-Limits Fragments'!$B40,2)</f>
        <v>Essex County (North)--Newburyport, Amesbury &amp; North Andover</v>
      </c>
      <c r="F40" t="str" cm="1">
        <f t="array" ref="F40">INDEX('PUMA22 Limit computations'!$A$4:$D$75,'PUMA-Person-Limits Fragments'!$B40,3)</f>
        <v>METRO14460MM4160</v>
      </c>
      <c r="G40" t="str" cm="1">
        <f t="array" ref="G40">INDEX('PUMA22 Limit computations'!$A$4:$D$75,'PUMA-Person-Limits Fragments'!$B40,4)</f>
        <v>Lawrence, MA-NH HUD Metro FMR Area</v>
      </c>
      <c r="H40" cm="1">
        <f t="array" ref="H40">INDEX('PUMA22 Limit computations'!AI$4:BB$75,'PUMA-Person-Limits Fragments'!B40,'PUMA-Person-Limits Fragments'!C40)</f>
        <v>19263.399999999998</v>
      </c>
      <c r="I40" cm="1">
        <f t="array" ref="I40">INDEX('PUMA22 Limit computations'!BC$4:BV$75,'PUMA-Person-Limits Fragments'!B40,'PUMA-Person-Limits Fragments'!C40)</f>
        <v>11567.6</v>
      </c>
      <c r="J40" cm="1">
        <f t="array" ref="J40">INDEX('PUMA22 Limit computations'!BW$4:CP$75,'PUMA-Person-Limits Fragments'!B40,'PUMA-Person-Limits Fragments'!C40)</f>
        <v>29922.799999999999</v>
      </c>
    </row>
    <row r="41" spans="1:10" x14ac:dyDescent="0.25">
      <c r="A41">
        <f t="shared" si="2"/>
        <v>40</v>
      </c>
      <c r="B41">
        <f t="shared" si="0"/>
        <v>40</v>
      </c>
      <c r="C41">
        <f t="shared" si="1"/>
        <v>1</v>
      </c>
      <c r="D41" cm="1">
        <f t="array" ref="D41">INDEX('PUMA22 Limit computations'!$A$4:$D$75,'PUMA-Person-Limits Fragments'!$B41,1)</f>
        <v>603</v>
      </c>
      <c r="E41" t="str" cm="1">
        <f t="array" ref="E41">INDEX('PUMA22 Limit computations'!$A$4:$D$75,'PUMA-Person-Limits Fragments'!$B41,2)</f>
        <v>Middlesex County (Northeast)--Billerica, Tewksbury &amp; Dracut</v>
      </c>
      <c r="F41" t="str" cm="1">
        <f t="array" ref="F41">INDEX('PUMA22 Limit computations'!$A$4:$D$75,'PUMA-Person-Limits Fragments'!$B41,3)</f>
        <v>METRO14460MM4560</v>
      </c>
      <c r="G41" t="str" cm="1">
        <f t="array" ref="G41">INDEX('PUMA22 Limit computations'!$A$4:$D$75,'PUMA-Person-Limits Fragments'!$B41,4)</f>
        <v>Lowell, MA HUD Metro FMR Area</v>
      </c>
      <c r="H41" cm="1">
        <f t="array" ref="H41">INDEX('PUMA22 Limit computations'!AI$4:BB$75,'PUMA-Person-Limits Fragments'!B41,'PUMA-Person-Limits Fragments'!C41)</f>
        <v>44250</v>
      </c>
      <c r="I41" cm="1">
        <f t="array" ref="I41">INDEX('PUMA22 Limit computations'!BC$4:BV$75,'PUMA-Person-Limits Fragments'!B41,'PUMA-Person-Limits Fragments'!C41)</f>
        <v>26550</v>
      </c>
      <c r="J41" cm="1">
        <f t="array" ref="J41">INDEX('PUMA22 Limit computations'!BW$4:CP$75,'PUMA-Person-Limits Fragments'!B41,'PUMA-Person-Limits Fragments'!C41)</f>
        <v>62600</v>
      </c>
    </row>
    <row r="42" spans="1:10" x14ac:dyDescent="0.25">
      <c r="A42">
        <f t="shared" si="2"/>
        <v>41</v>
      </c>
      <c r="B42">
        <f t="shared" si="0"/>
        <v>41</v>
      </c>
      <c r="C42">
        <f t="shared" si="1"/>
        <v>1</v>
      </c>
      <c r="D42" cm="1">
        <f t="array" ref="D42">INDEX('PUMA22 Limit computations'!$A$4:$D$75,'PUMA-Person-Limits Fragments'!$B42,1)</f>
        <v>601</v>
      </c>
      <c r="E42" t="str" cm="1">
        <f t="array" ref="E42">INDEX('PUMA22 Limit computations'!$A$4:$D$75,'PUMA-Person-Limits Fragments'!$B42,2)</f>
        <v>Middlesex County (Northwest)--Outside Lowell</v>
      </c>
      <c r="F42" t="str" cm="1">
        <f t="array" ref="F42">INDEX('PUMA22 Limit computations'!$A$4:$D$75,'PUMA-Person-Limits Fragments'!$B42,3)</f>
        <v>METRO14460MM4560</v>
      </c>
      <c r="G42" t="str" cm="1">
        <f t="array" ref="G42">INDEX('PUMA22 Limit computations'!$A$4:$D$75,'PUMA-Person-Limits Fragments'!$B42,4)</f>
        <v>Lowell, MA HUD Metro FMR Area</v>
      </c>
      <c r="H42" cm="1">
        <f t="array" ref="H42">INDEX('PUMA22 Limit computations'!AI$4:BB$75,'PUMA-Person-Limits Fragments'!B42,'PUMA-Person-Limits Fragments'!C42)</f>
        <v>34280.475000000006</v>
      </c>
      <c r="I42" cm="1">
        <f t="array" ref="I42">INDEX('PUMA22 Limit computations'!BC$4:BV$75,'PUMA-Person-Limits Fragments'!B42,'PUMA-Person-Limits Fragments'!C42)</f>
        <v>20568.285</v>
      </c>
      <c r="J42" cm="1">
        <f t="array" ref="J42">INDEX('PUMA22 Limit computations'!BW$4:CP$75,'PUMA-Person-Limits Fragments'!B42,'PUMA-Person-Limits Fragments'!C42)</f>
        <v>48496.22</v>
      </c>
    </row>
    <row r="43" spans="1:10" x14ac:dyDescent="0.25">
      <c r="A43">
        <f t="shared" si="2"/>
        <v>42</v>
      </c>
      <c r="B43">
        <f t="shared" si="0"/>
        <v>42</v>
      </c>
      <c r="C43">
        <f t="shared" si="1"/>
        <v>1</v>
      </c>
      <c r="D43" cm="1">
        <f t="array" ref="D43">INDEX('PUMA22 Limit computations'!$A$4:$D$75,'PUMA-Person-Limits Fragments'!$B43,1)</f>
        <v>602</v>
      </c>
      <c r="E43" t="str" cm="1">
        <f t="array" ref="E43">INDEX('PUMA22 Limit computations'!$A$4:$D$75,'PUMA-Person-Limits Fragments'!$B43,2)</f>
        <v>Middlesex County--Lowell</v>
      </c>
      <c r="F43" t="str" cm="1">
        <f t="array" ref="F43">INDEX('PUMA22 Limit computations'!$A$4:$D$75,'PUMA-Person-Limits Fragments'!$B43,3)</f>
        <v>METRO14460MM4560</v>
      </c>
      <c r="G43" t="str" cm="1">
        <f t="array" ref="G43">INDEX('PUMA22 Limit computations'!$A$4:$D$75,'PUMA-Person-Limits Fragments'!$B43,4)</f>
        <v>Lowell, MA HUD Metro FMR Area</v>
      </c>
      <c r="H43" cm="1">
        <f t="array" ref="H43">INDEX('PUMA22 Limit computations'!AI$4:BB$75,'PUMA-Person-Limits Fragments'!B43,'PUMA-Person-Limits Fragments'!C43)</f>
        <v>44250</v>
      </c>
      <c r="I43" cm="1">
        <f t="array" ref="I43">INDEX('PUMA22 Limit computations'!BC$4:BV$75,'PUMA-Person-Limits Fragments'!B43,'PUMA-Person-Limits Fragments'!C43)</f>
        <v>26550</v>
      </c>
      <c r="J43" cm="1">
        <f t="array" ref="J43">INDEX('PUMA22 Limit computations'!BW$4:CP$75,'PUMA-Person-Limits Fragments'!B43,'PUMA-Person-Limits Fragments'!C43)</f>
        <v>62600</v>
      </c>
    </row>
    <row r="44" spans="1:10" x14ac:dyDescent="0.25">
      <c r="A44">
        <f t="shared" si="2"/>
        <v>43</v>
      </c>
      <c r="B44">
        <f t="shared" si="0"/>
        <v>43</v>
      </c>
      <c r="C44">
        <f t="shared" si="1"/>
        <v>1</v>
      </c>
      <c r="D44" cm="1">
        <f t="array" ref="D44">INDEX('PUMA22 Limit computations'!$A$4:$D$75,'PUMA-Person-Limits Fragments'!$B44,1)</f>
        <v>100</v>
      </c>
      <c r="E44" t="str" cm="1">
        <f t="array" ref="E44">INDEX('PUMA22 Limit computations'!$A$4:$D$75,'PUMA-Person-Limits Fragments'!$B44,2)</f>
        <v>Berkshire County--Pittsfield</v>
      </c>
      <c r="F44" t="str" cm="1">
        <f t="array" ref="F44">INDEX('PUMA22 Limit computations'!$A$4:$D$75,'PUMA-Person-Limits Fragments'!$B44,3)</f>
        <v>METRO38340M38340</v>
      </c>
      <c r="G44" t="str" cm="1">
        <f t="array" ref="G44">INDEX('PUMA22 Limit computations'!$A$4:$D$75,'PUMA-Person-Limits Fragments'!$B44,4)</f>
        <v>Pittsfield, MA HUD Metro FMR Area</v>
      </c>
      <c r="H44" cm="1">
        <f t="array" ref="H44">INDEX('PUMA22 Limit computations'!AI$4:BB$75,'PUMA-Person-Limits Fragments'!B44,'PUMA-Person-Limits Fragments'!C44)</f>
        <v>20502.945</v>
      </c>
      <c r="I44" cm="1">
        <f t="array" ref="I44">INDEX('PUMA22 Limit computations'!BC$4:BV$75,'PUMA-Person-Limits Fragments'!B44,'PUMA-Person-Limits Fragments'!C44)</f>
        <v>12295.710000000001</v>
      </c>
      <c r="J44" cm="1">
        <f t="array" ref="J44">INDEX('PUMA22 Limit computations'!BW$4:CP$75,'PUMA-Person-Limits Fragments'!B44,'PUMA-Person-Limits Fragments'!C44)</f>
        <v>32798.654999999999</v>
      </c>
    </row>
    <row r="45" spans="1:10" x14ac:dyDescent="0.25">
      <c r="A45">
        <f t="shared" si="2"/>
        <v>44</v>
      </c>
      <c r="B45">
        <f t="shared" si="0"/>
        <v>44</v>
      </c>
      <c r="C45">
        <f t="shared" si="1"/>
        <v>1</v>
      </c>
      <c r="D45" cm="1">
        <f t="array" ref="D45">INDEX('PUMA22 Limit computations'!$A$4:$D$75,'PUMA-Person-Limits Fragments'!$B45,1)</f>
        <v>100</v>
      </c>
      <c r="E45" t="str" cm="1">
        <f t="array" ref="E45">INDEX('PUMA22 Limit computations'!$A$4:$D$75,'PUMA-Person-Limits Fragments'!$B45,2)</f>
        <v>Berkshire County--Pittsfield</v>
      </c>
      <c r="F45" t="str" cm="1">
        <f t="array" ref="F45">INDEX('PUMA22 Limit computations'!$A$4:$D$75,'PUMA-Person-Limits Fragments'!$B45,3)</f>
        <v>METRO38340N25003</v>
      </c>
      <c r="G45" t="str" cm="1">
        <f t="array" ref="G45">INDEX('PUMA22 Limit computations'!$A$4:$D$75,'PUMA-Person-Limits Fragments'!$B45,4)</f>
        <v>Berkshire County, MA (part) HUD Metro FMR Area</v>
      </c>
      <c r="H45" cm="1">
        <f t="array" ref="H45">INDEX('PUMA22 Limit computations'!AI$4:BB$75,'PUMA-Person-Limits Fragments'!B45,'PUMA-Person-Limits Fragments'!C45)</f>
        <v>12988.89</v>
      </c>
      <c r="I45" cm="1">
        <f t="array" ref="I45">INDEX('PUMA22 Limit computations'!BC$4:BV$75,'PUMA-Person-Limits Fragments'!B45,'PUMA-Person-Limits Fragments'!C45)</f>
        <v>7805.16</v>
      </c>
      <c r="J45" cm="1">
        <f t="array" ref="J45">INDEX('PUMA22 Limit computations'!BW$4:CP$75,'PUMA-Person-Limits Fragments'!B45,'PUMA-Person-Limits Fragments'!C45)</f>
        <v>20794.05</v>
      </c>
    </row>
    <row r="46" spans="1:10" x14ac:dyDescent="0.25">
      <c r="A46">
        <f t="shared" si="2"/>
        <v>45</v>
      </c>
      <c r="B46">
        <f t="shared" si="0"/>
        <v>45</v>
      </c>
      <c r="C46">
        <f t="shared" si="1"/>
        <v>1</v>
      </c>
      <c r="D46" cm="1">
        <f t="array" ref="D46">INDEX('PUMA22 Limit computations'!$A$4:$D$75,'PUMA-Person-Limits Fragments'!$B46,1)</f>
        <v>1001</v>
      </c>
      <c r="E46" t="str" cm="1">
        <f t="array" ref="E46">INDEX('PUMA22 Limit computations'!$A$4:$D$75,'PUMA-Person-Limits Fragments'!$B46,2)</f>
        <v>Bristol County--Attleboro, North Attleborough &amp; Swansea</v>
      </c>
      <c r="F46" t="str" cm="1">
        <f t="array" ref="F46">INDEX('PUMA22 Limit computations'!$A$4:$D$75,'PUMA-Person-Limits Fragments'!$B46,3)</f>
        <v>METRO39300M39300</v>
      </c>
      <c r="G46" t="str" cm="1">
        <f t="array" ref="G46">INDEX('PUMA22 Limit computations'!$A$4:$D$75,'PUMA-Person-Limits Fragments'!$B46,4)</f>
        <v>Providence-Fall River, RI-MA HUD Metro FMR Area</v>
      </c>
      <c r="H46" cm="1">
        <f t="array" ref="H46">INDEX('PUMA22 Limit computations'!AI$4:BB$75,'PUMA-Person-Limits Fragments'!B46,'PUMA-Person-Limits Fragments'!C46)</f>
        <v>33853.385000000002</v>
      </c>
      <c r="I46" cm="1">
        <f t="array" ref="I46">INDEX('PUMA22 Limit computations'!BC$4:BV$75,'PUMA-Person-Limits Fragments'!B46,'PUMA-Person-Limits Fragments'!C46)</f>
        <v>20302.03</v>
      </c>
      <c r="J46" cm="1">
        <f t="array" ref="J46">INDEX('PUMA22 Limit computations'!BW$4:CP$75,'PUMA-Person-Limits Fragments'!B46,'PUMA-Person-Limits Fragments'!C46)</f>
        <v>54155.415000000001</v>
      </c>
    </row>
    <row r="47" spans="1:10" x14ac:dyDescent="0.25">
      <c r="A47">
        <f t="shared" si="2"/>
        <v>46</v>
      </c>
      <c r="B47">
        <f t="shared" si="0"/>
        <v>46</v>
      </c>
      <c r="C47">
        <f t="shared" si="1"/>
        <v>1</v>
      </c>
      <c r="D47" cm="1">
        <f t="array" ref="D47">INDEX('PUMA22 Limit computations'!$A$4:$D$75,'PUMA-Person-Limits Fragments'!$B47,1)</f>
        <v>1003</v>
      </c>
      <c r="E47" t="str" cm="1">
        <f t="array" ref="E47">INDEX('PUMA22 Limit computations'!$A$4:$D$75,'PUMA-Person-Limits Fragments'!$B47,2)</f>
        <v>Bristol County (Central)--Fall River, Somerset &amp; Acushnet</v>
      </c>
      <c r="F47" t="str" cm="1">
        <f t="array" ref="F47">INDEX('PUMA22 Limit computations'!$A$4:$D$75,'PUMA-Person-Limits Fragments'!$B47,3)</f>
        <v>METRO39300M39300</v>
      </c>
      <c r="G47" t="str" cm="1">
        <f t="array" ref="G47">INDEX('PUMA22 Limit computations'!$A$4:$D$75,'PUMA-Person-Limits Fragments'!$B47,4)</f>
        <v>Providence-Fall River, RI-MA HUD Metro FMR Area</v>
      </c>
      <c r="H47" cm="1">
        <f t="array" ref="H47">INDEX('PUMA22 Limit computations'!AI$4:BB$75,'PUMA-Person-Limits Fragments'!B47,'PUMA-Person-Limits Fragments'!C47)</f>
        <v>29429.19</v>
      </c>
      <c r="I47" cm="1">
        <f t="array" ref="I47">INDEX('PUMA22 Limit computations'!BC$4:BV$75,'PUMA-Person-Limits Fragments'!B47,'PUMA-Person-Limits Fragments'!C47)</f>
        <v>17648.82</v>
      </c>
      <c r="J47" cm="1">
        <f t="array" ref="J47">INDEX('PUMA22 Limit computations'!BW$4:CP$75,'PUMA-Person-Limits Fragments'!B47,'PUMA-Person-Limits Fragments'!C47)</f>
        <v>47078.009999999995</v>
      </c>
    </row>
    <row r="48" spans="1:10" x14ac:dyDescent="0.25">
      <c r="A48">
        <f t="shared" si="2"/>
        <v>47</v>
      </c>
      <c r="B48">
        <f t="shared" si="0"/>
        <v>47</v>
      </c>
      <c r="C48">
        <f t="shared" si="1"/>
        <v>1</v>
      </c>
      <c r="D48" cm="1">
        <f t="array" ref="D48">INDEX('PUMA22 Limit computations'!$A$4:$D$75,'PUMA-Person-Limits Fragments'!$B48,1)</f>
        <v>1004</v>
      </c>
      <c r="E48" t="str" cm="1">
        <f t="array" ref="E48">INDEX('PUMA22 Limit computations'!$A$4:$D$75,'PUMA-Person-Limits Fragments'!$B48,2)</f>
        <v>Bristol County (South)--New Bedford, Dartmouth &amp; Westport</v>
      </c>
      <c r="F48" t="str" cm="1">
        <f t="array" ref="F48">INDEX('PUMA22 Limit computations'!$A$4:$D$75,'PUMA-Person-Limits Fragments'!$B48,3)</f>
        <v>METRO39300M39300</v>
      </c>
      <c r="G48" t="str" cm="1">
        <f t="array" ref="G48">INDEX('PUMA22 Limit computations'!$A$4:$D$75,'PUMA-Person-Limits Fragments'!$B48,4)</f>
        <v>Providence-Fall River, RI-MA HUD Metro FMR Area</v>
      </c>
      <c r="H48" cm="1">
        <f t="array" ref="H48">INDEX('PUMA22 Limit computations'!AI$4:BB$75,'PUMA-Person-Limits Fragments'!B48,'PUMA-Person-Limits Fragments'!C48)</f>
        <v>3601.64</v>
      </c>
      <c r="I48" cm="1">
        <f t="array" ref="I48">INDEX('PUMA22 Limit computations'!BC$4:BV$75,'PUMA-Person-Limits Fragments'!B48,'PUMA-Person-Limits Fragments'!C48)</f>
        <v>2159.92</v>
      </c>
      <c r="J48" cm="1">
        <f t="array" ref="J48">INDEX('PUMA22 Limit computations'!BW$4:CP$75,'PUMA-Person-Limits Fragments'!B48,'PUMA-Person-Limits Fragments'!C48)</f>
        <v>5761.5599999999995</v>
      </c>
    </row>
    <row r="49" spans="1:10" x14ac:dyDescent="0.25">
      <c r="A49">
        <f t="shared" si="2"/>
        <v>48</v>
      </c>
      <c r="B49">
        <f t="shared" si="0"/>
        <v>48</v>
      </c>
      <c r="C49">
        <f t="shared" si="1"/>
        <v>1</v>
      </c>
      <c r="D49" cm="1">
        <f t="array" ref="D49">INDEX('PUMA22 Limit computations'!$A$4:$D$75,'PUMA-Person-Limits Fragments'!$B49,1)</f>
        <v>1002</v>
      </c>
      <c r="E49" t="str" cm="1">
        <f t="array" ref="E49">INDEX('PUMA22 Limit computations'!$A$4:$D$75,'PUMA-Person-Limits Fragments'!$B49,2)</f>
        <v>Bristol County--Taunton, Easton &amp; Mansfield</v>
      </c>
      <c r="F49" t="str" cm="1">
        <f t="array" ref="F49">INDEX('PUMA22 Limit computations'!$A$4:$D$75,'PUMA-Person-Limits Fragments'!$B49,3)</f>
        <v>METRO39300MM1120</v>
      </c>
      <c r="G49" t="str" cm="1">
        <f t="array" ref="G49">INDEX('PUMA22 Limit computations'!$A$4:$D$75,'PUMA-Person-Limits Fragments'!$B49,4)</f>
        <v>Taunton-Mansfield-Norton, MA HUD Metro FMR Area</v>
      </c>
      <c r="H49" cm="1">
        <f t="array" ref="H49">INDEX('PUMA22 Limit computations'!AI$4:BB$75,'PUMA-Person-Limits Fragments'!B49,'PUMA-Person-Limits Fragments'!C49)</f>
        <v>29633.89</v>
      </c>
      <c r="I49" cm="1">
        <f t="array" ref="I49">INDEX('PUMA22 Limit computations'!BC$4:BV$75,'PUMA-Person-Limits Fragments'!B49,'PUMA-Person-Limits Fragments'!C49)</f>
        <v>17772.755000000001</v>
      </c>
      <c r="J49" cm="1">
        <f t="array" ref="J49">INDEX('PUMA22 Limit computations'!BW$4:CP$75,'PUMA-Person-Limits Fragments'!B49,'PUMA-Person-Limits Fragments'!C49)</f>
        <v>47406.645000000004</v>
      </c>
    </row>
    <row r="50" spans="1:10" x14ac:dyDescent="0.25">
      <c r="A50">
        <f t="shared" si="2"/>
        <v>49</v>
      </c>
      <c r="B50">
        <f t="shared" si="0"/>
        <v>49</v>
      </c>
      <c r="C50">
        <f t="shared" si="1"/>
        <v>1</v>
      </c>
      <c r="D50" cm="1">
        <f t="array" ref="D50">INDEX('PUMA22 Limit computations'!$A$4:$D$75,'PUMA-Person-Limits Fragments'!$B50,1)</f>
        <v>1002</v>
      </c>
      <c r="E50" t="str" cm="1">
        <f t="array" ref="E50">INDEX('PUMA22 Limit computations'!$A$4:$D$75,'PUMA-Person-Limits Fragments'!$B50,2)</f>
        <v>Bristol County--Taunton, Easton &amp; Mansfield</v>
      </c>
      <c r="F50" t="str" cm="1">
        <f t="array" ref="F50">INDEX('PUMA22 Limit computations'!$A$4:$D$75,'PUMA-Person-Limits Fragments'!$B50,3)</f>
        <v>METRO39300MM1200</v>
      </c>
      <c r="G50" t="str" cm="1">
        <f t="array" ref="G50">INDEX('PUMA22 Limit computations'!$A$4:$D$75,'PUMA-Person-Limits Fragments'!$B50,4)</f>
        <v>Easton-Raynham, MA HUD Metro FMR Area</v>
      </c>
      <c r="H50" cm="1">
        <f t="array" ref="H50">INDEX('PUMA22 Limit computations'!AI$4:BB$75,'PUMA-Person-Limits Fragments'!B50,'PUMA-Person-Limits Fragments'!C50)</f>
        <v>12073.67</v>
      </c>
      <c r="I50" cm="1">
        <f t="array" ref="I50">INDEX('PUMA22 Limit computations'!BC$4:BV$75,'PUMA-Person-Limits Fragments'!B50,'PUMA-Person-Limits Fragments'!C50)</f>
        <v>7241.78</v>
      </c>
      <c r="J50" cm="1">
        <f t="array" ref="J50">INDEX('PUMA22 Limit computations'!BW$4:CP$75,'PUMA-Person-Limits Fragments'!B50,'PUMA-Person-Limits Fragments'!C50)</f>
        <v>15161.72</v>
      </c>
    </row>
    <row r="51" spans="1:10" x14ac:dyDescent="0.25">
      <c r="A51">
        <f t="shared" si="2"/>
        <v>50</v>
      </c>
      <c r="B51">
        <f t="shared" si="0"/>
        <v>50</v>
      </c>
      <c r="C51">
        <f t="shared" si="1"/>
        <v>1</v>
      </c>
      <c r="D51" cm="1">
        <f t="array" ref="D51">INDEX('PUMA22 Limit computations'!$A$4:$D$75,'PUMA-Person-Limits Fragments'!$B51,1)</f>
        <v>1003</v>
      </c>
      <c r="E51" t="str" cm="1">
        <f t="array" ref="E51">INDEX('PUMA22 Limit computations'!$A$4:$D$75,'PUMA-Person-Limits Fragments'!$B51,2)</f>
        <v>Bristol County (Central)--Fall River, Somerset &amp; Acushnet</v>
      </c>
      <c r="F51" t="str" cm="1">
        <f t="array" ref="F51">INDEX('PUMA22 Limit computations'!$A$4:$D$75,'PUMA-Person-Limits Fragments'!$B51,3)</f>
        <v>METRO39300MM5400</v>
      </c>
      <c r="G51" t="str" cm="1">
        <f t="array" ref="G51">INDEX('PUMA22 Limit computations'!$A$4:$D$75,'PUMA-Person-Limits Fragments'!$B51,4)</f>
        <v>New Bedford, MA HUD Metro FMR Area</v>
      </c>
      <c r="H51" cm="1">
        <f t="array" ref="H51">INDEX('PUMA22 Limit computations'!AI$4:BB$75,'PUMA-Person-Limits Fragments'!B51,'PUMA-Person-Limits Fragments'!C51)</f>
        <v>4299.9750000000004</v>
      </c>
      <c r="I51" cm="1">
        <f t="array" ref="I51">INDEX('PUMA22 Limit computations'!BC$4:BV$75,'PUMA-Person-Limits Fragments'!B51,'PUMA-Person-Limits Fragments'!C51)</f>
        <v>2583.9</v>
      </c>
      <c r="J51" cm="1">
        <f t="array" ref="J51">INDEX('PUMA22 Limit computations'!BW$4:CP$75,'PUMA-Person-Limits Fragments'!B51,'PUMA-Person-Limits Fragments'!C51)</f>
        <v>6883.875</v>
      </c>
    </row>
    <row r="52" spans="1:10" x14ac:dyDescent="0.25">
      <c r="A52">
        <f t="shared" si="2"/>
        <v>51</v>
      </c>
      <c r="B52">
        <f t="shared" si="0"/>
        <v>51</v>
      </c>
      <c r="C52">
        <f t="shared" si="1"/>
        <v>1</v>
      </c>
      <c r="D52" cm="1">
        <f t="array" ref="D52">INDEX('PUMA22 Limit computations'!$A$4:$D$75,'PUMA-Person-Limits Fragments'!$B52,1)</f>
        <v>1004</v>
      </c>
      <c r="E52" t="str" cm="1">
        <f t="array" ref="E52">INDEX('PUMA22 Limit computations'!$A$4:$D$75,'PUMA-Person-Limits Fragments'!$B52,2)</f>
        <v>Bristol County (South)--New Bedford, Dartmouth &amp; Westport</v>
      </c>
      <c r="F52" t="str" cm="1">
        <f t="array" ref="F52">INDEX('PUMA22 Limit computations'!$A$4:$D$75,'PUMA-Person-Limits Fragments'!$B52,3)</f>
        <v>METRO39300MM5400</v>
      </c>
      <c r="G52" t="str" cm="1">
        <f t="array" ref="G52">INDEX('PUMA22 Limit computations'!$A$4:$D$75,'PUMA-Person-Limits Fragments'!$B52,4)</f>
        <v>New Bedford, MA HUD Metro FMR Area</v>
      </c>
      <c r="H52" cm="1">
        <f t="array" ref="H52">INDEX('PUMA22 Limit computations'!AI$4:BB$75,'PUMA-Person-Limits Fragments'!B52,'PUMA-Person-Limits Fragments'!C52)</f>
        <v>29444.12</v>
      </c>
      <c r="I52" cm="1">
        <f t="array" ref="I52">INDEX('PUMA22 Limit computations'!BC$4:BV$75,'PUMA-Person-Limits Fragments'!B52,'PUMA-Person-Limits Fragments'!C52)</f>
        <v>17693.28</v>
      </c>
      <c r="J52" cm="1">
        <f t="array" ref="J52">INDEX('PUMA22 Limit computations'!BW$4:CP$75,'PUMA-Person-Limits Fragments'!B52,'PUMA-Person-Limits Fragments'!C52)</f>
        <v>47137.399999999994</v>
      </c>
    </row>
    <row r="53" spans="1:10" x14ac:dyDescent="0.25">
      <c r="A53">
        <f t="shared" si="2"/>
        <v>52</v>
      </c>
      <c r="B53">
        <f t="shared" si="0"/>
        <v>52</v>
      </c>
      <c r="C53">
        <f t="shared" si="1"/>
        <v>1</v>
      </c>
      <c r="D53" cm="1">
        <f t="array" ref="D53">INDEX('PUMA22 Limit computations'!$A$4:$D$75,'PUMA-Person-Limits Fragments'!$B53,1)</f>
        <v>201</v>
      </c>
      <c r="E53" t="str" cm="1">
        <f t="array" ref="E53">INDEX('PUMA22 Limit computations'!$A$4:$D$75,'PUMA-Person-Limits Fragments'!$B53,2)</f>
        <v>Franklin &amp; Hampshire (West, North, East) Counties</v>
      </c>
      <c r="F53" t="str" cm="1">
        <f t="array" ref="F53">INDEX('PUMA22 Limit computations'!$A$4:$D$75,'PUMA-Person-Limits Fragments'!$B53,3)</f>
        <v>METRO44140M25011</v>
      </c>
      <c r="G53" t="str" cm="1">
        <f t="array" ref="G53">INDEX('PUMA22 Limit computations'!$A$4:$D$75,'PUMA-Person-Limits Fragments'!$B53,4)</f>
        <v>Franklin County, MA HUD Metro FMR Area</v>
      </c>
      <c r="H53" cm="1">
        <f t="array" ref="H53">INDEX('PUMA22 Limit computations'!AI$4:BB$75,'PUMA-Person-Limits Fragments'!B53,'PUMA-Person-Limits Fragments'!C53)</f>
        <v>20195.055</v>
      </c>
      <c r="I53" cm="1">
        <f t="array" ref="I53">INDEX('PUMA22 Limit computations'!BC$4:BV$75,'PUMA-Person-Limits Fragments'!B53,'PUMA-Person-Limits Fragments'!C53)</f>
        <v>12135.42</v>
      </c>
      <c r="J53" cm="1">
        <f t="array" ref="J53">INDEX('PUMA22 Limit computations'!BW$4:CP$75,'PUMA-Person-Limits Fragments'!B53,'PUMA-Person-Limits Fragments'!C53)</f>
        <v>32330.474999999999</v>
      </c>
    </row>
    <row r="54" spans="1:10" x14ac:dyDescent="0.25">
      <c r="A54">
        <f t="shared" si="2"/>
        <v>53</v>
      </c>
      <c r="B54">
        <f t="shared" si="0"/>
        <v>53</v>
      </c>
      <c r="C54">
        <f t="shared" si="1"/>
        <v>1</v>
      </c>
      <c r="D54" cm="1">
        <f t="array" ref="D54">INDEX('PUMA22 Limit computations'!$A$4:$D$75,'PUMA-Person-Limits Fragments'!$B54,1)</f>
        <v>301</v>
      </c>
      <c r="E54" t="str" cm="1">
        <f t="array" ref="E54">INDEX('PUMA22 Limit computations'!$A$4:$D$75,'PUMA-Person-Limits Fragments'!$B54,2)</f>
        <v>Hampshire County (South)--Northampton</v>
      </c>
      <c r="F54" t="str" cm="1">
        <f t="array" ref="F54">INDEX('PUMA22 Limit computations'!$A$4:$D$75,'PUMA-Person-Limits Fragments'!$B54,3)</f>
        <v>METRO44140M44140</v>
      </c>
      <c r="G54" t="str" cm="1">
        <f t="array" ref="G54">INDEX('PUMA22 Limit computations'!$A$4:$D$75,'PUMA-Person-Limits Fragments'!$B54,4)</f>
        <v>Springfield, MA HUD Metro FMR Area</v>
      </c>
      <c r="H54" cm="1">
        <f t="array" ref="H54">INDEX('PUMA22 Limit computations'!AI$4:BB$75,'PUMA-Person-Limits Fragments'!B54,'PUMA-Person-Limits Fragments'!C54)</f>
        <v>32946.705000000002</v>
      </c>
      <c r="I54" cm="1">
        <f t="array" ref="I54">INDEX('PUMA22 Limit computations'!BC$4:BV$75,'PUMA-Person-Limits Fragments'!B54,'PUMA-Person-Limits Fragments'!C54)</f>
        <v>19798.02</v>
      </c>
      <c r="J54" cm="1">
        <f t="array" ref="J54">INDEX('PUMA22 Limit computations'!BW$4:CP$75,'PUMA-Person-Limits Fragments'!B54,'PUMA-Person-Limits Fragments'!C54)</f>
        <v>52744.724999999999</v>
      </c>
    </row>
    <row r="55" spans="1:10" x14ac:dyDescent="0.25">
      <c r="A55">
        <f t="shared" si="2"/>
        <v>54</v>
      </c>
      <c r="B55">
        <f t="shared" si="0"/>
        <v>54</v>
      </c>
      <c r="C55">
        <f t="shared" si="1"/>
        <v>1</v>
      </c>
      <c r="D55" cm="1">
        <f t="array" ref="D55">INDEX('PUMA22 Limit computations'!$A$4:$D$75,'PUMA-Person-Limits Fragments'!$B55,1)</f>
        <v>401</v>
      </c>
      <c r="E55" t="str" cm="1">
        <f t="array" ref="E55">INDEX('PUMA22 Limit computations'!$A$4:$D$75,'PUMA-Person-Limits Fragments'!$B55,2)</f>
        <v>Hampden County (West)--Westfield &amp; Holyoke</v>
      </c>
      <c r="F55" t="str" cm="1">
        <f t="array" ref="F55">INDEX('PUMA22 Limit computations'!$A$4:$D$75,'PUMA-Person-Limits Fragments'!$B55,3)</f>
        <v>METRO44140M44140</v>
      </c>
      <c r="G55" t="str" cm="1">
        <f t="array" ref="G55">INDEX('PUMA22 Limit computations'!$A$4:$D$75,'PUMA-Person-Limits Fragments'!$B55,4)</f>
        <v>Springfield, MA HUD Metro FMR Area</v>
      </c>
      <c r="H55" cm="1">
        <f t="array" ref="H55">INDEX('PUMA22 Limit computations'!AI$4:BB$75,'PUMA-Person-Limits Fragments'!B55,'PUMA-Person-Limits Fragments'!C55)</f>
        <v>32953.294999999998</v>
      </c>
      <c r="I55" cm="1">
        <f t="array" ref="I55">INDEX('PUMA22 Limit computations'!BC$4:BV$75,'PUMA-Person-Limits Fragments'!B55,'PUMA-Person-Limits Fragments'!C55)</f>
        <v>19801.98</v>
      </c>
      <c r="J55" cm="1">
        <f t="array" ref="J55">INDEX('PUMA22 Limit computations'!BW$4:CP$75,'PUMA-Person-Limits Fragments'!B55,'PUMA-Person-Limits Fragments'!C55)</f>
        <v>52755.275000000001</v>
      </c>
    </row>
    <row r="56" spans="1:10" x14ac:dyDescent="0.25">
      <c r="A56">
        <f t="shared" si="2"/>
        <v>55</v>
      </c>
      <c r="B56">
        <f t="shared" si="0"/>
        <v>55</v>
      </c>
      <c r="C56">
        <f t="shared" si="1"/>
        <v>1</v>
      </c>
      <c r="D56" cm="1">
        <f t="array" ref="D56">INDEX('PUMA22 Limit computations'!$A$4:$D$75,'PUMA-Person-Limits Fragments'!$B56,1)</f>
        <v>402</v>
      </c>
      <c r="E56" t="str" cm="1">
        <f t="array" ref="E56">INDEX('PUMA22 Limit computations'!$A$4:$D$75,'PUMA-Person-Limits Fragments'!$B56,2)</f>
        <v>Hampden County (Central)--Springfield</v>
      </c>
      <c r="F56" t="str" cm="1">
        <f t="array" ref="F56">INDEX('PUMA22 Limit computations'!$A$4:$D$75,'PUMA-Person-Limits Fragments'!$B56,3)</f>
        <v>METRO44140M44140</v>
      </c>
      <c r="G56" t="str" cm="1">
        <f t="array" ref="G56">INDEX('PUMA22 Limit computations'!$A$4:$D$75,'PUMA-Person-Limits Fragments'!$B56,4)</f>
        <v>Springfield, MA HUD Metro FMR Area</v>
      </c>
      <c r="H56" cm="1">
        <f t="array" ref="H56">INDEX('PUMA22 Limit computations'!AI$4:BB$75,'PUMA-Person-Limits Fragments'!B56,'PUMA-Person-Limits Fragments'!C56)</f>
        <v>32950</v>
      </c>
      <c r="I56" cm="1">
        <f t="array" ref="I56">INDEX('PUMA22 Limit computations'!BC$4:BV$75,'PUMA-Person-Limits Fragments'!B56,'PUMA-Person-Limits Fragments'!C56)</f>
        <v>19800</v>
      </c>
      <c r="J56" cm="1">
        <f t="array" ref="J56">INDEX('PUMA22 Limit computations'!BW$4:CP$75,'PUMA-Person-Limits Fragments'!B56,'PUMA-Person-Limits Fragments'!C56)</f>
        <v>52750</v>
      </c>
    </row>
    <row r="57" spans="1:10" x14ac:dyDescent="0.25">
      <c r="A57">
        <f t="shared" si="2"/>
        <v>56</v>
      </c>
      <c r="B57">
        <f t="shared" si="0"/>
        <v>56</v>
      </c>
      <c r="C57">
        <f t="shared" si="1"/>
        <v>1</v>
      </c>
      <c r="D57" cm="1">
        <f t="array" ref="D57">INDEX('PUMA22 Limit computations'!$A$4:$D$75,'PUMA-Person-Limits Fragments'!$B57,1)</f>
        <v>403</v>
      </c>
      <c r="E57" t="str" cm="1">
        <f t="array" ref="E57">INDEX('PUMA22 Limit computations'!$A$4:$D$75,'PUMA-Person-Limits Fragments'!$B57,2)</f>
        <v>Hampden County (East)--Chicopee</v>
      </c>
      <c r="F57" t="str" cm="1">
        <f t="array" ref="F57">INDEX('PUMA22 Limit computations'!$A$4:$D$75,'PUMA-Person-Limits Fragments'!$B57,3)</f>
        <v>METRO44140M44140</v>
      </c>
      <c r="G57" t="str" cm="1">
        <f t="array" ref="G57">INDEX('PUMA22 Limit computations'!$A$4:$D$75,'PUMA-Person-Limits Fragments'!$B57,4)</f>
        <v>Springfield, MA HUD Metro FMR Area</v>
      </c>
      <c r="H57" cm="1">
        <f t="array" ref="H57">INDEX('PUMA22 Limit computations'!AI$4:BB$75,'PUMA-Person-Limits Fragments'!B57,'PUMA-Person-Limits Fragments'!C57)</f>
        <v>32946.705000000002</v>
      </c>
      <c r="I57" cm="1">
        <f t="array" ref="I57">INDEX('PUMA22 Limit computations'!BC$4:BV$75,'PUMA-Person-Limits Fragments'!B57,'PUMA-Person-Limits Fragments'!C57)</f>
        <v>19798.02</v>
      </c>
      <c r="J57" cm="1">
        <f t="array" ref="J57">INDEX('PUMA22 Limit computations'!BW$4:CP$75,'PUMA-Person-Limits Fragments'!B57,'PUMA-Person-Limits Fragments'!C57)</f>
        <v>52744.724999999999</v>
      </c>
    </row>
    <row r="58" spans="1:10" x14ac:dyDescent="0.25">
      <c r="A58">
        <f t="shared" si="2"/>
        <v>57</v>
      </c>
      <c r="B58">
        <f t="shared" si="0"/>
        <v>57</v>
      </c>
      <c r="C58">
        <f t="shared" si="1"/>
        <v>1</v>
      </c>
      <c r="D58" cm="1">
        <f t="array" ref="D58">INDEX('PUMA22 Limit computations'!$A$4:$D$75,'PUMA-Person-Limits Fragments'!$B58,1)</f>
        <v>201</v>
      </c>
      <c r="E58" t="str" cm="1">
        <f t="array" ref="E58">INDEX('PUMA22 Limit computations'!$A$4:$D$75,'PUMA-Person-Limits Fragments'!$B58,2)</f>
        <v>Franklin &amp; Hampshire (West, North, East) Counties</v>
      </c>
      <c r="F58" t="str" cm="1">
        <f t="array" ref="F58">INDEX('PUMA22 Limit computations'!$A$4:$D$75,'PUMA-Person-Limits Fragments'!$B58,3)</f>
        <v>METRO44140M44140</v>
      </c>
      <c r="G58" t="str" cm="1">
        <f t="array" ref="G58">INDEX('PUMA22 Limit computations'!$A$4:$D$75,'PUMA-Person-Limits Fragments'!$B58,4)</f>
        <v>Springfield, MA HUD Metro FMR Area</v>
      </c>
      <c r="H58" cm="1">
        <f t="array" ref="H58">INDEX('PUMA22 Limit computations'!AI$4:BB$75,'PUMA-Person-Limits Fragments'!B58,'PUMA-Person-Limits Fragments'!C58)</f>
        <v>12758.24</v>
      </c>
      <c r="I58" cm="1">
        <f t="array" ref="I58">INDEX('PUMA22 Limit computations'!BC$4:BV$75,'PUMA-Person-Limits Fragments'!B58,'PUMA-Person-Limits Fragments'!C58)</f>
        <v>7666.5599999999995</v>
      </c>
      <c r="J58" cm="1">
        <f t="array" ref="J58">INDEX('PUMA22 Limit computations'!BW$4:CP$75,'PUMA-Person-Limits Fragments'!B58,'PUMA-Person-Limits Fragments'!C58)</f>
        <v>20424.8</v>
      </c>
    </row>
    <row r="59" spans="1:10" x14ac:dyDescent="0.25">
      <c r="A59">
        <f t="shared" si="2"/>
        <v>58</v>
      </c>
      <c r="B59">
        <f t="shared" si="0"/>
        <v>58</v>
      </c>
      <c r="C59">
        <f t="shared" si="1"/>
        <v>1</v>
      </c>
      <c r="D59" cm="1">
        <f t="array" ref="D59">INDEX('PUMA22 Limit computations'!$A$4:$D$75,'PUMA-Person-Limits Fragments'!$B59,1)</f>
        <v>501</v>
      </c>
      <c r="E59" t="str" cm="1">
        <f t="array" ref="E59">INDEX('PUMA22 Limit computations'!$A$4:$D$75,'PUMA-Person-Limits Fragments'!$B59,2)</f>
        <v>Worcester County (Northwest)--Gardner</v>
      </c>
      <c r="F59" t="str" cm="1">
        <f t="array" ref="F59">INDEX('PUMA22 Limit computations'!$A$4:$D$75,'PUMA-Person-Limits Fragments'!$B59,3)</f>
        <v>METRO49340M49340</v>
      </c>
      <c r="G59" t="str" cm="1">
        <f t="array" ref="G59">INDEX('PUMA22 Limit computations'!$A$4:$D$75,'PUMA-Person-Limits Fragments'!$B59,4)</f>
        <v>Worcester, MA HUD Metro FMR Area</v>
      </c>
      <c r="H59" cm="1">
        <f t="array" ref="H59">INDEX('PUMA22 Limit computations'!AI$4:BB$75,'PUMA-Person-Limits Fragments'!B59,'PUMA-Person-Limits Fragments'!C59)</f>
        <v>11180.43</v>
      </c>
      <c r="I59" cm="1">
        <f t="array" ref="I59">INDEX('PUMA22 Limit computations'!BC$4:BV$75,'PUMA-Person-Limits Fragments'!B59,'PUMA-Person-Limits Fragments'!C59)</f>
        <v>6716.9250000000002</v>
      </c>
      <c r="J59" cm="1">
        <f t="array" ref="J59">INDEX('PUMA22 Limit computations'!BW$4:CP$75,'PUMA-Person-Limits Fragments'!B59,'PUMA-Person-Limits Fragments'!C59)</f>
        <v>17882.91</v>
      </c>
    </row>
    <row r="60" spans="1:10" x14ac:dyDescent="0.25">
      <c r="A60">
        <f t="shared" si="2"/>
        <v>59</v>
      </c>
      <c r="B60">
        <f t="shared" si="0"/>
        <v>59</v>
      </c>
      <c r="C60">
        <f t="shared" si="1"/>
        <v>1</v>
      </c>
      <c r="D60" cm="1">
        <f t="array" ref="D60">INDEX('PUMA22 Limit computations'!$A$4:$D$75,'PUMA-Person-Limits Fragments'!$B60,1)</f>
        <v>506</v>
      </c>
      <c r="E60" t="str" cm="1">
        <f t="array" ref="E60">INDEX('PUMA22 Limit computations'!$A$4:$D$75,'PUMA-Person-Limits Fragments'!$B60,2)</f>
        <v>Worcester County (West Central)--Outside Worcester City</v>
      </c>
      <c r="F60" t="str" cm="1">
        <f t="array" ref="F60">INDEX('PUMA22 Limit computations'!$A$4:$D$75,'PUMA-Person-Limits Fragments'!$B60,3)</f>
        <v>METRO49340M49340</v>
      </c>
      <c r="G60" t="str" cm="1">
        <f t="array" ref="G60">INDEX('PUMA22 Limit computations'!$A$4:$D$75,'PUMA-Person-Limits Fragments'!$B60,4)</f>
        <v>Worcester, MA HUD Metro FMR Area</v>
      </c>
      <c r="H60" cm="1">
        <f t="array" ref="H60">INDEX('PUMA22 Limit computations'!AI$4:BB$75,'PUMA-Person-Limits Fragments'!B60,'PUMA-Person-Limits Fragments'!C60)</f>
        <v>36915.93</v>
      </c>
      <c r="I60" cm="1">
        <f t="array" ref="I60">INDEX('PUMA22 Limit computations'!BC$4:BV$75,'PUMA-Person-Limits Fragments'!B60,'PUMA-Person-Limits Fragments'!C60)</f>
        <v>22178.174999999999</v>
      </c>
      <c r="J60" cm="1">
        <f t="array" ref="J60">INDEX('PUMA22 Limit computations'!BW$4:CP$75,'PUMA-Person-Limits Fragments'!B60,'PUMA-Person-Limits Fragments'!C60)</f>
        <v>59046.409999999996</v>
      </c>
    </row>
    <row r="61" spans="1:10" x14ac:dyDescent="0.25">
      <c r="A61">
        <f t="shared" si="2"/>
        <v>60</v>
      </c>
      <c r="B61">
        <f t="shared" si="0"/>
        <v>60</v>
      </c>
      <c r="C61">
        <f t="shared" si="1"/>
        <v>1</v>
      </c>
      <c r="D61" cm="1">
        <f t="array" ref="D61">INDEX('PUMA22 Limit computations'!$A$4:$D$75,'PUMA-Person-Limits Fragments'!$B61,1)</f>
        <v>503</v>
      </c>
      <c r="E61" t="str" cm="1">
        <f t="array" ref="E61">INDEX('PUMA22 Limit computations'!$A$4:$D$75,'PUMA-Person-Limits Fragments'!$B61,2)</f>
        <v>Worcester County (East Central)--Outside Worcester City</v>
      </c>
      <c r="F61" t="str" cm="1">
        <f t="array" ref="F61">INDEX('PUMA22 Limit computations'!$A$4:$D$75,'PUMA-Person-Limits Fragments'!$B61,3)</f>
        <v>METRO49340M49340</v>
      </c>
      <c r="G61" t="str" cm="1">
        <f t="array" ref="G61">INDEX('PUMA22 Limit computations'!$A$4:$D$75,'PUMA-Person-Limits Fragments'!$B61,4)</f>
        <v>Worcester, MA HUD Metro FMR Area</v>
      </c>
      <c r="H61" cm="1">
        <f t="array" ref="H61">INDEX('PUMA22 Limit computations'!AI$4:BB$75,'PUMA-Person-Limits Fragments'!B61,'PUMA-Person-Limits Fragments'!C61)</f>
        <v>25549.74</v>
      </c>
      <c r="I61" cm="1">
        <f t="array" ref="I61">INDEX('PUMA22 Limit computations'!BC$4:BV$75,'PUMA-Person-Limits Fragments'!B61,'PUMA-Person-Limits Fragments'!C61)</f>
        <v>15349.65</v>
      </c>
      <c r="J61" cm="1">
        <f t="array" ref="J61">INDEX('PUMA22 Limit computations'!BW$4:CP$75,'PUMA-Person-Limits Fragments'!B61,'PUMA-Person-Limits Fragments'!C61)</f>
        <v>40866.379999999997</v>
      </c>
    </row>
    <row r="62" spans="1:10" x14ac:dyDescent="0.25">
      <c r="A62">
        <f t="shared" si="2"/>
        <v>61</v>
      </c>
      <c r="B62">
        <f t="shared" si="0"/>
        <v>61</v>
      </c>
      <c r="C62">
        <f t="shared" si="1"/>
        <v>1</v>
      </c>
      <c r="D62" cm="1">
        <f t="array" ref="D62">INDEX('PUMA22 Limit computations'!$A$4:$D$75,'PUMA-Person-Limits Fragments'!$B62,1)</f>
        <v>504</v>
      </c>
      <c r="E62" t="str" cm="1">
        <f t="array" ref="E62">INDEX('PUMA22 Limit computations'!$A$4:$D$75,'PUMA-Person-Limits Fragments'!$B62,2)</f>
        <v>Worcester City (East)</v>
      </c>
      <c r="F62" t="str" cm="1">
        <f t="array" ref="F62">INDEX('PUMA22 Limit computations'!$A$4:$D$75,'PUMA-Person-Limits Fragments'!$B62,3)</f>
        <v>METRO49340M49340</v>
      </c>
      <c r="G62" t="str" cm="1">
        <f t="array" ref="G62">INDEX('PUMA22 Limit computations'!$A$4:$D$75,'PUMA-Person-Limits Fragments'!$B62,4)</f>
        <v>Worcester, MA HUD Metro FMR Area</v>
      </c>
      <c r="H62" cm="1">
        <f t="array" ref="H62">INDEX('PUMA22 Limit computations'!AI$4:BB$75,'PUMA-Person-Limits Fragments'!B62,'PUMA-Person-Limits Fragments'!C62)</f>
        <v>38700</v>
      </c>
      <c r="I62" cm="1">
        <f t="array" ref="I62">INDEX('PUMA22 Limit computations'!BC$4:BV$75,'PUMA-Person-Limits Fragments'!B62,'PUMA-Person-Limits Fragments'!C62)</f>
        <v>23250</v>
      </c>
      <c r="J62" cm="1">
        <f t="array" ref="J62">INDEX('PUMA22 Limit computations'!BW$4:CP$75,'PUMA-Person-Limits Fragments'!B62,'PUMA-Person-Limits Fragments'!C62)</f>
        <v>61900</v>
      </c>
    </row>
    <row r="63" spans="1:10" x14ac:dyDescent="0.25">
      <c r="A63">
        <f t="shared" si="2"/>
        <v>62</v>
      </c>
      <c r="B63">
        <f t="shared" si="0"/>
        <v>62</v>
      </c>
      <c r="C63">
        <f t="shared" si="1"/>
        <v>1</v>
      </c>
      <c r="D63" cm="1">
        <f t="array" ref="D63">INDEX('PUMA22 Limit computations'!$A$4:$D$75,'PUMA-Person-Limits Fragments'!$B63,1)</f>
        <v>505</v>
      </c>
      <c r="E63" t="str" cm="1">
        <f t="array" ref="E63">INDEX('PUMA22 Limit computations'!$A$4:$D$75,'PUMA-Person-Limits Fragments'!$B63,2)</f>
        <v>Worcester City (West)</v>
      </c>
      <c r="F63" t="str" cm="1">
        <f t="array" ref="F63">INDEX('PUMA22 Limit computations'!$A$4:$D$75,'PUMA-Person-Limits Fragments'!$B63,3)</f>
        <v>METRO49340M49340</v>
      </c>
      <c r="G63" t="str" cm="1">
        <f t="array" ref="G63">INDEX('PUMA22 Limit computations'!$A$4:$D$75,'PUMA-Person-Limits Fragments'!$B63,4)</f>
        <v>Worcester, MA HUD Metro FMR Area</v>
      </c>
      <c r="H63" cm="1">
        <f t="array" ref="H63">INDEX('PUMA22 Limit computations'!AI$4:BB$75,'PUMA-Person-Limits Fragments'!B63,'PUMA-Person-Limits Fragments'!C63)</f>
        <v>38700</v>
      </c>
      <c r="I63" cm="1">
        <f t="array" ref="I63">INDEX('PUMA22 Limit computations'!BC$4:BV$75,'PUMA-Person-Limits Fragments'!B63,'PUMA-Person-Limits Fragments'!C63)</f>
        <v>23250</v>
      </c>
      <c r="J63" cm="1">
        <f t="array" ref="J63">INDEX('PUMA22 Limit computations'!BW$4:CP$75,'PUMA-Person-Limits Fragments'!B63,'PUMA-Person-Limits Fragments'!C63)</f>
        <v>61900</v>
      </c>
    </row>
    <row r="64" spans="1:10" x14ac:dyDescent="0.25">
      <c r="A64">
        <f t="shared" si="2"/>
        <v>63</v>
      </c>
      <c r="B64">
        <f t="shared" si="0"/>
        <v>63</v>
      </c>
      <c r="C64">
        <f t="shared" si="1"/>
        <v>1</v>
      </c>
      <c r="D64" cm="1">
        <f t="array" ref="D64">INDEX('PUMA22 Limit computations'!$A$4:$D$75,'PUMA-Person-Limits Fragments'!$B64,1)</f>
        <v>507</v>
      </c>
      <c r="E64" t="str" cm="1">
        <f t="array" ref="E64">INDEX('PUMA22 Limit computations'!$A$4:$D$75,'PUMA-Person-Limits Fragments'!$B64,2)</f>
        <v>Worcester County (South)</v>
      </c>
      <c r="F64" t="str" cm="1">
        <f t="array" ref="F64">INDEX('PUMA22 Limit computations'!$A$4:$D$75,'PUMA-Person-Limits Fragments'!$B64,3)</f>
        <v>METRO49340M49340</v>
      </c>
      <c r="G64" t="str" cm="1">
        <f t="array" ref="G64">INDEX('PUMA22 Limit computations'!$A$4:$D$75,'PUMA-Person-Limits Fragments'!$B64,4)</f>
        <v>Worcester, MA HUD Metro FMR Area</v>
      </c>
      <c r="H64" cm="1">
        <f t="array" ref="H64">INDEX('PUMA22 Limit computations'!AI$4:BB$75,'PUMA-Person-Limits Fragments'!B64,'PUMA-Person-Limits Fragments'!C64)</f>
        <v>32956.92</v>
      </c>
      <c r="I64" cm="1">
        <f t="array" ref="I64">INDEX('PUMA22 Limit computations'!BC$4:BV$75,'PUMA-Person-Limits Fragments'!B64,'PUMA-Person-Limits Fragments'!C64)</f>
        <v>19799.7</v>
      </c>
      <c r="J64" cm="1">
        <f t="array" ref="J64">INDEX('PUMA22 Limit computations'!BW$4:CP$75,'PUMA-Person-Limits Fragments'!B64,'PUMA-Person-Limits Fragments'!C64)</f>
        <v>52714.04</v>
      </c>
    </row>
    <row r="65" spans="1:10" x14ac:dyDescent="0.25">
      <c r="A65">
        <f t="shared" si="2"/>
        <v>64</v>
      </c>
      <c r="B65">
        <f t="shared" si="0"/>
        <v>64</v>
      </c>
      <c r="C65">
        <f t="shared" si="1"/>
        <v>1</v>
      </c>
      <c r="D65" cm="1">
        <f t="array" ref="D65">INDEX('PUMA22 Limit computations'!$A$4:$D$75,'PUMA-Person-Limits Fragments'!$B65,1)</f>
        <v>502</v>
      </c>
      <c r="E65" t="str" cm="1">
        <f t="array" ref="E65">INDEX('PUMA22 Limit computations'!$A$4:$D$75,'PUMA-Person-Limits Fragments'!$B65,2)</f>
        <v>Worcester County (Northeast)--Fitchburg, Leominster &amp; Lunenburg</v>
      </c>
      <c r="F65" t="str" cm="1">
        <f t="array" ref="F65">INDEX('PUMA22 Limit computations'!$A$4:$D$75,'PUMA-Person-Limits Fragments'!$B65,3)</f>
        <v>METRO49340MM1120</v>
      </c>
      <c r="G65" t="str" cm="1">
        <f t="array" ref="G65">INDEX('PUMA22 Limit computations'!$A$4:$D$75,'PUMA-Person-Limits Fragments'!$B65,4)</f>
        <v>Eastern Worcester County, MA HUD Metro FMR Area</v>
      </c>
      <c r="H65" cm="1">
        <f t="array" ref="H65">INDEX('PUMA22 Limit computations'!AI$4:BB$75,'PUMA-Person-Limits Fragments'!B65,'PUMA-Person-Limits Fragments'!C65)</f>
        <v>6707.8550000000005</v>
      </c>
      <c r="I65" cm="1">
        <f t="array" ref="I65">INDEX('PUMA22 Limit computations'!BC$4:BV$75,'PUMA-Person-Limits Fragments'!B65,'PUMA-Person-Limits Fragments'!C65)</f>
        <v>4030.5650000000005</v>
      </c>
      <c r="J65" cm="1">
        <f t="array" ref="J65">INDEX('PUMA22 Limit computations'!BW$4:CP$75,'PUMA-Person-Limits Fragments'!B65,'PUMA-Person-Limits Fragments'!C65)</f>
        <v>9158.380000000001</v>
      </c>
    </row>
    <row r="66" spans="1:10" x14ac:dyDescent="0.25">
      <c r="A66">
        <f t="shared" si="2"/>
        <v>65</v>
      </c>
      <c r="B66">
        <f t="shared" si="0"/>
        <v>65</v>
      </c>
      <c r="C66">
        <f t="shared" si="1"/>
        <v>1</v>
      </c>
      <c r="D66" cm="1">
        <f t="array" ref="D66">INDEX('PUMA22 Limit computations'!$A$4:$D$75,'PUMA-Person-Limits Fragments'!$B66,1)</f>
        <v>503</v>
      </c>
      <c r="E66" t="str" cm="1">
        <f t="array" ref="E66">INDEX('PUMA22 Limit computations'!$A$4:$D$75,'PUMA-Person-Limits Fragments'!$B66,2)</f>
        <v>Worcester County (East Central)--Outside Worcester City</v>
      </c>
      <c r="F66" t="str" cm="1">
        <f t="array" ref="F66">INDEX('PUMA22 Limit computations'!$A$4:$D$75,'PUMA-Person-Limits Fragments'!$B66,3)</f>
        <v>METRO49340MM1120</v>
      </c>
      <c r="G66" t="str" cm="1">
        <f t="array" ref="G66">INDEX('PUMA22 Limit computations'!$A$4:$D$75,'PUMA-Person-Limits Fragments'!$B66,4)</f>
        <v>Eastern Worcester County, MA HUD Metro FMR Area</v>
      </c>
      <c r="H66" cm="1">
        <f t="array" ref="H66">INDEX('PUMA22 Limit computations'!AI$4:BB$75,'PUMA-Person-Limits Fragments'!B66,'PUMA-Person-Limits Fragments'!C66)</f>
        <v>15579.83</v>
      </c>
      <c r="I66" cm="1">
        <f t="array" ref="I66">INDEX('PUMA22 Limit computations'!BC$4:BV$75,'PUMA-Person-Limits Fragments'!B66,'PUMA-Person-Limits Fragments'!C66)</f>
        <v>9361.49</v>
      </c>
      <c r="J66" cm="1">
        <f t="array" ref="J66">INDEX('PUMA22 Limit computations'!BW$4:CP$75,'PUMA-Person-Limits Fragments'!B66,'PUMA-Person-Limits Fragments'!C66)</f>
        <v>21271.48</v>
      </c>
    </row>
    <row r="67" spans="1:10" x14ac:dyDescent="0.25">
      <c r="A67">
        <f t="shared" si="2"/>
        <v>66</v>
      </c>
      <c r="B67">
        <f t="shared" ref="B67:B130" si="3">A67-72*FLOOR((A67-1)/72,1)</f>
        <v>66</v>
      </c>
      <c r="C67">
        <f t="shared" ref="C67:C130" si="4">FLOOR((A67-1)/72,1)+1</f>
        <v>1</v>
      </c>
      <c r="D67" cm="1">
        <f t="array" ref="D67">INDEX('PUMA22 Limit computations'!$A$4:$D$75,'PUMA-Person-Limits Fragments'!$B67,1)</f>
        <v>507</v>
      </c>
      <c r="E67" t="str" cm="1">
        <f t="array" ref="E67">INDEX('PUMA22 Limit computations'!$A$4:$D$75,'PUMA-Person-Limits Fragments'!$B67,2)</f>
        <v>Worcester County (South)</v>
      </c>
      <c r="F67" t="str" cm="1">
        <f t="array" ref="F67">INDEX('PUMA22 Limit computations'!$A$4:$D$75,'PUMA-Person-Limits Fragments'!$B67,3)</f>
        <v>METRO49340MM1120</v>
      </c>
      <c r="G67" t="str" cm="1">
        <f t="array" ref="G67">INDEX('PUMA22 Limit computations'!$A$4:$D$75,'PUMA-Person-Limits Fragments'!$B67,4)</f>
        <v>Eastern Worcester County, MA HUD Metro FMR Area</v>
      </c>
      <c r="H67" cm="1">
        <f t="array" ref="H67">INDEX('PUMA22 Limit computations'!AI$4:BB$75,'PUMA-Person-Limits Fragments'!B67,'PUMA-Person-Limits Fragments'!C67)</f>
        <v>6794.97</v>
      </c>
      <c r="I67" cm="1">
        <f t="array" ref="I67">INDEX('PUMA22 Limit computations'!BC$4:BV$75,'PUMA-Person-Limits Fragments'!B67,'PUMA-Person-Limits Fragments'!C67)</f>
        <v>4082.91</v>
      </c>
      <c r="J67" cm="1">
        <f t="array" ref="J67">INDEX('PUMA22 Limit computations'!BW$4:CP$75,'PUMA-Person-Limits Fragments'!B67,'PUMA-Person-Limits Fragments'!C67)</f>
        <v>9277.32</v>
      </c>
    </row>
    <row r="68" spans="1:10" x14ac:dyDescent="0.25">
      <c r="A68">
        <f t="shared" ref="A68:A131" si="5">A67+1</f>
        <v>67</v>
      </c>
      <c r="B68">
        <f t="shared" si="3"/>
        <v>67</v>
      </c>
      <c r="C68">
        <f t="shared" si="4"/>
        <v>1</v>
      </c>
      <c r="D68" cm="1">
        <f t="array" ref="D68">INDEX('PUMA22 Limit computations'!$A$4:$D$75,'PUMA-Person-Limits Fragments'!$B68,1)</f>
        <v>502</v>
      </c>
      <c r="E68" t="str" cm="1">
        <f t="array" ref="E68">INDEX('PUMA22 Limit computations'!$A$4:$D$75,'PUMA-Person-Limits Fragments'!$B68,2)</f>
        <v>Worcester County (Northeast)--Fitchburg, Leominster &amp; Lunenburg</v>
      </c>
      <c r="F68" t="str" cm="1">
        <f t="array" ref="F68">INDEX('PUMA22 Limit computations'!$A$4:$D$75,'PUMA-Person-Limits Fragments'!$B68,3)</f>
        <v>METRO49340MM2600</v>
      </c>
      <c r="G68" t="str" cm="1">
        <f t="array" ref="G68">INDEX('PUMA22 Limit computations'!$A$4:$D$75,'PUMA-Person-Limits Fragments'!$B68,4)</f>
        <v>Fitchburg-Leominster, MA HUD Metro FMR Area</v>
      </c>
      <c r="H68" cm="1">
        <f t="array" ref="H68">INDEX('PUMA22 Limit computations'!AI$4:BB$75,'PUMA-Person-Limits Fragments'!B68,'PUMA-Person-Limits Fragments'!C68)</f>
        <v>29968.38</v>
      </c>
      <c r="I68" cm="1">
        <f t="array" ref="I68">INDEX('PUMA22 Limit computations'!BC$4:BV$75,'PUMA-Person-Limits Fragments'!B68,'PUMA-Person-Limits Fragments'!C68)</f>
        <v>17972.490000000002</v>
      </c>
      <c r="J68" cm="1">
        <f t="array" ref="J68">INDEX('PUMA22 Limit computations'!BW$4:CP$75,'PUMA-Person-Limits Fragments'!B68,'PUMA-Person-Limits Fragments'!C68)</f>
        <v>47940.87</v>
      </c>
    </row>
    <row r="69" spans="1:10" x14ac:dyDescent="0.25">
      <c r="A69">
        <f t="shared" si="5"/>
        <v>68</v>
      </c>
      <c r="B69">
        <f t="shared" si="3"/>
        <v>68</v>
      </c>
      <c r="C69">
        <f t="shared" si="4"/>
        <v>1</v>
      </c>
      <c r="D69" cm="1">
        <f t="array" ref="D69">INDEX('PUMA22 Limit computations'!$A$4:$D$75,'PUMA-Person-Limits Fragments'!$B69,1)</f>
        <v>501</v>
      </c>
      <c r="E69" t="str" cm="1">
        <f t="array" ref="E69">INDEX('PUMA22 Limit computations'!$A$4:$D$75,'PUMA-Person-Limits Fragments'!$B69,2)</f>
        <v>Worcester County (Northwest)--Gardner</v>
      </c>
      <c r="F69" t="str" cm="1">
        <f t="array" ref="F69">INDEX('PUMA22 Limit computations'!$A$4:$D$75,'PUMA-Person-Limits Fragments'!$B69,3)</f>
        <v>METRO49340MM2600</v>
      </c>
      <c r="G69" t="str" cm="1">
        <f t="array" ref="G69">INDEX('PUMA22 Limit computations'!$A$4:$D$75,'PUMA-Person-Limits Fragments'!$B69,4)</f>
        <v>Fitchburg-Leominster, MA HUD Metro FMR Area</v>
      </c>
      <c r="H69" cm="1">
        <f t="array" ref="H69">INDEX('PUMA22 Limit computations'!AI$4:BB$75,'PUMA-Person-Limits Fragments'!B69,'PUMA-Person-Limits Fragments'!C69)</f>
        <v>17037.54</v>
      </c>
      <c r="I69" cm="1">
        <f t="array" ref="I69">INDEX('PUMA22 Limit computations'!BC$4:BV$75,'PUMA-Person-Limits Fragments'!B69,'PUMA-Person-Limits Fragments'!C69)</f>
        <v>10217.67</v>
      </c>
      <c r="J69" cm="1">
        <f t="array" ref="J69">INDEX('PUMA22 Limit computations'!BW$4:CP$75,'PUMA-Person-Limits Fragments'!B69,'PUMA-Person-Limits Fragments'!C69)</f>
        <v>27255.21</v>
      </c>
    </row>
    <row r="70" spans="1:10" x14ac:dyDescent="0.25">
      <c r="A70">
        <f t="shared" si="5"/>
        <v>69</v>
      </c>
      <c r="B70">
        <f t="shared" si="3"/>
        <v>69</v>
      </c>
      <c r="C70">
        <f t="shared" si="4"/>
        <v>1</v>
      </c>
      <c r="D70" cm="1">
        <f t="array" ref="D70">INDEX('PUMA22 Limit computations'!$A$4:$D$75,'PUMA-Person-Limits Fragments'!$B70,1)</f>
        <v>501</v>
      </c>
      <c r="E70" t="str" cm="1">
        <f t="array" ref="E70">INDEX('PUMA22 Limit computations'!$A$4:$D$75,'PUMA-Person-Limits Fragments'!$B70,2)</f>
        <v>Worcester County (Northwest)--Gardner</v>
      </c>
      <c r="F70" t="str" cm="1">
        <f t="array" ref="F70">INDEX('PUMA22 Limit computations'!$A$4:$D$75,'PUMA-Person-Limits Fragments'!$B70,3)</f>
        <v>METRO49340N25027</v>
      </c>
      <c r="G70" t="str" cm="1">
        <f t="array" ref="G70">INDEX('PUMA22 Limit computations'!$A$4:$D$75,'PUMA-Person-Limits Fragments'!$B70,4)</f>
        <v>Western Worcester County, MA HUD Metro FMR Area</v>
      </c>
      <c r="H70" cm="1">
        <f t="array" ref="H70">INDEX('PUMA22 Limit computations'!AI$4:BB$75,'PUMA-Person-Limits Fragments'!B70,'PUMA-Person-Limits Fragments'!C70)</f>
        <v>7722.36</v>
      </c>
      <c r="I70" cm="1">
        <f t="array" ref="I70">INDEX('PUMA22 Limit computations'!BC$4:BV$75,'PUMA-Person-Limits Fragments'!B70,'PUMA-Person-Limits Fragments'!C70)</f>
        <v>4640.1899999999996</v>
      </c>
      <c r="J70" cm="1">
        <f t="array" ref="J70">INDEX('PUMA22 Limit computations'!BW$4:CP$75,'PUMA-Person-Limits Fragments'!B70,'PUMA-Person-Limits Fragments'!C70)</f>
        <v>12362.55</v>
      </c>
    </row>
    <row r="71" spans="1:10" x14ac:dyDescent="0.25">
      <c r="A71">
        <f t="shared" si="5"/>
        <v>70</v>
      </c>
      <c r="B71">
        <f t="shared" si="3"/>
        <v>70</v>
      </c>
      <c r="C71">
        <f t="shared" si="4"/>
        <v>1</v>
      </c>
      <c r="D71" cm="1">
        <f t="array" ref="D71">INDEX('PUMA22 Limit computations'!$A$4:$D$75,'PUMA-Person-Limits Fragments'!$B71,1)</f>
        <v>506</v>
      </c>
      <c r="E71" t="str" cm="1">
        <f t="array" ref="E71">INDEX('PUMA22 Limit computations'!$A$4:$D$75,'PUMA-Person-Limits Fragments'!$B71,2)</f>
        <v>Worcester County (West Central)--Outside Worcester City</v>
      </c>
      <c r="F71" t="str" cm="1">
        <f t="array" ref="F71">INDEX('PUMA22 Limit computations'!$A$4:$D$75,'PUMA-Person-Limits Fragments'!$B71,3)</f>
        <v>METRO49340N25027</v>
      </c>
      <c r="G71" t="str" cm="1">
        <f t="array" ref="G71">INDEX('PUMA22 Limit computations'!$A$4:$D$75,'PUMA-Person-Limits Fragments'!$B71,4)</f>
        <v>Western Worcester County, MA HUD Metro FMR Area</v>
      </c>
      <c r="H71" cm="1">
        <f t="array" ref="H71">INDEX('PUMA22 Limit computations'!AI$4:BB$75,'PUMA-Person-Limits Fragments'!B71,'PUMA-Person-Limits Fragments'!C71)</f>
        <v>1576.6200000000001</v>
      </c>
      <c r="I71" cm="1">
        <f t="array" ref="I71">INDEX('PUMA22 Limit computations'!BC$4:BV$75,'PUMA-Person-Limits Fragments'!B71,'PUMA-Person-Limits Fragments'!C71)</f>
        <v>947.35500000000002</v>
      </c>
      <c r="J71" cm="1">
        <f t="array" ref="J71">INDEX('PUMA22 Limit computations'!BW$4:CP$75,'PUMA-Person-Limits Fragments'!B71,'PUMA-Person-Limits Fragments'!C71)</f>
        <v>2523.9749999999999</v>
      </c>
    </row>
    <row r="72" spans="1:10" x14ac:dyDescent="0.25">
      <c r="A72">
        <f t="shared" si="5"/>
        <v>71</v>
      </c>
      <c r="B72">
        <f t="shared" si="3"/>
        <v>71</v>
      </c>
      <c r="C72">
        <f t="shared" si="4"/>
        <v>1</v>
      </c>
      <c r="D72" cm="1">
        <f t="array" ref="D72">INDEX('PUMA22 Limit computations'!$A$4:$D$75,'PUMA-Person-Limits Fragments'!$B72,1)</f>
        <v>1301</v>
      </c>
      <c r="E72" t="str" cm="1">
        <f t="array" ref="E72">INDEX('PUMA22 Limit computations'!$A$4:$D$75,'PUMA-Person-Limits Fragments'!$B72,2)</f>
        <v>Barnstable (East), Dukes &amp; Nantucket Counties--Outer Cape Cod Towns</v>
      </c>
      <c r="F72" t="str" cm="1">
        <f t="array" ref="F72">INDEX('PUMA22 Limit computations'!$A$4:$D$75,'PUMA-Person-Limits Fragments'!$B72,3)</f>
        <v>NCNTY25007N25007</v>
      </c>
      <c r="G72" t="str" cm="1">
        <f t="array" ref="G72">INDEX('PUMA22 Limit computations'!$A$4:$D$75,'PUMA-Person-Limits Fragments'!$B72,4)</f>
        <v>Dukes County, MA</v>
      </c>
      <c r="H72" cm="1">
        <f t="array" ref="H72">INDEX('PUMA22 Limit computations'!AI$4:BB$75,'PUMA-Person-Limits Fragments'!B72,'PUMA-Person-Limits Fragments'!C72)</f>
        <v>6689.97</v>
      </c>
      <c r="I72" cm="1">
        <f t="array" ref="I72">INDEX('PUMA22 Limit computations'!BC$4:BV$75,'PUMA-Person-Limits Fragments'!B72,'PUMA-Person-Limits Fragments'!C72)</f>
        <v>4017.09</v>
      </c>
      <c r="J72" cm="1">
        <f t="array" ref="J72">INDEX('PUMA22 Limit computations'!BW$4:CP$75,'PUMA-Person-Limits Fragments'!B72,'PUMA-Person-Limits Fragments'!C72)</f>
        <v>10295.25</v>
      </c>
    </row>
    <row r="73" spans="1:10" x14ac:dyDescent="0.25">
      <c r="A73">
        <f t="shared" si="5"/>
        <v>72</v>
      </c>
      <c r="B73">
        <f t="shared" si="3"/>
        <v>72</v>
      </c>
      <c r="C73">
        <f t="shared" si="4"/>
        <v>1</v>
      </c>
      <c r="D73" cm="1">
        <f t="array" ref="D73">INDEX('PUMA22 Limit computations'!$A$4:$D$75,'PUMA-Person-Limits Fragments'!$B73,1)</f>
        <v>1301</v>
      </c>
      <c r="E73" t="str" cm="1">
        <f t="array" ref="E73">INDEX('PUMA22 Limit computations'!$A$4:$D$75,'PUMA-Person-Limits Fragments'!$B73,2)</f>
        <v>Barnstable (East), Dukes &amp; Nantucket Counties--Outer Cape Cod Towns</v>
      </c>
      <c r="F73" t="str" cm="1">
        <f t="array" ref="F73">INDEX('PUMA22 Limit computations'!$A$4:$D$75,'PUMA-Person-Limits Fragments'!$B73,3)</f>
        <v>NCNTY25019N25019</v>
      </c>
      <c r="G73" t="str" cm="1">
        <f t="array" ref="G73">INDEX('PUMA22 Limit computations'!$A$4:$D$75,'PUMA-Person-Limits Fragments'!$B73,4)</f>
        <v>Nantucket County, MA</v>
      </c>
      <c r="H73" cm="1">
        <f t="array" ref="H73">INDEX('PUMA22 Limit computations'!AI$4:BB$75,'PUMA-Person-Limits Fragments'!B73,'PUMA-Person-Limits Fragments'!C73)</f>
        <v>5173.8049999999994</v>
      </c>
      <c r="I73" cm="1">
        <f t="array" ref="I73">INDEX('PUMA22 Limit computations'!BC$4:BV$75,'PUMA-Person-Limits Fragments'!B73,'PUMA-Person-Limits Fragments'!C73)</f>
        <v>3107.52</v>
      </c>
      <c r="J73" cm="1">
        <f t="array" ref="J73">INDEX('PUMA22 Limit computations'!BW$4:CP$75,'PUMA-Person-Limits Fragments'!B73,'PUMA-Person-Limits Fragments'!C73)</f>
        <v>7116.0050000000001</v>
      </c>
    </row>
    <row r="74" spans="1:10" x14ac:dyDescent="0.25">
      <c r="A74">
        <f t="shared" si="5"/>
        <v>73</v>
      </c>
      <c r="B74">
        <f t="shared" si="3"/>
        <v>1</v>
      </c>
      <c r="C74">
        <f t="shared" si="4"/>
        <v>2</v>
      </c>
      <c r="D74" cm="1">
        <f t="array" ref="D74">INDEX('PUMA22 Limit computations'!$A$4:$D$75,'PUMA-Person-Limits Fragments'!$B74,1)</f>
        <v>1301</v>
      </c>
      <c r="E74" t="str" cm="1">
        <f t="array" ref="E74">INDEX('PUMA22 Limit computations'!$A$4:$D$75,'PUMA-Person-Limits Fragments'!$B74,2)</f>
        <v>Barnstable (East), Dukes &amp; Nantucket Counties--Outer Cape Cod Towns</v>
      </c>
      <c r="F74" t="str" cm="1">
        <f t="array" ref="F74">INDEX('PUMA22 Limit computations'!$A$4:$D$75,'PUMA-Person-Limits Fragments'!$B74,3)</f>
        <v>METRO12700M12700</v>
      </c>
      <c r="G74" t="str" cm="1">
        <f t="array" ref="G74">INDEX('PUMA22 Limit computations'!$A$4:$D$75,'PUMA-Person-Limits Fragments'!$B74,4)</f>
        <v>Barnstable Town, MA MSA</v>
      </c>
      <c r="H74" cm="1">
        <f t="array" ref="H74">INDEX('PUMA22 Limit computations'!AI$4:BB$75,'PUMA-Person-Limits Fragments'!B74,'PUMA-Person-Limits Fragments'!C74)</f>
        <v>32042.100000000002</v>
      </c>
      <c r="I74" cm="1">
        <f t="array" ref="I74">INDEX('PUMA22 Limit computations'!BC$4:BV$75,'PUMA-Person-Limits Fragments'!B74,'PUMA-Person-Limits Fragments'!C74)</f>
        <v>19225.260000000002</v>
      </c>
      <c r="J74" cm="1">
        <f t="array" ref="J74">INDEX('PUMA22 Limit computations'!BW$4:CP$75,'PUMA-Person-Limits Fragments'!B74,'PUMA-Person-Limits Fragments'!C74)</f>
        <v>51267.360000000001</v>
      </c>
    </row>
    <row r="75" spans="1:10" x14ac:dyDescent="0.25">
      <c r="A75">
        <f t="shared" si="5"/>
        <v>74</v>
      </c>
      <c r="B75">
        <f t="shared" si="3"/>
        <v>2</v>
      </c>
      <c r="C75">
        <f t="shared" si="4"/>
        <v>2</v>
      </c>
      <c r="D75" cm="1">
        <f t="array" ref="D75">INDEX('PUMA22 Limit computations'!$A$4:$D$75,'PUMA-Person-Limits Fragments'!$B75,1)</f>
        <v>1201</v>
      </c>
      <c r="E75" t="str" cm="1">
        <f t="array" ref="E75">INDEX('PUMA22 Limit computations'!$A$4:$D$75,'PUMA-Person-Limits Fragments'!$B75,2)</f>
        <v>Barnstable County (West)--Inner Cape Cod Towns &amp; Barnstable Town City</v>
      </c>
      <c r="F75" t="str" cm="1">
        <f t="array" ref="F75">INDEX('PUMA22 Limit computations'!$A$4:$D$75,'PUMA-Person-Limits Fragments'!$B75,3)</f>
        <v>METRO12700M12700</v>
      </c>
      <c r="G75" t="str" cm="1">
        <f t="array" ref="G75">INDEX('PUMA22 Limit computations'!$A$4:$D$75,'PUMA-Person-Limits Fragments'!$B75,4)</f>
        <v>Barnstable Town, MA MSA</v>
      </c>
      <c r="H75" cm="1">
        <f t="array" ref="H75">INDEX('PUMA22 Limit computations'!AI$4:BB$75,'PUMA-Person-Limits Fragments'!B75,'PUMA-Person-Limits Fragments'!C75)</f>
        <v>43500</v>
      </c>
      <c r="I75" cm="1">
        <f t="array" ref="I75">INDEX('PUMA22 Limit computations'!BC$4:BV$75,'PUMA-Person-Limits Fragments'!B75,'PUMA-Person-Limits Fragments'!C75)</f>
        <v>26100</v>
      </c>
      <c r="J75" cm="1">
        <f t="array" ref="J75">INDEX('PUMA22 Limit computations'!BW$4:CP$75,'PUMA-Person-Limits Fragments'!B75,'PUMA-Person-Limits Fragments'!C75)</f>
        <v>69600</v>
      </c>
    </row>
    <row r="76" spans="1:10" x14ac:dyDescent="0.25">
      <c r="A76">
        <f t="shared" si="5"/>
        <v>75</v>
      </c>
      <c r="B76">
        <f t="shared" si="3"/>
        <v>3</v>
      </c>
      <c r="C76">
        <f t="shared" si="4"/>
        <v>2</v>
      </c>
      <c r="D76" cm="1">
        <f t="array" ref="D76">INDEX('PUMA22 Limit computations'!$A$4:$D$75,'PUMA-Person-Limits Fragments'!$B76,1)</f>
        <v>801</v>
      </c>
      <c r="E76" t="str" cm="1">
        <f t="array" ref="E76">INDEX('PUMA22 Limit computations'!$A$4:$D$75,'PUMA-Person-Limits Fragments'!$B76,2)</f>
        <v>Boston City--Allston, Brighton &amp; Fenway</v>
      </c>
      <c r="F76" t="str" cm="1">
        <f t="array" ref="F76">INDEX('PUMA22 Limit computations'!$A$4:$D$75,'PUMA-Person-Limits Fragments'!$B76,3)</f>
        <v>METRO14460MM1120</v>
      </c>
      <c r="G76" t="str" cm="1">
        <f t="array" ref="G76">INDEX('PUMA22 Limit computations'!$A$4:$D$75,'PUMA-Person-Limits Fragments'!$B76,4)</f>
        <v>Boston-Cambridge-Quincy, MA-NH HUD Metro FMR Area</v>
      </c>
      <c r="H76" cm="1">
        <f t="array" ref="H76">INDEX('PUMA22 Limit computations'!AI$4:BB$75,'PUMA-Person-Limits Fragments'!B76,'PUMA-Person-Limits Fragments'!C76)</f>
        <v>56100</v>
      </c>
      <c r="I76" cm="1">
        <f t="array" ref="I76">INDEX('PUMA22 Limit computations'!BC$4:BV$75,'PUMA-Person-Limits Fragments'!B76,'PUMA-Person-Limits Fragments'!C76)</f>
        <v>33650</v>
      </c>
      <c r="J76" cm="1">
        <f t="array" ref="J76">INDEX('PUMA22 Limit computations'!BW$4:CP$75,'PUMA-Person-Limits Fragments'!B76,'PUMA-Person-Limits Fragments'!C76)</f>
        <v>89500</v>
      </c>
    </row>
    <row r="77" spans="1:10" x14ac:dyDescent="0.25">
      <c r="A77">
        <f t="shared" si="5"/>
        <v>76</v>
      </c>
      <c r="B77">
        <f t="shared" si="3"/>
        <v>4</v>
      </c>
      <c r="C77">
        <f t="shared" si="4"/>
        <v>2</v>
      </c>
      <c r="D77" cm="1">
        <f t="array" ref="D77">INDEX('PUMA22 Limit computations'!$A$4:$D$75,'PUMA-Person-Limits Fragments'!$B77,1)</f>
        <v>904</v>
      </c>
      <c r="E77" t="str" cm="1">
        <f t="array" ref="E77">INDEX('PUMA22 Limit computations'!$A$4:$D$75,'PUMA-Person-Limits Fragments'!$B77,2)</f>
        <v>Norfolk County (Northeast)--Weymouth, Braintree, Randolph &amp; Cohasset</v>
      </c>
      <c r="F77" t="str" cm="1">
        <f t="array" ref="F77">INDEX('PUMA22 Limit computations'!$A$4:$D$75,'PUMA-Person-Limits Fragments'!$B77,3)</f>
        <v>METRO14460MM1120</v>
      </c>
      <c r="G77" t="str" cm="1">
        <f t="array" ref="G77">INDEX('PUMA22 Limit computations'!$A$4:$D$75,'PUMA-Person-Limits Fragments'!$B77,4)</f>
        <v>Boston-Cambridge-Quincy, MA-NH HUD Metro FMR Area</v>
      </c>
      <c r="H77" cm="1">
        <f t="array" ref="H77">INDEX('PUMA22 Limit computations'!AI$4:BB$75,'PUMA-Person-Limits Fragments'!B77,'PUMA-Person-Limits Fragments'!C77)</f>
        <v>56100</v>
      </c>
      <c r="I77" cm="1">
        <f t="array" ref="I77">INDEX('PUMA22 Limit computations'!BC$4:BV$75,'PUMA-Person-Limits Fragments'!B77,'PUMA-Person-Limits Fragments'!C77)</f>
        <v>33650</v>
      </c>
      <c r="J77" cm="1">
        <f t="array" ref="J77">INDEX('PUMA22 Limit computations'!BW$4:CP$75,'PUMA-Person-Limits Fragments'!B77,'PUMA-Person-Limits Fragments'!C77)</f>
        <v>89500</v>
      </c>
    </row>
    <row r="78" spans="1:10" x14ac:dyDescent="0.25">
      <c r="A78">
        <f t="shared" si="5"/>
        <v>77</v>
      </c>
      <c r="B78">
        <f t="shared" si="3"/>
        <v>5</v>
      </c>
      <c r="C78">
        <f t="shared" si="4"/>
        <v>2</v>
      </c>
      <c r="D78" cm="1">
        <f t="array" ref="D78">INDEX('PUMA22 Limit computations'!$A$4:$D$75,'PUMA-Person-Limits Fragments'!$B78,1)</f>
        <v>903</v>
      </c>
      <c r="E78" t="str" cm="1">
        <f t="array" ref="E78">INDEX('PUMA22 Limit computations'!$A$4:$D$75,'PUMA-Person-Limits Fragments'!$B78,2)</f>
        <v>Norfolk County--Quincy</v>
      </c>
      <c r="F78" t="str" cm="1">
        <f t="array" ref="F78">INDEX('PUMA22 Limit computations'!$A$4:$D$75,'PUMA-Person-Limits Fragments'!$B78,3)</f>
        <v>METRO14460MM1120</v>
      </c>
      <c r="G78" t="str" cm="1">
        <f t="array" ref="G78">INDEX('PUMA22 Limit computations'!$A$4:$D$75,'PUMA-Person-Limits Fragments'!$B78,4)</f>
        <v>Boston-Cambridge-Quincy, MA-NH HUD Metro FMR Area</v>
      </c>
      <c r="H78" cm="1">
        <f t="array" ref="H78">INDEX('PUMA22 Limit computations'!AI$4:BB$75,'PUMA-Person-Limits Fragments'!B78,'PUMA-Person-Limits Fragments'!C78)</f>
        <v>56100</v>
      </c>
      <c r="I78" cm="1">
        <f t="array" ref="I78">INDEX('PUMA22 Limit computations'!BC$4:BV$75,'PUMA-Person-Limits Fragments'!B78,'PUMA-Person-Limits Fragments'!C78)</f>
        <v>33650</v>
      </c>
      <c r="J78" cm="1">
        <f t="array" ref="J78">INDEX('PUMA22 Limit computations'!BW$4:CP$75,'PUMA-Person-Limits Fragments'!B78,'PUMA-Person-Limits Fragments'!C78)</f>
        <v>89500</v>
      </c>
    </row>
    <row r="79" spans="1:10" x14ac:dyDescent="0.25">
      <c r="A79">
        <f t="shared" si="5"/>
        <v>78</v>
      </c>
      <c r="B79">
        <f t="shared" si="3"/>
        <v>6</v>
      </c>
      <c r="C79">
        <f t="shared" si="4"/>
        <v>2</v>
      </c>
      <c r="D79" cm="1">
        <f t="array" ref="D79">INDEX('PUMA22 Limit computations'!$A$4:$D$75,'PUMA-Person-Limits Fragments'!$B79,1)</f>
        <v>902</v>
      </c>
      <c r="E79" t="str" cm="1">
        <f t="array" ref="E79">INDEX('PUMA22 Limit computations'!$A$4:$D$75,'PUMA-Person-Limits Fragments'!$B79,2)</f>
        <v>Norfolk County--Brookline, Milton &amp; Dedham</v>
      </c>
      <c r="F79" t="str" cm="1">
        <f t="array" ref="F79">INDEX('PUMA22 Limit computations'!$A$4:$D$75,'PUMA-Person-Limits Fragments'!$B79,3)</f>
        <v>METRO14460MM1120</v>
      </c>
      <c r="G79" t="str" cm="1">
        <f t="array" ref="G79">INDEX('PUMA22 Limit computations'!$A$4:$D$75,'PUMA-Person-Limits Fragments'!$B79,4)</f>
        <v>Boston-Cambridge-Quincy, MA-NH HUD Metro FMR Area</v>
      </c>
      <c r="H79" cm="1">
        <f t="array" ref="H79">INDEX('PUMA22 Limit computations'!AI$4:BB$75,'PUMA-Person-Limits Fragments'!B79,'PUMA-Person-Limits Fragments'!C79)</f>
        <v>56100</v>
      </c>
      <c r="I79" cm="1">
        <f t="array" ref="I79">INDEX('PUMA22 Limit computations'!BC$4:BV$75,'PUMA-Person-Limits Fragments'!B79,'PUMA-Person-Limits Fragments'!C79)</f>
        <v>33650</v>
      </c>
      <c r="J79" cm="1">
        <f t="array" ref="J79">INDEX('PUMA22 Limit computations'!BW$4:CP$75,'PUMA-Person-Limits Fragments'!B79,'PUMA-Person-Limits Fragments'!C79)</f>
        <v>89500</v>
      </c>
    </row>
    <row r="80" spans="1:10" x14ac:dyDescent="0.25">
      <c r="A80">
        <f t="shared" si="5"/>
        <v>79</v>
      </c>
      <c r="B80">
        <f t="shared" si="3"/>
        <v>7</v>
      </c>
      <c r="C80">
        <f t="shared" si="4"/>
        <v>2</v>
      </c>
      <c r="D80" cm="1">
        <f t="array" ref="D80">INDEX('PUMA22 Limit computations'!$A$4:$D$75,'PUMA-Person-Limits Fragments'!$B80,1)</f>
        <v>901</v>
      </c>
      <c r="E80" t="str" cm="1">
        <f t="array" ref="E80">INDEX('PUMA22 Limit computations'!$A$4:$D$75,'PUMA-Person-Limits Fragments'!$B80,2)</f>
        <v>Norfolk County (Northwest)--Needham, Wellesley &amp; Westwood</v>
      </c>
      <c r="F80" t="str" cm="1">
        <f t="array" ref="F80">INDEX('PUMA22 Limit computations'!$A$4:$D$75,'PUMA-Person-Limits Fragments'!$B80,3)</f>
        <v>METRO14460MM1120</v>
      </c>
      <c r="G80" t="str" cm="1">
        <f t="array" ref="G80">INDEX('PUMA22 Limit computations'!$A$4:$D$75,'PUMA-Person-Limits Fragments'!$B80,4)</f>
        <v>Boston-Cambridge-Quincy, MA-NH HUD Metro FMR Area</v>
      </c>
      <c r="H80" cm="1">
        <f t="array" ref="H80">INDEX('PUMA22 Limit computations'!AI$4:BB$75,'PUMA-Person-Limits Fragments'!B80,'PUMA-Person-Limits Fragments'!C80)</f>
        <v>56100</v>
      </c>
      <c r="I80" cm="1">
        <f t="array" ref="I80">INDEX('PUMA22 Limit computations'!BC$4:BV$75,'PUMA-Person-Limits Fragments'!B80,'PUMA-Person-Limits Fragments'!C80)</f>
        <v>33650</v>
      </c>
      <c r="J80" cm="1">
        <f t="array" ref="J80">INDEX('PUMA22 Limit computations'!BW$4:CP$75,'PUMA-Person-Limits Fragments'!B80,'PUMA-Person-Limits Fragments'!C80)</f>
        <v>89500</v>
      </c>
    </row>
    <row r="81" spans="1:10" x14ac:dyDescent="0.25">
      <c r="A81">
        <f t="shared" si="5"/>
        <v>80</v>
      </c>
      <c r="B81">
        <f t="shared" si="3"/>
        <v>8</v>
      </c>
      <c r="C81">
        <f t="shared" si="4"/>
        <v>2</v>
      </c>
      <c r="D81" cm="1">
        <f t="array" ref="D81">INDEX('PUMA22 Limit computations'!$A$4:$D$75,'PUMA-Person-Limits Fragments'!$B81,1)</f>
        <v>806</v>
      </c>
      <c r="E81" t="str" cm="1">
        <f t="array" ref="E81">INDEX('PUMA22 Limit computations'!$A$4:$D$75,'PUMA-Person-Limits Fragments'!$B81,2)</f>
        <v>Suffolk County (North)--Revere, Chelsea &amp; Winthrop</v>
      </c>
      <c r="F81" t="str" cm="1">
        <f t="array" ref="F81">INDEX('PUMA22 Limit computations'!$A$4:$D$75,'PUMA-Person-Limits Fragments'!$B81,3)</f>
        <v>METRO14460MM1120</v>
      </c>
      <c r="G81" t="str" cm="1">
        <f t="array" ref="G81">INDEX('PUMA22 Limit computations'!$A$4:$D$75,'PUMA-Person-Limits Fragments'!$B81,4)</f>
        <v>Boston-Cambridge-Quincy, MA-NH HUD Metro FMR Area</v>
      </c>
      <c r="H81" cm="1">
        <f t="array" ref="H81">INDEX('PUMA22 Limit computations'!AI$4:BB$75,'PUMA-Person-Limits Fragments'!B81,'PUMA-Person-Limits Fragments'!C81)</f>
        <v>56100</v>
      </c>
      <c r="I81" cm="1">
        <f t="array" ref="I81">INDEX('PUMA22 Limit computations'!BC$4:BV$75,'PUMA-Person-Limits Fragments'!B81,'PUMA-Person-Limits Fragments'!C81)</f>
        <v>33650</v>
      </c>
      <c r="J81" cm="1">
        <f t="array" ref="J81">INDEX('PUMA22 Limit computations'!BW$4:CP$75,'PUMA-Person-Limits Fragments'!B81,'PUMA-Person-Limits Fragments'!C81)</f>
        <v>89500</v>
      </c>
    </row>
    <row r="82" spans="1:10" x14ac:dyDescent="0.25">
      <c r="A82">
        <f t="shared" si="5"/>
        <v>81</v>
      </c>
      <c r="B82">
        <f t="shared" si="3"/>
        <v>9</v>
      </c>
      <c r="C82">
        <f t="shared" si="4"/>
        <v>2</v>
      </c>
      <c r="D82" cm="1">
        <f t="array" ref="D82">INDEX('PUMA22 Limit computations'!$A$4:$D$75,'PUMA-Person-Limits Fragments'!$B82,1)</f>
        <v>805</v>
      </c>
      <c r="E82" t="str" cm="1">
        <f t="array" ref="E82">INDEX('PUMA22 Limit computations'!$A$4:$D$75,'PUMA-Person-Limits Fragments'!$B82,2)</f>
        <v>Boston City--Hyde Park, Jamaica Plain, Roslindale &amp; West Roxbury</v>
      </c>
      <c r="F82" t="str" cm="1">
        <f t="array" ref="F82">INDEX('PUMA22 Limit computations'!$A$4:$D$75,'PUMA-Person-Limits Fragments'!$B82,3)</f>
        <v>METRO14460MM1120</v>
      </c>
      <c r="G82" t="str" cm="1">
        <f t="array" ref="G82">INDEX('PUMA22 Limit computations'!$A$4:$D$75,'PUMA-Person-Limits Fragments'!$B82,4)</f>
        <v>Boston-Cambridge-Quincy, MA-NH HUD Metro FMR Area</v>
      </c>
      <c r="H82" cm="1">
        <f t="array" ref="H82">INDEX('PUMA22 Limit computations'!AI$4:BB$75,'PUMA-Person-Limits Fragments'!B82,'PUMA-Person-Limits Fragments'!C82)</f>
        <v>56100</v>
      </c>
      <c r="I82" cm="1">
        <f t="array" ref="I82">INDEX('PUMA22 Limit computations'!BC$4:BV$75,'PUMA-Person-Limits Fragments'!B82,'PUMA-Person-Limits Fragments'!C82)</f>
        <v>33650</v>
      </c>
      <c r="J82" cm="1">
        <f t="array" ref="J82">INDEX('PUMA22 Limit computations'!BW$4:CP$75,'PUMA-Person-Limits Fragments'!B82,'PUMA-Person-Limits Fragments'!C82)</f>
        <v>89500</v>
      </c>
    </row>
    <row r="83" spans="1:10" x14ac:dyDescent="0.25">
      <c r="A83">
        <f t="shared" si="5"/>
        <v>82</v>
      </c>
      <c r="B83">
        <f t="shared" si="3"/>
        <v>10</v>
      </c>
      <c r="C83">
        <f t="shared" si="4"/>
        <v>2</v>
      </c>
      <c r="D83" cm="1">
        <f t="array" ref="D83">INDEX('PUMA22 Limit computations'!$A$4:$D$75,'PUMA-Person-Limits Fragments'!$B83,1)</f>
        <v>804</v>
      </c>
      <c r="E83" t="str" cm="1">
        <f t="array" ref="E83">INDEX('PUMA22 Limit computations'!$A$4:$D$75,'PUMA-Person-Limits Fragments'!$B83,2)</f>
        <v>Boston City--Mattapan &amp; Roxbury</v>
      </c>
      <c r="F83" t="str" cm="1">
        <f t="array" ref="F83">INDEX('PUMA22 Limit computations'!$A$4:$D$75,'PUMA-Person-Limits Fragments'!$B83,3)</f>
        <v>METRO14460MM1120</v>
      </c>
      <c r="G83" t="str" cm="1">
        <f t="array" ref="G83">INDEX('PUMA22 Limit computations'!$A$4:$D$75,'PUMA-Person-Limits Fragments'!$B83,4)</f>
        <v>Boston-Cambridge-Quincy, MA-NH HUD Metro FMR Area</v>
      </c>
      <c r="H83" cm="1">
        <f t="array" ref="H83">INDEX('PUMA22 Limit computations'!AI$4:BB$75,'PUMA-Person-Limits Fragments'!B83,'PUMA-Person-Limits Fragments'!C83)</f>
        <v>56100</v>
      </c>
      <c r="I83" cm="1">
        <f t="array" ref="I83">INDEX('PUMA22 Limit computations'!BC$4:BV$75,'PUMA-Person-Limits Fragments'!B83,'PUMA-Person-Limits Fragments'!C83)</f>
        <v>33650</v>
      </c>
      <c r="J83" cm="1">
        <f t="array" ref="J83">INDEX('PUMA22 Limit computations'!BW$4:CP$75,'PUMA-Person-Limits Fragments'!B83,'PUMA-Person-Limits Fragments'!C83)</f>
        <v>89500</v>
      </c>
    </row>
    <row r="84" spans="1:10" x14ac:dyDescent="0.25">
      <c r="A84">
        <f t="shared" si="5"/>
        <v>83</v>
      </c>
      <c r="B84">
        <f t="shared" si="3"/>
        <v>11</v>
      </c>
      <c r="C84">
        <f t="shared" si="4"/>
        <v>2</v>
      </c>
      <c r="D84" cm="1">
        <f t="array" ref="D84">INDEX('PUMA22 Limit computations'!$A$4:$D$75,'PUMA-Person-Limits Fragments'!$B84,1)</f>
        <v>612</v>
      </c>
      <c r="E84" t="str" cm="1">
        <f t="array" ref="E84">INDEX('PUMA22 Limit computations'!$A$4:$D$75,'PUMA-Person-Limits Fragments'!$B84,2)</f>
        <v>Middlesex County--Watertown, Arlington &amp; Belmont</v>
      </c>
      <c r="F84" t="str" cm="1">
        <f t="array" ref="F84">INDEX('PUMA22 Limit computations'!$A$4:$D$75,'PUMA-Person-Limits Fragments'!$B84,3)</f>
        <v>METRO14460MM1120</v>
      </c>
      <c r="G84" t="str" cm="1">
        <f t="array" ref="G84">INDEX('PUMA22 Limit computations'!$A$4:$D$75,'PUMA-Person-Limits Fragments'!$B84,4)</f>
        <v>Boston-Cambridge-Quincy, MA-NH HUD Metro FMR Area</v>
      </c>
      <c r="H84" cm="1">
        <f t="array" ref="H84">INDEX('PUMA22 Limit computations'!AI$4:BB$75,'PUMA-Person-Limits Fragments'!B84,'PUMA-Person-Limits Fragments'!C84)</f>
        <v>56105.61</v>
      </c>
      <c r="I84" cm="1">
        <f t="array" ref="I84">INDEX('PUMA22 Limit computations'!BC$4:BV$75,'PUMA-Person-Limits Fragments'!B84,'PUMA-Person-Limits Fragments'!C84)</f>
        <v>33653.364999999998</v>
      </c>
      <c r="J84" cm="1">
        <f t="array" ref="J84">INDEX('PUMA22 Limit computations'!BW$4:CP$75,'PUMA-Person-Limits Fragments'!B84,'PUMA-Person-Limits Fragments'!C84)</f>
        <v>89508.95</v>
      </c>
    </row>
    <row r="85" spans="1:10" x14ac:dyDescent="0.25">
      <c r="A85">
        <f t="shared" si="5"/>
        <v>84</v>
      </c>
      <c r="B85">
        <f t="shared" si="3"/>
        <v>12</v>
      </c>
      <c r="C85">
        <f t="shared" si="4"/>
        <v>2</v>
      </c>
      <c r="D85" cm="1">
        <f t="array" ref="D85">INDEX('PUMA22 Limit computations'!$A$4:$D$75,'PUMA-Person-Limits Fragments'!$B85,1)</f>
        <v>802</v>
      </c>
      <c r="E85" t="str" cm="1">
        <f t="array" ref="E85">INDEX('PUMA22 Limit computations'!$A$4:$D$75,'PUMA-Person-Limits Fragments'!$B85,2)</f>
        <v>Boston City--Back Bay, Beacon Hill, Charlestown, East Boston, Central &amp; South End</v>
      </c>
      <c r="F85" t="str" cm="1">
        <f t="array" ref="F85">INDEX('PUMA22 Limit computations'!$A$4:$D$75,'PUMA-Person-Limits Fragments'!$B85,3)</f>
        <v>METRO14460MM1120</v>
      </c>
      <c r="G85" t="str" cm="1">
        <f t="array" ref="G85">INDEX('PUMA22 Limit computations'!$A$4:$D$75,'PUMA-Person-Limits Fragments'!$B85,4)</f>
        <v>Boston-Cambridge-Quincy, MA-NH HUD Metro FMR Area</v>
      </c>
      <c r="H85" cm="1">
        <f t="array" ref="H85">INDEX('PUMA22 Limit computations'!AI$4:BB$75,'PUMA-Person-Limits Fragments'!B85,'PUMA-Person-Limits Fragments'!C85)</f>
        <v>56100</v>
      </c>
      <c r="I85" cm="1">
        <f t="array" ref="I85">INDEX('PUMA22 Limit computations'!BC$4:BV$75,'PUMA-Person-Limits Fragments'!B85,'PUMA-Person-Limits Fragments'!C85)</f>
        <v>33650</v>
      </c>
      <c r="J85" cm="1">
        <f t="array" ref="J85">INDEX('PUMA22 Limit computations'!BW$4:CP$75,'PUMA-Person-Limits Fragments'!B85,'PUMA-Person-Limits Fragments'!C85)</f>
        <v>89500</v>
      </c>
    </row>
    <row r="86" spans="1:10" x14ac:dyDescent="0.25">
      <c r="A86">
        <f t="shared" si="5"/>
        <v>85</v>
      </c>
      <c r="B86">
        <f t="shared" si="3"/>
        <v>13</v>
      </c>
      <c r="C86">
        <f t="shared" si="4"/>
        <v>2</v>
      </c>
      <c r="D86" cm="1">
        <f t="array" ref="D86">INDEX('PUMA22 Limit computations'!$A$4:$D$75,'PUMA-Person-Limits Fragments'!$B86,1)</f>
        <v>906</v>
      </c>
      <c r="E86" t="str" cm="1">
        <f t="array" ref="E86">INDEX('PUMA22 Limit computations'!$A$4:$D$75,'PUMA-Person-Limits Fragments'!$B86,2)</f>
        <v>Norfolk County (Southwest)--Franklin, Walpole &amp; Foxborough</v>
      </c>
      <c r="F86" t="str" cm="1">
        <f t="array" ref="F86">INDEX('PUMA22 Limit computations'!$A$4:$D$75,'PUMA-Person-Limits Fragments'!$B86,3)</f>
        <v>METRO14460MM1120</v>
      </c>
      <c r="G86" t="str" cm="1">
        <f t="array" ref="G86">INDEX('PUMA22 Limit computations'!$A$4:$D$75,'PUMA-Person-Limits Fragments'!$B86,4)</f>
        <v>Boston-Cambridge-Quincy, MA-NH HUD Metro FMR Area</v>
      </c>
      <c r="H86" cm="1">
        <f t="array" ref="H86">INDEX('PUMA22 Limit computations'!AI$4:BB$75,'PUMA-Person-Limits Fragments'!B86,'PUMA-Person-Limits Fragments'!C86)</f>
        <v>56100</v>
      </c>
      <c r="I86" cm="1">
        <f t="array" ref="I86">INDEX('PUMA22 Limit computations'!BC$4:BV$75,'PUMA-Person-Limits Fragments'!B86,'PUMA-Person-Limits Fragments'!C86)</f>
        <v>33650</v>
      </c>
      <c r="J86" cm="1">
        <f t="array" ref="J86">INDEX('PUMA22 Limit computations'!BW$4:CP$75,'PUMA-Person-Limits Fragments'!B86,'PUMA-Person-Limits Fragments'!C86)</f>
        <v>89500</v>
      </c>
    </row>
    <row r="87" spans="1:10" x14ac:dyDescent="0.25">
      <c r="A87">
        <f t="shared" si="5"/>
        <v>86</v>
      </c>
      <c r="B87">
        <f t="shared" si="3"/>
        <v>14</v>
      </c>
      <c r="C87">
        <f t="shared" si="4"/>
        <v>2</v>
      </c>
      <c r="D87" cm="1">
        <f t="array" ref="D87">INDEX('PUMA22 Limit computations'!$A$4:$D$75,'PUMA-Person-Limits Fragments'!$B87,1)</f>
        <v>706</v>
      </c>
      <c r="E87" t="str" cm="1">
        <f t="array" ref="E87">INDEX('PUMA22 Limit computations'!$A$4:$D$75,'PUMA-Person-Limits Fragments'!$B87,2)</f>
        <v>Essex County (South Coastline)--Salem, Beverly &amp; Gloucester</v>
      </c>
      <c r="F87" t="str" cm="1">
        <f t="array" ref="F87">INDEX('PUMA22 Limit computations'!$A$4:$D$75,'PUMA-Person-Limits Fragments'!$B87,3)</f>
        <v>METRO14460MM1120</v>
      </c>
      <c r="G87" t="str" cm="1">
        <f t="array" ref="G87">INDEX('PUMA22 Limit computations'!$A$4:$D$75,'PUMA-Person-Limits Fragments'!$B87,4)</f>
        <v>Boston-Cambridge-Quincy, MA-NH HUD Metro FMR Area</v>
      </c>
      <c r="H87" cm="1">
        <f t="array" ref="H87">INDEX('PUMA22 Limit computations'!AI$4:BB$75,'PUMA-Person-Limits Fragments'!B87,'PUMA-Person-Limits Fragments'!C87)</f>
        <v>56100</v>
      </c>
      <c r="I87" cm="1">
        <f t="array" ref="I87">INDEX('PUMA22 Limit computations'!BC$4:BV$75,'PUMA-Person-Limits Fragments'!B87,'PUMA-Person-Limits Fragments'!C87)</f>
        <v>33650</v>
      </c>
      <c r="J87" cm="1">
        <f t="array" ref="J87">INDEX('PUMA22 Limit computations'!BW$4:CP$75,'PUMA-Person-Limits Fragments'!B87,'PUMA-Person-Limits Fragments'!C87)</f>
        <v>89500</v>
      </c>
    </row>
    <row r="88" spans="1:10" x14ac:dyDescent="0.25">
      <c r="A88">
        <f t="shared" si="5"/>
        <v>87</v>
      </c>
      <c r="B88">
        <f t="shared" si="3"/>
        <v>15</v>
      </c>
      <c r="C88">
        <f t="shared" si="4"/>
        <v>2</v>
      </c>
      <c r="D88" cm="1">
        <f t="array" ref="D88">INDEX('PUMA22 Limit computations'!$A$4:$D$75,'PUMA-Person-Limits Fragments'!$B88,1)</f>
        <v>705</v>
      </c>
      <c r="E88" t="str" cm="1">
        <f t="array" ref="E88">INDEX('PUMA22 Limit computations'!$A$4:$D$75,'PUMA-Person-Limits Fragments'!$B88,2)</f>
        <v>Essex County--Lynn &amp; Nahant</v>
      </c>
      <c r="F88" t="str" cm="1">
        <f t="array" ref="F88">INDEX('PUMA22 Limit computations'!$A$4:$D$75,'PUMA-Person-Limits Fragments'!$B88,3)</f>
        <v>METRO14460MM1120</v>
      </c>
      <c r="G88" t="str" cm="1">
        <f t="array" ref="G88">INDEX('PUMA22 Limit computations'!$A$4:$D$75,'PUMA-Person-Limits Fragments'!$B88,4)</f>
        <v>Boston-Cambridge-Quincy, MA-NH HUD Metro FMR Area</v>
      </c>
      <c r="H88" cm="1">
        <f t="array" ref="H88">INDEX('PUMA22 Limit computations'!AI$4:BB$75,'PUMA-Person-Limits Fragments'!B88,'PUMA-Person-Limits Fragments'!C88)</f>
        <v>56100</v>
      </c>
      <c r="I88" cm="1">
        <f t="array" ref="I88">INDEX('PUMA22 Limit computations'!BC$4:BV$75,'PUMA-Person-Limits Fragments'!B88,'PUMA-Person-Limits Fragments'!C88)</f>
        <v>33650</v>
      </c>
      <c r="J88" cm="1">
        <f t="array" ref="J88">INDEX('PUMA22 Limit computations'!BW$4:CP$75,'PUMA-Person-Limits Fragments'!B88,'PUMA-Person-Limits Fragments'!C88)</f>
        <v>89500</v>
      </c>
    </row>
    <row r="89" spans="1:10" x14ac:dyDescent="0.25">
      <c r="A89">
        <f t="shared" si="5"/>
        <v>88</v>
      </c>
      <c r="B89">
        <f t="shared" si="3"/>
        <v>16</v>
      </c>
      <c r="C89">
        <f t="shared" si="4"/>
        <v>2</v>
      </c>
      <c r="D89" cm="1">
        <f t="array" ref="D89">INDEX('PUMA22 Limit computations'!$A$4:$D$75,'PUMA-Person-Limits Fragments'!$B89,1)</f>
        <v>704</v>
      </c>
      <c r="E89" t="str" cm="1">
        <f t="array" ref="E89">INDEX('PUMA22 Limit computations'!$A$4:$D$75,'PUMA-Person-Limits Fragments'!$B89,2)</f>
        <v>Essex County (Central)--Peabody, Danvers &amp; Saugus</v>
      </c>
      <c r="F89" t="str" cm="1">
        <f t="array" ref="F89">INDEX('PUMA22 Limit computations'!$A$4:$D$75,'PUMA-Person-Limits Fragments'!$B89,3)</f>
        <v>METRO14460MM1120</v>
      </c>
      <c r="G89" t="str" cm="1">
        <f t="array" ref="G89">INDEX('PUMA22 Limit computations'!$A$4:$D$75,'PUMA-Person-Limits Fragments'!$B89,4)</f>
        <v>Boston-Cambridge-Quincy, MA-NH HUD Metro FMR Area</v>
      </c>
      <c r="H89" cm="1">
        <f t="array" ref="H89">INDEX('PUMA22 Limit computations'!AI$4:BB$75,'PUMA-Person-Limits Fragments'!B89,'PUMA-Person-Limits Fragments'!C89)</f>
        <v>56100</v>
      </c>
      <c r="I89" cm="1">
        <f t="array" ref="I89">INDEX('PUMA22 Limit computations'!BC$4:BV$75,'PUMA-Person-Limits Fragments'!B89,'PUMA-Person-Limits Fragments'!C89)</f>
        <v>33650</v>
      </c>
      <c r="J89" cm="1">
        <f t="array" ref="J89">INDEX('PUMA22 Limit computations'!BW$4:CP$75,'PUMA-Person-Limits Fragments'!B89,'PUMA-Person-Limits Fragments'!C89)</f>
        <v>89500</v>
      </c>
    </row>
    <row r="90" spans="1:10" x14ac:dyDescent="0.25">
      <c r="A90">
        <f t="shared" si="5"/>
        <v>89</v>
      </c>
      <c r="B90">
        <f t="shared" si="3"/>
        <v>17</v>
      </c>
      <c r="C90">
        <f t="shared" si="4"/>
        <v>2</v>
      </c>
      <c r="D90" cm="1">
        <f t="array" ref="D90">INDEX('PUMA22 Limit computations'!$A$4:$D$75,'PUMA-Person-Limits Fragments'!$B90,1)</f>
        <v>611</v>
      </c>
      <c r="E90" t="str" cm="1">
        <f t="array" ref="E90">INDEX('PUMA22 Limit computations'!$A$4:$D$75,'PUMA-Person-Limits Fragments'!$B90,2)</f>
        <v>Middlesex County (East)--Cambridge</v>
      </c>
      <c r="F90" t="str" cm="1">
        <f t="array" ref="F90">INDEX('PUMA22 Limit computations'!$A$4:$D$75,'PUMA-Person-Limits Fragments'!$B90,3)</f>
        <v>METRO14460MM1120</v>
      </c>
      <c r="G90" t="str" cm="1">
        <f t="array" ref="G90">INDEX('PUMA22 Limit computations'!$A$4:$D$75,'PUMA-Person-Limits Fragments'!$B90,4)</f>
        <v>Boston-Cambridge-Quincy, MA-NH HUD Metro FMR Area</v>
      </c>
      <c r="H90" cm="1">
        <f t="array" ref="H90">INDEX('PUMA22 Limit computations'!AI$4:BB$75,'PUMA-Person-Limits Fragments'!B90,'PUMA-Person-Limits Fragments'!C90)</f>
        <v>56100</v>
      </c>
      <c r="I90" cm="1">
        <f t="array" ref="I90">INDEX('PUMA22 Limit computations'!BC$4:BV$75,'PUMA-Person-Limits Fragments'!B90,'PUMA-Person-Limits Fragments'!C90)</f>
        <v>33650</v>
      </c>
      <c r="J90" cm="1">
        <f t="array" ref="J90">INDEX('PUMA22 Limit computations'!BW$4:CP$75,'PUMA-Person-Limits Fragments'!B90,'PUMA-Person-Limits Fragments'!C90)</f>
        <v>89500</v>
      </c>
    </row>
    <row r="91" spans="1:10" x14ac:dyDescent="0.25">
      <c r="A91">
        <f t="shared" si="5"/>
        <v>90</v>
      </c>
      <c r="B91">
        <f t="shared" si="3"/>
        <v>18</v>
      </c>
      <c r="C91">
        <f t="shared" si="4"/>
        <v>2</v>
      </c>
      <c r="D91" cm="1">
        <f t="array" ref="D91">INDEX('PUMA22 Limit computations'!$A$4:$D$75,'PUMA-Person-Limits Fragments'!$B91,1)</f>
        <v>703</v>
      </c>
      <c r="E91" t="str" cm="1">
        <f t="array" ref="E91">INDEX('PUMA22 Limit computations'!$A$4:$D$75,'PUMA-Person-Limits Fragments'!$B91,2)</f>
        <v>Essex County (North)--Newburyport, Amesbury &amp; North Andover</v>
      </c>
      <c r="F91" t="str" cm="1">
        <f t="array" ref="F91">INDEX('PUMA22 Limit computations'!$A$4:$D$75,'PUMA-Person-Limits Fragments'!$B91,3)</f>
        <v>METRO14460MM1120</v>
      </c>
      <c r="G91" t="str" cm="1">
        <f t="array" ref="G91">INDEX('PUMA22 Limit computations'!$A$4:$D$75,'PUMA-Person-Limits Fragments'!$B91,4)</f>
        <v>Boston-Cambridge-Quincy, MA-NH HUD Metro FMR Area</v>
      </c>
      <c r="H91" cm="1">
        <f t="array" ref="H91">INDEX('PUMA22 Limit computations'!AI$4:BB$75,'PUMA-Person-Limits Fragments'!B91,'PUMA-Person-Limits Fragments'!C91)</f>
        <v>29284.2</v>
      </c>
      <c r="I91" cm="1">
        <f t="array" ref="I91">INDEX('PUMA22 Limit computations'!BC$4:BV$75,'PUMA-Person-Limits Fragments'!B91,'PUMA-Person-Limits Fragments'!C91)</f>
        <v>17565.3</v>
      </c>
      <c r="J91" cm="1">
        <f t="array" ref="J91">INDEX('PUMA22 Limit computations'!BW$4:CP$75,'PUMA-Person-Limits Fragments'!B91,'PUMA-Person-Limits Fragments'!C91)</f>
        <v>46719</v>
      </c>
    </row>
    <row r="92" spans="1:10" x14ac:dyDescent="0.25">
      <c r="A92">
        <f t="shared" si="5"/>
        <v>91</v>
      </c>
      <c r="B92">
        <f t="shared" si="3"/>
        <v>19</v>
      </c>
      <c r="C92">
        <f t="shared" si="4"/>
        <v>2</v>
      </c>
      <c r="D92" cm="1">
        <f t="array" ref="D92">INDEX('PUMA22 Limit computations'!$A$4:$D$75,'PUMA-Person-Limits Fragments'!$B92,1)</f>
        <v>803</v>
      </c>
      <c r="E92" t="str" cm="1">
        <f t="array" ref="E92">INDEX('PUMA22 Limit computations'!$A$4:$D$75,'PUMA-Person-Limits Fragments'!$B92,2)</f>
        <v>Boston City--Dorchester &amp; South Boston</v>
      </c>
      <c r="F92" t="str" cm="1">
        <f t="array" ref="F92">INDEX('PUMA22 Limit computations'!$A$4:$D$75,'PUMA-Person-Limits Fragments'!$B92,3)</f>
        <v>METRO14460MM1120</v>
      </c>
      <c r="G92" t="str" cm="1">
        <f t="array" ref="G92">INDEX('PUMA22 Limit computations'!$A$4:$D$75,'PUMA-Person-Limits Fragments'!$B92,4)</f>
        <v>Boston-Cambridge-Quincy, MA-NH HUD Metro FMR Area</v>
      </c>
      <c r="H92" cm="1">
        <f t="array" ref="H92">INDEX('PUMA22 Limit computations'!AI$4:BB$75,'PUMA-Person-Limits Fragments'!B92,'PUMA-Person-Limits Fragments'!C92)</f>
        <v>56100</v>
      </c>
      <c r="I92" cm="1">
        <f t="array" ref="I92">INDEX('PUMA22 Limit computations'!BC$4:BV$75,'PUMA-Person-Limits Fragments'!B92,'PUMA-Person-Limits Fragments'!C92)</f>
        <v>33650</v>
      </c>
      <c r="J92" cm="1">
        <f t="array" ref="J92">INDEX('PUMA22 Limit computations'!BW$4:CP$75,'PUMA-Person-Limits Fragments'!B92,'PUMA-Person-Limits Fragments'!C92)</f>
        <v>89500</v>
      </c>
    </row>
    <row r="93" spans="1:10" x14ac:dyDescent="0.25">
      <c r="A93">
        <f t="shared" si="5"/>
        <v>92</v>
      </c>
      <c r="B93">
        <f t="shared" si="3"/>
        <v>20</v>
      </c>
      <c r="C93">
        <f t="shared" si="4"/>
        <v>2</v>
      </c>
      <c r="D93" cm="1">
        <f t="array" ref="D93">INDEX('PUMA22 Limit computations'!$A$4:$D$75,'PUMA-Person-Limits Fragments'!$B93,1)</f>
        <v>605</v>
      </c>
      <c r="E93" t="str" cm="1">
        <f t="array" ref="E93">INDEX('PUMA22 Limit computations'!$A$4:$D$75,'PUMA-Person-Limits Fragments'!$B93,2)</f>
        <v>Middlesex County--Framingham &amp; Marlborough</v>
      </c>
      <c r="F93" t="str" cm="1">
        <f t="array" ref="F93">INDEX('PUMA22 Limit computations'!$A$4:$D$75,'PUMA-Person-Limits Fragments'!$B93,3)</f>
        <v>METRO14460MM1120</v>
      </c>
      <c r="G93" t="str" cm="1">
        <f t="array" ref="G93">INDEX('PUMA22 Limit computations'!$A$4:$D$75,'PUMA-Person-Limits Fragments'!$B93,4)</f>
        <v>Boston-Cambridge-Quincy, MA-NH HUD Metro FMR Area</v>
      </c>
      <c r="H93" cm="1">
        <f t="array" ref="H93">INDEX('PUMA22 Limit computations'!AI$4:BB$75,'PUMA-Person-Limits Fragments'!B93,'PUMA-Person-Limits Fragments'!C93)</f>
        <v>56100</v>
      </c>
      <c r="I93" cm="1">
        <f t="array" ref="I93">INDEX('PUMA22 Limit computations'!BC$4:BV$75,'PUMA-Person-Limits Fragments'!B93,'PUMA-Person-Limits Fragments'!C93)</f>
        <v>33650</v>
      </c>
      <c r="J93" cm="1">
        <f t="array" ref="J93">INDEX('PUMA22 Limit computations'!BW$4:CP$75,'PUMA-Person-Limits Fragments'!B93,'PUMA-Person-Limits Fragments'!C93)</f>
        <v>89500</v>
      </c>
    </row>
    <row r="94" spans="1:10" x14ac:dyDescent="0.25">
      <c r="A94">
        <f t="shared" si="5"/>
        <v>93</v>
      </c>
      <c r="B94">
        <f t="shared" si="3"/>
        <v>21</v>
      </c>
      <c r="C94">
        <f t="shared" si="4"/>
        <v>2</v>
      </c>
      <c r="D94" cm="1">
        <f t="array" ref="D94">INDEX('PUMA22 Limit computations'!$A$4:$D$75,'PUMA-Person-Limits Fragments'!$B94,1)</f>
        <v>601</v>
      </c>
      <c r="E94" t="str" cm="1">
        <f t="array" ref="E94">INDEX('PUMA22 Limit computations'!$A$4:$D$75,'PUMA-Person-Limits Fragments'!$B94,2)</f>
        <v>Middlesex County (Northwest)--Outside Lowell</v>
      </c>
      <c r="F94" t="str" cm="1">
        <f t="array" ref="F94">INDEX('PUMA22 Limit computations'!$A$4:$D$75,'PUMA-Person-Limits Fragments'!$B94,3)</f>
        <v>METRO14460MM1120</v>
      </c>
      <c r="G94" t="str" cm="1">
        <f t="array" ref="G94">INDEX('PUMA22 Limit computations'!$A$4:$D$75,'PUMA-Person-Limits Fragments'!$B94,4)</f>
        <v>Boston-Cambridge-Quincy, MA-NH HUD Metro FMR Area</v>
      </c>
      <c r="H94" cm="1">
        <f t="array" ref="H94">INDEX('PUMA22 Limit computations'!AI$4:BB$75,'PUMA-Person-Limits Fragments'!B94,'PUMA-Person-Limits Fragments'!C94)</f>
        <v>12633.720000000001</v>
      </c>
      <c r="I94" cm="1">
        <f t="array" ref="I94">INDEX('PUMA22 Limit computations'!BC$4:BV$75,'PUMA-Person-Limits Fragments'!B94,'PUMA-Person-Limits Fragments'!C94)</f>
        <v>7577.9800000000005</v>
      </c>
      <c r="J94" cm="1">
        <f t="array" ref="J94">INDEX('PUMA22 Limit computations'!BW$4:CP$75,'PUMA-Person-Limits Fragments'!B94,'PUMA-Person-Limits Fragments'!C94)</f>
        <v>20155.400000000001</v>
      </c>
    </row>
    <row r="95" spans="1:10" x14ac:dyDescent="0.25">
      <c r="A95">
        <f t="shared" si="5"/>
        <v>94</v>
      </c>
      <c r="B95">
        <f t="shared" si="3"/>
        <v>22</v>
      </c>
      <c r="C95">
        <f t="shared" si="4"/>
        <v>2</v>
      </c>
      <c r="D95" cm="1">
        <f t="array" ref="D95">INDEX('PUMA22 Limit computations'!$A$4:$D$75,'PUMA-Person-Limits Fragments'!$B95,1)</f>
        <v>1104</v>
      </c>
      <c r="E95" t="str" cm="1">
        <f t="array" ref="E95">INDEX('PUMA22 Limit computations'!$A$4:$D$75,'PUMA-Person-Limits Fragments'!$B95,2)</f>
        <v>Plymouth County (South)--Plymouth Town, Middleborough &amp; Wareham</v>
      </c>
      <c r="F95" t="str" cm="1">
        <f t="array" ref="F95">INDEX('PUMA22 Limit computations'!$A$4:$D$75,'PUMA-Person-Limits Fragments'!$B95,3)</f>
        <v>METRO14460MM1120</v>
      </c>
      <c r="G95" t="str" cm="1">
        <f t="array" ref="G95">INDEX('PUMA22 Limit computations'!$A$4:$D$75,'PUMA-Person-Limits Fragments'!$B95,4)</f>
        <v>Boston-Cambridge-Quincy, MA-NH HUD Metro FMR Area</v>
      </c>
      <c r="H95" cm="1">
        <f t="array" ref="H95">INDEX('PUMA22 Limit computations'!AI$4:BB$75,'PUMA-Person-Limits Fragments'!B95,'PUMA-Person-Limits Fragments'!C95)</f>
        <v>37463.579999999994</v>
      </c>
      <c r="I95" cm="1">
        <f t="array" ref="I95">INDEX('PUMA22 Limit computations'!BC$4:BV$75,'PUMA-Person-Limits Fragments'!B95,'PUMA-Person-Limits Fragments'!C95)</f>
        <v>22471.469999999998</v>
      </c>
      <c r="J95" cm="1">
        <f t="array" ref="J95">INDEX('PUMA22 Limit computations'!BW$4:CP$75,'PUMA-Person-Limits Fragments'!B95,'PUMA-Person-Limits Fragments'!C95)</f>
        <v>59768.1</v>
      </c>
    </row>
    <row r="96" spans="1:10" x14ac:dyDescent="0.25">
      <c r="A96">
        <f t="shared" si="5"/>
        <v>95</v>
      </c>
      <c r="B96">
        <f t="shared" si="3"/>
        <v>23</v>
      </c>
      <c r="C96">
        <f t="shared" si="4"/>
        <v>2</v>
      </c>
      <c r="D96" cm="1">
        <f t="array" ref="D96">INDEX('PUMA22 Limit computations'!$A$4:$D$75,'PUMA-Person-Limits Fragments'!$B96,1)</f>
        <v>1103</v>
      </c>
      <c r="E96" t="str" cm="1">
        <f t="array" ref="E96">INDEX('PUMA22 Limit computations'!$A$4:$D$75,'PUMA-Person-Limits Fragments'!$B96,2)</f>
        <v>Plymouth County (North)--Marshfield, Hingham &amp; Scituate</v>
      </c>
      <c r="F96" t="str" cm="1">
        <f t="array" ref="F96">INDEX('PUMA22 Limit computations'!$A$4:$D$75,'PUMA-Person-Limits Fragments'!$B96,3)</f>
        <v>METRO14460MM1120</v>
      </c>
      <c r="G96" t="str" cm="1">
        <f t="array" ref="G96">INDEX('PUMA22 Limit computations'!$A$4:$D$75,'PUMA-Person-Limits Fragments'!$B96,4)</f>
        <v>Boston-Cambridge-Quincy, MA-NH HUD Metro FMR Area</v>
      </c>
      <c r="H96" cm="1">
        <f t="array" ref="H96">INDEX('PUMA22 Limit computations'!AI$4:BB$75,'PUMA-Person-Limits Fragments'!B96,'PUMA-Person-Limits Fragments'!C96)</f>
        <v>56088.78</v>
      </c>
      <c r="I96" cm="1">
        <f t="array" ref="I96">INDEX('PUMA22 Limit computations'!BC$4:BV$75,'PUMA-Person-Limits Fragments'!B96,'PUMA-Person-Limits Fragments'!C96)</f>
        <v>33643.270000000004</v>
      </c>
      <c r="J96" cm="1">
        <f t="array" ref="J96">INDEX('PUMA22 Limit computations'!BW$4:CP$75,'PUMA-Person-Limits Fragments'!B96,'PUMA-Person-Limits Fragments'!C96)</f>
        <v>89482.1</v>
      </c>
    </row>
    <row r="97" spans="1:10" x14ac:dyDescent="0.25">
      <c r="A97">
        <f t="shared" si="5"/>
        <v>96</v>
      </c>
      <c r="B97">
        <f t="shared" si="3"/>
        <v>24</v>
      </c>
      <c r="C97">
        <f t="shared" si="4"/>
        <v>2</v>
      </c>
      <c r="D97" cm="1">
        <f t="array" ref="D97">INDEX('PUMA22 Limit computations'!$A$4:$D$75,'PUMA-Person-Limits Fragments'!$B97,1)</f>
        <v>1102</v>
      </c>
      <c r="E97" t="str" cm="1">
        <f t="array" ref="E97">INDEX('PUMA22 Limit computations'!$A$4:$D$75,'PUMA-Person-Limits Fragments'!$B97,2)</f>
        <v>Plymouth County (West)--Bridgewater, Abington &amp; Whitman</v>
      </c>
      <c r="F97" t="str" cm="1">
        <f t="array" ref="F97">INDEX('PUMA22 Limit computations'!$A$4:$D$75,'PUMA-Person-Limits Fragments'!$B97,3)</f>
        <v>METRO14460MM1120</v>
      </c>
      <c r="G97" t="str" cm="1">
        <f t="array" ref="G97">INDEX('PUMA22 Limit computations'!$A$4:$D$75,'PUMA-Person-Limits Fragments'!$B97,4)</f>
        <v>Boston-Cambridge-Quincy, MA-NH HUD Metro FMR Area</v>
      </c>
      <c r="H97" cm="1">
        <f t="array" ref="H97">INDEX('PUMA22 Limit computations'!AI$4:BB$75,'PUMA-Person-Limits Fragments'!B97,'PUMA-Person-Limits Fragments'!C97)</f>
        <v>12168.09</v>
      </c>
      <c r="I97" cm="1">
        <f t="array" ref="I97">INDEX('PUMA22 Limit computations'!BC$4:BV$75,'PUMA-Person-Limits Fragments'!B97,'PUMA-Person-Limits Fragments'!C97)</f>
        <v>7298.6850000000004</v>
      </c>
      <c r="J97" cm="1">
        <f t="array" ref="J97">INDEX('PUMA22 Limit computations'!BW$4:CP$75,'PUMA-Person-Limits Fragments'!B97,'PUMA-Person-Limits Fragments'!C97)</f>
        <v>19412.55</v>
      </c>
    </row>
    <row r="98" spans="1:10" x14ac:dyDescent="0.25">
      <c r="A98">
        <f t="shared" si="5"/>
        <v>97</v>
      </c>
      <c r="B98">
        <f t="shared" si="3"/>
        <v>25</v>
      </c>
      <c r="C98">
        <f t="shared" si="4"/>
        <v>2</v>
      </c>
      <c r="D98" cm="1">
        <f t="array" ref="D98">INDEX('PUMA22 Limit computations'!$A$4:$D$75,'PUMA-Person-Limits Fragments'!$B98,1)</f>
        <v>604</v>
      </c>
      <c r="E98" t="str" cm="1">
        <f t="array" ref="E98">INDEX('PUMA22 Limit computations'!$A$4:$D$75,'PUMA-Person-Limits Fragments'!$B98,2)</f>
        <v>Middlesex County (West Central)</v>
      </c>
      <c r="F98" t="str" cm="1">
        <f t="array" ref="F98">INDEX('PUMA22 Limit computations'!$A$4:$D$75,'PUMA-Person-Limits Fragments'!$B98,3)</f>
        <v>METRO14460MM1120</v>
      </c>
      <c r="G98" t="str" cm="1">
        <f t="array" ref="G98">INDEX('PUMA22 Limit computations'!$A$4:$D$75,'PUMA-Person-Limits Fragments'!$B98,4)</f>
        <v>Boston-Cambridge-Quincy, MA-NH HUD Metro FMR Area</v>
      </c>
      <c r="H98" cm="1">
        <f t="array" ref="H98">INDEX('PUMA22 Limit computations'!AI$4:BB$75,'PUMA-Person-Limits Fragments'!B98,'PUMA-Person-Limits Fragments'!C98)</f>
        <v>56100</v>
      </c>
      <c r="I98" cm="1">
        <f t="array" ref="I98">INDEX('PUMA22 Limit computations'!BC$4:BV$75,'PUMA-Person-Limits Fragments'!B98,'PUMA-Person-Limits Fragments'!C98)</f>
        <v>33650</v>
      </c>
      <c r="J98" cm="1">
        <f t="array" ref="J98">INDEX('PUMA22 Limit computations'!BW$4:CP$75,'PUMA-Person-Limits Fragments'!B98,'PUMA-Person-Limits Fragments'!C98)</f>
        <v>89500</v>
      </c>
    </row>
    <row r="99" spans="1:10" x14ac:dyDescent="0.25">
      <c r="A99">
        <f t="shared" si="5"/>
        <v>98</v>
      </c>
      <c r="B99">
        <f t="shared" si="3"/>
        <v>26</v>
      </c>
      <c r="C99">
        <f t="shared" si="4"/>
        <v>2</v>
      </c>
      <c r="D99" cm="1">
        <f t="array" ref="D99">INDEX('PUMA22 Limit computations'!$A$4:$D$75,'PUMA-Person-Limits Fragments'!$B99,1)</f>
        <v>905</v>
      </c>
      <c r="E99" t="str" cm="1">
        <f t="array" ref="E99">INDEX('PUMA22 Limit computations'!$A$4:$D$75,'PUMA-Person-Limits Fragments'!$B99,2)</f>
        <v>Norfolk County (Central)--Norwood, Stoughton &amp; Canton</v>
      </c>
      <c r="F99" t="str" cm="1">
        <f t="array" ref="F99">INDEX('PUMA22 Limit computations'!$A$4:$D$75,'PUMA-Person-Limits Fragments'!$B99,3)</f>
        <v>METRO14460MM1120</v>
      </c>
      <c r="G99" t="str" cm="1">
        <f t="array" ref="G99">INDEX('PUMA22 Limit computations'!$A$4:$D$75,'PUMA-Person-Limits Fragments'!$B99,4)</f>
        <v>Boston-Cambridge-Quincy, MA-NH HUD Metro FMR Area</v>
      </c>
      <c r="H99" cm="1">
        <f t="array" ref="H99">INDEX('PUMA22 Limit computations'!AI$4:BB$75,'PUMA-Person-Limits Fragments'!B99,'PUMA-Person-Limits Fragments'!C99)</f>
        <v>53962.59</v>
      </c>
      <c r="I99" cm="1">
        <f t="array" ref="I99">INDEX('PUMA22 Limit computations'!BC$4:BV$75,'PUMA-Person-Limits Fragments'!B99,'PUMA-Person-Limits Fragments'!C99)</f>
        <v>32367.934999999998</v>
      </c>
      <c r="J99" cm="1">
        <f t="array" ref="J99">INDEX('PUMA22 Limit computations'!BW$4:CP$75,'PUMA-Person-Limits Fragments'!B99,'PUMA-Person-Limits Fragments'!C99)</f>
        <v>86090.05</v>
      </c>
    </row>
    <row r="100" spans="1:10" x14ac:dyDescent="0.25">
      <c r="A100">
        <f t="shared" si="5"/>
        <v>99</v>
      </c>
      <c r="B100">
        <f t="shared" si="3"/>
        <v>27</v>
      </c>
      <c r="C100">
        <f t="shared" si="4"/>
        <v>2</v>
      </c>
      <c r="D100" cm="1">
        <f t="array" ref="D100">INDEX('PUMA22 Limit computations'!$A$4:$D$75,'PUMA-Person-Limits Fragments'!$B100,1)</f>
        <v>606</v>
      </c>
      <c r="E100" t="str" cm="1">
        <f t="array" ref="E100">INDEX('PUMA22 Limit computations'!$A$4:$D$75,'PUMA-Person-Limits Fragments'!$B100,2)</f>
        <v>Middlesex County (Southwest)</v>
      </c>
      <c r="F100" t="str" cm="1">
        <f t="array" ref="F100">INDEX('PUMA22 Limit computations'!$A$4:$D$75,'PUMA-Person-Limits Fragments'!$B100,3)</f>
        <v>METRO14460MM1120</v>
      </c>
      <c r="G100" t="str" cm="1">
        <f t="array" ref="G100">INDEX('PUMA22 Limit computations'!$A$4:$D$75,'PUMA-Person-Limits Fragments'!$B100,4)</f>
        <v>Boston-Cambridge-Quincy, MA-NH HUD Metro FMR Area</v>
      </c>
      <c r="H100" cm="1">
        <f t="array" ref="H100">INDEX('PUMA22 Limit computations'!AI$4:BB$75,'PUMA-Person-Limits Fragments'!B100,'PUMA-Person-Limits Fragments'!C100)</f>
        <v>56100</v>
      </c>
      <c r="I100" cm="1">
        <f t="array" ref="I100">INDEX('PUMA22 Limit computations'!BC$4:BV$75,'PUMA-Person-Limits Fragments'!B100,'PUMA-Person-Limits Fragments'!C100)</f>
        <v>33650</v>
      </c>
      <c r="J100" cm="1">
        <f t="array" ref="J100">INDEX('PUMA22 Limit computations'!BW$4:CP$75,'PUMA-Person-Limits Fragments'!B100,'PUMA-Person-Limits Fragments'!C100)</f>
        <v>89500</v>
      </c>
    </row>
    <row r="101" spans="1:10" x14ac:dyDescent="0.25">
      <c r="A101">
        <f t="shared" si="5"/>
        <v>100</v>
      </c>
      <c r="B101">
        <f t="shared" si="3"/>
        <v>28</v>
      </c>
      <c r="C101">
        <f t="shared" si="4"/>
        <v>2</v>
      </c>
      <c r="D101" cm="1">
        <f t="array" ref="D101">INDEX('PUMA22 Limit computations'!$A$4:$D$75,'PUMA-Person-Limits Fragments'!$B101,1)</f>
        <v>607</v>
      </c>
      <c r="E101" t="str" cm="1">
        <f t="array" ref="E101">INDEX('PUMA22 Limit computations'!$A$4:$D$75,'PUMA-Person-Limits Fragments'!$B101,2)</f>
        <v>Middlesex County--Lexington, Burlington &amp; Wilmington</v>
      </c>
      <c r="F101" t="str" cm="1">
        <f t="array" ref="F101">INDEX('PUMA22 Limit computations'!$A$4:$D$75,'PUMA-Person-Limits Fragments'!$B101,3)</f>
        <v>METRO14460MM1120</v>
      </c>
      <c r="G101" t="str" cm="1">
        <f t="array" ref="G101">INDEX('PUMA22 Limit computations'!$A$4:$D$75,'PUMA-Person-Limits Fragments'!$B101,4)</f>
        <v>Boston-Cambridge-Quincy, MA-NH HUD Metro FMR Area</v>
      </c>
      <c r="H101" cm="1">
        <f t="array" ref="H101">INDEX('PUMA22 Limit computations'!AI$4:BB$75,'PUMA-Person-Limits Fragments'!B101,'PUMA-Person-Limits Fragments'!C101)</f>
        <v>56100</v>
      </c>
      <c r="I101" cm="1">
        <f t="array" ref="I101">INDEX('PUMA22 Limit computations'!BC$4:BV$75,'PUMA-Person-Limits Fragments'!B101,'PUMA-Person-Limits Fragments'!C101)</f>
        <v>33650</v>
      </c>
      <c r="J101" cm="1">
        <f t="array" ref="J101">INDEX('PUMA22 Limit computations'!BW$4:CP$75,'PUMA-Person-Limits Fragments'!B101,'PUMA-Person-Limits Fragments'!C101)</f>
        <v>89500</v>
      </c>
    </row>
    <row r="102" spans="1:10" x14ac:dyDescent="0.25">
      <c r="A102">
        <f t="shared" si="5"/>
        <v>101</v>
      </c>
      <c r="B102">
        <f t="shared" si="3"/>
        <v>29</v>
      </c>
      <c r="C102">
        <f t="shared" si="4"/>
        <v>2</v>
      </c>
      <c r="D102" cm="1">
        <f t="array" ref="D102">INDEX('PUMA22 Limit computations'!$A$4:$D$75,'PUMA-Person-Limits Fragments'!$B102,1)</f>
        <v>608</v>
      </c>
      <c r="E102" t="str" cm="1">
        <f t="array" ref="E102">INDEX('PUMA22 Limit computations'!$A$4:$D$75,'PUMA-Person-Limits Fragments'!$B102,2)</f>
        <v>Middlesex County--Woburn, Melrose &amp; Reading</v>
      </c>
      <c r="F102" t="str" cm="1">
        <f t="array" ref="F102">INDEX('PUMA22 Limit computations'!$A$4:$D$75,'PUMA-Person-Limits Fragments'!$B102,3)</f>
        <v>METRO14460MM1120</v>
      </c>
      <c r="G102" t="str" cm="1">
        <f t="array" ref="G102">INDEX('PUMA22 Limit computations'!$A$4:$D$75,'PUMA-Person-Limits Fragments'!$B102,4)</f>
        <v>Boston-Cambridge-Quincy, MA-NH HUD Metro FMR Area</v>
      </c>
      <c r="H102" cm="1">
        <f t="array" ref="H102">INDEX('PUMA22 Limit computations'!AI$4:BB$75,'PUMA-Person-Limits Fragments'!B102,'PUMA-Person-Limits Fragments'!C102)</f>
        <v>56100</v>
      </c>
      <c r="I102" cm="1">
        <f t="array" ref="I102">INDEX('PUMA22 Limit computations'!BC$4:BV$75,'PUMA-Person-Limits Fragments'!B102,'PUMA-Person-Limits Fragments'!C102)</f>
        <v>33650</v>
      </c>
      <c r="J102" cm="1">
        <f t="array" ref="J102">INDEX('PUMA22 Limit computations'!BW$4:CP$75,'PUMA-Person-Limits Fragments'!B102,'PUMA-Person-Limits Fragments'!C102)</f>
        <v>89500</v>
      </c>
    </row>
    <row r="103" spans="1:10" x14ac:dyDescent="0.25">
      <c r="A103">
        <f t="shared" si="5"/>
        <v>102</v>
      </c>
      <c r="B103">
        <f t="shared" si="3"/>
        <v>30</v>
      </c>
      <c r="C103">
        <f t="shared" si="4"/>
        <v>2</v>
      </c>
      <c r="D103" cm="1">
        <f t="array" ref="D103">INDEX('PUMA22 Limit computations'!$A$4:$D$75,'PUMA-Person-Limits Fragments'!$B103,1)</f>
        <v>609</v>
      </c>
      <c r="E103" t="str" cm="1">
        <f t="array" ref="E103">INDEX('PUMA22 Limit computations'!$A$4:$D$75,'PUMA-Person-Limits Fragments'!$B103,2)</f>
        <v>Middlesex County (East)--Malden &amp; Medford</v>
      </c>
      <c r="F103" t="str" cm="1">
        <f t="array" ref="F103">INDEX('PUMA22 Limit computations'!$A$4:$D$75,'PUMA-Person-Limits Fragments'!$B103,3)</f>
        <v>METRO14460MM1120</v>
      </c>
      <c r="G103" t="str" cm="1">
        <f t="array" ref="G103">INDEX('PUMA22 Limit computations'!$A$4:$D$75,'PUMA-Person-Limits Fragments'!$B103,4)</f>
        <v>Boston-Cambridge-Quincy, MA-NH HUD Metro FMR Area</v>
      </c>
      <c r="H103" cm="1">
        <f t="array" ref="H103">INDEX('PUMA22 Limit computations'!AI$4:BB$75,'PUMA-Person-Limits Fragments'!B103,'PUMA-Person-Limits Fragments'!C103)</f>
        <v>56100</v>
      </c>
      <c r="I103" cm="1">
        <f t="array" ref="I103">INDEX('PUMA22 Limit computations'!BC$4:BV$75,'PUMA-Person-Limits Fragments'!B103,'PUMA-Person-Limits Fragments'!C103)</f>
        <v>33650</v>
      </c>
      <c r="J103" cm="1">
        <f t="array" ref="J103">INDEX('PUMA22 Limit computations'!BW$4:CP$75,'PUMA-Person-Limits Fragments'!B103,'PUMA-Person-Limits Fragments'!C103)</f>
        <v>89500</v>
      </c>
    </row>
    <row r="104" spans="1:10" x14ac:dyDescent="0.25">
      <c r="A104">
        <f t="shared" si="5"/>
        <v>103</v>
      </c>
      <c r="B104">
        <f t="shared" si="3"/>
        <v>31</v>
      </c>
      <c r="C104">
        <f t="shared" si="4"/>
        <v>2</v>
      </c>
      <c r="D104" cm="1">
        <f t="array" ref="D104">INDEX('PUMA22 Limit computations'!$A$4:$D$75,'PUMA-Person-Limits Fragments'!$B104,1)</f>
        <v>610</v>
      </c>
      <c r="E104" t="str" cm="1">
        <f t="array" ref="E104">INDEX('PUMA22 Limit computations'!$A$4:$D$75,'PUMA-Person-Limits Fragments'!$B104,2)</f>
        <v>Middlesex County (East)--Somerville &amp; Everett</v>
      </c>
      <c r="F104" t="str" cm="1">
        <f t="array" ref="F104">INDEX('PUMA22 Limit computations'!$A$4:$D$75,'PUMA-Person-Limits Fragments'!$B104,3)</f>
        <v>METRO14460MM1120</v>
      </c>
      <c r="G104" t="str" cm="1">
        <f t="array" ref="G104">INDEX('PUMA22 Limit computations'!$A$4:$D$75,'PUMA-Person-Limits Fragments'!$B104,4)</f>
        <v>Boston-Cambridge-Quincy, MA-NH HUD Metro FMR Area</v>
      </c>
      <c r="H104" cm="1">
        <f t="array" ref="H104">INDEX('PUMA22 Limit computations'!AI$4:BB$75,'PUMA-Person-Limits Fragments'!B104,'PUMA-Person-Limits Fragments'!C104)</f>
        <v>56100</v>
      </c>
      <c r="I104" cm="1">
        <f t="array" ref="I104">INDEX('PUMA22 Limit computations'!BC$4:BV$75,'PUMA-Person-Limits Fragments'!B104,'PUMA-Person-Limits Fragments'!C104)</f>
        <v>33650</v>
      </c>
      <c r="J104" cm="1">
        <f t="array" ref="J104">INDEX('PUMA22 Limit computations'!BW$4:CP$75,'PUMA-Person-Limits Fragments'!B104,'PUMA-Person-Limits Fragments'!C104)</f>
        <v>89500</v>
      </c>
    </row>
    <row r="105" spans="1:10" x14ac:dyDescent="0.25">
      <c r="A105">
        <f t="shared" si="5"/>
        <v>104</v>
      </c>
      <c r="B105">
        <f t="shared" si="3"/>
        <v>32</v>
      </c>
      <c r="C105">
        <f t="shared" si="4"/>
        <v>2</v>
      </c>
      <c r="D105" cm="1">
        <f t="array" ref="D105">INDEX('PUMA22 Limit computations'!$A$4:$D$75,'PUMA-Person-Limits Fragments'!$B105,1)</f>
        <v>613</v>
      </c>
      <c r="E105" t="str" cm="1">
        <f t="array" ref="E105">INDEX('PUMA22 Limit computations'!$A$4:$D$75,'PUMA-Person-Limits Fragments'!$B105,2)</f>
        <v>Middlesex County--Newton &amp; Waltham</v>
      </c>
      <c r="F105" t="str" cm="1">
        <f t="array" ref="F105">INDEX('PUMA22 Limit computations'!$A$4:$D$75,'PUMA-Person-Limits Fragments'!$B105,3)</f>
        <v>METRO14460MM1120</v>
      </c>
      <c r="G105" t="str" cm="1">
        <f t="array" ref="G105">INDEX('PUMA22 Limit computations'!$A$4:$D$75,'PUMA-Person-Limits Fragments'!$B105,4)</f>
        <v>Boston-Cambridge-Quincy, MA-NH HUD Metro FMR Area</v>
      </c>
      <c r="H105" cm="1">
        <f t="array" ref="H105">INDEX('PUMA22 Limit computations'!AI$4:BB$75,'PUMA-Person-Limits Fragments'!B105,'PUMA-Person-Limits Fragments'!C105)</f>
        <v>56100</v>
      </c>
      <c r="I105" cm="1">
        <f t="array" ref="I105">INDEX('PUMA22 Limit computations'!BC$4:BV$75,'PUMA-Person-Limits Fragments'!B105,'PUMA-Person-Limits Fragments'!C105)</f>
        <v>33650</v>
      </c>
      <c r="J105" cm="1">
        <f t="array" ref="J105">INDEX('PUMA22 Limit computations'!BW$4:CP$75,'PUMA-Person-Limits Fragments'!B105,'PUMA-Person-Limits Fragments'!C105)</f>
        <v>89500</v>
      </c>
    </row>
    <row r="106" spans="1:10" x14ac:dyDescent="0.25">
      <c r="A106">
        <f t="shared" si="5"/>
        <v>105</v>
      </c>
      <c r="B106">
        <f t="shared" si="3"/>
        <v>33</v>
      </c>
      <c r="C106">
        <f t="shared" si="4"/>
        <v>2</v>
      </c>
      <c r="D106" cm="1">
        <f t="array" ref="D106">INDEX('PUMA22 Limit computations'!$A$4:$D$75,'PUMA-Person-Limits Fragments'!$B106,1)</f>
        <v>905</v>
      </c>
      <c r="E106" t="str" cm="1">
        <f t="array" ref="E106">INDEX('PUMA22 Limit computations'!$A$4:$D$75,'PUMA-Person-Limits Fragments'!$B106,2)</f>
        <v>Norfolk County (Central)--Norwood, Stoughton &amp; Canton</v>
      </c>
      <c r="F106" t="str" cm="1">
        <f t="array" ref="F106">INDEX('PUMA22 Limit computations'!$A$4:$D$75,'PUMA-Person-Limits Fragments'!$B106,3)</f>
        <v>METRO14460MM1200</v>
      </c>
      <c r="G106" t="str" cm="1">
        <f t="array" ref="G106">INDEX('PUMA22 Limit computations'!$A$4:$D$75,'PUMA-Person-Limits Fragments'!$B106,4)</f>
        <v>Brockton, MA HUD Metro FMR Area</v>
      </c>
      <c r="H106" cm="1">
        <f t="array" ref="H106">INDEX('PUMA22 Limit computations'!AI$4:BB$75,'PUMA-Person-Limits Fragments'!B106,'PUMA-Person-Limits Fragments'!C106)</f>
        <v>1703.0700000000002</v>
      </c>
      <c r="I106" cm="1">
        <f t="array" ref="I106">INDEX('PUMA22 Limit computations'!BC$4:BV$75,'PUMA-Person-Limits Fragments'!B106,'PUMA-Person-Limits Fragments'!C106)</f>
        <v>1021.08</v>
      </c>
      <c r="J106" cm="1">
        <f t="array" ref="J106">INDEX('PUMA22 Limit computations'!BW$4:CP$75,'PUMA-Person-Limits Fragments'!B106,'PUMA-Person-Limits Fragments'!C106)</f>
        <v>2724.15</v>
      </c>
    </row>
    <row r="107" spans="1:10" x14ac:dyDescent="0.25">
      <c r="A107">
        <f t="shared" si="5"/>
        <v>106</v>
      </c>
      <c r="B107">
        <f t="shared" si="3"/>
        <v>34</v>
      </c>
      <c r="C107">
        <f t="shared" si="4"/>
        <v>2</v>
      </c>
      <c r="D107" cm="1">
        <f t="array" ref="D107">INDEX('PUMA22 Limit computations'!$A$4:$D$75,'PUMA-Person-Limits Fragments'!$B107,1)</f>
        <v>1102</v>
      </c>
      <c r="E107" t="str" cm="1">
        <f t="array" ref="E107">INDEX('PUMA22 Limit computations'!$A$4:$D$75,'PUMA-Person-Limits Fragments'!$B107,2)</f>
        <v>Plymouth County (West)--Bridgewater, Abington &amp; Whitman</v>
      </c>
      <c r="F107" t="str" cm="1">
        <f t="array" ref="F107">INDEX('PUMA22 Limit computations'!$A$4:$D$75,'PUMA-Person-Limits Fragments'!$B107,3)</f>
        <v>METRO14460MM1200</v>
      </c>
      <c r="G107" t="str" cm="1">
        <f t="array" ref="G107">INDEX('PUMA22 Limit computations'!$A$4:$D$75,'PUMA-Person-Limits Fragments'!$B107,4)</f>
        <v>Brockton, MA HUD Metro FMR Area</v>
      </c>
      <c r="H107" cm="1">
        <f t="array" ref="H107">INDEX('PUMA22 Limit computations'!AI$4:BB$75,'PUMA-Person-Limits Fragments'!B107,'PUMA-Person-Limits Fragments'!C107)</f>
        <v>35004.57</v>
      </c>
      <c r="I107" cm="1">
        <f t="array" ref="I107">INDEX('PUMA22 Limit computations'!BC$4:BV$75,'PUMA-Person-Limits Fragments'!B107,'PUMA-Person-Limits Fragments'!C107)</f>
        <v>20987.08</v>
      </c>
      <c r="J107" cm="1">
        <f t="array" ref="J107">INDEX('PUMA22 Limit computations'!BW$4:CP$75,'PUMA-Person-Limits Fragments'!B107,'PUMA-Person-Limits Fragments'!C107)</f>
        <v>55991.65</v>
      </c>
    </row>
    <row r="108" spans="1:10" x14ac:dyDescent="0.25">
      <c r="A108">
        <f t="shared" si="5"/>
        <v>107</v>
      </c>
      <c r="B108">
        <f t="shared" si="3"/>
        <v>35</v>
      </c>
      <c r="C108">
        <f t="shared" si="4"/>
        <v>2</v>
      </c>
      <c r="D108" cm="1">
        <f t="array" ref="D108">INDEX('PUMA22 Limit computations'!$A$4:$D$75,'PUMA-Person-Limits Fragments'!$B108,1)</f>
        <v>1104</v>
      </c>
      <c r="E108" t="str" cm="1">
        <f t="array" ref="E108">INDEX('PUMA22 Limit computations'!$A$4:$D$75,'PUMA-Person-Limits Fragments'!$B108,2)</f>
        <v>Plymouth County (South)--Plymouth Town, Middleborough &amp; Wareham</v>
      </c>
      <c r="F108" t="str" cm="1">
        <f t="array" ref="F108">INDEX('PUMA22 Limit computations'!$A$4:$D$75,'PUMA-Person-Limits Fragments'!$B108,3)</f>
        <v>METRO14460MM1200</v>
      </c>
      <c r="G108" t="str" cm="1">
        <f t="array" ref="G108">INDEX('PUMA22 Limit computations'!$A$4:$D$75,'PUMA-Person-Limits Fragments'!$B108,4)</f>
        <v>Brockton, MA HUD Metro FMR Area</v>
      </c>
      <c r="H108" cm="1">
        <f t="array" ref="H108">INDEX('PUMA22 Limit computations'!AI$4:BB$75,'PUMA-Person-Limits Fragments'!B108,'PUMA-Person-Limits Fragments'!C108)</f>
        <v>14840.400000000001</v>
      </c>
      <c r="I108" cm="1">
        <f t="array" ref="I108">INDEX('PUMA22 Limit computations'!BC$4:BV$75,'PUMA-Person-Limits Fragments'!B108,'PUMA-Person-Limits Fragments'!C108)</f>
        <v>8897.6</v>
      </c>
      <c r="J108" cm="1">
        <f t="array" ref="J108">INDEX('PUMA22 Limit computations'!BW$4:CP$75,'PUMA-Person-Limits Fragments'!B108,'PUMA-Person-Limits Fragments'!C108)</f>
        <v>23738</v>
      </c>
    </row>
    <row r="109" spans="1:10" x14ac:dyDescent="0.25">
      <c r="A109">
        <f t="shared" si="5"/>
        <v>108</v>
      </c>
      <c r="B109">
        <f t="shared" si="3"/>
        <v>36</v>
      </c>
      <c r="C109">
        <f t="shared" si="4"/>
        <v>2</v>
      </c>
      <c r="D109" cm="1">
        <f t="array" ref="D109">INDEX('PUMA22 Limit computations'!$A$4:$D$75,'PUMA-Person-Limits Fragments'!$B109,1)</f>
        <v>1101</v>
      </c>
      <c r="E109" t="str" cm="1">
        <f t="array" ref="E109">INDEX('PUMA22 Limit computations'!$A$4:$D$75,'PUMA-Person-Limits Fragments'!$B109,2)</f>
        <v>Plymouth County--Brockton</v>
      </c>
      <c r="F109" t="str" cm="1">
        <f t="array" ref="F109">INDEX('PUMA22 Limit computations'!$A$4:$D$75,'PUMA-Person-Limits Fragments'!$B109,3)</f>
        <v>METRO14460MM1200</v>
      </c>
      <c r="G109" t="str" cm="1">
        <f t="array" ref="G109">INDEX('PUMA22 Limit computations'!$A$4:$D$75,'PUMA-Person-Limits Fragments'!$B109,4)</f>
        <v>Brockton, MA HUD Metro FMR Area</v>
      </c>
      <c r="H109" cm="1">
        <f t="array" ref="H109">INDEX('PUMA22 Limit computations'!AI$4:BB$75,'PUMA-Person-Limits Fragments'!B109,'PUMA-Person-Limits Fragments'!C109)</f>
        <v>44700</v>
      </c>
      <c r="I109" cm="1">
        <f t="array" ref="I109">INDEX('PUMA22 Limit computations'!BC$4:BV$75,'PUMA-Person-Limits Fragments'!B109,'PUMA-Person-Limits Fragments'!C109)</f>
        <v>26800</v>
      </c>
      <c r="J109" cm="1">
        <f t="array" ref="J109">INDEX('PUMA22 Limit computations'!BW$4:CP$75,'PUMA-Person-Limits Fragments'!B109,'PUMA-Person-Limits Fragments'!C109)</f>
        <v>71500</v>
      </c>
    </row>
    <row r="110" spans="1:10" x14ac:dyDescent="0.25">
      <c r="A110">
        <f t="shared" si="5"/>
        <v>109</v>
      </c>
      <c r="B110">
        <f t="shared" si="3"/>
        <v>37</v>
      </c>
      <c r="C110">
        <f t="shared" si="4"/>
        <v>2</v>
      </c>
      <c r="D110" cm="1">
        <f t="array" ref="D110">INDEX('PUMA22 Limit computations'!$A$4:$D$75,'PUMA-Person-Limits Fragments'!$B110,1)</f>
        <v>701</v>
      </c>
      <c r="E110" t="str" cm="1">
        <f t="array" ref="E110">INDEX('PUMA22 Limit computations'!$A$4:$D$75,'PUMA-Person-Limits Fragments'!$B110,2)</f>
        <v>Essex County (Northwest)--Haverhill &amp; Methuen</v>
      </c>
      <c r="F110" t="str" cm="1">
        <f t="array" ref="F110">INDEX('PUMA22 Limit computations'!$A$4:$D$75,'PUMA-Person-Limits Fragments'!$B110,3)</f>
        <v>METRO14460MM4160</v>
      </c>
      <c r="G110" t="str" cm="1">
        <f t="array" ref="G110">INDEX('PUMA22 Limit computations'!$A$4:$D$75,'PUMA-Person-Limits Fragments'!$B110,4)</f>
        <v>Lawrence, MA-NH HUD Metro FMR Area</v>
      </c>
      <c r="H110" cm="1">
        <f t="array" ref="H110">INDEX('PUMA22 Limit computations'!AI$4:BB$75,'PUMA-Person-Limits Fragments'!B110,'PUMA-Person-Limits Fragments'!C110)</f>
        <v>46050</v>
      </c>
      <c r="I110" cm="1">
        <f t="array" ref="I110">INDEX('PUMA22 Limit computations'!BC$4:BV$75,'PUMA-Person-Limits Fragments'!B110,'PUMA-Person-Limits Fragments'!C110)</f>
        <v>27650</v>
      </c>
      <c r="J110" cm="1">
        <f t="array" ref="J110">INDEX('PUMA22 Limit computations'!BW$4:CP$75,'PUMA-Person-Limits Fragments'!B110,'PUMA-Person-Limits Fragments'!C110)</f>
        <v>71550</v>
      </c>
    </row>
    <row r="111" spans="1:10" x14ac:dyDescent="0.25">
      <c r="A111">
        <f t="shared" si="5"/>
        <v>110</v>
      </c>
      <c r="B111">
        <f t="shared" si="3"/>
        <v>38</v>
      </c>
      <c r="C111">
        <f t="shared" si="4"/>
        <v>2</v>
      </c>
      <c r="D111" cm="1">
        <f t="array" ref="D111">INDEX('PUMA22 Limit computations'!$A$4:$D$75,'PUMA-Person-Limits Fragments'!$B111,1)</f>
        <v>702</v>
      </c>
      <c r="E111" t="str" cm="1">
        <f t="array" ref="E111">INDEX('PUMA22 Limit computations'!$A$4:$D$75,'PUMA-Person-Limits Fragments'!$B111,2)</f>
        <v>Essex County (West)--Lawrence &amp; Andover</v>
      </c>
      <c r="F111" t="str" cm="1">
        <f t="array" ref="F111">INDEX('PUMA22 Limit computations'!$A$4:$D$75,'PUMA-Person-Limits Fragments'!$B111,3)</f>
        <v>METRO14460MM4160</v>
      </c>
      <c r="G111" t="str" cm="1">
        <f t="array" ref="G111">INDEX('PUMA22 Limit computations'!$A$4:$D$75,'PUMA-Person-Limits Fragments'!$B111,4)</f>
        <v>Lawrence, MA-NH HUD Metro FMR Area</v>
      </c>
      <c r="H111" cm="1">
        <f t="array" ref="H111">INDEX('PUMA22 Limit computations'!AI$4:BB$75,'PUMA-Person-Limits Fragments'!B111,'PUMA-Person-Limits Fragments'!C111)</f>
        <v>46050</v>
      </c>
      <c r="I111" cm="1">
        <f t="array" ref="I111">INDEX('PUMA22 Limit computations'!BC$4:BV$75,'PUMA-Person-Limits Fragments'!B111,'PUMA-Person-Limits Fragments'!C111)</f>
        <v>27650</v>
      </c>
      <c r="J111" cm="1">
        <f t="array" ref="J111">INDEX('PUMA22 Limit computations'!BW$4:CP$75,'PUMA-Person-Limits Fragments'!B111,'PUMA-Person-Limits Fragments'!C111)</f>
        <v>71550</v>
      </c>
    </row>
    <row r="112" spans="1:10" x14ac:dyDescent="0.25">
      <c r="A112">
        <f t="shared" si="5"/>
        <v>111</v>
      </c>
      <c r="B112">
        <f t="shared" si="3"/>
        <v>39</v>
      </c>
      <c r="C112">
        <f t="shared" si="4"/>
        <v>2</v>
      </c>
      <c r="D112" cm="1">
        <f t="array" ref="D112">INDEX('PUMA22 Limit computations'!$A$4:$D$75,'PUMA-Person-Limits Fragments'!$B112,1)</f>
        <v>703</v>
      </c>
      <c r="E112" t="str" cm="1">
        <f t="array" ref="E112">INDEX('PUMA22 Limit computations'!$A$4:$D$75,'PUMA-Person-Limits Fragments'!$B112,2)</f>
        <v>Essex County (North)--Newburyport, Amesbury &amp; North Andover</v>
      </c>
      <c r="F112" t="str" cm="1">
        <f t="array" ref="F112">INDEX('PUMA22 Limit computations'!$A$4:$D$75,'PUMA-Person-Limits Fragments'!$B112,3)</f>
        <v>METRO14460MM4160</v>
      </c>
      <c r="G112" t="str" cm="1">
        <f t="array" ref="G112">INDEX('PUMA22 Limit computations'!$A$4:$D$75,'PUMA-Person-Limits Fragments'!$B112,4)</f>
        <v>Lawrence, MA-NH HUD Metro FMR Area</v>
      </c>
      <c r="H112" cm="1">
        <f t="array" ref="H112">INDEX('PUMA22 Limit computations'!AI$4:BB$75,'PUMA-Person-Limits Fragments'!B112,'PUMA-Person-Limits Fragments'!C112)</f>
        <v>22011.899999999998</v>
      </c>
      <c r="I112" cm="1">
        <f t="array" ref="I112">INDEX('PUMA22 Limit computations'!BC$4:BV$75,'PUMA-Person-Limits Fragments'!B112,'PUMA-Person-Limits Fragments'!C112)</f>
        <v>13216.699999999999</v>
      </c>
      <c r="J112" cm="1">
        <f t="array" ref="J112">INDEX('PUMA22 Limit computations'!BW$4:CP$75,'PUMA-Person-Limits Fragments'!B112,'PUMA-Person-Limits Fragments'!C112)</f>
        <v>34200.9</v>
      </c>
    </row>
    <row r="113" spans="1:10" x14ac:dyDescent="0.25">
      <c r="A113">
        <f t="shared" si="5"/>
        <v>112</v>
      </c>
      <c r="B113">
        <f t="shared" si="3"/>
        <v>40</v>
      </c>
      <c r="C113">
        <f t="shared" si="4"/>
        <v>2</v>
      </c>
      <c r="D113" cm="1">
        <f t="array" ref="D113">INDEX('PUMA22 Limit computations'!$A$4:$D$75,'PUMA-Person-Limits Fragments'!$B113,1)</f>
        <v>603</v>
      </c>
      <c r="E113" t="str" cm="1">
        <f t="array" ref="E113">INDEX('PUMA22 Limit computations'!$A$4:$D$75,'PUMA-Person-Limits Fragments'!$B113,2)</f>
        <v>Middlesex County (Northeast)--Billerica, Tewksbury &amp; Dracut</v>
      </c>
      <c r="F113" t="str" cm="1">
        <f t="array" ref="F113">INDEX('PUMA22 Limit computations'!$A$4:$D$75,'PUMA-Person-Limits Fragments'!$B113,3)</f>
        <v>METRO14460MM4560</v>
      </c>
      <c r="G113" t="str" cm="1">
        <f t="array" ref="G113">INDEX('PUMA22 Limit computations'!$A$4:$D$75,'PUMA-Person-Limits Fragments'!$B113,4)</f>
        <v>Lowell, MA HUD Metro FMR Area</v>
      </c>
      <c r="H113" cm="1">
        <f t="array" ref="H113">INDEX('PUMA22 Limit computations'!AI$4:BB$75,'PUMA-Person-Limits Fragments'!B113,'PUMA-Person-Limits Fragments'!C113)</f>
        <v>50550</v>
      </c>
      <c r="I113" cm="1">
        <f t="array" ref="I113">INDEX('PUMA22 Limit computations'!BC$4:BV$75,'PUMA-Person-Limits Fragments'!B113,'PUMA-Person-Limits Fragments'!C113)</f>
        <v>30350</v>
      </c>
      <c r="J113" cm="1">
        <f t="array" ref="J113">INDEX('PUMA22 Limit computations'!BW$4:CP$75,'PUMA-Person-Limits Fragments'!B113,'PUMA-Person-Limits Fragments'!C113)</f>
        <v>71550</v>
      </c>
    </row>
    <row r="114" spans="1:10" x14ac:dyDescent="0.25">
      <c r="A114">
        <f t="shared" si="5"/>
        <v>113</v>
      </c>
      <c r="B114">
        <f t="shared" si="3"/>
        <v>41</v>
      </c>
      <c r="C114">
        <f t="shared" si="4"/>
        <v>2</v>
      </c>
      <c r="D114" cm="1">
        <f t="array" ref="D114">INDEX('PUMA22 Limit computations'!$A$4:$D$75,'PUMA-Person-Limits Fragments'!$B114,1)</f>
        <v>601</v>
      </c>
      <c r="E114" t="str" cm="1">
        <f t="array" ref="E114">INDEX('PUMA22 Limit computations'!$A$4:$D$75,'PUMA-Person-Limits Fragments'!$B114,2)</f>
        <v>Middlesex County (Northwest)--Outside Lowell</v>
      </c>
      <c r="F114" t="str" cm="1">
        <f t="array" ref="F114">INDEX('PUMA22 Limit computations'!$A$4:$D$75,'PUMA-Person-Limits Fragments'!$B114,3)</f>
        <v>METRO14460MM4560</v>
      </c>
      <c r="G114" t="str" cm="1">
        <f t="array" ref="G114">INDEX('PUMA22 Limit computations'!$A$4:$D$75,'PUMA-Person-Limits Fragments'!$B114,4)</f>
        <v>Lowell, MA HUD Metro FMR Area</v>
      </c>
      <c r="H114" cm="1">
        <f t="array" ref="H114">INDEX('PUMA22 Limit computations'!AI$4:BB$75,'PUMA-Person-Limits Fragments'!B114,'PUMA-Person-Limits Fragments'!C114)</f>
        <v>39161.085000000006</v>
      </c>
      <c r="I114" cm="1">
        <f t="array" ref="I114">INDEX('PUMA22 Limit computations'!BC$4:BV$75,'PUMA-Person-Limits Fragments'!B114,'PUMA-Person-Limits Fragments'!C114)</f>
        <v>23512.145</v>
      </c>
      <c r="J114" cm="1">
        <f t="array" ref="J114">INDEX('PUMA22 Limit computations'!BW$4:CP$75,'PUMA-Person-Limits Fragments'!B114,'PUMA-Person-Limits Fragments'!C114)</f>
        <v>55429.785000000003</v>
      </c>
    </row>
    <row r="115" spans="1:10" x14ac:dyDescent="0.25">
      <c r="A115">
        <f t="shared" si="5"/>
        <v>114</v>
      </c>
      <c r="B115">
        <f t="shared" si="3"/>
        <v>42</v>
      </c>
      <c r="C115">
        <f t="shared" si="4"/>
        <v>2</v>
      </c>
      <c r="D115" cm="1">
        <f t="array" ref="D115">INDEX('PUMA22 Limit computations'!$A$4:$D$75,'PUMA-Person-Limits Fragments'!$B115,1)</f>
        <v>602</v>
      </c>
      <c r="E115" t="str" cm="1">
        <f t="array" ref="E115">INDEX('PUMA22 Limit computations'!$A$4:$D$75,'PUMA-Person-Limits Fragments'!$B115,2)</f>
        <v>Middlesex County--Lowell</v>
      </c>
      <c r="F115" t="str" cm="1">
        <f t="array" ref="F115">INDEX('PUMA22 Limit computations'!$A$4:$D$75,'PUMA-Person-Limits Fragments'!$B115,3)</f>
        <v>METRO14460MM4560</v>
      </c>
      <c r="G115" t="str" cm="1">
        <f t="array" ref="G115">INDEX('PUMA22 Limit computations'!$A$4:$D$75,'PUMA-Person-Limits Fragments'!$B115,4)</f>
        <v>Lowell, MA HUD Metro FMR Area</v>
      </c>
      <c r="H115" cm="1">
        <f t="array" ref="H115">INDEX('PUMA22 Limit computations'!AI$4:BB$75,'PUMA-Person-Limits Fragments'!B115,'PUMA-Person-Limits Fragments'!C115)</f>
        <v>50550</v>
      </c>
      <c r="I115" cm="1">
        <f t="array" ref="I115">INDEX('PUMA22 Limit computations'!BC$4:BV$75,'PUMA-Person-Limits Fragments'!B115,'PUMA-Person-Limits Fragments'!C115)</f>
        <v>30350</v>
      </c>
      <c r="J115" cm="1">
        <f t="array" ref="J115">INDEX('PUMA22 Limit computations'!BW$4:CP$75,'PUMA-Person-Limits Fragments'!B115,'PUMA-Person-Limits Fragments'!C115)</f>
        <v>71550</v>
      </c>
    </row>
    <row r="116" spans="1:10" x14ac:dyDescent="0.25">
      <c r="A116">
        <f t="shared" si="5"/>
        <v>115</v>
      </c>
      <c r="B116">
        <f t="shared" si="3"/>
        <v>43</v>
      </c>
      <c r="C116">
        <f t="shared" si="4"/>
        <v>2</v>
      </c>
      <c r="D116" cm="1">
        <f t="array" ref="D116">INDEX('PUMA22 Limit computations'!$A$4:$D$75,'PUMA-Person-Limits Fragments'!$B116,1)</f>
        <v>100</v>
      </c>
      <c r="E116" t="str" cm="1">
        <f t="array" ref="E116">INDEX('PUMA22 Limit computations'!$A$4:$D$75,'PUMA-Person-Limits Fragments'!$B116,2)</f>
        <v>Berkshire County--Pittsfield</v>
      </c>
      <c r="F116" t="str" cm="1">
        <f t="array" ref="F116">INDEX('PUMA22 Limit computations'!$A$4:$D$75,'PUMA-Person-Limits Fragments'!$B116,3)</f>
        <v>METRO38340M38340</v>
      </c>
      <c r="G116" t="str" cm="1">
        <f t="array" ref="G116">INDEX('PUMA22 Limit computations'!$A$4:$D$75,'PUMA-Person-Limits Fragments'!$B116,4)</f>
        <v>Pittsfield, MA HUD Metro FMR Area</v>
      </c>
      <c r="H116" cm="1">
        <f t="array" ref="H116">INDEX('PUMA22 Limit computations'!AI$4:BB$75,'PUMA-Person-Limits Fragments'!B116,'PUMA-Person-Limits Fragments'!C116)</f>
        <v>23410.305</v>
      </c>
      <c r="I116" cm="1">
        <f t="array" ref="I116">INDEX('PUMA22 Limit computations'!BC$4:BV$75,'PUMA-Person-Limits Fragments'!B116,'PUMA-Person-Limits Fragments'!C116)</f>
        <v>14052.24</v>
      </c>
      <c r="J116" cm="1">
        <f t="array" ref="J116">INDEX('PUMA22 Limit computations'!BW$4:CP$75,'PUMA-Person-Limits Fragments'!B116,'PUMA-Person-Limits Fragments'!C116)</f>
        <v>37462.544999999998</v>
      </c>
    </row>
    <row r="117" spans="1:10" x14ac:dyDescent="0.25">
      <c r="A117">
        <f t="shared" si="5"/>
        <v>116</v>
      </c>
      <c r="B117">
        <f t="shared" si="3"/>
        <v>44</v>
      </c>
      <c r="C117">
        <f t="shared" si="4"/>
        <v>2</v>
      </c>
      <c r="D117" cm="1">
        <f t="array" ref="D117">INDEX('PUMA22 Limit computations'!$A$4:$D$75,'PUMA-Person-Limits Fragments'!$B117,1)</f>
        <v>100</v>
      </c>
      <c r="E117" t="str" cm="1">
        <f t="array" ref="E117">INDEX('PUMA22 Limit computations'!$A$4:$D$75,'PUMA-Person-Limits Fragments'!$B117,2)</f>
        <v>Berkshire County--Pittsfield</v>
      </c>
      <c r="F117" t="str" cm="1">
        <f t="array" ref="F117">INDEX('PUMA22 Limit computations'!$A$4:$D$75,'PUMA-Person-Limits Fragments'!$B117,3)</f>
        <v>METRO38340N25003</v>
      </c>
      <c r="G117" t="str" cm="1">
        <f t="array" ref="G117">INDEX('PUMA22 Limit computations'!$A$4:$D$75,'PUMA-Person-Limits Fragments'!$B117,4)</f>
        <v>Berkshire County, MA (part) HUD Metro FMR Area</v>
      </c>
      <c r="H117" cm="1">
        <f t="array" ref="H117">INDEX('PUMA22 Limit computations'!AI$4:BB$75,'PUMA-Person-Limits Fragments'!B117,'PUMA-Person-Limits Fragments'!C117)</f>
        <v>14841.63</v>
      </c>
      <c r="I117" cm="1">
        <f t="array" ref="I117">INDEX('PUMA22 Limit computations'!BC$4:BV$75,'PUMA-Person-Limits Fragments'!B117,'PUMA-Person-Limits Fragments'!C117)</f>
        <v>8908.92</v>
      </c>
      <c r="J117" cm="1">
        <f t="array" ref="J117">INDEX('PUMA22 Limit computations'!BW$4:CP$75,'PUMA-Person-Limits Fragments'!B117,'PUMA-Person-Limits Fragments'!C117)</f>
        <v>23750.55</v>
      </c>
    </row>
    <row r="118" spans="1:10" x14ac:dyDescent="0.25">
      <c r="A118">
        <f t="shared" si="5"/>
        <v>117</v>
      </c>
      <c r="B118">
        <f t="shared" si="3"/>
        <v>45</v>
      </c>
      <c r="C118">
        <f t="shared" si="4"/>
        <v>2</v>
      </c>
      <c r="D118" cm="1">
        <f t="array" ref="D118">INDEX('PUMA22 Limit computations'!$A$4:$D$75,'PUMA-Person-Limits Fragments'!$B118,1)</f>
        <v>1001</v>
      </c>
      <c r="E118" t="str" cm="1">
        <f t="array" ref="E118">INDEX('PUMA22 Limit computations'!$A$4:$D$75,'PUMA-Person-Limits Fragments'!$B118,2)</f>
        <v>Bristol County--Attleboro, North Attleborough &amp; Swansea</v>
      </c>
      <c r="F118" t="str" cm="1">
        <f t="array" ref="F118">INDEX('PUMA22 Limit computations'!$A$4:$D$75,'PUMA-Person-Limits Fragments'!$B118,3)</f>
        <v>METRO39300M39300</v>
      </c>
      <c r="G118" t="str" cm="1">
        <f t="array" ref="G118">INDEX('PUMA22 Limit computations'!$A$4:$D$75,'PUMA-Person-Limits Fragments'!$B118,4)</f>
        <v>Providence-Fall River, RI-MA HUD Metro FMR Area</v>
      </c>
      <c r="H118" cm="1">
        <f t="array" ref="H118">INDEX('PUMA22 Limit computations'!AI$4:BB$75,'PUMA-Person-Limits Fragments'!B118,'PUMA-Person-Limits Fragments'!C118)</f>
        <v>38703.870000000003</v>
      </c>
      <c r="I118" cm="1">
        <f t="array" ref="I118">INDEX('PUMA22 Limit computations'!BC$4:BV$75,'PUMA-Person-Limits Fragments'!B118,'PUMA-Person-Limits Fragments'!C118)</f>
        <v>23202.32</v>
      </c>
      <c r="J118" cm="1">
        <f t="array" ref="J118">INDEX('PUMA22 Limit computations'!BW$4:CP$75,'PUMA-Person-Limits Fragments'!B118,'PUMA-Person-Limits Fragments'!C118)</f>
        <v>61906.19</v>
      </c>
    </row>
    <row r="119" spans="1:10" x14ac:dyDescent="0.25">
      <c r="A119">
        <f t="shared" si="5"/>
        <v>118</v>
      </c>
      <c r="B119">
        <f t="shared" si="3"/>
        <v>46</v>
      </c>
      <c r="C119">
        <f t="shared" si="4"/>
        <v>2</v>
      </c>
      <c r="D119" cm="1">
        <f t="array" ref="D119">INDEX('PUMA22 Limit computations'!$A$4:$D$75,'PUMA-Person-Limits Fragments'!$B119,1)</f>
        <v>1003</v>
      </c>
      <c r="E119" t="str" cm="1">
        <f t="array" ref="E119">INDEX('PUMA22 Limit computations'!$A$4:$D$75,'PUMA-Person-Limits Fragments'!$B119,2)</f>
        <v>Bristol County (Central)--Fall River, Somerset &amp; Acushnet</v>
      </c>
      <c r="F119" t="str" cm="1">
        <f t="array" ref="F119">INDEX('PUMA22 Limit computations'!$A$4:$D$75,'PUMA-Person-Limits Fragments'!$B119,3)</f>
        <v>METRO39300M39300</v>
      </c>
      <c r="G119" t="str" cm="1">
        <f t="array" ref="G119">INDEX('PUMA22 Limit computations'!$A$4:$D$75,'PUMA-Person-Limits Fragments'!$B119,4)</f>
        <v>Providence-Fall River, RI-MA HUD Metro FMR Area</v>
      </c>
      <c r="H119" cm="1">
        <f t="array" ref="H119">INDEX('PUMA22 Limit computations'!AI$4:BB$75,'PUMA-Person-Limits Fragments'!B119,'PUMA-Person-Limits Fragments'!C119)</f>
        <v>33645.78</v>
      </c>
      <c r="I119" cm="1">
        <f t="array" ref="I119">INDEX('PUMA22 Limit computations'!BC$4:BV$75,'PUMA-Person-Limits Fragments'!B119,'PUMA-Person-Limits Fragments'!C119)</f>
        <v>20170.079999999998</v>
      </c>
      <c r="J119" cm="1">
        <f t="array" ref="J119">INDEX('PUMA22 Limit computations'!BW$4:CP$75,'PUMA-Person-Limits Fragments'!B119,'PUMA-Person-Limits Fragments'!C119)</f>
        <v>53815.86</v>
      </c>
    </row>
    <row r="120" spans="1:10" x14ac:dyDescent="0.25">
      <c r="A120">
        <f t="shared" si="5"/>
        <v>119</v>
      </c>
      <c r="B120">
        <f t="shared" si="3"/>
        <v>47</v>
      </c>
      <c r="C120">
        <f t="shared" si="4"/>
        <v>2</v>
      </c>
      <c r="D120" cm="1">
        <f t="array" ref="D120">INDEX('PUMA22 Limit computations'!$A$4:$D$75,'PUMA-Person-Limits Fragments'!$B120,1)</f>
        <v>1004</v>
      </c>
      <c r="E120" t="str" cm="1">
        <f t="array" ref="E120">INDEX('PUMA22 Limit computations'!$A$4:$D$75,'PUMA-Person-Limits Fragments'!$B120,2)</f>
        <v>Bristol County (South)--New Bedford, Dartmouth &amp; Westport</v>
      </c>
      <c r="F120" t="str" cm="1">
        <f t="array" ref="F120">INDEX('PUMA22 Limit computations'!$A$4:$D$75,'PUMA-Person-Limits Fragments'!$B120,3)</f>
        <v>METRO39300M39300</v>
      </c>
      <c r="G120" t="str" cm="1">
        <f t="array" ref="G120">INDEX('PUMA22 Limit computations'!$A$4:$D$75,'PUMA-Person-Limits Fragments'!$B120,4)</f>
        <v>Providence-Fall River, RI-MA HUD Metro FMR Area</v>
      </c>
      <c r="H120" cm="1">
        <f t="array" ref="H120">INDEX('PUMA22 Limit computations'!AI$4:BB$75,'PUMA-Person-Limits Fragments'!B120,'PUMA-Person-Limits Fragments'!C120)</f>
        <v>4117.6799999999994</v>
      </c>
      <c r="I120" cm="1">
        <f t="array" ref="I120">INDEX('PUMA22 Limit computations'!BC$4:BV$75,'PUMA-Person-Limits Fragments'!B120,'PUMA-Person-Limits Fragments'!C120)</f>
        <v>2468.48</v>
      </c>
      <c r="J120" cm="1">
        <f t="array" ref="J120">INDEX('PUMA22 Limit computations'!BW$4:CP$75,'PUMA-Person-Limits Fragments'!B120,'PUMA-Person-Limits Fragments'!C120)</f>
        <v>6586.16</v>
      </c>
    </row>
    <row r="121" spans="1:10" x14ac:dyDescent="0.25">
      <c r="A121">
        <f t="shared" si="5"/>
        <v>120</v>
      </c>
      <c r="B121">
        <f t="shared" si="3"/>
        <v>48</v>
      </c>
      <c r="C121">
        <f t="shared" si="4"/>
        <v>2</v>
      </c>
      <c r="D121" cm="1">
        <f t="array" ref="D121">INDEX('PUMA22 Limit computations'!$A$4:$D$75,'PUMA-Person-Limits Fragments'!$B121,1)</f>
        <v>1002</v>
      </c>
      <c r="E121" t="str" cm="1">
        <f t="array" ref="E121">INDEX('PUMA22 Limit computations'!$A$4:$D$75,'PUMA-Person-Limits Fragments'!$B121,2)</f>
        <v>Bristol County--Taunton, Easton &amp; Mansfield</v>
      </c>
      <c r="F121" t="str" cm="1">
        <f t="array" ref="F121">INDEX('PUMA22 Limit computations'!$A$4:$D$75,'PUMA-Person-Limits Fragments'!$B121,3)</f>
        <v>METRO39300MM1120</v>
      </c>
      <c r="G121" t="str" cm="1">
        <f t="array" ref="G121">INDEX('PUMA22 Limit computations'!$A$4:$D$75,'PUMA-Person-Limits Fragments'!$B121,4)</f>
        <v>Taunton-Mansfield-Norton, MA HUD Metro FMR Area</v>
      </c>
      <c r="H121" cm="1">
        <f t="array" ref="H121">INDEX('PUMA22 Limit computations'!AI$4:BB$75,'PUMA-Person-Limits Fragments'!B121,'PUMA-Person-Limits Fragments'!C121)</f>
        <v>33878.129999999997</v>
      </c>
      <c r="I121" cm="1">
        <f t="array" ref="I121">INDEX('PUMA22 Limit computations'!BC$4:BV$75,'PUMA-Person-Limits Fragments'!B121,'PUMA-Person-Limits Fragments'!C121)</f>
        <v>20311.72</v>
      </c>
      <c r="J121" cm="1">
        <f t="array" ref="J121">INDEX('PUMA22 Limit computations'!BW$4:CP$75,'PUMA-Person-Limits Fragments'!B121,'PUMA-Person-Limits Fragments'!C121)</f>
        <v>54189.85</v>
      </c>
    </row>
    <row r="122" spans="1:10" x14ac:dyDescent="0.25">
      <c r="A122">
        <f t="shared" si="5"/>
        <v>121</v>
      </c>
      <c r="B122">
        <f t="shared" si="3"/>
        <v>49</v>
      </c>
      <c r="C122">
        <f t="shared" si="4"/>
        <v>2</v>
      </c>
      <c r="D122" cm="1">
        <f t="array" ref="D122">INDEX('PUMA22 Limit computations'!$A$4:$D$75,'PUMA-Person-Limits Fragments'!$B122,1)</f>
        <v>1002</v>
      </c>
      <c r="E122" t="str" cm="1">
        <f t="array" ref="E122">INDEX('PUMA22 Limit computations'!$A$4:$D$75,'PUMA-Person-Limits Fragments'!$B122,2)</f>
        <v>Bristol County--Taunton, Easton &amp; Mansfield</v>
      </c>
      <c r="F122" t="str" cm="1">
        <f t="array" ref="F122">INDEX('PUMA22 Limit computations'!$A$4:$D$75,'PUMA-Person-Limits Fragments'!$B122,3)</f>
        <v>METRO39300MM1200</v>
      </c>
      <c r="G122" t="str" cm="1">
        <f t="array" ref="G122">INDEX('PUMA22 Limit computations'!$A$4:$D$75,'PUMA-Person-Limits Fragments'!$B122,4)</f>
        <v>Easton-Raynham, MA HUD Metro FMR Area</v>
      </c>
      <c r="H122" cm="1">
        <f t="array" ref="H122">INDEX('PUMA22 Limit computations'!AI$4:BB$75,'PUMA-Person-Limits Fragments'!B122,'PUMA-Person-Limits Fragments'!C122)</f>
        <v>13805.4</v>
      </c>
      <c r="I122" cm="1">
        <f t="array" ref="I122">INDEX('PUMA22 Limit computations'!BC$4:BV$75,'PUMA-Person-Limits Fragments'!B122,'PUMA-Person-Limits Fragments'!C122)</f>
        <v>8283.24</v>
      </c>
      <c r="J122" cm="1">
        <f t="array" ref="J122">INDEX('PUMA22 Limit computations'!BW$4:CP$75,'PUMA-Person-Limits Fragments'!B122,'PUMA-Person-Limits Fragments'!C122)</f>
        <v>17329.41</v>
      </c>
    </row>
    <row r="123" spans="1:10" x14ac:dyDescent="0.25">
      <c r="A123">
        <f t="shared" si="5"/>
        <v>122</v>
      </c>
      <c r="B123">
        <f t="shared" si="3"/>
        <v>50</v>
      </c>
      <c r="C123">
        <f t="shared" si="4"/>
        <v>2</v>
      </c>
      <c r="D123" cm="1">
        <f t="array" ref="D123">INDEX('PUMA22 Limit computations'!$A$4:$D$75,'PUMA-Person-Limits Fragments'!$B123,1)</f>
        <v>1003</v>
      </c>
      <c r="E123" t="str" cm="1">
        <f t="array" ref="E123">INDEX('PUMA22 Limit computations'!$A$4:$D$75,'PUMA-Person-Limits Fragments'!$B123,2)</f>
        <v>Bristol County (Central)--Fall River, Somerset &amp; Acushnet</v>
      </c>
      <c r="F123" t="str" cm="1">
        <f t="array" ref="F123">INDEX('PUMA22 Limit computations'!$A$4:$D$75,'PUMA-Person-Limits Fragments'!$B123,3)</f>
        <v>METRO39300MM5400</v>
      </c>
      <c r="G123" t="str" cm="1">
        <f t="array" ref="G123">INDEX('PUMA22 Limit computations'!$A$4:$D$75,'PUMA-Person-Limits Fragments'!$B123,4)</f>
        <v>New Bedford, MA HUD Metro FMR Area</v>
      </c>
      <c r="H123" cm="1">
        <f t="array" ref="H123">INDEX('PUMA22 Limit computations'!AI$4:BB$75,'PUMA-Person-Limits Fragments'!B123,'PUMA-Person-Limits Fragments'!C123)</f>
        <v>4913.3249999999998</v>
      </c>
      <c r="I123" cm="1">
        <f t="array" ref="I123">INDEX('PUMA22 Limit computations'!BC$4:BV$75,'PUMA-Person-Limits Fragments'!B123,'PUMA-Person-Limits Fragments'!C123)</f>
        <v>2949.3</v>
      </c>
      <c r="J123" cm="1">
        <f t="array" ref="J123">INDEX('PUMA22 Limit computations'!BW$4:CP$75,'PUMA-Person-Limits Fragments'!B123,'PUMA-Person-Limits Fragments'!C123)</f>
        <v>7862.625</v>
      </c>
    </row>
    <row r="124" spans="1:10" x14ac:dyDescent="0.25">
      <c r="A124">
        <f t="shared" si="5"/>
        <v>123</v>
      </c>
      <c r="B124">
        <f t="shared" si="3"/>
        <v>51</v>
      </c>
      <c r="C124">
        <f t="shared" si="4"/>
        <v>2</v>
      </c>
      <c r="D124" cm="1">
        <f t="array" ref="D124">INDEX('PUMA22 Limit computations'!$A$4:$D$75,'PUMA-Person-Limits Fragments'!$B124,1)</f>
        <v>1004</v>
      </c>
      <c r="E124" t="str" cm="1">
        <f t="array" ref="E124">INDEX('PUMA22 Limit computations'!$A$4:$D$75,'PUMA-Person-Limits Fragments'!$B124,2)</f>
        <v>Bristol County (South)--New Bedford, Dartmouth &amp; Westport</v>
      </c>
      <c r="F124" t="str" cm="1">
        <f t="array" ref="F124">INDEX('PUMA22 Limit computations'!$A$4:$D$75,'PUMA-Person-Limits Fragments'!$B124,3)</f>
        <v>METRO39300MM5400</v>
      </c>
      <c r="G124" t="str" cm="1">
        <f t="array" ref="G124">INDEX('PUMA22 Limit computations'!$A$4:$D$75,'PUMA-Person-Limits Fragments'!$B124,4)</f>
        <v>New Bedford, MA HUD Metro FMR Area</v>
      </c>
      <c r="H124" cm="1">
        <f t="array" ref="H124">INDEX('PUMA22 Limit computations'!AI$4:BB$75,'PUMA-Person-Limits Fragments'!B124,'PUMA-Person-Limits Fragments'!C124)</f>
        <v>33644.04</v>
      </c>
      <c r="I124" cm="1">
        <f t="array" ref="I124">INDEX('PUMA22 Limit computations'!BC$4:BV$75,'PUMA-Person-Limits Fragments'!B124,'PUMA-Person-Limits Fragments'!C124)</f>
        <v>20195.36</v>
      </c>
      <c r="J124" cm="1">
        <f t="array" ref="J124">INDEX('PUMA22 Limit computations'!BW$4:CP$75,'PUMA-Person-Limits Fragments'!B124,'PUMA-Person-Limits Fragments'!C124)</f>
        <v>53839.399999999994</v>
      </c>
    </row>
    <row r="125" spans="1:10" x14ac:dyDescent="0.25">
      <c r="A125">
        <f t="shared" si="5"/>
        <v>124</v>
      </c>
      <c r="B125">
        <f t="shared" si="3"/>
        <v>52</v>
      </c>
      <c r="C125">
        <f t="shared" si="4"/>
        <v>2</v>
      </c>
      <c r="D125" cm="1">
        <f t="array" ref="D125">INDEX('PUMA22 Limit computations'!$A$4:$D$75,'PUMA-Person-Limits Fragments'!$B125,1)</f>
        <v>201</v>
      </c>
      <c r="E125" t="str" cm="1">
        <f t="array" ref="E125">INDEX('PUMA22 Limit computations'!$A$4:$D$75,'PUMA-Person-Limits Fragments'!$B125,2)</f>
        <v>Franklin &amp; Hampshire (West, North, East) Counties</v>
      </c>
      <c r="F125" t="str" cm="1">
        <f t="array" ref="F125">INDEX('PUMA22 Limit computations'!$A$4:$D$75,'PUMA-Person-Limits Fragments'!$B125,3)</f>
        <v>METRO44140M25011</v>
      </c>
      <c r="G125" t="str" cm="1">
        <f t="array" ref="G125">INDEX('PUMA22 Limit computations'!$A$4:$D$75,'PUMA-Person-Limits Fragments'!$B125,4)</f>
        <v>Franklin County, MA HUD Metro FMR Area</v>
      </c>
      <c r="H125" cm="1">
        <f t="array" ref="H125">INDEX('PUMA22 Limit computations'!AI$4:BB$75,'PUMA-Person-Limits Fragments'!B125,'PUMA-Person-Limits Fragments'!C125)</f>
        <v>23075.685000000001</v>
      </c>
      <c r="I125" cm="1">
        <f t="array" ref="I125">INDEX('PUMA22 Limit computations'!BC$4:BV$75,'PUMA-Person-Limits Fragments'!B125,'PUMA-Person-Limits Fragments'!C125)</f>
        <v>13851.54</v>
      </c>
      <c r="J125" cm="1">
        <f t="array" ref="J125">INDEX('PUMA22 Limit computations'!BW$4:CP$75,'PUMA-Person-Limits Fragments'!B125,'PUMA-Person-Limits Fragments'!C125)</f>
        <v>36927.224999999999</v>
      </c>
    </row>
    <row r="126" spans="1:10" x14ac:dyDescent="0.25">
      <c r="A126">
        <f t="shared" si="5"/>
        <v>125</v>
      </c>
      <c r="B126">
        <f t="shared" si="3"/>
        <v>53</v>
      </c>
      <c r="C126">
        <f t="shared" si="4"/>
        <v>2</v>
      </c>
      <c r="D126" cm="1">
        <f t="array" ref="D126">INDEX('PUMA22 Limit computations'!$A$4:$D$75,'PUMA-Person-Limits Fragments'!$B126,1)</f>
        <v>301</v>
      </c>
      <c r="E126" t="str" cm="1">
        <f t="array" ref="E126">INDEX('PUMA22 Limit computations'!$A$4:$D$75,'PUMA-Person-Limits Fragments'!$B126,2)</f>
        <v>Hampshire County (South)--Northampton</v>
      </c>
      <c r="F126" t="str" cm="1">
        <f t="array" ref="F126">INDEX('PUMA22 Limit computations'!$A$4:$D$75,'PUMA-Person-Limits Fragments'!$B126,3)</f>
        <v>METRO44140M44140</v>
      </c>
      <c r="G126" t="str" cm="1">
        <f t="array" ref="G126">INDEX('PUMA22 Limit computations'!$A$4:$D$75,'PUMA-Person-Limits Fragments'!$B126,4)</f>
        <v>Springfield, MA HUD Metro FMR Area</v>
      </c>
      <c r="H126" cm="1">
        <f t="array" ref="H126">INDEX('PUMA22 Limit computations'!AI$4:BB$75,'PUMA-Person-Limits Fragments'!B126,'PUMA-Person-Limits Fragments'!C126)</f>
        <v>37646.235000000001</v>
      </c>
      <c r="I126" cm="1">
        <f t="array" ref="I126">INDEX('PUMA22 Limit computations'!BC$4:BV$75,'PUMA-Person-Limits Fragments'!B126,'PUMA-Person-Limits Fragments'!C126)</f>
        <v>22597.74</v>
      </c>
      <c r="J126" cm="1">
        <f t="array" ref="J126">INDEX('PUMA22 Limit computations'!BW$4:CP$75,'PUMA-Person-Limits Fragments'!B126,'PUMA-Person-Limits Fragments'!C126)</f>
        <v>60243.974999999999</v>
      </c>
    </row>
    <row r="127" spans="1:10" x14ac:dyDescent="0.25">
      <c r="A127">
        <f t="shared" si="5"/>
        <v>126</v>
      </c>
      <c r="B127">
        <f t="shared" si="3"/>
        <v>54</v>
      </c>
      <c r="C127">
        <f t="shared" si="4"/>
        <v>2</v>
      </c>
      <c r="D127" cm="1">
        <f t="array" ref="D127">INDEX('PUMA22 Limit computations'!$A$4:$D$75,'PUMA-Person-Limits Fragments'!$B127,1)</f>
        <v>401</v>
      </c>
      <c r="E127" t="str" cm="1">
        <f t="array" ref="E127">INDEX('PUMA22 Limit computations'!$A$4:$D$75,'PUMA-Person-Limits Fragments'!$B127,2)</f>
        <v>Hampden County (West)--Westfield &amp; Holyoke</v>
      </c>
      <c r="F127" t="str" cm="1">
        <f t="array" ref="F127">INDEX('PUMA22 Limit computations'!$A$4:$D$75,'PUMA-Person-Limits Fragments'!$B127,3)</f>
        <v>METRO44140M44140</v>
      </c>
      <c r="G127" t="str" cm="1">
        <f t="array" ref="G127">INDEX('PUMA22 Limit computations'!$A$4:$D$75,'PUMA-Person-Limits Fragments'!$B127,4)</f>
        <v>Springfield, MA HUD Metro FMR Area</v>
      </c>
      <c r="H127" cm="1">
        <f t="array" ref="H127">INDEX('PUMA22 Limit computations'!AI$4:BB$75,'PUMA-Person-Limits Fragments'!B127,'PUMA-Person-Limits Fragments'!C127)</f>
        <v>37653.764999999999</v>
      </c>
      <c r="I127" cm="1">
        <f t="array" ref="I127">INDEX('PUMA22 Limit computations'!BC$4:BV$75,'PUMA-Person-Limits Fragments'!B127,'PUMA-Person-Limits Fragments'!C127)</f>
        <v>22602.26</v>
      </c>
      <c r="J127" cm="1">
        <f t="array" ref="J127">INDEX('PUMA22 Limit computations'!BW$4:CP$75,'PUMA-Person-Limits Fragments'!B127,'PUMA-Person-Limits Fragments'!C127)</f>
        <v>60256.025000000001</v>
      </c>
    </row>
    <row r="128" spans="1:10" x14ac:dyDescent="0.25">
      <c r="A128">
        <f t="shared" si="5"/>
        <v>127</v>
      </c>
      <c r="B128">
        <f t="shared" si="3"/>
        <v>55</v>
      </c>
      <c r="C128">
        <f t="shared" si="4"/>
        <v>2</v>
      </c>
      <c r="D128" cm="1">
        <f t="array" ref="D128">INDEX('PUMA22 Limit computations'!$A$4:$D$75,'PUMA-Person-Limits Fragments'!$B128,1)</f>
        <v>402</v>
      </c>
      <c r="E128" t="str" cm="1">
        <f t="array" ref="E128">INDEX('PUMA22 Limit computations'!$A$4:$D$75,'PUMA-Person-Limits Fragments'!$B128,2)</f>
        <v>Hampden County (Central)--Springfield</v>
      </c>
      <c r="F128" t="str" cm="1">
        <f t="array" ref="F128">INDEX('PUMA22 Limit computations'!$A$4:$D$75,'PUMA-Person-Limits Fragments'!$B128,3)</f>
        <v>METRO44140M44140</v>
      </c>
      <c r="G128" t="str" cm="1">
        <f t="array" ref="G128">INDEX('PUMA22 Limit computations'!$A$4:$D$75,'PUMA-Person-Limits Fragments'!$B128,4)</f>
        <v>Springfield, MA HUD Metro FMR Area</v>
      </c>
      <c r="H128" cm="1">
        <f t="array" ref="H128">INDEX('PUMA22 Limit computations'!AI$4:BB$75,'PUMA-Person-Limits Fragments'!B128,'PUMA-Person-Limits Fragments'!C128)</f>
        <v>37650</v>
      </c>
      <c r="I128" cm="1">
        <f t="array" ref="I128">INDEX('PUMA22 Limit computations'!BC$4:BV$75,'PUMA-Person-Limits Fragments'!B128,'PUMA-Person-Limits Fragments'!C128)</f>
        <v>22600</v>
      </c>
      <c r="J128" cm="1">
        <f t="array" ref="J128">INDEX('PUMA22 Limit computations'!BW$4:CP$75,'PUMA-Person-Limits Fragments'!B128,'PUMA-Person-Limits Fragments'!C128)</f>
        <v>60250</v>
      </c>
    </row>
    <row r="129" spans="1:10" x14ac:dyDescent="0.25">
      <c r="A129">
        <f t="shared" si="5"/>
        <v>128</v>
      </c>
      <c r="B129">
        <f t="shared" si="3"/>
        <v>56</v>
      </c>
      <c r="C129">
        <f t="shared" si="4"/>
        <v>2</v>
      </c>
      <c r="D129" cm="1">
        <f t="array" ref="D129">INDEX('PUMA22 Limit computations'!$A$4:$D$75,'PUMA-Person-Limits Fragments'!$B129,1)</f>
        <v>403</v>
      </c>
      <c r="E129" t="str" cm="1">
        <f t="array" ref="E129">INDEX('PUMA22 Limit computations'!$A$4:$D$75,'PUMA-Person-Limits Fragments'!$B129,2)</f>
        <v>Hampden County (East)--Chicopee</v>
      </c>
      <c r="F129" t="str" cm="1">
        <f t="array" ref="F129">INDEX('PUMA22 Limit computations'!$A$4:$D$75,'PUMA-Person-Limits Fragments'!$B129,3)</f>
        <v>METRO44140M44140</v>
      </c>
      <c r="G129" t="str" cm="1">
        <f t="array" ref="G129">INDEX('PUMA22 Limit computations'!$A$4:$D$75,'PUMA-Person-Limits Fragments'!$B129,4)</f>
        <v>Springfield, MA HUD Metro FMR Area</v>
      </c>
      <c r="H129" cm="1">
        <f t="array" ref="H129">INDEX('PUMA22 Limit computations'!AI$4:BB$75,'PUMA-Person-Limits Fragments'!B129,'PUMA-Person-Limits Fragments'!C129)</f>
        <v>37646.235000000001</v>
      </c>
      <c r="I129" cm="1">
        <f t="array" ref="I129">INDEX('PUMA22 Limit computations'!BC$4:BV$75,'PUMA-Person-Limits Fragments'!B129,'PUMA-Person-Limits Fragments'!C129)</f>
        <v>22597.74</v>
      </c>
      <c r="J129" cm="1">
        <f t="array" ref="J129">INDEX('PUMA22 Limit computations'!BW$4:CP$75,'PUMA-Person-Limits Fragments'!B129,'PUMA-Person-Limits Fragments'!C129)</f>
        <v>60243.974999999999</v>
      </c>
    </row>
    <row r="130" spans="1:10" x14ac:dyDescent="0.25">
      <c r="A130">
        <f t="shared" si="5"/>
        <v>129</v>
      </c>
      <c r="B130">
        <f t="shared" si="3"/>
        <v>57</v>
      </c>
      <c r="C130">
        <f t="shared" si="4"/>
        <v>2</v>
      </c>
      <c r="D130" cm="1">
        <f t="array" ref="D130">INDEX('PUMA22 Limit computations'!$A$4:$D$75,'PUMA-Person-Limits Fragments'!$B130,1)</f>
        <v>201</v>
      </c>
      <c r="E130" t="str" cm="1">
        <f t="array" ref="E130">INDEX('PUMA22 Limit computations'!$A$4:$D$75,'PUMA-Person-Limits Fragments'!$B130,2)</f>
        <v>Franklin &amp; Hampshire (West, North, East) Counties</v>
      </c>
      <c r="F130" t="str" cm="1">
        <f t="array" ref="F130">INDEX('PUMA22 Limit computations'!$A$4:$D$75,'PUMA-Person-Limits Fragments'!$B130,3)</f>
        <v>METRO44140M44140</v>
      </c>
      <c r="G130" t="str" cm="1">
        <f t="array" ref="G130">INDEX('PUMA22 Limit computations'!$A$4:$D$75,'PUMA-Person-Limits Fragments'!$B130,4)</f>
        <v>Springfield, MA HUD Metro FMR Area</v>
      </c>
      <c r="H130" cm="1">
        <f t="array" ref="H130">INDEX('PUMA22 Limit computations'!AI$4:BB$75,'PUMA-Person-Limits Fragments'!B130,'PUMA-Person-Limits Fragments'!C130)</f>
        <v>14578.08</v>
      </c>
      <c r="I130" cm="1">
        <f t="array" ref="I130">INDEX('PUMA22 Limit computations'!BC$4:BV$75,'PUMA-Person-Limits Fragments'!B130,'PUMA-Person-Limits Fragments'!C130)</f>
        <v>8750.7199999999993</v>
      </c>
      <c r="J130" cm="1">
        <f t="array" ref="J130">INDEX('PUMA22 Limit computations'!BW$4:CP$75,'PUMA-Person-Limits Fragments'!B130,'PUMA-Person-Limits Fragments'!C130)</f>
        <v>23328.799999999999</v>
      </c>
    </row>
    <row r="131" spans="1:10" x14ac:dyDescent="0.25">
      <c r="A131">
        <f t="shared" si="5"/>
        <v>130</v>
      </c>
      <c r="B131">
        <f t="shared" ref="B131:B194" si="6">A131-72*FLOOR((A131-1)/72,1)</f>
        <v>58</v>
      </c>
      <c r="C131">
        <f t="shared" ref="C131:C194" si="7">FLOOR((A131-1)/72,1)+1</f>
        <v>2</v>
      </c>
      <c r="D131" cm="1">
        <f t="array" ref="D131">INDEX('PUMA22 Limit computations'!$A$4:$D$75,'PUMA-Person-Limits Fragments'!$B131,1)</f>
        <v>501</v>
      </c>
      <c r="E131" t="str" cm="1">
        <f t="array" ref="E131">INDEX('PUMA22 Limit computations'!$A$4:$D$75,'PUMA-Person-Limits Fragments'!$B131,2)</f>
        <v>Worcester County (Northwest)--Gardner</v>
      </c>
      <c r="F131" t="str" cm="1">
        <f t="array" ref="F131">INDEX('PUMA22 Limit computations'!$A$4:$D$75,'PUMA-Person-Limits Fragments'!$B131,3)</f>
        <v>METRO49340M49340</v>
      </c>
      <c r="G131" t="str" cm="1">
        <f t="array" ref="G131">INDEX('PUMA22 Limit computations'!$A$4:$D$75,'PUMA-Person-Limits Fragments'!$B131,4)</f>
        <v>Worcester, MA HUD Metro FMR Area</v>
      </c>
      <c r="H131" cm="1">
        <f t="array" ref="H131">INDEX('PUMA22 Limit computations'!AI$4:BB$75,'PUMA-Person-Limits Fragments'!B131,'PUMA-Person-Limits Fragments'!C131)</f>
        <v>12769.38</v>
      </c>
      <c r="I131" cm="1">
        <f t="array" ref="I131">INDEX('PUMA22 Limit computations'!BC$4:BV$75,'PUMA-Person-Limits Fragments'!B131,'PUMA-Person-Limits Fragments'!C131)</f>
        <v>7670.2950000000001</v>
      </c>
      <c r="J131" cm="1">
        <f t="array" ref="J131">INDEX('PUMA22 Limit computations'!BW$4:CP$75,'PUMA-Person-Limits Fragments'!B131,'PUMA-Person-Limits Fragments'!C131)</f>
        <v>20439.674999999999</v>
      </c>
    </row>
    <row r="132" spans="1:10" x14ac:dyDescent="0.25">
      <c r="A132">
        <f t="shared" ref="A132:A195" si="8">A131+1</f>
        <v>131</v>
      </c>
      <c r="B132">
        <f t="shared" si="6"/>
        <v>59</v>
      </c>
      <c r="C132">
        <f t="shared" si="7"/>
        <v>2</v>
      </c>
      <c r="D132" cm="1">
        <f t="array" ref="D132">INDEX('PUMA22 Limit computations'!$A$4:$D$75,'PUMA-Person-Limits Fragments'!$B132,1)</f>
        <v>506</v>
      </c>
      <c r="E132" t="str" cm="1">
        <f t="array" ref="E132">INDEX('PUMA22 Limit computations'!$A$4:$D$75,'PUMA-Person-Limits Fragments'!$B132,2)</f>
        <v>Worcester County (West Central)--Outside Worcester City</v>
      </c>
      <c r="F132" t="str" cm="1">
        <f t="array" ref="F132">INDEX('PUMA22 Limit computations'!$A$4:$D$75,'PUMA-Person-Limits Fragments'!$B132,3)</f>
        <v>METRO49340M49340</v>
      </c>
      <c r="G132" t="str" cm="1">
        <f t="array" ref="G132">INDEX('PUMA22 Limit computations'!$A$4:$D$75,'PUMA-Person-Limits Fragments'!$B132,4)</f>
        <v>Worcester, MA HUD Metro FMR Area</v>
      </c>
      <c r="H132" cm="1">
        <f t="array" ref="H132">INDEX('PUMA22 Limit computations'!AI$4:BB$75,'PUMA-Person-Limits Fragments'!B132,'PUMA-Person-Limits Fragments'!C132)</f>
        <v>42162.38</v>
      </c>
      <c r="I132" cm="1">
        <f t="array" ref="I132">INDEX('PUMA22 Limit computations'!BC$4:BV$75,'PUMA-Person-Limits Fragments'!B132,'PUMA-Person-Limits Fragments'!C132)</f>
        <v>25326.044999999998</v>
      </c>
      <c r="J132" cm="1">
        <f t="array" ref="J132">INDEX('PUMA22 Limit computations'!BW$4:CP$75,'PUMA-Person-Limits Fragments'!B132,'PUMA-Person-Limits Fragments'!C132)</f>
        <v>67488.425000000003</v>
      </c>
    </row>
    <row r="133" spans="1:10" x14ac:dyDescent="0.25">
      <c r="A133">
        <f t="shared" si="8"/>
        <v>132</v>
      </c>
      <c r="B133">
        <f t="shared" si="6"/>
        <v>60</v>
      </c>
      <c r="C133">
        <f t="shared" si="7"/>
        <v>2</v>
      </c>
      <c r="D133" cm="1">
        <f t="array" ref="D133">INDEX('PUMA22 Limit computations'!$A$4:$D$75,'PUMA-Person-Limits Fragments'!$B133,1)</f>
        <v>503</v>
      </c>
      <c r="E133" t="str" cm="1">
        <f t="array" ref="E133">INDEX('PUMA22 Limit computations'!$A$4:$D$75,'PUMA-Person-Limits Fragments'!$B133,2)</f>
        <v>Worcester County (East Central)--Outside Worcester City</v>
      </c>
      <c r="F133" t="str" cm="1">
        <f t="array" ref="F133">INDEX('PUMA22 Limit computations'!$A$4:$D$75,'PUMA-Person-Limits Fragments'!$B133,3)</f>
        <v>METRO49340M49340</v>
      </c>
      <c r="G133" t="str" cm="1">
        <f t="array" ref="G133">INDEX('PUMA22 Limit computations'!$A$4:$D$75,'PUMA-Person-Limits Fragments'!$B133,4)</f>
        <v>Worcester, MA HUD Metro FMR Area</v>
      </c>
      <c r="H133" cm="1">
        <f t="array" ref="H133">INDEX('PUMA22 Limit computations'!AI$4:BB$75,'PUMA-Person-Limits Fragments'!B133,'PUMA-Person-Limits Fragments'!C133)</f>
        <v>29180.84</v>
      </c>
      <c r="I133" cm="1">
        <f t="array" ref="I133">INDEX('PUMA22 Limit computations'!BC$4:BV$75,'PUMA-Person-Limits Fragments'!B133,'PUMA-Person-Limits Fragments'!C133)</f>
        <v>17528.310000000001</v>
      </c>
      <c r="J133" cm="1">
        <f t="array" ref="J133">INDEX('PUMA22 Limit computations'!BW$4:CP$75,'PUMA-Person-Limits Fragments'!B133,'PUMA-Person-Limits Fragments'!C133)</f>
        <v>46709.15</v>
      </c>
    </row>
    <row r="134" spans="1:10" x14ac:dyDescent="0.25">
      <c r="A134">
        <f t="shared" si="8"/>
        <v>133</v>
      </c>
      <c r="B134">
        <f t="shared" si="6"/>
        <v>61</v>
      </c>
      <c r="C134">
        <f t="shared" si="7"/>
        <v>2</v>
      </c>
      <c r="D134" cm="1">
        <f t="array" ref="D134">INDEX('PUMA22 Limit computations'!$A$4:$D$75,'PUMA-Person-Limits Fragments'!$B134,1)</f>
        <v>504</v>
      </c>
      <c r="E134" t="str" cm="1">
        <f t="array" ref="E134">INDEX('PUMA22 Limit computations'!$A$4:$D$75,'PUMA-Person-Limits Fragments'!$B134,2)</f>
        <v>Worcester City (East)</v>
      </c>
      <c r="F134" t="str" cm="1">
        <f t="array" ref="F134">INDEX('PUMA22 Limit computations'!$A$4:$D$75,'PUMA-Person-Limits Fragments'!$B134,3)</f>
        <v>METRO49340M49340</v>
      </c>
      <c r="G134" t="str" cm="1">
        <f t="array" ref="G134">INDEX('PUMA22 Limit computations'!$A$4:$D$75,'PUMA-Person-Limits Fragments'!$B134,4)</f>
        <v>Worcester, MA HUD Metro FMR Area</v>
      </c>
      <c r="H134" cm="1">
        <f t="array" ref="H134">INDEX('PUMA22 Limit computations'!AI$4:BB$75,'PUMA-Person-Limits Fragments'!B134,'PUMA-Person-Limits Fragments'!C134)</f>
        <v>44200</v>
      </c>
      <c r="I134" cm="1">
        <f t="array" ref="I134">INDEX('PUMA22 Limit computations'!BC$4:BV$75,'PUMA-Person-Limits Fragments'!B134,'PUMA-Person-Limits Fragments'!C134)</f>
        <v>26550</v>
      </c>
      <c r="J134" cm="1">
        <f t="array" ref="J134">INDEX('PUMA22 Limit computations'!BW$4:CP$75,'PUMA-Person-Limits Fragments'!B134,'PUMA-Person-Limits Fragments'!C134)</f>
        <v>70750</v>
      </c>
    </row>
    <row r="135" spans="1:10" x14ac:dyDescent="0.25">
      <c r="A135">
        <f t="shared" si="8"/>
        <v>134</v>
      </c>
      <c r="B135">
        <f t="shared" si="6"/>
        <v>62</v>
      </c>
      <c r="C135">
        <f t="shared" si="7"/>
        <v>2</v>
      </c>
      <c r="D135" cm="1">
        <f t="array" ref="D135">INDEX('PUMA22 Limit computations'!$A$4:$D$75,'PUMA-Person-Limits Fragments'!$B135,1)</f>
        <v>505</v>
      </c>
      <c r="E135" t="str" cm="1">
        <f t="array" ref="E135">INDEX('PUMA22 Limit computations'!$A$4:$D$75,'PUMA-Person-Limits Fragments'!$B135,2)</f>
        <v>Worcester City (West)</v>
      </c>
      <c r="F135" t="str" cm="1">
        <f t="array" ref="F135">INDEX('PUMA22 Limit computations'!$A$4:$D$75,'PUMA-Person-Limits Fragments'!$B135,3)</f>
        <v>METRO49340M49340</v>
      </c>
      <c r="G135" t="str" cm="1">
        <f t="array" ref="G135">INDEX('PUMA22 Limit computations'!$A$4:$D$75,'PUMA-Person-Limits Fragments'!$B135,4)</f>
        <v>Worcester, MA HUD Metro FMR Area</v>
      </c>
      <c r="H135" cm="1">
        <f t="array" ref="H135">INDEX('PUMA22 Limit computations'!AI$4:BB$75,'PUMA-Person-Limits Fragments'!B135,'PUMA-Person-Limits Fragments'!C135)</f>
        <v>44200</v>
      </c>
      <c r="I135" cm="1">
        <f t="array" ref="I135">INDEX('PUMA22 Limit computations'!BC$4:BV$75,'PUMA-Person-Limits Fragments'!B135,'PUMA-Person-Limits Fragments'!C135)</f>
        <v>26550</v>
      </c>
      <c r="J135" cm="1">
        <f t="array" ref="J135">INDEX('PUMA22 Limit computations'!BW$4:CP$75,'PUMA-Person-Limits Fragments'!B135,'PUMA-Person-Limits Fragments'!C135)</f>
        <v>70750</v>
      </c>
    </row>
    <row r="136" spans="1:10" x14ac:dyDescent="0.25">
      <c r="A136">
        <f t="shared" si="8"/>
        <v>135</v>
      </c>
      <c r="B136">
        <f t="shared" si="6"/>
        <v>63</v>
      </c>
      <c r="C136">
        <f t="shared" si="7"/>
        <v>2</v>
      </c>
      <c r="D136" cm="1">
        <f t="array" ref="D136">INDEX('PUMA22 Limit computations'!$A$4:$D$75,'PUMA-Person-Limits Fragments'!$B136,1)</f>
        <v>507</v>
      </c>
      <c r="E136" t="str" cm="1">
        <f t="array" ref="E136">INDEX('PUMA22 Limit computations'!$A$4:$D$75,'PUMA-Person-Limits Fragments'!$B136,2)</f>
        <v>Worcester County (South)</v>
      </c>
      <c r="F136" t="str" cm="1">
        <f t="array" ref="F136">INDEX('PUMA22 Limit computations'!$A$4:$D$75,'PUMA-Person-Limits Fragments'!$B136,3)</f>
        <v>METRO49340M49340</v>
      </c>
      <c r="G136" t="str" cm="1">
        <f t="array" ref="G136">INDEX('PUMA22 Limit computations'!$A$4:$D$75,'PUMA-Person-Limits Fragments'!$B136,4)</f>
        <v>Worcester, MA HUD Metro FMR Area</v>
      </c>
      <c r="H136" cm="1">
        <f t="array" ref="H136">INDEX('PUMA22 Limit computations'!AI$4:BB$75,'PUMA-Person-Limits Fragments'!B136,'PUMA-Person-Limits Fragments'!C136)</f>
        <v>37640.720000000001</v>
      </c>
      <c r="I136" cm="1">
        <f t="array" ref="I136">INDEX('PUMA22 Limit computations'!BC$4:BV$75,'PUMA-Person-Limits Fragments'!B136,'PUMA-Person-Limits Fragments'!C136)</f>
        <v>22609.98</v>
      </c>
      <c r="J136" cm="1">
        <f t="array" ref="J136">INDEX('PUMA22 Limit computations'!BW$4:CP$75,'PUMA-Person-Limits Fragments'!B136,'PUMA-Person-Limits Fragments'!C136)</f>
        <v>60250.700000000004</v>
      </c>
    </row>
    <row r="137" spans="1:10" x14ac:dyDescent="0.25">
      <c r="A137">
        <f t="shared" si="8"/>
        <v>136</v>
      </c>
      <c r="B137">
        <f t="shared" si="6"/>
        <v>64</v>
      </c>
      <c r="C137">
        <f t="shared" si="7"/>
        <v>2</v>
      </c>
      <c r="D137" cm="1">
        <f t="array" ref="D137">INDEX('PUMA22 Limit computations'!$A$4:$D$75,'PUMA-Person-Limits Fragments'!$B137,1)</f>
        <v>502</v>
      </c>
      <c r="E137" t="str" cm="1">
        <f t="array" ref="E137">INDEX('PUMA22 Limit computations'!$A$4:$D$75,'PUMA-Person-Limits Fragments'!$B137,2)</f>
        <v>Worcester County (Northeast)--Fitchburg, Leominster &amp; Lunenburg</v>
      </c>
      <c r="F137" t="str" cm="1">
        <f t="array" ref="F137">INDEX('PUMA22 Limit computations'!$A$4:$D$75,'PUMA-Person-Limits Fragments'!$B137,3)</f>
        <v>METRO49340MM1120</v>
      </c>
      <c r="G137" t="str" cm="1">
        <f t="array" ref="G137">INDEX('PUMA22 Limit computations'!$A$4:$D$75,'PUMA-Person-Limits Fragments'!$B137,4)</f>
        <v>Eastern Worcester County, MA HUD Metro FMR Area</v>
      </c>
      <c r="H137" cm="1">
        <f t="array" ref="H137">INDEX('PUMA22 Limit computations'!AI$4:BB$75,'PUMA-Person-Limits Fragments'!B137,'PUMA-Person-Limits Fragments'!C137)</f>
        <v>7666.1200000000008</v>
      </c>
      <c r="I137" cm="1">
        <f t="array" ref="I137">INDEX('PUMA22 Limit computations'!BC$4:BV$75,'PUMA-Person-Limits Fragments'!B137,'PUMA-Person-Limits Fragments'!C137)</f>
        <v>4601.1350000000002</v>
      </c>
      <c r="J137" cm="1">
        <f t="array" ref="J137">INDEX('PUMA22 Limit computations'!BW$4:CP$75,'PUMA-Person-Limits Fragments'!B137,'PUMA-Person-Limits Fragments'!C137)</f>
        <v>10467.765000000001</v>
      </c>
    </row>
    <row r="138" spans="1:10" x14ac:dyDescent="0.25">
      <c r="A138">
        <f t="shared" si="8"/>
        <v>137</v>
      </c>
      <c r="B138">
        <f t="shared" si="6"/>
        <v>65</v>
      </c>
      <c r="C138">
        <f t="shared" si="7"/>
        <v>2</v>
      </c>
      <c r="D138" cm="1">
        <f t="array" ref="D138">INDEX('PUMA22 Limit computations'!$A$4:$D$75,'PUMA-Person-Limits Fragments'!$B138,1)</f>
        <v>503</v>
      </c>
      <c r="E138" t="str" cm="1">
        <f t="array" ref="E138">INDEX('PUMA22 Limit computations'!$A$4:$D$75,'PUMA-Person-Limits Fragments'!$B138,2)</f>
        <v>Worcester County (East Central)--Outside Worcester City</v>
      </c>
      <c r="F138" t="str" cm="1">
        <f t="array" ref="F138">INDEX('PUMA22 Limit computations'!$A$4:$D$75,'PUMA-Person-Limits Fragments'!$B138,3)</f>
        <v>METRO49340MM1120</v>
      </c>
      <c r="G138" t="str" cm="1">
        <f t="array" ref="G138">INDEX('PUMA22 Limit computations'!$A$4:$D$75,'PUMA-Person-Limits Fragments'!$B138,4)</f>
        <v>Eastern Worcester County, MA HUD Metro FMR Area</v>
      </c>
      <c r="H138" cm="1">
        <f t="array" ref="H138">INDEX('PUMA22 Limit computations'!AI$4:BB$75,'PUMA-Person-Limits Fragments'!B138,'PUMA-Person-Limits Fragments'!C138)</f>
        <v>17805.52</v>
      </c>
      <c r="I138" cm="1">
        <f t="array" ref="I138">INDEX('PUMA22 Limit computations'!BC$4:BV$75,'PUMA-Person-Limits Fragments'!B138,'PUMA-Person-Limits Fragments'!C138)</f>
        <v>10686.71</v>
      </c>
      <c r="J138" cm="1">
        <f t="array" ref="J138">INDEX('PUMA22 Limit computations'!BW$4:CP$75,'PUMA-Person-Limits Fragments'!B138,'PUMA-Person-Limits Fragments'!C138)</f>
        <v>24312.69</v>
      </c>
    </row>
    <row r="139" spans="1:10" x14ac:dyDescent="0.25">
      <c r="A139">
        <f t="shared" si="8"/>
        <v>138</v>
      </c>
      <c r="B139">
        <f t="shared" si="6"/>
        <v>66</v>
      </c>
      <c r="C139">
        <f t="shared" si="7"/>
        <v>2</v>
      </c>
      <c r="D139" cm="1">
        <f t="array" ref="D139">INDEX('PUMA22 Limit computations'!$A$4:$D$75,'PUMA-Person-Limits Fragments'!$B139,1)</f>
        <v>507</v>
      </c>
      <c r="E139" t="str" cm="1">
        <f t="array" ref="E139">INDEX('PUMA22 Limit computations'!$A$4:$D$75,'PUMA-Person-Limits Fragments'!$B139,2)</f>
        <v>Worcester County (South)</v>
      </c>
      <c r="F139" t="str" cm="1">
        <f t="array" ref="F139">INDEX('PUMA22 Limit computations'!$A$4:$D$75,'PUMA-Person-Limits Fragments'!$B139,3)</f>
        <v>METRO49340MM1120</v>
      </c>
      <c r="G139" t="str" cm="1">
        <f t="array" ref="G139">INDEX('PUMA22 Limit computations'!$A$4:$D$75,'PUMA-Person-Limits Fragments'!$B139,4)</f>
        <v>Eastern Worcester County, MA HUD Metro FMR Area</v>
      </c>
      <c r="H139" cm="1">
        <f t="array" ref="H139">INDEX('PUMA22 Limit computations'!AI$4:BB$75,'PUMA-Person-Limits Fragments'!B139,'PUMA-Person-Limits Fragments'!C139)</f>
        <v>7765.68</v>
      </c>
      <c r="I139" cm="1">
        <f t="array" ref="I139">INDEX('PUMA22 Limit computations'!BC$4:BV$75,'PUMA-Person-Limits Fragments'!B139,'PUMA-Person-Limits Fragments'!C139)</f>
        <v>4660.8900000000003</v>
      </c>
      <c r="J139" cm="1">
        <f t="array" ref="J139">INDEX('PUMA22 Limit computations'!BW$4:CP$75,'PUMA-Person-Limits Fragments'!B139,'PUMA-Person-Limits Fragments'!C139)</f>
        <v>10603.71</v>
      </c>
    </row>
    <row r="140" spans="1:10" x14ac:dyDescent="0.25">
      <c r="A140">
        <f t="shared" si="8"/>
        <v>139</v>
      </c>
      <c r="B140">
        <f t="shared" si="6"/>
        <v>67</v>
      </c>
      <c r="C140">
        <f t="shared" si="7"/>
        <v>2</v>
      </c>
      <c r="D140" cm="1">
        <f t="array" ref="D140">INDEX('PUMA22 Limit computations'!$A$4:$D$75,'PUMA-Person-Limits Fragments'!$B140,1)</f>
        <v>502</v>
      </c>
      <c r="E140" t="str" cm="1">
        <f t="array" ref="E140">INDEX('PUMA22 Limit computations'!$A$4:$D$75,'PUMA-Person-Limits Fragments'!$B140,2)</f>
        <v>Worcester County (Northeast)--Fitchburg, Leominster &amp; Lunenburg</v>
      </c>
      <c r="F140" t="str" cm="1">
        <f t="array" ref="F140">INDEX('PUMA22 Limit computations'!$A$4:$D$75,'PUMA-Person-Limits Fragments'!$B140,3)</f>
        <v>METRO49340MM2600</v>
      </c>
      <c r="G140" t="str" cm="1">
        <f t="array" ref="G140">INDEX('PUMA22 Limit computations'!$A$4:$D$75,'PUMA-Person-Limits Fragments'!$B140,4)</f>
        <v>Fitchburg-Leominster, MA HUD Metro FMR Area</v>
      </c>
      <c r="H140" cm="1">
        <f t="array" ref="H140">INDEX('PUMA22 Limit computations'!AI$4:BB$75,'PUMA-Person-Limits Fragments'!B140,'PUMA-Person-Limits Fragments'!C140)</f>
        <v>34237.379999999997</v>
      </c>
      <c r="I140" cm="1">
        <f t="array" ref="I140">INDEX('PUMA22 Limit computations'!BC$4:BV$75,'PUMA-Person-Limits Fragments'!B140,'PUMA-Person-Limits Fragments'!C140)</f>
        <v>20533.89</v>
      </c>
      <c r="J140" cm="1">
        <f t="array" ref="J140">INDEX('PUMA22 Limit computations'!BW$4:CP$75,'PUMA-Person-Limits Fragments'!B140,'PUMA-Person-Limits Fragments'!C140)</f>
        <v>54771.27</v>
      </c>
    </row>
    <row r="141" spans="1:10" x14ac:dyDescent="0.25">
      <c r="A141">
        <f t="shared" si="8"/>
        <v>140</v>
      </c>
      <c r="B141">
        <f t="shared" si="6"/>
        <v>68</v>
      </c>
      <c r="C141">
        <f t="shared" si="7"/>
        <v>2</v>
      </c>
      <c r="D141" cm="1">
        <f t="array" ref="D141">INDEX('PUMA22 Limit computations'!$A$4:$D$75,'PUMA-Person-Limits Fragments'!$B141,1)</f>
        <v>501</v>
      </c>
      <c r="E141" t="str" cm="1">
        <f t="array" ref="E141">INDEX('PUMA22 Limit computations'!$A$4:$D$75,'PUMA-Person-Limits Fragments'!$B141,2)</f>
        <v>Worcester County (Northwest)--Gardner</v>
      </c>
      <c r="F141" t="str" cm="1">
        <f t="array" ref="F141">INDEX('PUMA22 Limit computations'!$A$4:$D$75,'PUMA-Person-Limits Fragments'!$B141,3)</f>
        <v>METRO49340MM2600</v>
      </c>
      <c r="G141" t="str" cm="1">
        <f t="array" ref="G141">INDEX('PUMA22 Limit computations'!$A$4:$D$75,'PUMA-Person-Limits Fragments'!$B141,4)</f>
        <v>Fitchburg-Leominster, MA HUD Metro FMR Area</v>
      </c>
      <c r="H141" cm="1">
        <f t="array" ref="H141">INDEX('PUMA22 Limit computations'!AI$4:BB$75,'PUMA-Person-Limits Fragments'!B141,'PUMA-Person-Limits Fragments'!C141)</f>
        <v>19464.54</v>
      </c>
      <c r="I141" cm="1">
        <f t="array" ref="I141">INDEX('PUMA22 Limit computations'!BC$4:BV$75,'PUMA-Person-Limits Fragments'!B141,'PUMA-Person-Limits Fragments'!C141)</f>
        <v>11673.87</v>
      </c>
      <c r="J141" cm="1">
        <f t="array" ref="J141">INDEX('PUMA22 Limit computations'!BW$4:CP$75,'PUMA-Person-Limits Fragments'!B141,'PUMA-Person-Limits Fragments'!C141)</f>
        <v>31138.41</v>
      </c>
    </row>
    <row r="142" spans="1:10" x14ac:dyDescent="0.25">
      <c r="A142">
        <f t="shared" si="8"/>
        <v>141</v>
      </c>
      <c r="B142">
        <f t="shared" si="6"/>
        <v>69</v>
      </c>
      <c r="C142">
        <f t="shared" si="7"/>
        <v>2</v>
      </c>
      <c r="D142" cm="1">
        <f t="array" ref="D142">INDEX('PUMA22 Limit computations'!$A$4:$D$75,'PUMA-Person-Limits Fragments'!$B142,1)</f>
        <v>501</v>
      </c>
      <c r="E142" t="str" cm="1">
        <f t="array" ref="E142">INDEX('PUMA22 Limit computations'!$A$4:$D$75,'PUMA-Person-Limits Fragments'!$B142,2)</f>
        <v>Worcester County (Northwest)--Gardner</v>
      </c>
      <c r="F142" t="str" cm="1">
        <f t="array" ref="F142">INDEX('PUMA22 Limit computations'!$A$4:$D$75,'PUMA-Person-Limits Fragments'!$B142,3)</f>
        <v>METRO49340N25027</v>
      </c>
      <c r="G142" t="str" cm="1">
        <f t="array" ref="G142">INDEX('PUMA22 Limit computations'!$A$4:$D$75,'PUMA-Person-Limits Fragments'!$B142,4)</f>
        <v>Western Worcester County, MA HUD Metro FMR Area</v>
      </c>
      <c r="H142" cm="1">
        <f t="array" ref="H142">INDEX('PUMA22 Limit computations'!AI$4:BB$75,'PUMA-Person-Limits Fragments'!B142,'PUMA-Person-Limits Fragments'!C142)</f>
        <v>8828.7800000000007</v>
      </c>
      <c r="I142" cm="1">
        <f t="array" ref="I142">INDEX('PUMA22 Limit computations'!BC$4:BV$75,'PUMA-Person-Limits Fragments'!B142,'PUMA-Person-Limits Fragments'!C142)</f>
        <v>5295.01</v>
      </c>
      <c r="J142" cm="1">
        <f t="array" ref="J142">INDEX('PUMA22 Limit computations'!BW$4:CP$75,'PUMA-Person-Limits Fragments'!B142,'PUMA-Person-Limits Fragments'!C142)</f>
        <v>14123.79</v>
      </c>
    </row>
    <row r="143" spans="1:10" x14ac:dyDescent="0.25">
      <c r="A143">
        <f t="shared" si="8"/>
        <v>142</v>
      </c>
      <c r="B143">
        <f t="shared" si="6"/>
        <v>70</v>
      </c>
      <c r="C143">
        <f t="shared" si="7"/>
        <v>2</v>
      </c>
      <c r="D143" cm="1">
        <f t="array" ref="D143">INDEX('PUMA22 Limit computations'!$A$4:$D$75,'PUMA-Person-Limits Fragments'!$B143,1)</f>
        <v>506</v>
      </c>
      <c r="E143" t="str" cm="1">
        <f t="array" ref="E143">INDEX('PUMA22 Limit computations'!$A$4:$D$75,'PUMA-Person-Limits Fragments'!$B143,2)</f>
        <v>Worcester County (West Central)--Outside Worcester City</v>
      </c>
      <c r="F143" t="str" cm="1">
        <f t="array" ref="F143">INDEX('PUMA22 Limit computations'!$A$4:$D$75,'PUMA-Person-Limits Fragments'!$B143,3)</f>
        <v>METRO49340N25027</v>
      </c>
      <c r="G143" t="str" cm="1">
        <f t="array" ref="G143">INDEX('PUMA22 Limit computations'!$A$4:$D$75,'PUMA-Person-Limits Fragments'!$B143,4)</f>
        <v>Western Worcester County, MA HUD Metro FMR Area</v>
      </c>
      <c r="H143" cm="1">
        <f t="array" ref="H143">INDEX('PUMA22 Limit computations'!AI$4:BB$75,'PUMA-Person-Limits Fragments'!B143,'PUMA-Person-Limits Fragments'!C143)</f>
        <v>1802.51</v>
      </c>
      <c r="I143" cm="1">
        <f t="array" ref="I143">INDEX('PUMA22 Limit computations'!BC$4:BV$75,'PUMA-Person-Limits Fragments'!B143,'PUMA-Person-Limits Fragments'!C143)</f>
        <v>1081.0450000000001</v>
      </c>
      <c r="J143" cm="1">
        <f t="array" ref="J143">INDEX('PUMA22 Limit computations'!BW$4:CP$75,'PUMA-Person-Limits Fragments'!B143,'PUMA-Person-Limits Fragments'!C143)</f>
        <v>2883.5550000000003</v>
      </c>
    </row>
    <row r="144" spans="1:10" x14ac:dyDescent="0.25">
      <c r="A144">
        <f t="shared" si="8"/>
        <v>143</v>
      </c>
      <c r="B144">
        <f t="shared" si="6"/>
        <v>71</v>
      </c>
      <c r="C144">
        <f t="shared" si="7"/>
        <v>2</v>
      </c>
      <c r="D144" cm="1">
        <f t="array" ref="D144">INDEX('PUMA22 Limit computations'!$A$4:$D$75,'PUMA-Person-Limits Fragments'!$B144,1)</f>
        <v>1301</v>
      </c>
      <c r="E144" t="str" cm="1">
        <f t="array" ref="E144">INDEX('PUMA22 Limit computations'!$A$4:$D$75,'PUMA-Person-Limits Fragments'!$B144,2)</f>
        <v>Barnstable (East), Dukes &amp; Nantucket Counties--Outer Cape Cod Towns</v>
      </c>
      <c r="F144" t="str" cm="1">
        <f t="array" ref="F144">INDEX('PUMA22 Limit computations'!$A$4:$D$75,'PUMA-Person-Limits Fragments'!$B144,3)</f>
        <v>NCNTY25007N25007</v>
      </c>
      <c r="G144" t="str" cm="1">
        <f t="array" ref="G144">INDEX('PUMA22 Limit computations'!$A$4:$D$75,'PUMA-Person-Limits Fragments'!$B144,4)</f>
        <v>Dukes County, MA</v>
      </c>
      <c r="H144" cm="1">
        <f t="array" ref="H144">INDEX('PUMA22 Limit computations'!AI$4:BB$75,'PUMA-Person-Limits Fragments'!B144,'PUMA-Person-Limits Fragments'!C144)</f>
        <v>7645.68</v>
      </c>
      <c r="I144" cm="1">
        <f t="array" ref="I144">INDEX('PUMA22 Limit computations'!BC$4:BV$75,'PUMA-Person-Limits Fragments'!B144,'PUMA-Person-Limits Fragments'!C144)</f>
        <v>4592.0700000000006</v>
      </c>
      <c r="J144" cm="1">
        <f t="array" ref="J144">INDEX('PUMA22 Limit computations'!BW$4:CP$75,'PUMA-Person-Limits Fragments'!B144,'PUMA-Person-Limits Fragments'!C144)</f>
        <v>11763.78</v>
      </c>
    </row>
    <row r="145" spans="1:10" x14ac:dyDescent="0.25">
      <c r="A145">
        <f t="shared" si="8"/>
        <v>144</v>
      </c>
      <c r="B145">
        <f t="shared" si="6"/>
        <v>72</v>
      </c>
      <c r="C145">
        <f t="shared" si="7"/>
        <v>2</v>
      </c>
      <c r="D145" cm="1">
        <f t="array" ref="D145">INDEX('PUMA22 Limit computations'!$A$4:$D$75,'PUMA-Person-Limits Fragments'!$B145,1)</f>
        <v>1301</v>
      </c>
      <c r="E145" t="str" cm="1">
        <f t="array" ref="E145">INDEX('PUMA22 Limit computations'!$A$4:$D$75,'PUMA-Person-Limits Fragments'!$B145,2)</f>
        <v>Barnstable (East), Dukes &amp; Nantucket Counties--Outer Cape Cod Towns</v>
      </c>
      <c r="F145" t="str" cm="1">
        <f t="array" ref="F145">INDEX('PUMA22 Limit computations'!$A$4:$D$75,'PUMA-Person-Limits Fragments'!$B145,3)</f>
        <v>NCNTY25019N25019</v>
      </c>
      <c r="G145" t="str" cm="1">
        <f t="array" ref="G145">INDEX('PUMA22 Limit computations'!$A$4:$D$75,'PUMA-Person-Limits Fragments'!$B145,4)</f>
        <v>Nantucket County, MA</v>
      </c>
      <c r="H145" cm="1">
        <f t="array" ref="H145">INDEX('PUMA22 Limit computations'!AI$4:BB$75,'PUMA-Person-Limits Fragments'!B145,'PUMA-Person-Limits Fragments'!C145)</f>
        <v>5912.92</v>
      </c>
      <c r="I145" cm="1">
        <f t="array" ref="I145">INDEX('PUMA22 Limit computations'!BC$4:BV$75,'PUMA-Person-Limits Fragments'!B145,'PUMA-Person-Limits Fragments'!C145)</f>
        <v>3549.91</v>
      </c>
      <c r="J145" cm="1">
        <f t="array" ref="J145">INDEX('PUMA22 Limit computations'!BW$4:CP$75,'PUMA-Person-Limits Fragments'!B145,'PUMA-Person-Limits Fragments'!C145)</f>
        <v>8130.2649999999994</v>
      </c>
    </row>
    <row r="146" spans="1:10" x14ac:dyDescent="0.25">
      <c r="A146">
        <f t="shared" si="8"/>
        <v>145</v>
      </c>
      <c r="B146">
        <f t="shared" si="6"/>
        <v>1</v>
      </c>
      <c r="C146">
        <f t="shared" si="7"/>
        <v>3</v>
      </c>
      <c r="D146" cm="1">
        <f t="array" ref="D146">INDEX('PUMA22 Limit computations'!$A$4:$D$75,'PUMA-Person-Limits Fragments'!$B146,1)</f>
        <v>1301</v>
      </c>
      <c r="E146" t="str" cm="1">
        <f t="array" ref="E146">INDEX('PUMA22 Limit computations'!$A$4:$D$75,'PUMA-Person-Limits Fragments'!$B146,2)</f>
        <v>Barnstable (East), Dukes &amp; Nantucket Counties--Outer Cape Cod Towns</v>
      </c>
      <c r="F146" t="str" cm="1">
        <f t="array" ref="F146">INDEX('PUMA22 Limit computations'!$A$4:$D$75,'PUMA-Person-Limits Fragments'!$B146,3)</f>
        <v>METRO12700M12700</v>
      </c>
      <c r="G146" t="str" cm="1">
        <f t="array" ref="G146">INDEX('PUMA22 Limit computations'!$A$4:$D$75,'PUMA-Person-Limits Fragments'!$B146,4)</f>
        <v>Barnstable Town, MA MSA</v>
      </c>
      <c r="H146" cm="1">
        <f t="array" ref="H146">INDEX('PUMA22 Limit computations'!AI$4:BB$75,'PUMA-Person-Limits Fragments'!B146,'PUMA-Person-Limits Fragments'!C146)</f>
        <v>36056.57</v>
      </c>
      <c r="I146" cm="1">
        <f t="array" ref="I146">INDEX('PUMA22 Limit computations'!BC$4:BV$75,'PUMA-Person-Limits Fragments'!B146,'PUMA-Person-Limits Fragments'!C146)</f>
        <v>21619.210000000003</v>
      </c>
      <c r="J146" cm="1">
        <f t="array" ref="J146">INDEX('PUMA22 Limit computations'!BW$4:CP$75,'PUMA-Person-Limits Fragments'!B146,'PUMA-Person-Limits Fragments'!C146)</f>
        <v>57675.780000000006</v>
      </c>
    </row>
    <row r="147" spans="1:10" x14ac:dyDescent="0.25">
      <c r="A147">
        <f t="shared" si="8"/>
        <v>146</v>
      </c>
      <c r="B147">
        <f t="shared" si="6"/>
        <v>2</v>
      </c>
      <c r="C147">
        <f t="shared" si="7"/>
        <v>3</v>
      </c>
      <c r="D147" cm="1">
        <f t="array" ref="D147">INDEX('PUMA22 Limit computations'!$A$4:$D$75,'PUMA-Person-Limits Fragments'!$B147,1)</f>
        <v>1201</v>
      </c>
      <c r="E147" t="str" cm="1">
        <f t="array" ref="E147">INDEX('PUMA22 Limit computations'!$A$4:$D$75,'PUMA-Person-Limits Fragments'!$B147,2)</f>
        <v>Barnstable County (West)--Inner Cape Cod Towns &amp; Barnstable Town City</v>
      </c>
      <c r="F147" t="str" cm="1">
        <f t="array" ref="F147">INDEX('PUMA22 Limit computations'!$A$4:$D$75,'PUMA-Person-Limits Fragments'!$B147,3)</f>
        <v>METRO12700M12700</v>
      </c>
      <c r="G147" t="str" cm="1">
        <f t="array" ref="G147">INDEX('PUMA22 Limit computations'!$A$4:$D$75,'PUMA-Person-Limits Fragments'!$B147,4)</f>
        <v>Barnstable Town, MA MSA</v>
      </c>
      <c r="H147" cm="1">
        <f t="array" ref="H147">INDEX('PUMA22 Limit computations'!AI$4:BB$75,'PUMA-Person-Limits Fragments'!B147,'PUMA-Person-Limits Fragments'!C147)</f>
        <v>48950</v>
      </c>
      <c r="I147" cm="1">
        <f t="array" ref="I147">INDEX('PUMA22 Limit computations'!BC$4:BV$75,'PUMA-Person-Limits Fragments'!B147,'PUMA-Person-Limits Fragments'!C147)</f>
        <v>29350</v>
      </c>
      <c r="J147" cm="1">
        <f t="array" ref="J147">INDEX('PUMA22 Limit computations'!BW$4:CP$75,'PUMA-Person-Limits Fragments'!B147,'PUMA-Person-Limits Fragments'!C147)</f>
        <v>78300</v>
      </c>
    </row>
    <row r="148" spans="1:10" x14ac:dyDescent="0.25">
      <c r="A148">
        <f t="shared" si="8"/>
        <v>147</v>
      </c>
      <c r="B148">
        <f t="shared" si="6"/>
        <v>3</v>
      </c>
      <c r="C148">
        <f t="shared" si="7"/>
        <v>3</v>
      </c>
      <c r="D148" cm="1">
        <f t="array" ref="D148">INDEX('PUMA22 Limit computations'!$A$4:$D$75,'PUMA-Person-Limits Fragments'!$B148,1)</f>
        <v>801</v>
      </c>
      <c r="E148" t="str" cm="1">
        <f t="array" ref="E148">INDEX('PUMA22 Limit computations'!$A$4:$D$75,'PUMA-Person-Limits Fragments'!$B148,2)</f>
        <v>Boston City--Allston, Brighton &amp; Fenway</v>
      </c>
      <c r="F148" t="str" cm="1">
        <f t="array" ref="F148">INDEX('PUMA22 Limit computations'!$A$4:$D$75,'PUMA-Person-Limits Fragments'!$B148,3)</f>
        <v>METRO14460MM1120</v>
      </c>
      <c r="G148" t="str" cm="1">
        <f t="array" ref="G148">INDEX('PUMA22 Limit computations'!$A$4:$D$75,'PUMA-Person-Limits Fragments'!$B148,4)</f>
        <v>Boston-Cambridge-Quincy, MA-NH HUD Metro FMR Area</v>
      </c>
      <c r="H148" cm="1">
        <f t="array" ref="H148">INDEX('PUMA22 Limit computations'!AI$4:BB$75,'PUMA-Person-Limits Fragments'!B148,'PUMA-Person-Limits Fragments'!C148)</f>
        <v>63100</v>
      </c>
      <c r="I148" cm="1">
        <f t="array" ref="I148">INDEX('PUMA22 Limit computations'!BC$4:BV$75,'PUMA-Person-Limits Fragments'!B148,'PUMA-Person-Limits Fragments'!C148)</f>
        <v>37850</v>
      </c>
      <c r="J148" cm="1">
        <f t="array" ref="J148">INDEX('PUMA22 Limit computations'!BW$4:CP$75,'PUMA-Person-Limits Fragments'!B148,'PUMA-Person-Limits Fragments'!C148)</f>
        <v>100700</v>
      </c>
    </row>
    <row r="149" spans="1:10" x14ac:dyDescent="0.25">
      <c r="A149">
        <f t="shared" si="8"/>
        <v>148</v>
      </c>
      <c r="B149">
        <f t="shared" si="6"/>
        <v>4</v>
      </c>
      <c r="C149">
        <f t="shared" si="7"/>
        <v>3</v>
      </c>
      <c r="D149" cm="1">
        <f t="array" ref="D149">INDEX('PUMA22 Limit computations'!$A$4:$D$75,'PUMA-Person-Limits Fragments'!$B149,1)</f>
        <v>904</v>
      </c>
      <c r="E149" t="str" cm="1">
        <f t="array" ref="E149">INDEX('PUMA22 Limit computations'!$A$4:$D$75,'PUMA-Person-Limits Fragments'!$B149,2)</f>
        <v>Norfolk County (Northeast)--Weymouth, Braintree, Randolph &amp; Cohasset</v>
      </c>
      <c r="F149" t="str" cm="1">
        <f t="array" ref="F149">INDEX('PUMA22 Limit computations'!$A$4:$D$75,'PUMA-Person-Limits Fragments'!$B149,3)</f>
        <v>METRO14460MM1120</v>
      </c>
      <c r="G149" t="str" cm="1">
        <f t="array" ref="G149">INDEX('PUMA22 Limit computations'!$A$4:$D$75,'PUMA-Person-Limits Fragments'!$B149,4)</f>
        <v>Boston-Cambridge-Quincy, MA-NH HUD Metro FMR Area</v>
      </c>
      <c r="H149" cm="1">
        <f t="array" ref="H149">INDEX('PUMA22 Limit computations'!AI$4:BB$75,'PUMA-Person-Limits Fragments'!B149,'PUMA-Person-Limits Fragments'!C149)</f>
        <v>63100</v>
      </c>
      <c r="I149" cm="1">
        <f t="array" ref="I149">INDEX('PUMA22 Limit computations'!BC$4:BV$75,'PUMA-Person-Limits Fragments'!B149,'PUMA-Person-Limits Fragments'!C149)</f>
        <v>37850</v>
      </c>
      <c r="J149" cm="1">
        <f t="array" ref="J149">INDEX('PUMA22 Limit computations'!BW$4:CP$75,'PUMA-Person-Limits Fragments'!B149,'PUMA-Person-Limits Fragments'!C149)</f>
        <v>100700</v>
      </c>
    </row>
    <row r="150" spans="1:10" x14ac:dyDescent="0.25">
      <c r="A150">
        <f t="shared" si="8"/>
        <v>149</v>
      </c>
      <c r="B150">
        <f t="shared" si="6"/>
        <v>5</v>
      </c>
      <c r="C150">
        <f t="shared" si="7"/>
        <v>3</v>
      </c>
      <c r="D150" cm="1">
        <f t="array" ref="D150">INDEX('PUMA22 Limit computations'!$A$4:$D$75,'PUMA-Person-Limits Fragments'!$B150,1)</f>
        <v>903</v>
      </c>
      <c r="E150" t="str" cm="1">
        <f t="array" ref="E150">INDEX('PUMA22 Limit computations'!$A$4:$D$75,'PUMA-Person-Limits Fragments'!$B150,2)</f>
        <v>Norfolk County--Quincy</v>
      </c>
      <c r="F150" t="str" cm="1">
        <f t="array" ref="F150">INDEX('PUMA22 Limit computations'!$A$4:$D$75,'PUMA-Person-Limits Fragments'!$B150,3)</f>
        <v>METRO14460MM1120</v>
      </c>
      <c r="G150" t="str" cm="1">
        <f t="array" ref="G150">INDEX('PUMA22 Limit computations'!$A$4:$D$75,'PUMA-Person-Limits Fragments'!$B150,4)</f>
        <v>Boston-Cambridge-Quincy, MA-NH HUD Metro FMR Area</v>
      </c>
      <c r="H150" cm="1">
        <f t="array" ref="H150">INDEX('PUMA22 Limit computations'!AI$4:BB$75,'PUMA-Person-Limits Fragments'!B150,'PUMA-Person-Limits Fragments'!C150)</f>
        <v>63100</v>
      </c>
      <c r="I150" cm="1">
        <f t="array" ref="I150">INDEX('PUMA22 Limit computations'!BC$4:BV$75,'PUMA-Person-Limits Fragments'!B150,'PUMA-Person-Limits Fragments'!C150)</f>
        <v>37850</v>
      </c>
      <c r="J150" cm="1">
        <f t="array" ref="J150">INDEX('PUMA22 Limit computations'!BW$4:CP$75,'PUMA-Person-Limits Fragments'!B150,'PUMA-Person-Limits Fragments'!C150)</f>
        <v>100700</v>
      </c>
    </row>
    <row r="151" spans="1:10" x14ac:dyDescent="0.25">
      <c r="A151">
        <f t="shared" si="8"/>
        <v>150</v>
      </c>
      <c r="B151">
        <f t="shared" si="6"/>
        <v>6</v>
      </c>
      <c r="C151">
        <f t="shared" si="7"/>
        <v>3</v>
      </c>
      <c r="D151" cm="1">
        <f t="array" ref="D151">INDEX('PUMA22 Limit computations'!$A$4:$D$75,'PUMA-Person-Limits Fragments'!$B151,1)</f>
        <v>902</v>
      </c>
      <c r="E151" t="str" cm="1">
        <f t="array" ref="E151">INDEX('PUMA22 Limit computations'!$A$4:$D$75,'PUMA-Person-Limits Fragments'!$B151,2)</f>
        <v>Norfolk County--Brookline, Milton &amp; Dedham</v>
      </c>
      <c r="F151" t="str" cm="1">
        <f t="array" ref="F151">INDEX('PUMA22 Limit computations'!$A$4:$D$75,'PUMA-Person-Limits Fragments'!$B151,3)</f>
        <v>METRO14460MM1120</v>
      </c>
      <c r="G151" t="str" cm="1">
        <f t="array" ref="G151">INDEX('PUMA22 Limit computations'!$A$4:$D$75,'PUMA-Person-Limits Fragments'!$B151,4)</f>
        <v>Boston-Cambridge-Quincy, MA-NH HUD Metro FMR Area</v>
      </c>
      <c r="H151" cm="1">
        <f t="array" ref="H151">INDEX('PUMA22 Limit computations'!AI$4:BB$75,'PUMA-Person-Limits Fragments'!B151,'PUMA-Person-Limits Fragments'!C151)</f>
        <v>63100</v>
      </c>
      <c r="I151" cm="1">
        <f t="array" ref="I151">INDEX('PUMA22 Limit computations'!BC$4:BV$75,'PUMA-Person-Limits Fragments'!B151,'PUMA-Person-Limits Fragments'!C151)</f>
        <v>37850</v>
      </c>
      <c r="J151" cm="1">
        <f t="array" ref="J151">INDEX('PUMA22 Limit computations'!BW$4:CP$75,'PUMA-Person-Limits Fragments'!B151,'PUMA-Person-Limits Fragments'!C151)</f>
        <v>100700</v>
      </c>
    </row>
    <row r="152" spans="1:10" x14ac:dyDescent="0.25">
      <c r="A152">
        <f t="shared" si="8"/>
        <v>151</v>
      </c>
      <c r="B152">
        <f t="shared" si="6"/>
        <v>7</v>
      </c>
      <c r="C152">
        <f t="shared" si="7"/>
        <v>3</v>
      </c>
      <c r="D152" cm="1">
        <f t="array" ref="D152">INDEX('PUMA22 Limit computations'!$A$4:$D$75,'PUMA-Person-Limits Fragments'!$B152,1)</f>
        <v>901</v>
      </c>
      <c r="E152" t="str" cm="1">
        <f t="array" ref="E152">INDEX('PUMA22 Limit computations'!$A$4:$D$75,'PUMA-Person-Limits Fragments'!$B152,2)</f>
        <v>Norfolk County (Northwest)--Needham, Wellesley &amp; Westwood</v>
      </c>
      <c r="F152" t="str" cm="1">
        <f t="array" ref="F152">INDEX('PUMA22 Limit computations'!$A$4:$D$75,'PUMA-Person-Limits Fragments'!$B152,3)</f>
        <v>METRO14460MM1120</v>
      </c>
      <c r="G152" t="str" cm="1">
        <f t="array" ref="G152">INDEX('PUMA22 Limit computations'!$A$4:$D$75,'PUMA-Person-Limits Fragments'!$B152,4)</f>
        <v>Boston-Cambridge-Quincy, MA-NH HUD Metro FMR Area</v>
      </c>
      <c r="H152" cm="1">
        <f t="array" ref="H152">INDEX('PUMA22 Limit computations'!AI$4:BB$75,'PUMA-Person-Limits Fragments'!B152,'PUMA-Person-Limits Fragments'!C152)</f>
        <v>63100</v>
      </c>
      <c r="I152" cm="1">
        <f t="array" ref="I152">INDEX('PUMA22 Limit computations'!BC$4:BV$75,'PUMA-Person-Limits Fragments'!B152,'PUMA-Person-Limits Fragments'!C152)</f>
        <v>37850</v>
      </c>
      <c r="J152" cm="1">
        <f t="array" ref="J152">INDEX('PUMA22 Limit computations'!BW$4:CP$75,'PUMA-Person-Limits Fragments'!B152,'PUMA-Person-Limits Fragments'!C152)</f>
        <v>100700</v>
      </c>
    </row>
    <row r="153" spans="1:10" x14ac:dyDescent="0.25">
      <c r="A153">
        <f t="shared" si="8"/>
        <v>152</v>
      </c>
      <c r="B153">
        <f t="shared" si="6"/>
        <v>8</v>
      </c>
      <c r="C153">
        <f t="shared" si="7"/>
        <v>3</v>
      </c>
      <c r="D153" cm="1">
        <f t="array" ref="D153">INDEX('PUMA22 Limit computations'!$A$4:$D$75,'PUMA-Person-Limits Fragments'!$B153,1)</f>
        <v>806</v>
      </c>
      <c r="E153" t="str" cm="1">
        <f t="array" ref="E153">INDEX('PUMA22 Limit computations'!$A$4:$D$75,'PUMA-Person-Limits Fragments'!$B153,2)</f>
        <v>Suffolk County (North)--Revere, Chelsea &amp; Winthrop</v>
      </c>
      <c r="F153" t="str" cm="1">
        <f t="array" ref="F153">INDEX('PUMA22 Limit computations'!$A$4:$D$75,'PUMA-Person-Limits Fragments'!$B153,3)</f>
        <v>METRO14460MM1120</v>
      </c>
      <c r="G153" t="str" cm="1">
        <f t="array" ref="G153">INDEX('PUMA22 Limit computations'!$A$4:$D$75,'PUMA-Person-Limits Fragments'!$B153,4)</f>
        <v>Boston-Cambridge-Quincy, MA-NH HUD Metro FMR Area</v>
      </c>
      <c r="H153" cm="1">
        <f t="array" ref="H153">INDEX('PUMA22 Limit computations'!AI$4:BB$75,'PUMA-Person-Limits Fragments'!B153,'PUMA-Person-Limits Fragments'!C153)</f>
        <v>63100</v>
      </c>
      <c r="I153" cm="1">
        <f t="array" ref="I153">INDEX('PUMA22 Limit computations'!BC$4:BV$75,'PUMA-Person-Limits Fragments'!B153,'PUMA-Person-Limits Fragments'!C153)</f>
        <v>37850</v>
      </c>
      <c r="J153" cm="1">
        <f t="array" ref="J153">INDEX('PUMA22 Limit computations'!BW$4:CP$75,'PUMA-Person-Limits Fragments'!B153,'PUMA-Person-Limits Fragments'!C153)</f>
        <v>100700</v>
      </c>
    </row>
    <row r="154" spans="1:10" x14ac:dyDescent="0.25">
      <c r="A154">
        <f t="shared" si="8"/>
        <v>153</v>
      </c>
      <c r="B154">
        <f t="shared" si="6"/>
        <v>9</v>
      </c>
      <c r="C154">
        <f t="shared" si="7"/>
        <v>3</v>
      </c>
      <c r="D154" cm="1">
        <f t="array" ref="D154">INDEX('PUMA22 Limit computations'!$A$4:$D$75,'PUMA-Person-Limits Fragments'!$B154,1)</f>
        <v>805</v>
      </c>
      <c r="E154" t="str" cm="1">
        <f t="array" ref="E154">INDEX('PUMA22 Limit computations'!$A$4:$D$75,'PUMA-Person-Limits Fragments'!$B154,2)</f>
        <v>Boston City--Hyde Park, Jamaica Plain, Roslindale &amp; West Roxbury</v>
      </c>
      <c r="F154" t="str" cm="1">
        <f t="array" ref="F154">INDEX('PUMA22 Limit computations'!$A$4:$D$75,'PUMA-Person-Limits Fragments'!$B154,3)</f>
        <v>METRO14460MM1120</v>
      </c>
      <c r="G154" t="str" cm="1">
        <f t="array" ref="G154">INDEX('PUMA22 Limit computations'!$A$4:$D$75,'PUMA-Person-Limits Fragments'!$B154,4)</f>
        <v>Boston-Cambridge-Quincy, MA-NH HUD Metro FMR Area</v>
      </c>
      <c r="H154" cm="1">
        <f t="array" ref="H154">INDEX('PUMA22 Limit computations'!AI$4:BB$75,'PUMA-Person-Limits Fragments'!B154,'PUMA-Person-Limits Fragments'!C154)</f>
        <v>63100</v>
      </c>
      <c r="I154" cm="1">
        <f t="array" ref="I154">INDEX('PUMA22 Limit computations'!BC$4:BV$75,'PUMA-Person-Limits Fragments'!B154,'PUMA-Person-Limits Fragments'!C154)</f>
        <v>37850</v>
      </c>
      <c r="J154" cm="1">
        <f t="array" ref="J154">INDEX('PUMA22 Limit computations'!BW$4:CP$75,'PUMA-Person-Limits Fragments'!B154,'PUMA-Person-Limits Fragments'!C154)</f>
        <v>100700</v>
      </c>
    </row>
    <row r="155" spans="1:10" x14ac:dyDescent="0.25">
      <c r="A155">
        <f t="shared" si="8"/>
        <v>154</v>
      </c>
      <c r="B155">
        <f t="shared" si="6"/>
        <v>10</v>
      </c>
      <c r="C155">
        <f t="shared" si="7"/>
        <v>3</v>
      </c>
      <c r="D155" cm="1">
        <f t="array" ref="D155">INDEX('PUMA22 Limit computations'!$A$4:$D$75,'PUMA-Person-Limits Fragments'!$B155,1)</f>
        <v>804</v>
      </c>
      <c r="E155" t="str" cm="1">
        <f t="array" ref="E155">INDEX('PUMA22 Limit computations'!$A$4:$D$75,'PUMA-Person-Limits Fragments'!$B155,2)</f>
        <v>Boston City--Mattapan &amp; Roxbury</v>
      </c>
      <c r="F155" t="str" cm="1">
        <f t="array" ref="F155">INDEX('PUMA22 Limit computations'!$A$4:$D$75,'PUMA-Person-Limits Fragments'!$B155,3)</f>
        <v>METRO14460MM1120</v>
      </c>
      <c r="G155" t="str" cm="1">
        <f t="array" ref="G155">INDEX('PUMA22 Limit computations'!$A$4:$D$75,'PUMA-Person-Limits Fragments'!$B155,4)</f>
        <v>Boston-Cambridge-Quincy, MA-NH HUD Metro FMR Area</v>
      </c>
      <c r="H155" cm="1">
        <f t="array" ref="H155">INDEX('PUMA22 Limit computations'!AI$4:BB$75,'PUMA-Person-Limits Fragments'!B155,'PUMA-Person-Limits Fragments'!C155)</f>
        <v>63100</v>
      </c>
      <c r="I155" cm="1">
        <f t="array" ref="I155">INDEX('PUMA22 Limit computations'!BC$4:BV$75,'PUMA-Person-Limits Fragments'!B155,'PUMA-Person-Limits Fragments'!C155)</f>
        <v>37850</v>
      </c>
      <c r="J155" cm="1">
        <f t="array" ref="J155">INDEX('PUMA22 Limit computations'!BW$4:CP$75,'PUMA-Person-Limits Fragments'!B155,'PUMA-Person-Limits Fragments'!C155)</f>
        <v>100700</v>
      </c>
    </row>
    <row r="156" spans="1:10" x14ac:dyDescent="0.25">
      <c r="A156">
        <f t="shared" si="8"/>
        <v>155</v>
      </c>
      <c r="B156">
        <f t="shared" si="6"/>
        <v>11</v>
      </c>
      <c r="C156">
        <f t="shared" si="7"/>
        <v>3</v>
      </c>
      <c r="D156" cm="1">
        <f t="array" ref="D156">INDEX('PUMA22 Limit computations'!$A$4:$D$75,'PUMA-Person-Limits Fragments'!$B156,1)</f>
        <v>612</v>
      </c>
      <c r="E156" t="str" cm="1">
        <f t="array" ref="E156">INDEX('PUMA22 Limit computations'!$A$4:$D$75,'PUMA-Person-Limits Fragments'!$B156,2)</f>
        <v>Middlesex County--Watertown, Arlington &amp; Belmont</v>
      </c>
      <c r="F156" t="str" cm="1">
        <f t="array" ref="F156">INDEX('PUMA22 Limit computations'!$A$4:$D$75,'PUMA-Person-Limits Fragments'!$B156,3)</f>
        <v>METRO14460MM1120</v>
      </c>
      <c r="G156" t="str" cm="1">
        <f t="array" ref="G156">INDEX('PUMA22 Limit computations'!$A$4:$D$75,'PUMA-Person-Limits Fragments'!$B156,4)</f>
        <v>Boston-Cambridge-Quincy, MA-NH HUD Metro FMR Area</v>
      </c>
      <c r="H156" cm="1">
        <f t="array" ref="H156">INDEX('PUMA22 Limit computations'!AI$4:BB$75,'PUMA-Person-Limits Fragments'!B156,'PUMA-Person-Limits Fragments'!C156)</f>
        <v>63106.31</v>
      </c>
      <c r="I156" cm="1">
        <f t="array" ref="I156">INDEX('PUMA22 Limit computations'!BC$4:BV$75,'PUMA-Person-Limits Fragments'!B156,'PUMA-Person-Limits Fragments'!C156)</f>
        <v>37853.784999999996</v>
      </c>
      <c r="J156" cm="1">
        <f t="array" ref="J156">INDEX('PUMA22 Limit computations'!BW$4:CP$75,'PUMA-Person-Limits Fragments'!B156,'PUMA-Person-Limits Fragments'!C156)</f>
        <v>100710.06999999999</v>
      </c>
    </row>
    <row r="157" spans="1:10" x14ac:dyDescent="0.25">
      <c r="A157">
        <f t="shared" si="8"/>
        <v>156</v>
      </c>
      <c r="B157">
        <f t="shared" si="6"/>
        <v>12</v>
      </c>
      <c r="C157">
        <f t="shared" si="7"/>
        <v>3</v>
      </c>
      <c r="D157" cm="1">
        <f t="array" ref="D157">INDEX('PUMA22 Limit computations'!$A$4:$D$75,'PUMA-Person-Limits Fragments'!$B157,1)</f>
        <v>802</v>
      </c>
      <c r="E157" t="str" cm="1">
        <f t="array" ref="E157">INDEX('PUMA22 Limit computations'!$A$4:$D$75,'PUMA-Person-Limits Fragments'!$B157,2)</f>
        <v>Boston City--Back Bay, Beacon Hill, Charlestown, East Boston, Central &amp; South End</v>
      </c>
      <c r="F157" t="str" cm="1">
        <f t="array" ref="F157">INDEX('PUMA22 Limit computations'!$A$4:$D$75,'PUMA-Person-Limits Fragments'!$B157,3)</f>
        <v>METRO14460MM1120</v>
      </c>
      <c r="G157" t="str" cm="1">
        <f t="array" ref="G157">INDEX('PUMA22 Limit computations'!$A$4:$D$75,'PUMA-Person-Limits Fragments'!$B157,4)</f>
        <v>Boston-Cambridge-Quincy, MA-NH HUD Metro FMR Area</v>
      </c>
      <c r="H157" cm="1">
        <f t="array" ref="H157">INDEX('PUMA22 Limit computations'!AI$4:BB$75,'PUMA-Person-Limits Fragments'!B157,'PUMA-Person-Limits Fragments'!C157)</f>
        <v>63100</v>
      </c>
      <c r="I157" cm="1">
        <f t="array" ref="I157">INDEX('PUMA22 Limit computations'!BC$4:BV$75,'PUMA-Person-Limits Fragments'!B157,'PUMA-Person-Limits Fragments'!C157)</f>
        <v>37850</v>
      </c>
      <c r="J157" cm="1">
        <f t="array" ref="J157">INDEX('PUMA22 Limit computations'!BW$4:CP$75,'PUMA-Person-Limits Fragments'!B157,'PUMA-Person-Limits Fragments'!C157)</f>
        <v>100700</v>
      </c>
    </row>
    <row r="158" spans="1:10" x14ac:dyDescent="0.25">
      <c r="A158">
        <f t="shared" si="8"/>
        <v>157</v>
      </c>
      <c r="B158">
        <f t="shared" si="6"/>
        <v>13</v>
      </c>
      <c r="C158">
        <f t="shared" si="7"/>
        <v>3</v>
      </c>
      <c r="D158" cm="1">
        <f t="array" ref="D158">INDEX('PUMA22 Limit computations'!$A$4:$D$75,'PUMA-Person-Limits Fragments'!$B158,1)</f>
        <v>906</v>
      </c>
      <c r="E158" t="str" cm="1">
        <f t="array" ref="E158">INDEX('PUMA22 Limit computations'!$A$4:$D$75,'PUMA-Person-Limits Fragments'!$B158,2)</f>
        <v>Norfolk County (Southwest)--Franklin, Walpole &amp; Foxborough</v>
      </c>
      <c r="F158" t="str" cm="1">
        <f t="array" ref="F158">INDEX('PUMA22 Limit computations'!$A$4:$D$75,'PUMA-Person-Limits Fragments'!$B158,3)</f>
        <v>METRO14460MM1120</v>
      </c>
      <c r="G158" t="str" cm="1">
        <f t="array" ref="G158">INDEX('PUMA22 Limit computations'!$A$4:$D$75,'PUMA-Person-Limits Fragments'!$B158,4)</f>
        <v>Boston-Cambridge-Quincy, MA-NH HUD Metro FMR Area</v>
      </c>
      <c r="H158" cm="1">
        <f t="array" ref="H158">INDEX('PUMA22 Limit computations'!AI$4:BB$75,'PUMA-Person-Limits Fragments'!B158,'PUMA-Person-Limits Fragments'!C158)</f>
        <v>63100</v>
      </c>
      <c r="I158" cm="1">
        <f t="array" ref="I158">INDEX('PUMA22 Limit computations'!BC$4:BV$75,'PUMA-Person-Limits Fragments'!B158,'PUMA-Person-Limits Fragments'!C158)</f>
        <v>37850</v>
      </c>
      <c r="J158" cm="1">
        <f t="array" ref="J158">INDEX('PUMA22 Limit computations'!BW$4:CP$75,'PUMA-Person-Limits Fragments'!B158,'PUMA-Person-Limits Fragments'!C158)</f>
        <v>100700</v>
      </c>
    </row>
    <row r="159" spans="1:10" x14ac:dyDescent="0.25">
      <c r="A159">
        <f t="shared" si="8"/>
        <v>158</v>
      </c>
      <c r="B159">
        <f t="shared" si="6"/>
        <v>14</v>
      </c>
      <c r="C159">
        <f t="shared" si="7"/>
        <v>3</v>
      </c>
      <c r="D159" cm="1">
        <f t="array" ref="D159">INDEX('PUMA22 Limit computations'!$A$4:$D$75,'PUMA-Person-Limits Fragments'!$B159,1)</f>
        <v>706</v>
      </c>
      <c r="E159" t="str" cm="1">
        <f t="array" ref="E159">INDEX('PUMA22 Limit computations'!$A$4:$D$75,'PUMA-Person-Limits Fragments'!$B159,2)</f>
        <v>Essex County (South Coastline)--Salem, Beverly &amp; Gloucester</v>
      </c>
      <c r="F159" t="str" cm="1">
        <f t="array" ref="F159">INDEX('PUMA22 Limit computations'!$A$4:$D$75,'PUMA-Person-Limits Fragments'!$B159,3)</f>
        <v>METRO14460MM1120</v>
      </c>
      <c r="G159" t="str" cm="1">
        <f t="array" ref="G159">INDEX('PUMA22 Limit computations'!$A$4:$D$75,'PUMA-Person-Limits Fragments'!$B159,4)</f>
        <v>Boston-Cambridge-Quincy, MA-NH HUD Metro FMR Area</v>
      </c>
      <c r="H159" cm="1">
        <f t="array" ref="H159">INDEX('PUMA22 Limit computations'!AI$4:BB$75,'PUMA-Person-Limits Fragments'!B159,'PUMA-Person-Limits Fragments'!C159)</f>
        <v>63100</v>
      </c>
      <c r="I159" cm="1">
        <f t="array" ref="I159">INDEX('PUMA22 Limit computations'!BC$4:BV$75,'PUMA-Person-Limits Fragments'!B159,'PUMA-Person-Limits Fragments'!C159)</f>
        <v>37850</v>
      </c>
      <c r="J159" cm="1">
        <f t="array" ref="J159">INDEX('PUMA22 Limit computations'!BW$4:CP$75,'PUMA-Person-Limits Fragments'!B159,'PUMA-Person-Limits Fragments'!C159)</f>
        <v>100700</v>
      </c>
    </row>
    <row r="160" spans="1:10" x14ac:dyDescent="0.25">
      <c r="A160">
        <f t="shared" si="8"/>
        <v>159</v>
      </c>
      <c r="B160">
        <f t="shared" si="6"/>
        <v>15</v>
      </c>
      <c r="C160">
        <f t="shared" si="7"/>
        <v>3</v>
      </c>
      <c r="D160" cm="1">
        <f t="array" ref="D160">INDEX('PUMA22 Limit computations'!$A$4:$D$75,'PUMA-Person-Limits Fragments'!$B160,1)</f>
        <v>705</v>
      </c>
      <c r="E160" t="str" cm="1">
        <f t="array" ref="E160">INDEX('PUMA22 Limit computations'!$A$4:$D$75,'PUMA-Person-Limits Fragments'!$B160,2)</f>
        <v>Essex County--Lynn &amp; Nahant</v>
      </c>
      <c r="F160" t="str" cm="1">
        <f t="array" ref="F160">INDEX('PUMA22 Limit computations'!$A$4:$D$75,'PUMA-Person-Limits Fragments'!$B160,3)</f>
        <v>METRO14460MM1120</v>
      </c>
      <c r="G160" t="str" cm="1">
        <f t="array" ref="G160">INDEX('PUMA22 Limit computations'!$A$4:$D$75,'PUMA-Person-Limits Fragments'!$B160,4)</f>
        <v>Boston-Cambridge-Quincy, MA-NH HUD Metro FMR Area</v>
      </c>
      <c r="H160" cm="1">
        <f t="array" ref="H160">INDEX('PUMA22 Limit computations'!AI$4:BB$75,'PUMA-Person-Limits Fragments'!B160,'PUMA-Person-Limits Fragments'!C160)</f>
        <v>63100</v>
      </c>
      <c r="I160" cm="1">
        <f t="array" ref="I160">INDEX('PUMA22 Limit computations'!BC$4:BV$75,'PUMA-Person-Limits Fragments'!B160,'PUMA-Person-Limits Fragments'!C160)</f>
        <v>37850</v>
      </c>
      <c r="J160" cm="1">
        <f t="array" ref="J160">INDEX('PUMA22 Limit computations'!BW$4:CP$75,'PUMA-Person-Limits Fragments'!B160,'PUMA-Person-Limits Fragments'!C160)</f>
        <v>100700</v>
      </c>
    </row>
    <row r="161" spans="1:10" x14ac:dyDescent="0.25">
      <c r="A161">
        <f t="shared" si="8"/>
        <v>160</v>
      </c>
      <c r="B161">
        <f t="shared" si="6"/>
        <v>16</v>
      </c>
      <c r="C161">
        <f t="shared" si="7"/>
        <v>3</v>
      </c>
      <c r="D161" cm="1">
        <f t="array" ref="D161">INDEX('PUMA22 Limit computations'!$A$4:$D$75,'PUMA-Person-Limits Fragments'!$B161,1)</f>
        <v>704</v>
      </c>
      <c r="E161" t="str" cm="1">
        <f t="array" ref="E161">INDEX('PUMA22 Limit computations'!$A$4:$D$75,'PUMA-Person-Limits Fragments'!$B161,2)</f>
        <v>Essex County (Central)--Peabody, Danvers &amp; Saugus</v>
      </c>
      <c r="F161" t="str" cm="1">
        <f t="array" ref="F161">INDEX('PUMA22 Limit computations'!$A$4:$D$75,'PUMA-Person-Limits Fragments'!$B161,3)</f>
        <v>METRO14460MM1120</v>
      </c>
      <c r="G161" t="str" cm="1">
        <f t="array" ref="G161">INDEX('PUMA22 Limit computations'!$A$4:$D$75,'PUMA-Person-Limits Fragments'!$B161,4)</f>
        <v>Boston-Cambridge-Quincy, MA-NH HUD Metro FMR Area</v>
      </c>
      <c r="H161" cm="1">
        <f t="array" ref="H161">INDEX('PUMA22 Limit computations'!AI$4:BB$75,'PUMA-Person-Limits Fragments'!B161,'PUMA-Person-Limits Fragments'!C161)</f>
        <v>63100</v>
      </c>
      <c r="I161" cm="1">
        <f t="array" ref="I161">INDEX('PUMA22 Limit computations'!BC$4:BV$75,'PUMA-Person-Limits Fragments'!B161,'PUMA-Person-Limits Fragments'!C161)</f>
        <v>37850</v>
      </c>
      <c r="J161" cm="1">
        <f t="array" ref="J161">INDEX('PUMA22 Limit computations'!BW$4:CP$75,'PUMA-Person-Limits Fragments'!B161,'PUMA-Person-Limits Fragments'!C161)</f>
        <v>100700</v>
      </c>
    </row>
    <row r="162" spans="1:10" x14ac:dyDescent="0.25">
      <c r="A162">
        <f t="shared" si="8"/>
        <v>161</v>
      </c>
      <c r="B162">
        <f t="shared" si="6"/>
        <v>17</v>
      </c>
      <c r="C162">
        <f t="shared" si="7"/>
        <v>3</v>
      </c>
      <c r="D162" cm="1">
        <f t="array" ref="D162">INDEX('PUMA22 Limit computations'!$A$4:$D$75,'PUMA-Person-Limits Fragments'!$B162,1)</f>
        <v>611</v>
      </c>
      <c r="E162" t="str" cm="1">
        <f t="array" ref="E162">INDEX('PUMA22 Limit computations'!$A$4:$D$75,'PUMA-Person-Limits Fragments'!$B162,2)</f>
        <v>Middlesex County (East)--Cambridge</v>
      </c>
      <c r="F162" t="str" cm="1">
        <f t="array" ref="F162">INDEX('PUMA22 Limit computations'!$A$4:$D$75,'PUMA-Person-Limits Fragments'!$B162,3)</f>
        <v>METRO14460MM1120</v>
      </c>
      <c r="G162" t="str" cm="1">
        <f t="array" ref="G162">INDEX('PUMA22 Limit computations'!$A$4:$D$75,'PUMA-Person-Limits Fragments'!$B162,4)</f>
        <v>Boston-Cambridge-Quincy, MA-NH HUD Metro FMR Area</v>
      </c>
      <c r="H162" cm="1">
        <f t="array" ref="H162">INDEX('PUMA22 Limit computations'!AI$4:BB$75,'PUMA-Person-Limits Fragments'!B162,'PUMA-Person-Limits Fragments'!C162)</f>
        <v>63100</v>
      </c>
      <c r="I162" cm="1">
        <f t="array" ref="I162">INDEX('PUMA22 Limit computations'!BC$4:BV$75,'PUMA-Person-Limits Fragments'!B162,'PUMA-Person-Limits Fragments'!C162)</f>
        <v>37850</v>
      </c>
      <c r="J162" cm="1">
        <f t="array" ref="J162">INDEX('PUMA22 Limit computations'!BW$4:CP$75,'PUMA-Person-Limits Fragments'!B162,'PUMA-Person-Limits Fragments'!C162)</f>
        <v>100700</v>
      </c>
    </row>
    <row r="163" spans="1:10" x14ac:dyDescent="0.25">
      <c r="A163">
        <f t="shared" si="8"/>
        <v>162</v>
      </c>
      <c r="B163">
        <f t="shared" si="6"/>
        <v>18</v>
      </c>
      <c r="C163">
        <f t="shared" si="7"/>
        <v>3</v>
      </c>
      <c r="D163" cm="1">
        <f t="array" ref="D163">INDEX('PUMA22 Limit computations'!$A$4:$D$75,'PUMA-Person-Limits Fragments'!$B163,1)</f>
        <v>703</v>
      </c>
      <c r="E163" t="str" cm="1">
        <f t="array" ref="E163">INDEX('PUMA22 Limit computations'!$A$4:$D$75,'PUMA-Person-Limits Fragments'!$B163,2)</f>
        <v>Essex County (North)--Newburyport, Amesbury &amp; North Andover</v>
      </c>
      <c r="F163" t="str" cm="1">
        <f t="array" ref="F163">INDEX('PUMA22 Limit computations'!$A$4:$D$75,'PUMA-Person-Limits Fragments'!$B163,3)</f>
        <v>METRO14460MM1120</v>
      </c>
      <c r="G163" t="str" cm="1">
        <f t="array" ref="G163">INDEX('PUMA22 Limit computations'!$A$4:$D$75,'PUMA-Person-Limits Fragments'!$B163,4)</f>
        <v>Boston-Cambridge-Quincy, MA-NH HUD Metro FMR Area</v>
      </c>
      <c r="H163" cm="1">
        <f t="array" ref="H163">INDEX('PUMA22 Limit computations'!AI$4:BB$75,'PUMA-Person-Limits Fragments'!B163,'PUMA-Person-Limits Fragments'!C163)</f>
        <v>32938.200000000004</v>
      </c>
      <c r="I163" cm="1">
        <f t="array" ref="I163">INDEX('PUMA22 Limit computations'!BC$4:BV$75,'PUMA-Person-Limits Fragments'!B163,'PUMA-Person-Limits Fragments'!C163)</f>
        <v>19757.7</v>
      </c>
      <c r="J163" cm="1">
        <f t="array" ref="J163">INDEX('PUMA22 Limit computations'!BW$4:CP$75,'PUMA-Person-Limits Fragments'!B163,'PUMA-Person-Limits Fragments'!C163)</f>
        <v>52565.4</v>
      </c>
    </row>
    <row r="164" spans="1:10" x14ac:dyDescent="0.25">
      <c r="A164">
        <f t="shared" si="8"/>
        <v>163</v>
      </c>
      <c r="B164">
        <f t="shared" si="6"/>
        <v>19</v>
      </c>
      <c r="C164">
        <f t="shared" si="7"/>
        <v>3</v>
      </c>
      <c r="D164" cm="1">
        <f t="array" ref="D164">INDEX('PUMA22 Limit computations'!$A$4:$D$75,'PUMA-Person-Limits Fragments'!$B164,1)</f>
        <v>803</v>
      </c>
      <c r="E164" t="str" cm="1">
        <f t="array" ref="E164">INDEX('PUMA22 Limit computations'!$A$4:$D$75,'PUMA-Person-Limits Fragments'!$B164,2)</f>
        <v>Boston City--Dorchester &amp; South Boston</v>
      </c>
      <c r="F164" t="str" cm="1">
        <f t="array" ref="F164">INDEX('PUMA22 Limit computations'!$A$4:$D$75,'PUMA-Person-Limits Fragments'!$B164,3)</f>
        <v>METRO14460MM1120</v>
      </c>
      <c r="G164" t="str" cm="1">
        <f t="array" ref="G164">INDEX('PUMA22 Limit computations'!$A$4:$D$75,'PUMA-Person-Limits Fragments'!$B164,4)</f>
        <v>Boston-Cambridge-Quincy, MA-NH HUD Metro FMR Area</v>
      </c>
      <c r="H164" cm="1">
        <f t="array" ref="H164">INDEX('PUMA22 Limit computations'!AI$4:BB$75,'PUMA-Person-Limits Fragments'!B164,'PUMA-Person-Limits Fragments'!C164)</f>
        <v>63100</v>
      </c>
      <c r="I164" cm="1">
        <f t="array" ref="I164">INDEX('PUMA22 Limit computations'!BC$4:BV$75,'PUMA-Person-Limits Fragments'!B164,'PUMA-Person-Limits Fragments'!C164)</f>
        <v>37850</v>
      </c>
      <c r="J164" cm="1">
        <f t="array" ref="J164">INDEX('PUMA22 Limit computations'!BW$4:CP$75,'PUMA-Person-Limits Fragments'!B164,'PUMA-Person-Limits Fragments'!C164)</f>
        <v>100700</v>
      </c>
    </row>
    <row r="165" spans="1:10" x14ac:dyDescent="0.25">
      <c r="A165">
        <f t="shared" si="8"/>
        <v>164</v>
      </c>
      <c r="B165">
        <f t="shared" si="6"/>
        <v>20</v>
      </c>
      <c r="C165">
        <f t="shared" si="7"/>
        <v>3</v>
      </c>
      <c r="D165" cm="1">
        <f t="array" ref="D165">INDEX('PUMA22 Limit computations'!$A$4:$D$75,'PUMA-Person-Limits Fragments'!$B165,1)</f>
        <v>605</v>
      </c>
      <c r="E165" t="str" cm="1">
        <f t="array" ref="E165">INDEX('PUMA22 Limit computations'!$A$4:$D$75,'PUMA-Person-Limits Fragments'!$B165,2)</f>
        <v>Middlesex County--Framingham &amp; Marlborough</v>
      </c>
      <c r="F165" t="str" cm="1">
        <f t="array" ref="F165">INDEX('PUMA22 Limit computations'!$A$4:$D$75,'PUMA-Person-Limits Fragments'!$B165,3)</f>
        <v>METRO14460MM1120</v>
      </c>
      <c r="G165" t="str" cm="1">
        <f t="array" ref="G165">INDEX('PUMA22 Limit computations'!$A$4:$D$75,'PUMA-Person-Limits Fragments'!$B165,4)</f>
        <v>Boston-Cambridge-Quincy, MA-NH HUD Metro FMR Area</v>
      </c>
      <c r="H165" cm="1">
        <f t="array" ref="H165">INDEX('PUMA22 Limit computations'!AI$4:BB$75,'PUMA-Person-Limits Fragments'!B165,'PUMA-Person-Limits Fragments'!C165)</f>
        <v>63100</v>
      </c>
      <c r="I165" cm="1">
        <f t="array" ref="I165">INDEX('PUMA22 Limit computations'!BC$4:BV$75,'PUMA-Person-Limits Fragments'!B165,'PUMA-Person-Limits Fragments'!C165)</f>
        <v>37850</v>
      </c>
      <c r="J165" cm="1">
        <f t="array" ref="J165">INDEX('PUMA22 Limit computations'!BW$4:CP$75,'PUMA-Person-Limits Fragments'!B165,'PUMA-Person-Limits Fragments'!C165)</f>
        <v>100700</v>
      </c>
    </row>
    <row r="166" spans="1:10" x14ac:dyDescent="0.25">
      <c r="A166">
        <f t="shared" si="8"/>
        <v>165</v>
      </c>
      <c r="B166">
        <f t="shared" si="6"/>
        <v>21</v>
      </c>
      <c r="C166">
        <f t="shared" si="7"/>
        <v>3</v>
      </c>
      <c r="D166" cm="1">
        <f t="array" ref="D166">INDEX('PUMA22 Limit computations'!$A$4:$D$75,'PUMA-Person-Limits Fragments'!$B166,1)</f>
        <v>601</v>
      </c>
      <c r="E166" t="str" cm="1">
        <f t="array" ref="E166">INDEX('PUMA22 Limit computations'!$A$4:$D$75,'PUMA-Person-Limits Fragments'!$B166,2)</f>
        <v>Middlesex County (Northwest)--Outside Lowell</v>
      </c>
      <c r="F166" t="str" cm="1">
        <f t="array" ref="F166">INDEX('PUMA22 Limit computations'!$A$4:$D$75,'PUMA-Person-Limits Fragments'!$B166,3)</f>
        <v>METRO14460MM1120</v>
      </c>
      <c r="G166" t="str" cm="1">
        <f t="array" ref="G166">INDEX('PUMA22 Limit computations'!$A$4:$D$75,'PUMA-Person-Limits Fragments'!$B166,4)</f>
        <v>Boston-Cambridge-Quincy, MA-NH HUD Metro FMR Area</v>
      </c>
      <c r="H166" cm="1">
        <f t="array" ref="H166">INDEX('PUMA22 Limit computations'!AI$4:BB$75,'PUMA-Person-Limits Fragments'!B166,'PUMA-Person-Limits Fragments'!C166)</f>
        <v>14210.12</v>
      </c>
      <c r="I166" cm="1">
        <f t="array" ref="I166">INDEX('PUMA22 Limit computations'!BC$4:BV$75,'PUMA-Person-Limits Fragments'!B166,'PUMA-Person-Limits Fragments'!C166)</f>
        <v>8523.82</v>
      </c>
      <c r="J166" cm="1">
        <f t="array" ref="J166">INDEX('PUMA22 Limit computations'!BW$4:CP$75,'PUMA-Person-Limits Fragments'!B166,'PUMA-Person-Limits Fragments'!C166)</f>
        <v>22677.64</v>
      </c>
    </row>
    <row r="167" spans="1:10" x14ac:dyDescent="0.25">
      <c r="A167">
        <f t="shared" si="8"/>
        <v>166</v>
      </c>
      <c r="B167">
        <f t="shared" si="6"/>
        <v>22</v>
      </c>
      <c r="C167">
        <f t="shared" si="7"/>
        <v>3</v>
      </c>
      <c r="D167" cm="1">
        <f t="array" ref="D167">INDEX('PUMA22 Limit computations'!$A$4:$D$75,'PUMA-Person-Limits Fragments'!$B167,1)</f>
        <v>1104</v>
      </c>
      <c r="E167" t="str" cm="1">
        <f t="array" ref="E167">INDEX('PUMA22 Limit computations'!$A$4:$D$75,'PUMA-Person-Limits Fragments'!$B167,2)</f>
        <v>Plymouth County (South)--Plymouth Town, Middleborough &amp; Wareham</v>
      </c>
      <c r="F167" t="str" cm="1">
        <f t="array" ref="F167">INDEX('PUMA22 Limit computations'!$A$4:$D$75,'PUMA-Person-Limits Fragments'!$B167,3)</f>
        <v>METRO14460MM1120</v>
      </c>
      <c r="G167" t="str" cm="1">
        <f t="array" ref="G167">INDEX('PUMA22 Limit computations'!$A$4:$D$75,'PUMA-Person-Limits Fragments'!$B167,4)</f>
        <v>Boston-Cambridge-Quincy, MA-NH HUD Metro FMR Area</v>
      </c>
      <c r="H167" cm="1">
        <f t="array" ref="H167">INDEX('PUMA22 Limit computations'!AI$4:BB$75,'PUMA-Person-Limits Fragments'!B167,'PUMA-Person-Limits Fragments'!C167)</f>
        <v>42138.18</v>
      </c>
      <c r="I167" cm="1">
        <f t="array" ref="I167">INDEX('PUMA22 Limit computations'!BC$4:BV$75,'PUMA-Person-Limits Fragments'!B167,'PUMA-Person-Limits Fragments'!C167)</f>
        <v>25276.23</v>
      </c>
      <c r="J167" cm="1">
        <f t="array" ref="J167">INDEX('PUMA22 Limit computations'!BW$4:CP$75,'PUMA-Person-Limits Fragments'!B167,'PUMA-Person-Limits Fragments'!C167)</f>
        <v>67247.459999999992</v>
      </c>
    </row>
    <row r="168" spans="1:10" x14ac:dyDescent="0.25">
      <c r="A168">
        <f t="shared" si="8"/>
        <v>167</v>
      </c>
      <c r="B168">
        <f t="shared" si="6"/>
        <v>23</v>
      </c>
      <c r="C168">
        <f t="shared" si="7"/>
        <v>3</v>
      </c>
      <c r="D168" cm="1">
        <f t="array" ref="D168">INDEX('PUMA22 Limit computations'!$A$4:$D$75,'PUMA-Person-Limits Fragments'!$B168,1)</f>
        <v>1103</v>
      </c>
      <c r="E168" t="str" cm="1">
        <f t="array" ref="E168">INDEX('PUMA22 Limit computations'!$A$4:$D$75,'PUMA-Person-Limits Fragments'!$B168,2)</f>
        <v>Plymouth County (North)--Marshfield, Hingham &amp; Scituate</v>
      </c>
      <c r="F168" t="str" cm="1">
        <f t="array" ref="F168">INDEX('PUMA22 Limit computations'!$A$4:$D$75,'PUMA-Person-Limits Fragments'!$B168,3)</f>
        <v>METRO14460MM1120</v>
      </c>
      <c r="G168" t="str" cm="1">
        <f t="array" ref="G168">INDEX('PUMA22 Limit computations'!$A$4:$D$75,'PUMA-Person-Limits Fragments'!$B168,4)</f>
        <v>Boston-Cambridge-Quincy, MA-NH HUD Metro FMR Area</v>
      </c>
      <c r="H168" cm="1">
        <f t="array" ref="H168">INDEX('PUMA22 Limit computations'!AI$4:BB$75,'PUMA-Person-Limits Fragments'!B168,'PUMA-Person-Limits Fragments'!C168)</f>
        <v>63087.380000000005</v>
      </c>
      <c r="I168" cm="1">
        <f t="array" ref="I168">INDEX('PUMA22 Limit computations'!BC$4:BV$75,'PUMA-Person-Limits Fragments'!B168,'PUMA-Person-Limits Fragments'!C168)</f>
        <v>37842.43</v>
      </c>
      <c r="J168" cm="1">
        <f t="array" ref="J168">INDEX('PUMA22 Limit computations'!BW$4:CP$75,'PUMA-Person-Limits Fragments'!B168,'PUMA-Person-Limits Fragments'!C168)</f>
        <v>100679.86</v>
      </c>
    </row>
    <row r="169" spans="1:10" x14ac:dyDescent="0.25">
      <c r="A169">
        <f t="shared" si="8"/>
        <v>168</v>
      </c>
      <c r="B169">
        <f t="shared" si="6"/>
        <v>24</v>
      </c>
      <c r="C169">
        <f t="shared" si="7"/>
        <v>3</v>
      </c>
      <c r="D169" cm="1">
        <f t="array" ref="D169">INDEX('PUMA22 Limit computations'!$A$4:$D$75,'PUMA-Person-Limits Fragments'!$B169,1)</f>
        <v>1102</v>
      </c>
      <c r="E169" t="str" cm="1">
        <f t="array" ref="E169">INDEX('PUMA22 Limit computations'!$A$4:$D$75,'PUMA-Person-Limits Fragments'!$B169,2)</f>
        <v>Plymouth County (West)--Bridgewater, Abington &amp; Whitman</v>
      </c>
      <c r="F169" t="str" cm="1">
        <f t="array" ref="F169">INDEX('PUMA22 Limit computations'!$A$4:$D$75,'PUMA-Person-Limits Fragments'!$B169,3)</f>
        <v>METRO14460MM1120</v>
      </c>
      <c r="G169" t="str" cm="1">
        <f t="array" ref="G169">INDEX('PUMA22 Limit computations'!$A$4:$D$75,'PUMA-Person-Limits Fragments'!$B169,4)</f>
        <v>Boston-Cambridge-Quincy, MA-NH HUD Metro FMR Area</v>
      </c>
      <c r="H169" cm="1">
        <f t="array" ref="H169">INDEX('PUMA22 Limit computations'!AI$4:BB$75,'PUMA-Person-Limits Fragments'!B169,'PUMA-Person-Limits Fragments'!C169)</f>
        <v>13686.390000000001</v>
      </c>
      <c r="I169" cm="1">
        <f t="array" ref="I169">INDEX('PUMA22 Limit computations'!BC$4:BV$75,'PUMA-Person-Limits Fragments'!B169,'PUMA-Person-Limits Fragments'!C169)</f>
        <v>8209.6650000000009</v>
      </c>
      <c r="J169" cm="1">
        <f t="array" ref="J169">INDEX('PUMA22 Limit computations'!BW$4:CP$75,'PUMA-Person-Limits Fragments'!B169,'PUMA-Person-Limits Fragments'!C169)</f>
        <v>21841.83</v>
      </c>
    </row>
    <row r="170" spans="1:10" x14ac:dyDescent="0.25">
      <c r="A170">
        <f t="shared" si="8"/>
        <v>169</v>
      </c>
      <c r="B170">
        <f t="shared" si="6"/>
        <v>25</v>
      </c>
      <c r="C170">
        <f t="shared" si="7"/>
        <v>3</v>
      </c>
      <c r="D170" cm="1">
        <f t="array" ref="D170">INDEX('PUMA22 Limit computations'!$A$4:$D$75,'PUMA-Person-Limits Fragments'!$B170,1)</f>
        <v>604</v>
      </c>
      <c r="E170" t="str" cm="1">
        <f t="array" ref="E170">INDEX('PUMA22 Limit computations'!$A$4:$D$75,'PUMA-Person-Limits Fragments'!$B170,2)</f>
        <v>Middlesex County (West Central)</v>
      </c>
      <c r="F170" t="str" cm="1">
        <f t="array" ref="F170">INDEX('PUMA22 Limit computations'!$A$4:$D$75,'PUMA-Person-Limits Fragments'!$B170,3)</f>
        <v>METRO14460MM1120</v>
      </c>
      <c r="G170" t="str" cm="1">
        <f t="array" ref="G170">INDEX('PUMA22 Limit computations'!$A$4:$D$75,'PUMA-Person-Limits Fragments'!$B170,4)</f>
        <v>Boston-Cambridge-Quincy, MA-NH HUD Metro FMR Area</v>
      </c>
      <c r="H170" cm="1">
        <f t="array" ref="H170">INDEX('PUMA22 Limit computations'!AI$4:BB$75,'PUMA-Person-Limits Fragments'!B170,'PUMA-Person-Limits Fragments'!C170)</f>
        <v>63100</v>
      </c>
      <c r="I170" cm="1">
        <f t="array" ref="I170">INDEX('PUMA22 Limit computations'!BC$4:BV$75,'PUMA-Person-Limits Fragments'!B170,'PUMA-Person-Limits Fragments'!C170)</f>
        <v>37850</v>
      </c>
      <c r="J170" cm="1">
        <f t="array" ref="J170">INDEX('PUMA22 Limit computations'!BW$4:CP$75,'PUMA-Person-Limits Fragments'!B170,'PUMA-Person-Limits Fragments'!C170)</f>
        <v>100700</v>
      </c>
    </row>
    <row r="171" spans="1:10" x14ac:dyDescent="0.25">
      <c r="A171">
        <f t="shared" si="8"/>
        <v>170</v>
      </c>
      <c r="B171">
        <f t="shared" si="6"/>
        <v>26</v>
      </c>
      <c r="C171">
        <f t="shared" si="7"/>
        <v>3</v>
      </c>
      <c r="D171" cm="1">
        <f t="array" ref="D171">INDEX('PUMA22 Limit computations'!$A$4:$D$75,'PUMA-Person-Limits Fragments'!$B171,1)</f>
        <v>905</v>
      </c>
      <c r="E171" t="str" cm="1">
        <f t="array" ref="E171">INDEX('PUMA22 Limit computations'!$A$4:$D$75,'PUMA-Person-Limits Fragments'!$B171,2)</f>
        <v>Norfolk County (Central)--Norwood, Stoughton &amp; Canton</v>
      </c>
      <c r="F171" t="str" cm="1">
        <f t="array" ref="F171">INDEX('PUMA22 Limit computations'!$A$4:$D$75,'PUMA-Person-Limits Fragments'!$B171,3)</f>
        <v>METRO14460MM1120</v>
      </c>
      <c r="G171" t="str" cm="1">
        <f t="array" ref="G171">INDEX('PUMA22 Limit computations'!$A$4:$D$75,'PUMA-Person-Limits Fragments'!$B171,4)</f>
        <v>Boston-Cambridge-Quincy, MA-NH HUD Metro FMR Area</v>
      </c>
      <c r="H171" cm="1">
        <f t="array" ref="H171">INDEX('PUMA22 Limit computations'!AI$4:BB$75,'PUMA-Person-Limits Fragments'!B171,'PUMA-Person-Limits Fragments'!C171)</f>
        <v>60695.89</v>
      </c>
      <c r="I171" cm="1">
        <f t="array" ref="I171">INDEX('PUMA22 Limit computations'!BC$4:BV$75,'PUMA-Person-Limits Fragments'!B171,'PUMA-Person-Limits Fragments'!C171)</f>
        <v>36407.915000000001</v>
      </c>
      <c r="J171" cm="1">
        <f t="array" ref="J171">INDEX('PUMA22 Limit computations'!BW$4:CP$75,'PUMA-Person-Limits Fragments'!B171,'PUMA-Person-Limits Fragments'!C171)</f>
        <v>96863.33</v>
      </c>
    </row>
    <row r="172" spans="1:10" x14ac:dyDescent="0.25">
      <c r="A172">
        <f t="shared" si="8"/>
        <v>171</v>
      </c>
      <c r="B172">
        <f t="shared" si="6"/>
        <v>27</v>
      </c>
      <c r="C172">
        <f t="shared" si="7"/>
        <v>3</v>
      </c>
      <c r="D172" cm="1">
        <f t="array" ref="D172">INDEX('PUMA22 Limit computations'!$A$4:$D$75,'PUMA-Person-Limits Fragments'!$B172,1)</f>
        <v>606</v>
      </c>
      <c r="E172" t="str" cm="1">
        <f t="array" ref="E172">INDEX('PUMA22 Limit computations'!$A$4:$D$75,'PUMA-Person-Limits Fragments'!$B172,2)</f>
        <v>Middlesex County (Southwest)</v>
      </c>
      <c r="F172" t="str" cm="1">
        <f t="array" ref="F172">INDEX('PUMA22 Limit computations'!$A$4:$D$75,'PUMA-Person-Limits Fragments'!$B172,3)</f>
        <v>METRO14460MM1120</v>
      </c>
      <c r="G172" t="str" cm="1">
        <f t="array" ref="G172">INDEX('PUMA22 Limit computations'!$A$4:$D$75,'PUMA-Person-Limits Fragments'!$B172,4)</f>
        <v>Boston-Cambridge-Quincy, MA-NH HUD Metro FMR Area</v>
      </c>
      <c r="H172" cm="1">
        <f t="array" ref="H172">INDEX('PUMA22 Limit computations'!AI$4:BB$75,'PUMA-Person-Limits Fragments'!B172,'PUMA-Person-Limits Fragments'!C172)</f>
        <v>63100</v>
      </c>
      <c r="I172" cm="1">
        <f t="array" ref="I172">INDEX('PUMA22 Limit computations'!BC$4:BV$75,'PUMA-Person-Limits Fragments'!B172,'PUMA-Person-Limits Fragments'!C172)</f>
        <v>37850</v>
      </c>
      <c r="J172" cm="1">
        <f t="array" ref="J172">INDEX('PUMA22 Limit computations'!BW$4:CP$75,'PUMA-Person-Limits Fragments'!B172,'PUMA-Person-Limits Fragments'!C172)</f>
        <v>100700</v>
      </c>
    </row>
    <row r="173" spans="1:10" x14ac:dyDescent="0.25">
      <c r="A173">
        <f t="shared" si="8"/>
        <v>172</v>
      </c>
      <c r="B173">
        <f t="shared" si="6"/>
        <v>28</v>
      </c>
      <c r="C173">
        <f t="shared" si="7"/>
        <v>3</v>
      </c>
      <c r="D173" cm="1">
        <f t="array" ref="D173">INDEX('PUMA22 Limit computations'!$A$4:$D$75,'PUMA-Person-Limits Fragments'!$B173,1)</f>
        <v>607</v>
      </c>
      <c r="E173" t="str" cm="1">
        <f t="array" ref="E173">INDEX('PUMA22 Limit computations'!$A$4:$D$75,'PUMA-Person-Limits Fragments'!$B173,2)</f>
        <v>Middlesex County--Lexington, Burlington &amp; Wilmington</v>
      </c>
      <c r="F173" t="str" cm="1">
        <f t="array" ref="F173">INDEX('PUMA22 Limit computations'!$A$4:$D$75,'PUMA-Person-Limits Fragments'!$B173,3)</f>
        <v>METRO14460MM1120</v>
      </c>
      <c r="G173" t="str" cm="1">
        <f t="array" ref="G173">INDEX('PUMA22 Limit computations'!$A$4:$D$75,'PUMA-Person-Limits Fragments'!$B173,4)</f>
        <v>Boston-Cambridge-Quincy, MA-NH HUD Metro FMR Area</v>
      </c>
      <c r="H173" cm="1">
        <f t="array" ref="H173">INDEX('PUMA22 Limit computations'!AI$4:BB$75,'PUMA-Person-Limits Fragments'!B173,'PUMA-Person-Limits Fragments'!C173)</f>
        <v>63100</v>
      </c>
      <c r="I173" cm="1">
        <f t="array" ref="I173">INDEX('PUMA22 Limit computations'!BC$4:BV$75,'PUMA-Person-Limits Fragments'!B173,'PUMA-Person-Limits Fragments'!C173)</f>
        <v>37850</v>
      </c>
      <c r="J173" cm="1">
        <f t="array" ref="J173">INDEX('PUMA22 Limit computations'!BW$4:CP$75,'PUMA-Person-Limits Fragments'!B173,'PUMA-Person-Limits Fragments'!C173)</f>
        <v>100700</v>
      </c>
    </row>
    <row r="174" spans="1:10" x14ac:dyDescent="0.25">
      <c r="A174">
        <f t="shared" si="8"/>
        <v>173</v>
      </c>
      <c r="B174">
        <f t="shared" si="6"/>
        <v>29</v>
      </c>
      <c r="C174">
        <f t="shared" si="7"/>
        <v>3</v>
      </c>
      <c r="D174" cm="1">
        <f t="array" ref="D174">INDEX('PUMA22 Limit computations'!$A$4:$D$75,'PUMA-Person-Limits Fragments'!$B174,1)</f>
        <v>608</v>
      </c>
      <c r="E174" t="str" cm="1">
        <f t="array" ref="E174">INDEX('PUMA22 Limit computations'!$A$4:$D$75,'PUMA-Person-Limits Fragments'!$B174,2)</f>
        <v>Middlesex County--Woburn, Melrose &amp; Reading</v>
      </c>
      <c r="F174" t="str" cm="1">
        <f t="array" ref="F174">INDEX('PUMA22 Limit computations'!$A$4:$D$75,'PUMA-Person-Limits Fragments'!$B174,3)</f>
        <v>METRO14460MM1120</v>
      </c>
      <c r="G174" t="str" cm="1">
        <f t="array" ref="G174">INDEX('PUMA22 Limit computations'!$A$4:$D$75,'PUMA-Person-Limits Fragments'!$B174,4)</f>
        <v>Boston-Cambridge-Quincy, MA-NH HUD Metro FMR Area</v>
      </c>
      <c r="H174" cm="1">
        <f t="array" ref="H174">INDEX('PUMA22 Limit computations'!AI$4:BB$75,'PUMA-Person-Limits Fragments'!B174,'PUMA-Person-Limits Fragments'!C174)</f>
        <v>63100</v>
      </c>
      <c r="I174" cm="1">
        <f t="array" ref="I174">INDEX('PUMA22 Limit computations'!BC$4:BV$75,'PUMA-Person-Limits Fragments'!B174,'PUMA-Person-Limits Fragments'!C174)</f>
        <v>37850</v>
      </c>
      <c r="J174" cm="1">
        <f t="array" ref="J174">INDEX('PUMA22 Limit computations'!BW$4:CP$75,'PUMA-Person-Limits Fragments'!B174,'PUMA-Person-Limits Fragments'!C174)</f>
        <v>100700</v>
      </c>
    </row>
    <row r="175" spans="1:10" x14ac:dyDescent="0.25">
      <c r="A175">
        <f t="shared" si="8"/>
        <v>174</v>
      </c>
      <c r="B175">
        <f t="shared" si="6"/>
        <v>30</v>
      </c>
      <c r="C175">
        <f t="shared" si="7"/>
        <v>3</v>
      </c>
      <c r="D175" cm="1">
        <f t="array" ref="D175">INDEX('PUMA22 Limit computations'!$A$4:$D$75,'PUMA-Person-Limits Fragments'!$B175,1)</f>
        <v>609</v>
      </c>
      <c r="E175" t="str" cm="1">
        <f t="array" ref="E175">INDEX('PUMA22 Limit computations'!$A$4:$D$75,'PUMA-Person-Limits Fragments'!$B175,2)</f>
        <v>Middlesex County (East)--Malden &amp; Medford</v>
      </c>
      <c r="F175" t="str" cm="1">
        <f t="array" ref="F175">INDEX('PUMA22 Limit computations'!$A$4:$D$75,'PUMA-Person-Limits Fragments'!$B175,3)</f>
        <v>METRO14460MM1120</v>
      </c>
      <c r="G175" t="str" cm="1">
        <f t="array" ref="G175">INDEX('PUMA22 Limit computations'!$A$4:$D$75,'PUMA-Person-Limits Fragments'!$B175,4)</f>
        <v>Boston-Cambridge-Quincy, MA-NH HUD Metro FMR Area</v>
      </c>
      <c r="H175" cm="1">
        <f t="array" ref="H175">INDEX('PUMA22 Limit computations'!AI$4:BB$75,'PUMA-Person-Limits Fragments'!B175,'PUMA-Person-Limits Fragments'!C175)</f>
        <v>63100</v>
      </c>
      <c r="I175" cm="1">
        <f t="array" ref="I175">INDEX('PUMA22 Limit computations'!BC$4:BV$75,'PUMA-Person-Limits Fragments'!B175,'PUMA-Person-Limits Fragments'!C175)</f>
        <v>37850</v>
      </c>
      <c r="J175" cm="1">
        <f t="array" ref="J175">INDEX('PUMA22 Limit computations'!BW$4:CP$75,'PUMA-Person-Limits Fragments'!B175,'PUMA-Person-Limits Fragments'!C175)</f>
        <v>100700</v>
      </c>
    </row>
    <row r="176" spans="1:10" x14ac:dyDescent="0.25">
      <c r="A176">
        <f t="shared" si="8"/>
        <v>175</v>
      </c>
      <c r="B176">
        <f t="shared" si="6"/>
        <v>31</v>
      </c>
      <c r="C176">
        <f t="shared" si="7"/>
        <v>3</v>
      </c>
      <c r="D176" cm="1">
        <f t="array" ref="D176">INDEX('PUMA22 Limit computations'!$A$4:$D$75,'PUMA-Person-Limits Fragments'!$B176,1)</f>
        <v>610</v>
      </c>
      <c r="E176" t="str" cm="1">
        <f t="array" ref="E176">INDEX('PUMA22 Limit computations'!$A$4:$D$75,'PUMA-Person-Limits Fragments'!$B176,2)</f>
        <v>Middlesex County (East)--Somerville &amp; Everett</v>
      </c>
      <c r="F176" t="str" cm="1">
        <f t="array" ref="F176">INDEX('PUMA22 Limit computations'!$A$4:$D$75,'PUMA-Person-Limits Fragments'!$B176,3)</f>
        <v>METRO14460MM1120</v>
      </c>
      <c r="G176" t="str" cm="1">
        <f t="array" ref="G176">INDEX('PUMA22 Limit computations'!$A$4:$D$75,'PUMA-Person-Limits Fragments'!$B176,4)</f>
        <v>Boston-Cambridge-Quincy, MA-NH HUD Metro FMR Area</v>
      </c>
      <c r="H176" cm="1">
        <f t="array" ref="H176">INDEX('PUMA22 Limit computations'!AI$4:BB$75,'PUMA-Person-Limits Fragments'!B176,'PUMA-Person-Limits Fragments'!C176)</f>
        <v>63100</v>
      </c>
      <c r="I176" cm="1">
        <f t="array" ref="I176">INDEX('PUMA22 Limit computations'!BC$4:BV$75,'PUMA-Person-Limits Fragments'!B176,'PUMA-Person-Limits Fragments'!C176)</f>
        <v>37850</v>
      </c>
      <c r="J176" cm="1">
        <f t="array" ref="J176">INDEX('PUMA22 Limit computations'!BW$4:CP$75,'PUMA-Person-Limits Fragments'!B176,'PUMA-Person-Limits Fragments'!C176)</f>
        <v>100700</v>
      </c>
    </row>
    <row r="177" spans="1:10" x14ac:dyDescent="0.25">
      <c r="A177">
        <f t="shared" si="8"/>
        <v>176</v>
      </c>
      <c r="B177">
        <f t="shared" si="6"/>
        <v>32</v>
      </c>
      <c r="C177">
        <f t="shared" si="7"/>
        <v>3</v>
      </c>
      <c r="D177" cm="1">
        <f t="array" ref="D177">INDEX('PUMA22 Limit computations'!$A$4:$D$75,'PUMA-Person-Limits Fragments'!$B177,1)</f>
        <v>613</v>
      </c>
      <c r="E177" t="str" cm="1">
        <f t="array" ref="E177">INDEX('PUMA22 Limit computations'!$A$4:$D$75,'PUMA-Person-Limits Fragments'!$B177,2)</f>
        <v>Middlesex County--Newton &amp; Waltham</v>
      </c>
      <c r="F177" t="str" cm="1">
        <f t="array" ref="F177">INDEX('PUMA22 Limit computations'!$A$4:$D$75,'PUMA-Person-Limits Fragments'!$B177,3)</f>
        <v>METRO14460MM1120</v>
      </c>
      <c r="G177" t="str" cm="1">
        <f t="array" ref="G177">INDEX('PUMA22 Limit computations'!$A$4:$D$75,'PUMA-Person-Limits Fragments'!$B177,4)</f>
        <v>Boston-Cambridge-Quincy, MA-NH HUD Metro FMR Area</v>
      </c>
      <c r="H177" cm="1">
        <f t="array" ref="H177">INDEX('PUMA22 Limit computations'!AI$4:BB$75,'PUMA-Person-Limits Fragments'!B177,'PUMA-Person-Limits Fragments'!C177)</f>
        <v>63100</v>
      </c>
      <c r="I177" cm="1">
        <f t="array" ref="I177">INDEX('PUMA22 Limit computations'!BC$4:BV$75,'PUMA-Person-Limits Fragments'!B177,'PUMA-Person-Limits Fragments'!C177)</f>
        <v>37850</v>
      </c>
      <c r="J177" cm="1">
        <f t="array" ref="J177">INDEX('PUMA22 Limit computations'!BW$4:CP$75,'PUMA-Person-Limits Fragments'!B177,'PUMA-Person-Limits Fragments'!C177)</f>
        <v>100700</v>
      </c>
    </row>
    <row r="178" spans="1:10" x14ac:dyDescent="0.25">
      <c r="A178">
        <f t="shared" si="8"/>
        <v>177</v>
      </c>
      <c r="B178">
        <f t="shared" si="6"/>
        <v>33</v>
      </c>
      <c r="C178">
        <f t="shared" si="7"/>
        <v>3</v>
      </c>
      <c r="D178" cm="1">
        <f t="array" ref="D178">INDEX('PUMA22 Limit computations'!$A$4:$D$75,'PUMA-Person-Limits Fragments'!$B178,1)</f>
        <v>905</v>
      </c>
      <c r="E178" t="str" cm="1">
        <f t="array" ref="E178">INDEX('PUMA22 Limit computations'!$A$4:$D$75,'PUMA-Person-Limits Fragments'!$B178,2)</f>
        <v>Norfolk County (Central)--Norwood, Stoughton &amp; Canton</v>
      </c>
      <c r="F178" t="str" cm="1">
        <f t="array" ref="F178">INDEX('PUMA22 Limit computations'!$A$4:$D$75,'PUMA-Person-Limits Fragments'!$B178,3)</f>
        <v>METRO14460MM1200</v>
      </c>
      <c r="G178" t="str" cm="1">
        <f t="array" ref="G178">INDEX('PUMA22 Limit computations'!$A$4:$D$75,'PUMA-Person-Limits Fragments'!$B178,4)</f>
        <v>Brockton, MA HUD Metro FMR Area</v>
      </c>
      <c r="H178" cm="1">
        <f t="array" ref="H178">INDEX('PUMA22 Limit computations'!AI$4:BB$75,'PUMA-Person-Limits Fragments'!B178,'PUMA-Person-Limits Fragments'!C178)</f>
        <v>1916.43</v>
      </c>
      <c r="I178" cm="1">
        <f t="array" ref="I178">INDEX('PUMA22 Limit computations'!BC$4:BV$75,'PUMA-Person-Limits Fragments'!B178,'PUMA-Person-Limits Fragments'!C178)</f>
        <v>1148.7150000000001</v>
      </c>
      <c r="J178" cm="1">
        <f t="array" ref="J178">INDEX('PUMA22 Limit computations'!BW$4:CP$75,'PUMA-Person-Limits Fragments'!B178,'PUMA-Person-Limits Fragments'!C178)</f>
        <v>3065.145</v>
      </c>
    </row>
    <row r="179" spans="1:10" x14ac:dyDescent="0.25">
      <c r="A179">
        <f t="shared" si="8"/>
        <v>178</v>
      </c>
      <c r="B179">
        <f t="shared" si="6"/>
        <v>34</v>
      </c>
      <c r="C179">
        <f t="shared" si="7"/>
        <v>3</v>
      </c>
      <c r="D179" cm="1">
        <f t="array" ref="D179">INDEX('PUMA22 Limit computations'!$A$4:$D$75,'PUMA-Person-Limits Fragments'!$B179,1)</f>
        <v>1102</v>
      </c>
      <c r="E179" t="str" cm="1">
        <f t="array" ref="E179">INDEX('PUMA22 Limit computations'!$A$4:$D$75,'PUMA-Person-Limits Fragments'!$B179,2)</f>
        <v>Plymouth County (West)--Bridgewater, Abington &amp; Whitman</v>
      </c>
      <c r="F179" t="str" cm="1">
        <f t="array" ref="F179">INDEX('PUMA22 Limit computations'!$A$4:$D$75,'PUMA-Person-Limits Fragments'!$B179,3)</f>
        <v>METRO14460MM1200</v>
      </c>
      <c r="G179" t="str" cm="1">
        <f t="array" ref="G179">INDEX('PUMA22 Limit computations'!$A$4:$D$75,'PUMA-Person-Limits Fragments'!$B179,4)</f>
        <v>Brockton, MA HUD Metro FMR Area</v>
      </c>
      <c r="H179" cm="1">
        <f t="array" ref="H179">INDEX('PUMA22 Limit computations'!AI$4:BB$75,'PUMA-Person-Limits Fragments'!B179,'PUMA-Person-Limits Fragments'!C179)</f>
        <v>39389.93</v>
      </c>
      <c r="I179" cm="1">
        <f t="array" ref="I179">INDEX('PUMA22 Limit computations'!BC$4:BV$75,'PUMA-Person-Limits Fragments'!B179,'PUMA-Person-Limits Fragments'!C179)</f>
        <v>23610.465</v>
      </c>
      <c r="J179" cm="1">
        <f t="array" ref="J179">INDEX('PUMA22 Limit computations'!BW$4:CP$75,'PUMA-Person-Limits Fragments'!B179,'PUMA-Person-Limits Fragments'!C179)</f>
        <v>63000.395000000004</v>
      </c>
    </row>
    <row r="180" spans="1:10" x14ac:dyDescent="0.25">
      <c r="A180">
        <f t="shared" si="8"/>
        <v>179</v>
      </c>
      <c r="B180">
        <f t="shared" si="6"/>
        <v>35</v>
      </c>
      <c r="C180">
        <f t="shared" si="7"/>
        <v>3</v>
      </c>
      <c r="D180" cm="1">
        <f t="array" ref="D180">INDEX('PUMA22 Limit computations'!$A$4:$D$75,'PUMA-Person-Limits Fragments'!$B180,1)</f>
        <v>1104</v>
      </c>
      <c r="E180" t="str" cm="1">
        <f t="array" ref="E180">INDEX('PUMA22 Limit computations'!$A$4:$D$75,'PUMA-Person-Limits Fragments'!$B180,2)</f>
        <v>Plymouth County (South)--Plymouth Town, Middleborough &amp; Wareham</v>
      </c>
      <c r="F180" t="str" cm="1">
        <f t="array" ref="F180">INDEX('PUMA22 Limit computations'!$A$4:$D$75,'PUMA-Person-Limits Fragments'!$B180,3)</f>
        <v>METRO14460MM1200</v>
      </c>
      <c r="G180" t="str" cm="1">
        <f t="array" ref="G180">INDEX('PUMA22 Limit computations'!$A$4:$D$75,'PUMA-Person-Limits Fragments'!$B180,4)</f>
        <v>Brockton, MA HUD Metro FMR Area</v>
      </c>
      <c r="H180" cm="1">
        <f t="array" ref="H180">INDEX('PUMA22 Limit computations'!AI$4:BB$75,'PUMA-Person-Limits Fragments'!B180,'PUMA-Person-Limits Fragments'!C180)</f>
        <v>16699.600000000002</v>
      </c>
      <c r="I180" cm="1">
        <f t="array" ref="I180">INDEX('PUMA22 Limit computations'!BC$4:BV$75,'PUMA-Person-Limits Fragments'!B180,'PUMA-Person-Limits Fragments'!C180)</f>
        <v>10009.800000000001</v>
      </c>
      <c r="J180" cm="1">
        <f t="array" ref="J180">INDEX('PUMA22 Limit computations'!BW$4:CP$75,'PUMA-Person-Limits Fragments'!B180,'PUMA-Person-Limits Fragments'!C180)</f>
        <v>26709.4</v>
      </c>
    </row>
    <row r="181" spans="1:10" x14ac:dyDescent="0.25">
      <c r="A181">
        <f t="shared" si="8"/>
        <v>180</v>
      </c>
      <c r="B181">
        <f t="shared" si="6"/>
        <v>36</v>
      </c>
      <c r="C181">
        <f t="shared" si="7"/>
        <v>3</v>
      </c>
      <c r="D181" cm="1">
        <f t="array" ref="D181">INDEX('PUMA22 Limit computations'!$A$4:$D$75,'PUMA-Person-Limits Fragments'!$B181,1)</f>
        <v>1101</v>
      </c>
      <c r="E181" t="str" cm="1">
        <f t="array" ref="E181">INDEX('PUMA22 Limit computations'!$A$4:$D$75,'PUMA-Person-Limits Fragments'!$B181,2)</f>
        <v>Plymouth County--Brockton</v>
      </c>
      <c r="F181" t="str" cm="1">
        <f t="array" ref="F181">INDEX('PUMA22 Limit computations'!$A$4:$D$75,'PUMA-Person-Limits Fragments'!$B181,3)</f>
        <v>METRO14460MM1200</v>
      </c>
      <c r="G181" t="str" cm="1">
        <f t="array" ref="G181">INDEX('PUMA22 Limit computations'!$A$4:$D$75,'PUMA-Person-Limits Fragments'!$B181,4)</f>
        <v>Brockton, MA HUD Metro FMR Area</v>
      </c>
      <c r="H181" cm="1">
        <f t="array" ref="H181">INDEX('PUMA22 Limit computations'!AI$4:BB$75,'PUMA-Person-Limits Fragments'!B181,'PUMA-Person-Limits Fragments'!C181)</f>
        <v>50300</v>
      </c>
      <c r="I181" cm="1">
        <f t="array" ref="I181">INDEX('PUMA22 Limit computations'!BC$4:BV$75,'PUMA-Person-Limits Fragments'!B181,'PUMA-Person-Limits Fragments'!C181)</f>
        <v>30150</v>
      </c>
      <c r="J181" cm="1">
        <f t="array" ref="J181">INDEX('PUMA22 Limit computations'!BW$4:CP$75,'PUMA-Person-Limits Fragments'!B181,'PUMA-Person-Limits Fragments'!C181)</f>
        <v>80450</v>
      </c>
    </row>
    <row r="182" spans="1:10" x14ac:dyDescent="0.25">
      <c r="A182">
        <f t="shared" si="8"/>
        <v>181</v>
      </c>
      <c r="B182">
        <f t="shared" si="6"/>
        <v>37</v>
      </c>
      <c r="C182">
        <f t="shared" si="7"/>
        <v>3</v>
      </c>
      <c r="D182" cm="1">
        <f t="array" ref="D182">INDEX('PUMA22 Limit computations'!$A$4:$D$75,'PUMA-Person-Limits Fragments'!$B182,1)</f>
        <v>701</v>
      </c>
      <c r="E182" t="str" cm="1">
        <f t="array" ref="E182">INDEX('PUMA22 Limit computations'!$A$4:$D$75,'PUMA-Person-Limits Fragments'!$B182,2)</f>
        <v>Essex County (Northwest)--Haverhill &amp; Methuen</v>
      </c>
      <c r="F182" t="str" cm="1">
        <f t="array" ref="F182">INDEX('PUMA22 Limit computations'!$A$4:$D$75,'PUMA-Person-Limits Fragments'!$B182,3)</f>
        <v>METRO14460MM4160</v>
      </c>
      <c r="G182" t="str" cm="1">
        <f t="array" ref="G182">INDEX('PUMA22 Limit computations'!$A$4:$D$75,'PUMA-Person-Limits Fragments'!$B182,4)</f>
        <v>Lawrence, MA-NH HUD Metro FMR Area</v>
      </c>
      <c r="H182" cm="1">
        <f t="array" ref="H182">INDEX('PUMA22 Limit computations'!AI$4:BB$75,'PUMA-Person-Limits Fragments'!B182,'PUMA-Person-Limits Fragments'!C182)</f>
        <v>51800</v>
      </c>
      <c r="I182" cm="1">
        <f t="array" ref="I182">INDEX('PUMA22 Limit computations'!BC$4:BV$75,'PUMA-Person-Limits Fragments'!B182,'PUMA-Person-Limits Fragments'!C182)</f>
        <v>31100</v>
      </c>
      <c r="J182" cm="1">
        <f t="array" ref="J182">INDEX('PUMA22 Limit computations'!BW$4:CP$75,'PUMA-Person-Limits Fragments'!B182,'PUMA-Person-Limits Fragments'!C182)</f>
        <v>80500</v>
      </c>
    </row>
    <row r="183" spans="1:10" x14ac:dyDescent="0.25">
      <c r="A183">
        <f t="shared" si="8"/>
        <v>182</v>
      </c>
      <c r="B183">
        <f t="shared" si="6"/>
        <v>38</v>
      </c>
      <c r="C183">
        <f t="shared" si="7"/>
        <v>3</v>
      </c>
      <c r="D183" cm="1">
        <f t="array" ref="D183">INDEX('PUMA22 Limit computations'!$A$4:$D$75,'PUMA-Person-Limits Fragments'!$B183,1)</f>
        <v>702</v>
      </c>
      <c r="E183" t="str" cm="1">
        <f t="array" ref="E183">INDEX('PUMA22 Limit computations'!$A$4:$D$75,'PUMA-Person-Limits Fragments'!$B183,2)</f>
        <v>Essex County (West)--Lawrence &amp; Andover</v>
      </c>
      <c r="F183" t="str" cm="1">
        <f t="array" ref="F183">INDEX('PUMA22 Limit computations'!$A$4:$D$75,'PUMA-Person-Limits Fragments'!$B183,3)</f>
        <v>METRO14460MM4160</v>
      </c>
      <c r="G183" t="str" cm="1">
        <f t="array" ref="G183">INDEX('PUMA22 Limit computations'!$A$4:$D$75,'PUMA-Person-Limits Fragments'!$B183,4)</f>
        <v>Lawrence, MA-NH HUD Metro FMR Area</v>
      </c>
      <c r="H183" cm="1">
        <f t="array" ref="H183">INDEX('PUMA22 Limit computations'!AI$4:BB$75,'PUMA-Person-Limits Fragments'!B183,'PUMA-Person-Limits Fragments'!C183)</f>
        <v>51800</v>
      </c>
      <c r="I183" cm="1">
        <f t="array" ref="I183">INDEX('PUMA22 Limit computations'!BC$4:BV$75,'PUMA-Person-Limits Fragments'!B183,'PUMA-Person-Limits Fragments'!C183)</f>
        <v>31100</v>
      </c>
      <c r="J183" cm="1">
        <f t="array" ref="J183">INDEX('PUMA22 Limit computations'!BW$4:CP$75,'PUMA-Person-Limits Fragments'!B183,'PUMA-Person-Limits Fragments'!C183)</f>
        <v>80500</v>
      </c>
    </row>
    <row r="184" spans="1:10" x14ac:dyDescent="0.25">
      <c r="A184">
        <f t="shared" si="8"/>
        <v>183</v>
      </c>
      <c r="B184">
        <f t="shared" si="6"/>
        <v>39</v>
      </c>
      <c r="C184">
        <f t="shared" si="7"/>
        <v>3</v>
      </c>
      <c r="D184" cm="1">
        <f t="array" ref="D184">INDEX('PUMA22 Limit computations'!$A$4:$D$75,'PUMA-Person-Limits Fragments'!$B184,1)</f>
        <v>703</v>
      </c>
      <c r="E184" t="str" cm="1">
        <f t="array" ref="E184">INDEX('PUMA22 Limit computations'!$A$4:$D$75,'PUMA-Person-Limits Fragments'!$B184,2)</f>
        <v>Essex County (North)--Newburyport, Amesbury &amp; North Andover</v>
      </c>
      <c r="F184" t="str" cm="1">
        <f t="array" ref="F184">INDEX('PUMA22 Limit computations'!$A$4:$D$75,'PUMA-Person-Limits Fragments'!$B184,3)</f>
        <v>METRO14460MM4160</v>
      </c>
      <c r="G184" t="str" cm="1">
        <f t="array" ref="G184">INDEX('PUMA22 Limit computations'!$A$4:$D$75,'PUMA-Person-Limits Fragments'!$B184,4)</f>
        <v>Lawrence, MA-NH HUD Metro FMR Area</v>
      </c>
      <c r="H184" cm="1">
        <f t="array" ref="H184">INDEX('PUMA22 Limit computations'!AI$4:BB$75,'PUMA-Person-Limits Fragments'!B184,'PUMA-Person-Limits Fragments'!C184)</f>
        <v>24760.399999999998</v>
      </c>
      <c r="I184" cm="1">
        <f t="array" ref="I184">INDEX('PUMA22 Limit computations'!BC$4:BV$75,'PUMA-Person-Limits Fragments'!B184,'PUMA-Person-Limits Fragments'!C184)</f>
        <v>14865.8</v>
      </c>
      <c r="J184" cm="1">
        <f t="array" ref="J184">INDEX('PUMA22 Limit computations'!BW$4:CP$75,'PUMA-Person-Limits Fragments'!B184,'PUMA-Person-Limits Fragments'!C184)</f>
        <v>38479</v>
      </c>
    </row>
    <row r="185" spans="1:10" x14ac:dyDescent="0.25">
      <c r="A185">
        <f t="shared" si="8"/>
        <v>184</v>
      </c>
      <c r="B185">
        <f t="shared" si="6"/>
        <v>40</v>
      </c>
      <c r="C185">
        <f t="shared" si="7"/>
        <v>3</v>
      </c>
      <c r="D185" cm="1">
        <f t="array" ref="D185">INDEX('PUMA22 Limit computations'!$A$4:$D$75,'PUMA-Person-Limits Fragments'!$B185,1)</f>
        <v>603</v>
      </c>
      <c r="E185" t="str" cm="1">
        <f t="array" ref="E185">INDEX('PUMA22 Limit computations'!$A$4:$D$75,'PUMA-Person-Limits Fragments'!$B185,2)</f>
        <v>Middlesex County (Northeast)--Billerica, Tewksbury &amp; Dracut</v>
      </c>
      <c r="F185" t="str" cm="1">
        <f t="array" ref="F185">INDEX('PUMA22 Limit computations'!$A$4:$D$75,'PUMA-Person-Limits Fragments'!$B185,3)</f>
        <v>METRO14460MM4560</v>
      </c>
      <c r="G185" t="str" cm="1">
        <f t="array" ref="G185">INDEX('PUMA22 Limit computations'!$A$4:$D$75,'PUMA-Person-Limits Fragments'!$B185,4)</f>
        <v>Lowell, MA HUD Metro FMR Area</v>
      </c>
      <c r="H185" cm="1">
        <f t="array" ref="H185">INDEX('PUMA22 Limit computations'!AI$4:BB$75,'PUMA-Person-Limits Fragments'!B185,'PUMA-Person-Limits Fragments'!C185)</f>
        <v>56850</v>
      </c>
      <c r="I185" cm="1">
        <f t="array" ref="I185">INDEX('PUMA22 Limit computations'!BC$4:BV$75,'PUMA-Person-Limits Fragments'!B185,'PUMA-Person-Limits Fragments'!C185)</f>
        <v>34150</v>
      </c>
      <c r="J185" cm="1">
        <f t="array" ref="J185">INDEX('PUMA22 Limit computations'!BW$4:CP$75,'PUMA-Person-Limits Fragments'!B185,'PUMA-Person-Limits Fragments'!C185)</f>
        <v>80500</v>
      </c>
    </row>
    <row r="186" spans="1:10" x14ac:dyDescent="0.25">
      <c r="A186">
        <f t="shared" si="8"/>
        <v>185</v>
      </c>
      <c r="B186">
        <f t="shared" si="6"/>
        <v>41</v>
      </c>
      <c r="C186">
        <f t="shared" si="7"/>
        <v>3</v>
      </c>
      <c r="D186" cm="1">
        <f t="array" ref="D186">INDEX('PUMA22 Limit computations'!$A$4:$D$75,'PUMA-Person-Limits Fragments'!$B186,1)</f>
        <v>601</v>
      </c>
      <c r="E186" t="str" cm="1">
        <f t="array" ref="E186">INDEX('PUMA22 Limit computations'!$A$4:$D$75,'PUMA-Person-Limits Fragments'!$B186,2)</f>
        <v>Middlesex County (Northwest)--Outside Lowell</v>
      </c>
      <c r="F186" t="str" cm="1">
        <f t="array" ref="F186">INDEX('PUMA22 Limit computations'!$A$4:$D$75,'PUMA-Person-Limits Fragments'!$B186,3)</f>
        <v>METRO14460MM4560</v>
      </c>
      <c r="G186" t="str" cm="1">
        <f t="array" ref="G186">INDEX('PUMA22 Limit computations'!$A$4:$D$75,'PUMA-Person-Limits Fragments'!$B186,4)</f>
        <v>Lowell, MA HUD Metro FMR Area</v>
      </c>
      <c r="H186" cm="1">
        <f t="array" ref="H186">INDEX('PUMA22 Limit computations'!AI$4:BB$75,'PUMA-Person-Limits Fragments'!B186,'PUMA-Person-Limits Fragments'!C186)</f>
        <v>44041.695</v>
      </c>
      <c r="I186" cm="1">
        <f t="array" ref="I186">INDEX('PUMA22 Limit computations'!BC$4:BV$75,'PUMA-Person-Limits Fragments'!B186,'PUMA-Person-Limits Fragments'!C186)</f>
        <v>26456.005000000001</v>
      </c>
      <c r="J186" cm="1">
        <f t="array" ref="J186">INDEX('PUMA22 Limit computations'!BW$4:CP$75,'PUMA-Person-Limits Fragments'!B186,'PUMA-Person-Limits Fragments'!C186)</f>
        <v>62363.350000000006</v>
      </c>
    </row>
    <row r="187" spans="1:10" x14ac:dyDescent="0.25">
      <c r="A187">
        <f t="shared" si="8"/>
        <v>186</v>
      </c>
      <c r="B187">
        <f t="shared" si="6"/>
        <v>42</v>
      </c>
      <c r="C187">
        <f t="shared" si="7"/>
        <v>3</v>
      </c>
      <c r="D187" cm="1">
        <f t="array" ref="D187">INDEX('PUMA22 Limit computations'!$A$4:$D$75,'PUMA-Person-Limits Fragments'!$B187,1)</f>
        <v>602</v>
      </c>
      <c r="E187" t="str" cm="1">
        <f t="array" ref="E187">INDEX('PUMA22 Limit computations'!$A$4:$D$75,'PUMA-Person-Limits Fragments'!$B187,2)</f>
        <v>Middlesex County--Lowell</v>
      </c>
      <c r="F187" t="str" cm="1">
        <f t="array" ref="F187">INDEX('PUMA22 Limit computations'!$A$4:$D$75,'PUMA-Person-Limits Fragments'!$B187,3)</f>
        <v>METRO14460MM4560</v>
      </c>
      <c r="G187" t="str" cm="1">
        <f t="array" ref="G187">INDEX('PUMA22 Limit computations'!$A$4:$D$75,'PUMA-Person-Limits Fragments'!$B187,4)</f>
        <v>Lowell, MA HUD Metro FMR Area</v>
      </c>
      <c r="H187" cm="1">
        <f t="array" ref="H187">INDEX('PUMA22 Limit computations'!AI$4:BB$75,'PUMA-Person-Limits Fragments'!B187,'PUMA-Person-Limits Fragments'!C187)</f>
        <v>56850</v>
      </c>
      <c r="I187" cm="1">
        <f t="array" ref="I187">INDEX('PUMA22 Limit computations'!BC$4:BV$75,'PUMA-Person-Limits Fragments'!B187,'PUMA-Person-Limits Fragments'!C187)</f>
        <v>34150</v>
      </c>
      <c r="J187" cm="1">
        <f t="array" ref="J187">INDEX('PUMA22 Limit computations'!BW$4:CP$75,'PUMA-Person-Limits Fragments'!B187,'PUMA-Person-Limits Fragments'!C187)</f>
        <v>80500</v>
      </c>
    </row>
    <row r="188" spans="1:10" x14ac:dyDescent="0.25">
      <c r="A188">
        <f t="shared" si="8"/>
        <v>187</v>
      </c>
      <c r="B188">
        <f t="shared" si="6"/>
        <v>43</v>
      </c>
      <c r="C188">
        <f t="shared" si="7"/>
        <v>3</v>
      </c>
      <c r="D188" cm="1">
        <f t="array" ref="D188">INDEX('PUMA22 Limit computations'!$A$4:$D$75,'PUMA-Person-Limits Fragments'!$B188,1)</f>
        <v>100</v>
      </c>
      <c r="E188" t="str" cm="1">
        <f t="array" ref="E188">INDEX('PUMA22 Limit computations'!$A$4:$D$75,'PUMA-Person-Limits Fragments'!$B188,2)</f>
        <v>Berkshire County--Pittsfield</v>
      </c>
      <c r="F188" t="str" cm="1">
        <f t="array" ref="F188">INDEX('PUMA22 Limit computations'!$A$4:$D$75,'PUMA-Person-Limits Fragments'!$B188,3)</f>
        <v>METRO38340M38340</v>
      </c>
      <c r="G188" t="str" cm="1">
        <f t="array" ref="G188">INDEX('PUMA22 Limit computations'!$A$4:$D$75,'PUMA-Person-Limits Fragments'!$B188,4)</f>
        <v>Pittsfield, MA HUD Metro FMR Area</v>
      </c>
      <c r="H188" cm="1">
        <f t="array" ref="H188">INDEX('PUMA22 Limit computations'!AI$4:BB$75,'PUMA-Person-Limits Fragments'!B188,'PUMA-Person-Limits Fragments'!C188)</f>
        <v>26347.95</v>
      </c>
      <c r="I188" cm="1">
        <f t="array" ref="I188">INDEX('PUMA22 Limit computations'!BC$4:BV$75,'PUMA-Person-Limits Fragments'!B188,'PUMA-Person-Limits Fragments'!C188)</f>
        <v>15808.77</v>
      </c>
      <c r="J188" cm="1">
        <f t="array" ref="J188">INDEX('PUMA22 Limit computations'!BW$4:CP$75,'PUMA-Person-Limits Fragments'!B188,'PUMA-Person-Limits Fragments'!C188)</f>
        <v>42156.72</v>
      </c>
    </row>
    <row r="189" spans="1:10" x14ac:dyDescent="0.25">
      <c r="A189">
        <f t="shared" si="8"/>
        <v>188</v>
      </c>
      <c r="B189">
        <f t="shared" si="6"/>
        <v>44</v>
      </c>
      <c r="C189">
        <f t="shared" si="7"/>
        <v>3</v>
      </c>
      <c r="D189" cm="1">
        <f t="array" ref="D189">INDEX('PUMA22 Limit computations'!$A$4:$D$75,'PUMA-Person-Limits Fragments'!$B189,1)</f>
        <v>100</v>
      </c>
      <c r="E189" t="str" cm="1">
        <f t="array" ref="E189">INDEX('PUMA22 Limit computations'!$A$4:$D$75,'PUMA-Person-Limits Fragments'!$B189,2)</f>
        <v>Berkshire County--Pittsfield</v>
      </c>
      <c r="F189" t="str" cm="1">
        <f t="array" ref="F189">INDEX('PUMA22 Limit computations'!$A$4:$D$75,'PUMA-Person-Limits Fragments'!$B189,3)</f>
        <v>METRO38340N25003</v>
      </c>
      <c r="G189" t="str" cm="1">
        <f t="array" ref="G189">INDEX('PUMA22 Limit computations'!$A$4:$D$75,'PUMA-Person-Limits Fragments'!$B189,4)</f>
        <v>Berkshire County, MA (part) HUD Metro FMR Area</v>
      </c>
      <c r="H189" cm="1">
        <f t="array" ref="H189">INDEX('PUMA22 Limit computations'!AI$4:BB$75,'PUMA-Person-Limits Fragments'!B189,'PUMA-Person-Limits Fragments'!C189)</f>
        <v>16694.37</v>
      </c>
      <c r="I189" cm="1">
        <f t="array" ref="I189">INDEX('PUMA22 Limit computations'!BC$4:BV$75,'PUMA-Person-Limits Fragments'!B189,'PUMA-Person-Limits Fragments'!C189)</f>
        <v>10032.39</v>
      </c>
      <c r="J189" cm="1">
        <f t="array" ref="J189">INDEX('PUMA22 Limit computations'!BW$4:CP$75,'PUMA-Person-Limits Fragments'!B189,'PUMA-Person-Limits Fragments'!C189)</f>
        <v>26726.76</v>
      </c>
    </row>
    <row r="190" spans="1:10" x14ac:dyDescent="0.25">
      <c r="A190">
        <f t="shared" si="8"/>
        <v>189</v>
      </c>
      <c r="B190">
        <f t="shared" si="6"/>
        <v>45</v>
      </c>
      <c r="C190">
        <f t="shared" si="7"/>
        <v>3</v>
      </c>
      <c r="D190" cm="1">
        <f t="array" ref="D190">INDEX('PUMA22 Limit computations'!$A$4:$D$75,'PUMA-Person-Limits Fragments'!$B190,1)</f>
        <v>1001</v>
      </c>
      <c r="E190" t="str" cm="1">
        <f t="array" ref="E190">INDEX('PUMA22 Limit computations'!$A$4:$D$75,'PUMA-Person-Limits Fragments'!$B190,2)</f>
        <v>Bristol County--Attleboro, North Attleborough &amp; Swansea</v>
      </c>
      <c r="F190" t="str" cm="1">
        <f t="array" ref="F190">INDEX('PUMA22 Limit computations'!$A$4:$D$75,'PUMA-Person-Limits Fragments'!$B190,3)</f>
        <v>METRO39300M39300</v>
      </c>
      <c r="G190" t="str" cm="1">
        <f t="array" ref="G190">INDEX('PUMA22 Limit computations'!$A$4:$D$75,'PUMA-Person-Limits Fragments'!$B190,4)</f>
        <v>Providence-Fall River, RI-MA HUD Metro FMR Area</v>
      </c>
      <c r="H190" cm="1">
        <f t="array" ref="H190">INDEX('PUMA22 Limit computations'!AI$4:BB$75,'PUMA-Person-Limits Fragments'!B190,'PUMA-Person-Limits Fragments'!C190)</f>
        <v>43554.354999999996</v>
      </c>
      <c r="I190" cm="1">
        <f t="array" ref="I190">INDEX('PUMA22 Limit computations'!BC$4:BV$75,'PUMA-Person-Limits Fragments'!B190,'PUMA-Person-Limits Fragments'!C190)</f>
        <v>26102.61</v>
      </c>
      <c r="J190" cm="1">
        <f t="array" ref="J190">INDEX('PUMA22 Limit computations'!BW$4:CP$75,'PUMA-Person-Limits Fragments'!B190,'PUMA-Person-Limits Fragments'!C190)</f>
        <v>69656.964999999997</v>
      </c>
    </row>
    <row r="191" spans="1:10" x14ac:dyDescent="0.25">
      <c r="A191">
        <f t="shared" si="8"/>
        <v>190</v>
      </c>
      <c r="B191">
        <f t="shared" si="6"/>
        <v>46</v>
      </c>
      <c r="C191">
        <f t="shared" si="7"/>
        <v>3</v>
      </c>
      <c r="D191" cm="1">
        <f t="array" ref="D191">INDEX('PUMA22 Limit computations'!$A$4:$D$75,'PUMA-Person-Limits Fragments'!$B191,1)</f>
        <v>1003</v>
      </c>
      <c r="E191" t="str" cm="1">
        <f t="array" ref="E191">INDEX('PUMA22 Limit computations'!$A$4:$D$75,'PUMA-Person-Limits Fragments'!$B191,2)</f>
        <v>Bristol County (Central)--Fall River, Somerset &amp; Acushnet</v>
      </c>
      <c r="F191" t="str" cm="1">
        <f t="array" ref="F191">INDEX('PUMA22 Limit computations'!$A$4:$D$75,'PUMA-Person-Limits Fragments'!$B191,3)</f>
        <v>METRO39300M39300</v>
      </c>
      <c r="G191" t="str" cm="1">
        <f t="array" ref="G191">INDEX('PUMA22 Limit computations'!$A$4:$D$75,'PUMA-Person-Limits Fragments'!$B191,4)</f>
        <v>Providence-Fall River, RI-MA HUD Metro FMR Area</v>
      </c>
      <c r="H191" cm="1">
        <f t="array" ref="H191">INDEX('PUMA22 Limit computations'!AI$4:BB$75,'PUMA-Person-Limits Fragments'!B191,'PUMA-Person-Limits Fragments'!C191)</f>
        <v>37862.369999999995</v>
      </c>
      <c r="I191" cm="1">
        <f t="array" ref="I191">INDEX('PUMA22 Limit computations'!BC$4:BV$75,'PUMA-Person-Limits Fragments'!B191,'PUMA-Person-Limits Fragments'!C191)</f>
        <v>22691.34</v>
      </c>
      <c r="J191" cm="1">
        <f t="array" ref="J191">INDEX('PUMA22 Limit computations'!BW$4:CP$75,'PUMA-Person-Limits Fragments'!B191,'PUMA-Person-Limits Fragments'!C191)</f>
        <v>60553.71</v>
      </c>
    </row>
    <row r="192" spans="1:10" x14ac:dyDescent="0.25">
      <c r="A192">
        <f t="shared" si="8"/>
        <v>191</v>
      </c>
      <c r="B192">
        <f t="shared" si="6"/>
        <v>47</v>
      </c>
      <c r="C192">
        <f t="shared" si="7"/>
        <v>3</v>
      </c>
      <c r="D192" cm="1">
        <f t="array" ref="D192">INDEX('PUMA22 Limit computations'!$A$4:$D$75,'PUMA-Person-Limits Fragments'!$B192,1)</f>
        <v>1004</v>
      </c>
      <c r="E192" t="str" cm="1">
        <f t="array" ref="E192">INDEX('PUMA22 Limit computations'!$A$4:$D$75,'PUMA-Person-Limits Fragments'!$B192,2)</f>
        <v>Bristol County (South)--New Bedford, Dartmouth &amp; Westport</v>
      </c>
      <c r="F192" t="str" cm="1">
        <f t="array" ref="F192">INDEX('PUMA22 Limit computations'!$A$4:$D$75,'PUMA-Person-Limits Fragments'!$B192,3)</f>
        <v>METRO39300M39300</v>
      </c>
      <c r="G192" t="str" cm="1">
        <f t="array" ref="G192">INDEX('PUMA22 Limit computations'!$A$4:$D$75,'PUMA-Person-Limits Fragments'!$B192,4)</f>
        <v>Providence-Fall River, RI-MA HUD Metro FMR Area</v>
      </c>
      <c r="H192" cm="1">
        <f t="array" ref="H192">INDEX('PUMA22 Limit computations'!AI$4:BB$75,'PUMA-Person-Limits Fragments'!B192,'PUMA-Person-Limits Fragments'!C192)</f>
        <v>4633.7199999999993</v>
      </c>
      <c r="I192" cm="1">
        <f t="array" ref="I192">INDEX('PUMA22 Limit computations'!BC$4:BV$75,'PUMA-Person-Limits Fragments'!B192,'PUMA-Person-Limits Fragments'!C192)</f>
        <v>2777.04</v>
      </c>
      <c r="J192" cm="1">
        <f t="array" ref="J192">INDEX('PUMA22 Limit computations'!BW$4:CP$75,'PUMA-Person-Limits Fragments'!B192,'PUMA-Person-Limits Fragments'!C192)</f>
        <v>7410.7599999999993</v>
      </c>
    </row>
    <row r="193" spans="1:10" x14ac:dyDescent="0.25">
      <c r="A193">
        <f t="shared" si="8"/>
        <v>192</v>
      </c>
      <c r="B193">
        <f t="shared" si="6"/>
        <v>48</v>
      </c>
      <c r="C193">
        <f t="shared" si="7"/>
        <v>3</v>
      </c>
      <c r="D193" cm="1">
        <f t="array" ref="D193">INDEX('PUMA22 Limit computations'!$A$4:$D$75,'PUMA-Person-Limits Fragments'!$B193,1)</f>
        <v>1002</v>
      </c>
      <c r="E193" t="str" cm="1">
        <f t="array" ref="E193">INDEX('PUMA22 Limit computations'!$A$4:$D$75,'PUMA-Person-Limits Fragments'!$B193,2)</f>
        <v>Bristol County--Taunton, Easton &amp; Mansfield</v>
      </c>
      <c r="F193" t="str" cm="1">
        <f t="array" ref="F193">INDEX('PUMA22 Limit computations'!$A$4:$D$75,'PUMA-Person-Limits Fragments'!$B193,3)</f>
        <v>METRO39300MM1120</v>
      </c>
      <c r="G193" t="str" cm="1">
        <f t="array" ref="G193">INDEX('PUMA22 Limit computations'!$A$4:$D$75,'PUMA-Person-Limits Fragments'!$B193,4)</f>
        <v>Taunton-Mansfield-Norton, MA HUD Metro FMR Area</v>
      </c>
      <c r="H193" cm="1">
        <f t="array" ref="H193">INDEX('PUMA22 Limit computations'!AI$4:BB$75,'PUMA-Person-Limits Fragments'!B193,'PUMA-Person-Limits Fragments'!C193)</f>
        <v>38122.370000000003</v>
      </c>
      <c r="I193" cm="1">
        <f t="array" ref="I193">INDEX('PUMA22 Limit computations'!BC$4:BV$75,'PUMA-Person-Limits Fragments'!B193,'PUMA-Person-Limits Fragments'!C193)</f>
        <v>22850.685000000001</v>
      </c>
      <c r="J193" cm="1">
        <f t="array" ref="J193">INDEX('PUMA22 Limit computations'!BW$4:CP$75,'PUMA-Person-Limits Fragments'!B193,'PUMA-Person-Limits Fragments'!C193)</f>
        <v>60973.055</v>
      </c>
    </row>
    <row r="194" spans="1:10" x14ac:dyDescent="0.25">
      <c r="A194">
        <f t="shared" si="8"/>
        <v>193</v>
      </c>
      <c r="B194">
        <f t="shared" si="6"/>
        <v>49</v>
      </c>
      <c r="C194">
        <f t="shared" si="7"/>
        <v>3</v>
      </c>
      <c r="D194" cm="1">
        <f t="array" ref="D194">INDEX('PUMA22 Limit computations'!$A$4:$D$75,'PUMA-Person-Limits Fragments'!$B194,1)</f>
        <v>1002</v>
      </c>
      <c r="E194" t="str" cm="1">
        <f t="array" ref="E194">INDEX('PUMA22 Limit computations'!$A$4:$D$75,'PUMA-Person-Limits Fragments'!$B194,2)</f>
        <v>Bristol County--Taunton, Easton &amp; Mansfield</v>
      </c>
      <c r="F194" t="str" cm="1">
        <f t="array" ref="F194">INDEX('PUMA22 Limit computations'!$A$4:$D$75,'PUMA-Person-Limits Fragments'!$B194,3)</f>
        <v>METRO39300MM1200</v>
      </c>
      <c r="G194" t="str" cm="1">
        <f t="array" ref="G194">INDEX('PUMA22 Limit computations'!$A$4:$D$75,'PUMA-Person-Limits Fragments'!$B194,4)</f>
        <v>Easton-Raynham, MA HUD Metro FMR Area</v>
      </c>
      <c r="H194" cm="1">
        <f t="array" ref="H194">INDEX('PUMA22 Limit computations'!AI$4:BB$75,'PUMA-Person-Limits Fragments'!B194,'PUMA-Person-Limits Fragments'!C194)</f>
        <v>15525.02</v>
      </c>
      <c r="I194" cm="1">
        <f t="array" ref="I194">INDEX('PUMA22 Limit computations'!BC$4:BV$75,'PUMA-Person-Limits Fragments'!B194,'PUMA-Person-Limits Fragments'!C194)</f>
        <v>9312.59</v>
      </c>
      <c r="J194" cm="1">
        <f t="array" ref="J194">INDEX('PUMA22 Limit computations'!BW$4:CP$75,'PUMA-Person-Limits Fragments'!B194,'PUMA-Person-Limits Fragments'!C194)</f>
        <v>19497.099999999999</v>
      </c>
    </row>
    <row r="195" spans="1:10" x14ac:dyDescent="0.25">
      <c r="A195">
        <f t="shared" si="8"/>
        <v>194</v>
      </c>
      <c r="B195">
        <f t="shared" ref="B195:B258" si="9">A195-72*FLOOR((A195-1)/72,1)</f>
        <v>50</v>
      </c>
      <c r="C195">
        <f t="shared" ref="C195:C258" si="10">FLOOR((A195-1)/72,1)+1</f>
        <v>3</v>
      </c>
      <c r="D195" cm="1">
        <f t="array" ref="D195">INDEX('PUMA22 Limit computations'!$A$4:$D$75,'PUMA-Person-Limits Fragments'!$B195,1)</f>
        <v>1003</v>
      </c>
      <c r="E195" t="str" cm="1">
        <f t="array" ref="E195">INDEX('PUMA22 Limit computations'!$A$4:$D$75,'PUMA-Person-Limits Fragments'!$B195,2)</f>
        <v>Bristol County (Central)--Fall River, Somerset &amp; Acushnet</v>
      </c>
      <c r="F195" t="str" cm="1">
        <f t="array" ref="F195">INDEX('PUMA22 Limit computations'!$A$4:$D$75,'PUMA-Person-Limits Fragments'!$B195,3)</f>
        <v>METRO39300MM5400</v>
      </c>
      <c r="G195" t="str" cm="1">
        <f t="array" ref="G195">INDEX('PUMA22 Limit computations'!$A$4:$D$75,'PUMA-Person-Limits Fragments'!$B195,4)</f>
        <v>New Bedford, MA HUD Metro FMR Area</v>
      </c>
      <c r="H195" cm="1">
        <f t="array" ref="H195">INDEX('PUMA22 Limit computations'!AI$4:BB$75,'PUMA-Person-Limits Fragments'!B195,'PUMA-Person-Limits Fragments'!C195)</f>
        <v>5526.6750000000002</v>
      </c>
      <c r="I195" cm="1">
        <f t="array" ref="I195">INDEX('PUMA22 Limit computations'!BC$4:BV$75,'PUMA-Person-Limits Fragments'!B195,'PUMA-Person-Limits Fragments'!C195)</f>
        <v>3321.2249999999999</v>
      </c>
      <c r="J195" cm="1">
        <f t="array" ref="J195">INDEX('PUMA22 Limit computations'!BW$4:CP$75,'PUMA-Person-Limits Fragments'!B195,'PUMA-Person-Limits Fragments'!C195)</f>
        <v>8847.9</v>
      </c>
    </row>
    <row r="196" spans="1:10" x14ac:dyDescent="0.25">
      <c r="A196">
        <f t="shared" ref="A196:A259" si="11">A195+1</f>
        <v>195</v>
      </c>
      <c r="B196">
        <f t="shared" si="9"/>
        <v>51</v>
      </c>
      <c r="C196">
        <f t="shared" si="10"/>
        <v>3</v>
      </c>
      <c r="D196" cm="1">
        <f t="array" ref="D196">INDEX('PUMA22 Limit computations'!$A$4:$D$75,'PUMA-Person-Limits Fragments'!$B196,1)</f>
        <v>1004</v>
      </c>
      <c r="E196" t="str" cm="1">
        <f t="array" ref="E196">INDEX('PUMA22 Limit computations'!$A$4:$D$75,'PUMA-Person-Limits Fragments'!$B196,2)</f>
        <v>Bristol County (South)--New Bedford, Dartmouth &amp; Westport</v>
      </c>
      <c r="F196" t="str" cm="1">
        <f t="array" ref="F196">INDEX('PUMA22 Limit computations'!$A$4:$D$75,'PUMA-Person-Limits Fragments'!$B196,3)</f>
        <v>METRO39300MM5400</v>
      </c>
      <c r="G196" t="str" cm="1">
        <f t="array" ref="G196">INDEX('PUMA22 Limit computations'!$A$4:$D$75,'PUMA-Person-Limits Fragments'!$B196,4)</f>
        <v>New Bedford, MA HUD Metro FMR Area</v>
      </c>
      <c r="H196" cm="1">
        <f t="array" ref="H196">INDEX('PUMA22 Limit computations'!AI$4:BB$75,'PUMA-Person-Limits Fragments'!B196,'PUMA-Person-Limits Fragments'!C196)</f>
        <v>37843.96</v>
      </c>
      <c r="I196" cm="1">
        <f t="array" ref="I196">INDEX('PUMA22 Limit computations'!BC$4:BV$75,'PUMA-Person-Limits Fragments'!B196,'PUMA-Person-Limits Fragments'!C196)</f>
        <v>22742.12</v>
      </c>
      <c r="J196" cm="1">
        <f t="array" ref="J196">INDEX('PUMA22 Limit computations'!BW$4:CP$75,'PUMA-Person-Limits Fragments'!B196,'PUMA-Person-Limits Fragments'!C196)</f>
        <v>60586.079999999994</v>
      </c>
    </row>
    <row r="197" spans="1:10" x14ac:dyDescent="0.25">
      <c r="A197">
        <f t="shared" si="11"/>
        <v>196</v>
      </c>
      <c r="B197">
        <f t="shared" si="9"/>
        <v>52</v>
      </c>
      <c r="C197">
        <f t="shared" si="10"/>
        <v>3</v>
      </c>
      <c r="D197" cm="1">
        <f t="array" ref="D197">INDEX('PUMA22 Limit computations'!$A$4:$D$75,'PUMA-Person-Limits Fragments'!$B197,1)</f>
        <v>201</v>
      </c>
      <c r="E197" t="str" cm="1">
        <f t="array" ref="E197">INDEX('PUMA22 Limit computations'!$A$4:$D$75,'PUMA-Person-Limits Fragments'!$B197,2)</f>
        <v>Franklin &amp; Hampshire (West, North, East) Counties</v>
      </c>
      <c r="F197" t="str" cm="1">
        <f t="array" ref="F197">INDEX('PUMA22 Limit computations'!$A$4:$D$75,'PUMA-Person-Limits Fragments'!$B197,3)</f>
        <v>METRO44140M25011</v>
      </c>
      <c r="G197" t="str" cm="1">
        <f t="array" ref="G197">INDEX('PUMA22 Limit computations'!$A$4:$D$75,'PUMA-Person-Limits Fragments'!$B197,4)</f>
        <v>Franklin County, MA HUD Metro FMR Area</v>
      </c>
      <c r="H197" cm="1">
        <f t="array" ref="H197">INDEX('PUMA22 Limit computations'!AI$4:BB$75,'PUMA-Person-Limits Fragments'!B197,'PUMA-Person-Limits Fragments'!C197)</f>
        <v>25956.314999999999</v>
      </c>
      <c r="I197" cm="1">
        <f t="array" ref="I197">INDEX('PUMA22 Limit computations'!BC$4:BV$75,'PUMA-Person-Limits Fragments'!B197,'PUMA-Person-Limits Fragments'!C197)</f>
        <v>15598.305</v>
      </c>
      <c r="J197" cm="1">
        <f t="array" ref="J197">INDEX('PUMA22 Limit computations'!BW$4:CP$75,'PUMA-Person-Limits Fragments'!B197,'PUMA-Person-Limits Fragments'!C197)</f>
        <v>41554.620000000003</v>
      </c>
    </row>
    <row r="198" spans="1:10" x14ac:dyDescent="0.25">
      <c r="A198">
        <f t="shared" si="11"/>
        <v>197</v>
      </c>
      <c r="B198">
        <f t="shared" si="9"/>
        <v>53</v>
      </c>
      <c r="C198">
        <f t="shared" si="10"/>
        <v>3</v>
      </c>
      <c r="D198" cm="1">
        <f t="array" ref="D198">INDEX('PUMA22 Limit computations'!$A$4:$D$75,'PUMA-Person-Limits Fragments'!$B198,1)</f>
        <v>301</v>
      </c>
      <c r="E198" t="str" cm="1">
        <f t="array" ref="E198">INDEX('PUMA22 Limit computations'!$A$4:$D$75,'PUMA-Person-Limits Fragments'!$B198,2)</f>
        <v>Hampshire County (South)--Northampton</v>
      </c>
      <c r="F198" t="str" cm="1">
        <f t="array" ref="F198">INDEX('PUMA22 Limit computations'!$A$4:$D$75,'PUMA-Person-Limits Fragments'!$B198,3)</f>
        <v>METRO44140M44140</v>
      </c>
      <c r="G198" t="str" cm="1">
        <f t="array" ref="G198">INDEX('PUMA22 Limit computations'!$A$4:$D$75,'PUMA-Person-Limits Fragments'!$B198,4)</f>
        <v>Springfield, MA HUD Metro FMR Area</v>
      </c>
      <c r="H198" cm="1">
        <f t="array" ref="H198">INDEX('PUMA22 Limit computations'!AI$4:BB$75,'PUMA-Person-Limits Fragments'!B198,'PUMA-Person-Limits Fragments'!C198)</f>
        <v>42345.764999999999</v>
      </c>
      <c r="I198" cm="1">
        <f t="array" ref="I198">INDEX('PUMA22 Limit computations'!BC$4:BV$75,'PUMA-Person-Limits Fragments'!B198,'PUMA-Person-Limits Fragments'!C198)</f>
        <v>25447.455000000002</v>
      </c>
      <c r="J198" cm="1">
        <f t="array" ref="J198">INDEX('PUMA22 Limit computations'!BW$4:CP$75,'PUMA-Person-Limits Fragments'!B198,'PUMA-Person-Limits Fragments'!C198)</f>
        <v>67793.22</v>
      </c>
    </row>
    <row r="199" spans="1:10" x14ac:dyDescent="0.25">
      <c r="A199">
        <f t="shared" si="11"/>
        <v>198</v>
      </c>
      <c r="B199">
        <f t="shared" si="9"/>
        <v>54</v>
      </c>
      <c r="C199">
        <f t="shared" si="10"/>
        <v>3</v>
      </c>
      <c r="D199" cm="1">
        <f t="array" ref="D199">INDEX('PUMA22 Limit computations'!$A$4:$D$75,'PUMA-Person-Limits Fragments'!$B199,1)</f>
        <v>401</v>
      </c>
      <c r="E199" t="str" cm="1">
        <f t="array" ref="E199">INDEX('PUMA22 Limit computations'!$A$4:$D$75,'PUMA-Person-Limits Fragments'!$B199,2)</f>
        <v>Hampden County (West)--Westfield &amp; Holyoke</v>
      </c>
      <c r="F199" t="str" cm="1">
        <f t="array" ref="F199">INDEX('PUMA22 Limit computations'!$A$4:$D$75,'PUMA-Person-Limits Fragments'!$B199,3)</f>
        <v>METRO44140M44140</v>
      </c>
      <c r="G199" t="str" cm="1">
        <f t="array" ref="G199">INDEX('PUMA22 Limit computations'!$A$4:$D$75,'PUMA-Person-Limits Fragments'!$B199,4)</f>
        <v>Springfield, MA HUD Metro FMR Area</v>
      </c>
      <c r="H199" cm="1">
        <f t="array" ref="H199">INDEX('PUMA22 Limit computations'!AI$4:BB$75,'PUMA-Person-Limits Fragments'!B199,'PUMA-Person-Limits Fragments'!C199)</f>
        <v>42354.235000000001</v>
      </c>
      <c r="I199" cm="1">
        <f t="array" ref="I199">INDEX('PUMA22 Limit computations'!BC$4:BV$75,'PUMA-Person-Limits Fragments'!B199,'PUMA-Person-Limits Fragments'!C199)</f>
        <v>25452.544999999998</v>
      </c>
      <c r="J199" cm="1">
        <f t="array" ref="J199">INDEX('PUMA22 Limit computations'!BW$4:CP$75,'PUMA-Person-Limits Fragments'!B199,'PUMA-Person-Limits Fragments'!C199)</f>
        <v>67806.78</v>
      </c>
    </row>
    <row r="200" spans="1:10" x14ac:dyDescent="0.25">
      <c r="A200">
        <f t="shared" si="11"/>
        <v>199</v>
      </c>
      <c r="B200">
        <f t="shared" si="9"/>
        <v>55</v>
      </c>
      <c r="C200">
        <f t="shared" si="10"/>
        <v>3</v>
      </c>
      <c r="D200" cm="1">
        <f t="array" ref="D200">INDEX('PUMA22 Limit computations'!$A$4:$D$75,'PUMA-Person-Limits Fragments'!$B200,1)</f>
        <v>402</v>
      </c>
      <c r="E200" t="str" cm="1">
        <f t="array" ref="E200">INDEX('PUMA22 Limit computations'!$A$4:$D$75,'PUMA-Person-Limits Fragments'!$B200,2)</f>
        <v>Hampden County (Central)--Springfield</v>
      </c>
      <c r="F200" t="str" cm="1">
        <f t="array" ref="F200">INDEX('PUMA22 Limit computations'!$A$4:$D$75,'PUMA-Person-Limits Fragments'!$B200,3)</f>
        <v>METRO44140M44140</v>
      </c>
      <c r="G200" t="str" cm="1">
        <f t="array" ref="G200">INDEX('PUMA22 Limit computations'!$A$4:$D$75,'PUMA-Person-Limits Fragments'!$B200,4)</f>
        <v>Springfield, MA HUD Metro FMR Area</v>
      </c>
      <c r="H200" cm="1">
        <f t="array" ref="H200">INDEX('PUMA22 Limit computations'!AI$4:BB$75,'PUMA-Person-Limits Fragments'!B200,'PUMA-Person-Limits Fragments'!C200)</f>
        <v>42350</v>
      </c>
      <c r="I200" cm="1">
        <f t="array" ref="I200">INDEX('PUMA22 Limit computations'!BC$4:BV$75,'PUMA-Person-Limits Fragments'!B200,'PUMA-Person-Limits Fragments'!C200)</f>
        <v>25450</v>
      </c>
      <c r="J200" cm="1">
        <f t="array" ref="J200">INDEX('PUMA22 Limit computations'!BW$4:CP$75,'PUMA-Person-Limits Fragments'!B200,'PUMA-Person-Limits Fragments'!C200)</f>
        <v>67800</v>
      </c>
    </row>
    <row r="201" spans="1:10" x14ac:dyDescent="0.25">
      <c r="A201">
        <f t="shared" si="11"/>
        <v>200</v>
      </c>
      <c r="B201">
        <f t="shared" si="9"/>
        <v>56</v>
      </c>
      <c r="C201">
        <f t="shared" si="10"/>
        <v>3</v>
      </c>
      <c r="D201" cm="1">
        <f t="array" ref="D201">INDEX('PUMA22 Limit computations'!$A$4:$D$75,'PUMA-Person-Limits Fragments'!$B201,1)</f>
        <v>403</v>
      </c>
      <c r="E201" t="str" cm="1">
        <f t="array" ref="E201">INDEX('PUMA22 Limit computations'!$A$4:$D$75,'PUMA-Person-Limits Fragments'!$B201,2)</f>
        <v>Hampden County (East)--Chicopee</v>
      </c>
      <c r="F201" t="str" cm="1">
        <f t="array" ref="F201">INDEX('PUMA22 Limit computations'!$A$4:$D$75,'PUMA-Person-Limits Fragments'!$B201,3)</f>
        <v>METRO44140M44140</v>
      </c>
      <c r="G201" t="str" cm="1">
        <f t="array" ref="G201">INDEX('PUMA22 Limit computations'!$A$4:$D$75,'PUMA-Person-Limits Fragments'!$B201,4)</f>
        <v>Springfield, MA HUD Metro FMR Area</v>
      </c>
      <c r="H201" cm="1">
        <f t="array" ref="H201">INDEX('PUMA22 Limit computations'!AI$4:BB$75,'PUMA-Person-Limits Fragments'!B201,'PUMA-Person-Limits Fragments'!C201)</f>
        <v>42345.764999999999</v>
      </c>
      <c r="I201" cm="1">
        <f t="array" ref="I201">INDEX('PUMA22 Limit computations'!BC$4:BV$75,'PUMA-Person-Limits Fragments'!B201,'PUMA-Person-Limits Fragments'!C201)</f>
        <v>25447.455000000002</v>
      </c>
      <c r="J201" cm="1">
        <f t="array" ref="J201">INDEX('PUMA22 Limit computations'!BW$4:CP$75,'PUMA-Person-Limits Fragments'!B201,'PUMA-Person-Limits Fragments'!C201)</f>
        <v>67793.22</v>
      </c>
    </row>
    <row r="202" spans="1:10" x14ac:dyDescent="0.25">
      <c r="A202">
        <f t="shared" si="11"/>
        <v>201</v>
      </c>
      <c r="B202">
        <f t="shared" si="9"/>
        <v>57</v>
      </c>
      <c r="C202">
        <f t="shared" si="10"/>
        <v>3</v>
      </c>
      <c r="D202" cm="1">
        <f t="array" ref="D202">INDEX('PUMA22 Limit computations'!$A$4:$D$75,'PUMA-Person-Limits Fragments'!$B202,1)</f>
        <v>201</v>
      </c>
      <c r="E202" t="str" cm="1">
        <f t="array" ref="E202">INDEX('PUMA22 Limit computations'!$A$4:$D$75,'PUMA-Person-Limits Fragments'!$B202,2)</f>
        <v>Franklin &amp; Hampshire (West, North, East) Counties</v>
      </c>
      <c r="F202" t="str" cm="1">
        <f t="array" ref="F202">INDEX('PUMA22 Limit computations'!$A$4:$D$75,'PUMA-Person-Limits Fragments'!$B202,3)</f>
        <v>METRO44140M44140</v>
      </c>
      <c r="G202" t="str" cm="1">
        <f t="array" ref="G202">INDEX('PUMA22 Limit computations'!$A$4:$D$75,'PUMA-Person-Limits Fragments'!$B202,4)</f>
        <v>Springfield, MA HUD Metro FMR Area</v>
      </c>
      <c r="H202" cm="1">
        <f t="array" ref="H202">INDEX('PUMA22 Limit computations'!AI$4:BB$75,'PUMA-Person-Limits Fragments'!B202,'PUMA-Person-Limits Fragments'!C202)</f>
        <v>16397.919999999998</v>
      </c>
      <c r="I202" cm="1">
        <f t="array" ref="I202">INDEX('PUMA22 Limit computations'!BC$4:BV$75,'PUMA-Person-Limits Fragments'!B202,'PUMA-Person-Limits Fragments'!C202)</f>
        <v>9854.24</v>
      </c>
      <c r="J202" cm="1">
        <f t="array" ref="J202">INDEX('PUMA22 Limit computations'!BW$4:CP$75,'PUMA-Person-Limits Fragments'!B202,'PUMA-Person-Limits Fragments'!C202)</f>
        <v>26252.16</v>
      </c>
    </row>
    <row r="203" spans="1:10" x14ac:dyDescent="0.25">
      <c r="A203">
        <f t="shared" si="11"/>
        <v>202</v>
      </c>
      <c r="B203">
        <f t="shared" si="9"/>
        <v>58</v>
      </c>
      <c r="C203">
        <f t="shared" si="10"/>
        <v>3</v>
      </c>
      <c r="D203" cm="1">
        <f t="array" ref="D203">INDEX('PUMA22 Limit computations'!$A$4:$D$75,'PUMA-Person-Limits Fragments'!$B203,1)</f>
        <v>501</v>
      </c>
      <c r="E203" t="str" cm="1">
        <f t="array" ref="E203">INDEX('PUMA22 Limit computations'!$A$4:$D$75,'PUMA-Person-Limits Fragments'!$B203,2)</f>
        <v>Worcester County (Northwest)--Gardner</v>
      </c>
      <c r="F203" t="str" cm="1">
        <f t="array" ref="F203">INDEX('PUMA22 Limit computations'!$A$4:$D$75,'PUMA-Person-Limits Fragments'!$B203,3)</f>
        <v>METRO49340M49340</v>
      </c>
      <c r="G203" t="str" cm="1">
        <f t="array" ref="G203">INDEX('PUMA22 Limit computations'!$A$4:$D$75,'PUMA-Person-Limits Fragments'!$B203,4)</f>
        <v>Worcester, MA HUD Metro FMR Area</v>
      </c>
      <c r="H203" cm="1">
        <f t="array" ref="H203">INDEX('PUMA22 Limit computations'!AI$4:BB$75,'PUMA-Person-Limits Fragments'!B203,'PUMA-Person-Limits Fragments'!C203)</f>
        <v>14372.775</v>
      </c>
      <c r="I203" cm="1">
        <f t="array" ref="I203">INDEX('PUMA22 Limit computations'!BC$4:BV$75,'PUMA-Person-Limits Fragments'!B203,'PUMA-Person-Limits Fragments'!C203)</f>
        <v>8623.6649999999991</v>
      </c>
      <c r="J203" cm="1">
        <f t="array" ref="J203">INDEX('PUMA22 Limit computations'!BW$4:CP$75,'PUMA-Person-Limits Fragments'!B203,'PUMA-Person-Limits Fragments'!C203)</f>
        <v>22996.44</v>
      </c>
    </row>
    <row r="204" spans="1:10" x14ac:dyDescent="0.25">
      <c r="A204">
        <f t="shared" si="11"/>
        <v>203</v>
      </c>
      <c r="B204">
        <f t="shared" si="9"/>
        <v>59</v>
      </c>
      <c r="C204">
        <f t="shared" si="10"/>
        <v>3</v>
      </c>
      <c r="D204" cm="1">
        <f t="array" ref="D204">INDEX('PUMA22 Limit computations'!$A$4:$D$75,'PUMA-Person-Limits Fragments'!$B204,1)</f>
        <v>506</v>
      </c>
      <c r="E204" t="str" cm="1">
        <f t="array" ref="E204">INDEX('PUMA22 Limit computations'!$A$4:$D$75,'PUMA-Person-Limits Fragments'!$B204,2)</f>
        <v>Worcester County (West Central)--Outside Worcester City</v>
      </c>
      <c r="F204" t="str" cm="1">
        <f t="array" ref="F204">INDEX('PUMA22 Limit computations'!$A$4:$D$75,'PUMA-Person-Limits Fragments'!$B204,3)</f>
        <v>METRO49340M49340</v>
      </c>
      <c r="G204" t="str" cm="1">
        <f t="array" ref="G204">INDEX('PUMA22 Limit computations'!$A$4:$D$75,'PUMA-Person-Limits Fragments'!$B204,4)</f>
        <v>Worcester, MA HUD Metro FMR Area</v>
      </c>
      <c r="H204" cm="1">
        <f t="array" ref="H204">INDEX('PUMA22 Limit computations'!AI$4:BB$75,'PUMA-Person-Limits Fragments'!B204,'PUMA-Person-Limits Fragments'!C204)</f>
        <v>47456.525000000001</v>
      </c>
      <c r="I204" cm="1">
        <f t="array" ref="I204">INDEX('PUMA22 Limit computations'!BC$4:BV$75,'PUMA-Person-Limits Fragments'!B204,'PUMA-Person-Limits Fragments'!C204)</f>
        <v>28473.915000000001</v>
      </c>
      <c r="J204" cm="1">
        <f t="array" ref="J204">INDEX('PUMA22 Limit computations'!BW$4:CP$75,'PUMA-Person-Limits Fragments'!B204,'PUMA-Person-Limits Fragments'!C204)</f>
        <v>75930.44</v>
      </c>
    </row>
    <row r="205" spans="1:10" x14ac:dyDescent="0.25">
      <c r="A205">
        <f t="shared" si="11"/>
        <v>204</v>
      </c>
      <c r="B205">
        <f t="shared" si="9"/>
        <v>60</v>
      </c>
      <c r="C205">
        <f t="shared" si="10"/>
        <v>3</v>
      </c>
      <c r="D205" cm="1">
        <f t="array" ref="D205">INDEX('PUMA22 Limit computations'!$A$4:$D$75,'PUMA-Person-Limits Fragments'!$B205,1)</f>
        <v>503</v>
      </c>
      <c r="E205" t="str" cm="1">
        <f t="array" ref="E205">INDEX('PUMA22 Limit computations'!$A$4:$D$75,'PUMA-Person-Limits Fragments'!$B205,2)</f>
        <v>Worcester County (East Central)--Outside Worcester City</v>
      </c>
      <c r="F205" t="str" cm="1">
        <f t="array" ref="F205">INDEX('PUMA22 Limit computations'!$A$4:$D$75,'PUMA-Person-Limits Fragments'!$B205,3)</f>
        <v>METRO49340M49340</v>
      </c>
      <c r="G205" t="str" cm="1">
        <f t="array" ref="G205">INDEX('PUMA22 Limit computations'!$A$4:$D$75,'PUMA-Person-Limits Fragments'!$B205,4)</f>
        <v>Worcester, MA HUD Metro FMR Area</v>
      </c>
      <c r="H205" cm="1">
        <f t="array" ref="H205">INDEX('PUMA22 Limit computations'!AI$4:BB$75,'PUMA-Person-Limits Fragments'!B205,'PUMA-Person-Limits Fragments'!C205)</f>
        <v>32844.949999999997</v>
      </c>
      <c r="I205" cm="1">
        <f t="array" ref="I205">INDEX('PUMA22 Limit computations'!BC$4:BV$75,'PUMA-Person-Limits Fragments'!B205,'PUMA-Person-Limits Fragments'!C205)</f>
        <v>19706.97</v>
      </c>
      <c r="J205" cm="1">
        <f t="array" ref="J205">INDEX('PUMA22 Limit computations'!BW$4:CP$75,'PUMA-Person-Limits Fragments'!B205,'PUMA-Person-Limits Fragments'!C205)</f>
        <v>52551.92</v>
      </c>
    </row>
    <row r="206" spans="1:10" x14ac:dyDescent="0.25">
      <c r="A206">
        <f t="shared" si="11"/>
        <v>205</v>
      </c>
      <c r="B206">
        <f t="shared" si="9"/>
        <v>61</v>
      </c>
      <c r="C206">
        <f t="shared" si="10"/>
        <v>3</v>
      </c>
      <c r="D206" cm="1">
        <f t="array" ref="D206">INDEX('PUMA22 Limit computations'!$A$4:$D$75,'PUMA-Person-Limits Fragments'!$B206,1)</f>
        <v>504</v>
      </c>
      <c r="E206" t="str" cm="1">
        <f t="array" ref="E206">INDEX('PUMA22 Limit computations'!$A$4:$D$75,'PUMA-Person-Limits Fragments'!$B206,2)</f>
        <v>Worcester City (East)</v>
      </c>
      <c r="F206" t="str" cm="1">
        <f t="array" ref="F206">INDEX('PUMA22 Limit computations'!$A$4:$D$75,'PUMA-Person-Limits Fragments'!$B206,3)</f>
        <v>METRO49340M49340</v>
      </c>
      <c r="G206" t="str" cm="1">
        <f t="array" ref="G206">INDEX('PUMA22 Limit computations'!$A$4:$D$75,'PUMA-Person-Limits Fragments'!$B206,4)</f>
        <v>Worcester, MA HUD Metro FMR Area</v>
      </c>
      <c r="H206" cm="1">
        <f t="array" ref="H206">INDEX('PUMA22 Limit computations'!AI$4:BB$75,'PUMA-Person-Limits Fragments'!B206,'PUMA-Person-Limits Fragments'!C206)</f>
        <v>49750</v>
      </c>
      <c r="I206" cm="1">
        <f t="array" ref="I206">INDEX('PUMA22 Limit computations'!BC$4:BV$75,'PUMA-Person-Limits Fragments'!B206,'PUMA-Person-Limits Fragments'!C206)</f>
        <v>29850</v>
      </c>
      <c r="J206" cm="1">
        <f t="array" ref="J206">INDEX('PUMA22 Limit computations'!BW$4:CP$75,'PUMA-Person-Limits Fragments'!B206,'PUMA-Person-Limits Fragments'!C206)</f>
        <v>79600</v>
      </c>
    </row>
    <row r="207" spans="1:10" x14ac:dyDescent="0.25">
      <c r="A207">
        <f t="shared" si="11"/>
        <v>206</v>
      </c>
      <c r="B207">
        <f t="shared" si="9"/>
        <v>62</v>
      </c>
      <c r="C207">
        <f t="shared" si="10"/>
        <v>3</v>
      </c>
      <c r="D207" cm="1">
        <f t="array" ref="D207">INDEX('PUMA22 Limit computations'!$A$4:$D$75,'PUMA-Person-Limits Fragments'!$B207,1)</f>
        <v>505</v>
      </c>
      <c r="E207" t="str" cm="1">
        <f t="array" ref="E207">INDEX('PUMA22 Limit computations'!$A$4:$D$75,'PUMA-Person-Limits Fragments'!$B207,2)</f>
        <v>Worcester City (West)</v>
      </c>
      <c r="F207" t="str" cm="1">
        <f t="array" ref="F207">INDEX('PUMA22 Limit computations'!$A$4:$D$75,'PUMA-Person-Limits Fragments'!$B207,3)</f>
        <v>METRO49340M49340</v>
      </c>
      <c r="G207" t="str" cm="1">
        <f t="array" ref="G207">INDEX('PUMA22 Limit computations'!$A$4:$D$75,'PUMA-Person-Limits Fragments'!$B207,4)</f>
        <v>Worcester, MA HUD Metro FMR Area</v>
      </c>
      <c r="H207" cm="1">
        <f t="array" ref="H207">INDEX('PUMA22 Limit computations'!AI$4:BB$75,'PUMA-Person-Limits Fragments'!B207,'PUMA-Person-Limits Fragments'!C207)</f>
        <v>49750</v>
      </c>
      <c r="I207" cm="1">
        <f t="array" ref="I207">INDEX('PUMA22 Limit computations'!BC$4:BV$75,'PUMA-Person-Limits Fragments'!B207,'PUMA-Person-Limits Fragments'!C207)</f>
        <v>29850</v>
      </c>
      <c r="J207" cm="1">
        <f t="array" ref="J207">INDEX('PUMA22 Limit computations'!BW$4:CP$75,'PUMA-Person-Limits Fragments'!B207,'PUMA-Person-Limits Fragments'!C207)</f>
        <v>79600</v>
      </c>
    </row>
    <row r="208" spans="1:10" x14ac:dyDescent="0.25">
      <c r="A208">
        <f t="shared" si="11"/>
        <v>207</v>
      </c>
      <c r="B208">
        <f t="shared" si="9"/>
        <v>63</v>
      </c>
      <c r="C208">
        <f t="shared" si="10"/>
        <v>3</v>
      </c>
      <c r="D208" cm="1">
        <f t="array" ref="D208">INDEX('PUMA22 Limit computations'!$A$4:$D$75,'PUMA-Person-Limits Fragments'!$B208,1)</f>
        <v>507</v>
      </c>
      <c r="E208" t="str" cm="1">
        <f t="array" ref="E208">INDEX('PUMA22 Limit computations'!$A$4:$D$75,'PUMA-Person-Limits Fragments'!$B208,2)</f>
        <v>Worcester County (South)</v>
      </c>
      <c r="F208" t="str" cm="1">
        <f t="array" ref="F208">INDEX('PUMA22 Limit computations'!$A$4:$D$75,'PUMA-Person-Limits Fragments'!$B208,3)</f>
        <v>METRO49340M49340</v>
      </c>
      <c r="G208" t="str" cm="1">
        <f t="array" ref="G208">INDEX('PUMA22 Limit computations'!$A$4:$D$75,'PUMA-Person-Limits Fragments'!$B208,4)</f>
        <v>Worcester, MA HUD Metro FMR Area</v>
      </c>
      <c r="H208" cm="1">
        <f t="array" ref="H208">INDEX('PUMA22 Limit computations'!AI$4:BB$75,'PUMA-Person-Limits Fragments'!B208,'PUMA-Person-Limits Fragments'!C208)</f>
        <v>42367.1</v>
      </c>
      <c r="I208" cm="1">
        <f t="array" ref="I208">INDEX('PUMA22 Limit computations'!BC$4:BV$75,'PUMA-Person-Limits Fragments'!B208,'PUMA-Person-Limits Fragments'!C208)</f>
        <v>25420.260000000002</v>
      </c>
      <c r="J208" cm="1">
        <f t="array" ref="J208">INDEX('PUMA22 Limit computations'!BW$4:CP$75,'PUMA-Person-Limits Fragments'!B208,'PUMA-Person-Limits Fragments'!C208)</f>
        <v>67787.360000000001</v>
      </c>
    </row>
    <row r="209" spans="1:10" x14ac:dyDescent="0.25">
      <c r="A209">
        <f t="shared" si="11"/>
        <v>208</v>
      </c>
      <c r="B209">
        <f t="shared" si="9"/>
        <v>64</v>
      </c>
      <c r="C209">
        <f t="shared" si="10"/>
        <v>3</v>
      </c>
      <c r="D209" cm="1">
        <f t="array" ref="D209">INDEX('PUMA22 Limit computations'!$A$4:$D$75,'PUMA-Person-Limits Fragments'!$B209,1)</f>
        <v>502</v>
      </c>
      <c r="E209" t="str" cm="1">
        <f t="array" ref="E209">INDEX('PUMA22 Limit computations'!$A$4:$D$75,'PUMA-Person-Limits Fragments'!$B209,2)</f>
        <v>Worcester County (Northeast)--Fitchburg, Leominster &amp; Lunenburg</v>
      </c>
      <c r="F209" t="str" cm="1">
        <f t="array" ref="F209">INDEX('PUMA22 Limit computations'!$A$4:$D$75,'PUMA-Person-Limits Fragments'!$B209,3)</f>
        <v>METRO49340MM1120</v>
      </c>
      <c r="G209" t="str" cm="1">
        <f t="array" ref="G209">INDEX('PUMA22 Limit computations'!$A$4:$D$75,'PUMA-Person-Limits Fragments'!$B209,4)</f>
        <v>Eastern Worcester County, MA HUD Metro FMR Area</v>
      </c>
      <c r="H209" cm="1">
        <f t="array" ref="H209">INDEX('PUMA22 Limit computations'!AI$4:BB$75,'PUMA-Person-Limits Fragments'!B209,'PUMA-Person-Limits Fragments'!C209)</f>
        <v>8624.3850000000002</v>
      </c>
      <c r="I209" cm="1">
        <f t="array" ref="I209">INDEX('PUMA22 Limit computations'!BC$4:BV$75,'PUMA-Person-Limits Fragments'!B209,'PUMA-Person-Limits Fragments'!C209)</f>
        <v>5179.0200000000004</v>
      </c>
      <c r="J209" cm="1">
        <f t="array" ref="J209">INDEX('PUMA22 Limit computations'!BW$4:CP$75,'PUMA-Person-Limits Fragments'!B209,'PUMA-Person-Limits Fragments'!C209)</f>
        <v>11777.150000000001</v>
      </c>
    </row>
    <row r="210" spans="1:10" x14ac:dyDescent="0.25">
      <c r="A210">
        <f t="shared" si="11"/>
        <v>209</v>
      </c>
      <c r="B210">
        <f t="shared" si="9"/>
        <v>65</v>
      </c>
      <c r="C210">
        <f t="shared" si="10"/>
        <v>3</v>
      </c>
      <c r="D210" cm="1">
        <f t="array" ref="D210">INDEX('PUMA22 Limit computations'!$A$4:$D$75,'PUMA-Person-Limits Fragments'!$B210,1)</f>
        <v>503</v>
      </c>
      <c r="E210" t="str" cm="1">
        <f t="array" ref="E210">INDEX('PUMA22 Limit computations'!$A$4:$D$75,'PUMA-Person-Limits Fragments'!$B210,2)</f>
        <v>Worcester County (East Central)--Outside Worcester City</v>
      </c>
      <c r="F210" t="str" cm="1">
        <f t="array" ref="F210">INDEX('PUMA22 Limit computations'!$A$4:$D$75,'PUMA-Person-Limits Fragments'!$B210,3)</f>
        <v>METRO49340MM1120</v>
      </c>
      <c r="G210" t="str" cm="1">
        <f t="array" ref="G210">INDEX('PUMA22 Limit computations'!$A$4:$D$75,'PUMA-Person-Limits Fragments'!$B210,4)</f>
        <v>Eastern Worcester County, MA HUD Metro FMR Area</v>
      </c>
      <c r="H210" cm="1">
        <f t="array" ref="H210">INDEX('PUMA22 Limit computations'!AI$4:BB$75,'PUMA-Person-Limits Fragments'!B210,'PUMA-Person-Limits Fragments'!C210)</f>
        <v>20031.21</v>
      </c>
      <c r="I210" cm="1">
        <f t="array" ref="I210">INDEX('PUMA22 Limit computations'!BC$4:BV$75,'PUMA-Person-Limits Fragments'!B210,'PUMA-Person-Limits Fragments'!C210)</f>
        <v>12028.92</v>
      </c>
      <c r="J210" cm="1">
        <f t="array" ref="J210">INDEX('PUMA22 Limit computations'!BW$4:CP$75,'PUMA-Person-Limits Fragments'!B210,'PUMA-Person-Limits Fragments'!C210)</f>
        <v>27353.899999999998</v>
      </c>
    </row>
    <row r="211" spans="1:10" x14ac:dyDescent="0.25">
      <c r="A211">
        <f t="shared" si="11"/>
        <v>210</v>
      </c>
      <c r="B211">
        <f t="shared" si="9"/>
        <v>66</v>
      </c>
      <c r="C211">
        <f t="shared" si="10"/>
        <v>3</v>
      </c>
      <c r="D211" cm="1">
        <f t="array" ref="D211">INDEX('PUMA22 Limit computations'!$A$4:$D$75,'PUMA-Person-Limits Fragments'!$B211,1)</f>
        <v>507</v>
      </c>
      <c r="E211" t="str" cm="1">
        <f t="array" ref="E211">INDEX('PUMA22 Limit computations'!$A$4:$D$75,'PUMA-Person-Limits Fragments'!$B211,2)</f>
        <v>Worcester County (South)</v>
      </c>
      <c r="F211" t="str" cm="1">
        <f t="array" ref="F211">INDEX('PUMA22 Limit computations'!$A$4:$D$75,'PUMA-Person-Limits Fragments'!$B211,3)</f>
        <v>METRO49340MM1120</v>
      </c>
      <c r="G211" t="str" cm="1">
        <f t="array" ref="G211">INDEX('PUMA22 Limit computations'!$A$4:$D$75,'PUMA-Person-Limits Fragments'!$B211,4)</f>
        <v>Eastern Worcester County, MA HUD Metro FMR Area</v>
      </c>
      <c r="H211" cm="1">
        <f t="array" ref="H211">INDEX('PUMA22 Limit computations'!AI$4:BB$75,'PUMA-Person-Limits Fragments'!B211,'PUMA-Person-Limits Fragments'!C211)</f>
        <v>8736.39</v>
      </c>
      <c r="I211" cm="1">
        <f t="array" ref="I211">INDEX('PUMA22 Limit computations'!BC$4:BV$75,'PUMA-Person-Limits Fragments'!B211,'PUMA-Person-Limits Fragments'!C211)</f>
        <v>5246.28</v>
      </c>
      <c r="J211" cm="1">
        <f t="array" ref="J211">INDEX('PUMA22 Limit computations'!BW$4:CP$75,'PUMA-Person-Limits Fragments'!B211,'PUMA-Person-Limits Fragments'!C211)</f>
        <v>11930.1</v>
      </c>
    </row>
    <row r="212" spans="1:10" x14ac:dyDescent="0.25">
      <c r="A212">
        <f t="shared" si="11"/>
        <v>211</v>
      </c>
      <c r="B212">
        <f t="shared" si="9"/>
        <v>67</v>
      </c>
      <c r="C212">
        <f t="shared" si="10"/>
        <v>3</v>
      </c>
      <c r="D212" cm="1">
        <f t="array" ref="D212">INDEX('PUMA22 Limit computations'!$A$4:$D$75,'PUMA-Person-Limits Fragments'!$B212,1)</f>
        <v>502</v>
      </c>
      <c r="E212" t="str" cm="1">
        <f t="array" ref="E212">INDEX('PUMA22 Limit computations'!$A$4:$D$75,'PUMA-Person-Limits Fragments'!$B212,2)</f>
        <v>Worcester County (Northeast)--Fitchburg, Leominster &amp; Lunenburg</v>
      </c>
      <c r="F212" t="str" cm="1">
        <f t="array" ref="F212">INDEX('PUMA22 Limit computations'!$A$4:$D$75,'PUMA-Person-Limits Fragments'!$B212,3)</f>
        <v>METRO49340MM2600</v>
      </c>
      <c r="G212" t="str" cm="1">
        <f t="array" ref="G212">INDEX('PUMA22 Limit computations'!$A$4:$D$75,'PUMA-Person-Limits Fragments'!$B212,4)</f>
        <v>Fitchburg-Leominster, MA HUD Metro FMR Area</v>
      </c>
      <c r="H212" cm="1">
        <f t="array" ref="H212">INDEX('PUMA22 Limit computations'!AI$4:BB$75,'PUMA-Person-Limits Fragments'!B212,'PUMA-Person-Limits Fragments'!C212)</f>
        <v>38506.379999999997</v>
      </c>
      <c r="I212" cm="1">
        <f t="array" ref="I212">INDEX('PUMA22 Limit computations'!BC$4:BV$75,'PUMA-Person-Limits Fragments'!B212,'PUMA-Person-Limits Fragments'!C212)</f>
        <v>23095.29</v>
      </c>
      <c r="J212" cm="1">
        <f t="array" ref="J212">INDEX('PUMA22 Limit computations'!BW$4:CP$75,'PUMA-Person-Limits Fragments'!B212,'PUMA-Person-Limits Fragments'!C212)</f>
        <v>61601.67</v>
      </c>
    </row>
    <row r="213" spans="1:10" x14ac:dyDescent="0.25">
      <c r="A213">
        <f t="shared" si="11"/>
        <v>212</v>
      </c>
      <c r="B213">
        <f t="shared" si="9"/>
        <v>68</v>
      </c>
      <c r="C213">
        <f t="shared" si="10"/>
        <v>3</v>
      </c>
      <c r="D213" cm="1">
        <f t="array" ref="D213">INDEX('PUMA22 Limit computations'!$A$4:$D$75,'PUMA-Person-Limits Fragments'!$B213,1)</f>
        <v>501</v>
      </c>
      <c r="E213" t="str" cm="1">
        <f t="array" ref="E213">INDEX('PUMA22 Limit computations'!$A$4:$D$75,'PUMA-Person-Limits Fragments'!$B213,2)</f>
        <v>Worcester County (Northwest)--Gardner</v>
      </c>
      <c r="F213" t="str" cm="1">
        <f t="array" ref="F213">INDEX('PUMA22 Limit computations'!$A$4:$D$75,'PUMA-Person-Limits Fragments'!$B213,3)</f>
        <v>METRO49340MM2600</v>
      </c>
      <c r="G213" t="str" cm="1">
        <f t="array" ref="G213">INDEX('PUMA22 Limit computations'!$A$4:$D$75,'PUMA-Person-Limits Fragments'!$B213,4)</f>
        <v>Fitchburg-Leominster, MA HUD Metro FMR Area</v>
      </c>
      <c r="H213" cm="1">
        <f t="array" ref="H213">INDEX('PUMA22 Limit computations'!AI$4:BB$75,'PUMA-Person-Limits Fragments'!B213,'PUMA-Person-Limits Fragments'!C213)</f>
        <v>21891.54</v>
      </c>
      <c r="I213" cm="1">
        <f t="array" ref="I213">INDEX('PUMA22 Limit computations'!BC$4:BV$75,'PUMA-Person-Limits Fragments'!B213,'PUMA-Person-Limits Fragments'!C213)</f>
        <v>13130.07</v>
      </c>
      <c r="J213" cm="1">
        <f t="array" ref="J213">INDEX('PUMA22 Limit computations'!BW$4:CP$75,'PUMA-Person-Limits Fragments'!B213,'PUMA-Person-Limits Fragments'!C213)</f>
        <v>35021.61</v>
      </c>
    </row>
    <row r="214" spans="1:10" x14ac:dyDescent="0.25">
      <c r="A214">
        <f t="shared" si="11"/>
        <v>213</v>
      </c>
      <c r="B214">
        <f t="shared" si="9"/>
        <v>69</v>
      </c>
      <c r="C214">
        <f t="shared" si="10"/>
        <v>3</v>
      </c>
      <c r="D214" cm="1">
        <f t="array" ref="D214">INDEX('PUMA22 Limit computations'!$A$4:$D$75,'PUMA-Person-Limits Fragments'!$B214,1)</f>
        <v>501</v>
      </c>
      <c r="E214" t="str" cm="1">
        <f t="array" ref="E214">INDEX('PUMA22 Limit computations'!$A$4:$D$75,'PUMA-Person-Limits Fragments'!$B214,2)</f>
        <v>Worcester County (Northwest)--Gardner</v>
      </c>
      <c r="F214" t="str" cm="1">
        <f t="array" ref="F214">INDEX('PUMA22 Limit computations'!$A$4:$D$75,'PUMA-Person-Limits Fragments'!$B214,3)</f>
        <v>METRO49340N25027</v>
      </c>
      <c r="G214" t="str" cm="1">
        <f t="array" ref="G214">INDEX('PUMA22 Limit computations'!$A$4:$D$75,'PUMA-Person-Limits Fragments'!$B214,4)</f>
        <v>Western Worcester County, MA HUD Metro FMR Area</v>
      </c>
      <c r="H214" cm="1">
        <f t="array" ref="H214">INDEX('PUMA22 Limit computations'!AI$4:BB$75,'PUMA-Person-Limits Fragments'!B214,'PUMA-Person-Limits Fragments'!C214)</f>
        <v>9935.2000000000007</v>
      </c>
      <c r="I214" cm="1">
        <f t="array" ref="I214">INDEX('PUMA22 Limit computations'!BC$4:BV$75,'PUMA-Person-Limits Fragments'!B214,'PUMA-Person-Limits Fragments'!C214)</f>
        <v>5961.12</v>
      </c>
      <c r="J214" cm="1">
        <f t="array" ref="J214">INDEX('PUMA22 Limit computations'!BW$4:CP$75,'PUMA-Person-Limits Fragments'!B214,'PUMA-Person-Limits Fragments'!C214)</f>
        <v>15885.03</v>
      </c>
    </row>
    <row r="215" spans="1:10" x14ac:dyDescent="0.25">
      <c r="A215">
        <f t="shared" si="11"/>
        <v>214</v>
      </c>
      <c r="B215">
        <f t="shared" si="9"/>
        <v>70</v>
      </c>
      <c r="C215">
        <f t="shared" si="10"/>
        <v>3</v>
      </c>
      <c r="D215" cm="1">
        <f t="array" ref="D215">INDEX('PUMA22 Limit computations'!$A$4:$D$75,'PUMA-Person-Limits Fragments'!$B215,1)</f>
        <v>506</v>
      </c>
      <c r="E215" t="str" cm="1">
        <f t="array" ref="E215">INDEX('PUMA22 Limit computations'!$A$4:$D$75,'PUMA-Person-Limits Fragments'!$B215,2)</f>
        <v>Worcester County (West Central)--Outside Worcester City</v>
      </c>
      <c r="F215" t="str" cm="1">
        <f t="array" ref="F215">INDEX('PUMA22 Limit computations'!$A$4:$D$75,'PUMA-Person-Limits Fragments'!$B215,3)</f>
        <v>METRO49340N25027</v>
      </c>
      <c r="G215" t="str" cm="1">
        <f t="array" ref="G215">INDEX('PUMA22 Limit computations'!$A$4:$D$75,'PUMA-Person-Limits Fragments'!$B215,4)</f>
        <v>Western Worcester County, MA HUD Metro FMR Area</v>
      </c>
      <c r="H215" cm="1">
        <f t="array" ref="H215">INDEX('PUMA22 Limit computations'!AI$4:BB$75,'PUMA-Person-Limits Fragments'!B215,'PUMA-Person-Limits Fragments'!C215)</f>
        <v>2028.4</v>
      </c>
      <c r="I215" cm="1">
        <f t="array" ref="I215">INDEX('PUMA22 Limit computations'!BC$4:BV$75,'PUMA-Person-Limits Fragments'!B215,'PUMA-Person-Limits Fragments'!C215)</f>
        <v>1217.04</v>
      </c>
      <c r="J215" cm="1">
        <f t="array" ref="J215">INDEX('PUMA22 Limit computations'!BW$4:CP$75,'PUMA-Person-Limits Fragments'!B215,'PUMA-Person-Limits Fragments'!C215)</f>
        <v>3243.1350000000002</v>
      </c>
    </row>
    <row r="216" spans="1:10" x14ac:dyDescent="0.25">
      <c r="A216">
        <f t="shared" si="11"/>
        <v>215</v>
      </c>
      <c r="B216">
        <f t="shared" si="9"/>
        <v>71</v>
      </c>
      <c r="C216">
        <f t="shared" si="10"/>
        <v>3</v>
      </c>
      <c r="D216" cm="1">
        <f t="array" ref="D216">INDEX('PUMA22 Limit computations'!$A$4:$D$75,'PUMA-Person-Limits Fragments'!$B216,1)</f>
        <v>1301</v>
      </c>
      <c r="E216" t="str" cm="1">
        <f t="array" ref="E216">INDEX('PUMA22 Limit computations'!$A$4:$D$75,'PUMA-Person-Limits Fragments'!$B216,2)</f>
        <v>Barnstable (East), Dukes &amp; Nantucket Counties--Outer Cape Cod Towns</v>
      </c>
      <c r="F216" t="str" cm="1">
        <f t="array" ref="F216">INDEX('PUMA22 Limit computations'!$A$4:$D$75,'PUMA-Person-Limits Fragments'!$B216,3)</f>
        <v>NCNTY25007N25007</v>
      </c>
      <c r="G216" t="str" cm="1">
        <f t="array" ref="G216">INDEX('PUMA22 Limit computations'!$A$4:$D$75,'PUMA-Person-Limits Fragments'!$B216,4)</f>
        <v>Dukes County, MA</v>
      </c>
      <c r="H216" cm="1">
        <f t="array" ref="H216">INDEX('PUMA22 Limit computations'!AI$4:BB$75,'PUMA-Person-Limits Fragments'!B216,'PUMA-Person-Limits Fragments'!C216)</f>
        <v>8601.3900000000012</v>
      </c>
      <c r="I216" cm="1">
        <f t="array" ref="I216">INDEX('PUMA22 Limit computations'!BC$4:BV$75,'PUMA-Person-Limits Fragments'!B216,'PUMA-Person-Limits Fragments'!C216)</f>
        <v>5167.05</v>
      </c>
      <c r="J216" cm="1">
        <f t="array" ref="J216">INDEX('PUMA22 Limit computations'!BW$4:CP$75,'PUMA-Person-Limits Fragments'!B216,'PUMA-Person-Limits Fragments'!C216)</f>
        <v>13232.310000000001</v>
      </c>
    </row>
    <row r="217" spans="1:10" x14ac:dyDescent="0.25">
      <c r="A217">
        <f t="shared" si="11"/>
        <v>216</v>
      </c>
      <c r="B217">
        <f t="shared" si="9"/>
        <v>72</v>
      </c>
      <c r="C217">
        <f t="shared" si="10"/>
        <v>3</v>
      </c>
      <c r="D217" cm="1">
        <f t="array" ref="D217">INDEX('PUMA22 Limit computations'!$A$4:$D$75,'PUMA-Person-Limits Fragments'!$B217,1)</f>
        <v>1301</v>
      </c>
      <c r="E217" t="str" cm="1">
        <f t="array" ref="E217">INDEX('PUMA22 Limit computations'!$A$4:$D$75,'PUMA-Person-Limits Fragments'!$B217,2)</f>
        <v>Barnstable (East), Dukes &amp; Nantucket Counties--Outer Cape Cod Towns</v>
      </c>
      <c r="F217" t="str" cm="1">
        <f t="array" ref="F217">INDEX('PUMA22 Limit computations'!$A$4:$D$75,'PUMA-Person-Limits Fragments'!$B217,3)</f>
        <v>NCNTY25019N25019</v>
      </c>
      <c r="G217" t="str" cm="1">
        <f t="array" ref="G217">INDEX('PUMA22 Limit computations'!$A$4:$D$75,'PUMA-Person-Limits Fragments'!$B217,4)</f>
        <v>Nantucket County, MA</v>
      </c>
      <c r="H217" cm="1">
        <f t="array" ref="H217">INDEX('PUMA22 Limit computations'!AI$4:BB$75,'PUMA-Person-Limits Fragments'!B217,'PUMA-Person-Limits Fragments'!C217)</f>
        <v>6652.0349999999999</v>
      </c>
      <c r="I217" cm="1">
        <f t="array" ref="I217">INDEX('PUMA22 Limit computations'!BC$4:BV$75,'PUMA-Person-Limits Fragments'!B217,'PUMA-Person-Limits Fragments'!C217)</f>
        <v>3992.2999999999997</v>
      </c>
      <c r="J217" cm="1">
        <f t="array" ref="J217">INDEX('PUMA22 Limit computations'!BW$4:CP$75,'PUMA-Person-Limits Fragments'!B217,'PUMA-Person-Limits Fragments'!C217)</f>
        <v>9144.5249999999996</v>
      </c>
    </row>
    <row r="218" spans="1:10" x14ac:dyDescent="0.25">
      <c r="A218">
        <f t="shared" si="11"/>
        <v>217</v>
      </c>
      <c r="B218">
        <f t="shared" si="9"/>
        <v>1</v>
      </c>
      <c r="C218">
        <f t="shared" si="10"/>
        <v>4</v>
      </c>
      <c r="D218" cm="1">
        <f t="array" ref="D218">INDEX('PUMA22 Limit computations'!$A$4:$D$75,'PUMA-Person-Limits Fragments'!$B218,1)</f>
        <v>1301</v>
      </c>
      <c r="E218" t="str" cm="1">
        <f t="array" ref="E218">INDEX('PUMA22 Limit computations'!$A$4:$D$75,'PUMA-Person-Limits Fragments'!$B218,2)</f>
        <v>Barnstable (East), Dukes &amp; Nantucket Counties--Outer Cape Cod Towns</v>
      </c>
      <c r="F218" t="str" cm="1">
        <f t="array" ref="F218">INDEX('PUMA22 Limit computations'!$A$4:$D$75,'PUMA-Person-Limits Fragments'!$B218,3)</f>
        <v>METRO12700M12700</v>
      </c>
      <c r="G218" t="str" cm="1">
        <f t="array" ref="G218">INDEX('PUMA22 Limit computations'!$A$4:$D$75,'PUMA-Person-Limits Fragments'!$B218,4)</f>
        <v>Barnstable Town, MA MSA</v>
      </c>
      <c r="H218" cm="1">
        <f t="array" ref="H218">INDEX('PUMA22 Limit computations'!AI$4:BB$75,'PUMA-Person-Limits Fragments'!B218,'PUMA-Person-Limits Fragments'!C218)</f>
        <v>40034.21</v>
      </c>
      <c r="I218" cm="1">
        <f t="array" ref="I218">INDEX('PUMA22 Limit computations'!BC$4:BV$75,'PUMA-Person-Limits Fragments'!B218,'PUMA-Person-Limits Fragments'!C218)</f>
        <v>24013.16</v>
      </c>
      <c r="J218" cm="1">
        <f t="array" ref="J218">INDEX('PUMA22 Limit computations'!BW$4:CP$75,'PUMA-Person-Limits Fragments'!B218,'PUMA-Person-Limits Fragments'!C218)</f>
        <v>64047.37</v>
      </c>
    </row>
    <row r="219" spans="1:10" x14ac:dyDescent="0.25">
      <c r="A219">
        <f t="shared" si="11"/>
        <v>218</v>
      </c>
      <c r="B219">
        <f t="shared" si="9"/>
        <v>2</v>
      </c>
      <c r="C219">
        <f t="shared" si="10"/>
        <v>4</v>
      </c>
      <c r="D219" cm="1">
        <f t="array" ref="D219">INDEX('PUMA22 Limit computations'!$A$4:$D$75,'PUMA-Person-Limits Fragments'!$B219,1)</f>
        <v>1201</v>
      </c>
      <c r="E219" t="str" cm="1">
        <f t="array" ref="E219">INDEX('PUMA22 Limit computations'!$A$4:$D$75,'PUMA-Person-Limits Fragments'!$B219,2)</f>
        <v>Barnstable County (West)--Inner Cape Cod Towns &amp; Barnstable Town City</v>
      </c>
      <c r="F219" t="str" cm="1">
        <f t="array" ref="F219">INDEX('PUMA22 Limit computations'!$A$4:$D$75,'PUMA-Person-Limits Fragments'!$B219,3)</f>
        <v>METRO12700M12700</v>
      </c>
      <c r="G219" t="str" cm="1">
        <f t="array" ref="G219">INDEX('PUMA22 Limit computations'!$A$4:$D$75,'PUMA-Person-Limits Fragments'!$B219,4)</f>
        <v>Barnstable Town, MA MSA</v>
      </c>
      <c r="H219" cm="1">
        <f t="array" ref="H219">INDEX('PUMA22 Limit computations'!AI$4:BB$75,'PUMA-Person-Limits Fragments'!B219,'PUMA-Person-Limits Fragments'!C219)</f>
        <v>54350</v>
      </c>
      <c r="I219" cm="1">
        <f t="array" ref="I219">INDEX('PUMA22 Limit computations'!BC$4:BV$75,'PUMA-Person-Limits Fragments'!B219,'PUMA-Person-Limits Fragments'!C219)</f>
        <v>32600</v>
      </c>
      <c r="J219" cm="1">
        <f t="array" ref="J219">INDEX('PUMA22 Limit computations'!BW$4:CP$75,'PUMA-Person-Limits Fragments'!B219,'PUMA-Person-Limits Fragments'!C219)</f>
        <v>86950</v>
      </c>
    </row>
    <row r="220" spans="1:10" x14ac:dyDescent="0.25">
      <c r="A220">
        <f t="shared" si="11"/>
        <v>219</v>
      </c>
      <c r="B220">
        <f t="shared" si="9"/>
        <v>3</v>
      </c>
      <c r="C220">
        <f t="shared" si="10"/>
        <v>4</v>
      </c>
      <c r="D220" cm="1">
        <f t="array" ref="D220">INDEX('PUMA22 Limit computations'!$A$4:$D$75,'PUMA-Person-Limits Fragments'!$B220,1)</f>
        <v>801</v>
      </c>
      <c r="E220" t="str" cm="1">
        <f t="array" ref="E220">INDEX('PUMA22 Limit computations'!$A$4:$D$75,'PUMA-Person-Limits Fragments'!$B220,2)</f>
        <v>Boston City--Allston, Brighton &amp; Fenway</v>
      </c>
      <c r="F220" t="str" cm="1">
        <f t="array" ref="F220">INDEX('PUMA22 Limit computations'!$A$4:$D$75,'PUMA-Person-Limits Fragments'!$B220,3)</f>
        <v>METRO14460MM1120</v>
      </c>
      <c r="G220" t="str" cm="1">
        <f t="array" ref="G220">INDEX('PUMA22 Limit computations'!$A$4:$D$75,'PUMA-Person-Limits Fragments'!$B220,4)</f>
        <v>Boston-Cambridge-Quincy, MA-NH HUD Metro FMR Area</v>
      </c>
      <c r="H220" cm="1">
        <f t="array" ref="H220">INDEX('PUMA22 Limit computations'!AI$4:BB$75,'PUMA-Person-Limits Fragments'!B220,'PUMA-Person-Limits Fragments'!C220)</f>
        <v>70100</v>
      </c>
      <c r="I220" cm="1">
        <f t="array" ref="I220">INDEX('PUMA22 Limit computations'!BC$4:BV$75,'PUMA-Person-Limits Fragments'!B220,'PUMA-Person-Limits Fragments'!C220)</f>
        <v>42050</v>
      </c>
      <c r="J220" cm="1">
        <f t="array" ref="J220">INDEX('PUMA22 Limit computations'!BW$4:CP$75,'PUMA-Person-Limits Fragments'!B220,'PUMA-Person-Limits Fragments'!C220)</f>
        <v>111850</v>
      </c>
    </row>
    <row r="221" spans="1:10" x14ac:dyDescent="0.25">
      <c r="A221">
        <f t="shared" si="11"/>
        <v>220</v>
      </c>
      <c r="B221">
        <f t="shared" si="9"/>
        <v>4</v>
      </c>
      <c r="C221">
        <f t="shared" si="10"/>
        <v>4</v>
      </c>
      <c r="D221" cm="1">
        <f t="array" ref="D221">INDEX('PUMA22 Limit computations'!$A$4:$D$75,'PUMA-Person-Limits Fragments'!$B221,1)</f>
        <v>904</v>
      </c>
      <c r="E221" t="str" cm="1">
        <f t="array" ref="E221">INDEX('PUMA22 Limit computations'!$A$4:$D$75,'PUMA-Person-Limits Fragments'!$B221,2)</f>
        <v>Norfolk County (Northeast)--Weymouth, Braintree, Randolph &amp; Cohasset</v>
      </c>
      <c r="F221" t="str" cm="1">
        <f t="array" ref="F221">INDEX('PUMA22 Limit computations'!$A$4:$D$75,'PUMA-Person-Limits Fragments'!$B221,3)</f>
        <v>METRO14460MM1120</v>
      </c>
      <c r="G221" t="str" cm="1">
        <f t="array" ref="G221">INDEX('PUMA22 Limit computations'!$A$4:$D$75,'PUMA-Person-Limits Fragments'!$B221,4)</f>
        <v>Boston-Cambridge-Quincy, MA-NH HUD Metro FMR Area</v>
      </c>
      <c r="H221" cm="1">
        <f t="array" ref="H221">INDEX('PUMA22 Limit computations'!AI$4:BB$75,'PUMA-Person-Limits Fragments'!B221,'PUMA-Person-Limits Fragments'!C221)</f>
        <v>70100</v>
      </c>
      <c r="I221" cm="1">
        <f t="array" ref="I221">INDEX('PUMA22 Limit computations'!BC$4:BV$75,'PUMA-Person-Limits Fragments'!B221,'PUMA-Person-Limits Fragments'!C221)</f>
        <v>42050</v>
      </c>
      <c r="J221" cm="1">
        <f t="array" ref="J221">INDEX('PUMA22 Limit computations'!BW$4:CP$75,'PUMA-Person-Limits Fragments'!B221,'PUMA-Person-Limits Fragments'!C221)</f>
        <v>111850</v>
      </c>
    </row>
    <row r="222" spans="1:10" x14ac:dyDescent="0.25">
      <c r="A222">
        <f t="shared" si="11"/>
        <v>221</v>
      </c>
      <c r="B222">
        <f t="shared" si="9"/>
        <v>5</v>
      </c>
      <c r="C222">
        <f t="shared" si="10"/>
        <v>4</v>
      </c>
      <c r="D222" cm="1">
        <f t="array" ref="D222">INDEX('PUMA22 Limit computations'!$A$4:$D$75,'PUMA-Person-Limits Fragments'!$B222,1)</f>
        <v>903</v>
      </c>
      <c r="E222" t="str" cm="1">
        <f t="array" ref="E222">INDEX('PUMA22 Limit computations'!$A$4:$D$75,'PUMA-Person-Limits Fragments'!$B222,2)</f>
        <v>Norfolk County--Quincy</v>
      </c>
      <c r="F222" t="str" cm="1">
        <f t="array" ref="F222">INDEX('PUMA22 Limit computations'!$A$4:$D$75,'PUMA-Person-Limits Fragments'!$B222,3)</f>
        <v>METRO14460MM1120</v>
      </c>
      <c r="G222" t="str" cm="1">
        <f t="array" ref="G222">INDEX('PUMA22 Limit computations'!$A$4:$D$75,'PUMA-Person-Limits Fragments'!$B222,4)</f>
        <v>Boston-Cambridge-Quincy, MA-NH HUD Metro FMR Area</v>
      </c>
      <c r="H222" cm="1">
        <f t="array" ref="H222">INDEX('PUMA22 Limit computations'!AI$4:BB$75,'PUMA-Person-Limits Fragments'!B222,'PUMA-Person-Limits Fragments'!C222)</f>
        <v>70100</v>
      </c>
      <c r="I222" cm="1">
        <f t="array" ref="I222">INDEX('PUMA22 Limit computations'!BC$4:BV$75,'PUMA-Person-Limits Fragments'!B222,'PUMA-Person-Limits Fragments'!C222)</f>
        <v>42050</v>
      </c>
      <c r="J222" cm="1">
        <f t="array" ref="J222">INDEX('PUMA22 Limit computations'!BW$4:CP$75,'PUMA-Person-Limits Fragments'!B222,'PUMA-Person-Limits Fragments'!C222)</f>
        <v>111850</v>
      </c>
    </row>
    <row r="223" spans="1:10" x14ac:dyDescent="0.25">
      <c r="A223">
        <f t="shared" si="11"/>
        <v>222</v>
      </c>
      <c r="B223">
        <f t="shared" si="9"/>
        <v>6</v>
      </c>
      <c r="C223">
        <f t="shared" si="10"/>
        <v>4</v>
      </c>
      <c r="D223" cm="1">
        <f t="array" ref="D223">INDEX('PUMA22 Limit computations'!$A$4:$D$75,'PUMA-Person-Limits Fragments'!$B223,1)</f>
        <v>902</v>
      </c>
      <c r="E223" t="str" cm="1">
        <f t="array" ref="E223">INDEX('PUMA22 Limit computations'!$A$4:$D$75,'PUMA-Person-Limits Fragments'!$B223,2)</f>
        <v>Norfolk County--Brookline, Milton &amp; Dedham</v>
      </c>
      <c r="F223" t="str" cm="1">
        <f t="array" ref="F223">INDEX('PUMA22 Limit computations'!$A$4:$D$75,'PUMA-Person-Limits Fragments'!$B223,3)</f>
        <v>METRO14460MM1120</v>
      </c>
      <c r="G223" t="str" cm="1">
        <f t="array" ref="G223">INDEX('PUMA22 Limit computations'!$A$4:$D$75,'PUMA-Person-Limits Fragments'!$B223,4)</f>
        <v>Boston-Cambridge-Quincy, MA-NH HUD Metro FMR Area</v>
      </c>
      <c r="H223" cm="1">
        <f t="array" ref="H223">INDEX('PUMA22 Limit computations'!AI$4:BB$75,'PUMA-Person-Limits Fragments'!B223,'PUMA-Person-Limits Fragments'!C223)</f>
        <v>70100</v>
      </c>
      <c r="I223" cm="1">
        <f t="array" ref="I223">INDEX('PUMA22 Limit computations'!BC$4:BV$75,'PUMA-Person-Limits Fragments'!B223,'PUMA-Person-Limits Fragments'!C223)</f>
        <v>42050</v>
      </c>
      <c r="J223" cm="1">
        <f t="array" ref="J223">INDEX('PUMA22 Limit computations'!BW$4:CP$75,'PUMA-Person-Limits Fragments'!B223,'PUMA-Person-Limits Fragments'!C223)</f>
        <v>111850</v>
      </c>
    </row>
    <row r="224" spans="1:10" x14ac:dyDescent="0.25">
      <c r="A224">
        <f t="shared" si="11"/>
        <v>223</v>
      </c>
      <c r="B224">
        <f t="shared" si="9"/>
        <v>7</v>
      </c>
      <c r="C224">
        <f t="shared" si="10"/>
        <v>4</v>
      </c>
      <c r="D224" cm="1">
        <f t="array" ref="D224">INDEX('PUMA22 Limit computations'!$A$4:$D$75,'PUMA-Person-Limits Fragments'!$B224,1)</f>
        <v>901</v>
      </c>
      <c r="E224" t="str" cm="1">
        <f t="array" ref="E224">INDEX('PUMA22 Limit computations'!$A$4:$D$75,'PUMA-Person-Limits Fragments'!$B224,2)</f>
        <v>Norfolk County (Northwest)--Needham, Wellesley &amp; Westwood</v>
      </c>
      <c r="F224" t="str" cm="1">
        <f t="array" ref="F224">INDEX('PUMA22 Limit computations'!$A$4:$D$75,'PUMA-Person-Limits Fragments'!$B224,3)</f>
        <v>METRO14460MM1120</v>
      </c>
      <c r="G224" t="str" cm="1">
        <f t="array" ref="G224">INDEX('PUMA22 Limit computations'!$A$4:$D$75,'PUMA-Person-Limits Fragments'!$B224,4)</f>
        <v>Boston-Cambridge-Quincy, MA-NH HUD Metro FMR Area</v>
      </c>
      <c r="H224" cm="1">
        <f t="array" ref="H224">INDEX('PUMA22 Limit computations'!AI$4:BB$75,'PUMA-Person-Limits Fragments'!B224,'PUMA-Person-Limits Fragments'!C224)</f>
        <v>70100</v>
      </c>
      <c r="I224" cm="1">
        <f t="array" ref="I224">INDEX('PUMA22 Limit computations'!BC$4:BV$75,'PUMA-Person-Limits Fragments'!B224,'PUMA-Person-Limits Fragments'!C224)</f>
        <v>42050</v>
      </c>
      <c r="J224" cm="1">
        <f t="array" ref="J224">INDEX('PUMA22 Limit computations'!BW$4:CP$75,'PUMA-Person-Limits Fragments'!B224,'PUMA-Person-Limits Fragments'!C224)</f>
        <v>111850</v>
      </c>
    </row>
    <row r="225" spans="1:10" x14ac:dyDescent="0.25">
      <c r="A225">
        <f t="shared" si="11"/>
        <v>224</v>
      </c>
      <c r="B225">
        <f t="shared" si="9"/>
        <v>8</v>
      </c>
      <c r="C225">
        <f t="shared" si="10"/>
        <v>4</v>
      </c>
      <c r="D225" cm="1">
        <f t="array" ref="D225">INDEX('PUMA22 Limit computations'!$A$4:$D$75,'PUMA-Person-Limits Fragments'!$B225,1)</f>
        <v>806</v>
      </c>
      <c r="E225" t="str" cm="1">
        <f t="array" ref="E225">INDEX('PUMA22 Limit computations'!$A$4:$D$75,'PUMA-Person-Limits Fragments'!$B225,2)</f>
        <v>Suffolk County (North)--Revere, Chelsea &amp; Winthrop</v>
      </c>
      <c r="F225" t="str" cm="1">
        <f t="array" ref="F225">INDEX('PUMA22 Limit computations'!$A$4:$D$75,'PUMA-Person-Limits Fragments'!$B225,3)</f>
        <v>METRO14460MM1120</v>
      </c>
      <c r="G225" t="str" cm="1">
        <f t="array" ref="G225">INDEX('PUMA22 Limit computations'!$A$4:$D$75,'PUMA-Person-Limits Fragments'!$B225,4)</f>
        <v>Boston-Cambridge-Quincy, MA-NH HUD Metro FMR Area</v>
      </c>
      <c r="H225" cm="1">
        <f t="array" ref="H225">INDEX('PUMA22 Limit computations'!AI$4:BB$75,'PUMA-Person-Limits Fragments'!B225,'PUMA-Person-Limits Fragments'!C225)</f>
        <v>70100</v>
      </c>
      <c r="I225" cm="1">
        <f t="array" ref="I225">INDEX('PUMA22 Limit computations'!BC$4:BV$75,'PUMA-Person-Limits Fragments'!B225,'PUMA-Person-Limits Fragments'!C225)</f>
        <v>42050</v>
      </c>
      <c r="J225" cm="1">
        <f t="array" ref="J225">INDEX('PUMA22 Limit computations'!BW$4:CP$75,'PUMA-Person-Limits Fragments'!B225,'PUMA-Person-Limits Fragments'!C225)</f>
        <v>111850</v>
      </c>
    </row>
    <row r="226" spans="1:10" x14ac:dyDescent="0.25">
      <c r="A226">
        <f t="shared" si="11"/>
        <v>225</v>
      </c>
      <c r="B226">
        <f t="shared" si="9"/>
        <v>9</v>
      </c>
      <c r="C226">
        <f t="shared" si="10"/>
        <v>4</v>
      </c>
      <c r="D226" cm="1">
        <f t="array" ref="D226">INDEX('PUMA22 Limit computations'!$A$4:$D$75,'PUMA-Person-Limits Fragments'!$B226,1)</f>
        <v>805</v>
      </c>
      <c r="E226" t="str" cm="1">
        <f t="array" ref="E226">INDEX('PUMA22 Limit computations'!$A$4:$D$75,'PUMA-Person-Limits Fragments'!$B226,2)</f>
        <v>Boston City--Hyde Park, Jamaica Plain, Roslindale &amp; West Roxbury</v>
      </c>
      <c r="F226" t="str" cm="1">
        <f t="array" ref="F226">INDEX('PUMA22 Limit computations'!$A$4:$D$75,'PUMA-Person-Limits Fragments'!$B226,3)</f>
        <v>METRO14460MM1120</v>
      </c>
      <c r="G226" t="str" cm="1">
        <f t="array" ref="G226">INDEX('PUMA22 Limit computations'!$A$4:$D$75,'PUMA-Person-Limits Fragments'!$B226,4)</f>
        <v>Boston-Cambridge-Quincy, MA-NH HUD Metro FMR Area</v>
      </c>
      <c r="H226" cm="1">
        <f t="array" ref="H226">INDEX('PUMA22 Limit computations'!AI$4:BB$75,'PUMA-Person-Limits Fragments'!B226,'PUMA-Person-Limits Fragments'!C226)</f>
        <v>70100</v>
      </c>
      <c r="I226" cm="1">
        <f t="array" ref="I226">INDEX('PUMA22 Limit computations'!BC$4:BV$75,'PUMA-Person-Limits Fragments'!B226,'PUMA-Person-Limits Fragments'!C226)</f>
        <v>42050</v>
      </c>
      <c r="J226" cm="1">
        <f t="array" ref="J226">INDEX('PUMA22 Limit computations'!BW$4:CP$75,'PUMA-Person-Limits Fragments'!B226,'PUMA-Person-Limits Fragments'!C226)</f>
        <v>111850</v>
      </c>
    </row>
    <row r="227" spans="1:10" x14ac:dyDescent="0.25">
      <c r="A227">
        <f t="shared" si="11"/>
        <v>226</v>
      </c>
      <c r="B227">
        <f t="shared" si="9"/>
        <v>10</v>
      </c>
      <c r="C227">
        <f t="shared" si="10"/>
        <v>4</v>
      </c>
      <c r="D227" cm="1">
        <f t="array" ref="D227">INDEX('PUMA22 Limit computations'!$A$4:$D$75,'PUMA-Person-Limits Fragments'!$B227,1)</f>
        <v>804</v>
      </c>
      <c r="E227" t="str" cm="1">
        <f t="array" ref="E227">INDEX('PUMA22 Limit computations'!$A$4:$D$75,'PUMA-Person-Limits Fragments'!$B227,2)</f>
        <v>Boston City--Mattapan &amp; Roxbury</v>
      </c>
      <c r="F227" t="str" cm="1">
        <f t="array" ref="F227">INDEX('PUMA22 Limit computations'!$A$4:$D$75,'PUMA-Person-Limits Fragments'!$B227,3)</f>
        <v>METRO14460MM1120</v>
      </c>
      <c r="G227" t="str" cm="1">
        <f t="array" ref="G227">INDEX('PUMA22 Limit computations'!$A$4:$D$75,'PUMA-Person-Limits Fragments'!$B227,4)</f>
        <v>Boston-Cambridge-Quincy, MA-NH HUD Metro FMR Area</v>
      </c>
      <c r="H227" cm="1">
        <f t="array" ref="H227">INDEX('PUMA22 Limit computations'!AI$4:BB$75,'PUMA-Person-Limits Fragments'!B227,'PUMA-Person-Limits Fragments'!C227)</f>
        <v>70100</v>
      </c>
      <c r="I227" cm="1">
        <f t="array" ref="I227">INDEX('PUMA22 Limit computations'!BC$4:BV$75,'PUMA-Person-Limits Fragments'!B227,'PUMA-Person-Limits Fragments'!C227)</f>
        <v>42050</v>
      </c>
      <c r="J227" cm="1">
        <f t="array" ref="J227">INDEX('PUMA22 Limit computations'!BW$4:CP$75,'PUMA-Person-Limits Fragments'!B227,'PUMA-Person-Limits Fragments'!C227)</f>
        <v>111850</v>
      </c>
    </row>
    <row r="228" spans="1:10" x14ac:dyDescent="0.25">
      <c r="A228">
        <f t="shared" si="11"/>
        <v>227</v>
      </c>
      <c r="B228">
        <f t="shared" si="9"/>
        <v>11</v>
      </c>
      <c r="C228">
        <f t="shared" si="10"/>
        <v>4</v>
      </c>
      <c r="D228" cm="1">
        <f t="array" ref="D228">INDEX('PUMA22 Limit computations'!$A$4:$D$75,'PUMA-Person-Limits Fragments'!$B228,1)</f>
        <v>612</v>
      </c>
      <c r="E228" t="str" cm="1">
        <f t="array" ref="E228">INDEX('PUMA22 Limit computations'!$A$4:$D$75,'PUMA-Person-Limits Fragments'!$B228,2)</f>
        <v>Middlesex County--Watertown, Arlington &amp; Belmont</v>
      </c>
      <c r="F228" t="str" cm="1">
        <f t="array" ref="F228">INDEX('PUMA22 Limit computations'!$A$4:$D$75,'PUMA-Person-Limits Fragments'!$B228,3)</f>
        <v>METRO14460MM1120</v>
      </c>
      <c r="G228" t="str" cm="1">
        <f t="array" ref="G228">INDEX('PUMA22 Limit computations'!$A$4:$D$75,'PUMA-Person-Limits Fragments'!$B228,4)</f>
        <v>Boston-Cambridge-Quincy, MA-NH HUD Metro FMR Area</v>
      </c>
      <c r="H228" cm="1">
        <f t="array" ref="H228">INDEX('PUMA22 Limit computations'!AI$4:BB$75,'PUMA-Person-Limits Fragments'!B228,'PUMA-Person-Limits Fragments'!C228)</f>
        <v>70107.009999999995</v>
      </c>
      <c r="I228" cm="1">
        <f t="array" ref="I228">INDEX('PUMA22 Limit computations'!BC$4:BV$75,'PUMA-Person-Limits Fragments'!B228,'PUMA-Person-Limits Fragments'!C228)</f>
        <v>42054.205000000002</v>
      </c>
      <c r="J228" cm="1">
        <f t="array" ref="J228">INDEX('PUMA22 Limit computations'!BW$4:CP$75,'PUMA-Person-Limits Fragments'!B228,'PUMA-Person-Limits Fragments'!C228)</f>
        <v>111861.185</v>
      </c>
    </row>
    <row r="229" spans="1:10" x14ac:dyDescent="0.25">
      <c r="A229">
        <f t="shared" si="11"/>
        <v>228</v>
      </c>
      <c r="B229">
        <f t="shared" si="9"/>
        <v>12</v>
      </c>
      <c r="C229">
        <f t="shared" si="10"/>
        <v>4</v>
      </c>
      <c r="D229" cm="1">
        <f t="array" ref="D229">INDEX('PUMA22 Limit computations'!$A$4:$D$75,'PUMA-Person-Limits Fragments'!$B229,1)</f>
        <v>802</v>
      </c>
      <c r="E229" t="str" cm="1">
        <f t="array" ref="E229">INDEX('PUMA22 Limit computations'!$A$4:$D$75,'PUMA-Person-Limits Fragments'!$B229,2)</f>
        <v>Boston City--Back Bay, Beacon Hill, Charlestown, East Boston, Central &amp; South End</v>
      </c>
      <c r="F229" t="str" cm="1">
        <f t="array" ref="F229">INDEX('PUMA22 Limit computations'!$A$4:$D$75,'PUMA-Person-Limits Fragments'!$B229,3)</f>
        <v>METRO14460MM1120</v>
      </c>
      <c r="G229" t="str" cm="1">
        <f t="array" ref="G229">INDEX('PUMA22 Limit computations'!$A$4:$D$75,'PUMA-Person-Limits Fragments'!$B229,4)</f>
        <v>Boston-Cambridge-Quincy, MA-NH HUD Metro FMR Area</v>
      </c>
      <c r="H229" cm="1">
        <f t="array" ref="H229">INDEX('PUMA22 Limit computations'!AI$4:BB$75,'PUMA-Person-Limits Fragments'!B229,'PUMA-Person-Limits Fragments'!C229)</f>
        <v>70100</v>
      </c>
      <c r="I229" cm="1">
        <f t="array" ref="I229">INDEX('PUMA22 Limit computations'!BC$4:BV$75,'PUMA-Person-Limits Fragments'!B229,'PUMA-Person-Limits Fragments'!C229)</f>
        <v>42050</v>
      </c>
      <c r="J229" cm="1">
        <f t="array" ref="J229">INDEX('PUMA22 Limit computations'!BW$4:CP$75,'PUMA-Person-Limits Fragments'!B229,'PUMA-Person-Limits Fragments'!C229)</f>
        <v>111850</v>
      </c>
    </row>
    <row r="230" spans="1:10" x14ac:dyDescent="0.25">
      <c r="A230">
        <f t="shared" si="11"/>
        <v>229</v>
      </c>
      <c r="B230">
        <f t="shared" si="9"/>
        <v>13</v>
      </c>
      <c r="C230">
        <f t="shared" si="10"/>
        <v>4</v>
      </c>
      <c r="D230" cm="1">
        <f t="array" ref="D230">INDEX('PUMA22 Limit computations'!$A$4:$D$75,'PUMA-Person-Limits Fragments'!$B230,1)</f>
        <v>906</v>
      </c>
      <c r="E230" t="str" cm="1">
        <f t="array" ref="E230">INDEX('PUMA22 Limit computations'!$A$4:$D$75,'PUMA-Person-Limits Fragments'!$B230,2)</f>
        <v>Norfolk County (Southwest)--Franklin, Walpole &amp; Foxborough</v>
      </c>
      <c r="F230" t="str" cm="1">
        <f t="array" ref="F230">INDEX('PUMA22 Limit computations'!$A$4:$D$75,'PUMA-Person-Limits Fragments'!$B230,3)</f>
        <v>METRO14460MM1120</v>
      </c>
      <c r="G230" t="str" cm="1">
        <f t="array" ref="G230">INDEX('PUMA22 Limit computations'!$A$4:$D$75,'PUMA-Person-Limits Fragments'!$B230,4)</f>
        <v>Boston-Cambridge-Quincy, MA-NH HUD Metro FMR Area</v>
      </c>
      <c r="H230" cm="1">
        <f t="array" ref="H230">INDEX('PUMA22 Limit computations'!AI$4:BB$75,'PUMA-Person-Limits Fragments'!B230,'PUMA-Person-Limits Fragments'!C230)</f>
        <v>70100</v>
      </c>
      <c r="I230" cm="1">
        <f t="array" ref="I230">INDEX('PUMA22 Limit computations'!BC$4:BV$75,'PUMA-Person-Limits Fragments'!B230,'PUMA-Person-Limits Fragments'!C230)</f>
        <v>42050</v>
      </c>
      <c r="J230" cm="1">
        <f t="array" ref="J230">INDEX('PUMA22 Limit computations'!BW$4:CP$75,'PUMA-Person-Limits Fragments'!B230,'PUMA-Person-Limits Fragments'!C230)</f>
        <v>111850</v>
      </c>
    </row>
    <row r="231" spans="1:10" x14ac:dyDescent="0.25">
      <c r="A231">
        <f t="shared" si="11"/>
        <v>230</v>
      </c>
      <c r="B231">
        <f t="shared" si="9"/>
        <v>14</v>
      </c>
      <c r="C231">
        <f t="shared" si="10"/>
        <v>4</v>
      </c>
      <c r="D231" cm="1">
        <f t="array" ref="D231">INDEX('PUMA22 Limit computations'!$A$4:$D$75,'PUMA-Person-Limits Fragments'!$B231,1)</f>
        <v>706</v>
      </c>
      <c r="E231" t="str" cm="1">
        <f t="array" ref="E231">INDEX('PUMA22 Limit computations'!$A$4:$D$75,'PUMA-Person-Limits Fragments'!$B231,2)</f>
        <v>Essex County (South Coastline)--Salem, Beverly &amp; Gloucester</v>
      </c>
      <c r="F231" t="str" cm="1">
        <f t="array" ref="F231">INDEX('PUMA22 Limit computations'!$A$4:$D$75,'PUMA-Person-Limits Fragments'!$B231,3)</f>
        <v>METRO14460MM1120</v>
      </c>
      <c r="G231" t="str" cm="1">
        <f t="array" ref="G231">INDEX('PUMA22 Limit computations'!$A$4:$D$75,'PUMA-Person-Limits Fragments'!$B231,4)</f>
        <v>Boston-Cambridge-Quincy, MA-NH HUD Metro FMR Area</v>
      </c>
      <c r="H231" cm="1">
        <f t="array" ref="H231">INDEX('PUMA22 Limit computations'!AI$4:BB$75,'PUMA-Person-Limits Fragments'!B231,'PUMA-Person-Limits Fragments'!C231)</f>
        <v>70100</v>
      </c>
      <c r="I231" cm="1">
        <f t="array" ref="I231">INDEX('PUMA22 Limit computations'!BC$4:BV$75,'PUMA-Person-Limits Fragments'!B231,'PUMA-Person-Limits Fragments'!C231)</f>
        <v>42050</v>
      </c>
      <c r="J231" cm="1">
        <f t="array" ref="J231">INDEX('PUMA22 Limit computations'!BW$4:CP$75,'PUMA-Person-Limits Fragments'!B231,'PUMA-Person-Limits Fragments'!C231)</f>
        <v>111850</v>
      </c>
    </row>
    <row r="232" spans="1:10" x14ac:dyDescent="0.25">
      <c r="A232">
        <f t="shared" si="11"/>
        <v>231</v>
      </c>
      <c r="B232">
        <f t="shared" si="9"/>
        <v>15</v>
      </c>
      <c r="C232">
        <f t="shared" si="10"/>
        <v>4</v>
      </c>
      <c r="D232" cm="1">
        <f t="array" ref="D232">INDEX('PUMA22 Limit computations'!$A$4:$D$75,'PUMA-Person-Limits Fragments'!$B232,1)</f>
        <v>705</v>
      </c>
      <c r="E232" t="str" cm="1">
        <f t="array" ref="E232">INDEX('PUMA22 Limit computations'!$A$4:$D$75,'PUMA-Person-Limits Fragments'!$B232,2)</f>
        <v>Essex County--Lynn &amp; Nahant</v>
      </c>
      <c r="F232" t="str" cm="1">
        <f t="array" ref="F232">INDEX('PUMA22 Limit computations'!$A$4:$D$75,'PUMA-Person-Limits Fragments'!$B232,3)</f>
        <v>METRO14460MM1120</v>
      </c>
      <c r="G232" t="str" cm="1">
        <f t="array" ref="G232">INDEX('PUMA22 Limit computations'!$A$4:$D$75,'PUMA-Person-Limits Fragments'!$B232,4)</f>
        <v>Boston-Cambridge-Quincy, MA-NH HUD Metro FMR Area</v>
      </c>
      <c r="H232" cm="1">
        <f t="array" ref="H232">INDEX('PUMA22 Limit computations'!AI$4:BB$75,'PUMA-Person-Limits Fragments'!B232,'PUMA-Person-Limits Fragments'!C232)</f>
        <v>70100</v>
      </c>
      <c r="I232" cm="1">
        <f t="array" ref="I232">INDEX('PUMA22 Limit computations'!BC$4:BV$75,'PUMA-Person-Limits Fragments'!B232,'PUMA-Person-Limits Fragments'!C232)</f>
        <v>42050</v>
      </c>
      <c r="J232" cm="1">
        <f t="array" ref="J232">INDEX('PUMA22 Limit computations'!BW$4:CP$75,'PUMA-Person-Limits Fragments'!B232,'PUMA-Person-Limits Fragments'!C232)</f>
        <v>111850</v>
      </c>
    </row>
    <row r="233" spans="1:10" x14ac:dyDescent="0.25">
      <c r="A233">
        <f t="shared" si="11"/>
        <v>232</v>
      </c>
      <c r="B233">
        <f t="shared" si="9"/>
        <v>16</v>
      </c>
      <c r="C233">
        <f t="shared" si="10"/>
        <v>4</v>
      </c>
      <c r="D233" cm="1">
        <f t="array" ref="D233">INDEX('PUMA22 Limit computations'!$A$4:$D$75,'PUMA-Person-Limits Fragments'!$B233,1)</f>
        <v>704</v>
      </c>
      <c r="E233" t="str" cm="1">
        <f t="array" ref="E233">INDEX('PUMA22 Limit computations'!$A$4:$D$75,'PUMA-Person-Limits Fragments'!$B233,2)</f>
        <v>Essex County (Central)--Peabody, Danvers &amp; Saugus</v>
      </c>
      <c r="F233" t="str" cm="1">
        <f t="array" ref="F233">INDEX('PUMA22 Limit computations'!$A$4:$D$75,'PUMA-Person-Limits Fragments'!$B233,3)</f>
        <v>METRO14460MM1120</v>
      </c>
      <c r="G233" t="str" cm="1">
        <f t="array" ref="G233">INDEX('PUMA22 Limit computations'!$A$4:$D$75,'PUMA-Person-Limits Fragments'!$B233,4)</f>
        <v>Boston-Cambridge-Quincy, MA-NH HUD Metro FMR Area</v>
      </c>
      <c r="H233" cm="1">
        <f t="array" ref="H233">INDEX('PUMA22 Limit computations'!AI$4:BB$75,'PUMA-Person-Limits Fragments'!B233,'PUMA-Person-Limits Fragments'!C233)</f>
        <v>70100</v>
      </c>
      <c r="I233" cm="1">
        <f t="array" ref="I233">INDEX('PUMA22 Limit computations'!BC$4:BV$75,'PUMA-Person-Limits Fragments'!B233,'PUMA-Person-Limits Fragments'!C233)</f>
        <v>42050</v>
      </c>
      <c r="J233" cm="1">
        <f t="array" ref="J233">INDEX('PUMA22 Limit computations'!BW$4:CP$75,'PUMA-Person-Limits Fragments'!B233,'PUMA-Person-Limits Fragments'!C233)</f>
        <v>111850</v>
      </c>
    </row>
    <row r="234" spans="1:10" x14ac:dyDescent="0.25">
      <c r="A234">
        <f t="shared" si="11"/>
        <v>233</v>
      </c>
      <c r="B234">
        <f t="shared" si="9"/>
        <v>17</v>
      </c>
      <c r="C234">
        <f t="shared" si="10"/>
        <v>4</v>
      </c>
      <c r="D234" cm="1">
        <f t="array" ref="D234">INDEX('PUMA22 Limit computations'!$A$4:$D$75,'PUMA-Person-Limits Fragments'!$B234,1)</f>
        <v>611</v>
      </c>
      <c r="E234" t="str" cm="1">
        <f t="array" ref="E234">INDEX('PUMA22 Limit computations'!$A$4:$D$75,'PUMA-Person-Limits Fragments'!$B234,2)</f>
        <v>Middlesex County (East)--Cambridge</v>
      </c>
      <c r="F234" t="str" cm="1">
        <f t="array" ref="F234">INDEX('PUMA22 Limit computations'!$A$4:$D$75,'PUMA-Person-Limits Fragments'!$B234,3)</f>
        <v>METRO14460MM1120</v>
      </c>
      <c r="G234" t="str" cm="1">
        <f t="array" ref="G234">INDEX('PUMA22 Limit computations'!$A$4:$D$75,'PUMA-Person-Limits Fragments'!$B234,4)</f>
        <v>Boston-Cambridge-Quincy, MA-NH HUD Metro FMR Area</v>
      </c>
      <c r="H234" cm="1">
        <f t="array" ref="H234">INDEX('PUMA22 Limit computations'!AI$4:BB$75,'PUMA-Person-Limits Fragments'!B234,'PUMA-Person-Limits Fragments'!C234)</f>
        <v>70100</v>
      </c>
      <c r="I234" cm="1">
        <f t="array" ref="I234">INDEX('PUMA22 Limit computations'!BC$4:BV$75,'PUMA-Person-Limits Fragments'!B234,'PUMA-Person-Limits Fragments'!C234)</f>
        <v>42050</v>
      </c>
      <c r="J234" cm="1">
        <f t="array" ref="J234">INDEX('PUMA22 Limit computations'!BW$4:CP$75,'PUMA-Person-Limits Fragments'!B234,'PUMA-Person-Limits Fragments'!C234)</f>
        <v>111850</v>
      </c>
    </row>
    <row r="235" spans="1:10" x14ac:dyDescent="0.25">
      <c r="A235">
        <f t="shared" si="11"/>
        <v>234</v>
      </c>
      <c r="B235">
        <f t="shared" si="9"/>
        <v>18</v>
      </c>
      <c r="C235">
        <f t="shared" si="10"/>
        <v>4</v>
      </c>
      <c r="D235" cm="1">
        <f t="array" ref="D235">INDEX('PUMA22 Limit computations'!$A$4:$D$75,'PUMA-Person-Limits Fragments'!$B235,1)</f>
        <v>703</v>
      </c>
      <c r="E235" t="str" cm="1">
        <f t="array" ref="E235">INDEX('PUMA22 Limit computations'!$A$4:$D$75,'PUMA-Person-Limits Fragments'!$B235,2)</f>
        <v>Essex County (North)--Newburyport, Amesbury &amp; North Andover</v>
      </c>
      <c r="F235" t="str" cm="1">
        <f t="array" ref="F235">INDEX('PUMA22 Limit computations'!$A$4:$D$75,'PUMA-Person-Limits Fragments'!$B235,3)</f>
        <v>METRO14460MM1120</v>
      </c>
      <c r="G235" t="str" cm="1">
        <f t="array" ref="G235">INDEX('PUMA22 Limit computations'!$A$4:$D$75,'PUMA-Person-Limits Fragments'!$B235,4)</f>
        <v>Boston-Cambridge-Quincy, MA-NH HUD Metro FMR Area</v>
      </c>
      <c r="H235" cm="1">
        <f t="array" ref="H235">INDEX('PUMA22 Limit computations'!AI$4:BB$75,'PUMA-Person-Limits Fragments'!B235,'PUMA-Person-Limits Fragments'!C235)</f>
        <v>36592.200000000004</v>
      </c>
      <c r="I235" cm="1">
        <f t="array" ref="I235">INDEX('PUMA22 Limit computations'!BC$4:BV$75,'PUMA-Person-Limits Fragments'!B235,'PUMA-Person-Limits Fragments'!C235)</f>
        <v>21950.100000000002</v>
      </c>
      <c r="J235" cm="1">
        <f t="array" ref="J235">INDEX('PUMA22 Limit computations'!BW$4:CP$75,'PUMA-Person-Limits Fragments'!B235,'PUMA-Person-Limits Fragments'!C235)</f>
        <v>58385.700000000004</v>
      </c>
    </row>
    <row r="236" spans="1:10" x14ac:dyDescent="0.25">
      <c r="A236">
        <f t="shared" si="11"/>
        <v>235</v>
      </c>
      <c r="B236">
        <f t="shared" si="9"/>
        <v>19</v>
      </c>
      <c r="C236">
        <f t="shared" si="10"/>
        <v>4</v>
      </c>
      <c r="D236" cm="1">
        <f t="array" ref="D236">INDEX('PUMA22 Limit computations'!$A$4:$D$75,'PUMA-Person-Limits Fragments'!$B236,1)</f>
        <v>803</v>
      </c>
      <c r="E236" t="str" cm="1">
        <f t="array" ref="E236">INDEX('PUMA22 Limit computations'!$A$4:$D$75,'PUMA-Person-Limits Fragments'!$B236,2)</f>
        <v>Boston City--Dorchester &amp; South Boston</v>
      </c>
      <c r="F236" t="str" cm="1">
        <f t="array" ref="F236">INDEX('PUMA22 Limit computations'!$A$4:$D$75,'PUMA-Person-Limits Fragments'!$B236,3)</f>
        <v>METRO14460MM1120</v>
      </c>
      <c r="G236" t="str" cm="1">
        <f t="array" ref="G236">INDEX('PUMA22 Limit computations'!$A$4:$D$75,'PUMA-Person-Limits Fragments'!$B236,4)</f>
        <v>Boston-Cambridge-Quincy, MA-NH HUD Metro FMR Area</v>
      </c>
      <c r="H236" cm="1">
        <f t="array" ref="H236">INDEX('PUMA22 Limit computations'!AI$4:BB$75,'PUMA-Person-Limits Fragments'!B236,'PUMA-Person-Limits Fragments'!C236)</f>
        <v>70100</v>
      </c>
      <c r="I236" cm="1">
        <f t="array" ref="I236">INDEX('PUMA22 Limit computations'!BC$4:BV$75,'PUMA-Person-Limits Fragments'!B236,'PUMA-Person-Limits Fragments'!C236)</f>
        <v>42050</v>
      </c>
      <c r="J236" cm="1">
        <f t="array" ref="J236">INDEX('PUMA22 Limit computations'!BW$4:CP$75,'PUMA-Person-Limits Fragments'!B236,'PUMA-Person-Limits Fragments'!C236)</f>
        <v>111850</v>
      </c>
    </row>
    <row r="237" spans="1:10" x14ac:dyDescent="0.25">
      <c r="A237">
        <f t="shared" si="11"/>
        <v>236</v>
      </c>
      <c r="B237">
        <f t="shared" si="9"/>
        <v>20</v>
      </c>
      <c r="C237">
        <f t="shared" si="10"/>
        <v>4</v>
      </c>
      <c r="D237" cm="1">
        <f t="array" ref="D237">INDEX('PUMA22 Limit computations'!$A$4:$D$75,'PUMA-Person-Limits Fragments'!$B237,1)</f>
        <v>605</v>
      </c>
      <c r="E237" t="str" cm="1">
        <f t="array" ref="E237">INDEX('PUMA22 Limit computations'!$A$4:$D$75,'PUMA-Person-Limits Fragments'!$B237,2)</f>
        <v>Middlesex County--Framingham &amp; Marlborough</v>
      </c>
      <c r="F237" t="str" cm="1">
        <f t="array" ref="F237">INDEX('PUMA22 Limit computations'!$A$4:$D$75,'PUMA-Person-Limits Fragments'!$B237,3)</f>
        <v>METRO14460MM1120</v>
      </c>
      <c r="G237" t="str" cm="1">
        <f t="array" ref="G237">INDEX('PUMA22 Limit computations'!$A$4:$D$75,'PUMA-Person-Limits Fragments'!$B237,4)</f>
        <v>Boston-Cambridge-Quincy, MA-NH HUD Metro FMR Area</v>
      </c>
      <c r="H237" cm="1">
        <f t="array" ref="H237">INDEX('PUMA22 Limit computations'!AI$4:BB$75,'PUMA-Person-Limits Fragments'!B237,'PUMA-Person-Limits Fragments'!C237)</f>
        <v>70100</v>
      </c>
      <c r="I237" cm="1">
        <f t="array" ref="I237">INDEX('PUMA22 Limit computations'!BC$4:BV$75,'PUMA-Person-Limits Fragments'!B237,'PUMA-Person-Limits Fragments'!C237)</f>
        <v>42050</v>
      </c>
      <c r="J237" cm="1">
        <f t="array" ref="J237">INDEX('PUMA22 Limit computations'!BW$4:CP$75,'PUMA-Person-Limits Fragments'!B237,'PUMA-Person-Limits Fragments'!C237)</f>
        <v>111850</v>
      </c>
    </row>
    <row r="238" spans="1:10" x14ac:dyDescent="0.25">
      <c r="A238">
        <f t="shared" si="11"/>
        <v>237</v>
      </c>
      <c r="B238">
        <f t="shared" si="9"/>
        <v>21</v>
      </c>
      <c r="C238">
        <f t="shared" si="10"/>
        <v>4</v>
      </c>
      <c r="D238" cm="1">
        <f t="array" ref="D238">INDEX('PUMA22 Limit computations'!$A$4:$D$75,'PUMA-Person-Limits Fragments'!$B238,1)</f>
        <v>601</v>
      </c>
      <c r="E238" t="str" cm="1">
        <f t="array" ref="E238">INDEX('PUMA22 Limit computations'!$A$4:$D$75,'PUMA-Person-Limits Fragments'!$B238,2)</f>
        <v>Middlesex County (Northwest)--Outside Lowell</v>
      </c>
      <c r="F238" t="str" cm="1">
        <f t="array" ref="F238">INDEX('PUMA22 Limit computations'!$A$4:$D$75,'PUMA-Person-Limits Fragments'!$B238,3)</f>
        <v>METRO14460MM1120</v>
      </c>
      <c r="G238" t="str" cm="1">
        <f t="array" ref="G238">INDEX('PUMA22 Limit computations'!$A$4:$D$75,'PUMA-Person-Limits Fragments'!$B238,4)</f>
        <v>Boston-Cambridge-Quincy, MA-NH HUD Metro FMR Area</v>
      </c>
      <c r="H238" cm="1">
        <f t="array" ref="H238">INDEX('PUMA22 Limit computations'!AI$4:BB$75,'PUMA-Person-Limits Fragments'!B238,'PUMA-Person-Limits Fragments'!C238)</f>
        <v>15786.52</v>
      </c>
      <c r="I238" cm="1">
        <f t="array" ref="I238">INDEX('PUMA22 Limit computations'!BC$4:BV$75,'PUMA-Person-Limits Fragments'!B238,'PUMA-Person-Limits Fragments'!C238)</f>
        <v>9469.66</v>
      </c>
      <c r="J238" cm="1">
        <f t="array" ref="J238">INDEX('PUMA22 Limit computations'!BW$4:CP$75,'PUMA-Person-Limits Fragments'!B238,'PUMA-Person-Limits Fragments'!C238)</f>
        <v>25188.620000000003</v>
      </c>
    </row>
    <row r="239" spans="1:10" x14ac:dyDescent="0.25">
      <c r="A239">
        <f t="shared" si="11"/>
        <v>238</v>
      </c>
      <c r="B239">
        <f t="shared" si="9"/>
        <v>22</v>
      </c>
      <c r="C239">
        <f t="shared" si="10"/>
        <v>4</v>
      </c>
      <c r="D239" cm="1">
        <f t="array" ref="D239">INDEX('PUMA22 Limit computations'!$A$4:$D$75,'PUMA-Person-Limits Fragments'!$B239,1)</f>
        <v>1104</v>
      </c>
      <c r="E239" t="str" cm="1">
        <f t="array" ref="E239">INDEX('PUMA22 Limit computations'!$A$4:$D$75,'PUMA-Person-Limits Fragments'!$B239,2)</f>
        <v>Plymouth County (South)--Plymouth Town, Middleborough &amp; Wareham</v>
      </c>
      <c r="F239" t="str" cm="1">
        <f t="array" ref="F239">INDEX('PUMA22 Limit computations'!$A$4:$D$75,'PUMA-Person-Limits Fragments'!$B239,3)</f>
        <v>METRO14460MM1120</v>
      </c>
      <c r="G239" t="str" cm="1">
        <f t="array" ref="G239">INDEX('PUMA22 Limit computations'!$A$4:$D$75,'PUMA-Person-Limits Fragments'!$B239,4)</f>
        <v>Boston-Cambridge-Quincy, MA-NH HUD Metro FMR Area</v>
      </c>
      <c r="H239" cm="1">
        <f t="array" ref="H239">INDEX('PUMA22 Limit computations'!AI$4:BB$75,'PUMA-Person-Limits Fragments'!B239,'PUMA-Person-Limits Fragments'!C239)</f>
        <v>46812.78</v>
      </c>
      <c r="I239" cm="1">
        <f t="array" ref="I239">INDEX('PUMA22 Limit computations'!BC$4:BV$75,'PUMA-Person-Limits Fragments'!B239,'PUMA-Person-Limits Fragments'!C239)</f>
        <v>28080.989999999998</v>
      </c>
      <c r="J239" cm="1">
        <f t="array" ref="J239">INDEX('PUMA22 Limit computations'!BW$4:CP$75,'PUMA-Person-Limits Fragments'!B239,'PUMA-Person-Limits Fragments'!C239)</f>
        <v>74693.429999999993</v>
      </c>
    </row>
    <row r="240" spans="1:10" x14ac:dyDescent="0.25">
      <c r="A240">
        <f t="shared" si="11"/>
        <v>239</v>
      </c>
      <c r="B240">
        <f t="shared" si="9"/>
        <v>23</v>
      </c>
      <c r="C240">
        <f t="shared" si="10"/>
        <v>4</v>
      </c>
      <c r="D240" cm="1">
        <f t="array" ref="D240">INDEX('PUMA22 Limit computations'!$A$4:$D$75,'PUMA-Person-Limits Fragments'!$B240,1)</f>
        <v>1103</v>
      </c>
      <c r="E240" t="str" cm="1">
        <f t="array" ref="E240">INDEX('PUMA22 Limit computations'!$A$4:$D$75,'PUMA-Person-Limits Fragments'!$B240,2)</f>
        <v>Plymouth County (North)--Marshfield, Hingham &amp; Scituate</v>
      </c>
      <c r="F240" t="str" cm="1">
        <f t="array" ref="F240">INDEX('PUMA22 Limit computations'!$A$4:$D$75,'PUMA-Person-Limits Fragments'!$B240,3)</f>
        <v>METRO14460MM1120</v>
      </c>
      <c r="G240" t="str" cm="1">
        <f t="array" ref="G240">INDEX('PUMA22 Limit computations'!$A$4:$D$75,'PUMA-Person-Limits Fragments'!$B240,4)</f>
        <v>Boston-Cambridge-Quincy, MA-NH HUD Metro FMR Area</v>
      </c>
      <c r="H240" cm="1">
        <f t="array" ref="H240">INDEX('PUMA22 Limit computations'!AI$4:BB$75,'PUMA-Person-Limits Fragments'!B240,'PUMA-Person-Limits Fragments'!C240)</f>
        <v>70085.98</v>
      </c>
      <c r="I240" cm="1">
        <f t="array" ref="I240">INDEX('PUMA22 Limit computations'!BC$4:BV$75,'PUMA-Person-Limits Fragments'!B240,'PUMA-Person-Limits Fragments'!C240)</f>
        <v>42041.590000000004</v>
      </c>
      <c r="J240" cm="1">
        <f t="array" ref="J240">INDEX('PUMA22 Limit computations'!BW$4:CP$75,'PUMA-Person-Limits Fragments'!B240,'PUMA-Person-Limits Fragments'!C240)</f>
        <v>111827.63</v>
      </c>
    </row>
    <row r="241" spans="1:10" x14ac:dyDescent="0.25">
      <c r="A241">
        <f t="shared" si="11"/>
        <v>240</v>
      </c>
      <c r="B241">
        <f t="shared" si="9"/>
        <v>24</v>
      </c>
      <c r="C241">
        <f t="shared" si="10"/>
        <v>4</v>
      </c>
      <c r="D241" cm="1">
        <f t="array" ref="D241">INDEX('PUMA22 Limit computations'!$A$4:$D$75,'PUMA-Person-Limits Fragments'!$B241,1)</f>
        <v>1102</v>
      </c>
      <c r="E241" t="str" cm="1">
        <f t="array" ref="E241">INDEX('PUMA22 Limit computations'!$A$4:$D$75,'PUMA-Person-Limits Fragments'!$B241,2)</f>
        <v>Plymouth County (West)--Bridgewater, Abington &amp; Whitman</v>
      </c>
      <c r="F241" t="str" cm="1">
        <f t="array" ref="F241">INDEX('PUMA22 Limit computations'!$A$4:$D$75,'PUMA-Person-Limits Fragments'!$B241,3)</f>
        <v>METRO14460MM1120</v>
      </c>
      <c r="G241" t="str" cm="1">
        <f t="array" ref="G241">INDEX('PUMA22 Limit computations'!$A$4:$D$75,'PUMA-Person-Limits Fragments'!$B241,4)</f>
        <v>Boston-Cambridge-Quincy, MA-NH HUD Metro FMR Area</v>
      </c>
      <c r="H241" cm="1">
        <f t="array" ref="H241">INDEX('PUMA22 Limit computations'!AI$4:BB$75,'PUMA-Person-Limits Fragments'!B241,'PUMA-Person-Limits Fragments'!C241)</f>
        <v>15204.69</v>
      </c>
      <c r="I241" cm="1">
        <f t="array" ref="I241">INDEX('PUMA22 Limit computations'!BC$4:BV$75,'PUMA-Person-Limits Fragments'!B241,'PUMA-Person-Limits Fragments'!C241)</f>
        <v>9120.6450000000004</v>
      </c>
      <c r="J241" cm="1">
        <f t="array" ref="J241">INDEX('PUMA22 Limit computations'!BW$4:CP$75,'PUMA-Person-Limits Fragments'!B241,'PUMA-Person-Limits Fragments'!C241)</f>
        <v>24260.264999999999</v>
      </c>
    </row>
    <row r="242" spans="1:10" x14ac:dyDescent="0.25">
      <c r="A242">
        <f t="shared" si="11"/>
        <v>241</v>
      </c>
      <c r="B242">
        <f t="shared" si="9"/>
        <v>25</v>
      </c>
      <c r="C242">
        <f t="shared" si="10"/>
        <v>4</v>
      </c>
      <c r="D242" cm="1">
        <f t="array" ref="D242">INDEX('PUMA22 Limit computations'!$A$4:$D$75,'PUMA-Person-Limits Fragments'!$B242,1)</f>
        <v>604</v>
      </c>
      <c r="E242" t="str" cm="1">
        <f t="array" ref="E242">INDEX('PUMA22 Limit computations'!$A$4:$D$75,'PUMA-Person-Limits Fragments'!$B242,2)</f>
        <v>Middlesex County (West Central)</v>
      </c>
      <c r="F242" t="str" cm="1">
        <f t="array" ref="F242">INDEX('PUMA22 Limit computations'!$A$4:$D$75,'PUMA-Person-Limits Fragments'!$B242,3)</f>
        <v>METRO14460MM1120</v>
      </c>
      <c r="G242" t="str" cm="1">
        <f t="array" ref="G242">INDEX('PUMA22 Limit computations'!$A$4:$D$75,'PUMA-Person-Limits Fragments'!$B242,4)</f>
        <v>Boston-Cambridge-Quincy, MA-NH HUD Metro FMR Area</v>
      </c>
      <c r="H242" cm="1">
        <f t="array" ref="H242">INDEX('PUMA22 Limit computations'!AI$4:BB$75,'PUMA-Person-Limits Fragments'!B242,'PUMA-Person-Limits Fragments'!C242)</f>
        <v>70100</v>
      </c>
      <c r="I242" cm="1">
        <f t="array" ref="I242">INDEX('PUMA22 Limit computations'!BC$4:BV$75,'PUMA-Person-Limits Fragments'!B242,'PUMA-Person-Limits Fragments'!C242)</f>
        <v>42050</v>
      </c>
      <c r="J242" cm="1">
        <f t="array" ref="J242">INDEX('PUMA22 Limit computations'!BW$4:CP$75,'PUMA-Person-Limits Fragments'!B242,'PUMA-Person-Limits Fragments'!C242)</f>
        <v>111850</v>
      </c>
    </row>
    <row r="243" spans="1:10" x14ac:dyDescent="0.25">
      <c r="A243">
        <f t="shared" si="11"/>
        <v>242</v>
      </c>
      <c r="B243">
        <f t="shared" si="9"/>
        <v>26</v>
      </c>
      <c r="C243">
        <f t="shared" si="10"/>
        <v>4</v>
      </c>
      <c r="D243" cm="1">
        <f t="array" ref="D243">INDEX('PUMA22 Limit computations'!$A$4:$D$75,'PUMA-Person-Limits Fragments'!$B243,1)</f>
        <v>905</v>
      </c>
      <c r="E243" t="str" cm="1">
        <f t="array" ref="E243">INDEX('PUMA22 Limit computations'!$A$4:$D$75,'PUMA-Person-Limits Fragments'!$B243,2)</f>
        <v>Norfolk County (Central)--Norwood, Stoughton &amp; Canton</v>
      </c>
      <c r="F243" t="str" cm="1">
        <f t="array" ref="F243">INDEX('PUMA22 Limit computations'!$A$4:$D$75,'PUMA-Person-Limits Fragments'!$B243,3)</f>
        <v>METRO14460MM1120</v>
      </c>
      <c r="G243" t="str" cm="1">
        <f t="array" ref="G243">INDEX('PUMA22 Limit computations'!$A$4:$D$75,'PUMA-Person-Limits Fragments'!$B243,4)</f>
        <v>Boston-Cambridge-Quincy, MA-NH HUD Metro FMR Area</v>
      </c>
      <c r="H243" cm="1">
        <f t="array" ref="H243">INDEX('PUMA22 Limit computations'!AI$4:BB$75,'PUMA-Person-Limits Fragments'!B243,'PUMA-Person-Limits Fragments'!C243)</f>
        <v>67429.19</v>
      </c>
      <c r="I243" cm="1">
        <f t="array" ref="I243">INDEX('PUMA22 Limit computations'!BC$4:BV$75,'PUMA-Person-Limits Fragments'!B243,'PUMA-Person-Limits Fragments'!C243)</f>
        <v>40447.894999999997</v>
      </c>
      <c r="J243" cm="1">
        <f t="array" ref="J243">INDEX('PUMA22 Limit computations'!BW$4:CP$75,'PUMA-Person-Limits Fragments'!B243,'PUMA-Person-Limits Fragments'!C243)</f>
        <v>107588.515</v>
      </c>
    </row>
    <row r="244" spans="1:10" x14ac:dyDescent="0.25">
      <c r="A244">
        <f t="shared" si="11"/>
        <v>243</v>
      </c>
      <c r="B244">
        <f t="shared" si="9"/>
        <v>27</v>
      </c>
      <c r="C244">
        <f t="shared" si="10"/>
        <v>4</v>
      </c>
      <c r="D244" cm="1">
        <f t="array" ref="D244">INDEX('PUMA22 Limit computations'!$A$4:$D$75,'PUMA-Person-Limits Fragments'!$B244,1)</f>
        <v>606</v>
      </c>
      <c r="E244" t="str" cm="1">
        <f t="array" ref="E244">INDEX('PUMA22 Limit computations'!$A$4:$D$75,'PUMA-Person-Limits Fragments'!$B244,2)</f>
        <v>Middlesex County (Southwest)</v>
      </c>
      <c r="F244" t="str" cm="1">
        <f t="array" ref="F244">INDEX('PUMA22 Limit computations'!$A$4:$D$75,'PUMA-Person-Limits Fragments'!$B244,3)</f>
        <v>METRO14460MM1120</v>
      </c>
      <c r="G244" t="str" cm="1">
        <f t="array" ref="G244">INDEX('PUMA22 Limit computations'!$A$4:$D$75,'PUMA-Person-Limits Fragments'!$B244,4)</f>
        <v>Boston-Cambridge-Quincy, MA-NH HUD Metro FMR Area</v>
      </c>
      <c r="H244" cm="1">
        <f t="array" ref="H244">INDEX('PUMA22 Limit computations'!AI$4:BB$75,'PUMA-Person-Limits Fragments'!B244,'PUMA-Person-Limits Fragments'!C244)</f>
        <v>70100</v>
      </c>
      <c r="I244" cm="1">
        <f t="array" ref="I244">INDEX('PUMA22 Limit computations'!BC$4:BV$75,'PUMA-Person-Limits Fragments'!B244,'PUMA-Person-Limits Fragments'!C244)</f>
        <v>42050</v>
      </c>
      <c r="J244" cm="1">
        <f t="array" ref="J244">INDEX('PUMA22 Limit computations'!BW$4:CP$75,'PUMA-Person-Limits Fragments'!B244,'PUMA-Person-Limits Fragments'!C244)</f>
        <v>111850</v>
      </c>
    </row>
    <row r="245" spans="1:10" x14ac:dyDescent="0.25">
      <c r="A245">
        <f t="shared" si="11"/>
        <v>244</v>
      </c>
      <c r="B245">
        <f t="shared" si="9"/>
        <v>28</v>
      </c>
      <c r="C245">
        <f t="shared" si="10"/>
        <v>4</v>
      </c>
      <c r="D245" cm="1">
        <f t="array" ref="D245">INDEX('PUMA22 Limit computations'!$A$4:$D$75,'PUMA-Person-Limits Fragments'!$B245,1)</f>
        <v>607</v>
      </c>
      <c r="E245" t="str" cm="1">
        <f t="array" ref="E245">INDEX('PUMA22 Limit computations'!$A$4:$D$75,'PUMA-Person-Limits Fragments'!$B245,2)</f>
        <v>Middlesex County--Lexington, Burlington &amp; Wilmington</v>
      </c>
      <c r="F245" t="str" cm="1">
        <f t="array" ref="F245">INDEX('PUMA22 Limit computations'!$A$4:$D$75,'PUMA-Person-Limits Fragments'!$B245,3)</f>
        <v>METRO14460MM1120</v>
      </c>
      <c r="G245" t="str" cm="1">
        <f t="array" ref="G245">INDEX('PUMA22 Limit computations'!$A$4:$D$75,'PUMA-Person-Limits Fragments'!$B245,4)</f>
        <v>Boston-Cambridge-Quincy, MA-NH HUD Metro FMR Area</v>
      </c>
      <c r="H245" cm="1">
        <f t="array" ref="H245">INDEX('PUMA22 Limit computations'!AI$4:BB$75,'PUMA-Person-Limits Fragments'!B245,'PUMA-Person-Limits Fragments'!C245)</f>
        <v>70100</v>
      </c>
      <c r="I245" cm="1">
        <f t="array" ref="I245">INDEX('PUMA22 Limit computations'!BC$4:BV$75,'PUMA-Person-Limits Fragments'!B245,'PUMA-Person-Limits Fragments'!C245)</f>
        <v>42050</v>
      </c>
      <c r="J245" cm="1">
        <f t="array" ref="J245">INDEX('PUMA22 Limit computations'!BW$4:CP$75,'PUMA-Person-Limits Fragments'!B245,'PUMA-Person-Limits Fragments'!C245)</f>
        <v>111850</v>
      </c>
    </row>
    <row r="246" spans="1:10" x14ac:dyDescent="0.25">
      <c r="A246">
        <f t="shared" si="11"/>
        <v>245</v>
      </c>
      <c r="B246">
        <f t="shared" si="9"/>
        <v>29</v>
      </c>
      <c r="C246">
        <f t="shared" si="10"/>
        <v>4</v>
      </c>
      <c r="D246" cm="1">
        <f t="array" ref="D246">INDEX('PUMA22 Limit computations'!$A$4:$D$75,'PUMA-Person-Limits Fragments'!$B246,1)</f>
        <v>608</v>
      </c>
      <c r="E246" t="str" cm="1">
        <f t="array" ref="E246">INDEX('PUMA22 Limit computations'!$A$4:$D$75,'PUMA-Person-Limits Fragments'!$B246,2)</f>
        <v>Middlesex County--Woburn, Melrose &amp; Reading</v>
      </c>
      <c r="F246" t="str" cm="1">
        <f t="array" ref="F246">INDEX('PUMA22 Limit computations'!$A$4:$D$75,'PUMA-Person-Limits Fragments'!$B246,3)</f>
        <v>METRO14460MM1120</v>
      </c>
      <c r="G246" t="str" cm="1">
        <f t="array" ref="G246">INDEX('PUMA22 Limit computations'!$A$4:$D$75,'PUMA-Person-Limits Fragments'!$B246,4)</f>
        <v>Boston-Cambridge-Quincy, MA-NH HUD Metro FMR Area</v>
      </c>
      <c r="H246" cm="1">
        <f t="array" ref="H246">INDEX('PUMA22 Limit computations'!AI$4:BB$75,'PUMA-Person-Limits Fragments'!B246,'PUMA-Person-Limits Fragments'!C246)</f>
        <v>70100</v>
      </c>
      <c r="I246" cm="1">
        <f t="array" ref="I246">INDEX('PUMA22 Limit computations'!BC$4:BV$75,'PUMA-Person-Limits Fragments'!B246,'PUMA-Person-Limits Fragments'!C246)</f>
        <v>42050</v>
      </c>
      <c r="J246" cm="1">
        <f t="array" ref="J246">INDEX('PUMA22 Limit computations'!BW$4:CP$75,'PUMA-Person-Limits Fragments'!B246,'PUMA-Person-Limits Fragments'!C246)</f>
        <v>111850</v>
      </c>
    </row>
    <row r="247" spans="1:10" x14ac:dyDescent="0.25">
      <c r="A247">
        <f t="shared" si="11"/>
        <v>246</v>
      </c>
      <c r="B247">
        <f t="shared" si="9"/>
        <v>30</v>
      </c>
      <c r="C247">
        <f t="shared" si="10"/>
        <v>4</v>
      </c>
      <c r="D247" cm="1">
        <f t="array" ref="D247">INDEX('PUMA22 Limit computations'!$A$4:$D$75,'PUMA-Person-Limits Fragments'!$B247,1)</f>
        <v>609</v>
      </c>
      <c r="E247" t="str" cm="1">
        <f t="array" ref="E247">INDEX('PUMA22 Limit computations'!$A$4:$D$75,'PUMA-Person-Limits Fragments'!$B247,2)</f>
        <v>Middlesex County (East)--Malden &amp; Medford</v>
      </c>
      <c r="F247" t="str" cm="1">
        <f t="array" ref="F247">INDEX('PUMA22 Limit computations'!$A$4:$D$75,'PUMA-Person-Limits Fragments'!$B247,3)</f>
        <v>METRO14460MM1120</v>
      </c>
      <c r="G247" t="str" cm="1">
        <f t="array" ref="G247">INDEX('PUMA22 Limit computations'!$A$4:$D$75,'PUMA-Person-Limits Fragments'!$B247,4)</f>
        <v>Boston-Cambridge-Quincy, MA-NH HUD Metro FMR Area</v>
      </c>
      <c r="H247" cm="1">
        <f t="array" ref="H247">INDEX('PUMA22 Limit computations'!AI$4:BB$75,'PUMA-Person-Limits Fragments'!B247,'PUMA-Person-Limits Fragments'!C247)</f>
        <v>70100</v>
      </c>
      <c r="I247" cm="1">
        <f t="array" ref="I247">INDEX('PUMA22 Limit computations'!BC$4:BV$75,'PUMA-Person-Limits Fragments'!B247,'PUMA-Person-Limits Fragments'!C247)</f>
        <v>42050</v>
      </c>
      <c r="J247" cm="1">
        <f t="array" ref="J247">INDEX('PUMA22 Limit computations'!BW$4:CP$75,'PUMA-Person-Limits Fragments'!B247,'PUMA-Person-Limits Fragments'!C247)</f>
        <v>111850</v>
      </c>
    </row>
    <row r="248" spans="1:10" x14ac:dyDescent="0.25">
      <c r="A248">
        <f t="shared" si="11"/>
        <v>247</v>
      </c>
      <c r="B248">
        <f t="shared" si="9"/>
        <v>31</v>
      </c>
      <c r="C248">
        <f t="shared" si="10"/>
        <v>4</v>
      </c>
      <c r="D248" cm="1">
        <f t="array" ref="D248">INDEX('PUMA22 Limit computations'!$A$4:$D$75,'PUMA-Person-Limits Fragments'!$B248,1)</f>
        <v>610</v>
      </c>
      <c r="E248" t="str" cm="1">
        <f t="array" ref="E248">INDEX('PUMA22 Limit computations'!$A$4:$D$75,'PUMA-Person-Limits Fragments'!$B248,2)</f>
        <v>Middlesex County (East)--Somerville &amp; Everett</v>
      </c>
      <c r="F248" t="str" cm="1">
        <f t="array" ref="F248">INDEX('PUMA22 Limit computations'!$A$4:$D$75,'PUMA-Person-Limits Fragments'!$B248,3)</f>
        <v>METRO14460MM1120</v>
      </c>
      <c r="G248" t="str" cm="1">
        <f t="array" ref="G248">INDEX('PUMA22 Limit computations'!$A$4:$D$75,'PUMA-Person-Limits Fragments'!$B248,4)</f>
        <v>Boston-Cambridge-Quincy, MA-NH HUD Metro FMR Area</v>
      </c>
      <c r="H248" cm="1">
        <f t="array" ref="H248">INDEX('PUMA22 Limit computations'!AI$4:BB$75,'PUMA-Person-Limits Fragments'!B248,'PUMA-Person-Limits Fragments'!C248)</f>
        <v>70100</v>
      </c>
      <c r="I248" cm="1">
        <f t="array" ref="I248">INDEX('PUMA22 Limit computations'!BC$4:BV$75,'PUMA-Person-Limits Fragments'!B248,'PUMA-Person-Limits Fragments'!C248)</f>
        <v>42050</v>
      </c>
      <c r="J248" cm="1">
        <f t="array" ref="J248">INDEX('PUMA22 Limit computations'!BW$4:CP$75,'PUMA-Person-Limits Fragments'!B248,'PUMA-Person-Limits Fragments'!C248)</f>
        <v>111850</v>
      </c>
    </row>
    <row r="249" spans="1:10" x14ac:dyDescent="0.25">
      <c r="A249">
        <f t="shared" si="11"/>
        <v>248</v>
      </c>
      <c r="B249">
        <f t="shared" si="9"/>
        <v>32</v>
      </c>
      <c r="C249">
        <f t="shared" si="10"/>
        <v>4</v>
      </c>
      <c r="D249" cm="1">
        <f t="array" ref="D249">INDEX('PUMA22 Limit computations'!$A$4:$D$75,'PUMA-Person-Limits Fragments'!$B249,1)</f>
        <v>613</v>
      </c>
      <c r="E249" t="str" cm="1">
        <f t="array" ref="E249">INDEX('PUMA22 Limit computations'!$A$4:$D$75,'PUMA-Person-Limits Fragments'!$B249,2)</f>
        <v>Middlesex County--Newton &amp; Waltham</v>
      </c>
      <c r="F249" t="str" cm="1">
        <f t="array" ref="F249">INDEX('PUMA22 Limit computations'!$A$4:$D$75,'PUMA-Person-Limits Fragments'!$B249,3)</f>
        <v>METRO14460MM1120</v>
      </c>
      <c r="G249" t="str" cm="1">
        <f t="array" ref="G249">INDEX('PUMA22 Limit computations'!$A$4:$D$75,'PUMA-Person-Limits Fragments'!$B249,4)</f>
        <v>Boston-Cambridge-Quincy, MA-NH HUD Metro FMR Area</v>
      </c>
      <c r="H249" cm="1">
        <f t="array" ref="H249">INDEX('PUMA22 Limit computations'!AI$4:BB$75,'PUMA-Person-Limits Fragments'!B249,'PUMA-Person-Limits Fragments'!C249)</f>
        <v>70100</v>
      </c>
      <c r="I249" cm="1">
        <f t="array" ref="I249">INDEX('PUMA22 Limit computations'!BC$4:BV$75,'PUMA-Person-Limits Fragments'!B249,'PUMA-Person-Limits Fragments'!C249)</f>
        <v>42050</v>
      </c>
      <c r="J249" cm="1">
        <f t="array" ref="J249">INDEX('PUMA22 Limit computations'!BW$4:CP$75,'PUMA-Person-Limits Fragments'!B249,'PUMA-Person-Limits Fragments'!C249)</f>
        <v>111850</v>
      </c>
    </row>
    <row r="250" spans="1:10" x14ac:dyDescent="0.25">
      <c r="A250">
        <f t="shared" si="11"/>
        <v>249</v>
      </c>
      <c r="B250">
        <f t="shared" si="9"/>
        <v>33</v>
      </c>
      <c r="C250">
        <f t="shared" si="10"/>
        <v>4</v>
      </c>
      <c r="D250" cm="1">
        <f t="array" ref="D250">INDEX('PUMA22 Limit computations'!$A$4:$D$75,'PUMA-Person-Limits Fragments'!$B250,1)</f>
        <v>905</v>
      </c>
      <c r="E250" t="str" cm="1">
        <f t="array" ref="E250">INDEX('PUMA22 Limit computations'!$A$4:$D$75,'PUMA-Person-Limits Fragments'!$B250,2)</f>
        <v>Norfolk County (Central)--Norwood, Stoughton &amp; Canton</v>
      </c>
      <c r="F250" t="str" cm="1">
        <f t="array" ref="F250">INDEX('PUMA22 Limit computations'!$A$4:$D$75,'PUMA-Person-Limits Fragments'!$B250,3)</f>
        <v>METRO14460MM1200</v>
      </c>
      <c r="G250" t="str" cm="1">
        <f t="array" ref="G250">INDEX('PUMA22 Limit computations'!$A$4:$D$75,'PUMA-Person-Limits Fragments'!$B250,4)</f>
        <v>Brockton, MA HUD Metro FMR Area</v>
      </c>
      <c r="H250" cm="1">
        <f t="array" ref="H250">INDEX('PUMA22 Limit computations'!AI$4:BB$75,'PUMA-Person-Limits Fragments'!B250,'PUMA-Person-Limits Fragments'!C250)</f>
        <v>2127.8850000000002</v>
      </c>
      <c r="I250" cm="1">
        <f t="array" ref="I250">INDEX('PUMA22 Limit computations'!BC$4:BV$75,'PUMA-Person-Limits Fragments'!B250,'PUMA-Person-Limits Fragments'!C250)</f>
        <v>1276.3500000000001</v>
      </c>
      <c r="J250" cm="1">
        <f t="array" ref="J250">INDEX('PUMA22 Limit computations'!BW$4:CP$75,'PUMA-Person-Limits Fragments'!B250,'PUMA-Person-Limits Fragments'!C250)</f>
        <v>3404.2350000000001</v>
      </c>
    </row>
    <row r="251" spans="1:10" x14ac:dyDescent="0.25">
      <c r="A251">
        <f t="shared" si="11"/>
        <v>250</v>
      </c>
      <c r="B251">
        <f t="shared" si="9"/>
        <v>34</v>
      </c>
      <c r="C251">
        <f t="shared" si="10"/>
        <v>4</v>
      </c>
      <c r="D251" cm="1">
        <f t="array" ref="D251">INDEX('PUMA22 Limit computations'!$A$4:$D$75,'PUMA-Person-Limits Fragments'!$B251,1)</f>
        <v>1102</v>
      </c>
      <c r="E251" t="str" cm="1">
        <f t="array" ref="E251">INDEX('PUMA22 Limit computations'!$A$4:$D$75,'PUMA-Person-Limits Fragments'!$B251,2)</f>
        <v>Plymouth County (West)--Bridgewater, Abington &amp; Whitman</v>
      </c>
      <c r="F251" t="str" cm="1">
        <f t="array" ref="F251">INDEX('PUMA22 Limit computations'!$A$4:$D$75,'PUMA-Person-Limits Fragments'!$B251,3)</f>
        <v>METRO14460MM1200</v>
      </c>
      <c r="G251" t="str" cm="1">
        <f t="array" ref="G251">INDEX('PUMA22 Limit computations'!$A$4:$D$75,'PUMA-Person-Limits Fragments'!$B251,4)</f>
        <v>Brockton, MA HUD Metro FMR Area</v>
      </c>
      <c r="H251" cm="1">
        <f t="array" ref="H251">INDEX('PUMA22 Limit computations'!AI$4:BB$75,'PUMA-Person-Limits Fragments'!B251,'PUMA-Person-Limits Fragments'!C251)</f>
        <v>43736.135000000002</v>
      </c>
      <c r="I251" cm="1">
        <f t="array" ref="I251">INDEX('PUMA22 Limit computations'!BC$4:BV$75,'PUMA-Person-Limits Fragments'!B251,'PUMA-Person-Limits Fragments'!C251)</f>
        <v>26233.850000000002</v>
      </c>
      <c r="J251" cm="1">
        <f t="array" ref="J251">INDEX('PUMA22 Limit computations'!BW$4:CP$75,'PUMA-Person-Limits Fragments'!B251,'PUMA-Person-Limits Fragments'!C251)</f>
        <v>69969.985000000001</v>
      </c>
    </row>
    <row r="252" spans="1:10" x14ac:dyDescent="0.25">
      <c r="A252">
        <f t="shared" si="11"/>
        <v>251</v>
      </c>
      <c r="B252">
        <f t="shared" si="9"/>
        <v>35</v>
      </c>
      <c r="C252">
        <f t="shared" si="10"/>
        <v>4</v>
      </c>
      <c r="D252" cm="1">
        <f t="array" ref="D252">INDEX('PUMA22 Limit computations'!$A$4:$D$75,'PUMA-Person-Limits Fragments'!$B252,1)</f>
        <v>1104</v>
      </c>
      <c r="E252" t="str" cm="1">
        <f t="array" ref="E252">INDEX('PUMA22 Limit computations'!$A$4:$D$75,'PUMA-Person-Limits Fragments'!$B252,2)</f>
        <v>Plymouth County (South)--Plymouth Town, Middleborough &amp; Wareham</v>
      </c>
      <c r="F252" t="str" cm="1">
        <f t="array" ref="F252">INDEX('PUMA22 Limit computations'!$A$4:$D$75,'PUMA-Person-Limits Fragments'!$B252,3)</f>
        <v>METRO14460MM1200</v>
      </c>
      <c r="G252" t="str" cm="1">
        <f t="array" ref="G252">INDEX('PUMA22 Limit computations'!$A$4:$D$75,'PUMA-Person-Limits Fragments'!$B252,4)</f>
        <v>Brockton, MA HUD Metro FMR Area</v>
      </c>
      <c r="H252" cm="1">
        <f t="array" ref="H252">INDEX('PUMA22 Limit computations'!AI$4:BB$75,'PUMA-Person-Limits Fragments'!B252,'PUMA-Person-Limits Fragments'!C252)</f>
        <v>18542.2</v>
      </c>
      <c r="I252" cm="1">
        <f t="array" ref="I252">INDEX('PUMA22 Limit computations'!BC$4:BV$75,'PUMA-Person-Limits Fragments'!B252,'PUMA-Person-Limits Fragments'!C252)</f>
        <v>11122</v>
      </c>
      <c r="J252" cm="1">
        <f t="array" ref="J252">INDEX('PUMA22 Limit computations'!BW$4:CP$75,'PUMA-Person-Limits Fragments'!B252,'PUMA-Person-Limits Fragments'!C252)</f>
        <v>29664.2</v>
      </c>
    </row>
    <row r="253" spans="1:10" x14ac:dyDescent="0.25">
      <c r="A253">
        <f t="shared" si="11"/>
        <v>252</v>
      </c>
      <c r="B253">
        <f t="shared" si="9"/>
        <v>36</v>
      </c>
      <c r="C253">
        <f t="shared" si="10"/>
        <v>4</v>
      </c>
      <c r="D253" cm="1">
        <f t="array" ref="D253">INDEX('PUMA22 Limit computations'!$A$4:$D$75,'PUMA-Person-Limits Fragments'!$B253,1)</f>
        <v>1101</v>
      </c>
      <c r="E253" t="str" cm="1">
        <f t="array" ref="E253">INDEX('PUMA22 Limit computations'!$A$4:$D$75,'PUMA-Person-Limits Fragments'!$B253,2)</f>
        <v>Plymouth County--Brockton</v>
      </c>
      <c r="F253" t="str" cm="1">
        <f t="array" ref="F253">INDEX('PUMA22 Limit computations'!$A$4:$D$75,'PUMA-Person-Limits Fragments'!$B253,3)</f>
        <v>METRO14460MM1200</v>
      </c>
      <c r="G253" t="str" cm="1">
        <f t="array" ref="G253">INDEX('PUMA22 Limit computations'!$A$4:$D$75,'PUMA-Person-Limits Fragments'!$B253,4)</f>
        <v>Brockton, MA HUD Metro FMR Area</v>
      </c>
      <c r="H253" cm="1">
        <f t="array" ref="H253">INDEX('PUMA22 Limit computations'!AI$4:BB$75,'PUMA-Person-Limits Fragments'!B253,'PUMA-Person-Limits Fragments'!C253)</f>
        <v>55850</v>
      </c>
      <c r="I253" cm="1">
        <f t="array" ref="I253">INDEX('PUMA22 Limit computations'!BC$4:BV$75,'PUMA-Person-Limits Fragments'!B253,'PUMA-Person-Limits Fragments'!C253)</f>
        <v>33500</v>
      </c>
      <c r="J253" cm="1">
        <f t="array" ref="J253">INDEX('PUMA22 Limit computations'!BW$4:CP$75,'PUMA-Person-Limits Fragments'!B253,'PUMA-Person-Limits Fragments'!C253)</f>
        <v>89350</v>
      </c>
    </row>
    <row r="254" spans="1:10" x14ac:dyDescent="0.25">
      <c r="A254">
        <f t="shared" si="11"/>
        <v>253</v>
      </c>
      <c r="B254">
        <f t="shared" si="9"/>
        <v>37</v>
      </c>
      <c r="C254">
        <f t="shared" si="10"/>
        <v>4</v>
      </c>
      <c r="D254" cm="1">
        <f t="array" ref="D254">INDEX('PUMA22 Limit computations'!$A$4:$D$75,'PUMA-Person-Limits Fragments'!$B254,1)</f>
        <v>701</v>
      </c>
      <c r="E254" t="str" cm="1">
        <f t="array" ref="E254">INDEX('PUMA22 Limit computations'!$A$4:$D$75,'PUMA-Person-Limits Fragments'!$B254,2)</f>
        <v>Essex County (Northwest)--Haverhill &amp; Methuen</v>
      </c>
      <c r="F254" t="str" cm="1">
        <f t="array" ref="F254">INDEX('PUMA22 Limit computations'!$A$4:$D$75,'PUMA-Person-Limits Fragments'!$B254,3)</f>
        <v>METRO14460MM4160</v>
      </c>
      <c r="G254" t="str" cm="1">
        <f t="array" ref="G254">INDEX('PUMA22 Limit computations'!$A$4:$D$75,'PUMA-Person-Limits Fragments'!$B254,4)</f>
        <v>Lawrence, MA-NH HUD Metro FMR Area</v>
      </c>
      <c r="H254" cm="1">
        <f t="array" ref="H254">INDEX('PUMA22 Limit computations'!AI$4:BB$75,'PUMA-Person-Limits Fragments'!B254,'PUMA-Person-Limits Fragments'!C254)</f>
        <v>57550</v>
      </c>
      <c r="I254" cm="1">
        <f t="array" ref="I254">INDEX('PUMA22 Limit computations'!BC$4:BV$75,'PUMA-Person-Limits Fragments'!B254,'PUMA-Person-Limits Fragments'!C254)</f>
        <v>34550</v>
      </c>
      <c r="J254" cm="1">
        <f t="array" ref="J254">INDEX('PUMA22 Limit computations'!BW$4:CP$75,'PUMA-Person-Limits Fragments'!B254,'PUMA-Person-Limits Fragments'!C254)</f>
        <v>89400</v>
      </c>
    </row>
    <row r="255" spans="1:10" x14ac:dyDescent="0.25">
      <c r="A255">
        <f t="shared" si="11"/>
        <v>254</v>
      </c>
      <c r="B255">
        <f t="shared" si="9"/>
        <v>38</v>
      </c>
      <c r="C255">
        <f t="shared" si="10"/>
        <v>4</v>
      </c>
      <c r="D255" cm="1">
        <f t="array" ref="D255">INDEX('PUMA22 Limit computations'!$A$4:$D$75,'PUMA-Person-Limits Fragments'!$B255,1)</f>
        <v>702</v>
      </c>
      <c r="E255" t="str" cm="1">
        <f t="array" ref="E255">INDEX('PUMA22 Limit computations'!$A$4:$D$75,'PUMA-Person-Limits Fragments'!$B255,2)</f>
        <v>Essex County (West)--Lawrence &amp; Andover</v>
      </c>
      <c r="F255" t="str" cm="1">
        <f t="array" ref="F255">INDEX('PUMA22 Limit computations'!$A$4:$D$75,'PUMA-Person-Limits Fragments'!$B255,3)</f>
        <v>METRO14460MM4160</v>
      </c>
      <c r="G255" t="str" cm="1">
        <f t="array" ref="G255">INDEX('PUMA22 Limit computations'!$A$4:$D$75,'PUMA-Person-Limits Fragments'!$B255,4)</f>
        <v>Lawrence, MA-NH HUD Metro FMR Area</v>
      </c>
      <c r="H255" cm="1">
        <f t="array" ref="H255">INDEX('PUMA22 Limit computations'!AI$4:BB$75,'PUMA-Person-Limits Fragments'!B255,'PUMA-Person-Limits Fragments'!C255)</f>
        <v>57550</v>
      </c>
      <c r="I255" cm="1">
        <f t="array" ref="I255">INDEX('PUMA22 Limit computations'!BC$4:BV$75,'PUMA-Person-Limits Fragments'!B255,'PUMA-Person-Limits Fragments'!C255)</f>
        <v>34550</v>
      </c>
      <c r="J255" cm="1">
        <f t="array" ref="J255">INDEX('PUMA22 Limit computations'!BW$4:CP$75,'PUMA-Person-Limits Fragments'!B255,'PUMA-Person-Limits Fragments'!C255)</f>
        <v>89400</v>
      </c>
    </row>
    <row r="256" spans="1:10" x14ac:dyDescent="0.25">
      <c r="A256">
        <f t="shared" si="11"/>
        <v>255</v>
      </c>
      <c r="B256">
        <f t="shared" si="9"/>
        <v>39</v>
      </c>
      <c r="C256">
        <f t="shared" si="10"/>
        <v>4</v>
      </c>
      <c r="D256" cm="1">
        <f t="array" ref="D256">INDEX('PUMA22 Limit computations'!$A$4:$D$75,'PUMA-Person-Limits Fragments'!$B256,1)</f>
        <v>703</v>
      </c>
      <c r="E256" t="str" cm="1">
        <f t="array" ref="E256">INDEX('PUMA22 Limit computations'!$A$4:$D$75,'PUMA-Person-Limits Fragments'!$B256,2)</f>
        <v>Essex County (North)--Newburyport, Amesbury &amp; North Andover</v>
      </c>
      <c r="F256" t="str" cm="1">
        <f t="array" ref="F256">INDEX('PUMA22 Limit computations'!$A$4:$D$75,'PUMA-Person-Limits Fragments'!$B256,3)</f>
        <v>METRO14460MM4160</v>
      </c>
      <c r="G256" t="str" cm="1">
        <f t="array" ref="G256">INDEX('PUMA22 Limit computations'!$A$4:$D$75,'PUMA-Person-Limits Fragments'!$B256,4)</f>
        <v>Lawrence, MA-NH HUD Metro FMR Area</v>
      </c>
      <c r="H256" cm="1">
        <f t="array" ref="H256">INDEX('PUMA22 Limit computations'!AI$4:BB$75,'PUMA-Person-Limits Fragments'!B256,'PUMA-Person-Limits Fragments'!C256)</f>
        <v>27508.899999999998</v>
      </c>
      <c r="I256" cm="1">
        <f t="array" ref="I256">INDEX('PUMA22 Limit computations'!BC$4:BV$75,'PUMA-Person-Limits Fragments'!B256,'PUMA-Person-Limits Fragments'!C256)</f>
        <v>16514.899999999998</v>
      </c>
      <c r="J256" cm="1">
        <f t="array" ref="J256">INDEX('PUMA22 Limit computations'!BW$4:CP$75,'PUMA-Person-Limits Fragments'!B256,'PUMA-Person-Limits Fragments'!C256)</f>
        <v>42733.2</v>
      </c>
    </row>
    <row r="257" spans="1:10" x14ac:dyDescent="0.25">
      <c r="A257">
        <f t="shared" si="11"/>
        <v>256</v>
      </c>
      <c r="B257">
        <f t="shared" si="9"/>
        <v>40</v>
      </c>
      <c r="C257">
        <f t="shared" si="10"/>
        <v>4</v>
      </c>
      <c r="D257" cm="1">
        <f t="array" ref="D257">INDEX('PUMA22 Limit computations'!$A$4:$D$75,'PUMA-Person-Limits Fragments'!$B257,1)</f>
        <v>603</v>
      </c>
      <c r="E257" t="str" cm="1">
        <f t="array" ref="E257">INDEX('PUMA22 Limit computations'!$A$4:$D$75,'PUMA-Person-Limits Fragments'!$B257,2)</f>
        <v>Middlesex County (Northeast)--Billerica, Tewksbury &amp; Dracut</v>
      </c>
      <c r="F257" t="str" cm="1">
        <f t="array" ref="F257">INDEX('PUMA22 Limit computations'!$A$4:$D$75,'PUMA-Person-Limits Fragments'!$B257,3)</f>
        <v>METRO14460MM4560</v>
      </c>
      <c r="G257" t="str" cm="1">
        <f t="array" ref="G257">INDEX('PUMA22 Limit computations'!$A$4:$D$75,'PUMA-Person-Limits Fragments'!$B257,4)</f>
        <v>Lowell, MA HUD Metro FMR Area</v>
      </c>
      <c r="H257" cm="1">
        <f t="array" ref="H257">INDEX('PUMA22 Limit computations'!AI$4:BB$75,'PUMA-Person-Limits Fragments'!B257,'PUMA-Person-Limits Fragments'!C257)</f>
        <v>63150</v>
      </c>
      <c r="I257" cm="1">
        <f t="array" ref="I257">INDEX('PUMA22 Limit computations'!BC$4:BV$75,'PUMA-Person-Limits Fragments'!B257,'PUMA-Person-Limits Fragments'!C257)</f>
        <v>37900</v>
      </c>
      <c r="J257" cm="1">
        <f t="array" ref="J257">INDEX('PUMA22 Limit computations'!BW$4:CP$75,'PUMA-Person-Limits Fragments'!B257,'PUMA-Person-Limits Fragments'!C257)</f>
        <v>89400</v>
      </c>
    </row>
    <row r="258" spans="1:10" x14ac:dyDescent="0.25">
      <c r="A258">
        <f t="shared" si="11"/>
        <v>257</v>
      </c>
      <c r="B258">
        <f t="shared" si="9"/>
        <v>41</v>
      </c>
      <c r="C258">
        <f t="shared" si="10"/>
        <v>4</v>
      </c>
      <c r="D258" cm="1">
        <f t="array" ref="D258">INDEX('PUMA22 Limit computations'!$A$4:$D$75,'PUMA-Person-Limits Fragments'!$B258,1)</f>
        <v>601</v>
      </c>
      <c r="E258" t="str" cm="1">
        <f t="array" ref="E258">INDEX('PUMA22 Limit computations'!$A$4:$D$75,'PUMA-Person-Limits Fragments'!$B258,2)</f>
        <v>Middlesex County (Northwest)--Outside Lowell</v>
      </c>
      <c r="F258" t="str" cm="1">
        <f t="array" ref="F258">INDEX('PUMA22 Limit computations'!$A$4:$D$75,'PUMA-Person-Limits Fragments'!$B258,3)</f>
        <v>METRO14460MM4560</v>
      </c>
      <c r="G258" t="str" cm="1">
        <f t="array" ref="G258">INDEX('PUMA22 Limit computations'!$A$4:$D$75,'PUMA-Person-Limits Fragments'!$B258,4)</f>
        <v>Lowell, MA HUD Metro FMR Area</v>
      </c>
      <c r="H258" cm="1">
        <f t="array" ref="H258">INDEX('PUMA22 Limit computations'!AI$4:BB$75,'PUMA-Person-Limits Fragments'!B258,'PUMA-Person-Limits Fragments'!C258)</f>
        <v>48922.305</v>
      </c>
      <c r="I258" cm="1">
        <f t="array" ref="I258">INDEX('PUMA22 Limit computations'!BC$4:BV$75,'PUMA-Person-Limits Fragments'!B258,'PUMA-Person-Limits Fragments'!C258)</f>
        <v>29361.13</v>
      </c>
      <c r="J258" cm="1">
        <f t="array" ref="J258">INDEX('PUMA22 Limit computations'!BW$4:CP$75,'PUMA-Person-Limits Fragments'!B258,'PUMA-Person-Limits Fragments'!C258)</f>
        <v>69258.180000000008</v>
      </c>
    </row>
    <row r="259" spans="1:10" x14ac:dyDescent="0.25">
      <c r="A259">
        <f t="shared" si="11"/>
        <v>258</v>
      </c>
      <c r="B259">
        <f t="shared" ref="B259:B322" si="12">A259-72*FLOOR((A259-1)/72,1)</f>
        <v>42</v>
      </c>
      <c r="C259">
        <f t="shared" ref="C259:C322" si="13">FLOOR((A259-1)/72,1)+1</f>
        <v>4</v>
      </c>
      <c r="D259" cm="1">
        <f t="array" ref="D259">INDEX('PUMA22 Limit computations'!$A$4:$D$75,'PUMA-Person-Limits Fragments'!$B259,1)</f>
        <v>602</v>
      </c>
      <c r="E259" t="str" cm="1">
        <f t="array" ref="E259">INDEX('PUMA22 Limit computations'!$A$4:$D$75,'PUMA-Person-Limits Fragments'!$B259,2)</f>
        <v>Middlesex County--Lowell</v>
      </c>
      <c r="F259" t="str" cm="1">
        <f t="array" ref="F259">INDEX('PUMA22 Limit computations'!$A$4:$D$75,'PUMA-Person-Limits Fragments'!$B259,3)</f>
        <v>METRO14460MM4560</v>
      </c>
      <c r="G259" t="str" cm="1">
        <f t="array" ref="G259">INDEX('PUMA22 Limit computations'!$A$4:$D$75,'PUMA-Person-Limits Fragments'!$B259,4)</f>
        <v>Lowell, MA HUD Metro FMR Area</v>
      </c>
      <c r="H259" cm="1">
        <f t="array" ref="H259">INDEX('PUMA22 Limit computations'!AI$4:BB$75,'PUMA-Person-Limits Fragments'!B259,'PUMA-Person-Limits Fragments'!C259)</f>
        <v>63150</v>
      </c>
      <c r="I259" cm="1">
        <f t="array" ref="I259">INDEX('PUMA22 Limit computations'!BC$4:BV$75,'PUMA-Person-Limits Fragments'!B259,'PUMA-Person-Limits Fragments'!C259)</f>
        <v>37900</v>
      </c>
      <c r="J259" cm="1">
        <f t="array" ref="J259">INDEX('PUMA22 Limit computations'!BW$4:CP$75,'PUMA-Person-Limits Fragments'!B259,'PUMA-Person-Limits Fragments'!C259)</f>
        <v>89400</v>
      </c>
    </row>
    <row r="260" spans="1:10" x14ac:dyDescent="0.25">
      <c r="A260">
        <f t="shared" ref="A260:A323" si="14">A259+1</f>
        <v>259</v>
      </c>
      <c r="B260">
        <f t="shared" si="12"/>
        <v>43</v>
      </c>
      <c r="C260">
        <f t="shared" si="13"/>
        <v>4</v>
      </c>
      <c r="D260" cm="1">
        <f t="array" ref="D260">INDEX('PUMA22 Limit computations'!$A$4:$D$75,'PUMA-Person-Limits Fragments'!$B260,1)</f>
        <v>100</v>
      </c>
      <c r="E260" t="str" cm="1">
        <f t="array" ref="E260">INDEX('PUMA22 Limit computations'!$A$4:$D$75,'PUMA-Person-Limits Fragments'!$B260,2)</f>
        <v>Berkshire County--Pittsfield</v>
      </c>
      <c r="F260" t="str" cm="1">
        <f t="array" ref="F260">INDEX('PUMA22 Limit computations'!$A$4:$D$75,'PUMA-Person-Limits Fragments'!$B260,3)</f>
        <v>METRO38340M38340</v>
      </c>
      <c r="G260" t="str" cm="1">
        <f t="array" ref="G260">INDEX('PUMA22 Limit computations'!$A$4:$D$75,'PUMA-Person-Limits Fragments'!$B260,4)</f>
        <v>Pittsfield, MA HUD Metro FMR Area</v>
      </c>
      <c r="H260" cm="1">
        <f t="array" ref="H260">INDEX('PUMA22 Limit computations'!AI$4:BB$75,'PUMA-Person-Limits Fragments'!B260,'PUMA-Person-Limits Fragments'!C260)</f>
        <v>29255.31</v>
      </c>
      <c r="I260" cm="1">
        <f t="array" ref="I260">INDEX('PUMA22 Limit computations'!BC$4:BV$75,'PUMA-Person-Limits Fragments'!B260,'PUMA-Person-Limits Fragments'!C260)</f>
        <v>17565.3</v>
      </c>
      <c r="J260" cm="1">
        <f t="array" ref="J260">INDEX('PUMA22 Limit computations'!BW$4:CP$75,'PUMA-Person-Limits Fragments'!B260,'PUMA-Person-Limits Fragments'!C260)</f>
        <v>46820.61</v>
      </c>
    </row>
    <row r="261" spans="1:10" x14ac:dyDescent="0.25">
      <c r="A261">
        <f t="shared" si="14"/>
        <v>260</v>
      </c>
      <c r="B261">
        <f t="shared" si="12"/>
        <v>44</v>
      </c>
      <c r="C261">
        <f t="shared" si="13"/>
        <v>4</v>
      </c>
      <c r="D261" cm="1">
        <f t="array" ref="D261">INDEX('PUMA22 Limit computations'!$A$4:$D$75,'PUMA-Person-Limits Fragments'!$B261,1)</f>
        <v>100</v>
      </c>
      <c r="E261" t="str" cm="1">
        <f t="array" ref="E261">INDEX('PUMA22 Limit computations'!$A$4:$D$75,'PUMA-Person-Limits Fragments'!$B261,2)</f>
        <v>Berkshire County--Pittsfield</v>
      </c>
      <c r="F261" t="str" cm="1">
        <f t="array" ref="F261">INDEX('PUMA22 Limit computations'!$A$4:$D$75,'PUMA-Person-Limits Fragments'!$B261,3)</f>
        <v>METRO38340N25003</v>
      </c>
      <c r="G261" t="str" cm="1">
        <f t="array" ref="G261">INDEX('PUMA22 Limit computations'!$A$4:$D$75,'PUMA-Person-Limits Fragments'!$B261,4)</f>
        <v>Berkshire County, MA (part) HUD Metro FMR Area</v>
      </c>
      <c r="H261" cm="1">
        <f t="array" ref="H261">INDEX('PUMA22 Limit computations'!AI$4:BB$75,'PUMA-Person-Limits Fragments'!B261,'PUMA-Person-Limits Fragments'!C261)</f>
        <v>18547.11</v>
      </c>
      <c r="I261" cm="1">
        <f t="array" ref="I261">INDEX('PUMA22 Limit computations'!BC$4:BV$75,'PUMA-Person-Limits Fragments'!B261,'PUMA-Person-Limits Fragments'!C261)</f>
        <v>11136.15</v>
      </c>
      <c r="J261" cm="1">
        <f t="array" ref="J261">INDEX('PUMA22 Limit computations'!BW$4:CP$75,'PUMA-Person-Limits Fragments'!B261,'PUMA-Person-Limits Fragments'!C261)</f>
        <v>29683.26</v>
      </c>
    </row>
    <row r="262" spans="1:10" x14ac:dyDescent="0.25">
      <c r="A262">
        <f t="shared" si="14"/>
        <v>261</v>
      </c>
      <c r="B262">
        <f t="shared" si="12"/>
        <v>45</v>
      </c>
      <c r="C262">
        <f t="shared" si="13"/>
        <v>4</v>
      </c>
      <c r="D262" cm="1">
        <f t="array" ref="D262">INDEX('PUMA22 Limit computations'!$A$4:$D$75,'PUMA-Person-Limits Fragments'!$B262,1)</f>
        <v>1001</v>
      </c>
      <c r="E262" t="str" cm="1">
        <f t="array" ref="E262">INDEX('PUMA22 Limit computations'!$A$4:$D$75,'PUMA-Person-Limits Fragments'!$B262,2)</f>
        <v>Bristol County--Attleboro, North Attleborough &amp; Swansea</v>
      </c>
      <c r="F262" t="str" cm="1">
        <f t="array" ref="F262">INDEX('PUMA22 Limit computations'!$A$4:$D$75,'PUMA-Person-Limits Fragments'!$B262,3)</f>
        <v>METRO39300M39300</v>
      </c>
      <c r="G262" t="str" cm="1">
        <f t="array" ref="G262">INDEX('PUMA22 Limit computations'!$A$4:$D$75,'PUMA-Person-Limits Fragments'!$B262,4)</f>
        <v>Providence-Fall River, RI-MA HUD Metro FMR Area</v>
      </c>
      <c r="H262" cm="1">
        <f t="array" ref="H262">INDEX('PUMA22 Limit computations'!AI$4:BB$75,'PUMA-Person-Limits Fragments'!B262,'PUMA-Person-Limits Fragments'!C262)</f>
        <v>48354.834999999999</v>
      </c>
      <c r="I262" cm="1">
        <f t="array" ref="I262">INDEX('PUMA22 Limit computations'!BC$4:BV$75,'PUMA-Person-Limits Fragments'!B262,'PUMA-Person-Limits Fragments'!C262)</f>
        <v>29002.9</v>
      </c>
      <c r="J262" cm="1">
        <f t="array" ref="J262">INDEX('PUMA22 Limit computations'!BW$4:CP$75,'PUMA-Person-Limits Fragments'!B262,'PUMA-Person-Limits Fragments'!C262)</f>
        <v>77357.735000000001</v>
      </c>
    </row>
    <row r="263" spans="1:10" x14ac:dyDescent="0.25">
      <c r="A263">
        <f t="shared" si="14"/>
        <v>262</v>
      </c>
      <c r="B263">
        <f t="shared" si="12"/>
        <v>46</v>
      </c>
      <c r="C263">
        <f t="shared" si="13"/>
        <v>4</v>
      </c>
      <c r="D263" cm="1">
        <f t="array" ref="D263">INDEX('PUMA22 Limit computations'!$A$4:$D$75,'PUMA-Person-Limits Fragments'!$B263,1)</f>
        <v>1003</v>
      </c>
      <c r="E263" t="str" cm="1">
        <f t="array" ref="E263">INDEX('PUMA22 Limit computations'!$A$4:$D$75,'PUMA-Person-Limits Fragments'!$B263,2)</f>
        <v>Bristol County (Central)--Fall River, Somerset &amp; Acushnet</v>
      </c>
      <c r="F263" t="str" cm="1">
        <f t="array" ref="F263">INDEX('PUMA22 Limit computations'!$A$4:$D$75,'PUMA-Person-Limits Fragments'!$B263,3)</f>
        <v>METRO39300M39300</v>
      </c>
      <c r="G263" t="str" cm="1">
        <f t="array" ref="G263">INDEX('PUMA22 Limit computations'!$A$4:$D$75,'PUMA-Person-Limits Fragments'!$B263,4)</f>
        <v>Providence-Fall River, RI-MA HUD Metro FMR Area</v>
      </c>
      <c r="H263" cm="1">
        <f t="array" ref="H263">INDEX('PUMA22 Limit computations'!AI$4:BB$75,'PUMA-Person-Limits Fragments'!B263,'PUMA-Person-Limits Fragments'!C263)</f>
        <v>42035.49</v>
      </c>
      <c r="I263" cm="1">
        <f t="array" ref="I263">INDEX('PUMA22 Limit computations'!BC$4:BV$75,'PUMA-Person-Limits Fragments'!B263,'PUMA-Person-Limits Fragments'!C263)</f>
        <v>25212.6</v>
      </c>
      <c r="J263" cm="1">
        <f t="array" ref="J263">INDEX('PUMA22 Limit computations'!BW$4:CP$75,'PUMA-Person-Limits Fragments'!B263,'PUMA-Person-Limits Fragments'!C263)</f>
        <v>67248.09</v>
      </c>
    </row>
    <row r="264" spans="1:10" x14ac:dyDescent="0.25">
      <c r="A264">
        <f t="shared" si="14"/>
        <v>263</v>
      </c>
      <c r="B264">
        <f t="shared" si="12"/>
        <v>47</v>
      </c>
      <c r="C264">
        <f t="shared" si="13"/>
        <v>4</v>
      </c>
      <c r="D264" cm="1">
        <f t="array" ref="D264">INDEX('PUMA22 Limit computations'!$A$4:$D$75,'PUMA-Person-Limits Fragments'!$B264,1)</f>
        <v>1004</v>
      </c>
      <c r="E264" t="str" cm="1">
        <f t="array" ref="E264">INDEX('PUMA22 Limit computations'!$A$4:$D$75,'PUMA-Person-Limits Fragments'!$B264,2)</f>
        <v>Bristol County (South)--New Bedford, Dartmouth &amp; Westport</v>
      </c>
      <c r="F264" t="str" cm="1">
        <f t="array" ref="F264">INDEX('PUMA22 Limit computations'!$A$4:$D$75,'PUMA-Person-Limits Fragments'!$B264,3)</f>
        <v>METRO39300M39300</v>
      </c>
      <c r="G264" t="str" cm="1">
        <f t="array" ref="G264">INDEX('PUMA22 Limit computations'!$A$4:$D$75,'PUMA-Person-Limits Fragments'!$B264,4)</f>
        <v>Providence-Fall River, RI-MA HUD Metro FMR Area</v>
      </c>
      <c r="H264" cm="1">
        <f t="array" ref="H264">INDEX('PUMA22 Limit computations'!AI$4:BB$75,'PUMA-Person-Limits Fragments'!B264,'PUMA-Person-Limits Fragments'!C264)</f>
        <v>5144.4399999999996</v>
      </c>
      <c r="I264" cm="1">
        <f t="array" ref="I264">INDEX('PUMA22 Limit computations'!BC$4:BV$75,'PUMA-Person-Limits Fragments'!B264,'PUMA-Person-Limits Fragments'!C264)</f>
        <v>3085.6</v>
      </c>
      <c r="J264" cm="1">
        <f t="array" ref="J264">INDEX('PUMA22 Limit computations'!BW$4:CP$75,'PUMA-Person-Limits Fragments'!B264,'PUMA-Person-Limits Fragments'!C264)</f>
        <v>8230.0399999999991</v>
      </c>
    </row>
    <row r="265" spans="1:10" x14ac:dyDescent="0.25">
      <c r="A265">
        <f t="shared" si="14"/>
        <v>264</v>
      </c>
      <c r="B265">
        <f t="shared" si="12"/>
        <v>48</v>
      </c>
      <c r="C265">
        <f t="shared" si="13"/>
        <v>4</v>
      </c>
      <c r="D265" cm="1">
        <f t="array" ref="D265">INDEX('PUMA22 Limit computations'!$A$4:$D$75,'PUMA-Person-Limits Fragments'!$B265,1)</f>
        <v>1002</v>
      </c>
      <c r="E265" t="str" cm="1">
        <f t="array" ref="E265">INDEX('PUMA22 Limit computations'!$A$4:$D$75,'PUMA-Person-Limits Fragments'!$B265,2)</f>
        <v>Bristol County--Taunton, Easton &amp; Mansfield</v>
      </c>
      <c r="F265" t="str" cm="1">
        <f t="array" ref="F265">INDEX('PUMA22 Limit computations'!$A$4:$D$75,'PUMA-Person-Limits Fragments'!$B265,3)</f>
        <v>METRO39300MM1120</v>
      </c>
      <c r="G265" t="str" cm="1">
        <f t="array" ref="G265">INDEX('PUMA22 Limit computations'!$A$4:$D$75,'PUMA-Person-Limits Fragments'!$B265,4)</f>
        <v>Taunton-Mansfield-Norton, MA HUD Metro FMR Area</v>
      </c>
      <c r="H265" cm="1">
        <f t="array" ref="H265">INDEX('PUMA22 Limit computations'!AI$4:BB$75,'PUMA-Person-Limits Fragments'!B265,'PUMA-Person-Limits Fragments'!C265)</f>
        <v>42328.715000000004</v>
      </c>
      <c r="I265" cm="1">
        <f t="array" ref="I265">INDEX('PUMA22 Limit computations'!BC$4:BV$75,'PUMA-Person-Limits Fragments'!B265,'PUMA-Person-Limits Fragments'!C265)</f>
        <v>25389.65</v>
      </c>
      <c r="J265" cm="1">
        <f t="array" ref="J265">INDEX('PUMA22 Limit computations'!BW$4:CP$75,'PUMA-Person-Limits Fragments'!B265,'PUMA-Person-Limits Fragments'!C265)</f>
        <v>67718.365000000005</v>
      </c>
    </row>
    <row r="266" spans="1:10" x14ac:dyDescent="0.25">
      <c r="A266">
        <f t="shared" si="14"/>
        <v>265</v>
      </c>
      <c r="B266">
        <f t="shared" si="12"/>
        <v>49</v>
      </c>
      <c r="C266">
        <f t="shared" si="13"/>
        <v>4</v>
      </c>
      <c r="D266" cm="1">
        <f t="array" ref="D266">INDEX('PUMA22 Limit computations'!$A$4:$D$75,'PUMA-Person-Limits Fragments'!$B266,1)</f>
        <v>1002</v>
      </c>
      <c r="E266" t="str" cm="1">
        <f t="array" ref="E266">INDEX('PUMA22 Limit computations'!$A$4:$D$75,'PUMA-Person-Limits Fragments'!$B266,2)</f>
        <v>Bristol County--Taunton, Easton &amp; Mansfield</v>
      </c>
      <c r="F266" t="str" cm="1">
        <f t="array" ref="F266">INDEX('PUMA22 Limit computations'!$A$4:$D$75,'PUMA-Person-Limits Fragments'!$B266,3)</f>
        <v>METRO39300MM1200</v>
      </c>
      <c r="G266" t="str" cm="1">
        <f t="array" ref="G266">INDEX('PUMA22 Limit computations'!$A$4:$D$75,'PUMA-Person-Limits Fragments'!$B266,4)</f>
        <v>Easton-Raynham, MA HUD Metro FMR Area</v>
      </c>
      <c r="H266" cm="1">
        <f t="array" ref="H266">INDEX('PUMA22 Limit computations'!AI$4:BB$75,'PUMA-Person-Limits Fragments'!B266,'PUMA-Person-Limits Fragments'!C266)</f>
        <v>17244.64</v>
      </c>
      <c r="I266" cm="1">
        <f t="array" ref="I266">INDEX('PUMA22 Limit computations'!BC$4:BV$75,'PUMA-Person-Limits Fragments'!B266,'PUMA-Person-Limits Fragments'!C266)</f>
        <v>10341.94</v>
      </c>
      <c r="J266" cm="1">
        <f t="array" ref="J266">INDEX('PUMA22 Limit computations'!BW$4:CP$75,'PUMA-Person-Limits Fragments'!B266,'PUMA-Person-Limits Fragments'!C266)</f>
        <v>21652.68</v>
      </c>
    </row>
    <row r="267" spans="1:10" x14ac:dyDescent="0.25">
      <c r="A267">
        <f t="shared" si="14"/>
        <v>266</v>
      </c>
      <c r="B267">
        <f t="shared" si="12"/>
        <v>50</v>
      </c>
      <c r="C267">
        <f t="shared" si="13"/>
        <v>4</v>
      </c>
      <c r="D267" cm="1">
        <f t="array" ref="D267">INDEX('PUMA22 Limit computations'!$A$4:$D$75,'PUMA-Person-Limits Fragments'!$B267,1)</f>
        <v>1003</v>
      </c>
      <c r="E267" t="str" cm="1">
        <f t="array" ref="E267">INDEX('PUMA22 Limit computations'!$A$4:$D$75,'PUMA-Person-Limits Fragments'!$B267,2)</f>
        <v>Bristol County (Central)--Fall River, Somerset &amp; Acushnet</v>
      </c>
      <c r="F267" t="str" cm="1">
        <f t="array" ref="F267">INDEX('PUMA22 Limit computations'!$A$4:$D$75,'PUMA-Person-Limits Fragments'!$B267,3)</f>
        <v>METRO39300MM5400</v>
      </c>
      <c r="G267" t="str" cm="1">
        <f t="array" ref="G267">INDEX('PUMA22 Limit computations'!$A$4:$D$75,'PUMA-Person-Limits Fragments'!$B267,4)</f>
        <v>New Bedford, MA HUD Metro FMR Area</v>
      </c>
      <c r="H267" cm="1">
        <f t="array" ref="H267">INDEX('PUMA22 Limit computations'!AI$4:BB$75,'PUMA-Person-Limits Fragments'!B267,'PUMA-Person-Limits Fragments'!C267)</f>
        <v>6140.0250000000005</v>
      </c>
      <c r="I267" cm="1">
        <f t="array" ref="I267">INDEX('PUMA22 Limit computations'!BC$4:BV$75,'PUMA-Person-Limits Fragments'!B267,'PUMA-Person-Limits Fragments'!C267)</f>
        <v>3686.625</v>
      </c>
      <c r="J267" cm="1">
        <f t="array" ref="J267">INDEX('PUMA22 Limit computations'!BW$4:CP$75,'PUMA-Person-Limits Fragments'!B267,'PUMA-Person-Limits Fragments'!C267)</f>
        <v>9826.65</v>
      </c>
    </row>
    <row r="268" spans="1:10" x14ac:dyDescent="0.25">
      <c r="A268">
        <f t="shared" si="14"/>
        <v>267</v>
      </c>
      <c r="B268">
        <f t="shared" si="12"/>
        <v>51</v>
      </c>
      <c r="C268">
        <f t="shared" si="13"/>
        <v>4</v>
      </c>
      <c r="D268" cm="1">
        <f t="array" ref="D268">INDEX('PUMA22 Limit computations'!$A$4:$D$75,'PUMA-Person-Limits Fragments'!$B268,1)</f>
        <v>1004</v>
      </c>
      <c r="E268" t="str" cm="1">
        <f t="array" ref="E268">INDEX('PUMA22 Limit computations'!$A$4:$D$75,'PUMA-Person-Limits Fragments'!$B268,2)</f>
        <v>Bristol County (South)--New Bedford, Dartmouth &amp; Westport</v>
      </c>
      <c r="F268" t="str" cm="1">
        <f t="array" ref="F268">INDEX('PUMA22 Limit computations'!$A$4:$D$75,'PUMA-Person-Limits Fragments'!$B268,3)</f>
        <v>METRO39300MM5400</v>
      </c>
      <c r="G268" t="str" cm="1">
        <f t="array" ref="G268">INDEX('PUMA22 Limit computations'!$A$4:$D$75,'PUMA-Person-Limits Fragments'!$B268,4)</f>
        <v>New Bedford, MA HUD Metro FMR Area</v>
      </c>
      <c r="H268" cm="1">
        <f t="array" ref="H268">INDEX('PUMA22 Limit computations'!AI$4:BB$75,'PUMA-Person-Limits Fragments'!B268,'PUMA-Person-Limits Fragments'!C268)</f>
        <v>42043.88</v>
      </c>
      <c r="I268" cm="1">
        <f t="array" ref="I268">INDEX('PUMA22 Limit computations'!BC$4:BV$75,'PUMA-Person-Limits Fragments'!B268,'PUMA-Person-Limits Fragments'!C268)</f>
        <v>25244.199999999997</v>
      </c>
      <c r="J268" cm="1">
        <f t="array" ref="J268">INDEX('PUMA22 Limit computations'!BW$4:CP$75,'PUMA-Person-Limits Fragments'!B268,'PUMA-Person-Limits Fragments'!C268)</f>
        <v>67288.08</v>
      </c>
    </row>
    <row r="269" spans="1:10" x14ac:dyDescent="0.25">
      <c r="A269">
        <f t="shared" si="14"/>
        <v>268</v>
      </c>
      <c r="B269">
        <f t="shared" si="12"/>
        <v>52</v>
      </c>
      <c r="C269">
        <f t="shared" si="13"/>
        <v>4</v>
      </c>
      <c r="D269" cm="1">
        <f t="array" ref="D269">INDEX('PUMA22 Limit computations'!$A$4:$D$75,'PUMA-Person-Limits Fragments'!$B269,1)</f>
        <v>201</v>
      </c>
      <c r="E269" t="str" cm="1">
        <f t="array" ref="E269">INDEX('PUMA22 Limit computations'!$A$4:$D$75,'PUMA-Person-Limits Fragments'!$B269,2)</f>
        <v>Franklin &amp; Hampshire (West, North, East) Counties</v>
      </c>
      <c r="F269" t="str" cm="1">
        <f t="array" ref="F269">INDEX('PUMA22 Limit computations'!$A$4:$D$75,'PUMA-Person-Limits Fragments'!$B269,3)</f>
        <v>METRO44140M25011</v>
      </c>
      <c r="G269" t="str" cm="1">
        <f t="array" ref="G269">INDEX('PUMA22 Limit computations'!$A$4:$D$75,'PUMA-Person-Limits Fragments'!$B269,4)</f>
        <v>Franklin County, MA HUD Metro FMR Area</v>
      </c>
      <c r="H269" cm="1">
        <f t="array" ref="H269">INDEX('PUMA22 Limit computations'!AI$4:BB$75,'PUMA-Person-Limits Fragments'!B269,'PUMA-Person-Limits Fragments'!C269)</f>
        <v>28836.945</v>
      </c>
      <c r="I269" cm="1">
        <f t="array" ref="I269">INDEX('PUMA22 Limit computations'!BC$4:BV$75,'PUMA-Person-Limits Fragments'!B269,'PUMA-Person-Limits Fragments'!C269)</f>
        <v>17314.424999999999</v>
      </c>
      <c r="J269" cm="1">
        <f t="array" ref="J269">INDEX('PUMA22 Limit computations'!BW$4:CP$75,'PUMA-Person-Limits Fragments'!B269,'PUMA-Person-Limits Fragments'!C269)</f>
        <v>46151.37</v>
      </c>
    </row>
    <row r="270" spans="1:10" x14ac:dyDescent="0.25">
      <c r="A270">
        <f t="shared" si="14"/>
        <v>269</v>
      </c>
      <c r="B270">
        <f t="shared" si="12"/>
        <v>53</v>
      </c>
      <c r="C270">
        <f t="shared" si="13"/>
        <v>4</v>
      </c>
      <c r="D270" cm="1">
        <f t="array" ref="D270">INDEX('PUMA22 Limit computations'!$A$4:$D$75,'PUMA-Person-Limits Fragments'!$B270,1)</f>
        <v>301</v>
      </c>
      <c r="E270" t="str" cm="1">
        <f t="array" ref="E270">INDEX('PUMA22 Limit computations'!$A$4:$D$75,'PUMA-Person-Limits Fragments'!$B270,2)</f>
        <v>Hampshire County (South)--Northampton</v>
      </c>
      <c r="F270" t="str" cm="1">
        <f t="array" ref="F270">INDEX('PUMA22 Limit computations'!$A$4:$D$75,'PUMA-Person-Limits Fragments'!$B270,3)</f>
        <v>METRO44140M44140</v>
      </c>
      <c r="G270" t="str" cm="1">
        <f t="array" ref="G270">INDEX('PUMA22 Limit computations'!$A$4:$D$75,'PUMA-Person-Limits Fragments'!$B270,4)</f>
        <v>Springfield, MA HUD Metro FMR Area</v>
      </c>
      <c r="H270" cm="1">
        <f t="array" ref="H270">INDEX('PUMA22 Limit computations'!AI$4:BB$75,'PUMA-Person-Limits Fragments'!B270,'PUMA-Person-Limits Fragments'!C270)</f>
        <v>47045.294999999998</v>
      </c>
      <c r="I270" cm="1">
        <f t="array" ref="I270">INDEX('PUMA22 Limit computations'!BC$4:BV$75,'PUMA-Person-Limits Fragments'!B270,'PUMA-Person-Limits Fragments'!C270)</f>
        <v>28247.174999999999</v>
      </c>
      <c r="J270" cm="1">
        <f t="array" ref="J270">INDEX('PUMA22 Limit computations'!BW$4:CP$75,'PUMA-Person-Limits Fragments'!B270,'PUMA-Person-Limits Fragments'!C270)</f>
        <v>75292.47</v>
      </c>
    </row>
    <row r="271" spans="1:10" x14ac:dyDescent="0.25">
      <c r="A271">
        <f t="shared" si="14"/>
        <v>270</v>
      </c>
      <c r="B271">
        <f t="shared" si="12"/>
        <v>54</v>
      </c>
      <c r="C271">
        <f t="shared" si="13"/>
        <v>4</v>
      </c>
      <c r="D271" cm="1">
        <f t="array" ref="D271">INDEX('PUMA22 Limit computations'!$A$4:$D$75,'PUMA-Person-Limits Fragments'!$B271,1)</f>
        <v>401</v>
      </c>
      <c r="E271" t="str" cm="1">
        <f t="array" ref="E271">INDEX('PUMA22 Limit computations'!$A$4:$D$75,'PUMA-Person-Limits Fragments'!$B271,2)</f>
        <v>Hampden County (West)--Westfield &amp; Holyoke</v>
      </c>
      <c r="F271" t="str" cm="1">
        <f t="array" ref="F271">INDEX('PUMA22 Limit computations'!$A$4:$D$75,'PUMA-Person-Limits Fragments'!$B271,3)</f>
        <v>METRO44140M44140</v>
      </c>
      <c r="G271" t="str" cm="1">
        <f t="array" ref="G271">INDEX('PUMA22 Limit computations'!$A$4:$D$75,'PUMA-Person-Limits Fragments'!$B271,4)</f>
        <v>Springfield, MA HUD Metro FMR Area</v>
      </c>
      <c r="H271" cm="1">
        <f t="array" ref="H271">INDEX('PUMA22 Limit computations'!AI$4:BB$75,'PUMA-Person-Limits Fragments'!B271,'PUMA-Person-Limits Fragments'!C271)</f>
        <v>47054.705000000002</v>
      </c>
      <c r="I271" cm="1">
        <f t="array" ref="I271">INDEX('PUMA22 Limit computations'!BC$4:BV$75,'PUMA-Person-Limits Fragments'!B271,'PUMA-Person-Limits Fragments'!C271)</f>
        <v>28252.825000000001</v>
      </c>
      <c r="J271" cm="1">
        <f t="array" ref="J271">INDEX('PUMA22 Limit computations'!BW$4:CP$75,'PUMA-Person-Limits Fragments'!B271,'PUMA-Person-Limits Fragments'!C271)</f>
        <v>75307.53</v>
      </c>
    </row>
    <row r="272" spans="1:10" x14ac:dyDescent="0.25">
      <c r="A272">
        <f t="shared" si="14"/>
        <v>271</v>
      </c>
      <c r="B272">
        <f t="shared" si="12"/>
        <v>55</v>
      </c>
      <c r="C272">
        <f t="shared" si="13"/>
        <v>4</v>
      </c>
      <c r="D272" cm="1">
        <f t="array" ref="D272">INDEX('PUMA22 Limit computations'!$A$4:$D$75,'PUMA-Person-Limits Fragments'!$B272,1)</f>
        <v>402</v>
      </c>
      <c r="E272" t="str" cm="1">
        <f t="array" ref="E272">INDEX('PUMA22 Limit computations'!$A$4:$D$75,'PUMA-Person-Limits Fragments'!$B272,2)</f>
        <v>Hampden County (Central)--Springfield</v>
      </c>
      <c r="F272" t="str" cm="1">
        <f t="array" ref="F272">INDEX('PUMA22 Limit computations'!$A$4:$D$75,'PUMA-Person-Limits Fragments'!$B272,3)</f>
        <v>METRO44140M44140</v>
      </c>
      <c r="G272" t="str" cm="1">
        <f t="array" ref="G272">INDEX('PUMA22 Limit computations'!$A$4:$D$75,'PUMA-Person-Limits Fragments'!$B272,4)</f>
        <v>Springfield, MA HUD Metro FMR Area</v>
      </c>
      <c r="H272" cm="1">
        <f t="array" ref="H272">INDEX('PUMA22 Limit computations'!AI$4:BB$75,'PUMA-Person-Limits Fragments'!B272,'PUMA-Person-Limits Fragments'!C272)</f>
        <v>47050</v>
      </c>
      <c r="I272" cm="1">
        <f t="array" ref="I272">INDEX('PUMA22 Limit computations'!BC$4:BV$75,'PUMA-Person-Limits Fragments'!B272,'PUMA-Person-Limits Fragments'!C272)</f>
        <v>28250</v>
      </c>
      <c r="J272" cm="1">
        <f t="array" ref="J272">INDEX('PUMA22 Limit computations'!BW$4:CP$75,'PUMA-Person-Limits Fragments'!B272,'PUMA-Person-Limits Fragments'!C272)</f>
        <v>75300</v>
      </c>
    </row>
    <row r="273" spans="1:10" x14ac:dyDescent="0.25">
      <c r="A273">
        <f t="shared" si="14"/>
        <v>272</v>
      </c>
      <c r="B273">
        <f t="shared" si="12"/>
        <v>56</v>
      </c>
      <c r="C273">
        <f t="shared" si="13"/>
        <v>4</v>
      </c>
      <c r="D273" cm="1">
        <f t="array" ref="D273">INDEX('PUMA22 Limit computations'!$A$4:$D$75,'PUMA-Person-Limits Fragments'!$B273,1)</f>
        <v>403</v>
      </c>
      <c r="E273" t="str" cm="1">
        <f t="array" ref="E273">INDEX('PUMA22 Limit computations'!$A$4:$D$75,'PUMA-Person-Limits Fragments'!$B273,2)</f>
        <v>Hampden County (East)--Chicopee</v>
      </c>
      <c r="F273" t="str" cm="1">
        <f t="array" ref="F273">INDEX('PUMA22 Limit computations'!$A$4:$D$75,'PUMA-Person-Limits Fragments'!$B273,3)</f>
        <v>METRO44140M44140</v>
      </c>
      <c r="G273" t="str" cm="1">
        <f t="array" ref="G273">INDEX('PUMA22 Limit computations'!$A$4:$D$75,'PUMA-Person-Limits Fragments'!$B273,4)</f>
        <v>Springfield, MA HUD Metro FMR Area</v>
      </c>
      <c r="H273" cm="1">
        <f t="array" ref="H273">INDEX('PUMA22 Limit computations'!AI$4:BB$75,'PUMA-Person-Limits Fragments'!B273,'PUMA-Person-Limits Fragments'!C273)</f>
        <v>47045.294999999998</v>
      </c>
      <c r="I273" cm="1">
        <f t="array" ref="I273">INDEX('PUMA22 Limit computations'!BC$4:BV$75,'PUMA-Person-Limits Fragments'!B273,'PUMA-Person-Limits Fragments'!C273)</f>
        <v>28247.174999999999</v>
      </c>
      <c r="J273" cm="1">
        <f t="array" ref="J273">INDEX('PUMA22 Limit computations'!BW$4:CP$75,'PUMA-Person-Limits Fragments'!B273,'PUMA-Person-Limits Fragments'!C273)</f>
        <v>75292.47</v>
      </c>
    </row>
    <row r="274" spans="1:10" x14ac:dyDescent="0.25">
      <c r="A274">
        <f t="shared" si="14"/>
        <v>273</v>
      </c>
      <c r="B274">
        <f t="shared" si="12"/>
        <v>57</v>
      </c>
      <c r="C274">
        <f t="shared" si="13"/>
        <v>4</v>
      </c>
      <c r="D274" cm="1">
        <f t="array" ref="D274">INDEX('PUMA22 Limit computations'!$A$4:$D$75,'PUMA-Person-Limits Fragments'!$B274,1)</f>
        <v>201</v>
      </c>
      <c r="E274" t="str" cm="1">
        <f t="array" ref="E274">INDEX('PUMA22 Limit computations'!$A$4:$D$75,'PUMA-Person-Limits Fragments'!$B274,2)</f>
        <v>Franklin &amp; Hampshire (West, North, East) Counties</v>
      </c>
      <c r="F274" t="str" cm="1">
        <f t="array" ref="F274">INDEX('PUMA22 Limit computations'!$A$4:$D$75,'PUMA-Person-Limits Fragments'!$B274,3)</f>
        <v>METRO44140M44140</v>
      </c>
      <c r="G274" t="str" cm="1">
        <f t="array" ref="G274">INDEX('PUMA22 Limit computations'!$A$4:$D$75,'PUMA-Person-Limits Fragments'!$B274,4)</f>
        <v>Springfield, MA HUD Metro FMR Area</v>
      </c>
      <c r="H274" cm="1">
        <f t="array" ref="H274">INDEX('PUMA22 Limit computations'!AI$4:BB$75,'PUMA-Person-Limits Fragments'!B274,'PUMA-Person-Limits Fragments'!C274)</f>
        <v>18217.759999999998</v>
      </c>
      <c r="I274" cm="1">
        <f t="array" ref="I274">INDEX('PUMA22 Limit computations'!BC$4:BV$75,'PUMA-Person-Limits Fragments'!B274,'PUMA-Person-Limits Fragments'!C274)</f>
        <v>10938.4</v>
      </c>
      <c r="J274" cm="1">
        <f t="array" ref="J274">INDEX('PUMA22 Limit computations'!BW$4:CP$75,'PUMA-Person-Limits Fragments'!B274,'PUMA-Person-Limits Fragments'!C274)</f>
        <v>29156.16</v>
      </c>
    </row>
    <row r="275" spans="1:10" x14ac:dyDescent="0.25">
      <c r="A275">
        <f t="shared" si="14"/>
        <v>274</v>
      </c>
      <c r="B275">
        <f t="shared" si="12"/>
        <v>58</v>
      </c>
      <c r="C275">
        <f t="shared" si="13"/>
        <v>4</v>
      </c>
      <c r="D275" cm="1">
        <f t="array" ref="D275">INDEX('PUMA22 Limit computations'!$A$4:$D$75,'PUMA-Person-Limits Fragments'!$B275,1)</f>
        <v>501</v>
      </c>
      <c r="E275" t="str" cm="1">
        <f t="array" ref="E275">INDEX('PUMA22 Limit computations'!$A$4:$D$75,'PUMA-Person-Limits Fragments'!$B275,2)</f>
        <v>Worcester County (Northwest)--Gardner</v>
      </c>
      <c r="F275" t="str" cm="1">
        <f t="array" ref="F275">INDEX('PUMA22 Limit computations'!$A$4:$D$75,'PUMA-Person-Limits Fragments'!$B275,3)</f>
        <v>METRO49340M49340</v>
      </c>
      <c r="G275" t="str" cm="1">
        <f t="array" ref="G275">INDEX('PUMA22 Limit computations'!$A$4:$D$75,'PUMA-Person-Limits Fragments'!$B275,4)</f>
        <v>Worcester, MA HUD Metro FMR Area</v>
      </c>
      <c r="H275" cm="1">
        <f t="array" ref="H275">INDEX('PUMA22 Limit computations'!AI$4:BB$75,'PUMA-Person-Limits Fragments'!B275,'PUMA-Person-Limits Fragments'!C275)</f>
        <v>15961.725</v>
      </c>
      <c r="I275" cm="1">
        <f t="array" ref="I275">INDEX('PUMA22 Limit computations'!BC$4:BV$75,'PUMA-Person-Limits Fragments'!B275,'PUMA-Person-Limits Fragments'!C275)</f>
        <v>9577.0349999999999</v>
      </c>
      <c r="J275" cm="1">
        <f t="array" ref="J275">INDEX('PUMA22 Limit computations'!BW$4:CP$75,'PUMA-Person-Limits Fragments'!B275,'PUMA-Person-Limits Fragments'!C275)</f>
        <v>25538.76</v>
      </c>
    </row>
    <row r="276" spans="1:10" x14ac:dyDescent="0.25">
      <c r="A276">
        <f t="shared" si="14"/>
        <v>275</v>
      </c>
      <c r="B276">
        <f t="shared" si="12"/>
        <v>59</v>
      </c>
      <c r="C276">
        <f t="shared" si="13"/>
        <v>4</v>
      </c>
      <c r="D276" cm="1">
        <f t="array" ref="D276">INDEX('PUMA22 Limit computations'!$A$4:$D$75,'PUMA-Person-Limits Fragments'!$B276,1)</f>
        <v>506</v>
      </c>
      <c r="E276" t="str" cm="1">
        <f t="array" ref="E276">INDEX('PUMA22 Limit computations'!$A$4:$D$75,'PUMA-Person-Limits Fragments'!$B276,2)</f>
        <v>Worcester County (West Central)--Outside Worcester City</v>
      </c>
      <c r="F276" t="str" cm="1">
        <f t="array" ref="F276">INDEX('PUMA22 Limit computations'!$A$4:$D$75,'PUMA-Person-Limits Fragments'!$B276,3)</f>
        <v>METRO49340M49340</v>
      </c>
      <c r="G276" t="str" cm="1">
        <f t="array" ref="G276">INDEX('PUMA22 Limit computations'!$A$4:$D$75,'PUMA-Person-Limits Fragments'!$B276,4)</f>
        <v>Worcester, MA HUD Metro FMR Area</v>
      </c>
      <c r="H276" cm="1">
        <f t="array" ref="H276">INDEX('PUMA22 Limit computations'!AI$4:BB$75,'PUMA-Person-Limits Fragments'!B276,'PUMA-Person-Limits Fragments'!C276)</f>
        <v>52702.974999999999</v>
      </c>
      <c r="I276" cm="1">
        <f t="array" ref="I276">INDEX('PUMA22 Limit computations'!BC$4:BV$75,'PUMA-Person-Limits Fragments'!B276,'PUMA-Person-Limits Fragments'!C276)</f>
        <v>31621.785</v>
      </c>
      <c r="J276" cm="1">
        <f t="array" ref="J276">INDEX('PUMA22 Limit computations'!BW$4:CP$75,'PUMA-Person-Limits Fragments'!B276,'PUMA-Person-Limits Fragments'!C276)</f>
        <v>84324.76</v>
      </c>
    </row>
    <row r="277" spans="1:10" x14ac:dyDescent="0.25">
      <c r="A277">
        <f t="shared" si="14"/>
        <v>276</v>
      </c>
      <c r="B277">
        <f t="shared" si="12"/>
        <v>60</v>
      </c>
      <c r="C277">
        <f t="shared" si="13"/>
        <v>4</v>
      </c>
      <c r="D277" cm="1">
        <f t="array" ref="D277">INDEX('PUMA22 Limit computations'!$A$4:$D$75,'PUMA-Person-Limits Fragments'!$B277,1)</f>
        <v>503</v>
      </c>
      <c r="E277" t="str" cm="1">
        <f t="array" ref="E277">INDEX('PUMA22 Limit computations'!$A$4:$D$75,'PUMA-Person-Limits Fragments'!$B277,2)</f>
        <v>Worcester County (East Central)--Outside Worcester City</v>
      </c>
      <c r="F277" t="str" cm="1">
        <f t="array" ref="F277">INDEX('PUMA22 Limit computations'!$A$4:$D$75,'PUMA-Person-Limits Fragments'!$B277,3)</f>
        <v>METRO49340M49340</v>
      </c>
      <c r="G277" t="str" cm="1">
        <f t="array" ref="G277">INDEX('PUMA22 Limit computations'!$A$4:$D$75,'PUMA-Person-Limits Fragments'!$B277,4)</f>
        <v>Worcester, MA HUD Metro FMR Area</v>
      </c>
      <c r="H277" cm="1">
        <f t="array" ref="H277">INDEX('PUMA22 Limit computations'!AI$4:BB$75,'PUMA-Person-Limits Fragments'!B277,'PUMA-Person-Limits Fragments'!C277)</f>
        <v>36476.050000000003</v>
      </c>
      <c r="I277" cm="1">
        <f t="array" ref="I277">INDEX('PUMA22 Limit computations'!BC$4:BV$75,'PUMA-Person-Limits Fragments'!B277,'PUMA-Person-Limits Fragments'!C277)</f>
        <v>21885.63</v>
      </c>
      <c r="J277" cm="1">
        <f t="array" ref="J277">INDEX('PUMA22 Limit computations'!BW$4:CP$75,'PUMA-Person-Limits Fragments'!B277,'PUMA-Person-Limits Fragments'!C277)</f>
        <v>58361.68</v>
      </c>
    </row>
    <row r="278" spans="1:10" x14ac:dyDescent="0.25">
      <c r="A278">
        <f t="shared" si="14"/>
        <v>277</v>
      </c>
      <c r="B278">
        <f t="shared" si="12"/>
        <v>61</v>
      </c>
      <c r="C278">
        <f t="shared" si="13"/>
        <v>4</v>
      </c>
      <c r="D278" cm="1">
        <f t="array" ref="D278">INDEX('PUMA22 Limit computations'!$A$4:$D$75,'PUMA-Person-Limits Fragments'!$B278,1)</f>
        <v>504</v>
      </c>
      <c r="E278" t="str" cm="1">
        <f t="array" ref="E278">INDEX('PUMA22 Limit computations'!$A$4:$D$75,'PUMA-Person-Limits Fragments'!$B278,2)</f>
        <v>Worcester City (East)</v>
      </c>
      <c r="F278" t="str" cm="1">
        <f t="array" ref="F278">INDEX('PUMA22 Limit computations'!$A$4:$D$75,'PUMA-Person-Limits Fragments'!$B278,3)</f>
        <v>METRO49340M49340</v>
      </c>
      <c r="G278" t="str" cm="1">
        <f t="array" ref="G278">INDEX('PUMA22 Limit computations'!$A$4:$D$75,'PUMA-Person-Limits Fragments'!$B278,4)</f>
        <v>Worcester, MA HUD Metro FMR Area</v>
      </c>
      <c r="H278" cm="1">
        <f t="array" ref="H278">INDEX('PUMA22 Limit computations'!AI$4:BB$75,'PUMA-Person-Limits Fragments'!B278,'PUMA-Person-Limits Fragments'!C278)</f>
        <v>55250</v>
      </c>
      <c r="I278" cm="1">
        <f t="array" ref="I278">INDEX('PUMA22 Limit computations'!BC$4:BV$75,'PUMA-Person-Limits Fragments'!B278,'PUMA-Person-Limits Fragments'!C278)</f>
        <v>33150</v>
      </c>
      <c r="J278" cm="1">
        <f t="array" ref="J278">INDEX('PUMA22 Limit computations'!BW$4:CP$75,'PUMA-Person-Limits Fragments'!B278,'PUMA-Person-Limits Fragments'!C278)</f>
        <v>88400</v>
      </c>
    </row>
    <row r="279" spans="1:10" x14ac:dyDescent="0.25">
      <c r="A279">
        <f t="shared" si="14"/>
        <v>278</v>
      </c>
      <c r="B279">
        <f t="shared" si="12"/>
        <v>62</v>
      </c>
      <c r="C279">
        <f t="shared" si="13"/>
        <v>4</v>
      </c>
      <c r="D279" cm="1">
        <f t="array" ref="D279">INDEX('PUMA22 Limit computations'!$A$4:$D$75,'PUMA-Person-Limits Fragments'!$B279,1)</f>
        <v>505</v>
      </c>
      <c r="E279" t="str" cm="1">
        <f t="array" ref="E279">INDEX('PUMA22 Limit computations'!$A$4:$D$75,'PUMA-Person-Limits Fragments'!$B279,2)</f>
        <v>Worcester City (West)</v>
      </c>
      <c r="F279" t="str" cm="1">
        <f t="array" ref="F279">INDEX('PUMA22 Limit computations'!$A$4:$D$75,'PUMA-Person-Limits Fragments'!$B279,3)</f>
        <v>METRO49340M49340</v>
      </c>
      <c r="G279" t="str" cm="1">
        <f t="array" ref="G279">INDEX('PUMA22 Limit computations'!$A$4:$D$75,'PUMA-Person-Limits Fragments'!$B279,4)</f>
        <v>Worcester, MA HUD Metro FMR Area</v>
      </c>
      <c r="H279" cm="1">
        <f t="array" ref="H279">INDEX('PUMA22 Limit computations'!AI$4:BB$75,'PUMA-Person-Limits Fragments'!B279,'PUMA-Person-Limits Fragments'!C279)</f>
        <v>55250</v>
      </c>
      <c r="I279" cm="1">
        <f t="array" ref="I279">INDEX('PUMA22 Limit computations'!BC$4:BV$75,'PUMA-Person-Limits Fragments'!B279,'PUMA-Person-Limits Fragments'!C279)</f>
        <v>33150</v>
      </c>
      <c r="J279" cm="1">
        <f t="array" ref="J279">INDEX('PUMA22 Limit computations'!BW$4:CP$75,'PUMA-Person-Limits Fragments'!B279,'PUMA-Person-Limits Fragments'!C279)</f>
        <v>88400</v>
      </c>
    </row>
    <row r="280" spans="1:10" x14ac:dyDescent="0.25">
      <c r="A280">
        <f t="shared" si="14"/>
        <v>279</v>
      </c>
      <c r="B280">
        <f t="shared" si="12"/>
        <v>63</v>
      </c>
      <c r="C280">
        <f t="shared" si="13"/>
        <v>4</v>
      </c>
      <c r="D280" cm="1">
        <f t="array" ref="D280">INDEX('PUMA22 Limit computations'!$A$4:$D$75,'PUMA-Person-Limits Fragments'!$B280,1)</f>
        <v>507</v>
      </c>
      <c r="E280" t="str" cm="1">
        <f t="array" ref="E280">INDEX('PUMA22 Limit computations'!$A$4:$D$75,'PUMA-Person-Limits Fragments'!$B280,2)</f>
        <v>Worcester County (South)</v>
      </c>
      <c r="F280" t="str" cm="1">
        <f t="array" ref="F280">INDEX('PUMA22 Limit computations'!$A$4:$D$75,'PUMA-Person-Limits Fragments'!$B280,3)</f>
        <v>METRO49340M49340</v>
      </c>
      <c r="G280" t="str" cm="1">
        <f t="array" ref="G280">INDEX('PUMA22 Limit computations'!$A$4:$D$75,'PUMA-Person-Limits Fragments'!$B280,4)</f>
        <v>Worcester, MA HUD Metro FMR Area</v>
      </c>
      <c r="H280" cm="1">
        <f t="array" ref="H280">INDEX('PUMA22 Limit computations'!AI$4:BB$75,'PUMA-Person-Limits Fragments'!B280,'PUMA-Person-Limits Fragments'!C280)</f>
        <v>47050.9</v>
      </c>
      <c r="I280" cm="1">
        <f t="array" ref="I280">INDEX('PUMA22 Limit computations'!BC$4:BV$75,'PUMA-Person-Limits Fragments'!B280,'PUMA-Person-Limits Fragments'!C280)</f>
        <v>28230.54</v>
      </c>
      <c r="J280" cm="1">
        <f t="array" ref="J280">INDEX('PUMA22 Limit computations'!BW$4:CP$75,'PUMA-Person-Limits Fragments'!B280,'PUMA-Person-Limits Fragments'!C280)</f>
        <v>75281.440000000002</v>
      </c>
    </row>
    <row r="281" spans="1:10" x14ac:dyDescent="0.25">
      <c r="A281">
        <f t="shared" si="14"/>
        <v>280</v>
      </c>
      <c r="B281">
        <f t="shared" si="12"/>
        <v>64</v>
      </c>
      <c r="C281">
        <f t="shared" si="13"/>
        <v>4</v>
      </c>
      <c r="D281" cm="1">
        <f t="array" ref="D281">INDEX('PUMA22 Limit computations'!$A$4:$D$75,'PUMA-Person-Limits Fragments'!$B281,1)</f>
        <v>502</v>
      </c>
      <c r="E281" t="str" cm="1">
        <f t="array" ref="E281">INDEX('PUMA22 Limit computations'!$A$4:$D$75,'PUMA-Person-Limits Fragments'!$B281,2)</f>
        <v>Worcester County (Northeast)--Fitchburg, Leominster &amp; Lunenburg</v>
      </c>
      <c r="F281" t="str" cm="1">
        <f t="array" ref="F281">INDEX('PUMA22 Limit computations'!$A$4:$D$75,'PUMA-Person-Limits Fragments'!$B281,3)</f>
        <v>METRO49340MM1120</v>
      </c>
      <c r="G281" t="str" cm="1">
        <f t="array" ref="G281">INDEX('PUMA22 Limit computations'!$A$4:$D$75,'PUMA-Person-Limits Fragments'!$B281,4)</f>
        <v>Eastern Worcester County, MA HUD Metro FMR Area</v>
      </c>
      <c r="H281" cm="1">
        <f t="array" ref="H281">INDEX('PUMA22 Limit computations'!AI$4:BB$75,'PUMA-Person-Limits Fragments'!B281,'PUMA-Person-Limits Fragments'!C281)</f>
        <v>9582.6500000000015</v>
      </c>
      <c r="I281" cm="1">
        <f t="array" ref="I281">INDEX('PUMA22 Limit computations'!BC$4:BV$75,'PUMA-Person-Limits Fragments'!B281,'PUMA-Person-Limits Fragments'!C281)</f>
        <v>5749.59</v>
      </c>
      <c r="J281" cm="1">
        <f t="array" ref="J281">INDEX('PUMA22 Limit computations'!BW$4:CP$75,'PUMA-Person-Limits Fragments'!B281,'PUMA-Person-Limits Fragments'!C281)</f>
        <v>13079.220000000001</v>
      </c>
    </row>
    <row r="282" spans="1:10" x14ac:dyDescent="0.25">
      <c r="A282">
        <f t="shared" si="14"/>
        <v>281</v>
      </c>
      <c r="B282">
        <f t="shared" si="12"/>
        <v>65</v>
      </c>
      <c r="C282">
        <f t="shared" si="13"/>
        <v>4</v>
      </c>
      <c r="D282" cm="1">
        <f t="array" ref="D282">INDEX('PUMA22 Limit computations'!$A$4:$D$75,'PUMA-Person-Limits Fragments'!$B282,1)</f>
        <v>503</v>
      </c>
      <c r="E282" t="str" cm="1">
        <f t="array" ref="E282">INDEX('PUMA22 Limit computations'!$A$4:$D$75,'PUMA-Person-Limits Fragments'!$B282,2)</f>
        <v>Worcester County (East Central)--Outside Worcester City</v>
      </c>
      <c r="F282" t="str" cm="1">
        <f t="array" ref="F282">INDEX('PUMA22 Limit computations'!$A$4:$D$75,'PUMA-Person-Limits Fragments'!$B282,3)</f>
        <v>METRO49340MM1120</v>
      </c>
      <c r="G282" t="str" cm="1">
        <f t="array" ref="G282">INDEX('PUMA22 Limit computations'!$A$4:$D$75,'PUMA-Person-Limits Fragments'!$B282,4)</f>
        <v>Eastern Worcester County, MA HUD Metro FMR Area</v>
      </c>
      <c r="H282" cm="1">
        <f t="array" ref="H282">INDEX('PUMA22 Limit computations'!AI$4:BB$75,'PUMA-Person-Limits Fragments'!B282,'PUMA-Person-Limits Fragments'!C282)</f>
        <v>22256.899999999998</v>
      </c>
      <c r="I282" cm="1">
        <f t="array" ref="I282">INDEX('PUMA22 Limit computations'!BC$4:BV$75,'PUMA-Person-Limits Fragments'!B282,'PUMA-Person-Limits Fragments'!C282)</f>
        <v>13354.14</v>
      </c>
      <c r="J282" cm="1">
        <f t="array" ref="J282">INDEX('PUMA22 Limit computations'!BW$4:CP$75,'PUMA-Person-Limits Fragments'!B282,'PUMA-Person-Limits Fragments'!C282)</f>
        <v>30378.12</v>
      </c>
    </row>
    <row r="283" spans="1:10" x14ac:dyDescent="0.25">
      <c r="A283">
        <f t="shared" si="14"/>
        <v>282</v>
      </c>
      <c r="B283">
        <f t="shared" si="12"/>
        <v>66</v>
      </c>
      <c r="C283">
        <f t="shared" si="13"/>
        <v>4</v>
      </c>
      <c r="D283" cm="1">
        <f t="array" ref="D283">INDEX('PUMA22 Limit computations'!$A$4:$D$75,'PUMA-Person-Limits Fragments'!$B283,1)</f>
        <v>507</v>
      </c>
      <c r="E283" t="str" cm="1">
        <f t="array" ref="E283">INDEX('PUMA22 Limit computations'!$A$4:$D$75,'PUMA-Person-Limits Fragments'!$B283,2)</f>
        <v>Worcester County (South)</v>
      </c>
      <c r="F283" t="str" cm="1">
        <f t="array" ref="F283">INDEX('PUMA22 Limit computations'!$A$4:$D$75,'PUMA-Person-Limits Fragments'!$B283,3)</f>
        <v>METRO49340MM1120</v>
      </c>
      <c r="G283" t="str" cm="1">
        <f t="array" ref="G283">INDEX('PUMA22 Limit computations'!$A$4:$D$75,'PUMA-Person-Limits Fragments'!$B283,4)</f>
        <v>Eastern Worcester County, MA HUD Metro FMR Area</v>
      </c>
      <c r="H283" cm="1">
        <f t="array" ref="H283">INDEX('PUMA22 Limit computations'!AI$4:BB$75,'PUMA-Person-Limits Fragments'!B283,'PUMA-Person-Limits Fragments'!C283)</f>
        <v>9707.1</v>
      </c>
      <c r="I283" cm="1">
        <f t="array" ref="I283">INDEX('PUMA22 Limit computations'!BC$4:BV$75,'PUMA-Person-Limits Fragments'!B283,'PUMA-Person-Limits Fragments'!C283)</f>
        <v>5824.26</v>
      </c>
      <c r="J283" cm="1">
        <f t="array" ref="J283">INDEX('PUMA22 Limit computations'!BW$4:CP$75,'PUMA-Person-Limits Fragments'!B283,'PUMA-Person-Limits Fragments'!C283)</f>
        <v>13249.08</v>
      </c>
    </row>
    <row r="284" spans="1:10" x14ac:dyDescent="0.25">
      <c r="A284">
        <f t="shared" si="14"/>
        <v>283</v>
      </c>
      <c r="B284">
        <f t="shared" si="12"/>
        <v>67</v>
      </c>
      <c r="C284">
        <f t="shared" si="13"/>
        <v>4</v>
      </c>
      <c r="D284" cm="1">
        <f t="array" ref="D284">INDEX('PUMA22 Limit computations'!$A$4:$D$75,'PUMA-Person-Limits Fragments'!$B284,1)</f>
        <v>502</v>
      </c>
      <c r="E284" t="str" cm="1">
        <f t="array" ref="E284">INDEX('PUMA22 Limit computations'!$A$4:$D$75,'PUMA-Person-Limits Fragments'!$B284,2)</f>
        <v>Worcester County (Northeast)--Fitchburg, Leominster &amp; Lunenburg</v>
      </c>
      <c r="F284" t="str" cm="1">
        <f t="array" ref="F284">INDEX('PUMA22 Limit computations'!$A$4:$D$75,'PUMA-Person-Limits Fragments'!$B284,3)</f>
        <v>METRO49340MM2600</v>
      </c>
      <c r="G284" t="str" cm="1">
        <f t="array" ref="G284">INDEX('PUMA22 Limit computations'!$A$4:$D$75,'PUMA-Person-Limits Fragments'!$B284,4)</f>
        <v>Fitchburg-Leominster, MA HUD Metro FMR Area</v>
      </c>
      <c r="H284" cm="1">
        <f t="array" ref="H284">INDEX('PUMA22 Limit computations'!AI$4:BB$75,'PUMA-Person-Limits Fragments'!B284,'PUMA-Person-Limits Fragments'!C284)</f>
        <v>42775.38</v>
      </c>
      <c r="I284" cm="1">
        <f t="array" ref="I284">INDEX('PUMA22 Limit computations'!BC$4:BV$75,'PUMA-Person-Limits Fragments'!B284,'PUMA-Person-Limits Fragments'!C284)</f>
        <v>25656.69</v>
      </c>
      <c r="J284" cm="1">
        <f t="array" ref="J284">INDEX('PUMA22 Limit computations'!BW$4:CP$75,'PUMA-Person-Limits Fragments'!B284,'PUMA-Person-Limits Fragments'!C284)</f>
        <v>68432.070000000007</v>
      </c>
    </row>
    <row r="285" spans="1:10" x14ac:dyDescent="0.25">
      <c r="A285">
        <f t="shared" si="14"/>
        <v>284</v>
      </c>
      <c r="B285">
        <f t="shared" si="12"/>
        <v>68</v>
      </c>
      <c r="C285">
        <f t="shared" si="13"/>
        <v>4</v>
      </c>
      <c r="D285" cm="1">
        <f t="array" ref="D285">INDEX('PUMA22 Limit computations'!$A$4:$D$75,'PUMA-Person-Limits Fragments'!$B285,1)</f>
        <v>501</v>
      </c>
      <c r="E285" t="str" cm="1">
        <f t="array" ref="E285">INDEX('PUMA22 Limit computations'!$A$4:$D$75,'PUMA-Person-Limits Fragments'!$B285,2)</f>
        <v>Worcester County (Northwest)--Gardner</v>
      </c>
      <c r="F285" t="str" cm="1">
        <f t="array" ref="F285">INDEX('PUMA22 Limit computations'!$A$4:$D$75,'PUMA-Person-Limits Fragments'!$B285,3)</f>
        <v>METRO49340MM2600</v>
      </c>
      <c r="G285" t="str" cm="1">
        <f t="array" ref="G285">INDEX('PUMA22 Limit computations'!$A$4:$D$75,'PUMA-Person-Limits Fragments'!$B285,4)</f>
        <v>Fitchburg-Leominster, MA HUD Metro FMR Area</v>
      </c>
      <c r="H285" cm="1">
        <f t="array" ref="H285">INDEX('PUMA22 Limit computations'!AI$4:BB$75,'PUMA-Person-Limits Fragments'!B285,'PUMA-Person-Limits Fragments'!C285)</f>
        <v>24318.54</v>
      </c>
      <c r="I285" cm="1">
        <f t="array" ref="I285">INDEX('PUMA22 Limit computations'!BC$4:BV$75,'PUMA-Person-Limits Fragments'!B285,'PUMA-Person-Limits Fragments'!C285)</f>
        <v>14586.27</v>
      </c>
      <c r="J285" cm="1">
        <f t="array" ref="J285">INDEX('PUMA22 Limit computations'!BW$4:CP$75,'PUMA-Person-Limits Fragments'!B285,'PUMA-Person-Limits Fragments'!C285)</f>
        <v>38904.81</v>
      </c>
    </row>
    <row r="286" spans="1:10" x14ac:dyDescent="0.25">
      <c r="A286">
        <f t="shared" si="14"/>
        <v>285</v>
      </c>
      <c r="B286">
        <f t="shared" si="12"/>
        <v>69</v>
      </c>
      <c r="C286">
        <f t="shared" si="13"/>
        <v>4</v>
      </c>
      <c r="D286" cm="1">
        <f t="array" ref="D286">INDEX('PUMA22 Limit computations'!$A$4:$D$75,'PUMA-Person-Limits Fragments'!$B286,1)</f>
        <v>501</v>
      </c>
      <c r="E286" t="str" cm="1">
        <f t="array" ref="E286">INDEX('PUMA22 Limit computations'!$A$4:$D$75,'PUMA-Person-Limits Fragments'!$B286,2)</f>
        <v>Worcester County (Northwest)--Gardner</v>
      </c>
      <c r="F286" t="str" cm="1">
        <f t="array" ref="F286">INDEX('PUMA22 Limit computations'!$A$4:$D$75,'PUMA-Person-Limits Fragments'!$B286,3)</f>
        <v>METRO49340N25027</v>
      </c>
      <c r="G286" t="str" cm="1">
        <f t="array" ref="G286">INDEX('PUMA22 Limit computations'!$A$4:$D$75,'PUMA-Person-Limits Fragments'!$B286,4)</f>
        <v>Western Worcester County, MA HUD Metro FMR Area</v>
      </c>
      <c r="H286" cm="1">
        <f t="array" ref="H286">INDEX('PUMA22 Limit computations'!AI$4:BB$75,'PUMA-Person-Limits Fragments'!B286,'PUMA-Person-Limits Fragments'!C286)</f>
        <v>11030.33</v>
      </c>
      <c r="I286" cm="1">
        <f t="array" ref="I286">INDEX('PUMA22 Limit computations'!BC$4:BV$75,'PUMA-Person-Limits Fragments'!B286,'PUMA-Person-Limits Fragments'!C286)</f>
        <v>6615.94</v>
      </c>
      <c r="J286" cm="1">
        <f t="array" ref="J286">INDEX('PUMA22 Limit computations'!BW$4:CP$75,'PUMA-Person-Limits Fragments'!B286,'PUMA-Person-Limits Fragments'!C286)</f>
        <v>17646.27</v>
      </c>
    </row>
    <row r="287" spans="1:10" x14ac:dyDescent="0.25">
      <c r="A287">
        <f t="shared" si="14"/>
        <v>286</v>
      </c>
      <c r="B287">
        <f t="shared" si="12"/>
        <v>70</v>
      </c>
      <c r="C287">
        <f t="shared" si="13"/>
        <v>4</v>
      </c>
      <c r="D287" cm="1">
        <f t="array" ref="D287">INDEX('PUMA22 Limit computations'!$A$4:$D$75,'PUMA-Person-Limits Fragments'!$B287,1)</f>
        <v>506</v>
      </c>
      <c r="E287" t="str" cm="1">
        <f t="array" ref="E287">INDEX('PUMA22 Limit computations'!$A$4:$D$75,'PUMA-Person-Limits Fragments'!$B287,2)</f>
        <v>Worcester County (West Central)--Outside Worcester City</v>
      </c>
      <c r="F287" t="str" cm="1">
        <f t="array" ref="F287">INDEX('PUMA22 Limit computations'!$A$4:$D$75,'PUMA-Person-Limits Fragments'!$B287,3)</f>
        <v>METRO49340N25027</v>
      </c>
      <c r="G287" t="str" cm="1">
        <f t="array" ref="G287">INDEX('PUMA22 Limit computations'!$A$4:$D$75,'PUMA-Person-Limits Fragments'!$B287,4)</f>
        <v>Western Worcester County, MA HUD Metro FMR Area</v>
      </c>
      <c r="H287" cm="1">
        <f t="array" ref="H287">INDEX('PUMA22 Limit computations'!AI$4:BB$75,'PUMA-Person-Limits Fragments'!B287,'PUMA-Person-Limits Fragments'!C287)</f>
        <v>2251.9850000000001</v>
      </c>
      <c r="I287" cm="1">
        <f t="array" ref="I287">INDEX('PUMA22 Limit computations'!BC$4:BV$75,'PUMA-Person-Limits Fragments'!B287,'PUMA-Person-Limits Fragments'!C287)</f>
        <v>1350.73</v>
      </c>
      <c r="J287" cm="1">
        <f t="array" ref="J287">INDEX('PUMA22 Limit computations'!BW$4:CP$75,'PUMA-Person-Limits Fragments'!B287,'PUMA-Person-Limits Fragments'!C287)</f>
        <v>3602.7150000000001</v>
      </c>
    </row>
    <row r="288" spans="1:10" x14ac:dyDescent="0.25">
      <c r="A288">
        <f t="shared" si="14"/>
        <v>287</v>
      </c>
      <c r="B288">
        <f t="shared" si="12"/>
        <v>71</v>
      </c>
      <c r="C288">
        <f t="shared" si="13"/>
        <v>4</v>
      </c>
      <c r="D288" cm="1">
        <f t="array" ref="D288">INDEX('PUMA22 Limit computations'!$A$4:$D$75,'PUMA-Person-Limits Fragments'!$B288,1)</f>
        <v>1301</v>
      </c>
      <c r="E288" t="str" cm="1">
        <f t="array" ref="E288">INDEX('PUMA22 Limit computations'!$A$4:$D$75,'PUMA-Person-Limits Fragments'!$B288,2)</f>
        <v>Barnstable (East), Dukes &amp; Nantucket Counties--Outer Cape Cod Towns</v>
      </c>
      <c r="F288" t="str" cm="1">
        <f t="array" ref="F288">INDEX('PUMA22 Limit computations'!$A$4:$D$75,'PUMA-Person-Limits Fragments'!$B288,3)</f>
        <v>NCNTY25007N25007</v>
      </c>
      <c r="G288" t="str" cm="1">
        <f t="array" ref="G288">INDEX('PUMA22 Limit computations'!$A$4:$D$75,'PUMA-Person-Limits Fragments'!$B288,4)</f>
        <v>Dukes County, MA</v>
      </c>
      <c r="H288" cm="1">
        <f t="array" ref="H288">INDEX('PUMA22 Limit computations'!AI$4:BB$75,'PUMA-Person-Limits Fragments'!B288,'PUMA-Person-Limits Fragments'!C288)</f>
        <v>9557.1</v>
      </c>
      <c r="I288" cm="1">
        <f t="array" ref="I288">INDEX('PUMA22 Limit computations'!BC$4:BV$75,'PUMA-Person-Limits Fragments'!B288,'PUMA-Person-Limits Fragments'!C288)</f>
        <v>5734.26</v>
      </c>
      <c r="J288" cm="1">
        <f t="array" ref="J288">INDEX('PUMA22 Limit computations'!BW$4:CP$75,'PUMA-Person-Limits Fragments'!B288,'PUMA-Person-Limits Fragments'!C288)</f>
        <v>14700.84</v>
      </c>
    </row>
    <row r="289" spans="1:10" x14ac:dyDescent="0.25">
      <c r="A289">
        <f t="shared" si="14"/>
        <v>288</v>
      </c>
      <c r="B289">
        <f t="shared" si="12"/>
        <v>72</v>
      </c>
      <c r="C289">
        <f t="shared" si="13"/>
        <v>4</v>
      </c>
      <c r="D289" cm="1">
        <f t="array" ref="D289">INDEX('PUMA22 Limit computations'!$A$4:$D$75,'PUMA-Person-Limits Fragments'!$B289,1)</f>
        <v>1301</v>
      </c>
      <c r="E289" t="str" cm="1">
        <f t="array" ref="E289">INDEX('PUMA22 Limit computations'!$A$4:$D$75,'PUMA-Person-Limits Fragments'!$B289,2)</f>
        <v>Barnstable (East), Dukes &amp; Nantucket Counties--Outer Cape Cod Towns</v>
      </c>
      <c r="F289" t="str" cm="1">
        <f t="array" ref="F289">INDEX('PUMA22 Limit computations'!$A$4:$D$75,'PUMA-Person-Limits Fragments'!$B289,3)</f>
        <v>NCNTY25019N25019</v>
      </c>
      <c r="G289" t="str" cm="1">
        <f t="array" ref="G289">INDEX('PUMA22 Limit computations'!$A$4:$D$75,'PUMA-Person-Limits Fragments'!$B289,4)</f>
        <v>Nantucket County, MA</v>
      </c>
      <c r="H289" cm="1">
        <f t="array" ref="H289">INDEX('PUMA22 Limit computations'!AI$4:BB$75,'PUMA-Person-Limits Fragments'!B289,'PUMA-Person-Limits Fragments'!C289)</f>
        <v>7391.15</v>
      </c>
      <c r="I289" cm="1">
        <f t="array" ref="I289">INDEX('PUMA22 Limit computations'!BC$4:BV$75,'PUMA-Person-Limits Fragments'!B289,'PUMA-Person-Limits Fragments'!C289)</f>
        <v>4434.6899999999996</v>
      </c>
      <c r="J289" cm="1">
        <f t="array" ref="J289">INDEX('PUMA22 Limit computations'!BW$4:CP$75,'PUMA-Person-Limits Fragments'!B289,'PUMA-Person-Limits Fragments'!C289)</f>
        <v>10158.785</v>
      </c>
    </row>
    <row r="290" spans="1:10" x14ac:dyDescent="0.25">
      <c r="A290">
        <f t="shared" si="14"/>
        <v>289</v>
      </c>
      <c r="B290">
        <f t="shared" si="12"/>
        <v>1</v>
      </c>
      <c r="C290">
        <f t="shared" si="13"/>
        <v>5</v>
      </c>
      <c r="D290" cm="1">
        <f t="array" ref="D290">INDEX('PUMA22 Limit computations'!$A$4:$D$75,'PUMA-Person-Limits Fragments'!$B290,1)</f>
        <v>1301</v>
      </c>
      <c r="E290" t="str" cm="1">
        <f t="array" ref="E290">INDEX('PUMA22 Limit computations'!$A$4:$D$75,'PUMA-Person-Limits Fragments'!$B290,2)</f>
        <v>Barnstable (East), Dukes &amp; Nantucket Counties--Outer Cape Cod Towns</v>
      </c>
      <c r="F290" t="str" cm="1">
        <f t="array" ref="F290">INDEX('PUMA22 Limit computations'!$A$4:$D$75,'PUMA-Person-Limits Fragments'!$B290,3)</f>
        <v>METRO12700M12700</v>
      </c>
      <c r="G290" t="str" cm="1">
        <f t="array" ref="G290">INDEX('PUMA22 Limit computations'!$A$4:$D$75,'PUMA-Person-Limits Fragments'!$B290,4)</f>
        <v>Barnstable Town, MA MSA</v>
      </c>
      <c r="H290" cm="1">
        <f t="array" ref="H290">INDEX('PUMA22 Limit computations'!AI$4:BB$75,'PUMA-Person-Limits Fragments'!B290,'PUMA-Person-Limits Fragments'!C290)</f>
        <v>43238.420000000006</v>
      </c>
      <c r="I290" cm="1">
        <f t="array" ref="I290">INDEX('PUMA22 Limit computations'!BC$4:BV$75,'PUMA-Person-Limits Fragments'!B290,'PUMA-Person-Limits Fragments'!C290)</f>
        <v>25965.15</v>
      </c>
      <c r="J290" cm="1">
        <f t="array" ref="J290">INDEX('PUMA22 Limit computations'!BW$4:CP$75,'PUMA-Person-Limits Fragments'!B290,'PUMA-Person-Limits Fragments'!C290)</f>
        <v>69203.570000000007</v>
      </c>
    </row>
    <row r="291" spans="1:10" x14ac:dyDescent="0.25">
      <c r="A291">
        <f t="shared" si="14"/>
        <v>290</v>
      </c>
      <c r="B291">
        <f t="shared" si="12"/>
        <v>2</v>
      </c>
      <c r="C291">
        <f t="shared" si="13"/>
        <v>5</v>
      </c>
      <c r="D291" cm="1">
        <f t="array" ref="D291">INDEX('PUMA22 Limit computations'!$A$4:$D$75,'PUMA-Person-Limits Fragments'!$B291,1)</f>
        <v>1201</v>
      </c>
      <c r="E291" t="str" cm="1">
        <f t="array" ref="E291">INDEX('PUMA22 Limit computations'!$A$4:$D$75,'PUMA-Person-Limits Fragments'!$B291,2)</f>
        <v>Barnstable County (West)--Inner Cape Cod Towns &amp; Barnstable Town City</v>
      </c>
      <c r="F291" t="str" cm="1">
        <f t="array" ref="F291">INDEX('PUMA22 Limit computations'!$A$4:$D$75,'PUMA-Person-Limits Fragments'!$B291,3)</f>
        <v>METRO12700M12700</v>
      </c>
      <c r="G291" t="str" cm="1">
        <f t="array" ref="G291">INDEX('PUMA22 Limit computations'!$A$4:$D$75,'PUMA-Person-Limits Fragments'!$B291,4)</f>
        <v>Barnstable Town, MA MSA</v>
      </c>
      <c r="H291" cm="1">
        <f t="array" ref="H291">INDEX('PUMA22 Limit computations'!AI$4:BB$75,'PUMA-Person-Limits Fragments'!B291,'PUMA-Person-Limits Fragments'!C291)</f>
        <v>58700</v>
      </c>
      <c r="I291" cm="1">
        <f t="array" ref="I291">INDEX('PUMA22 Limit computations'!BC$4:BV$75,'PUMA-Person-Limits Fragments'!B291,'PUMA-Person-Limits Fragments'!C291)</f>
        <v>35250</v>
      </c>
      <c r="J291" cm="1">
        <f t="array" ref="J291">INDEX('PUMA22 Limit computations'!BW$4:CP$75,'PUMA-Person-Limits Fragments'!B291,'PUMA-Person-Limits Fragments'!C291)</f>
        <v>93950</v>
      </c>
    </row>
    <row r="292" spans="1:10" x14ac:dyDescent="0.25">
      <c r="A292">
        <f t="shared" si="14"/>
        <v>291</v>
      </c>
      <c r="B292">
        <f t="shared" si="12"/>
        <v>3</v>
      </c>
      <c r="C292">
        <f t="shared" si="13"/>
        <v>5</v>
      </c>
      <c r="D292" cm="1">
        <f t="array" ref="D292">INDEX('PUMA22 Limit computations'!$A$4:$D$75,'PUMA-Person-Limits Fragments'!$B292,1)</f>
        <v>801</v>
      </c>
      <c r="E292" t="str" cm="1">
        <f t="array" ref="E292">INDEX('PUMA22 Limit computations'!$A$4:$D$75,'PUMA-Person-Limits Fragments'!$B292,2)</f>
        <v>Boston City--Allston, Brighton &amp; Fenway</v>
      </c>
      <c r="F292" t="str" cm="1">
        <f t="array" ref="F292">INDEX('PUMA22 Limit computations'!$A$4:$D$75,'PUMA-Person-Limits Fragments'!$B292,3)</f>
        <v>METRO14460MM1120</v>
      </c>
      <c r="G292" t="str" cm="1">
        <f t="array" ref="G292">INDEX('PUMA22 Limit computations'!$A$4:$D$75,'PUMA-Person-Limits Fragments'!$B292,4)</f>
        <v>Boston-Cambridge-Quincy, MA-NH HUD Metro FMR Area</v>
      </c>
      <c r="H292" cm="1">
        <f t="array" ref="H292">INDEX('PUMA22 Limit computations'!AI$4:BB$75,'PUMA-Person-Limits Fragments'!B292,'PUMA-Person-Limits Fragments'!C292)</f>
        <v>75750</v>
      </c>
      <c r="I292" cm="1">
        <f t="array" ref="I292">INDEX('PUMA22 Limit computations'!BC$4:BV$75,'PUMA-Person-Limits Fragments'!B292,'PUMA-Person-Limits Fragments'!C292)</f>
        <v>45450</v>
      </c>
      <c r="J292" cm="1">
        <f t="array" ref="J292">INDEX('PUMA22 Limit computations'!BW$4:CP$75,'PUMA-Person-Limits Fragments'!B292,'PUMA-Person-Limits Fragments'!C292)</f>
        <v>120800</v>
      </c>
    </row>
    <row r="293" spans="1:10" x14ac:dyDescent="0.25">
      <c r="A293">
        <f t="shared" si="14"/>
        <v>292</v>
      </c>
      <c r="B293">
        <f t="shared" si="12"/>
        <v>4</v>
      </c>
      <c r="C293">
        <f t="shared" si="13"/>
        <v>5</v>
      </c>
      <c r="D293" cm="1">
        <f t="array" ref="D293">INDEX('PUMA22 Limit computations'!$A$4:$D$75,'PUMA-Person-Limits Fragments'!$B293,1)</f>
        <v>904</v>
      </c>
      <c r="E293" t="str" cm="1">
        <f t="array" ref="E293">INDEX('PUMA22 Limit computations'!$A$4:$D$75,'PUMA-Person-Limits Fragments'!$B293,2)</f>
        <v>Norfolk County (Northeast)--Weymouth, Braintree, Randolph &amp; Cohasset</v>
      </c>
      <c r="F293" t="str" cm="1">
        <f t="array" ref="F293">INDEX('PUMA22 Limit computations'!$A$4:$D$75,'PUMA-Person-Limits Fragments'!$B293,3)</f>
        <v>METRO14460MM1120</v>
      </c>
      <c r="G293" t="str" cm="1">
        <f t="array" ref="G293">INDEX('PUMA22 Limit computations'!$A$4:$D$75,'PUMA-Person-Limits Fragments'!$B293,4)</f>
        <v>Boston-Cambridge-Quincy, MA-NH HUD Metro FMR Area</v>
      </c>
      <c r="H293" cm="1">
        <f t="array" ref="H293">INDEX('PUMA22 Limit computations'!AI$4:BB$75,'PUMA-Person-Limits Fragments'!B293,'PUMA-Person-Limits Fragments'!C293)</f>
        <v>75750</v>
      </c>
      <c r="I293" cm="1">
        <f t="array" ref="I293">INDEX('PUMA22 Limit computations'!BC$4:BV$75,'PUMA-Person-Limits Fragments'!B293,'PUMA-Person-Limits Fragments'!C293)</f>
        <v>45450</v>
      </c>
      <c r="J293" cm="1">
        <f t="array" ref="J293">INDEX('PUMA22 Limit computations'!BW$4:CP$75,'PUMA-Person-Limits Fragments'!B293,'PUMA-Person-Limits Fragments'!C293)</f>
        <v>120800</v>
      </c>
    </row>
    <row r="294" spans="1:10" x14ac:dyDescent="0.25">
      <c r="A294">
        <f t="shared" si="14"/>
        <v>293</v>
      </c>
      <c r="B294">
        <f t="shared" si="12"/>
        <v>5</v>
      </c>
      <c r="C294">
        <f t="shared" si="13"/>
        <v>5</v>
      </c>
      <c r="D294" cm="1">
        <f t="array" ref="D294">INDEX('PUMA22 Limit computations'!$A$4:$D$75,'PUMA-Person-Limits Fragments'!$B294,1)</f>
        <v>903</v>
      </c>
      <c r="E294" t="str" cm="1">
        <f t="array" ref="E294">INDEX('PUMA22 Limit computations'!$A$4:$D$75,'PUMA-Person-Limits Fragments'!$B294,2)</f>
        <v>Norfolk County--Quincy</v>
      </c>
      <c r="F294" t="str" cm="1">
        <f t="array" ref="F294">INDEX('PUMA22 Limit computations'!$A$4:$D$75,'PUMA-Person-Limits Fragments'!$B294,3)</f>
        <v>METRO14460MM1120</v>
      </c>
      <c r="G294" t="str" cm="1">
        <f t="array" ref="G294">INDEX('PUMA22 Limit computations'!$A$4:$D$75,'PUMA-Person-Limits Fragments'!$B294,4)</f>
        <v>Boston-Cambridge-Quincy, MA-NH HUD Metro FMR Area</v>
      </c>
      <c r="H294" cm="1">
        <f t="array" ref="H294">INDEX('PUMA22 Limit computations'!AI$4:BB$75,'PUMA-Person-Limits Fragments'!B294,'PUMA-Person-Limits Fragments'!C294)</f>
        <v>75750</v>
      </c>
      <c r="I294" cm="1">
        <f t="array" ref="I294">INDEX('PUMA22 Limit computations'!BC$4:BV$75,'PUMA-Person-Limits Fragments'!B294,'PUMA-Person-Limits Fragments'!C294)</f>
        <v>45450</v>
      </c>
      <c r="J294" cm="1">
        <f t="array" ref="J294">INDEX('PUMA22 Limit computations'!BW$4:CP$75,'PUMA-Person-Limits Fragments'!B294,'PUMA-Person-Limits Fragments'!C294)</f>
        <v>120800</v>
      </c>
    </row>
    <row r="295" spans="1:10" x14ac:dyDescent="0.25">
      <c r="A295">
        <f t="shared" si="14"/>
        <v>294</v>
      </c>
      <c r="B295">
        <f t="shared" si="12"/>
        <v>6</v>
      </c>
      <c r="C295">
        <f t="shared" si="13"/>
        <v>5</v>
      </c>
      <c r="D295" cm="1">
        <f t="array" ref="D295">INDEX('PUMA22 Limit computations'!$A$4:$D$75,'PUMA-Person-Limits Fragments'!$B295,1)</f>
        <v>902</v>
      </c>
      <c r="E295" t="str" cm="1">
        <f t="array" ref="E295">INDEX('PUMA22 Limit computations'!$A$4:$D$75,'PUMA-Person-Limits Fragments'!$B295,2)</f>
        <v>Norfolk County--Brookline, Milton &amp; Dedham</v>
      </c>
      <c r="F295" t="str" cm="1">
        <f t="array" ref="F295">INDEX('PUMA22 Limit computations'!$A$4:$D$75,'PUMA-Person-Limits Fragments'!$B295,3)</f>
        <v>METRO14460MM1120</v>
      </c>
      <c r="G295" t="str" cm="1">
        <f t="array" ref="G295">INDEX('PUMA22 Limit computations'!$A$4:$D$75,'PUMA-Person-Limits Fragments'!$B295,4)</f>
        <v>Boston-Cambridge-Quincy, MA-NH HUD Metro FMR Area</v>
      </c>
      <c r="H295" cm="1">
        <f t="array" ref="H295">INDEX('PUMA22 Limit computations'!AI$4:BB$75,'PUMA-Person-Limits Fragments'!B295,'PUMA-Person-Limits Fragments'!C295)</f>
        <v>75750</v>
      </c>
      <c r="I295" cm="1">
        <f t="array" ref="I295">INDEX('PUMA22 Limit computations'!BC$4:BV$75,'PUMA-Person-Limits Fragments'!B295,'PUMA-Person-Limits Fragments'!C295)</f>
        <v>45450</v>
      </c>
      <c r="J295" cm="1">
        <f t="array" ref="J295">INDEX('PUMA22 Limit computations'!BW$4:CP$75,'PUMA-Person-Limits Fragments'!B295,'PUMA-Person-Limits Fragments'!C295)</f>
        <v>120800</v>
      </c>
    </row>
    <row r="296" spans="1:10" x14ac:dyDescent="0.25">
      <c r="A296">
        <f t="shared" si="14"/>
        <v>295</v>
      </c>
      <c r="B296">
        <f t="shared" si="12"/>
        <v>7</v>
      </c>
      <c r="C296">
        <f t="shared" si="13"/>
        <v>5</v>
      </c>
      <c r="D296" cm="1">
        <f t="array" ref="D296">INDEX('PUMA22 Limit computations'!$A$4:$D$75,'PUMA-Person-Limits Fragments'!$B296,1)</f>
        <v>901</v>
      </c>
      <c r="E296" t="str" cm="1">
        <f t="array" ref="E296">INDEX('PUMA22 Limit computations'!$A$4:$D$75,'PUMA-Person-Limits Fragments'!$B296,2)</f>
        <v>Norfolk County (Northwest)--Needham, Wellesley &amp; Westwood</v>
      </c>
      <c r="F296" t="str" cm="1">
        <f t="array" ref="F296">INDEX('PUMA22 Limit computations'!$A$4:$D$75,'PUMA-Person-Limits Fragments'!$B296,3)</f>
        <v>METRO14460MM1120</v>
      </c>
      <c r="G296" t="str" cm="1">
        <f t="array" ref="G296">INDEX('PUMA22 Limit computations'!$A$4:$D$75,'PUMA-Person-Limits Fragments'!$B296,4)</f>
        <v>Boston-Cambridge-Quincy, MA-NH HUD Metro FMR Area</v>
      </c>
      <c r="H296" cm="1">
        <f t="array" ref="H296">INDEX('PUMA22 Limit computations'!AI$4:BB$75,'PUMA-Person-Limits Fragments'!B296,'PUMA-Person-Limits Fragments'!C296)</f>
        <v>75750</v>
      </c>
      <c r="I296" cm="1">
        <f t="array" ref="I296">INDEX('PUMA22 Limit computations'!BC$4:BV$75,'PUMA-Person-Limits Fragments'!B296,'PUMA-Person-Limits Fragments'!C296)</f>
        <v>45450</v>
      </c>
      <c r="J296" cm="1">
        <f t="array" ref="J296">INDEX('PUMA22 Limit computations'!BW$4:CP$75,'PUMA-Person-Limits Fragments'!B296,'PUMA-Person-Limits Fragments'!C296)</f>
        <v>120800</v>
      </c>
    </row>
    <row r="297" spans="1:10" x14ac:dyDescent="0.25">
      <c r="A297">
        <f t="shared" si="14"/>
        <v>296</v>
      </c>
      <c r="B297">
        <f t="shared" si="12"/>
        <v>8</v>
      </c>
      <c r="C297">
        <f t="shared" si="13"/>
        <v>5</v>
      </c>
      <c r="D297" cm="1">
        <f t="array" ref="D297">INDEX('PUMA22 Limit computations'!$A$4:$D$75,'PUMA-Person-Limits Fragments'!$B297,1)</f>
        <v>806</v>
      </c>
      <c r="E297" t="str" cm="1">
        <f t="array" ref="E297">INDEX('PUMA22 Limit computations'!$A$4:$D$75,'PUMA-Person-Limits Fragments'!$B297,2)</f>
        <v>Suffolk County (North)--Revere, Chelsea &amp; Winthrop</v>
      </c>
      <c r="F297" t="str" cm="1">
        <f t="array" ref="F297">INDEX('PUMA22 Limit computations'!$A$4:$D$75,'PUMA-Person-Limits Fragments'!$B297,3)</f>
        <v>METRO14460MM1120</v>
      </c>
      <c r="G297" t="str" cm="1">
        <f t="array" ref="G297">INDEX('PUMA22 Limit computations'!$A$4:$D$75,'PUMA-Person-Limits Fragments'!$B297,4)</f>
        <v>Boston-Cambridge-Quincy, MA-NH HUD Metro FMR Area</v>
      </c>
      <c r="H297" cm="1">
        <f t="array" ref="H297">INDEX('PUMA22 Limit computations'!AI$4:BB$75,'PUMA-Person-Limits Fragments'!B297,'PUMA-Person-Limits Fragments'!C297)</f>
        <v>75750</v>
      </c>
      <c r="I297" cm="1">
        <f t="array" ref="I297">INDEX('PUMA22 Limit computations'!BC$4:BV$75,'PUMA-Person-Limits Fragments'!B297,'PUMA-Person-Limits Fragments'!C297)</f>
        <v>45450</v>
      </c>
      <c r="J297" cm="1">
        <f t="array" ref="J297">INDEX('PUMA22 Limit computations'!BW$4:CP$75,'PUMA-Person-Limits Fragments'!B297,'PUMA-Person-Limits Fragments'!C297)</f>
        <v>120800</v>
      </c>
    </row>
    <row r="298" spans="1:10" x14ac:dyDescent="0.25">
      <c r="A298">
        <f t="shared" si="14"/>
        <v>297</v>
      </c>
      <c r="B298">
        <f t="shared" si="12"/>
        <v>9</v>
      </c>
      <c r="C298">
        <f t="shared" si="13"/>
        <v>5</v>
      </c>
      <c r="D298" cm="1">
        <f t="array" ref="D298">INDEX('PUMA22 Limit computations'!$A$4:$D$75,'PUMA-Person-Limits Fragments'!$B298,1)</f>
        <v>805</v>
      </c>
      <c r="E298" t="str" cm="1">
        <f t="array" ref="E298">INDEX('PUMA22 Limit computations'!$A$4:$D$75,'PUMA-Person-Limits Fragments'!$B298,2)</f>
        <v>Boston City--Hyde Park, Jamaica Plain, Roslindale &amp; West Roxbury</v>
      </c>
      <c r="F298" t="str" cm="1">
        <f t="array" ref="F298">INDEX('PUMA22 Limit computations'!$A$4:$D$75,'PUMA-Person-Limits Fragments'!$B298,3)</f>
        <v>METRO14460MM1120</v>
      </c>
      <c r="G298" t="str" cm="1">
        <f t="array" ref="G298">INDEX('PUMA22 Limit computations'!$A$4:$D$75,'PUMA-Person-Limits Fragments'!$B298,4)</f>
        <v>Boston-Cambridge-Quincy, MA-NH HUD Metro FMR Area</v>
      </c>
      <c r="H298" cm="1">
        <f t="array" ref="H298">INDEX('PUMA22 Limit computations'!AI$4:BB$75,'PUMA-Person-Limits Fragments'!B298,'PUMA-Person-Limits Fragments'!C298)</f>
        <v>75750</v>
      </c>
      <c r="I298" cm="1">
        <f t="array" ref="I298">INDEX('PUMA22 Limit computations'!BC$4:BV$75,'PUMA-Person-Limits Fragments'!B298,'PUMA-Person-Limits Fragments'!C298)</f>
        <v>45450</v>
      </c>
      <c r="J298" cm="1">
        <f t="array" ref="J298">INDEX('PUMA22 Limit computations'!BW$4:CP$75,'PUMA-Person-Limits Fragments'!B298,'PUMA-Person-Limits Fragments'!C298)</f>
        <v>120800</v>
      </c>
    </row>
    <row r="299" spans="1:10" x14ac:dyDescent="0.25">
      <c r="A299">
        <f t="shared" si="14"/>
        <v>298</v>
      </c>
      <c r="B299">
        <f t="shared" si="12"/>
        <v>10</v>
      </c>
      <c r="C299">
        <f t="shared" si="13"/>
        <v>5</v>
      </c>
      <c r="D299" cm="1">
        <f t="array" ref="D299">INDEX('PUMA22 Limit computations'!$A$4:$D$75,'PUMA-Person-Limits Fragments'!$B299,1)</f>
        <v>804</v>
      </c>
      <c r="E299" t="str" cm="1">
        <f t="array" ref="E299">INDEX('PUMA22 Limit computations'!$A$4:$D$75,'PUMA-Person-Limits Fragments'!$B299,2)</f>
        <v>Boston City--Mattapan &amp; Roxbury</v>
      </c>
      <c r="F299" t="str" cm="1">
        <f t="array" ref="F299">INDEX('PUMA22 Limit computations'!$A$4:$D$75,'PUMA-Person-Limits Fragments'!$B299,3)</f>
        <v>METRO14460MM1120</v>
      </c>
      <c r="G299" t="str" cm="1">
        <f t="array" ref="G299">INDEX('PUMA22 Limit computations'!$A$4:$D$75,'PUMA-Person-Limits Fragments'!$B299,4)</f>
        <v>Boston-Cambridge-Quincy, MA-NH HUD Metro FMR Area</v>
      </c>
      <c r="H299" cm="1">
        <f t="array" ref="H299">INDEX('PUMA22 Limit computations'!AI$4:BB$75,'PUMA-Person-Limits Fragments'!B299,'PUMA-Person-Limits Fragments'!C299)</f>
        <v>75750</v>
      </c>
      <c r="I299" cm="1">
        <f t="array" ref="I299">INDEX('PUMA22 Limit computations'!BC$4:BV$75,'PUMA-Person-Limits Fragments'!B299,'PUMA-Person-Limits Fragments'!C299)</f>
        <v>45450</v>
      </c>
      <c r="J299" cm="1">
        <f t="array" ref="J299">INDEX('PUMA22 Limit computations'!BW$4:CP$75,'PUMA-Person-Limits Fragments'!B299,'PUMA-Person-Limits Fragments'!C299)</f>
        <v>120800</v>
      </c>
    </row>
    <row r="300" spans="1:10" x14ac:dyDescent="0.25">
      <c r="A300">
        <f t="shared" si="14"/>
        <v>299</v>
      </c>
      <c r="B300">
        <f t="shared" si="12"/>
        <v>11</v>
      </c>
      <c r="C300">
        <f t="shared" si="13"/>
        <v>5</v>
      </c>
      <c r="D300" cm="1">
        <f t="array" ref="D300">INDEX('PUMA22 Limit computations'!$A$4:$D$75,'PUMA-Person-Limits Fragments'!$B300,1)</f>
        <v>612</v>
      </c>
      <c r="E300" t="str" cm="1">
        <f t="array" ref="E300">INDEX('PUMA22 Limit computations'!$A$4:$D$75,'PUMA-Person-Limits Fragments'!$B300,2)</f>
        <v>Middlesex County--Watertown, Arlington &amp; Belmont</v>
      </c>
      <c r="F300" t="str" cm="1">
        <f t="array" ref="F300">INDEX('PUMA22 Limit computations'!$A$4:$D$75,'PUMA-Person-Limits Fragments'!$B300,3)</f>
        <v>METRO14460MM1120</v>
      </c>
      <c r="G300" t="str" cm="1">
        <f t="array" ref="G300">INDEX('PUMA22 Limit computations'!$A$4:$D$75,'PUMA-Person-Limits Fragments'!$B300,4)</f>
        <v>Boston-Cambridge-Quincy, MA-NH HUD Metro FMR Area</v>
      </c>
      <c r="H300" cm="1">
        <f t="array" ref="H300">INDEX('PUMA22 Limit computations'!AI$4:BB$75,'PUMA-Person-Limits Fragments'!B300,'PUMA-Person-Limits Fragments'!C300)</f>
        <v>75757.574999999997</v>
      </c>
      <c r="I300" cm="1">
        <f t="array" ref="I300">INDEX('PUMA22 Limit computations'!BC$4:BV$75,'PUMA-Person-Limits Fragments'!B300,'PUMA-Person-Limits Fragments'!C300)</f>
        <v>45454.544999999998</v>
      </c>
      <c r="J300" cm="1">
        <f t="array" ref="J300">INDEX('PUMA22 Limit computations'!BW$4:CP$75,'PUMA-Person-Limits Fragments'!B300,'PUMA-Person-Limits Fragments'!C300)</f>
        <v>120812.08</v>
      </c>
    </row>
    <row r="301" spans="1:10" x14ac:dyDescent="0.25">
      <c r="A301">
        <f t="shared" si="14"/>
        <v>300</v>
      </c>
      <c r="B301">
        <f t="shared" si="12"/>
        <v>12</v>
      </c>
      <c r="C301">
        <f t="shared" si="13"/>
        <v>5</v>
      </c>
      <c r="D301" cm="1">
        <f t="array" ref="D301">INDEX('PUMA22 Limit computations'!$A$4:$D$75,'PUMA-Person-Limits Fragments'!$B301,1)</f>
        <v>802</v>
      </c>
      <c r="E301" t="str" cm="1">
        <f t="array" ref="E301">INDEX('PUMA22 Limit computations'!$A$4:$D$75,'PUMA-Person-Limits Fragments'!$B301,2)</f>
        <v>Boston City--Back Bay, Beacon Hill, Charlestown, East Boston, Central &amp; South End</v>
      </c>
      <c r="F301" t="str" cm="1">
        <f t="array" ref="F301">INDEX('PUMA22 Limit computations'!$A$4:$D$75,'PUMA-Person-Limits Fragments'!$B301,3)</f>
        <v>METRO14460MM1120</v>
      </c>
      <c r="G301" t="str" cm="1">
        <f t="array" ref="G301">INDEX('PUMA22 Limit computations'!$A$4:$D$75,'PUMA-Person-Limits Fragments'!$B301,4)</f>
        <v>Boston-Cambridge-Quincy, MA-NH HUD Metro FMR Area</v>
      </c>
      <c r="H301" cm="1">
        <f t="array" ref="H301">INDEX('PUMA22 Limit computations'!AI$4:BB$75,'PUMA-Person-Limits Fragments'!B301,'PUMA-Person-Limits Fragments'!C301)</f>
        <v>75750</v>
      </c>
      <c r="I301" cm="1">
        <f t="array" ref="I301">INDEX('PUMA22 Limit computations'!BC$4:BV$75,'PUMA-Person-Limits Fragments'!B301,'PUMA-Person-Limits Fragments'!C301)</f>
        <v>45450</v>
      </c>
      <c r="J301" cm="1">
        <f t="array" ref="J301">INDEX('PUMA22 Limit computations'!BW$4:CP$75,'PUMA-Person-Limits Fragments'!B301,'PUMA-Person-Limits Fragments'!C301)</f>
        <v>120800</v>
      </c>
    </row>
    <row r="302" spans="1:10" x14ac:dyDescent="0.25">
      <c r="A302">
        <f t="shared" si="14"/>
        <v>301</v>
      </c>
      <c r="B302">
        <f t="shared" si="12"/>
        <v>13</v>
      </c>
      <c r="C302">
        <f t="shared" si="13"/>
        <v>5</v>
      </c>
      <c r="D302" cm="1">
        <f t="array" ref="D302">INDEX('PUMA22 Limit computations'!$A$4:$D$75,'PUMA-Person-Limits Fragments'!$B302,1)</f>
        <v>906</v>
      </c>
      <c r="E302" t="str" cm="1">
        <f t="array" ref="E302">INDEX('PUMA22 Limit computations'!$A$4:$D$75,'PUMA-Person-Limits Fragments'!$B302,2)</f>
        <v>Norfolk County (Southwest)--Franklin, Walpole &amp; Foxborough</v>
      </c>
      <c r="F302" t="str" cm="1">
        <f t="array" ref="F302">INDEX('PUMA22 Limit computations'!$A$4:$D$75,'PUMA-Person-Limits Fragments'!$B302,3)</f>
        <v>METRO14460MM1120</v>
      </c>
      <c r="G302" t="str" cm="1">
        <f t="array" ref="G302">INDEX('PUMA22 Limit computations'!$A$4:$D$75,'PUMA-Person-Limits Fragments'!$B302,4)</f>
        <v>Boston-Cambridge-Quincy, MA-NH HUD Metro FMR Area</v>
      </c>
      <c r="H302" cm="1">
        <f t="array" ref="H302">INDEX('PUMA22 Limit computations'!AI$4:BB$75,'PUMA-Person-Limits Fragments'!B302,'PUMA-Person-Limits Fragments'!C302)</f>
        <v>75750</v>
      </c>
      <c r="I302" cm="1">
        <f t="array" ref="I302">INDEX('PUMA22 Limit computations'!BC$4:BV$75,'PUMA-Person-Limits Fragments'!B302,'PUMA-Person-Limits Fragments'!C302)</f>
        <v>45450</v>
      </c>
      <c r="J302" cm="1">
        <f t="array" ref="J302">INDEX('PUMA22 Limit computations'!BW$4:CP$75,'PUMA-Person-Limits Fragments'!B302,'PUMA-Person-Limits Fragments'!C302)</f>
        <v>120800</v>
      </c>
    </row>
    <row r="303" spans="1:10" x14ac:dyDescent="0.25">
      <c r="A303">
        <f t="shared" si="14"/>
        <v>302</v>
      </c>
      <c r="B303">
        <f t="shared" si="12"/>
        <v>14</v>
      </c>
      <c r="C303">
        <f t="shared" si="13"/>
        <v>5</v>
      </c>
      <c r="D303" cm="1">
        <f t="array" ref="D303">INDEX('PUMA22 Limit computations'!$A$4:$D$75,'PUMA-Person-Limits Fragments'!$B303,1)</f>
        <v>706</v>
      </c>
      <c r="E303" t="str" cm="1">
        <f t="array" ref="E303">INDEX('PUMA22 Limit computations'!$A$4:$D$75,'PUMA-Person-Limits Fragments'!$B303,2)</f>
        <v>Essex County (South Coastline)--Salem, Beverly &amp; Gloucester</v>
      </c>
      <c r="F303" t="str" cm="1">
        <f t="array" ref="F303">INDEX('PUMA22 Limit computations'!$A$4:$D$75,'PUMA-Person-Limits Fragments'!$B303,3)</f>
        <v>METRO14460MM1120</v>
      </c>
      <c r="G303" t="str" cm="1">
        <f t="array" ref="G303">INDEX('PUMA22 Limit computations'!$A$4:$D$75,'PUMA-Person-Limits Fragments'!$B303,4)</f>
        <v>Boston-Cambridge-Quincy, MA-NH HUD Metro FMR Area</v>
      </c>
      <c r="H303" cm="1">
        <f t="array" ref="H303">INDEX('PUMA22 Limit computations'!AI$4:BB$75,'PUMA-Person-Limits Fragments'!B303,'PUMA-Person-Limits Fragments'!C303)</f>
        <v>75750</v>
      </c>
      <c r="I303" cm="1">
        <f t="array" ref="I303">INDEX('PUMA22 Limit computations'!BC$4:BV$75,'PUMA-Person-Limits Fragments'!B303,'PUMA-Person-Limits Fragments'!C303)</f>
        <v>45450</v>
      </c>
      <c r="J303" cm="1">
        <f t="array" ref="J303">INDEX('PUMA22 Limit computations'!BW$4:CP$75,'PUMA-Person-Limits Fragments'!B303,'PUMA-Person-Limits Fragments'!C303)</f>
        <v>120800</v>
      </c>
    </row>
    <row r="304" spans="1:10" x14ac:dyDescent="0.25">
      <c r="A304">
        <f t="shared" si="14"/>
        <v>303</v>
      </c>
      <c r="B304">
        <f t="shared" si="12"/>
        <v>15</v>
      </c>
      <c r="C304">
        <f t="shared" si="13"/>
        <v>5</v>
      </c>
      <c r="D304" cm="1">
        <f t="array" ref="D304">INDEX('PUMA22 Limit computations'!$A$4:$D$75,'PUMA-Person-Limits Fragments'!$B304,1)</f>
        <v>705</v>
      </c>
      <c r="E304" t="str" cm="1">
        <f t="array" ref="E304">INDEX('PUMA22 Limit computations'!$A$4:$D$75,'PUMA-Person-Limits Fragments'!$B304,2)</f>
        <v>Essex County--Lynn &amp; Nahant</v>
      </c>
      <c r="F304" t="str" cm="1">
        <f t="array" ref="F304">INDEX('PUMA22 Limit computations'!$A$4:$D$75,'PUMA-Person-Limits Fragments'!$B304,3)</f>
        <v>METRO14460MM1120</v>
      </c>
      <c r="G304" t="str" cm="1">
        <f t="array" ref="G304">INDEX('PUMA22 Limit computations'!$A$4:$D$75,'PUMA-Person-Limits Fragments'!$B304,4)</f>
        <v>Boston-Cambridge-Quincy, MA-NH HUD Metro FMR Area</v>
      </c>
      <c r="H304" cm="1">
        <f t="array" ref="H304">INDEX('PUMA22 Limit computations'!AI$4:BB$75,'PUMA-Person-Limits Fragments'!B304,'PUMA-Person-Limits Fragments'!C304)</f>
        <v>75750</v>
      </c>
      <c r="I304" cm="1">
        <f t="array" ref="I304">INDEX('PUMA22 Limit computations'!BC$4:BV$75,'PUMA-Person-Limits Fragments'!B304,'PUMA-Person-Limits Fragments'!C304)</f>
        <v>45450</v>
      </c>
      <c r="J304" cm="1">
        <f t="array" ref="J304">INDEX('PUMA22 Limit computations'!BW$4:CP$75,'PUMA-Person-Limits Fragments'!B304,'PUMA-Person-Limits Fragments'!C304)</f>
        <v>120800</v>
      </c>
    </row>
    <row r="305" spans="1:10" x14ac:dyDescent="0.25">
      <c r="A305">
        <f t="shared" si="14"/>
        <v>304</v>
      </c>
      <c r="B305">
        <f t="shared" si="12"/>
        <v>16</v>
      </c>
      <c r="C305">
        <f t="shared" si="13"/>
        <v>5</v>
      </c>
      <c r="D305" cm="1">
        <f t="array" ref="D305">INDEX('PUMA22 Limit computations'!$A$4:$D$75,'PUMA-Person-Limits Fragments'!$B305,1)</f>
        <v>704</v>
      </c>
      <c r="E305" t="str" cm="1">
        <f t="array" ref="E305">INDEX('PUMA22 Limit computations'!$A$4:$D$75,'PUMA-Person-Limits Fragments'!$B305,2)</f>
        <v>Essex County (Central)--Peabody, Danvers &amp; Saugus</v>
      </c>
      <c r="F305" t="str" cm="1">
        <f t="array" ref="F305">INDEX('PUMA22 Limit computations'!$A$4:$D$75,'PUMA-Person-Limits Fragments'!$B305,3)</f>
        <v>METRO14460MM1120</v>
      </c>
      <c r="G305" t="str" cm="1">
        <f t="array" ref="G305">INDEX('PUMA22 Limit computations'!$A$4:$D$75,'PUMA-Person-Limits Fragments'!$B305,4)</f>
        <v>Boston-Cambridge-Quincy, MA-NH HUD Metro FMR Area</v>
      </c>
      <c r="H305" cm="1">
        <f t="array" ref="H305">INDEX('PUMA22 Limit computations'!AI$4:BB$75,'PUMA-Person-Limits Fragments'!B305,'PUMA-Person-Limits Fragments'!C305)</f>
        <v>75750</v>
      </c>
      <c r="I305" cm="1">
        <f t="array" ref="I305">INDEX('PUMA22 Limit computations'!BC$4:BV$75,'PUMA-Person-Limits Fragments'!B305,'PUMA-Person-Limits Fragments'!C305)</f>
        <v>45450</v>
      </c>
      <c r="J305" cm="1">
        <f t="array" ref="J305">INDEX('PUMA22 Limit computations'!BW$4:CP$75,'PUMA-Person-Limits Fragments'!B305,'PUMA-Person-Limits Fragments'!C305)</f>
        <v>120800</v>
      </c>
    </row>
    <row r="306" spans="1:10" x14ac:dyDescent="0.25">
      <c r="A306">
        <f t="shared" si="14"/>
        <v>305</v>
      </c>
      <c r="B306">
        <f t="shared" si="12"/>
        <v>17</v>
      </c>
      <c r="C306">
        <f t="shared" si="13"/>
        <v>5</v>
      </c>
      <c r="D306" cm="1">
        <f t="array" ref="D306">INDEX('PUMA22 Limit computations'!$A$4:$D$75,'PUMA-Person-Limits Fragments'!$B306,1)</f>
        <v>611</v>
      </c>
      <c r="E306" t="str" cm="1">
        <f t="array" ref="E306">INDEX('PUMA22 Limit computations'!$A$4:$D$75,'PUMA-Person-Limits Fragments'!$B306,2)</f>
        <v>Middlesex County (East)--Cambridge</v>
      </c>
      <c r="F306" t="str" cm="1">
        <f t="array" ref="F306">INDEX('PUMA22 Limit computations'!$A$4:$D$75,'PUMA-Person-Limits Fragments'!$B306,3)</f>
        <v>METRO14460MM1120</v>
      </c>
      <c r="G306" t="str" cm="1">
        <f t="array" ref="G306">INDEX('PUMA22 Limit computations'!$A$4:$D$75,'PUMA-Person-Limits Fragments'!$B306,4)</f>
        <v>Boston-Cambridge-Quincy, MA-NH HUD Metro FMR Area</v>
      </c>
      <c r="H306" cm="1">
        <f t="array" ref="H306">INDEX('PUMA22 Limit computations'!AI$4:BB$75,'PUMA-Person-Limits Fragments'!B306,'PUMA-Person-Limits Fragments'!C306)</f>
        <v>75750</v>
      </c>
      <c r="I306" cm="1">
        <f t="array" ref="I306">INDEX('PUMA22 Limit computations'!BC$4:BV$75,'PUMA-Person-Limits Fragments'!B306,'PUMA-Person-Limits Fragments'!C306)</f>
        <v>45450</v>
      </c>
      <c r="J306" cm="1">
        <f t="array" ref="J306">INDEX('PUMA22 Limit computations'!BW$4:CP$75,'PUMA-Person-Limits Fragments'!B306,'PUMA-Person-Limits Fragments'!C306)</f>
        <v>120800</v>
      </c>
    </row>
    <row r="307" spans="1:10" x14ac:dyDescent="0.25">
      <c r="A307">
        <f t="shared" si="14"/>
        <v>306</v>
      </c>
      <c r="B307">
        <f t="shared" si="12"/>
        <v>18</v>
      </c>
      <c r="C307">
        <f t="shared" si="13"/>
        <v>5</v>
      </c>
      <c r="D307" cm="1">
        <f t="array" ref="D307">INDEX('PUMA22 Limit computations'!$A$4:$D$75,'PUMA-Person-Limits Fragments'!$B307,1)</f>
        <v>703</v>
      </c>
      <c r="E307" t="str" cm="1">
        <f t="array" ref="E307">INDEX('PUMA22 Limit computations'!$A$4:$D$75,'PUMA-Person-Limits Fragments'!$B307,2)</f>
        <v>Essex County (North)--Newburyport, Amesbury &amp; North Andover</v>
      </c>
      <c r="F307" t="str" cm="1">
        <f t="array" ref="F307">INDEX('PUMA22 Limit computations'!$A$4:$D$75,'PUMA-Person-Limits Fragments'!$B307,3)</f>
        <v>METRO14460MM1120</v>
      </c>
      <c r="G307" t="str" cm="1">
        <f t="array" ref="G307">INDEX('PUMA22 Limit computations'!$A$4:$D$75,'PUMA-Person-Limits Fragments'!$B307,4)</f>
        <v>Boston-Cambridge-Quincy, MA-NH HUD Metro FMR Area</v>
      </c>
      <c r="H307" cm="1">
        <f t="array" ref="H307">INDEX('PUMA22 Limit computations'!AI$4:BB$75,'PUMA-Person-Limits Fragments'!B307,'PUMA-Person-Limits Fragments'!C307)</f>
        <v>39541.5</v>
      </c>
      <c r="I307" cm="1">
        <f t="array" ref="I307">INDEX('PUMA22 Limit computations'!BC$4:BV$75,'PUMA-Person-Limits Fragments'!B307,'PUMA-Person-Limits Fragments'!C307)</f>
        <v>23724.9</v>
      </c>
      <c r="J307" cm="1">
        <f t="array" ref="J307">INDEX('PUMA22 Limit computations'!BW$4:CP$75,'PUMA-Person-Limits Fragments'!B307,'PUMA-Person-Limits Fragments'!C307)</f>
        <v>63057.600000000006</v>
      </c>
    </row>
    <row r="308" spans="1:10" x14ac:dyDescent="0.25">
      <c r="A308">
        <f t="shared" si="14"/>
        <v>307</v>
      </c>
      <c r="B308">
        <f t="shared" si="12"/>
        <v>19</v>
      </c>
      <c r="C308">
        <f t="shared" si="13"/>
        <v>5</v>
      </c>
      <c r="D308" cm="1">
        <f t="array" ref="D308">INDEX('PUMA22 Limit computations'!$A$4:$D$75,'PUMA-Person-Limits Fragments'!$B308,1)</f>
        <v>803</v>
      </c>
      <c r="E308" t="str" cm="1">
        <f t="array" ref="E308">INDEX('PUMA22 Limit computations'!$A$4:$D$75,'PUMA-Person-Limits Fragments'!$B308,2)</f>
        <v>Boston City--Dorchester &amp; South Boston</v>
      </c>
      <c r="F308" t="str" cm="1">
        <f t="array" ref="F308">INDEX('PUMA22 Limit computations'!$A$4:$D$75,'PUMA-Person-Limits Fragments'!$B308,3)</f>
        <v>METRO14460MM1120</v>
      </c>
      <c r="G308" t="str" cm="1">
        <f t="array" ref="G308">INDEX('PUMA22 Limit computations'!$A$4:$D$75,'PUMA-Person-Limits Fragments'!$B308,4)</f>
        <v>Boston-Cambridge-Quincy, MA-NH HUD Metro FMR Area</v>
      </c>
      <c r="H308" cm="1">
        <f t="array" ref="H308">INDEX('PUMA22 Limit computations'!AI$4:BB$75,'PUMA-Person-Limits Fragments'!B308,'PUMA-Person-Limits Fragments'!C308)</f>
        <v>75750</v>
      </c>
      <c r="I308" cm="1">
        <f t="array" ref="I308">INDEX('PUMA22 Limit computations'!BC$4:BV$75,'PUMA-Person-Limits Fragments'!B308,'PUMA-Person-Limits Fragments'!C308)</f>
        <v>45450</v>
      </c>
      <c r="J308" cm="1">
        <f t="array" ref="J308">INDEX('PUMA22 Limit computations'!BW$4:CP$75,'PUMA-Person-Limits Fragments'!B308,'PUMA-Person-Limits Fragments'!C308)</f>
        <v>120800</v>
      </c>
    </row>
    <row r="309" spans="1:10" x14ac:dyDescent="0.25">
      <c r="A309">
        <f t="shared" si="14"/>
        <v>308</v>
      </c>
      <c r="B309">
        <f t="shared" si="12"/>
        <v>20</v>
      </c>
      <c r="C309">
        <f t="shared" si="13"/>
        <v>5</v>
      </c>
      <c r="D309" cm="1">
        <f t="array" ref="D309">INDEX('PUMA22 Limit computations'!$A$4:$D$75,'PUMA-Person-Limits Fragments'!$B309,1)</f>
        <v>605</v>
      </c>
      <c r="E309" t="str" cm="1">
        <f t="array" ref="E309">INDEX('PUMA22 Limit computations'!$A$4:$D$75,'PUMA-Person-Limits Fragments'!$B309,2)</f>
        <v>Middlesex County--Framingham &amp; Marlborough</v>
      </c>
      <c r="F309" t="str" cm="1">
        <f t="array" ref="F309">INDEX('PUMA22 Limit computations'!$A$4:$D$75,'PUMA-Person-Limits Fragments'!$B309,3)</f>
        <v>METRO14460MM1120</v>
      </c>
      <c r="G309" t="str" cm="1">
        <f t="array" ref="G309">INDEX('PUMA22 Limit computations'!$A$4:$D$75,'PUMA-Person-Limits Fragments'!$B309,4)</f>
        <v>Boston-Cambridge-Quincy, MA-NH HUD Metro FMR Area</v>
      </c>
      <c r="H309" cm="1">
        <f t="array" ref="H309">INDEX('PUMA22 Limit computations'!AI$4:BB$75,'PUMA-Person-Limits Fragments'!B309,'PUMA-Person-Limits Fragments'!C309)</f>
        <v>75750</v>
      </c>
      <c r="I309" cm="1">
        <f t="array" ref="I309">INDEX('PUMA22 Limit computations'!BC$4:BV$75,'PUMA-Person-Limits Fragments'!B309,'PUMA-Person-Limits Fragments'!C309)</f>
        <v>45450</v>
      </c>
      <c r="J309" cm="1">
        <f t="array" ref="J309">INDEX('PUMA22 Limit computations'!BW$4:CP$75,'PUMA-Person-Limits Fragments'!B309,'PUMA-Person-Limits Fragments'!C309)</f>
        <v>120800</v>
      </c>
    </row>
    <row r="310" spans="1:10" x14ac:dyDescent="0.25">
      <c r="A310">
        <f t="shared" si="14"/>
        <v>309</v>
      </c>
      <c r="B310">
        <f t="shared" si="12"/>
        <v>21</v>
      </c>
      <c r="C310">
        <f t="shared" si="13"/>
        <v>5</v>
      </c>
      <c r="D310" cm="1">
        <f t="array" ref="D310">INDEX('PUMA22 Limit computations'!$A$4:$D$75,'PUMA-Person-Limits Fragments'!$B310,1)</f>
        <v>601</v>
      </c>
      <c r="E310" t="str" cm="1">
        <f t="array" ref="E310">INDEX('PUMA22 Limit computations'!$A$4:$D$75,'PUMA-Person-Limits Fragments'!$B310,2)</f>
        <v>Middlesex County (Northwest)--Outside Lowell</v>
      </c>
      <c r="F310" t="str" cm="1">
        <f t="array" ref="F310">INDEX('PUMA22 Limit computations'!$A$4:$D$75,'PUMA-Person-Limits Fragments'!$B310,3)</f>
        <v>METRO14460MM1120</v>
      </c>
      <c r="G310" t="str" cm="1">
        <f t="array" ref="G310">INDEX('PUMA22 Limit computations'!$A$4:$D$75,'PUMA-Person-Limits Fragments'!$B310,4)</f>
        <v>Boston-Cambridge-Quincy, MA-NH HUD Metro FMR Area</v>
      </c>
      <c r="H310" cm="1">
        <f t="array" ref="H310">INDEX('PUMA22 Limit computations'!AI$4:BB$75,'PUMA-Person-Limits Fragments'!B310,'PUMA-Person-Limits Fragments'!C310)</f>
        <v>17058.900000000001</v>
      </c>
      <c r="I310" cm="1">
        <f t="array" ref="I310">INDEX('PUMA22 Limit computations'!BC$4:BV$75,'PUMA-Person-Limits Fragments'!B310,'PUMA-Person-Limits Fragments'!C310)</f>
        <v>10235.34</v>
      </c>
      <c r="J310" cm="1">
        <f t="array" ref="J310">INDEX('PUMA22 Limit computations'!BW$4:CP$75,'PUMA-Person-Limits Fragments'!B310,'PUMA-Person-Limits Fragments'!C310)</f>
        <v>27204.16</v>
      </c>
    </row>
    <row r="311" spans="1:10" x14ac:dyDescent="0.25">
      <c r="A311">
        <f t="shared" si="14"/>
        <v>310</v>
      </c>
      <c r="B311">
        <f t="shared" si="12"/>
        <v>22</v>
      </c>
      <c r="C311">
        <f t="shared" si="13"/>
        <v>5</v>
      </c>
      <c r="D311" cm="1">
        <f t="array" ref="D311">INDEX('PUMA22 Limit computations'!$A$4:$D$75,'PUMA-Person-Limits Fragments'!$B311,1)</f>
        <v>1104</v>
      </c>
      <c r="E311" t="str" cm="1">
        <f t="array" ref="E311">INDEX('PUMA22 Limit computations'!$A$4:$D$75,'PUMA-Person-Limits Fragments'!$B311,2)</f>
        <v>Plymouth County (South)--Plymouth Town, Middleborough &amp; Wareham</v>
      </c>
      <c r="F311" t="str" cm="1">
        <f t="array" ref="F311">INDEX('PUMA22 Limit computations'!$A$4:$D$75,'PUMA-Person-Limits Fragments'!$B311,3)</f>
        <v>METRO14460MM1120</v>
      </c>
      <c r="G311" t="str" cm="1">
        <f t="array" ref="G311">INDEX('PUMA22 Limit computations'!$A$4:$D$75,'PUMA-Person-Limits Fragments'!$B311,4)</f>
        <v>Boston-Cambridge-Quincy, MA-NH HUD Metro FMR Area</v>
      </c>
      <c r="H311" cm="1">
        <f t="array" ref="H311">INDEX('PUMA22 Limit computations'!AI$4:BB$75,'PUMA-Person-Limits Fragments'!B311,'PUMA-Person-Limits Fragments'!C311)</f>
        <v>50585.85</v>
      </c>
      <c r="I311" cm="1">
        <f t="array" ref="I311">INDEX('PUMA22 Limit computations'!BC$4:BV$75,'PUMA-Person-Limits Fragments'!B311,'PUMA-Person-Limits Fragments'!C311)</f>
        <v>30351.51</v>
      </c>
      <c r="J311" cm="1">
        <f t="array" ref="J311">INDEX('PUMA22 Limit computations'!BW$4:CP$75,'PUMA-Person-Limits Fragments'!B311,'PUMA-Person-Limits Fragments'!C311)</f>
        <v>80670.239999999991</v>
      </c>
    </row>
    <row r="312" spans="1:10" x14ac:dyDescent="0.25">
      <c r="A312">
        <f t="shared" si="14"/>
        <v>311</v>
      </c>
      <c r="B312">
        <f t="shared" si="12"/>
        <v>23</v>
      </c>
      <c r="C312">
        <f t="shared" si="13"/>
        <v>5</v>
      </c>
      <c r="D312" cm="1">
        <f t="array" ref="D312">INDEX('PUMA22 Limit computations'!$A$4:$D$75,'PUMA-Person-Limits Fragments'!$B312,1)</f>
        <v>1103</v>
      </c>
      <c r="E312" t="str" cm="1">
        <f t="array" ref="E312">INDEX('PUMA22 Limit computations'!$A$4:$D$75,'PUMA-Person-Limits Fragments'!$B312,2)</f>
        <v>Plymouth County (North)--Marshfield, Hingham &amp; Scituate</v>
      </c>
      <c r="F312" t="str" cm="1">
        <f t="array" ref="F312">INDEX('PUMA22 Limit computations'!$A$4:$D$75,'PUMA-Person-Limits Fragments'!$B312,3)</f>
        <v>METRO14460MM1120</v>
      </c>
      <c r="G312" t="str" cm="1">
        <f t="array" ref="G312">INDEX('PUMA22 Limit computations'!$A$4:$D$75,'PUMA-Person-Limits Fragments'!$B312,4)</f>
        <v>Boston-Cambridge-Quincy, MA-NH HUD Metro FMR Area</v>
      </c>
      <c r="H312" cm="1">
        <f t="array" ref="H312">INDEX('PUMA22 Limit computations'!AI$4:BB$75,'PUMA-Person-Limits Fragments'!B312,'PUMA-Person-Limits Fragments'!C312)</f>
        <v>75734.850000000006</v>
      </c>
      <c r="I312" cm="1">
        <f t="array" ref="I312">INDEX('PUMA22 Limit computations'!BC$4:BV$75,'PUMA-Person-Limits Fragments'!B312,'PUMA-Person-Limits Fragments'!C312)</f>
        <v>45440.91</v>
      </c>
      <c r="J312" cm="1">
        <f t="array" ref="J312">INDEX('PUMA22 Limit computations'!BW$4:CP$75,'PUMA-Person-Limits Fragments'!B312,'PUMA-Person-Limits Fragments'!C312)</f>
        <v>120775.84</v>
      </c>
    </row>
    <row r="313" spans="1:10" x14ac:dyDescent="0.25">
      <c r="A313">
        <f t="shared" si="14"/>
        <v>312</v>
      </c>
      <c r="B313">
        <f t="shared" si="12"/>
        <v>24</v>
      </c>
      <c r="C313">
        <f t="shared" si="13"/>
        <v>5</v>
      </c>
      <c r="D313" cm="1">
        <f t="array" ref="D313">INDEX('PUMA22 Limit computations'!$A$4:$D$75,'PUMA-Person-Limits Fragments'!$B313,1)</f>
        <v>1102</v>
      </c>
      <c r="E313" t="str" cm="1">
        <f t="array" ref="E313">INDEX('PUMA22 Limit computations'!$A$4:$D$75,'PUMA-Person-Limits Fragments'!$B313,2)</f>
        <v>Plymouth County (West)--Bridgewater, Abington &amp; Whitman</v>
      </c>
      <c r="F313" t="str" cm="1">
        <f t="array" ref="F313">INDEX('PUMA22 Limit computations'!$A$4:$D$75,'PUMA-Person-Limits Fragments'!$B313,3)</f>
        <v>METRO14460MM1120</v>
      </c>
      <c r="G313" t="str" cm="1">
        <f t="array" ref="G313">INDEX('PUMA22 Limit computations'!$A$4:$D$75,'PUMA-Person-Limits Fragments'!$B313,4)</f>
        <v>Boston-Cambridge-Quincy, MA-NH HUD Metro FMR Area</v>
      </c>
      <c r="H313" cm="1">
        <f t="array" ref="H313">INDEX('PUMA22 Limit computations'!AI$4:BB$75,'PUMA-Person-Limits Fragments'!B313,'PUMA-Person-Limits Fragments'!C313)</f>
        <v>16430.174999999999</v>
      </c>
      <c r="I313" cm="1">
        <f t="array" ref="I313">INDEX('PUMA22 Limit computations'!BC$4:BV$75,'PUMA-Person-Limits Fragments'!B313,'PUMA-Person-Limits Fragments'!C313)</f>
        <v>9858.1049999999996</v>
      </c>
      <c r="J313" cm="1">
        <f t="array" ref="J313">INDEX('PUMA22 Limit computations'!BW$4:CP$75,'PUMA-Person-Limits Fragments'!B313,'PUMA-Person-Limits Fragments'!C313)</f>
        <v>26201.52</v>
      </c>
    </row>
    <row r="314" spans="1:10" x14ac:dyDescent="0.25">
      <c r="A314">
        <f t="shared" si="14"/>
        <v>313</v>
      </c>
      <c r="B314">
        <f t="shared" si="12"/>
        <v>25</v>
      </c>
      <c r="C314">
        <f t="shared" si="13"/>
        <v>5</v>
      </c>
      <c r="D314" cm="1">
        <f t="array" ref="D314">INDEX('PUMA22 Limit computations'!$A$4:$D$75,'PUMA-Person-Limits Fragments'!$B314,1)</f>
        <v>604</v>
      </c>
      <c r="E314" t="str" cm="1">
        <f t="array" ref="E314">INDEX('PUMA22 Limit computations'!$A$4:$D$75,'PUMA-Person-Limits Fragments'!$B314,2)</f>
        <v>Middlesex County (West Central)</v>
      </c>
      <c r="F314" t="str" cm="1">
        <f t="array" ref="F314">INDEX('PUMA22 Limit computations'!$A$4:$D$75,'PUMA-Person-Limits Fragments'!$B314,3)</f>
        <v>METRO14460MM1120</v>
      </c>
      <c r="G314" t="str" cm="1">
        <f t="array" ref="G314">INDEX('PUMA22 Limit computations'!$A$4:$D$75,'PUMA-Person-Limits Fragments'!$B314,4)</f>
        <v>Boston-Cambridge-Quincy, MA-NH HUD Metro FMR Area</v>
      </c>
      <c r="H314" cm="1">
        <f t="array" ref="H314">INDEX('PUMA22 Limit computations'!AI$4:BB$75,'PUMA-Person-Limits Fragments'!B314,'PUMA-Person-Limits Fragments'!C314)</f>
        <v>75750</v>
      </c>
      <c r="I314" cm="1">
        <f t="array" ref="I314">INDEX('PUMA22 Limit computations'!BC$4:BV$75,'PUMA-Person-Limits Fragments'!B314,'PUMA-Person-Limits Fragments'!C314)</f>
        <v>45450</v>
      </c>
      <c r="J314" cm="1">
        <f t="array" ref="J314">INDEX('PUMA22 Limit computations'!BW$4:CP$75,'PUMA-Person-Limits Fragments'!B314,'PUMA-Person-Limits Fragments'!C314)</f>
        <v>120800</v>
      </c>
    </row>
    <row r="315" spans="1:10" x14ac:dyDescent="0.25">
      <c r="A315">
        <f t="shared" si="14"/>
        <v>314</v>
      </c>
      <c r="B315">
        <f t="shared" si="12"/>
        <v>26</v>
      </c>
      <c r="C315">
        <f t="shared" si="13"/>
        <v>5</v>
      </c>
      <c r="D315" cm="1">
        <f t="array" ref="D315">INDEX('PUMA22 Limit computations'!$A$4:$D$75,'PUMA-Person-Limits Fragments'!$B315,1)</f>
        <v>905</v>
      </c>
      <c r="E315" t="str" cm="1">
        <f t="array" ref="E315">INDEX('PUMA22 Limit computations'!$A$4:$D$75,'PUMA-Person-Limits Fragments'!$B315,2)</f>
        <v>Norfolk County (Central)--Norwood, Stoughton &amp; Canton</v>
      </c>
      <c r="F315" t="str" cm="1">
        <f t="array" ref="F315">INDEX('PUMA22 Limit computations'!$A$4:$D$75,'PUMA-Person-Limits Fragments'!$B315,3)</f>
        <v>METRO14460MM1120</v>
      </c>
      <c r="G315" t="str" cm="1">
        <f t="array" ref="G315">INDEX('PUMA22 Limit computations'!$A$4:$D$75,'PUMA-Person-Limits Fragments'!$B315,4)</f>
        <v>Boston-Cambridge-Quincy, MA-NH HUD Metro FMR Area</v>
      </c>
      <c r="H315" cm="1">
        <f t="array" ref="H315">INDEX('PUMA22 Limit computations'!AI$4:BB$75,'PUMA-Person-Limits Fragments'!B315,'PUMA-Person-Limits Fragments'!C315)</f>
        <v>72863.925000000003</v>
      </c>
      <c r="I315" cm="1">
        <f t="array" ref="I315">INDEX('PUMA22 Limit computations'!BC$4:BV$75,'PUMA-Person-Limits Fragments'!B315,'PUMA-Person-Limits Fragments'!C315)</f>
        <v>43718.354999999996</v>
      </c>
      <c r="J315" cm="1">
        <f t="array" ref="J315">INDEX('PUMA22 Limit computations'!BW$4:CP$75,'PUMA-Person-Limits Fragments'!B315,'PUMA-Person-Limits Fragments'!C315)</f>
        <v>116197.52</v>
      </c>
    </row>
    <row r="316" spans="1:10" x14ac:dyDescent="0.25">
      <c r="A316">
        <f t="shared" si="14"/>
        <v>315</v>
      </c>
      <c r="B316">
        <f t="shared" si="12"/>
        <v>27</v>
      </c>
      <c r="C316">
        <f t="shared" si="13"/>
        <v>5</v>
      </c>
      <c r="D316" cm="1">
        <f t="array" ref="D316">INDEX('PUMA22 Limit computations'!$A$4:$D$75,'PUMA-Person-Limits Fragments'!$B316,1)</f>
        <v>606</v>
      </c>
      <c r="E316" t="str" cm="1">
        <f t="array" ref="E316">INDEX('PUMA22 Limit computations'!$A$4:$D$75,'PUMA-Person-Limits Fragments'!$B316,2)</f>
        <v>Middlesex County (Southwest)</v>
      </c>
      <c r="F316" t="str" cm="1">
        <f t="array" ref="F316">INDEX('PUMA22 Limit computations'!$A$4:$D$75,'PUMA-Person-Limits Fragments'!$B316,3)</f>
        <v>METRO14460MM1120</v>
      </c>
      <c r="G316" t="str" cm="1">
        <f t="array" ref="G316">INDEX('PUMA22 Limit computations'!$A$4:$D$75,'PUMA-Person-Limits Fragments'!$B316,4)</f>
        <v>Boston-Cambridge-Quincy, MA-NH HUD Metro FMR Area</v>
      </c>
      <c r="H316" cm="1">
        <f t="array" ref="H316">INDEX('PUMA22 Limit computations'!AI$4:BB$75,'PUMA-Person-Limits Fragments'!B316,'PUMA-Person-Limits Fragments'!C316)</f>
        <v>75750</v>
      </c>
      <c r="I316" cm="1">
        <f t="array" ref="I316">INDEX('PUMA22 Limit computations'!BC$4:BV$75,'PUMA-Person-Limits Fragments'!B316,'PUMA-Person-Limits Fragments'!C316)</f>
        <v>45450</v>
      </c>
      <c r="J316" cm="1">
        <f t="array" ref="J316">INDEX('PUMA22 Limit computations'!BW$4:CP$75,'PUMA-Person-Limits Fragments'!B316,'PUMA-Person-Limits Fragments'!C316)</f>
        <v>120800</v>
      </c>
    </row>
    <row r="317" spans="1:10" x14ac:dyDescent="0.25">
      <c r="A317">
        <f t="shared" si="14"/>
        <v>316</v>
      </c>
      <c r="B317">
        <f t="shared" si="12"/>
        <v>28</v>
      </c>
      <c r="C317">
        <f t="shared" si="13"/>
        <v>5</v>
      </c>
      <c r="D317" cm="1">
        <f t="array" ref="D317">INDEX('PUMA22 Limit computations'!$A$4:$D$75,'PUMA-Person-Limits Fragments'!$B317,1)</f>
        <v>607</v>
      </c>
      <c r="E317" t="str" cm="1">
        <f t="array" ref="E317">INDEX('PUMA22 Limit computations'!$A$4:$D$75,'PUMA-Person-Limits Fragments'!$B317,2)</f>
        <v>Middlesex County--Lexington, Burlington &amp; Wilmington</v>
      </c>
      <c r="F317" t="str" cm="1">
        <f t="array" ref="F317">INDEX('PUMA22 Limit computations'!$A$4:$D$75,'PUMA-Person-Limits Fragments'!$B317,3)</f>
        <v>METRO14460MM1120</v>
      </c>
      <c r="G317" t="str" cm="1">
        <f t="array" ref="G317">INDEX('PUMA22 Limit computations'!$A$4:$D$75,'PUMA-Person-Limits Fragments'!$B317,4)</f>
        <v>Boston-Cambridge-Quincy, MA-NH HUD Metro FMR Area</v>
      </c>
      <c r="H317" cm="1">
        <f t="array" ref="H317">INDEX('PUMA22 Limit computations'!AI$4:BB$75,'PUMA-Person-Limits Fragments'!B317,'PUMA-Person-Limits Fragments'!C317)</f>
        <v>75750</v>
      </c>
      <c r="I317" cm="1">
        <f t="array" ref="I317">INDEX('PUMA22 Limit computations'!BC$4:BV$75,'PUMA-Person-Limits Fragments'!B317,'PUMA-Person-Limits Fragments'!C317)</f>
        <v>45450</v>
      </c>
      <c r="J317" cm="1">
        <f t="array" ref="J317">INDEX('PUMA22 Limit computations'!BW$4:CP$75,'PUMA-Person-Limits Fragments'!B317,'PUMA-Person-Limits Fragments'!C317)</f>
        <v>120800</v>
      </c>
    </row>
    <row r="318" spans="1:10" x14ac:dyDescent="0.25">
      <c r="A318">
        <f t="shared" si="14"/>
        <v>317</v>
      </c>
      <c r="B318">
        <f t="shared" si="12"/>
        <v>29</v>
      </c>
      <c r="C318">
        <f t="shared" si="13"/>
        <v>5</v>
      </c>
      <c r="D318" cm="1">
        <f t="array" ref="D318">INDEX('PUMA22 Limit computations'!$A$4:$D$75,'PUMA-Person-Limits Fragments'!$B318,1)</f>
        <v>608</v>
      </c>
      <c r="E318" t="str" cm="1">
        <f t="array" ref="E318">INDEX('PUMA22 Limit computations'!$A$4:$D$75,'PUMA-Person-Limits Fragments'!$B318,2)</f>
        <v>Middlesex County--Woburn, Melrose &amp; Reading</v>
      </c>
      <c r="F318" t="str" cm="1">
        <f t="array" ref="F318">INDEX('PUMA22 Limit computations'!$A$4:$D$75,'PUMA-Person-Limits Fragments'!$B318,3)</f>
        <v>METRO14460MM1120</v>
      </c>
      <c r="G318" t="str" cm="1">
        <f t="array" ref="G318">INDEX('PUMA22 Limit computations'!$A$4:$D$75,'PUMA-Person-Limits Fragments'!$B318,4)</f>
        <v>Boston-Cambridge-Quincy, MA-NH HUD Metro FMR Area</v>
      </c>
      <c r="H318" cm="1">
        <f t="array" ref="H318">INDEX('PUMA22 Limit computations'!AI$4:BB$75,'PUMA-Person-Limits Fragments'!B318,'PUMA-Person-Limits Fragments'!C318)</f>
        <v>75750</v>
      </c>
      <c r="I318" cm="1">
        <f t="array" ref="I318">INDEX('PUMA22 Limit computations'!BC$4:BV$75,'PUMA-Person-Limits Fragments'!B318,'PUMA-Person-Limits Fragments'!C318)</f>
        <v>45450</v>
      </c>
      <c r="J318" cm="1">
        <f t="array" ref="J318">INDEX('PUMA22 Limit computations'!BW$4:CP$75,'PUMA-Person-Limits Fragments'!B318,'PUMA-Person-Limits Fragments'!C318)</f>
        <v>120800</v>
      </c>
    </row>
    <row r="319" spans="1:10" x14ac:dyDescent="0.25">
      <c r="A319">
        <f t="shared" si="14"/>
        <v>318</v>
      </c>
      <c r="B319">
        <f t="shared" si="12"/>
        <v>30</v>
      </c>
      <c r="C319">
        <f t="shared" si="13"/>
        <v>5</v>
      </c>
      <c r="D319" cm="1">
        <f t="array" ref="D319">INDEX('PUMA22 Limit computations'!$A$4:$D$75,'PUMA-Person-Limits Fragments'!$B319,1)</f>
        <v>609</v>
      </c>
      <c r="E319" t="str" cm="1">
        <f t="array" ref="E319">INDEX('PUMA22 Limit computations'!$A$4:$D$75,'PUMA-Person-Limits Fragments'!$B319,2)</f>
        <v>Middlesex County (East)--Malden &amp; Medford</v>
      </c>
      <c r="F319" t="str" cm="1">
        <f t="array" ref="F319">INDEX('PUMA22 Limit computations'!$A$4:$D$75,'PUMA-Person-Limits Fragments'!$B319,3)</f>
        <v>METRO14460MM1120</v>
      </c>
      <c r="G319" t="str" cm="1">
        <f t="array" ref="G319">INDEX('PUMA22 Limit computations'!$A$4:$D$75,'PUMA-Person-Limits Fragments'!$B319,4)</f>
        <v>Boston-Cambridge-Quincy, MA-NH HUD Metro FMR Area</v>
      </c>
      <c r="H319" cm="1">
        <f t="array" ref="H319">INDEX('PUMA22 Limit computations'!AI$4:BB$75,'PUMA-Person-Limits Fragments'!B319,'PUMA-Person-Limits Fragments'!C319)</f>
        <v>75750</v>
      </c>
      <c r="I319" cm="1">
        <f t="array" ref="I319">INDEX('PUMA22 Limit computations'!BC$4:BV$75,'PUMA-Person-Limits Fragments'!B319,'PUMA-Person-Limits Fragments'!C319)</f>
        <v>45450</v>
      </c>
      <c r="J319" cm="1">
        <f t="array" ref="J319">INDEX('PUMA22 Limit computations'!BW$4:CP$75,'PUMA-Person-Limits Fragments'!B319,'PUMA-Person-Limits Fragments'!C319)</f>
        <v>120800</v>
      </c>
    </row>
    <row r="320" spans="1:10" x14ac:dyDescent="0.25">
      <c r="A320">
        <f t="shared" si="14"/>
        <v>319</v>
      </c>
      <c r="B320">
        <f t="shared" si="12"/>
        <v>31</v>
      </c>
      <c r="C320">
        <f t="shared" si="13"/>
        <v>5</v>
      </c>
      <c r="D320" cm="1">
        <f t="array" ref="D320">INDEX('PUMA22 Limit computations'!$A$4:$D$75,'PUMA-Person-Limits Fragments'!$B320,1)</f>
        <v>610</v>
      </c>
      <c r="E320" t="str" cm="1">
        <f t="array" ref="E320">INDEX('PUMA22 Limit computations'!$A$4:$D$75,'PUMA-Person-Limits Fragments'!$B320,2)</f>
        <v>Middlesex County (East)--Somerville &amp; Everett</v>
      </c>
      <c r="F320" t="str" cm="1">
        <f t="array" ref="F320">INDEX('PUMA22 Limit computations'!$A$4:$D$75,'PUMA-Person-Limits Fragments'!$B320,3)</f>
        <v>METRO14460MM1120</v>
      </c>
      <c r="G320" t="str" cm="1">
        <f t="array" ref="G320">INDEX('PUMA22 Limit computations'!$A$4:$D$75,'PUMA-Person-Limits Fragments'!$B320,4)</f>
        <v>Boston-Cambridge-Quincy, MA-NH HUD Metro FMR Area</v>
      </c>
      <c r="H320" cm="1">
        <f t="array" ref="H320">INDEX('PUMA22 Limit computations'!AI$4:BB$75,'PUMA-Person-Limits Fragments'!B320,'PUMA-Person-Limits Fragments'!C320)</f>
        <v>75750</v>
      </c>
      <c r="I320" cm="1">
        <f t="array" ref="I320">INDEX('PUMA22 Limit computations'!BC$4:BV$75,'PUMA-Person-Limits Fragments'!B320,'PUMA-Person-Limits Fragments'!C320)</f>
        <v>45450</v>
      </c>
      <c r="J320" cm="1">
        <f t="array" ref="J320">INDEX('PUMA22 Limit computations'!BW$4:CP$75,'PUMA-Person-Limits Fragments'!B320,'PUMA-Person-Limits Fragments'!C320)</f>
        <v>120800</v>
      </c>
    </row>
    <row r="321" spans="1:10" x14ac:dyDescent="0.25">
      <c r="A321">
        <f t="shared" si="14"/>
        <v>320</v>
      </c>
      <c r="B321">
        <f t="shared" si="12"/>
        <v>32</v>
      </c>
      <c r="C321">
        <f t="shared" si="13"/>
        <v>5</v>
      </c>
      <c r="D321" cm="1">
        <f t="array" ref="D321">INDEX('PUMA22 Limit computations'!$A$4:$D$75,'PUMA-Person-Limits Fragments'!$B321,1)</f>
        <v>613</v>
      </c>
      <c r="E321" t="str" cm="1">
        <f t="array" ref="E321">INDEX('PUMA22 Limit computations'!$A$4:$D$75,'PUMA-Person-Limits Fragments'!$B321,2)</f>
        <v>Middlesex County--Newton &amp; Waltham</v>
      </c>
      <c r="F321" t="str" cm="1">
        <f t="array" ref="F321">INDEX('PUMA22 Limit computations'!$A$4:$D$75,'PUMA-Person-Limits Fragments'!$B321,3)</f>
        <v>METRO14460MM1120</v>
      </c>
      <c r="G321" t="str" cm="1">
        <f t="array" ref="G321">INDEX('PUMA22 Limit computations'!$A$4:$D$75,'PUMA-Person-Limits Fragments'!$B321,4)</f>
        <v>Boston-Cambridge-Quincy, MA-NH HUD Metro FMR Area</v>
      </c>
      <c r="H321" cm="1">
        <f t="array" ref="H321">INDEX('PUMA22 Limit computations'!AI$4:BB$75,'PUMA-Person-Limits Fragments'!B321,'PUMA-Person-Limits Fragments'!C321)</f>
        <v>75750</v>
      </c>
      <c r="I321" cm="1">
        <f t="array" ref="I321">INDEX('PUMA22 Limit computations'!BC$4:BV$75,'PUMA-Person-Limits Fragments'!B321,'PUMA-Person-Limits Fragments'!C321)</f>
        <v>45450</v>
      </c>
      <c r="J321" cm="1">
        <f t="array" ref="J321">INDEX('PUMA22 Limit computations'!BW$4:CP$75,'PUMA-Person-Limits Fragments'!B321,'PUMA-Person-Limits Fragments'!C321)</f>
        <v>120800</v>
      </c>
    </row>
    <row r="322" spans="1:10" x14ac:dyDescent="0.25">
      <c r="A322">
        <f t="shared" si="14"/>
        <v>321</v>
      </c>
      <c r="B322">
        <f t="shared" si="12"/>
        <v>33</v>
      </c>
      <c r="C322">
        <f t="shared" si="13"/>
        <v>5</v>
      </c>
      <c r="D322" cm="1">
        <f t="array" ref="D322">INDEX('PUMA22 Limit computations'!$A$4:$D$75,'PUMA-Person-Limits Fragments'!$B322,1)</f>
        <v>905</v>
      </c>
      <c r="E322" t="str" cm="1">
        <f t="array" ref="E322">INDEX('PUMA22 Limit computations'!$A$4:$D$75,'PUMA-Person-Limits Fragments'!$B322,2)</f>
        <v>Norfolk County (Central)--Norwood, Stoughton &amp; Canton</v>
      </c>
      <c r="F322" t="str" cm="1">
        <f t="array" ref="F322">INDEX('PUMA22 Limit computations'!$A$4:$D$75,'PUMA-Person-Limits Fragments'!$B322,3)</f>
        <v>METRO14460MM1200</v>
      </c>
      <c r="G322" t="str" cm="1">
        <f t="array" ref="G322">INDEX('PUMA22 Limit computations'!$A$4:$D$75,'PUMA-Person-Limits Fragments'!$B322,4)</f>
        <v>Brockton, MA HUD Metro FMR Area</v>
      </c>
      <c r="H322" cm="1">
        <f t="array" ref="H322">INDEX('PUMA22 Limit computations'!AI$4:BB$75,'PUMA-Person-Limits Fragments'!B322,'PUMA-Person-Limits Fragments'!C322)</f>
        <v>2299.335</v>
      </c>
      <c r="I322" cm="1">
        <f t="array" ref="I322">INDEX('PUMA22 Limit computations'!BC$4:BV$75,'PUMA-Person-Limits Fragments'!B322,'PUMA-Person-Limits Fragments'!C322)</f>
        <v>1379.22</v>
      </c>
      <c r="J322" cm="1">
        <f t="array" ref="J322">INDEX('PUMA22 Limit computations'!BW$4:CP$75,'PUMA-Person-Limits Fragments'!B322,'PUMA-Person-Limits Fragments'!C322)</f>
        <v>3676.65</v>
      </c>
    </row>
    <row r="323" spans="1:10" x14ac:dyDescent="0.25">
      <c r="A323">
        <f t="shared" si="14"/>
        <v>322</v>
      </c>
      <c r="B323">
        <f t="shared" ref="B323:B386" si="15">A323-72*FLOOR((A323-1)/72,1)</f>
        <v>34</v>
      </c>
      <c r="C323">
        <f t="shared" ref="C323:C386" si="16">FLOOR((A323-1)/72,1)+1</f>
        <v>5</v>
      </c>
      <c r="D323" cm="1">
        <f t="array" ref="D323">INDEX('PUMA22 Limit computations'!$A$4:$D$75,'PUMA-Person-Limits Fragments'!$B323,1)</f>
        <v>1102</v>
      </c>
      <c r="E323" t="str" cm="1">
        <f t="array" ref="E323">INDEX('PUMA22 Limit computations'!$A$4:$D$75,'PUMA-Person-Limits Fragments'!$B323,2)</f>
        <v>Plymouth County (West)--Bridgewater, Abington &amp; Whitman</v>
      </c>
      <c r="F323" t="str" cm="1">
        <f t="array" ref="F323">INDEX('PUMA22 Limit computations'!$A$4:$D$75,'PUMA-Person-Limits Fragments'!$B323,3)</f>
        <v>METRO14460MM1200</v>
      </c>
      <c r="G323" t="str" cm="1">
        <f t="array" ref="G323">INDEX('PUMA22 Limit computations'!$A$4:$D$75,'PUMA-Person-Limits Fragments'!$B323,4)</f>
        <v>Brockton, MA HUD Metro FMR Area</v>
      </c>
      <c r="H323" cm="1">
        <f t="array" ref="H323">INDEX('PUMA22 Limit computations'!AI$4:BB$75,'PUMA-Person-Limits Fragments'!B323,'PUMA-Person-Limits Fragments'!C323)</f>
        <v>47260.084999999999</v>
      </c>
      <c r="I323" cm="1">
        <f t="array" ref="I323">INDEX('PUMA22 Limit computations'!BC$4:BV$75,'PUMA-Person-Limits Fragments'!B323,'PUMA-Person-Limits Fragments'!C323)</f>
        <v>28348.22</v>
      </c>
      <c r="J323" cm="1">
        <f t="array" ref="J323">INDEX('PUMA22 Limit computations'!BW$4:CP$75,'PUMA-Person-Limits Fragments'!B323,'PUMA-Person-Limits Fragments'!C323)</f>
        <v>75569.150000000009</v>
      </c>
    </row>
    <row r="324" spans="1:10" x14ac:dyDescent="0.25">
      <c r="A324">
        <f t="shared" ref="A324:A387" si="17">A323+1</f>
        <v>323</v>
      </c>
      <c r="B324">
        <f t="shared" si="15"/>
        <v>35</v>
      </c>
      <c r="C324">
        <f t="shared" si="16"/>
        <v>5</v>
      </c>
      <c r="D324" cm="1">
        <f t="array" ref="D324">INDEX('PUMA22 Limit computations'!$A$4:$D$75,'PUMA-Person-Limits Fragments'!$B324,1)</f>
        <v>1104</v>
      </c>
      <c r="E324" t="str" cm="1">
        <f t="array" ref="E324">INDEX('PUMA22 Limit computations'!$A$4:$D$75,'PUMA-Person-Limits Fragments'!$B324,2)</f>
        <v>Plymouth County (South)--Plymouth Town, Middleborough &amp; Wareham</v>
      </c>
      <c r="F324" t="str" cm="1">
        <f t="array" ref="F324">INDEX('PUMA22 Limit computations'!$A$4:$D$75,'PUMA-Person-Limits Fragments'!$B324,3)</f>
        <v>METRO14460MM1200</v>
      </c>
      <c r="G324" t="str" cm="1">
        <f t="array" ref="G324">INDEX('PUMA22 Limit computations'!$A$4:$D$75,'PUMA-Person-Limits Fragments'!$B324,4)</f>
        <v>Brockton, MA HUD Metro FMR Area</v>
      </c>
      <c r="H324" cm="1">
        <f t="array" ref="H324">INDEX('PUMA22 Limit computations'!AI$4:BB$75,'PUMA-Person-Limits Fragments'!B324,'PUMA-Person-Limits Fragments'!C324)</f>
        <v>20036.2</v>
      </c>
      <c r="I324" cm="1">
        <f t="array" ref="I324">INDEX('PUMA22 Limit computations'!BC$4:BV$75,'PUMA-Person-Limits Fragments'!B324,'PUMA-Person-Limits Fragments'!C324)</f>
        <v>12018.400000000001</v>
      </c>
      <c r="J324" cm="1">
        <f t="array" ref="J324">INDEX('PUMA22 Limit computations'!BW$4:CP$75,'PUMA-Person-Limits Fragments'!B324,'PUMA-Person-Limits Fragments'!C324)</f>
        <v>32038</v>
      </c>
    </row>
    <row r="325" spans="1:10" x14ac:dyDescent="0.25">
      <c r="A325">
        <f t="shared" si="17"/>
        <v>324</v>
      </c>
      <c r="B325">
        <f t="shared" si="15"/>
        <v>36</v>
      </c>
      <c r="C325">
        <f t="shared" si="16"/>
        <v>5</v>
      </c>
      <c r="D325" cm="1">
        <f t="array" ref="D325">INDEX('PUMA22 Limit computations'!$A$4:$D$75,'PUMA-Person-Limits Fragments'!$B325,1)</f>
        <v>1101</v>
      </c>
      <c r="E325" t="str" cm="1">
        <f t="array" ref="E325">INDEX('PUMA22 Limit computations'!$A$4:$D$75,'PUMA-Person-Limits Fragments'!$B325,2)</f>
        <v>Plymouth County--Brockton</v>
      </c>
      <c r="F325" t="str" cm="1">
        <f t="array" ref="F325">INDEX('PUMA22 Limit computations'!$A$4:$D$75,'PUMA-Person-Limits Fragments'!$B325,3)</f>
        <v>METRO14460MM1200</v>
      </c>
      <c r="G325" t="str" cm="1">
        <f t="array" ref="G325">INDEX('PUMA22 Limit computations'!$A$4:$D$75,'PUMA-Person-Limits Fragments'!$B325,4)</f>
        <v>Brockton, MA HUD Metro FMR Area</v>
      </c>
      <c r="H325" cm="1">
        <f t="array" ref="H325">INDEX('PUMA22 Limit computations'!AI$4:BB$75,'PUMA-Person-Limits Fragments'!B325,'PUMA-Person-Limits Fragments'!C325)</f>
        <v>60350</v>
      </c>
      <c r="I325" cm="1">
        <f t="array" ref="I325">INDEX('PUMA22 Limit computations'!BC$4:BV$75,'PUMA-Person-Limits Fragments'!B325,'PUMA-Person-Limits Fragments'!C325)</f>
        <v>36200</v>
      </c>
      <c r="J325" cm="1">
        <f t="array" ref="J325">INDEX('PUMA22 Limit computations'!BW$4:CP$75,'PUMA-Person-Limits Fragments'!B325,'PUMA-Person-Limits Fragments'!C325)</f>
        <v>96500</v>
      </c>
    </row>
    <row r="326" spans="1:10" x14ac:dyDescent="0.25">
      <c r="A326">
        <f t="shared" si="17"/>
        <v>325</v>
      </c>
      <c r="B326">
        <f t="shared" si="15"/>
        <v>37</v>
      </c>
      <c r="C326">
        <f t="shared" si="16"/>
        <v>5</v>
      </c>
      <c r="D326" cm="1">
        <f t="array" ref="D326">INDEX('PUMA22 Limit computations'!$A$4:$D$75,'PUMA-Person-Limits Fragments'!$B326,1)</f>
        <v>701</v>
      </c>
      <c r="E326" t="str" cm="1">
        <f t="array" ref="E326">INDEX('PUMA22 Limit computations'!$A$4:$D$75,'PUMA-Person-Limits Fragments'!$B326,2)</f>
        <v>Essex County (Northwest)--Haverhill &amp; Methuen</v>
      </c>
      <c r="F326" t="str" cm="1">
        <f t="array" ref="F326">INDEX('PUMA22 Limit computations'!$A$4:$D$75,'PUMA-Person-Limits Fragments'!$B326,3)</f>
        <v>METRO14460MM4160</v>
      </c>
      <c r="G326" t="str" cm="1">
        <f t="array" ref="G326">INDEX('PUMA22 Limit computations'!$A$4:$D$75,'PUMA-Person-Limits Fragments'!$B326,4)</f>
        <v>Lawrence, MA-NH HUD Metro FMR Area</v>
      </c>
      <c r="H326" cm="1">
        <f t="array" ref="H326">INDEX('PUMA22 Limit computations'!AI$4:BB$75,'PUMA-Person-Limits Fragments'!B326,'PUMA-Person-Limits Fragments'!C326)</f>
        <v>62200</v>
      </c>
      <c r="I326" cm="1">
        <f t="array" ref="I326">INDEX('PUMA22 Limit computations'!BC$4:BV$75,'PUMA-Person-Limits Fragments'!B326,'PUMA-Person-Limits Fragments'!C326)</f>
        <v>37350</v>
      </c>
      <c r="J326" cm="1">
        <f t="array" ref="J326">INDEX('PUMA22 Limit computations'!BW$4:CP$75,'PUMA-Person-Limits Fragments'!B326,'PUMA-Person-Limits Fragments'!C326)</f>
        <v>96600</v>
      </c>
    </row>
    <row r="327" spans="1:10" x14ac:dyDescent="0.25">
      <c r="A327">
        <f t="shared" si="17"/>
        <v>326</v>
      </c>
      <c r="B327">
        <f t="shared" si="15"/>
        <v>38</v>
      </c>
      <c r="C327">
        <f t="shared" si="16"/>
        <v>5</v>
      </c>
      <c r="D327" cm="1">
        <f t="array" ref="D327">INDEX('PUMA22 Limit computations'!$A$4:$D$75,'PUMA-Person-Limits Fragments'!$B327,1)</f>
        <v>702</v>
      </c>
      <c r="E327" t="str" cm="1">
        <f t="array" ref="E327">INDEX('PUMA22 Limit computations'!$A$4:$D$75,'PUMA-Person-Limits Fragments'!$B327,2)</f>
        <v>Essex County (West)--Lawrence &amp; Andover</v>
      </c>
      <c r="F327" t="str" cm="1">
        <f t="array" ref="F327">INDEX('PUMA22 Limit computations'!$A$4:$D$75,'PUMA-Person-Limits Fragments'!$B327,3)</f>
        <v>METRO14460MM4160</v>
      </c>
      <c r="G327" t="str" cm="1">
        <f t="array" ref="G327">INDEX('PUMA22 Limit computations'!$A$4:$D$75,'PUMA-Person-Limits Fragments'!$B327,4)</f>
        <v>Lawrence, MA-NH HUD Metro FMR Area</v>
      </c>
      <c r="H327" cm="1">
        <f t="array" ref="H327">INDEX('PUMA22 Limit computations'!AI$4:BB$75,'PUMA-Person-Limits Fragments'!B327,'PUMA-Person-Limits Fragments'!C327)</f>
        <v>62200</v>
      </c>
      <c r="I327" cm="1">
        <f t="array" ref="I327">INDEX('PUMA22 Limit computations'!BC$4:BV$75,'PUMA-Person-Limits Fragments'!B327,'PUMA-Person-Limits Fragments'!C327)</f>
        <v>37350</v>
      </c>
      <c r="J327" cm="1">
        <f t="array" ref="J327">INDEX('PUMA22 Limit computations'!BW$4:CP$75,'PUMA-Person-Limits Fragments'!B327,'PUMA-Person-Limits Fragments'!C327)</f>
        <v>96600</v>
      </c>
    </row>
    <row r="328" spans="1:10" x14ac:dyDescent="0.25">
      <c r="A328">
        <f t="shared" si="17"/>
        <v>327</v>
      </c>
      <c r="B328">
        <f t="shared" si="15"/>
        <v>39</v>
      </c>
      <c r="C328">
        <f t="shared" si="16"/>
        <v>5</v>
      </c>
      <c r="D328" cm="1">
        <f t="array" ref="D328">INDEX('PUMA22 Limit computations'!$A$4:$D$75,'PUMA-Person-Limits Fragments'!$B328,1)</f>
        <v>703</v>
      </c>
      <c r="E328" t="str" cm="1">
        <f t="array" ref="E328">INDEX('PUMA22 Limit computations'!$A$4:$D$75,'PUMA-Person-Limits Fragments'!$B328,2)</f>
        <v>Essex County (North)--Newburyport, Amesbury &amp; North Andover</v>
      </c>
      <c r="F328" t="str" cm="1">
        <f t="array" ref="F328">INDEX('PUMA22 Limit computations'!$A$4:$D$75,'PUMA-Person-Limits Fragments'!$B328,3)</f>
        <v>METRO14460MM4160</v>
      </c>
      <c r="G328" t="str" cm="1">
        <f t="array" ref="G328">INDEX('PUMA22 Limit computations'!$A$4:$D$75,'PUMA-Person-Limits Fragments'!$B328,4)</f>
        <v>Lawrence, MA-NH HUD Metro FMR Area</v>
      </c>
      <c r="H328" cm="1">
        <f t="array" ref="H328">INDEX('PUMA22 Limit computations'!AI$4:BB$75,'PUMA-Person-Limits Fragments'!B328,'PUMA-Person-Limits Fragments'!C328)</f>
        <v>29731.599999999999</v>
      </c>
      <c r="I328" cm="1">
        <f t="array" ref="I328">INDEX('PUMA22 Limit computations'!BC$4:BV$75,'PUMA-Person-Limits Fragments'!B328,'PUMA-Person-Limits Fragments'!C328)</f>
        <v>17853.3</v>
      </c>
      <c r="J328" cm="1">
        <f t="array" ref="J328">INDEX('PUMA22 Limit computations'!BW$4:CP$75,'PUMA-Person-Limits Fragments'!B328,'PUMA-Person-Limits Fragments'!C328)</f>
        <v>46174.799999999996</v>
      </c>
    </row>
    <row r="329" spans="1:10" x14ac:dyDescent="0.25">
      <c r="A329">
        <f t="shared" si="17"/>
        <v>328</v>
      </c>
      <c r="B329">
        <f t="shared" si="15"/>
        <v>40</v>
      </c>
      <c r="C329">
        <f t="shared" si="16"/>
        <v>5</v>
      </c>
      <c r="D329" cm="1">
        <f t="array" ref="D329">INDEX('PUMA22 Limit computations'!$A$4:$D$75,'PUMA-Person-Limits Fragments'!$B329,1)</f>
        <v>603</v>
      </c>
      <c r="E329" t="str" cm="1">
        <f t="array" ref="E329">INDEX('PUMA22 Limit computations'!$A$4:$D$75,'PUMA-Person-Limits Fragments'!$B329,2)</f>
        <v>Middlesex County (Northeast)--Billerica, Tewksbury &amp; Dracut</v>
      </c>
      <c r="F329" t="str" cm="1">
        <f t="array" ref="F329">INDEX('PUMA22 Limit computations'!$A$4:$D$75,'PUMA-Person-Limits Fragments'!$B329,3)</f>
        <v>METRO14460MM4560</v>
      </c>
      <c r="G329" t="str" cm="1">
        <f t="array" ref="G329">INDEX('PUMA22 Limit computations'!$A$4:$D$75,'PUMA-Person-Limits Fragments'!$B329,4)</f>
        <v>Lowell, MA HUD Metro FMR Area</v>
      </c>
      <c r="H329" cm="1">
        <f t="array" ref="H329">INDEX('PUMA22 Limit computations'!AI$4:BB$75,'PUMA-Person-Limits Fragments'!B329,'PUMA-Person-Limits Fragments'!C329)</f>
        <v>68250</v>
      </c>
      <c r="I329" cm="1">
        <f t="array" ref="I329">INDEX('PUMA22 Limit computations'!BC$4:BV$75,'PUMA-Person-Limits Fragments'!B329,'PUMA-Person-Limits Fragments'!C329)</f>
        <v>40950</v>
      </c>
      <c r="J329" cm="1">
        <f t="array" ref="J329">INDEX('PUMA22 Limit computations'!BW$4:CP$75,'PUMA-Person-Limits Fragments'!B329,'PUMA-Person-Limits Fragments'!C329)</f>
        <v>96600</v>
      </c>
    </row>
    <row r="330" spans="1:10" x14ac:dyDescent="0.25">
      <c r="A330">
        <f t="shared" si="17"/>
        <v>329</v>
      </c>
      <c r="B330">
        <f t="shared" si="15"/>
        <v>41</v>
      </c>
      <c r="C330">
        <f t="shared" si="16"/>
        <v>5</v>
      </c>
      <c r="D330" cm="1">
        <f t="array" ref="D330">INDEX('PUMA22 Limit computations'!$A$4:$D$75,'PUMA-Person-Limits Fragments'!$B330,1)</f>
        <v>601</v>
      </c>
      <c r="E330" t="str" cm="1">
        <f t="array" ref="E330">INDEX('PUMA22 Limit computations'!$A$4:$D$75,'PUMA-Person-Limits Fragments'!$B330,2)</f>
        <v>Middlesex County (Northwest)--Outside Lowell</v>
      </c>
      <c r="F330" t="str" cm="1">
        <f t="array" ref="F330">INDEX('PUMA22 Limit computations'!$A$4:$D$75,'PUMA-Person-Limits Fragments'!$B330,3)</f>
        <v>METRO14460MM4560</v>
      </c>
      <c r="G330" t="str" cm="1">
        <f t="array" ref="G330">INDEX('PUMA22 Limit computations'!$A$4:$D$75,'PUMA-Person-Limits Fragments'!$B330,4)</f>
        <v>Lowell, MA HUD Metro FMR Area</v>
      </c>
      <c r="H330" cm="1">
        <f t="array" ref="H330">INDEX('PUMA22 Limit computations'!AI$4:BB$75,'PUMA-Person-Limits Fragments'!B330,'PUMA-Person-Limits Fragments'!C330)</f>
        <v>52873.275000000001</v>
      </c>
      <c r="I330" cm="1">
        <f t="array" ref="I330">INDEX('PUMA22 Limit computations'!BC$4:BV$75,'PUMA-Person-Limits Fragments'!B330,'PUMA-Person-Limits Fragments'!C330)</f>
        <v>31723.965000000004</v>
      </c>
      <c r="J330" cm="1">
        <f t="array" ref="J330">INDEX('PUMA22 Limit computations'!BW$4:CP$75,'PUMA-Person-Limits Fragments'!B330,'PUMA-Person-Limits Fragments'!C330)</f>
        <v>74836.02</v>
      </c>
    </row>
    <row r="331" spans="1:10" x14ac:dyDescent="0.25">
      <c r="A331">
        <f t="shared" si="17"/>
        <v>330</v>
      </c>
      <c r="B331">
        <f t="shared" si="15"/>
        <v>42</v>
      </c>
      <c r="C331">
        <f t="shared" si="16"/>
        <v>5</v>
      </c>
      <c r="D331" cm="1">
        <f t="array" ref="D331">INDEX('PUMA22 Limit computations'!$A$4:$D$75,'PUMA-Person-Limits Fragments'!$B331,1)</f>
        <v>602</v>
      </c>
      <c r="E331" t="str" cm="1">
        <f t="array" ref="E331">INDEX('PUMA22 Limit computations'!$A$4:$D$75,'PUMA-Person-Limits Fragments'!$B331,2)</f>
        <v>Middlesex County--Lowell</v>
      </c>
      <c r="F331" t="str" cm="1">
        <f t="array" ref="F331">INDEX('PUMA22 Limit computations'!$A$4:$D$75,'PUMA-Person-Limits Fragments'!$B331,3)</f>
        <v>METRO14460MM4560</v>
      </c>
      <c r="G331" t="str" cm="1">
        <f t="array" ref="G331">INDEX('PUMA22 Limit computations'!$A$4:$D$75,'PUMA-Person-Limits Fragments'!$B331,4)</f>
        <v>Lowell, MA HUD Metro FMR Area</v>
      </c>
      <c r="H331" cm="1">
        <f t="array" ref="H331">INDEX('PUMA22 Limit computations'!AI$4:BB$75,'PUMA-Person-Limits Fragments'!B331,'PUMA-Person-Limits Fragments'!C331)</f>
        <v>68250</v>
      </c>
      <c r="I331" cm="1">
        <f t="array" ref="I331">INDEX('PUMA22 Limit computations'!BC$4:BV$75,'PUMA-Person-Limits Fragments'!B331,'PUMA-Person-Limits Fragments'!C331)</f>
        <v>40950</v>
      </c>
      <c r="J331" cm="1">
        <f t="array" ref="J331">INDEX('PUMA22 Limit computations'!BW$4:CP$75,'PUMA-Person-Limits Fragments'!B331,'PUMA-Person-Limits Fragments'!C331)</f>
        <v>96600</v>
      </c>
    </row>
    <row r="332" spans="1:10" x14ac:dyDescent="0.25">
      <c r="A332">
        <f t="shared" si="17"/>
        <v>331</v>
      </c>
      <c r="B332">
        <f t="shared" si="15"/>
        <v>43</v>
      </c>
      <c r="C332">
        <f t="shared" si="16"/>
        <v>5</v>
      </c>
      <c r="D332" cm="1">
        <f t="array" ref="D332">INDEX('PUMA22 Limit computations'!$A$4:$D$75,'PUMA-Person-Limits Fragments'!$B332,1)</f>
        <v>100</v>
      </c>
      <c r="E332" t="str" cm="1">
        <f t="array" ref="E332">INDEX('PUMA22 Limit computations'!$A$4:$D$75,'PUMA-Person-Limits Fragments'!$B332,2)</f>
        <v>Berkshire County--Pittsfield</v>
      </c>
      <c r="F332" t="str" cm="1">
        <f t="array" ref="F332">INDEX('PUMA22 Limit computations'!$A$4:$D$75,'PUMA-Person-Limits Fragments'!$B332,3)</f>
        <v>METRO38340M38340</v>
      </c>
      <c r="G332" t="str" cm="1">
        <f t="array" ref="G332">INDEX('PUMA22 Limit computations'!$A$4:$D$75,'PUMA-Person-Limits Fragments'!$B332,4)</f>
        <v>Pittsfield, MA HUD Metro FMR Area</v>
      </c>
      <c r="H332" cm="1">
        <f t="array" ref="H332">INDEX('PUMA22 Limit computations'!AI$4:BB$75,'PUMA-Person-Limits Fragments'!B332,'PUMA-Person-Limits Fragments'!C332)</f>
        <v>31617.54</v>
      </c>
      <c r="I332" cm="1">
        <f t="array" ref="I332">INDEX('PUMA22 Limit computations'!BC$4:BV$75,'PUMA-Person-Limits Fragments'!B332,'PUMA-Person-Limits Fragments'!C332)</f>
        <v>19667.079000000002</v>
      </c>
      <c r="J332" cm="1">
        <f t="array" ref="J332">INDEX('PUMA22 Limit computations'!BW$4:CP$75,'PUMA-Person-Limits Fragments'!B332,'PUMA-Person-Limits Fragments'!C332)</f>
        <v>50575.950000000004</v>
      </c>
    </row>
    <row r="333" spans="1:10" x14ac:dyDescent="0.25">
      <c r="A333">
        <f t="shared" si="17"/>
        <v>332</v>
      </c>
      <c r="B333">
        <f t="shared" si="15"/>
        <v>44</v>
      </c>
      <c r="C333">
        <f t="shared" si="16"/>
        <v>5</v>
      </c>
      <c r="D333" cm="1">
        <f t="array" ref="D333">INDEX('PUMA22 Limit computations'!$A$4:$D$75,'PUMA-Person-Limits Fragments'!$B333,1)</f>
        <v>100</v>
      </c>
      <c r="E333" t="str" cm="1">
        <f t="array" ref="E333">INDEX('PUMA22 Limit computations'!$A$4:$D$75,'PUMA-Person-Limits Fragments'!$B333,2)</f>
        <v>Berkshire County--Pittsfield</v>
      </c>
      <c r="F333" t="str" cm="1">
        <f t="array" ref="F333">INDEX('PUMA22 Limit computations'!$A$4:$D$75,'PUMA-Person-Limits Fragments'!$B333,3)</f>
        <v>METRO38340N25003</v>
      </c>
      <c r="G333" t="str" cm="1">
        <f t="array" ref="G333">INDEX('PUMA22 Limit computations'!$A$4:$D$75,'PUMA-Person-Limits Fragments'!$B333,4)</f>
        <v>Berkshire County, MA (part) HUD Metro FMR Area</v>
      </c>
      <c r="H333" cm="1">
        <f t="array" ref="H333">INDEX('PUMA22 Limit computations'!AI$4:BB$75,'PUMA-Person-Limits Fragments'!B333,'PUMA-Person-Limits Fragments'!C333)</f>
        <v>20045.07</v>
      </c>
      <c r="I333" cm="1">
        <f t="array" ref="I333">INDEX('PUMA22 Limit computations'!BC$4:BV$75,'PUMA-Person-Limits Fragments'!B333,'PUMA-Person-Limits Fragments'!C333)</f>
        <v>12799.673999999999</v>
      </c>
      <c r="J333" cm="1">
        <f t="array" ref="J333">INDEX('PUMA22 Limit computations'!BW$4:CP$75,'PUMA-Person-Limits Fragments'!B333,'PUMA-Person-Limits Fragments'!C333)</f>
        <v>32068.17</v>
      </c>
    </row>
    <row r="334" spans="1:10" x14ac:dyDescent="0.25">
      <c r="A334">
        <f t="shared" si="17"/>
        <v>333</v>
      </c>
      <c r="B334">
        <f t="shared" si="15"/>
        <v>45</v>
      </c>
      <c r="C334">
        <f t="shared" si="16"/>
        <v>5</v>
      </c>
      <c r="D334" cm="1">
        <f t="array" ref="D334">INDEX('PUMA22 Limit computations'!$A$4:$D$75,'PUMA-Person-Limits Fragments'!$B334,1)</f>
        <v>1001</v>
      </c>
      <c r="E334" t="str" cm="1">
        <f t="array" ref="E334">INDEX('PUMA22 Limit computations'!$A$4:$D$75,'PUMA-Person-Limits Fragments'!$B334,2)</f>
        <v>Bristol County--Attleboro, North Attleborough &amp; Swansea</v>
      </c>
      <c r="F334" t="str" cm="1">
        <f t="array" ref="F334">INDEX('PUMA22 Limit computations'!$A$4:$D$75,'PUMA-Person-Limits Fragments'!$B334,3)</f>
        <v>METRO39300M39300</v>
      </c>
      <c r="G334" t="str" cm="1">
        <f t="array" ref="G334">INDEX('PUMA22 Limit computations'!$A$4:$D$75,'PUMA-Person-Limits Fragments'!$B334,4)</f>
        <v>Providence-Fall River, RI-MA HUD Metro FMR Area</v>
      </c>
      <c r="H334" cm="1">
        <f t="array" ref="H334">INDEX('PUMA22 Limit computations'!AI$4:BB$75,'PUMA-Person-Limits Fragments'!B334,'PUMA-Person-Limits Fragments'!C334)</f>
        <v>52255.224999999999</v>
      </c>
      <c r="I334" cm="1">
        <f t="array" ref="I334">INDEX('PUMA22 Limit computations'!BC$4:BV$75,'PUMA-Person-Limits Fragments'!B334,'PUMA-Person-Limits Fragments'!C334)</f>
        <v>32473.246999999999</v>
      </c>
      <c r="J334" cm="1">
        <f t="array" ref="J334">INDEX('PUMA22 Limit computations'!BW$4:CP$75,'PUMA-Person-Limits Fragments'!B334,'PUMA-Person-Limits Fragments'!C334)</f>
        <v>83558.354999999996</v>
      </c>
    </row>
    <row r="335" spans="1:10" x14ac:dyDescent="0.25">
      <c r="A335">
        <f t="shared" si="17"/>
        <v>334</v>
      </c>
      <c r="B335">
        <f t="shared" si="15"/>
        <v>46</v>
      </c>
      <c r="C335">
        <f t="shared" si="16"/>
        <v>5</v>
      </c>
      <c r="D335" cm="1">
        <f t="array" ref="D335">INDEX('PUMA22 Limit computations'!$A$4:$D$75,'PUMA-Person-Limits Fragments'!$B335,1)</f>
        <v>1003</v>
      </c>
      <c r="E335" t="str" cm="1">
        <f t="array" ref="E335">INDEX('PUMA22 Limit computations'!$A$4:$D$75,'PUMA-Person-Limits Fragments'!$B335,2)</f>
        <v>Bristol County (Central)--Fall River, Somerset &amp; Acushnet</v>
      </c>
      <c r="F335" t="str" cm="1">
        <f t="array" ref="F335">INDEX('PUMA22 Limit computations'!$A$4:$D$75,'PUMA-Person-Limits Fragments'!$B335,3)</f>
        <v>METRO39300M39300</v>
      </c>
      <c r="G335" t="str" cm="1">
        <f t="array" ref="G335">INDEX('PUMA22 Limit computations'!$A$4:$D$75,'PUMA-Person-Limits Fragments'!$B335,4)</f>
        <v>Providence-Fall River, RI-MA HUD Metro FMR Area</v>
      </c>
      <c r="H335" cm="1">
        <f t="array" ref="H335">INDEX('PUMA22 Limit computations'!AI$4:BB$75,'PUMA-Person-Limits Fragments'!B335,'PUMA-Person-Limits Fragments'!C335)</f>
        <v>45426.149999999994</v>
      </c>
      <c r="I335" cm="1">
        <f t="array" ref="I335">INDEX('PUMA22 Limit computations'!BC$4:BV$75,'PUMA-Person-Limits Fragments'!B335,'PUMA-Person-Limits Fragments'!C335)</f>
        <v>28229.417999999998</v>
      </c>
      <c r="J335" cm="1">
        <f t="array" ref="J335">INDEX('PUMA22 Limit computations'!BW$4:CP$75,'PUMA-Person-Limits Fragments'!B335,'PUMA-Person-Limits Fragments'!C335)</f>
        <v>72638.37</v>
      </c>
    </row>
    <row r="336" spans="1:10" x14ac:dyDescent="0.25">
      <c r="A336">
        <f t="shared" si="17"/>
        <v>335</v>
      </c>
      <c r="B336">
        <f t="shared" si="15"/>
        <v>47</v>
      </c>
      <c r="C336">
        <f t="shared" si="16"/>
        <v>5</v>
      </c>
      <c r="D336" cm="1">
        <f t="array" ref="D336">INDEX('PUMA22 Limit computations'!$A$4:$D$75,'PUMA-Person-Limits Fragments'!$B336,1)</f>
        <v>1004</v>
      </c>
      <c r="E336" t="str" cm="1">
        <f t="array" ref="E336">INDEX('PUMA22 Limit computations'!$A$4:$D$75,'PUMA-Person-Limits Fragments'!$B336,2)</f>
        <v>Bristol County (South)--New Bedford, Dartmouth &amp; Westport</v>
      </c>
      <c r="F336" t="str" cm="1">
        <f t="array" ref="F336">INDEX('PUMA22 Limit computations'!$A$4:$D$75,'PUMA-Person-Limits Fragments'!$B336,3)</f>
        <v>METRO39300M39300</v>
      </c>
      <c r="G336" t="str" cm="1">
        <f t="array" ref="G336">INDEX('PUMA22 Limit computations'!$A$4:$D$75,'PUMA-Person-Limits Fragments'!$B336,4)</f>
        <v>Providence-Fall River, RI-MA HUD Metro FMR Area</v>
      </c>
      <c r="H336" cm="1">
        <f t="array" ref="H336">INDEX('PUMA22 Limit computations'!AI$4:BB$75,'PUMA-Person-Limits Fragments'!B336,'PUMA-Person-Limits Fragments'!C336)</f>
        <v>5559.4</v>
      </c>
      <c r="I336" cm="1">
        <f t="array" ref="I336">INDEX('PUMA22 Limit computations'!BC$4:BV$75,'PUMA-Person-Limits Fragments'!B336,'PUMA-Person-Limits Fragments'!C336)</f>
        <v>3454.808</v>
      </c>
      <c r="J336" cm="1">
        <f t="array" ref="J336">INDEX('PUMA22 Limit computations'!BW$4:CP$75,'PUMA-Person-Limits Fragments'!B336,'PUMA-Person-Limits Fragments'!C336)</f>
        <v>8889.7199999999993</v>
      </c>
    </row>
    <row r="337" spans="1:10" x14ac:dyDescent="0.25">
      <c r="A337">
        <f t="shared" si="17"/>
        <v>336</v>
      </c>
      <c r="B337">
        <f t="shared" si="15"/>
        <v>48</v>
      </c>
      <c r="C337">
        <f t="shared" si="16"/>
        <v>5</v>
      </c>
      <c r="D337" cm="1">
        <f t="array" ref="D337">INDEX('PUMA22 Limit computations'!$A$4:$D$75,'PUMA-Person-Limits Fragments'!$B337,1)</f>
        <v>1002</v>
      </c>
      <c r="E337" t="str" cm="1">
        <f t="array" ref="E337">INDEX('PUMA22 Limit computations'!$A$4:$D$75,'PUMA-Person-Limits Fragments'!$B337,2)</f>
        <v>Bristol County--Taunton, Easton &amp; Mansfield</v>
      </c>
      <c r="F337" t="str" cm="1">
        <f t="array" ref="F337">INDEX('PUMA22 Limit computations'!$A$4:$D$75,'PUMA-Person-Limits Fragments'!$B337,3)</f>
        <v>METRO39300MM1120</v>
      </c>
      <c r="G337" t="str" cm="1">
        <f t="array" ref="G337">INDEX('PUMA22 Limit computations'!$A$4:$D$75,'PUMA-Person-Limits Fragments'!$B337,4)</f>
        <v>Taunton-Mansfield-Norton, MA HUD Metro FMR Area</v>
      </c>
      <c r="H337" cm="1">
        <f t="array" ref="H337">INDEX('PUMA22 Limit computations'!AI$4:BB$75,'PUMA-Person-Limits Fragments'!B337,'PUMA-Person-Limits Fragments'!C337)</f>
        <v>45739.264999999999</v>
      </c>
      <c r="I337" cm="1">
        <f t="array" ref="I337">INDEX('PUMA22 Limit computations'!BC$4:BV$75,'PUMA-Person-Limits Fragments'!B337,'PUMA-Person-Limits Fragments'!C337)</f>
        <v>27435.98</v>
      </c>
      <c r="J337" cm="1">
        <f t="array" ref="J337">INDEX('PUMA22 Limit computations'!BW$4:CP$75,'PUMA-Person-Limits Fragments'!B337,'PUMA-Person-Limits Fragments'!C337)</f>
        <v>73137.350000000006</v>
      </c>
    </row>
    <row r="338" spans="1:10" x14ac:dyDescent="0.25">
      <c r="A338">
        <f t="shared" si="17"/>
        <v>337</v>
      </c>
      <c r="B338">
        <f t="shared" si="15"/>
        <v>49</v>
      </c>
      <c r="C338">
        <f t="shared" si="16"/>
        <v>5</v>
      </c>
      <c r="D338" cm="1">
        <f t="array" ref="D338">INDEX('PUMA22 Limit computations'!$A$4:$D$75,'PUMA-Person-Limits Fragments'!$B338,1)</f>
        <v>1002</v>
      </c>
      <c r="E338" t="str" cm="1">
        <f t="array" ref="E338">INDEX('PUMA22 Limit computations'!$A$4:$D$75,'PUMA-Person-Limits Fragments'!$B338,2)</f>
        <v>Bristol County--Taunton, Easton &amp; Mansfield</v>
      </c>
      <c r="F338" t="str" cm="1">
        <f t="array" ref="F338">INDEX('PUMA22 Limit computations'!$A$4:$D$75,'PUMA-Person-Limits Fragments'!$B338,3)</f>
        <v>METRO39300MM1200</v>
      </c>
      <c r="G338" t="str" cm="1">
        <f t="array" ref="G338">INDEX('PUMA22 Limit computations'!$A$4:$D$75,'PUMA-Person-Limits Fragments'!$B338,4)</f>
        <v>Easton-Raynham, MA HUD Metro FMR Area</v>
      </c>
      <c r="H338" cm="1">
        <f t="array" ref="H338">INDEX('PUMA22 Limit computations'!AI$4:BB$75,'PUMA-Person-Limits Fragments'!B338,'PUMA-Person-Limits Fragments'!C338)</f>
        <v>18625.18</v>
      </c>
      <c r="I338" cm="1">
        <f t="array" ref="I338">INDEX('PUMA22 Limit computations'!BC$4:BV$75,'PUMA-Person-Limits Fragments'!B338,'PUMA-Person-Limits Fragments'!C338)</f>
        <v>11177.53</v>
      </c>
      <c r="J338" cm="1">
        <f t="array" ref="J338">INDEX('PUMA22 Limit computations'!BW$4:CP$75,'PUMA-Person-Limits Fragments'!B338,'PUMA-Person-Limits Fragments'!C338)</f>
        <v>23396.52</v>
      </c>
    </row>
    <row r="339" spans="1:10" x14ac:dyDescent="0.25">
      <c r="A339">
        <f t="shared" si="17"/>
        <v>338</v>
      </c>
      <c r="B339">
        <f t="shared" si="15"/>
        <v>50</v>
      </c>
      <c r="C339">
        <f t="shared" si="16"/>
        <v>5</v>
      </c>
      <c r="D339" cm="1">
        <f t="array" ref="D339">INDEX('PUMA22 Limit computations'!$A$4:$D$75,'PUMA-Person-Limits Fragments'!$B339,1)</f>
        <v>1003</v>
      </c>
      <c r="E339" t="str" cm="1">
        <f t="array" ref="E339">INDEX('PUMA22 Limit computations'!$A$4:$D$75,'PUMA-Person-Limits Fragments'!$B339,2)</f>
        <v>Bristol County (Central)--Fall River, Somerset &amp; Acushnet</v>
      </c>
      <c r="F339" t="str" cm="1">
        <f t="array" ref="F339">INDEX('PUMA22 Limit computations'!$A$4:$D$75,'PUMA-Person-Limits Fragments'!$B339,3)</f>
        <v>METRO39300MM5400</v>
      </c>
      <c r="G339" t="str" cm="1">
        <f t="array" ref="G339">INDEX('PUMA22 Limit computations'!$A$4:$D$75,'PUMA-Person-Limits Fragments'!$B339,4)</f>
        <v>New Bedford, MA HUD Metro FMR Area</v>
      </c>
      <c r="H339" cm="1">
        <f t="array" ref="H339">INDEX('PUMA22 Limit computations'!AI$4:BB$75,'PUMA-Person-Limits Fragments'!B339,'PUMA-Person-Limits Fragments'!C339)</f>
        <v>6635.9250000000002</v>
      </c>
      <c r="I339" cm="1">
        <f t="array" ref="I339">INDEX('PUMA22 Limit computations'!BC$4:BV$75,'PUMA-Person-Limits Fragments'!B339,'PUMA-Person-Limits Fragments'!C339)</f>
        <v>4237.335</v>
      </c>
      <c r="J339" cm="1">
        <f t="array" ref="J339">INDEX('PUMA22 Limit computations'!BW$4:CP$75,'PUMA-Person-Limits Fragments'!B339,'PUMA-Person-Limits Fragments'!C339)</f>
        <v>10616.175000000001</v>
      </c>
    </row>
    <row r="340" spans="1:10" x14ac:dyDescent="0.25">
      <c r="A340">
        <f t="shared" si="17"/>
        <v>339</v>
      </c>
      <c r="B340">
        <f t="shared" si="15"/>
        <v>51</v>
      </c>
      <c r="C340">
        <f t="shared" si="16"/>
        <v>5</v>
      </c>
      <c r="D340" cm="1">
        <f t="array" ref="D340">INDEX('PUMA22 Limit computations'!$A$4:$D$75,'PUMA-Person-Limits Fragments'!$B340,1)</f>
        <v>1004</v>
      </c>
      <c r="E340" t="str" cm="1">
        <f t="array" ref="E340">INDEX('PUMA22 Limit computations'!$A$4:$D$75,'PUMA-Person-Limits Fragments'!$B340,2)</f>
        <v>Bristol County (South)--New Bedford, Dartmouth &amp; Westport</v>
      </c>
      <c r="F340" t="str" cm="1">
        <f t="array" ref="F340">INDEX('PUMA22 Limit computations'!$A$4:$D$75,'PUMA-Person-Limits Fragments'!$B340,3)</f>
        <v>METRO39300MM5400</v>
      </c>
      <c r="G340" t="str" cm="1">
        <f t="array" ref="G340">INDEX('PUMA22 Limit computations'!$A$4:$D$75,'PUMA-Person-Limits Fragments'!$B340,4)</f>
        <v>New Bedford, MA HUD Metro FMR Area</v>
      </c>
      <c r="H340" cm="1">
        <f t="array" ref="H340">INDEX('PUMA22 Limit computations'!AI$4:BB$75,'PUMA-Person-Limits Fragments'!B340,'PUMA-Person-Limits Fragments'!C340)</f>
        <v>45439.56</v>
      </c>
      <c r="I340" cm="1">
        <f t="array" ref="I340">INDEX('PUMA22 Limit computations'!BC$4:BV$75,'PUMA-Person-Limits Fragments'!B340,'PUMA-Person-Limits Fragments'!C340)</f>
        <v>29015.191999999999</v>
      </c>
      <c r="J340" cm="1">
        <f t="array" ref="J340">INDEX('PUMA22 Limit computations'!BW$4:CP$75,'PUMA-Person-Limits Fragments'!B340,'PUMA-Person-Limits Fragments'!C340)</f>
        <v>72694.36</v>
      </c>
    </row>
    <row r="341" spans="1:10" x14ac:dyDescent="0.25">
      <c r="A341">
        <f t="shared" si="17"/>
        <v>340</v>
      </c>
      <c r="B341">
        <f t="shared" si="15"/>
        <v>52</v>
      </c>
      <c r="C341">
        <f t="shared" si="16"/>
        <v>5</v>
      </c>
      <c r="D341" cm="1">
        <f t="array" ref="D341">INDEX('PUMA22 Limit computations'!$A$4:$D$75,'PUMA-Person-Limits Fragments'!$B341,1)</f>
        <v>201</v>
      </c>
      <c r="E341" t="str" cm="1">
        <f t="array" ref="E341">INDEX('PUMA22 Limit computations'!$A$4:$D$75,'PUMA-Person-Limits Fragments'!$B341,2)</f>
        <v>Franklin &amp; Hampshire (West, North, East) Counties</v>
      </c>
      <c r="F341" t="str" cm="1">
        <f t="array" ref="F341">INDEX('PUMA22 Limit computations'!$A$4:$D$75,'PUMA-Person-Limits Fragments'!$B341,3)</f>
        <v>METRO44140M25011</v>
      </c>
      <c r="G341" t="str" cm="1">
        <f t="array" ref="G341">INDEX('PUMA22 Limit computations'!$A$4:$D$75,'PUMA-Person-Limits Fragments'!$B341,4)</f>
        <v>Franklin County, MA HUD Metro FMR Area</v>
      </c>
      <c r="H341" cm="1">
        <f t="array" ref="H341">INDEX('PUMA22 Limit computations'!AI$4:BB$75,'PUMA-Person-Limits Fragments'!B341,'PUMA-Person-Limits Fragments'!C341)</f>
        <v>31165.965</v>
      </c>
      <c r="I341" cm="1">
        <f t="array" ref="I341">INDEX('PUMA22 Limit computations'!BC$4:BV$75,'PUMA-Person-Limits Fragments'!B341,'PUMA-Person-Limits Fragments'!C341)</f>
        <v>19900.863000000001</v>
      </c>
      <c r="J341" cm="1">
        <f t="array" ref="J341">INDEX('PUMA22 Limit computations'!BW$4:CP$75,'PUMA-Person-Limits Fragments'!B341,'PUMA-Person-Limits Fragments'!C341)</f>
        <v>49859.415000000001</v>
      </c>
    </row>
    <row r="342" spans="1:10" x14ac:dyDescent="0.25">
      <c r="A342">
        <f t="shared" si="17"/>
        <v>341</v>
      </c>
      <c r="B342">
        <f t="shared" si="15"/>
        <v>53</v>
      </c>
      <c r="C342">
        <f t="shared" si="16"/>
        <v>5</v>
      </c>
      <c r="D342" cm="1">
        <f t="array" ref="D342">INDEX('PUMA22 Limit computations'!$A$4:$D$75,'PUMA-Person-Limits Fragments'!$B342,1)</f>
        <v>301</v>
      </c>
      <c r="E342" t="str" cm="1">
        <f t="array" ref="E342">INDEX('PUMA22 Limit computations'!$A$4:$D$75,'PUMA-Person-Limits Fragments'!$B342,2)</f>
        <v>Hampshire County (South)--Northampton</v>
      </c>
      <c r="F342" t="str" cm="1">
        <f t="array" ref="F342">INDEX('PUMA22 Limit computations'!$A$4:$D$75,'PUMA-Person-Limits Fragments'!$B342,3)</f>
        <v>METRO44140M44140</v>
      </c>
      <c r="G342" t="str" cm="1">
        <f t="array" ref="G342">INDEX('PUMA22 Limit computations'!$A$4:$D$75,'PUMA-Person-Limits Fragments'!$B342,4)</f>
        <v>Springfield, MA HUD Metro FMR Area</v>
      </c>
      <c r="H342" cm="1">
        <f t="array" ref="H342">INDEX('PUMA22 Limit computations'!AI$4:BB$75,'PUMA-Person-Limits Fragments'!B342,'PUMA-Person-Limits Fragments'!C342)</f>
        <v>50844.915000000001</v>
      </c>
      <c r="I342" cm="1">
        <f t="array" ref="I342">INDEX('PUMA22 Limit computations'!BC$4:BV$75,'PUMA-Person-Limits Fragments'!B342,'PUMA-Person-Limits Fragments'!C342)</f>
        <v>32466.753000000001</v>
      </c>
      <c r="J342" cm="1">
        <f t="array" ref="J342">INDEX('PUMA22 Limit computations'!BW$4:CP$75,'PUMA-Person-Limits Fragments'!B342,'PUMA-Person-Limits Fragments'!C342)</f>
        <v>81341.865000000005</v>
      </c>
    </row>
    <row r="343" spans="1:10" x14ac:dyDescent="0.25">
      <c r="A343">
        <f t="shared" si="17"/>
        <v>342</v>
      </c>
      <c r="B343">
        <f t="shared" si="15"/>
        <v>54</v>
      </c>
      <c r="C343">
        <f t="shared" si="16"/>
        <v>5</v>
      </c>
      <c r="D343" cm="1">
        <f t="array" ref="D343">INDEX('PUMA22 Limit computations'!$A$4:$D$75,'PUMA-Person-Limits Fragments'!$B343,1)</f>
        <v>401</v>
      </c>
      <c r="E343" t="str" cm="1">
        <f t="array" ref="E343">INDEX('PUMA22 Limit computations'!$A$4:$D$75,'PUMA-Person-Limits Fragments'!$B343,2)</f>
        <v>Hampden County (West)--Westfield &amp; Holyoke</v>
      </c>
      <c r="F343" t="str" cm="1">
        <f t="array" ref="F343">INDEX('PUMA22 Limit computations'!$A$4:$D$75,'PUMA-Person-Limits Fragments'!$B343,3)</f>
        <v>METRO44140M44140</v>
      </c>
      <c r="G343" t="str" cm="1">
        <f t="array" ref="G343">INDEX('PUMA22 Limit computations'!$A$4:$D$75,'PUMA-Person-Limits Fragments'!$B343,4)</f>
        <v>Springfield, MA HUD Metro FMR Area</v>
      </c>
      <c r="H343" cm="1">
        <f t="array" ref="H343">INDEX('PUMA22 Limit computations'!AI$4:BB$75,'PUMA-Person-Limits Fragments'!B343,'PUMA-Person-Limits Fragments'!C343)</f>
        <v>50855.084999999999</v>
      </c>
      <c r="I343" cm="1">
        <f t="array" ref="I343">INDEX('PUMA22 Limit computations'!BC$4:BV$75,'PUMA-Person-Limits Fragments'!B343,'PUMA-Person-Limits Fragments'!C343)</f>
        <v>32473.246999999999</v>
      </c>
      <c r="J343" cm="1">
        <f t="array" ref="J343">INDEX('PUMA22 Limit computations'!BW$4:CP$75,'PUMA-Person-Limits Fragments'!B343,'PUMA-Person-Limits Fragments'!C343)</f>
        <v>81358.134999999995</v>
      </c>
    </row>
    <row r="344" spans="1:10" x14ac:dyDescent="0.25">
      <c r="A344">
        <f t="shared" si="17"/>
        <v>343</v>
      </c>
      <c r="B344">
        <f t="shared" si="15"/>
        <v>55</v>
      </c>
      <c r="C344">
        <f t="shared" si="16"/>
        <v>5</v>
      </c>
      <c r="D344" cm="1">
        <f t="array" ref="D344">INDEX('PUMA22 Limit computations'!$A$4:$D$75,'PUMA-Person-Limits Fragments'!$B344,1)</f>
        <v>402</v>
      </c>
      <c r="E344" t="str" cm="1">
        <f t="array" ref="E344">INDEX('PUMA22 Limit computations'!$A$4:$D$75,'PUMA-Person-Limits Fragments'!$B344,2)</f>
        <v>Hampden County (Central)--Springfield</v>
      </c>
      <c r="F344" t="str" cm="1">
        <f t="array" ref="F344">INDEX('PUMA22 Limit computations'!$A$4:$D$75,'PUMA-Person-Limits Fragments'!$B344,3)</f>
        <v>METRO44140M44140</v>
      </c>
      <c r="G344" t="str" cm="1">
        <f t="array" ref="G344">INDEX('PUMA22 Limit computations'!$A$4:$D$75,'PUMA-Person-Limits Fragments'!$B344,4)</f>
        <v>Springfield, MA HUD Metro FMR Area</v>
      </c>
      <c r="H344" cm="1">
        <f t="array" ref="H344">INDEX('PUMA22 Limit computations'!AI$4:BB$75,'PUMA-Person-Limits Fragments'!B344,'PUMA-Person-Limits Fragments'!C344)</f>
        <v>50850</v>
      </c>
      <c r="I344" cm="1">
        <f t="array" ref="I344">INDEX('PUMA22 Limit computations'!BC$4:BV$75,'PUMA-Person-Limits Fragments'!B344,'PUMA-Person-Limits Fragments'!C344)</f>
        <v>32470</v>
      </c>
      <c r="J344" cm="1">
        <f t="array" ref="J344">INDEX('PUMA22 Limit computations'!BW$4:CP$75,'PUMA-Person-Limits Fragments'!B344,'PUMA-Person-Limits Fragments'!C344)</f>
        <v>81350</v>
      </c>
    </row>
    <row r="345" spans="1:10" x14ac:dyDescent="0.25">
      <c r="A345">
        <f t="shared" si="17"/>
        <v>344</v>
      </c>
      <c r="B345">
        <f t="shared" si="15"/>
        <v>56</v>
      </c>
      <c r="C345">
        <f t="shared" si="16"/>
        <v>5</v>
      </c>
      <c r="D345" cm="1">
        <f t="array" ref="D345">INDEX('PUMA22 Limit computations'!$A$4:$D$75,'PUMA-Person-Limits Fragments'!$B345,1)</f>
        <v>403</v>
      </c>
      <c r="E345" t="str" cm="1">
        <f t="array" ref="E345">INDEX('PUMA22 Limit computations'!$A$4:$D$75,'PUMA-Person-Limits Fragments'!$B345,2)</f>
        <v>Hampden County (East)--Chicopee</v>
      </c>
      <c r="F345" t="str" cm="1">
        <f t="array" ref="F345">INDEX('PUMA22 Limit computations'!$A$4:$D$75,'PUMA-Person-Limits Fragments'!$B345,3)</f>
        <v>METRO44140M44140</v>
      </c>
      <c r="G345" t="str" cm="1">
        <f t="array" ref="G345">INDEX('PUMA22 Limit computations'!$A$4:$D$75,'PUMA-Person-Limits Fragments'!$B345,4)</f>
        <v>Springfield, MA HUD Metro FMR Area</v>
      </c>
      <c r="H345" cm="1">
        <f t="array" ref="H345">INDEX('PUMA22 Limit computations'!AI$4:BB$75,'PUMA-Person-Limits Fragments'!B345,'PUMA-Person-Limits Fragments'!C345)</f>
        <v>50844.915000000001</v>
      </c>
      <c r="I345" cm="1">
        <f t="array" ref="I345">INDEX('PUMA22 Limit computations'!BC$4:BV$75,'PUMA-Person-Limits Fragments'!B345,'PUMA-Person-Limits Fragments'!C345)</f>
        <v>32466.753000000001</v>
      </c>
      <c r="J345" cm="1">
        <f t="array" ref="J345">INDEX('PUMA22 Limit computations'!BW$4:CP$75,'PUMA-Person-Limits Fragments'!B345,'PUMA-Person-Limits Fragments'!C345)</f>
        <v>81341.865000000005</v>
      </c>
    </row>
    <row r="346" spans="1:10" x14ac:dyDescent="0.25">
      <c r="A346">
        <f t="shared" si="17"/>
        <v>345</v>
      </c>
      <c r="B346">
        <f t="shared" si="15"/>
        <v>57</v>
      </c>
      <c r="C346">
        <f t="shared" si="16"/>
        <v>5</v>
      </c>
      <c r="D346" cm="1">
        <f t="array" ref="D346">INDEX('PUMA22 Limit computations'!$A$4:$D$75,'PUMA-Person-Limits Fragments'!$B346,1)</f>
        <v>201</v>
      </c>
      <c r="E346" t="str" cm="1">
        <f t="array" ref="E346">INDEX('PUMA22 Limit computations'!$A$4:$D$75,'PUMA-Person-Limits Fragments'!$B346,2)</f>
        <v>Franklin &amp; Hampshire (West, North, East) Counties</v>
      </c>
      <c r="F346" t="str" cm="1">
        <f t="array" ref="F346">INDEX('PUMA22 Limit computations'!$A$4:$D$75,'PUMA-Person-Limits Fragments'!$B346,3)</f>
        <v>METRO44140M44140</v>
      </c>
      <c r="G346" t="str" cm="1">
        <f t="array" ref="G346">INDEX('PUMA22 Limit computations'!$A$4:$D$75,'PUMA-Person-Limits Fragments'!$B346,4)</f>
        <v>Springfield, MA HUD Metro FMR Area</v>
      </c>
      <c r="H346" cm="1">
        <f t="array" ref="H346">INDEX('PUMA22 Limit computations'!AI$4:BB$75,'PUMA-Person-Limits Fragments'!B346,'PUMA-Person-Limits Fragments'!C346)</f>
        <v>19689.12</v>
      </c>
      <c r="I346" cm="1">
        <f t="array" ref="I346">INDEX('PUMA22 Limit computations'!BC$4:BV$75,'PUMA-Person-Limits Fragments'!B346,'PUMA-Person-Limits Fragments'!C346)</f>
        <v>12572.384</v>
      </c>
      <c r="J346" cm="1">
        <f t="array" ref="J346">INDEX('PUMA22 Limit computations'!BW$4:CP$75,'PUMA-Person-Limits Fragments'!B346,'PUMA-Person-Limits Fragments'!C346)</f>
        <v>31498.719999999998</v>
      </c>
    </row>
    <row r="347" spans="1:10" x14ac:dyDescent="0.25">
      <c r="A347">
        <f t="shared" si="17"/>
        <v>346</v>
      </c>
      <c r="B347">
        <f t="shared" si="15"/>
        <v>58</v>
      </c>
      <c r="C347">
        <f t="shared" si="16"/>
        <v>5</v>
      </c>
      <c r="D347" cm="1">
        <f t="array" ref="D347">INDEX('PUMA22 Limit computations'!$A$4:$D$75,'PUMA-Person-Limits Fragments'!$B347,1)</f>
        <v>501</v>
      </c>
      <c r="E347" t="str" cm="1">
        <f t="array" ref="E347">INDEX('PUMA22 Limit computations'!$A$4:$D$75,'PUMA-Person-Limits Fragments'!$B347,2)</f>
        <v>Worcester County (Northwest)--Gardner</v>
      </c>
      <c r="F347" t="str" cm="1">
        <f t="array" ref="F347">INDEX('PUMA22 Limit computations'!$A$4:$D$75,'PUMA-Person-Limits Fragments'!$B347,3)</f>
        <v>METRO49340M49340</v>
      </c>
      <c r="G347" t="str" cm="1">
        <f t="array" ref="G347">INDEX('PUMA22 Limit computations'!$A$4:$D$75,'PUMA-Person-Limits Fragments'!$B347,4)</f>
        <v>Worcester, MA HUD Metro FMR Area</v>
      </c>
      <c r="H347" cm="1">
        <f t="array" ref="H347">INDEX('PUMA22 Limit computations'!AI$4:BB$75,'PUMA-Person-Limits Fragments'!B347,'PUMA-Person-Limits Fragments'!C347)</f>
        <v>17247.329999999998</v>
      </c>
      <c r="I347" cm="1">
        <f t="array" ref="I347">INDEX('PUMA22 Limit computations'!BC$4:BV$75,'PUMA-Person-Limits Fragments'!B347,'PUMA-Person-Limits Fragments'!C347)</f>
        <v>10357.065000000001</v>
      </c>
      <c r="J347" cm="1">
        <f t="array" ref="J347">INDEX('PUMA22 Limit computations'!BW$4:CP$75,'PUMA-Person-Limits Fragments'!B347,'PUMA-Person-Limits Fragments'!C347)</f>
        <v>27589.95</v>
      </c>
    </row>
    <row r="348" spans="1:10" x14ac:dyDescent="0.25">
      <c r="A348">
        <f t="shared" si="17"/>
        <v>347</v>
      </c>
      <c r="B348">
        <f t="shared" si="15"/>
        <v>59</v>
      </c>
      <c r="C348">
        <f t="shared" si="16"/>
        <v>5</v>
      </c>
      <c r="D348" cm="1">
        <f t="array" ref="D348">INDEX('PUMA22 Limit computations'!$A$4:$D$75,'PUMA-Person-Limits Fragments'!$B348,1)</f>
        <v>506</v>
      </c>
      <c r="E348" t="str" cm="1">
        <f t="array" ref="E348">INDEX('PUMA22 Limit computations'!$A$4:$D$75,'PUMA-Person-Limits Fragments'!$B348,2)</f>
        <v>Worcester County (West Central)--Outside Worcester City</v>
      </c>
      <c r="F348" t="str" cm="1">
        <f t="array" ref="F348">INDEX('PUMA22 Limit computations'!$A$4:$D$75,'PUMA-Person-Limits Fragments'!$B348,3)</f>
        <v>METRO49340M49340</v>
      </c>
      <c r="G348" t="str" cm="1">
        <f t="array" ref="G348">INDEX('PUMA22 Limit computations'!$A$4:$D$75,'PUMA-Person-Limits Fragments'!$B348,4)</f>
        <v>Worcester, MA HUD Metro FMR Area</v>
      </c>
      <c r="H348" cm="1">
        <f t="array" ref="H348">INDEX('PUMA22 Limit computations'!AI$4:BB$75,'PUMA-Person-Limits Fragments'!B348,'PUMA-Person-Limits Fragments'!C348)</f>
        <v>56947.83</v>
      </c>
      <c r="I348" cm="1">
        <f t="array" ref="I348">INDEX('PUMA22 Limit computations'!BC$4:BV$75,'PUMA-Person-Limits Fragments'!B348,'PUMA-Person-Limits Fragments'!C348)</f>
        <v>34197.315000000002</v>
      </c>
      <c r="J348" cm="1">
        <f t="array" ref="J348">INDEX('PUMA22 Limit computations'!BW$4:CP$75,'PUMA-Person-Limits Fragments'!B348,'PUMA-Person-Limits Fragments'!C348)</f>
        <v>91097.45</v>
      </c>
    </row>
    <row r="349" spans="1:10" x14ac:dyDescent="0.25">
      <c r="A349">
        <f t="shared" si="17"/>
        <v>348</v>
      </c>
      <c r="B349">
        <f t="shared" si="15"/>
        <v>60</v>
      </c>
      <c r="C349">
        <f t="shared" si="16"/>
        <v>5</v>
      </c>
      <c r="D349" cm="1">
        <f t="array" ref="D349">INDEX('PUMA22 Limit computations'!$A$4:$D$75,'PUMA-Person-Limits Fragments'!$B349,1)</f>
        <v>503</v>
      </c>
      <c r="E349" t="str" cm="1">
        <f t="array" ref="E349">INDEX('PUMA22 Limit computations'!$A$4:$D$75,'PUMA-Person-Limits Fragments'!$B349,2)</f>
        <v>Worcester County (East Central)--Outside Worcester City</v>
      </c>
      <c r="F349" t="str" cm="1">
        <f t="array" ref="F349">INDEX('PUMA22 Limit computations'!$A$4:$D$75,'PUMA-Person-Limits Fragments'!$B349,3)</f>
        <v>METRO49340M49340</v>
      </c>
      <c r="G349" t="str" cm="1">
        <f t="array" ref="G349">INDEX('PUMA22 Limit computations'!$A$4:$D$75,'PUMA-Person-Limits Fragments'!$B349,4)</f>
        <v>Worcester, MA HUD Metro FMR Area</v>
      </c>
      <c r="H349" cm="1">
        <f t="array" ref="H349">INDEX('PUMA22 Limit computations'!AI$4:BB$75,'PUMA-Person-Limits Fragments'!B349,'PUMA-Person-Limits Fragments'!C349)</f>
        <v>39413.94</v>
      </c>
      <c r="I349" cm="1">
        <f t="array" ref="I349">INDEX('PUMA22 Limit computations'!BC$4:BV$75,'PUMA-Person-Limits Fragments'!B349,'PUMA-Person-Limits Fragments'!C349)</f>
        <v>23668.170000000002</v>
      </c>
      <c r="J349" cm="1">
        <f t="array" ref="J349">INDEX('PUMA22 Limit computations'!BW$4:CP$75,'PUMA-Person-Limits Fragments'!B349,'PUMA-Person-Limits Fragments'!C349)</f>
        <v>63049.1</v>
      </c>
    </row>
    <row r="350" spans="1:10" x14ac:dyDescent="0.25">
      <c r="A350">
        <f t="shared" si="17"/>
        <v>349</v>
      </c>
      <c r="B350">
        <f t="shared" si="15"/>
        <v>61</v>
      </c>
      <c r="C350">
        <f t="shared" si="16"/>
        <v>5</v>
      </c>
      <c r="D350" cm="1">
        <f t="array" ref="D350">INDEX('PUMA22 Limit computations'!$A$4:$D$75,'PUMA-Person-Limits Fragments'!$B350,1)</f>
        <v>504</v>
      </c>
      <c r="E350" t="str" cm="1">
        <f t="array" ref="E350">INDEX('PUMA22 Limit computations'!$A$4:$D$75,'PUMA-Person-Limits Fragments'!$B350,2)</f>
        <v>Worcester City (East)</v>
      </c>
      <c r="F350" t="str" cm="1">
        <f t="array" ref="F350">INDEX('PUMA22 Limit computations'!$A$4:$D$75,'PUMA-Person-Limits Fragments'!$B350,3)</f>
        <v>METRO49340M49340</v>
      </c>
      <c r="G350" t="str" cm="1">
        <f t="array" ref="G350">INDEX('PUMA22 Limit computations'!$A$4:$D$75,'PUMA-Person-Limits Fragments'!$B350,4)</f>
        <v>Worcester, MA HUD Metro FMR Area</v>
      </c>
      <c r="H350" cm="1">
        <f t="array" ref="H350">INDEX('PUMA22 Limit computations'!AI$4:BB$75,'PUMA-Person-Limits Fragments'!B350,'PUMA-Person-Limits Fragments'!C350)</f>
        <v>59700</v>
      </c>
      <c r="I350" cm="1">
        <f t="array" ref="I350">INDEX('PUMA22 Limit computations'!BC$4:BV$75,'PUMA-Person-Limits Fragments'!B350,'PUMA-Person-Limits Fragments'!C350)</f>
        <v>35850</v>
      </c>
      <c r="J350" cm="1">
        <f t="array" ref="J350">INDEX('PUMA22 Limit computations'!BW$4:CP$75,'PUMA-Person-Limits Fragments'!B350,'PUMA-Person-Limits Fragments'!C350)</f>
        <v>95500</v>
      </c>
    </row>
    <row r="351" spans="1:10" x14ac:dyDescent="0.25">
      <c r="A351">
        <f t="shared" si="17"/>
        <v>350</v>
      </c>
      <c r="B351">
        <f t="shared" si="15"/>
        <v>62</v>
      </c>
      <c r="C351">
        <f t="shared" si="16"/>
        <v>5</v>
      </c>
      <c r="D351" cm="1">
        <f t="array" ref="D351">INDEX('PUMA22 Limit computations'!$A$4:$D$75,'PUMA-Person-Limits Fragments'!$B351,1)</f>
        <v>505</v>
      </c>
      <c r="E351" t="str" cm="1">
        <f t="array" ref="E351">INDEX('PUMA22 Limit computations'!$A$4:$D$75,'PUMA-Person-Limits Fragments'!$B351,2)</f>
        <v>Worcester City (West)</v>
      </c>
      <c r="F351" t="str" cm="1">
        <f t="array" ref="F351">INDEX('PUMA22 Limit computations'!$A$4:$D$75,'PUMA-Person-Limits Fragments'!$B351,3)</f>
        <v>METRO49340M49340</v>
      </c>
      <c r="G351" t="str" cm="1">
        <f t="array" ref="G351">INDEX('PUMA22 Limit computations'!$A$4:$D$75,'PUMA-Person-Limits Fragments'!$B351,4)</f>
        <v>Worcester, MA HUD Metro FMR Area</v>
      </c>
      <c r="H351" cm="1">
        <f t="array" ref="H351">INDEX('PUMA22 Limit computations'!AI$4:BB$75,'PUMA-Person-Limits Fragments'!B351,'PUMA-Person-Limits Fragments'!C351)</f>
        <v>59700</v>
      </c>
      <c r="I351" cm="1">
        <f t="array" ref="I351">INDEX('PUMA22 Limit computations'!BC$4:BV$75,'PUMA-Person-Limits Fragments'!B351,'PUMA-Person-Limits Fragments'!C351)</f>
        <v>35850</v>
      </c>
      <c r="J351" cm="1">
        <f t="array" ref="J351">INDEX('PUMA22 Limit computations'!BW$4:CP$75,'PUMA-Person-Limits Fragments'!B351,'PUMA-Person-Limits Fragments'!C351)</f>
        <v>95500</v>
      </c>
    </row>
    <row r="352" spans="1:10" x14ac:dyDescent="0.25">
      <c r="A352">
        <f t="shared" si="17"/>
        <v>351</v>
      </c>
      <c r="B352">
        <f t="shared" si="15"/>
        <v>63</v>
      </c>
      <c r="C352">
        <f t="shared" si="16"/>
        <v>5</v>
      </c>
      <c r="D352" cm="1">
        <f t="array" ref="D352">INDEX('PUMA22 Limit computations'!$A$4:$D$75,'PUMA-Person-Limits Fragments'!$B352,1)</f>
        <v>507</v>
      </c>
      <c r="E352" t="str" cm="1">
        <f t="array" ref="E352">INDEX('PUMA22 Limit computations'!$A$4:$D$75,'PUMA-Person-Limits Fragments'!$B352,2)</f>
        <v>Worcester County (South)</v>
      </c>
      <c r="F352" t="str" cm="1">
        <f t="array" ref="F352">INDEX('PUMA22 Limit computations'!$A$4:$D$75,'PUMA-Person-Limits Fragments'!$B352,3)</f>
        <v>METRO49340M49340</v>
      </c>
      <c r="G352" t="str" cm="1">
        <f t="array" ref="G352">INDEX('PUMA22 Limit computations'!$A$4:$D$75,'PUMA-Person-Limits Fragments'!$B352,4)</f>
        <v>Worcester, MA HUD Metro FMR Area</v>
      </c>
      <c r="H352" cm="1">
        <f t="array" ref="H352">INDEX('PUMA22 Limit computations'!AI$4:BB$75,'PUMA-Person-Limits Fragments'!B352,'PUMA-Person-Limits Fragments'!C352)</f>
        <v>50840.520000000004</v>
      </c>
      <c r="I352" cm="1">
        <f t="array" ref="I352">INDEX('PUMA22 Limit computations'!BC$4:BV$75,'PUMA-Person-Limits Fragments'!B352,'PUMA-Person-Limits Fragments'!C352)</f>
        <v>30529.86</v>
      </c>
      <c r="J352" cm="1">
        <f t="array" ref="J352">INDEX('PUMA22 Limit computations'!BW$4:CP$75,'PUMA-Person-Limits Fragments'!B352,'PUMA-Person-Limits Fragments'!C352)</f>
        <v>81327.8</v>
      </c>
    </row>
    <row r="353" spans="1:10" x14ac:dyDescent="0.25">
      <c r="A353">
        <f t="shared" si="17"/>
        <v>352</v>
      </c>
      <c r="B353">
        <f t="shared" si="15"/>
        <v>64</v>
      </c>
      <c r="C353">
        <f t="shared" si="16"/>
        <v>5</v>
      </c>
      <c r="D353" cm="1">
        <f t="array" ref="D353">INDEX('PUMA22 Limit computations'!$A$4:$D$75,'PUMA-Person-Limits Fragments'!$B353,1)</f>
        <v>502</v>
      </c>
      <c r="E353" t="str" cm="1">
        <f t="array" ref="E353">INDEX('PUMA22 Limit computations'!$A$4:$D$75,'PUMA-Person-Limits Fragments'!$B353,2)</f>
        <v>Worcester County (Northeast)--Fitchburg, Leominster &amp; Lunenburg</v>
      </c>
      <c r="F353" t="str" cm="1">
        <f t="array" ref="F353">INDEX('PUMA22 Limit computations'!$A$4:$D$75,'PUMA-Person-Limits Fragments'!$B353,3)</f>
        <v>METRO49340MM1120</v>
      </c>
      <c r="G353" t="str" cm="1">
        <f t="array" ref="G353">INDEX('PUMA22 Limit computations'!$A$4:$D$75,'PUMA-Person-Limits Fragments'!$B353,4)</f>
        <v>Eastern Worcester County, MA HUD Metro FMR Area</v>
      </c>
      <c r="H353" cm="1">
        <f t="array" ref="H353">INDEX('PUMA22 Limit computations'!AI$4:BB$75,'PUMA-Person-Limits Fragments'!B353,'PUMA-Person-Limits Fragments'!C353)</f>
        <v>10350.725</v>
      </c>
      <c r="I353" cm="1">
        <f t="array" ref="I353">INDEX('PUMA22 Limit computations'!BC$4:BV$75,'PUMA-Person-Limits Fragments'!B353,'PUMA-Person-Limits Fragments'!C353)</f>
        <v>6210.4350000000004</v>
      </c>
      <c r="J353" cm="1">
        <f t="array" ref="J353">INDEX('PUMA22 Limit computations'!BW$4:CP$75,'PUMA-Person-Limits Fragments'!B353,'PUMA-Person-Limits Fragments'!C353)</f>
        <v>14132.580000000002</v>
      </c>
    </row>
    <row r="354" spans="1:10" x14ac:dyDescent="0.25">
      <c r="A354">
        <f t="shared" si="17"/>
        <v>353</v>
      </c>
      <c r="B354">
        <f t="shared" si="15"/>
        <v>65</v>
      </c>
      <c r="C354">
        <f t="shared" si="16"/>
        <v>5</v>
      </c>
      <c r="D354" cm="1">
        <f t="array" ref="D354">INDEX('PUMA22 Limit computations'!$A$4:$D$75,'PUMA-Person-Limits Fragments'!$B354,1)</f>
        <v>503</v>
      </c>
      <c r="E354" t="str" cm="1">
        <f t="array" ref="E354">INDEX('PUMA22 Limit computations'!$A$4:$D$75,'PUMA-Person-Limits Fragments'!$B354,2)</f>
        <v>Worcester County (East Central)--Outside Worcester City</v>
      </c>
      <c r="F354" t="str" cm="1">
        <f t="array" ref="F354">INDEX('PUMA22 Limit computations'!$A$4:$D$75,'PUMA-Person-Limits Fragments'!$B354,3)</f>
        <v>METRO49340MM1120</v>
      </c>
      <c r="G354" t="str" cm="1">
        <f t="array" ref="G354">INDEX('PUMA22 Limit computations'!$A$4:$D$75,'PUMA-Person-Limits Fragments'!$B354,4)</f>
        <v>Eastern Worcester County, MA HUD Metro FMR Area</v>
      </c>
      <c r="H354" cm="1">
        <f t="array" ref="H354">INDEX('PUMA22 Limit computations'!AI$4:BB$75,'PUMA-Person-Limits Fragments'!B354,'PUMA-Person-Limits Fragments'!C354)</f>
        <v>24040.85</v>
      </c>
      <c r="I354" cm="1">
        <f t="array" ref="I354">INDEX('PUMA22 Limit computations'!BC$4:BV$75,'PUMA-Person-Limits Fragments'!B354,'PUMA-Person-Limits Fragments'!C354)</f>
        <v>14424.51</v>
      </c>
      <c r="J354" cm="1">
        <f t="array" ref="J354">INDEX('PUMA22 Limit computations'!BW$4:CP$75,'PUMA-Person-Limits Fragments'!B354,'PUMA-Person-Limits Fragments'!C354)</f>
        <v>32824.68</v>
      </c>
    </row>
    <row r="355" spans="1:10" x14ac:dyDescent="0.25">
      <c r="A355">
        <f t="shared" si="17"/>
        <v>354</v>
      </c>
      <c r="B355">
        <f t="shared" si="15"/>
        <v>66</v>
      </c>
      <c r="C355">
        <f t="shared" si="16"/>
        <v>5</v>
      </c>
      <c r="D355" cm="1">
        <f t="array" ref="D355">INDEX('PUMA22 Limit computations'!$A$4:$D$75,'PUMA-Person-Limits Fragments'!$B355,1)</f>
        <v>507</v>
      </c>
      <c r="E355" t="str" cm="1">
        <f t="array" ref="E355">INDEX('PUMA22 Limit computations'!$A$4:$D$75,'PUMA-Person-Limits Fragments'!$B355,2)</f>
        <v>Worcester County (South)</v>
      </c>
      <c r="F355" t="str" cm="1">
        <f t="array" ref="F355">INDEX('PUMA22 Limit computations'!$A$4:$D$75,'PUMA-Person-Limits Fragments'!$B355,3)</f>
        <v>METRO49340MM1120</v>
      </c>
      <c r="G355" t="str" cm="1">
        <f t="array" ref="G355">INDEX('PUMA22 Limit computations'!$A$4:$D$75,'PUMA-Person-Limits Fragments'!$B355,4)</f>
        <v>Eastern Worcester County, MA HUD Metro FMR Area</v>
      </c>
      <c r="H355" cm="1">
        <f t="array" ref="H355">INDEX('PUMA22 Limit computations'!AI$4:BB$75,'PUMA-Person-Limits Fragments'!B355,'PUMA-Person-Limits Fragments'!C355)</f>
        <v>10485.15</v>
      </c>
      <c r="I355" cm="1">
        <f t="array" ref="I355">INDEX('PUMA22 Limit computations'!BC$4:BV$75,'PUMA-Person-Limits Fragments'!B355,'PUMA-Person-Limits Fragments'!C355)</f>
        <v>6291.09</v>
      </c>
      <c r="J355" cm="1">
        <f t="array" ref="J355">INDEX('PUMA22 Limit computations'!BW$4:CP$75,'PUMA-Person-Limits Fragments'!B355,'PUMA-Person-Limits Fragments'!C355)</f>
        <v>14316.119999999999</v>
      </c>
    </row>
    <row r="356" spans="1:10" x14ac:dyDescent="0.25">
      <c r="A356">
        <f t="shared" si="17"/>
        <v>355</v>
      </c>
      <c r="B356">
        <f t="shared" si="15"/>
        <v>67</v>
      </c>
      <c r="C356">
        <f t="shared" si="16"/>
        <v>5</v>
      </c>
      <c r="D356" cm="1">
        <f t="array" ref="D356">INDEX('PUMA22 Limit computations'!$A$4:$D$75,'PUMA-Person-Limits Fragments'!$B356,1)</f>
        <v>502</v>
      </c>
      <c r="E356" t="str" cm="1">
        <f t="array" ref="E356">INDEX('PUMA22 Limit computations'!$A$4:$D$75,'PUMA-Person-Limits Fragments'!$B356,2)</f>
        <v>Worcester County (Northeast)--Fitchburg, Leominster &amp; Lunenburg</v>
      </c>
      <c r="F356" t="str" cm="1">
        <f t="array" ref="F356">INDEX('PUMA22 Limit computations'!$A$4:$D$75,'PUMA-Person-Limits Fragments'!$B356,3)</f>
        <v>METRO49340MM2600</v>
      </c>
      <c r="G356" t="str" cm="1">
        <f t="array" ref="G356">INDEX('PUMA22 Limit computations'!$A$4:$D$75,'PUMA-Person-Limits Fragments'!$B356,4)</f>
        <v>Fitchburg-Leominster, MA HUD Metro FMR Area</v>
      </c>
      <c r="H356" cm="1">
        <f t="array" ref="H356">INDEX('PUMA22 Limit computations'!AI$4:BB$75,'PUMA-Person-Limits Fragments'!B356,'PUMA-Person-Limits Fragments'!C356)</f>
        <v>46233.27</v>
      </c>
      <c r="I356" cm="1">
        <f t="array" ref="I356">INDEX('PUMA22 Limit computations'!BC$4:BV$75,'PUMA-Person-Limits Fragments'!B356,'PUMA-Person-Limits Fragments'!C356)</f>
        <v>27748.5</v>
      </c>
      <c r="J356" cm="1">
        <f t="array" ref="J356">INDEX('PUMA22 Limit computations'!BW$4:CP$75,'PUMA-Person-Limits Fragments'!B356,'PUMA-Person-Limits Fragments'!C356)</f>
        <v>73939.08</v>
      </c>
    </row>
    <row r="357" spans="1:10" x14ac:dyDescent="0.25">
      <c r="A357">
        <f t="shared" si="17"/>
        <v>356</v>
      </c>
      <c r="B357">
        <f t="shared" si="15"/>
        <v>68</v>
      </c>
      <c r="C357">
        <f t="shared" si="16"/>
        <v>5</v>
      </c>
      <c r="D357" cm="1">
        <f t="array" ref="D357">INDEX('PUMA22 Limit computations'!$A$4:$D$75,'PUMA-Person-Limits Fragments'!$B357,1)</f>
        <v>501</v>
      </c>
      <c r="E357" t="str" cm="1">
        <f t="array" ref="E357">INDEX('PUMA22 Limit computations'!$A$4:$D$75,'PUMA-Person-Limits Fragments'!$B357,2)</f>
        <v>Worcester County (Northwest)--Gardner</v>
      </c>
      <c r="F357" t="str" cm="1">
        <f t="array" ref="F357">INDEX('PUMA22 Limit computations'!$A$4:$D$75,'PUMA-Person-Limits Fragments'!$B357,3)</f>
        <v>METRO49340MM2600</v>
      </c>
      <c r="G357" t="str" cm="1">
        <f t="array" ref="G357">INDEX('PUMA22 Limit computations'!$A$4:$D$75,'PUMA-Person-Limits Fragments'!$B357,4)</f>
        <v>Fitchburg-Leominster, MA HUD Metro FMR Area</v>
      </c>
      <c r="H357" cm="1">
        <f t="array" ref="H357">INDEX('PUMA22 Limit computations'!AI$4:BB$75,'PUMA-Person-Limits Fragments'!B357,'PUMA-Person-Limits Fragments'!C357)</f>
        <v>26284.41</v>
      </c>
      <c r="I357" cm="1">
        <f t="array" ref="I357">INDEX('PUMA22 Limit computations'!BC$4:BV$75,'PUMA-Person-Limits Fragments'!B357,'PUMA-Person-Limits Fragments'!C357)</f>
        <v>15775.5</v>
      </c>
      <c r="J357" cm="1">
        <f t="array" ref="J357">INDEX('PUMA22 Limit computations'!BW$4:CP$75,'PUMA-Person-Limits Fragments'!B357,'PUMA-Person-Limits Fragments'!C357)</f>
        <v>42035.64</v>
      </c>
    </row>
    <row r="358" spans="1:10" x14ac:dyDescent="0.25">
      <c r="A358">
        <f t="shared" si="17"/>
        <v>357</v>
      </c>
      <c r="B358">
        <f t="shared" si="15"/>
        <v>69</v>
      </c>
      <c r="C358">
        <f t="shared" si="16"/>
        <v>5</v>
      </c>
      <c r="D358" cm="1">
        <f t="array" ref="D358">INDEX('PUMA22 Limit computations'!$A$4:$D$75,'PUMA-Person-Limits Fragments'!$B358,1)</f>
        <v>501</v>
      </c>
      <c r="E358" t="str" cm="1">
        <f t="array" ref="E358">INDEX('PUMA22 Limit computations'!$A$4:$D$75,'PUMA-Person-Limits Fragments'!$B358,2)</f>
        <v>Worcester County (Northwest)--Gardner</v>
      </c>
      <c r="F358" t="str" cm="1">
        <f t="array" ref="F358">INDEX('PUMA22 Limit computations'!$A$4:$D$75,'PUMA-Person-Limits Fragments'!$B358,3)</f>
        <v>METRO49340N25027</v>
      </c>
      <c r="G358" t="str" cm="1">
        <f t="array" ref="G358">INDEX('PUMA22 Limit computations'!$A$4:$D$75,'PUMA-Person-Limits Fragments'!$B358,4)</f>
        <v>Western Worcester County, MA HUD Metro FMR Area</v>
      </c>
      <c r="H358" cm="1">
        <f t="array" ref="H358">INDEX('PUMA22 Limit computations'!AI$4:BB$75,'PUMA-Person-Limits Fragments'!B358,'PUMA-Person-Limits Fragments'!C358)</f>
        <v>11922.24</v>
      </c>
      <c r="I358" cm="1">
        <f t="array" ref="I358">INDEX('PUMA22 Limit computations'!BC$4:BV$75,'PUMA-Person-Limits Fragments'!B358,'PUMA-Person-Limits Fragments'!C358)</f>
        <v>7331.7259999999997</v>
      </c>
      <c r="J358" cm="1">
        <f t="array" ref="J358">INDEX('PUMA22 Limit computations'!BW$4:CP$75,'PUMA-Person-Limits Fragments'!B358,'PUMA-Person-Limits Fragments'!C358)</f>
        <v>19068.810000000001</v>
      </c>
    </row>
    <row r="359" spans="1:10" x14ac:dyDescent="0.25">
      <c r="A359">
        <f t="shared" si="17"/>
        <v>358</v>
      </c>
      <c r="B359">
        <f t="shared" si="15"/>
        <v>70</v>
      </c>
      <c r="C359">
        <f t="shared" si="16"/>
        <v>5</v>
      </c>
      <c r="D359" cm="1">
        <f t="array" ref="D359">INDEX('PUMA22 Limit computations'!$A$4:$D$75,'PUMA-Person-Limits Fragments'!$B359,1)</f>
        <v>506</v>
      </c>
      <c r="E359" t="str" cm="1">
        <f t="array" ref="E359">INDEX('PUMA22 Limit computations'!$A$4:$D$75,'PUMA-Person-Limits Fragments'!$B359,2)</f>
        <v>Worcester County (West Central)--Outside Worcester City</v>
      </c>
      <c r="F359" t="str" cm="1">
        <f t="array" ref="F359">INDEX('PUMA22 Limit computations'!$A$4:$D$75,'PUMA-Person-Limits Fragments'!$B359,3)</f>
        <v>METRO49340N25027</v>
      </c>
      <c r="G359" t="str" cm="1">
        <f t="array" ref="G359">INDEX('PUMA22 Limit computations'!$A$4:$D$75,'PUMA-Person-Limits Fragments'!$B359,4)</f>
        <v>Western Worcester County, MA HUD Metro FMR Area</v>
      </c>
      <c r="H359" cm="1">
        <f t="array" ref="H359">INDEX('PUMA22 Limit computations'!AI$4:BB$75,'PUMA-Person-Limits Fragments'!B359,'PUMA-Person-Limits Fragments'!C359)</f>
        <v>2434.08</v>
      </c>
      <c r="I359" cm="1">
        <f t="array" ref="I359">INDEX('PUMA22 Limit computations'!BC$4:BV$75,'PUMA-Person-Limits Fragments'!B359,'PUMA-Person-Limits Fragments'!C359)</f>
        <v>1496.867</v>
      </c>
      <c r="J359" cm="1">
        <f t="array" ref="J359">INDEX('PUMA22 Limit computations'!BW$4:CP$75,'PUMA-Person-Limits Fragments'!B359,'PUMA-Person-Limits Fragments'!C359)</f>
        <v>3893.145</v>
      </c>
    </row>
    <row r="360" spans="1:10" x14ac:dyDescent="0.25">
      <c r="A360">
        <f t="shared" si="17"/>
        <v>359</v>
      </c>
      <c r="B360">
        <f t="shared" si="15"/>
        <v>71</v>
      </c>
      <c r="C360">
        <f t="shared" si="16"/>
        <v>5</v>
      </c>
      <c r="D360" cm="1">
        <f t="array" ref="D360">INDEX('PUMA22 Limit computations'!$A$4:$D$75,'PUMA-Person-Limits Fragments'!$B360,1)</f>
        <v>1301</v>
      </c>
      <c r="E360" t="str" cm="1">
        <f t="array" ref="E360">INDEX('PUMA22 Limit computations'!$A$4:$D$75,'PUMA-Person-Limits Fragments'!$B360,2)</f>
        <v>Barnstable (East), Dukes &amp; Nantucket Counties--Outer Cape Cod Towns</v>
      </c>
      <c r="F360" t="str" cm="1">
        <f t="array" ref="F360">INDEX('PUMA22 Limit computations'!$A$4:$D$75,'PUMA-Person-Limits Fragments'!$B360,3)</f>
        <v>NCNTY25007N25007</v>
      </c>
      <c r="G360" t="str" cm="1">
        <f t="array" ref="G360">INDEX('PUMA22 Limit computations'!$A$4:$D$75,'PUMA-Person-Limits Fragments'!$B360,4)</f>
        <v>Dukes County, MA</v>
      </c>
      <c r="H360" cm="1">
        <f t="array" ref="H360">INDEX('PUMA22 Limit computations'!AI$4:BB$75,'PUMA-Person-Limits Fragments'!B360,'PUMA-Person-Limits Fragments'!C360)</f>
        <v>10326.33</v>
      </c>
      <c r="I360" cm="1">
        <f t="array" ref="I360">INDEX('PUMA22 Limit computations'!BC$4:BV$75,'PUMA-Person-Limits Fragments'!B360,'PUMA-Person-Limits Fragments'!C360)</f>
        <v>6200.46</v>
      </c>
      <c r="J360" cm="1">
        <f t="array" ref="J360">INDEX('PUMA22 Limit computations'!BW$4:CP$75,'PUMA-Person-Limits Fragments'!B360,'PUMA-Person-Limits Fragments'!C360)</f>
        <v>15881.880000000001</v>
      </c>
    </row>
    <row r="361" spans="1:10" x14ac:dyDescent="0.25">
      <c r="A361">
        <f t="shared" si="17"/>
        <v>360</v>
      </c>
      <c r="B361">
        <f t="shared" si="15"/>
        <v>72</v>
      </c>
      <c r="C361">
        <f t="shared" si="16"/>
        <v>5</v>
      </c>
      <c r="D361" cm="1">
        <f t="array" ref="D361">INDEX('PUMA22 Limit computations'!$A$4:$D$75,'PUMA-Person-Limits Fragments'!$B361,1)</f>
        <v>1301</v>
      </c>
      <c r="E361" t="str" cm="1">
        <f t="array" ref="E361">INDEX('PUMA22 Limit computations'!$A$4:$D$75,'PUMA-Person-Limits Fragments'!$B361,2)</f>
        <v>Barnstable (East), Dukes &amp; Nantucket Counties--Outer Cape Cod Towns</v>
      </c>
      <c r="F361" t="str" cm="1">
        <f t="array" ref="F361">INDEX('PUMA22 Limit computations'!$A$4:$D$75,'PUMA-Person-Limits Fragments'!$B361,3)</f>
        <v>NCNTY25019N25019</v>
      </c>
      <c r="G361" t="str" cm="1">
        <f t="array" ref="G361">INDEX('PUMA22 Limit computations'!$A$4:$D$75,'PUMA-Person-Limits Fragments'!$B361,4)</f>
        <v>Nantucket County, MA</v>
      </c>
      <c r="H361" cm="1">
        <f t="array" ref="H361">INDEX('PUMA22 Limit computations'!AI$4:BB$75,'PUMA-Person-Limits Fragments'!B361,'PUMA-Person-Limits Fragments'!C361)</f>
        <v>7984.5999999999995</v>
      </c>
      <c r="I361" cm="1">
        <f t="array" ref="I361">INDEX('PUMA22 Limit computations'!BC$4:BV$75,'PUMA-Person-Limits Fragments'!B361,'PUMA-Person-Limits Fragments'!C361)</f>
        <v>4790.76</v>
      </c>
      <c r="J361" cm="1">
        <f t="array" ref="J361">INDEX('PUMA22 Limit computations'!BW$4:CP$75,'PUMA-Person-Limits Fragments'!B361,'PUMA-Person-Limits Fragments'!C361)</f>
        <v>10973.43</v>
      </c>
    </row>
    <row r="362" spans="1:10" x14ac:dyDescent="0.25">
      <c r="A362">
        <f t="shared" si="17"/>
        <v>361</v>
      </c>
      <c r="B362">
        <f t="shared" si="15"/>
        <v>1</v>
      </c>
      <c r="C362">
        <f t="shared" si="16"/>
        <v>6</v>
      </c>
      <c r="D362" cm="1">
        <f t="array" ref="D362">INDEX('PUMA22 Limit computations'!$A$4:$D$75,'PUMA-Person-Limits Fragments'!$B362,1)</f>
        <v>1301</v>
      </c>
      <c r="E362" t="str" cm="1">
        <f t="array" ref="E362">INDEX('PUMA22 Limit computations'!$A$4:$D$75,'PUMA-Person-Limits Fragments'!$B362,2)</f>
        <v>Barnstable (East), Dukes &amp; Nantucket Counties--Outer Cape Cod Towns</v>
      </c>
      <c r="F362" t="str" cm="1">
        <f t="array" ref="F362">INDEX('PUMA22 Limit computations'!$A$4:$D$75,'PUMA-Person-Limits Fragments'!$B362,3)</f>
        <v>METRO12700M12700</v>
      </c>
      <c r="G362" t="str" cm="1">
        <f t="array" ref="G362">INDEX('PUMA22 Limit computations'!$A$4:$D$75,'PUMA-Person-Limits Fragments'!$B362,4)</f>
        <v>Barnstable Town, MA MSA</v>
      </c>
      <c r="H362" cm="1">
        <f t="array" ref="H362">INDEX('PUMA22 Limit computations'!AI$4:BB$75,'PUMA-Person-Limits Fragments'!B362,'PUMA-Person-Limits Fragments'!C362)</f>
        <v>46442.630000000005</v>
      </c>
      <c r="I362" cm="1">
        <f t="array" ref="I362">INDEX('PUMA22 Limit computations'!BC$4:BV$75,'PUMA-Person-Limits Fragments'!B362,'PUMA-Person-Limits Fragments'!C362)</f>
        <v>27880.31</v>
      </c>
      <c r="J362" cm="1">
        <f t="array" ref="J362">INDEX('PUMA22 Limit computations'!BW$4:CP$75,'PUMA-Person-Limits Fragments'!B362,'PUMA-Person-Limits Fragments'!C362)</f>
        <v>74322.94</v>
      </c>
    </row>
    <row r="363" spans="1:10" x14ac:dyDescent="0.25">
      <c r="A363">
        <f t="shared" si="17"/>
        <v>362</v>
      </c>
      <c r="B363">
        <f t="shared" si="15"/>
        <v>2</v>
      </c>
      <c r="C363">
        <f t="shared" si="16"/>
        <v>6</v>
      </c>
      <c r="D363" cm="1">
        <f t="array" ref="D363">INDEX('PUMA22 Limit computations'!$A$4:$D$75,'PUMA-Person-Limits Fragments'!$B363,1)</f>
        <v>1201</v>
      </c>
      <c r="E363" t="str" cm="1">
        <f t="array" ref="E363">INDEX('PUMA22 Limit computations'!$A$4:$D$75,'PUMA-Person-Limits Fragments'!$B363,2)</f>
        <v>Barnstable County (West)--Inner Cape Cod Towns &amp; Barnstable Town City</v>
      </c>
      <c r="F363" t="str" cm="1">
        <f t="array" ref="F363">INDEX('PUMA22 Limit computations'!$A$4:$D$75,'PUMA-Person-Limits Fragments'!$B363,3)</f>
        <v>METRO12700M12700</v>
      </c>
      <c r="G363" t="str" cm="1">
        <f t="array" ref="G363">INDEX('PUMA22 Limit computations'!$A$4:$D$75,'PUMA-Person-Limits Fragments'!$B363,4)</f>
        <v>Barnstable Town, MA MSA</v>
      </c>
      <c r="H363" cm="1">
        <f t="array" ref="H363">INDEX('PUMA22 Limit computations'!AI$4:BB$75,'PUMA-Person-Limits Fragments'!B363,'PUMA-Person-Limits Fragments'!C363)</f>
        <v>63050</v>
      </c>
      <c r="I363" cm="1">
        <f t="array" ref="I363">INDEX('PUMA22 Limit computations'!BC$4:BV$75,'PUMA-Person-Limits Fragments'!B363,'PUMA-Person-Limits Fragments'!C363)</f>
        <v>37850</v>
      </c>
      <c r="J363" cm="1">
        <f t="array" ref="J363">INDEX('PUMA22 Limit computations'!BW$4:CP$75,'PUMA-Person-Limits Fragments'!B363,'PUMA-Person-Limits Fragments'!C363)</f>
        <v>100900</v>
      </c>
    </row>
    <row r="364" spans="1:10" x14ac:dyDescent="0.25">
      <c r="A364">
        <f t="shared" si="17"/>
        <v>363</v>
      </c>
      <c r="B364">
        <f t="shared" si="15"/>
        <v>3</v>
      </c>
      <c r="C364">
        <f t="shared" si="16"/>
        <v>6</v>
      </c>
      <c r="D364" cm="1">
        <f t="array" ref="D364">INDEX('PUMA22 Limit computations'!$A$4:$D$75,'PUMA-Person-Limits Fragments'!$B364,1)</f>
        <v>801</v>
      </c>
      <c r="E364" t="str" cm="1">
        <f t="array" ref="E364">INDEX('PUMA22 Limit computations'!$A$4:$D$75,'PUMA-Person-Limits Fragments'!$B364,2)</f>
        <v>Boston City--Allston, Brighton &amp; Fenway</v>
      </c>
      <c r="F364" t="str" cm="1">
        <f t="array" ref="F364">INDEX('PUMA22 Limit computations'!$A$4:$D$75,'PUMA-Person-Limits Fragments'!$B364,3)</f>
        <v>METRO14460MM1120</v>
      </c>
      <c r="G364" t="str" cm="1">
        <f t="array" ref="G364">INDEX('PUMA22 Limit computations'!$A$4:$D$75,'PUMA-Person-Limits Fragments'!$B364,4)</f>
        <v>Boston-Cambridge-Quincy, MA-NH HUD Metro FMR Area</v>
      </c>
      <c r="H364" cm="1">
        <f t="array" ref="H364">INDEX('PUMA22 Limit computations'!AI$4:BB$75,'PUMA-Person-Limits Fragments'!B364,'PUMA-Person-Limits Fragments'!C364)</f>
        <v>81350</v>
      </c>
      <c r="I364" cm="1">
        <f t="array" ref="I364">INDEX('PUMA22 Limit computations'!BC$4:BV$75,'PUMA-Person-Limits Fragments'!B364,'PUMA-Person-Limits Fragments'!C364)</f>
        <v>48800</v>
      </c>
      <c r="J364" cm="1">
        <f t="array" ref="J364">INDEX('PUMA22 Limit computations'!BW$4:CP$75,'PUMA-Person-Limits Fragments'!B364,'PUMA-Person-Limits Fragments'!C364)</f>
        <v>129750</v>
      </c>
    </row>
    <row r="365" spans="1:10" x14ac:dyDescent="0.25">
      <c r="A365">
        <f t="shared" si="17"/>
        <v>364</v>
      </c>
      <c r="B365">
        <f t="shared" si="15"/>
        <v>4</v>
      </c>
      <c r="C365">
        <f t="shared" si="16"/>
        <v>6</v>
      </c>
      <c r="D365" cm="1">
        <f t="array" ref="D365">INDEX('PUMA22 Limit computations'!$A$4:$D$75,'PUMA-Person-Limits Fragments'!$B365,1)</f>
        <v>904</v>
      </c>
      <c r="E365" t="str" cm="1">
        <f t="array" ref="E365">INDEX('PUMA22 Limit computations'!$A$4:$D$75,'PUMA-Person-Limits Fragments'!$B365,2)</f>
        <v>Norfolk County (Northeast)--Weymouth, Braintree, Randolph &amp; Cohasset</v>
      </c>
      <c r="F365" t="str" cm="1">
        <f t="array" ref="F365">INDEX('PUMA22 Limit computations'!$A$4:$D$75,'PUMA-Person-Limits Fragments'!$B365,3)</f>
        <v>METRO14460MM1120</v>
      </c>
      <c r="G365" t="str" cm="1">
        <f t="array" ref="G365">INDEX('PUMA22 Limit computations'!$A$4:$D$75,'PUMA-Person-Limits Fragments'!$B365,4)</f>
        <v>Boston-Cambridge-Quincy, MA-NH HUD Metro FMR Area</v>
      </c>
      <c r="H365" cm="1">
        <f t="array" ref="H365">INDEX('PUMA22 Limit computations'!AI$4:BB$75,'PUMA-Person-Limits Fragments'!B365,'PUMA-Person-Limits Fragments'!C365)</f>
        <v>81350</v>
      </c>
      <c r="I365" cm="1">
        <f t="array" ref="I365">INDEX('PUMA22 Limit computations'!BC$4:BV$75,'PUMA-Person-Limits Fragments'!B365,'PUMA-Person-Limits Fragments'!C365)</f>
        <v>48800</v>
      </c>
      <c r="J365" cm="1">
        <f t="array" ref="J365">INDEX('PUMA22 Limit computations'!BW$4:CP$75,'PUMA-Person-Limits Fragments'!B365,'PUMA-Person-Limits Fragments'!C365)</f>
        <v>129750</v>
      </c>
    </row>
    <row r="366" spans="1:10" x14ac:dyDescent="0.25">
      <c r="A366">
        <f t="shared" si="17"/>
        <v>365</v>
      </c>
      <c r="B366">
        <f t="shared" si="15"/>
        <v>5</v>
      </c>
      <c r="C366">
        <f t="shared" si="16"/>
        <v>6</v>
      </c>
      <c r="D366" cm="1">
        <f t="array" ref="D366">INDEX('PUMA22 Limit computations'!$A$4:$D$75,'PUMA-Person-Limits Fragments'!$B366,1)</f>
        <v>903</v>
      </c>
      <c r="E366" t="str" cm="1">
        <f t="array" ref="E366">INDEX('PUMA22 Limit computations'!$A$4:$D$75,'PUMA-Person-Limits Fragments'!$B366,2)</f>
        <v>Norfolk County--Quincy</v>
      </c>
      <c r="F366" t="str" cm="1">
        <f t="array" ref="F366">INDEX('PUMA22 Limit computations'!$A$4:$D$75,'PUMA-Person-Limits Fragments'!$B366,3)</f>
        <v>METRO14460MM1120</v>
      </c>
      <c r="G366" t="str" cm="1">
        <f t="array" ref="G366">INDEX('PUMA22 Limit computations'!$A$4:$D$75,'PUMA-Person-Limits Fragments'!$B366,4)</f>
        <v>Boston-Cambridge-Quincy, MA-NH HUD Metro FMR Area</v>
      </c>
      <c r="H366" cm="1">
        <f t="array" ref="H366">INDEX('PUMA22 Limit computations'!AI$4:BB$75,'PUMA-Person-Limits Fragments'!B366,'PUMA-Person-Limits Fragments'!C366)</f>
        <v>81350</v>
      </c>
      <c r="I366" cm="1">
        <f t="array" ref="I366">INDEX('PUMA22 Limit computations'!BC$4:BV$75,'PUMA-Person-Limits Fragments'!B366,'PUMA-Person-Limits Fragments'!C366)</f>
        <v>48800</v>
      </c>
      <c r="J366" cm="1">
        <f t="array" ref="J366">INDEX('PUMA22 Limit computations'!BW$4:CP$75,'PUMA-Person-Limits Fragments'!B366,'PUMA-Person-Limits Fragments'!C366)</f>
        <v>129750</v>
      </c>
    </row>
    <row r="367" spans="1:10" x14ac:dyDescent="0.25">
      <c r="A367">
        <f t="shared" si="17"/>
        <v>366</v>
      </c>
      <c r="B367">
        <f t="shared" si="15"/>
        <v>6</v>
      </c>
      <c r="C367">
        <f t="shared" si="16"/>
        <v>6</v>
      </c>
      <c r="D367" cm="1">
        <f t="array" ref="D367">INDEX('PUMA22 Limit computations'!$A$4:$D$75,'PUMA-Person-Limits Fragments'!$B367,1)</f>
        <v>902</v>
      </c>
      <c r="E367" t="str" cm="1">
        <f t="array" ref="E367">INDEX('PUMA22 Limit computations'!$A$4:$D$75,'PUMA-Person-Limits Fragments'!$B367,2)</f>
        <v>Norfolk County--Brookline, Milton &amp; Dedham</v>
      </c>
      <c r="F367" t="str" cm="1">
        <f t="array" ref="F367">INDEX('PUMA22 Limit computations'!$A$4:$D$75,'PUMA-Person-Limits Fragments'!$B367,3)</f>
        <v>METRO14460MM1120</v>
      </c>
      <c r="G367" t="str" cm="1">
        <f t="array" ref="G367">INDEX('PUMA22 Limit computations'!$A$4:$D$75,'PUMA-Person-Limits Fragments'!$B367,4)</f>
        <v>Boston-Cambridge-Quincy, MA-NH HUD Metro FMR Area</v>
      </c>
      <c r="H367" cm="1">
        <f t="array" ref="H367">INDEX('PUMA22 Limit computations'!AI$4:BB$75,'PUMA-Person-Limits Fragments'!B367,'PUMA-Person-Limits Fragments'!C367)</f>
        <v>81350</v>
      </c>
      <c r="I367" cm="1">
        <f t="array" ref="I367">INDEX('PUMA22 Limit computations'!BC$4:BV$75,'PUMA-Person-Limits Fragments'!B367,'PUMA-Person-Limits Fragments'!C367)</f>
        <v>48800</v>
      </c>
      <c r="J367" cm="1">
        <f t="array" ref="J367">INDEX('PUMA22 Limit computations'!BW$4:CP$75,'PUMA-Person-Limits Fragments'!B367,'PUMA-Person-Limits Fragments'!C367)</f>
        <v>129750</v>
      </c>
    </row>
    <row r="368" spans="1:10" x14ac:dyDescent="0.25">
      <c r="A368">
        <f t="shared" si="17"/>
        <v>367</v>
      </c>
      <c r="B368">
        <f t="shared" si="15"/>
        <v>7</v>
      </c>
      <c r="C368">
        <f t="shared" si="16"/>
        <v>6</v>
      </c>
      <c r="D368" cm="1">
        <f t="array" ref="D368">INDEX('PUMA22 Limit computations'!$A$4:$D$75,'PUMA-Person-Limits Fragments'!$B368,1)</f>
        <v>901</v>
      </c>
      <c r="E368" t="str" cm="1">
        <f t="array" ref="E368">INDEX('PUMA22 Limit computations'!$A$4:$D$75,'PUMA-Person-Limits Fragments'!$B368,2)</f>
        <v>Norfolk County (Northwest)--Needham, Wellesley &amp; Westwood</v>
      </c>
      <c r="F368" t="str" cm="1">
        <f t="array" ref="F368">INDEX('PUMA22 Limit computations'!$A$4:$D$75,'PUMA-Person-Limits Fragments'!$B368,3)</f>
        <v>METRO14460MM1120</v>
      </c>
      <c r="G368" t="str" cm="1">
        <f t="array" ref="G368">INDEX('PUMA22 Limit computations'!$A$4:$D$75,'PUMA-Person-Limits Fragments'!$B368,4)</f>
        <v>Boston-Cambridge-Quincy, MA-NH HUD Metro FMR Area</v>
      </c>
      <c r="H368" cm="1">
        <f t="array" ref="H368">INDEX('PUMA22 Limit computations'!AI$4:BB$75,'PUMA-Person-Limits Fragments'!B368,'PUMA-Person-Limits Fragments'!C368)</f>
        <v>81350</v>
      </c>
      <c r="I368" cm="1">
        <f t="array" ref="I368">INDEX('PUMA22 Limit computations'!BC$4:BV$75,'PUMA-Person-Limits Fragments'!B368,'PUMA-Person-Limits Fragments'!C368)</f>
        <v>48800</v>
      </c>
      <c r="J368" cm="1">
        <f t="array" ref="J368">INDEX('PUMA22 Limit computations'!BW$4:CP$75,'PUMA-Person-Limits Fragments'!B368,'PUMA-Person-Limits Fragments'!C368)</f>
        <v>129750</v>
      </c>
    </row>
    <row r="369" spans="1:10" x14ac:dyDescent="0.25">
      <c r="A369">
        <f t="shared" si="17"/>
        <v>368</v>
      </c>
      <c r="B369">
        <f t="shared" si="15"/>
        <v>8</v>
      </c>
      <c r="C369">
        <f t="shared" si="16"/>
        <v>6</v>
      </c>
      <c r="D369" cm="1">
        <f t="array" ref="D369">INDEX('PUMA22 Limit computations'!$A$4:$D$75,'PUMA-Person-Limits Fragments'!$B369,1)</f>
        <v>806</v>
      </c>
      <c r="E369" t="str" cm="1">
        <f t="array" ref="E369">INDEX('PUMA22 Limit computations'!$A$4:$D$75,'PUMA-Person-Limits Fragments'!$B369,2)</f>
        <v>Suffolk County (North)--Revere, Chelsea &amp; Winthrop</v>
      </c>
      <c r="F369" t="str" cm="1">
        <f t="array" ref="F369">INDEX('PUMA22 Limit computations'!$A$4:$D$75,'PUMA-Person-Limits Fragments'!$B369,3)</f>
        <v>METRO14460MM1120</v>
      </c>
      <c r="G369" t="str" cm="1">
        <f t="array" ref="G369">INDEX('PUMA22 Limit computations'!$A$4:$D$75,'PUMA-Person-Limits Fragments'!$B369,4)</f>
        <v>Boston-Cambridge-Quincy, MA-NH HUD Metro FMR Area</v>
      </c>
      <c r="H369" cm="1">
        <f t="array" ref="H369">INDEX('PUMA22 Limit computations'!AI$4:BB$75,'PUMA-Person-Limits Fragments'!B369,'PUMA-Person-Limits Fragments'!C369)</f>
        <v>81350</v>
      </c>
      <c r="I369" cm="1">
        <f t="array" ref="I369">INDEX('PUMA22 Limit computations'!BC$4:BV$75,'PUMA-Person-Limits Fragments'!B369,'PUMA-Person-Limits Fragments'!C369)</f>
        <v>48800</v>
      </c>
      <c r="J369" cm="1">
        <f t="array" ref="J369">INDEX('PUMA22 Limit computations'!BW$4:CP$75,'PUMA-Person-Limits Fragments'!B369,'PUMA-Person-Limits Fragments'!C369)</f>
        <v>129750</v>
      </c>
    </row>
    <row r="370" spans="1:10" x14ac:dyDescent="0.25">
      <c r="A370">
        <f t="shared" si="17"/>
        <v>369</v>
      </c>
      <c r="B370">
        <f t="shared" si="15"/>
        <v>9</v>
      </c>
      <c r="C370">
        <f t="shared" si="16"/>
        <v>6</v>
      </c>
      <c r="D370" cm="1">
        <f t="array" ref="D370">INDEX('PUMA22 Limit computations'!$A$4:$D$75,'PUMA-Person-Limits Fragments'!$B370,1)</f>
        <v>805</v>
      </c>
      <c r="E370" t="str" cm="1">
        <f t="array" ref="E370">INDEX('PUMA22 Limit computations'!$A$4:$D$75,'PUMA-Person-Limits Fragments'!$B370,2)</f>
        <v>Boston City--Hyde Park, Jamaica Plain, Roslindale &amp; West Roxbury</v>
      </c>
      <c r="F370" t="str" cm="1">
        <f t="array" ref="F370">INDEX('PUMA22 Limit computations'!$A$4:$D$75,'PUMA-Person-Limits Fragments'!$B370,3)</f>
        <v>METRO14460MM1120</v>
      </c>
      <c r="G370" t="str" cm="1">
        <f t="array" ref="G370">INDEX('PUMA22 Limit computations'!$A$4:$D$75,'PUMA-Person-Limits Fragments'!$B370,4)</f>
        <v>Boston-Cambridge-Quincy, MA-NH HUD Metro FMR Area</v>
      </c>
      <c r="H370" cm="1">
        <f t="array" ref="H370">INDEX('PUMA22 Limit computations'!AI$4:BB$75,'PUMA-Person-Limits Fragments'!B370,'PUMA-Person-Limits Fragments'!C370)</f>
        <v>81350</v>
      </c>
      <c r="I370" cm="1">
        <f t="array" ref="I370">INDEX('PUMA22 Limit computations'!BC$4:BV$75,'PUMA-Person-Limits Fragments'!B370,'PUMA-Person-Limits Fragments'!C370)</f>
        <v>48800</v>
      </c>
      <c r="J370" cm="1">
        <f t="array" ref="J370">INDEX('PUMA22 Limit computations'!BW$4:CP$75,'PUMA-Person-Limits Fragments'!B370,'PUMA-Person-Limits Fragments'!C370)</f>
        <v>129750</v>
      </c>
    </row>
    <row r="371" spans="1:10" x14ac:dyDescent="0.25">
      <c r="A371">
        <f t="shared" si="17"/>
        <v>370</v>
      </c>
      <c r="B371">
        <f t="shared" si="15"/>
        <v>10</v>
      </c>
      <c r="C371">
        <f t="shared" si="16"/>
        <v>6</v>
      </c>
      <c r="D371" cm="1">
        <f t="array" ref="D371">INDEX('PUMA22 Limit computations'!$A$4:$D$75,'PUMA-Person-Limits Fragments'!$B371,1)</f>
        <v>804</v>
      </c>
      <c r="E371" t="str" cm="1">
        <f t="array" ref="E371">INDEX('PUMA22 Limit computations'!$A$4:$D$75,'PUMA-Person-Limits Fragments'!$B371,2)</f>
        <v>Boston City--Mattapan &amp; Roxbury</v>
      </c>
      <c r="F371" t="str" cm="1">
        <f t="array" ref="F371">INDEX('PUMA22 Limit computations'!$A$4:$D$75,'PUMA-Person-Limits Fragments'!$B371,3)</f>
        <v>METRO14460MM1120</v>
      </c>
      <c r="G371" t="str" cm="1">
        <f t="array" ref="G371">INDEX('PUMA22 Limit computations'!$A$4:$D$75,'PUMA-Person-Limits Fragments'!$B371,4)</f>
        <v>Boston-Cambridge-Quincy, MA-NH HUD Metro FMR Area</v>
      </c>
      <c r="H371" cm="1">
        <f t="array" ref="H371">INDEX('PUMA22 Limit computations'!AI$4:BB$75,'PUMA-Person-Limits Fragments'!B371,'PUMA-Person-Limits Fragments'!C371)</f>
        <v>81350</v>
      </c>
      <c r="I371" cm="1">
        <f t="array" ref="I371">INDEX('PUMA22 Limit computations'!BC$4:BV$75,'PUMA-Person-Limits Fragments'!B371,'PUMA-Person-Limits Fragments'!C371)</f>
        <v>48800</v>
      </c>
      <c r="J371" cm="1">
        <f t="array" ref="J371">INDEX('PUMA22 Limit computations'!BW$4:CP$75,'PUMA-Person-Limits Fragments'!B371,'PUMA-Person-Limits Fragments'!C371)</f>
        <v>129750</v>
      </c>
    </row>
    <row r="372" spans="1:10" x14ac:dyDescent="0.25">
      <c r="A372">
        <f t="shared" si="17"/>
        <v>371</v>
      </c>
      <c r="B372">
        <f t="shared" si="15"/>
        <v>11</v>
      </c>
      <c r="C372">
        <f t="shared" si="16"/>
        <v>6</v>
      </c>
      <c r="D372" cm="1">
        <f t="array" ref="D372">INDEX('PUMA22 Limit computations'!$A$4:$D$75,'PUMA-Person-Limits Fragments'!$B372,1)</f>
        <v>612</v>
      </c>
      <c r="E372" t="str" cm="1">
        <f t="array" ref="E372">INDEX('PUMA22 Limit computations'!$A$4:$D$75,'PUMA-Person-Limits Fragments'!$B372,2)</f>
        <v>Middlesex County--Watertown, Arlington &amp; Belmont</v>
      </c>
      <c r="F372" t="str" cm="1">
        <f t="array" ref="F372">INDEX('PUMA22 Limit computations'!$A$4:$D$75,'PUMA-Person-Limits Fragments'!$B372,3)</f>
        <v>METRO14460MM1120</v>
      </c>
      <c r="G372" t="str" cm="1">
        <f t="array" ref="G372">INDEX('PUMA22 Limit computations'!$A$4:$D$75,'PUMA-Person-Limits Fragments'!$B372,4)</f>
        <v>Boston-Cambridge-Quincy, MA-NH HUD Metro FMR Area</v>
      </c>
      <c r="H372" cm="1">
        <f t="array" ref="H372">INDEX('PUMA22 Limit computations'!AI$4:BB$75,'PUMA-Person-Limits Fragments'!B372,'PUMA-Person-Limits Fragments'!C372)</f>
        <v>81358.134999999995</v>
      </c>
      <c r="I372" cm="1">
        <f t="array" ref="I372">INDEX('PUMA22 Limit computations'!BC$4:BV$75,'PUMA-Person-Limits Fragments'!B372,'PUMA-Person-Limits Fragments'!C372)</f>
        <v>48804.88</v>
      </c>
      <c r="J372" cm="1">
        <f t="array" ref="J372">INDEX('PUMA22 Limit computations'!BW$4:CP$75,'PUMA-Person-Limits Fragments'!B372,'PUMA-Person-Limits Fragments'!C372)</f>
        <v>129762.97500000001</v>
      </c>
    </row>
    <row r="373" spans="1:10" x14ac:dyDescent="0.25">
      <c r="A373">
        <f t="shared" si="17"/>
        <v>372</v>
      </c>
      <c r="B373">
        <f t="shared" si="15"/>
        <v>12</v>
      </c>
      <c r="C373">
        <f t="shared" si="16"/>
        <v>6</v>
      </c>
      <c r="D373" cm="1">
        <f t="array" ref="D373">INDEX('PUMA22 Limit computations'!$A$4:$D$75,'PUMA-Person-Limits Fragments'!$B373,1)</f>
        <v>802</v>
      </c>
      <c r="E373" t="str" cm="1">
        <f t="array" ref="E373">INDEX('PUMA22 Limit computations'!$A$4:$D$75,'PUMA-Person-Limits Fragments'!$B373,2)</f>
        <v>Boston City--Back Bay, Beacon Hill, Charlestown, East Boston, Central &amp; South End</v>
      </c>
      <c r="F373" t="str" cm="1">
        <f t="array" ref="F373">INDEX('PUMA22 Limit computations'!$A$4:$D$75,'PUMA-Person-Limits Fragments'!$B373,3)</f>
        <v>METRO14460MM1120</v>
      </c>
      <c r="G373" t="str" cm="1">
        <f t="array" ref="G373">INDEX('PUMA22 Limit computations'!$A$4:$D$75,'PUMA-Person-Limits Fragments'!$B373,4)</f>
        <v>Boston-Cambridge-Quincy, MA-NH HUD Metro FMR Area</v>
      </c>
      <c r="H373" cm="1">
        <f t="array" ref="H373">INDEX('PUMA22 Limit computations'!AI$4:BB$75,'PUMA-Person-Limits Fragments'!B373,'PUMA-Person-Limits Fragments'!C373)</f>
        <v>81350</v>
      </c>
      <c r="I373" cm="1">
        <f t="array" ref="I373">INDEX('PUMA22 Limit computations'!BC$4:BV$75,'PUMA-Person-Limits Fragments'!B373,'PUMA-Person-Limits Fragments'!C373)</f>
        <v>48800</v>
      </c>
      <c r="J373" cm="1">
        <f t="array" ref="J373">INDEX('PUMA22 Limit computations'!BW$4:CP$75,'PUMA-Person-Limits Fragments'!B373,'PUMA-Person-Limits Fragments'!C373)</f>
        <v>129750</v>
      </c>
    </row>
    <row r="374" spans="1:10" x14ac:dyDescent="0.25">
      <c r="A374">
        <f t="shared" si="17"/>
        <v>373</v>
      </c>
      <c r="B374">
        <f t="shared" si="15"/>
        <v>13</v>
      </c>
      <c r="C374">
        <f t="shared" si="16"/>
        <v>6</v>
      </c>
      <c r="D374" cm="1">
        <f t="array" ref="D374">INDEX('PUMA22 Limit computations'!$A$4:$D$75,'PUMA-Person-Limits Fragments'!$B374,1)</f>
        <v>906</v>
      </c>
      <c r="E374" t="str" cm="1">
        <f t="array" ref="E374">INDEX('PUMA22 Limit computations'!$A$4:$D$75,'PUMA-Person-Limits Fragments'!$B374,2)</f>
        <v>Norfolk County (Southwest)--Franklin, Walpole &amp; Foxborough</v>
      </c>
      <c r="F374" t="str" cm="1">
        <f t="array" ref="F374">INDEX('PUMA22 Limit computations'!$A$4:$D$75,'PUMA-Person-Limits Fragments'!$B374,3)</f>
        <v>METRO14460MM1120</v>
      </c>
      <c r="G374" t="str" cm="1">
        <f t="array" ref="G374">INDEX('PUMA22 Limit computations'!$A$4:$D$75,'PUMA-Person-Limits Fragments'!$B374,4)</f>
        <v>Boston-Cambridge-Quincy, MA-NH HUD Metro FMR Area</v>
      </c>
      <c r="H374" cm="1">
        <f t="array" ref="H374">INDEX('PUMA22 Limit computations'!AI$4:BB$75,'PUMA-Person-Limits Fragments'!B374,'PUMA-Person-Limits Fragments'!C374)</f>
        <v>81350</v>
      </c>
      <c r="I374" cm="1">
        <f t="array" ref="I374">INDEX('PUMA22 Limit computations'!BC$4:BV$75,'PUMA-Person-Limits Fragments'!B374,'PUMA-Person-Limits Fragments'!C374)</f>
        <v>48800</v>
      </c>
      <c r="J374" cm="1">
        <f t="array" ref="J374">INDEX('PUMA22 Limit computations'!BW$4:CP$75,'PUMA-Person-Limits Fragments'!B374,'PUMA-Person-Limits Fragments'!C374)</f>
        <v>129750</v>
      </c>
    </row>
    <row r="375" spans="1:10" x14ac:dyDescent="0.25">
      <c r="A375">
        <f t="shared" si="17"/>
        <v>374</v>
      </c>
      <c r="B375">
        <f t="shared" si="15"/>
        <v>14</v>
      </c>
      <c r="C375">
        <f t="shared" si="16"/>
        <v>6</v>
      </c>
      <c r="D375" cm="1">
        <f t="array" ref="D375">INDEX('PUMA22 Limit computations'!$A$4:$D$75,'PUMA-Person-Limits Fragments'!$B375,1)</f>
        <v>706</v>
      </c>
      <c r="E375" t="str" cm="1">
        <f t="array" ref="E375">INDEX('PUMA22 Limit computations'!$A$4:$D$75,'PUMA-Person-Limits Fragments'!$B375,2)</f>
        <v>Essex County (South Coastline)--Salem, Beverly &amp; Gloucester</v>
      </c>
      <c r="F375" t="str" cm="1">
        <f t="array" ref="F375">INDEX('PUMA22 Limit computations'!$A$4:$D$75,'PUMA-Person-Limits Fragments'!$B375,3)</f>
        <v>METRO14460MM1120</v>
      </c>
      <c r="G375" t="str" cm="1">
        <f t="array" ref="G375">INDEX('PUMA22 Limit computations'!$A$4:$D$75,'PUMA-Person-Limits Fragments'!$B375,4)</f>
        <v>Boston-Cambridge-Quincy, MA-NH HUD Metro FMR Area</v>
      </c>
      <c r="H375" cm="1">
        <f t="array" ref="H375">INDEX('PUMA22 Limit computations'!AI$4:BB$75,'PUMA-Person-Limits Fragments'!B375,'PUMA-Person-Limits Fragments'!C375)</f>
        <v>81350</v>
      </c>
      <c r="I375" cm="1">
        <f t="array" ref="I375">INDEX('PUMA22 Limit computations'!BC$4:BV$75,'PUMA-Person-Limits Fragments'!B375,'PUMA-Person-Limits Fragments'!C375)</f>
        <v>48800</v>
      </c>
      <c r="J375" cm="1">
        <f t="array" ref="J375">INDEX('PUMA22 Limit computations'!BW$4:CP$75,'PUMA-Person-Limits Fragments'!B375,'PUMA-Person-Limits Fragments'!C375)</f>
        <v>129750</v>
      </c>
    </row>
    <row r="376" spans="1:10" x14ac:dyDescent="0.25">
      <c r="A376">
        <f t="shared" si="17"/>
        <v>375</v>
      </c>
      <c r="B376">
        <f t="shared" si="15"/>
        <v>15</v>
      </c>
      <c r="C376">
        <f t="shared" si="16"/>
        <v>6</v>
      </c>
      <c r="D376" cm="1">
        <f t="array" ref="D376">INDEX('PUMA22 Limit computations'!$A$4:$D$75,'PUMA-Person-Limits Fragments'!$B376,1)</f>
        <v>705</v>
      </c>
      <c r="E376" t="str" cm="1">
        <f t="array" ref="E376">INDEX('PUMA22 Limit computations'!$A$4:$D$75,'PUMA-Person-Limits Fragments'!$B376,2)</f>
        <v>Essex County--Lynn &amp; Nahant</v>
      </c>
      <c r="F376" t="str" cm="1">
        <f t="array" ref="F376">INDEX('PUMA22 Limit computations'!$A$4:$D$75,'PUMA-Person-Limits Fragments'!$B376,3)</f>
        <v>METRO14460MM1120</v>
      </c>
      <c r="G376" t="str" cm="1">
        <f t="array" ref="G376">INDEX('PUMA22 Limit computations'!$A$4:$D$75,'PUMA-Person-Limits Fragments'!$B376,4)</f>
        <v>Boston-Cambridge-Quincy, MA-NH HUD Metro FMR Area</v>
      </c>
      <c r="H376" cm="1">
        <f t="array" ref="H376">INDEX('PUMA22 Limit computations'!AI$4:BB$75,'PUMA-Person-Limits Fragments'!B376,'PUMA-Person-Limits Fragments'!C376)</f>
        <v>81350</v>
      </c>
      <c r="I376" cm="1">
        <f t="array" ref="I376">INDEX('PUMA22 Limit computations'!BC$4:BV$75,'PUMA-Person-Limits Fragments'!B376,'PUMA-Person-Limits Fragments'!C376)</f>
        <v>48800</v>
      </c>
      <c r="J376" cm="1">
        <f t="array" ref="J376">INDEX('PUMA22 Limit computations'!BW$4:CP$75,'PUMA-Person-Limits Fragments'!B376,'PUMA-Person-Limits Fragments'!C376)</f>
        <v>129750</v>
      </c>
    </row>
    <row r="377" spans="1:10" x14ac:dyDescent="0.25">
      <c r="A377">
        <f t="shared" si="17"/>
        <v>376</v>
      </c>
      <c r="B377">
        <f t="shared" si="15"/>
        <v>16</v>
      </c>
      <c r="C377">
        <f t="shared" si="16"/>
        <v>6</v>
      </c>
      <c r="D377" cm="1">
        <f t="array" ref="D377">INDEX('PUMA22 Limit computations'!$A$4:$D$75,'PUMA-Person-Limits Fragments'!$B377,1)</f>
        <v>704</v>
      </c>
      <c r="E377" t="str" cm="1">
        <f t="array" ref="E377">INDEX('PUMA22 Limit computations'!$A$4:$D$75,'PUMA-Person-Limits Fragments'!$B377,2)</f>
        <v>Essex County (Central)--Peabody, Danvers &amp; Saugus</v>
      </c>
      <c r="F377" t="str" cm="1">
        <f t="array" ref="F377">INDEX('PUMA22 Limit computations'!$A$4:$D$75,'PUMA-Person-Limits Fragments'!$B377,3)</f>
        <v>METRO14460MM1120</v>
      </c>
      <c r="G377" t="str" cm="1">
        <f t="array" ref="G377">INDEX('PUMA22 Limit computations'!$A$4:$D$75,'PUMA-Person-Limits Fragments'!$B377,4)</f>
        <v>Boston-Cambridge-Quincy, MA-NH HUD Metro FMR Area</v>
      </c>
      <c r="H377" cm="1">
        <f t="array" ref="H377">INDEX('PUMA22 Limit computations'!AI$4:BB$75,'PUMA-Person-Limits Fragments'!B377,'PUMA-Person-Limits Fragments'!C377)</f>
        <v>81350</v>
      </c>
      <c r="I377" cm="1">
        <f t="array" ref="I377">INDEX('PUMA22 Limit computations'!BC$4:BV$75,'PUMA-Person-Limits Fragments'!B377,'PUMA-Person-Limits Fragments'!C377)</f>
        <v>48800</v>
      </c>
      <c r="J377" cm="1">
        <f t="array" ref="J377">INDEX('PUMA22 Limit computations'!BW$4:CP$75,'PUMA-Person-Limits Fragments'!B377,'PUMA-Person-Limits Fragments'!C377)</f>
        <v>129750</v>
      </c>
    </row>
    <row r="378" spans="1:10" x14ac:dyDescent="0.25">
      <c r="A378">
        <f t="shared" si="17"/>
        <v>377</v>
      </c>
      <c r="B378">
        <f t="shared" si="15"/>
        <v>17</v>
      </c>
      <c r="C378">
        <f t="shared" si="16"/>
        <v>6</v>
      </c>
      <c r="D378" cm="1">
        <f t="array" ref="D378">INDEX('PUMA22 Limit computations'!$A$4:$D$75,'PUMA-Person-Limits Fragments'!$B378,1)</f>
        <v>611</v>
      </c>
      <c r="E378" t="str" cm="1">
        <f t="array" ref="E378">INDEX('PUMA22 Limit computations'!$A$4:$D$75,'PUMA-Person-Limits Fragments'!$B378,2)</f>
        <v>Middlesex County (East)--Cambridge</v>
      </c>
      <c r="F378" t="str" cm="1">
        <f t="array" ref="F378">INDEX('PUMA22 Limit computations'!$A$4:$D$75,'PUMA-Person-Limits Fragments'!$B378,3)</f>
        <v>METRO14460MM1120</v>
      </c>
      <c r="G378" t="str" cm="1">
        <f t="array" ref="G378">INDEX('PUMA22 Limit computations'!$A$4:$D$75,'PUMA-Person-Limits Fragments'!$B378,4)</f>
        <v>Boston-Cambridge-Quincy, MA-NH HUD Metro FMR Area</v>
      </c>
      <c r="H378" cm="1">
        <f t="array" ref="H378">INDEX('PUMA22 Limit computations'!AI$4:BB$75,'PUMA-Person-Limits Fragments'!B378,'PUMA-Person-Limits Fragments'!C378)</f>
        <v>81350</v>
      </c>
      <c r="I378" cm="1">
        <f t="array" ref="I378">INDEX('PUMA22 Limit computations'!BC$4:BV$75,'PUMA-Person-Limits Fragments'!B378,'PUMA-Person-Limits Fragments'!C378)</f>
        <v>48800</v>
      </c>
      <c r="J378" cm="1">
        <f t="array" ref="J378">INDEX('PUMA22 Limit computations'!BW$4:CP$75,'PUMA-Person-Limits Fragments'!B378,'PUMA-Person-Limits Fragments'!C378)</f>
        <v>129750</v>
      </c>
    </row>
    <row r="379" spans="1:10" x14ac:dyDescent="0.25">
      <c r="A379">
        <f t="shared" si="17"/>
        <v>378</v>
      </c>
      <c r="B379">
        <f t="shared" si="15"/>
        <v>18</v>
      </c>
      <c r="C379">
        <f t="shared" si="16"/>
        <v>6</v>
      </c>
      <c r="D379" cm="1">
        <f t="array" ref="D379">INDEX('PUMA22 Limit computations'!$A$4:$D$75,'PUMA-Person-Limits Fragments'!$B379,1)</f>
        <v>703</v>
      </c>
      <c r="E379" t="str" cm="1">
        <f t="array" ref="E379">INDEX('PUMA22 Limit computations'!$A$4:$D$75,'PUMA-Person-Limits Fragments'!$B379,2)</f>
        <v>Essex County (North)--Newburyport, Amesbury &amp; North Andover</v>
      </c>
      <c r="F379" t="str" cm="1">
        <f t="array" ref="F379">INDEX('PUMA22 Limit computations'!$A$4:$D$75,'PUMA-Person-Limits Fragments'!$B379,3)</f>
        <v>METRO14460MM1120</v>
      </c>
      <c r="G379" t="str" cm="1">
        <f t="array" ref="G379">INDEX('PUMA22 Limit computations'!$A$4:$D$75,'PUMA-Person-Limits Fragments'!$B379,4)</f>
        <v>Boston-Cambridge-Quincy, MA-NH HUD Metro FMR Area</v>
      </c>
      <c r="H379" cm="1">
        <f t="array" ref="H379">INDEX('PUMA22 Limit computations'!AI$4:BB$75,'PUMA-Person-Limits Fragments'!B379,'PUMA-Person-Limits Fragments'!C379)</f>
        <v>42464.700000000004</v>
      </c>
      <c r="I379" cm="1">
        <f t="array" ref="I379">INDEX('PUMA22 Limit computations'!BC$4:BV$75,'PUMA-Person-Limits Fragments'!B379,'PUMA-Person-Limits Fragments'!C379)</f>
        <v>25473.600000000002</v>
      </c>
      <c r="J379" cm="1">
        <f t="array" ref="J379">INDEX('PUMA22 Limit computations'!BW$4:CP$75,'PUMA-Person-Limits Fragments'!B379,'PUMA-Person-Limits Fragments'!C379)</f>
        <v>67729.5</v>
      </c>
    </row>
    <row r="380" spans="1:10" x14ac:dyDescent="0.25">
      <c r="A380">
        <f t="shared" si="17"/>
        <v>379</v>
      </c>
      <c r="B380">
        <f t="shared" si="15"/>
        <v>19</v>
      </c>
      <c r="C380">
        <f t="shared" si="16"/>
        <v>6</v>
      </c>
      <c r="D380" cm="1">
        <f t="array" ref="D380">INDEX('PUMA22 Limit computations'!$A$4:$D$75,'PUMA-Person-Limits Fragments'!$B380,1)</f>
        <v>803</v>
      </c>
      <c r="E380" t="str" cm="1">
        <f t="array" ref="E380">INDEX('PUMA22 Limit computations'!$A$4:$D$75,'PUMA-Person-Limits Fragments'!$B380,2)</f>
        <v>Boston City--Dorchester &amp; South Boston</v>
      </c>
      <c r="F380" t="str" cm="1">
        <f t="array" ref="F380">INDEX('PUMA22 Limit computations'!$A$4:$D$75,'PUMA-Person-Limits Fragments'!$B380,3)</f>
        <v>METRO14460MM1120</v>
      </c>
      <c r="G380" t="str" cm="1">
        <f t="array" ref="G380">INDEX('PUMA22 Limit computations'!$A$4:$D$75,'PUMA-Person-Limits Fragments'!$B380,4)</f>
        <v>Boston-Cambridge-Quincy, MA-NH HUD Metro FMR Area</v>
      </c>
      <c r="H380" cm="1">
        <f t="array" ref="H380">INDEX('PUMA22 Limit computations'!AI$4:BB$75,'PUMA-Person-Limits Fragments'!B380,'PUMA-Person-Limits Fragments'!C380)</f>
        <v>81350</v>
      </c>
      <c r="I380" cm="1">
        <f t="array" ref="I380">INDEX('PUMA22 Limit computations'!BC$4:BV$75,'PUMA-Person-Limits Fragments'!B380,'PUMA-Person-Limits Fragments'!C380)</f>
        <v>48800</v>
      </c>
      <c r="J380" cm="1">
        <f t="array" ref="J380">INDEX('PUMA22 Limit computations'!BW$4:CP$75,'PUMA-Person-Limits Fragments'!B380,'PUMA-Person-Limits Fragments'!C380)</f>
        <v>129750</v>
      </c>
    </row>
    <row r="381" spans="1:10" x14ac:dyDescent="0.25">
      <c r="A381">
        <f t="shared" si="17"/>
        <v>380</v>
      </c>
      <c r="B381">
        <f t="shared" si="15"/>
        <v>20</v>
      </c>
      <c r="C381">
        <f t="shared" si="16"/>
        <v>6</v>
      </c>
      <c r="D381" cm="1">
        <f t="array" ref="D381">INDEX('PUMA22 Limit computations'!$A$4:$D$75,'PUMA-Person-Limits Fragments'!$B381,1)</f>
        <v>605</v>
      </c>
      <c r="E381" t="str" cm="1">
        <f t="array" ref="E381">INDEX('PUMA22 Limit computations'!$A$4:$D$75,'PUMA-Person-Limits Fragments'!$B381,2)</f>
        <v>Middlesex County--Framingham &amp; Marlborough</v>
      </c>
      <c r="F381" t="str" cm="1">
        <f t="array" ref="F381">INDEX('PUMA22 Limit computations'!$A$4:$D$75,'PUMA-Person-Limits Fragments'!$B381,3)</f>
        <v>METRO14460MM1120</v>
      </c>
      <c r="G381" t="str" cm="1">
        <f t="array" ref="G381">INDEX('PUMA22 Limit computations'!$A$4:$D$75,'PUMA-Person-Limits Fragments'!$B381,4)</f>
        <v>Boston-Cambridge-Quincy, MA-NH HUD Metro FMR Area</v>
      </c>
      <c r="H381" cm="1">
        <f t="array" ref="H381">INDEX('PUMA22 Limit computations'!AI$4:BB$75,'PUMA-Person-Limits Fragments'!B381,'PUMA-Person-Limits Fragments'!C381)</f>
        <v>81350</v>
      </c>
      <c r="I381" cm="1">
        <f t="array" ref="I381">INDEX('PUMA22 Limit computations'!BC$4:BV$75,'PUMA-Person-Limits Fragments'!B381,'PUMA-Person-Limits Fragments'!C381)</f>
        <v>48800</v>
      </c>
      <c r="J381" cm="1">
        <f t="array" ref="J381">INDEX('PUMA22 Limit computations'!BW$4:CP$75,'PUMA-Person-Limits Fragments'!B381,'PUMA-Person-Limits Fragments'!C381)</f>
        <v>129750</v>
      </c>
    </row>
    <row r="382" spans="1:10" x14ac:dyDescent="0.25">
      <c r="A382">
        <f t="shared" si="17"/>
        <v>381</v>
      </c>
      <c r="B382">
        <f t="shared" si="15"/>
        <v>21</v>
      </c>
      <c r="C382">
        <f t="shared" si="16"/>
        <v>6</v>
      </c>
      <c r="D382" cm="1">
        <f t="array" ref="D382">INDEX('PUMA22 Limit computations'!$A$4:$D$75,'PUMA-Person-Limits Fragments'!$B382,1)</f>
        <v>601</v>
      </c>
      <c r="E382" t="str" cm="1">
        <f t="array" ref="E382">INDEX('PUMA22 Limit computations'!$A$4:$D$75,'PUMA-Person-Limits Fragments'!$B382,2)</f>
        <v>Middlesex County (Northwest)--Outside Lowell</v>
      </c>
      <c r="F382" t="str" cm="1">
        <f t="array" ref="F382">INDEX('PUMA22 Limit computations'!$A$4:$D$75,'PUMA-Person-Limits Fragments'!$B382,3)</f>
        <v>METRO14460MM1120</v>
      </c>
      <c r="G382" t="str" cm="1">
        <f t="array" ref="G382">INDEX('PUMA22 Limit computations'!$A$4:$D$75,'PUMA-Person-Limits Fragments'!$B382,4)</f>
        <v>Boston-Cambridge-Quincy, MA-NH HUD Metro FMR Area</v>
      </c>
      <c r="H382" cm="1">
        <f t="array" ref="H382">INDEX('PUMA22 Limit computations'!AI$4:BB$75,'PUMA-Person-Limits Fragments'!B382,'PUMA-Person-Limits Fragments'!C382)</f>
        <v>18320.02</v>
      </c>
      <c r="I382" cm="1">
        <f t="array" ref="I382">INDEX('PUMA22 Limit computations'!BC$4:BV$75,'PUMA-Person-Limits Fragments'!B382,'PUMA-Person-Limits Fragments'!C382)</f>
        <v>10989.76</v>
      </c>
      <c r="J382" cm="1">
        <f t="array" ref="J382">INDEX('PUMA22 Limit computations'!BW$4:CP$75,'PUMA-Person-Limits Fragments'!B382,'PUMA-Person-Limits Fragments'!C382)</f>
        <v>29219.7</v>
      </c>
    </row>
    <row r="383" spans="1:10" x14ac:dyDescent="0.25">
      <c r="A383">
        <f t="shared" si="17"/>
        <v>382</v>
      </c>
      <c r="B383">
        <f t="shared" si="15"/>
        <v>22</v>
      </c>
      <c r="C383">
        <f t="shared" si="16"/>
        <v>6</v>
      </c>
      <c r="D383" cm="1">
        <f t="array" ref="D383">INDEX('PUMA22 Limit computations'!$A$4:$D$75,'PUMA-Person-Limits Fragments'!$B383,1)</f>
        <v>1104</v>
      </c>
      <c r="E383" t="str" cm="1">
        <f t="array" ref="E383">INDEX('PUMA22 Limit computations'!$A$4:$D$75,'PUMA-Person-Limits Fragments'!$B383,2)</f>
        <v>Plymouth County (South)--Plymouth Town, Middleborough &amp; Wareham</v>
      </c>
      <c r="F383" t="str" cm="1">
        <f t="array" ref="F383">INDEX('PUMA22 Limit computations'!$A$4:$D$75,'PUMA-Person-Limits Fragments'!$B383,3)</f>
        <v>METRO14460MM1120</v>
      </c>
      <c r="G383" t="str" cm="1">
        <f t="array" ref="G383">INDEX('PUMA22 Limit computations'!$A$4:$D$75,'PUMA-Person-Limits Fragments'!$B383,4)</f>
        <v>Boston-Cambridge-Quincy, MA-NH HUD Metro FMR Area</v>
      </c>
      <c r="H383" cm="1">
        <f t="array" ref="H383">INDEX('PUMA22 Limit computations'!AI$4:BB$75,'PUMA-Person-Limits Fragments'!B383,'PUMA-Person-Limits Fragments'!C383)</f>
        <v>54325.53</v>
      </c>
      <c r="I383" cm="1">
        <f t="array" ref="I383">INDEX('PUMA22 Limit computations'!BC$4:BV$75,'PUMA-Person-Limits Fragments'!B383,'PUMA-Person-Limits Fragments'!C383)</f>
        <v>32588.639999999996</v>
      </c>
      <c r="J383" cm="1">
        <f t="array" ref="J383">INDEX('PUMA22 Limit computations'!BW$4:CP$75,'PUMA-Person-Limits Fragments'!B383,'PUMA-Person-Limits Fragments'!C383)</f>
        <v>86647.049999999988</v>
      </c>
    </row>
    <row r="384" spans="1:10" x14ac:dyDescent="0.25">
      <c r="A384">
        <f t="shared" si="17"/>
        <v>383</v>
      </c>
      <c r="B384">
        <f t="shared" si="15"/>
        <v>23</v>
      </c>
      <c r="C384">
        <f t="shared" si="16"/>
        <v>6</v>
      </c>
      <c r="D384" cm="1">
        <f t="array" ref="D384">INDEX('PUMA22 Limit computations'!$A$4:$D$75,'PUMA-Person-Limits Fragments'!$B384,1)</f>
        <v>1103</v>
      </c>
      <c r="E384" t="str" cm="1">
        <f t="array" ref="E384">INDEX('PUMA22 Limit computations'!$A$4:$D$75,'PUMA-Person-Limits Fragments'!$B384,2)</f>
        <v>Plymouth County (North)--Marshfield, Hingham &amp; Scituate</v>
      </c>
      <c r="F384" t="str" cm="1">
        <f t="array" ref="F384">INDEX('PUMA22 Limit computations'!$A$4:$D$75,'PUMA-Person-Limits Fragments'!$B384,3)</f>
        <v>METRO14460MM1120</v>
      </c>
      <c r="G384" t="str" cm="1">
        <f t="array" ref="G384">INDEX('PUMA22 Limit computations'!$A$4:$D$75,'PUMA-Person-Limits Fragments'!$B384,4)</f>
        <v>Boston-Cambridge-Quincy, MA-NH HUD Metro FMR Area</v>
      </c>
      <c r="H384" cm="1">
        <f t="array" ref="H384">INDEX('PUMA22 Limit computations'!AI$4:BB$75,'PUMA-Person-Limits Fragments'!B384,'PUMA-Person-Limits Fragments'!C384)</f>
        <v>81333.73</v>
      </c>
      <c r="I384" cm="1">
        <f t="array" ref="I384">INDEX('PUMA22 Limit computations'!BC$4:BV$75,'PUMA-Person-Limits Fragments'!B384,'PUMA-Person-Limits Fragments'!C384)</f>
        <v>48790.239999999998</v>
      </c>
      <c r="J384" cm="1">
        <f t="array" ref="J384">INDEX('PUMA22 Limit computations'!BW$4:CP$75,'PUMA-Person-Limits Fragments'!B384,'PUMA-Person-Limits Fragments'!C384)</f>
        <v>129724.05</v>
      </c>
    </row>
    <row r="385" spans="1:10" x14ac:dyDescent="0.25">
      <c r="A385">
        <f t="shared" si="17"/>
        <v>384</v>
      </c>
      <c r="B385">
        <f t="shared" si="15"/>
        <v>24</v>
      </c>
      <c r="C385">
        <f t="shared" si="16"/>
        <v>6</v>
      </c>
      <c r="D385" cm="1">
        <f t="array" ref="D385">INDEX('PUMA22 Limit computations'!$A$4:$D$75,'PUMA-Person-Limits Fragments'!$B385,1)</f>
        <v>1102</v>
      </c>
      <c r="E385" t="str" cm="1">
        <f t="array" ref="E385">INDEX('PUMA22 Limit computations'!$A$4:$D$75,'PUMA-Person-Limits Fragments'!$B385,2)</f>
        <v>Plymouth County (West)--Bridgewater, Abington &amp; Whitman</v>
      </c>
      <c r="F385" t="str" cm="1">
        <f t="array" ref="F385">INDEX('PUMA22 Limit computations'!$A$4:$D$75,'PUMA-Person-Limits Fragments'!$B385,3)</f>
        <v>METRO14460MM1120</v>
      </c>
      <c r="G385" t="str" cm="1">
        <f t="array" ref="G385">INDEX('PUMA22 Limit computations'!$A$4:$D$75,'PUMA-Person-Limits Fragments'!$B385,4)</f>
        <v>Boston-Cambridge-Quincy, MA-NH HUD Metro FMR Area</v>
      </c>
      <c r="H385" cm="1">
        <f t="array" ref="H385">INDEX('PUMA22 Limit computations'!AI$4:BB$75,'PUMA-Person-Limits Fragments'!B385,'PUMA-Person-Limits Fragments'!C385)</f>
        <v>17644.815000000002</v>
      </c>
      <c r="I385" cm="1">
        <f t="array" ref="I385">INDEX('PUMA22 Limit computations'!BC$4:BV$75,'PUMA-Person-Limits Fragments'!B385,'PUMA-Person-Limits Fragments'!C385)</f>
        <v>10584.720000000001</v>
      </c>
      <c r="J385" cm="1">
        <f t="array" ref="J385">INDEX('PUMA22 Limit computations'!BW$4:CP$75,'PUMA-Person-Limits Fragments'!B385,'PUMA-Person-Limits Fragments'!C385)</f>
        <v>28142.775000000001</v>
      </c>
    </row>
    <row r="386" spans="1:10" x14ac:dyDescent="0.25">
      <c r="A386">
        <f t="shared" si="17"/>
        <v>385</v>
      </c>
      <c r="B386">
        <f t="shared" si="15"/>
        <v>25</v>
      </c>
      <c r="C386">
        <f t="shared" si="16"/>
        <v>6</v>
      </c>
      <c r="D386" cm="1">
        <f t="array" ref="D386">INDEX('PUMA22 Limit computations'!$A$4:$D$75,'PUMA-Person-Limits Fragments'!$B386,1)</f>
        <v>604</v>
      </c>
      <c r="E386" t="str" cm="1">
        <f t="array" ref="E386">INDEX('PUMA22 Limit computations'!$A$4:$D$75,'PUMA-Person-Limits Fragments'!$B386,2)</f>
        <v>Middlesex County (West Central)</v>
      </c>
      <c r="F386" t="str" cm="1">
        <f t="array" ref="F386">INDEX('PUMA22 Limit computations'!$A$4:$D$75,'PUMA-Person-Limits Fragments'!$B386,3)</f>
        <v>METRO14460MM1120</v>
      </c>
      <c r="G386" t="str" cm="1">
        <f t="array" ref="G386">INDEX('PUMA22 Limit computations'!$A$4:$D$75,'PUMA-Person-Limits Fragments'!$B386,4)</f>
        <v>Boston-Cambridge-Quincy, MA-NH HUD Metro FMR Area</v>
      </c>
      <c r="H386" cm="1">
        <f t="array" ref="H386">INDEX('PUMA22 Limit computations'!AI$4:BB$75,'PUMA-Person-Limits Fragments'!B386,'PUMA-Person-Limits Fragments'!C386)</f>
        <v>81350</v>
      </c>
      <c r="I386" cm="1">
        <f t="array" ref="I386">INDEX('PUMA22 Limit computations'!BC$4:BV$75,'PUMA-Person-Limits Fragments'!B386,'PUMA-Person-Limits Fragments'!C386)</f>
        <v>48800</v>
      </c>
      <c r="J386" cm="1">
        <f t="array" ref="J386">INDEX('PUMA22 Limit computations'!BW$4:CP$75,'PUMA-Person-Limits Fragments'!B386,'PUMA-Person-Limits Fragments'!C386)</f>
        <v>129750</v>
      </c>
    </row>
    <row r="387" spans="1:10" x14ac:dyDescent="0.25">
      <c r="A387">
        <f t="shared" si="17"/>
        <v>386</v>
      </c>
      <c r="B387">
        <f t="shared" ref="B387:B450" si="18">A387-72*FLOOR((A387-1)/72,1)</f>
        <v>26</v>
      </c>
      <c r="C387">
        <f t="shared" ref="C387:C450" si="19">FLOOR((A387-1)/72,1)+1</f>
        <v>6</v>
      </c>
      <c r="D387" cm="1">
        <f t="array" ref="D387">INDEX('PUMA22 Limit computations'!$A$4:$D$75,'PUMA-Person-Limits Fragments'!$B387,1)</f>
        <v>905</v>
      </c>
      <c r="E387" t="str" cm="1">
        <f t="array" ref="E387">INDEX('PUMA22 Limit computations'!$A$4:$D$75,'PUMA-Person-Limits Fragments'!$B387,2)</f>
        <v>Norfolk County (Central)--Norwood, Stoughton &amp; Canton</v>
      </c>
      <c r="F387" t="str" cm="1">
        <f t="array" ref="F387">INDEX('PUMA22 Limit computations'!$A$4:$D$75,'PUMA-Person-Limits Fragments'!$B387,3)</f>
        <v>METRO14460MM1120</v>
      </c>
      <c r="G387" t="str" cm="1">
        <f t="array" ref="G387">INDEX('PUMA22 Limit computations'!$A$4:$D$75,'PUMA-Person-Limits Fragments'!$B387,4)</f>
        <v>Boston-Cambridge-Quincy, MA-NH HUD Metro FMR Area</v>
      </c>
      <c r="H387" cm="1">
        <f t="array" ref="H387">INDEX('PUMA22 Limit computations'!AI$4:BB$75,'PUMA-Person-Limits Fragments'!B387,'PUMA-Person-Limits Fragments'!C387)</f>
        <v>78250.565000000002</v>
      </c>
      <c r="I387" cm="1">
        <f t="array" ref="I387">INDEX('PUMA22 Limit computations'!BC$4:BV$75,'PUMA-Person-Limits Fragments'!B387,'PUMA-Person-Limits Fragments'!C387)</f>
        <v>46940.72</v>
      </c>
      <c r="J387" cm="1">
        <f t="array" ref="J387">INDEX('PUMA22 Limit computations'!BW$4:CP$75,'PUMA-Person-Limits Fragments'!B387,'PUMA-Person-Limits Fragments'!C387)</f>
        <v>124806.52499999999</v>
      </c>
    </row>
    <row r="388" spans="1:10" x14ac:dyDescent="0.25">
      <c r="A388">
        <f t="shared" ref="A388:A451" si="20">A387+1</f>
        <v>387</v>
      </c>
      <c r="B388">
        <f t="shared" si="18"/>
        <v>27</v>
      </c>
      <c r="C388">
        <f t="shared" si="19"/>
        <v>6</v>
      </c>
      <c r="D388" cm="1">
        <f t="array" ref="D388">INDEX('PUMA22 Limit computations'!$A$4:$D$75,'PUMA-Person-Limits Fragments'!$B388,1)</f>
        <v>606</v>
      </c>
      <c r="E388" t="str" cm="1">
        <f t="array" ref="E388">INDEX('PUMA22 Limit computations'!$A$4:$D$75,'PUMA-Person-Limits Fragments'!$B388,2)</f>
        <v>Middlesex County (Southwest)</v>
      </c>
      <c r="F388" t="str" cm="1">
        <f t="array" ref="F388">INDEX('PUMA22 Limit computations'!$A$4:$D$75,'PUMA-Person-Limits Fragments'!$B388,3)</f>
        <v>METRO14460MM1120</v>
      </c>
      <c r="G388" t="str" cm="1">
        <f t="array" ref="G388">INDEX('PUMA22 Limit computations'!$A$4:$D$75,'PUMA-Person-Limits Fragments'!$B388,4)</f>
        <v>Boston-Cambridge-Quincy, MA-NH HUD Metro FMR Area</v>
      </c>
      <c r="H388" cm="1">
        <f t="array" ref="H388">INDEX('PUMA22 Limit computations'!AI$4:BB$75,'PUMA-Person-Limits Fragments'!B388,'PUMA-Person-Limits Fragments'!C388)</f>
        <v>81350</v>
      </c>
      <c r="I388" cm="1">
        <f t="array" ref="I388">INDEX('PUMA22 Limit computations'!BC$4:BV$75,'PUMA-Person-Limits Fragments'!B388,'PUMA-Person-Limits Fragments'!C388)</f>
        <v>48800</v>
      </c>
      <c r="J388" cm="1">
        <f t="array" ref="J388">INDEX('PUMA22 Limit computations'!BW$4:CP$75,'PUMA-Person-Limits Fragments'!B388,'PUMA-Person-Limits Fragments'!C388)</f>
        <v>129750</v>
      </c>
    </row>
    <row r="389" spans="1:10" x14ac:dyDescent="0.25">
      <c r="A389">
        <f t="shared" si="20"/>
        <v>388</v>
      </c>
      <c r="B389">
        <f t="shared" si="18"/>
        <v>28</v>
      </c>
      <c r="C389">
        <f t="shared" si="19"/>
        <v>6</v>
      </c>
      <c r="D389" cm="1">
        <f t="array" ref="D389">INDEX('PUMA22 Limit computations'!$A$4:$D$75,'PUMA-Person-Limits Fragments'!$B389,1)</f>
        <v>607</v>
      </c>
      <c r="E389" t="str" cm="1">
        <f t="array" ref="E389">INDEX('PUMA22 Limit computations'!$A$4:$D$75,'PUMA-Person-Limits Fragments'!$B389,2)</f>
        <v>Middlesex County--Lexington, Burlington &amp; Wilmington</v>
      </c>
      <c r="F389" t="str" cm="1">
        <f t="array" ref="F389">INDEX('PUMA22 Limit computations'!$A$4:$D$75,'PUMA-Person-Limits Fragments'!$B389,3)</f>
        <v>METRO14460MM1120</v>
      </c>
      <c r="G389" t="str" cm="1">
        <f t="array" ref="G389">INDEX('PUMA22 Limit computations'!$A$4:$D$75,'PUMA-Person-Limits Fragments'!$B389,4)</f>
        <v>Boston-Cambridge-Quincy, MA-NH HUD Metro FMR Area</v>
      </c>
      <c r="H389" cm="1">
        <f t="array" ref="H389">INDEX('PUMA22 Limit computations'!AI$4:BB$75,'PUMA-Person-Limits Fragments'!B389,'PUMA-Person-Limits Fragments'!C389)</f>
        <v>81350</v>
      </c>
      <c r="I389" cm="1">
        <f t="array" ref="I389">INDEX('PUMA22 Limit computations'!BC$4:BV$75,'PUMA-Person-Limits Fragments'!B389,'PUMA-Person-Limits Fragments'!C389)</f>
        <v>48800</v>
      </c>
      <c r="J389" cm="1">
        <f t="array" ref="J389">INDEX('PUMA22 Limit computations'!BW$4:CP$75,'PUMA-Person-Limits Fragments'!B389,'PUMA-Person-Limits Fragments'!C389)</f>
        <v>129750</v>
      </c>
    </row>
    <row r="390" spans="1:10" x14ac:dyDescent="0.25">
      <c r="A390">
        <f t="shared" si="20"/>
        <v>389</v>
      </c>
      <c r="B390">
        <f t="shared" si="18"/>
        <v>29</v>
      </c>
      <c r="C390">
        <f t="shared" si="19"/>
        <v>6</v>
      </c>
      <c r="D390" cm="1">
        <f t="array" ref="D390">INDEX('PUMA22 Limit computations'!$A$4:$D$75,'PUMA-Person-Limits Fragments'!$B390,1)</f>
        <v>608</v>
      </c>
      <c r="E390" t="str" cm="1">
        <f t="array" ref="E390">INDEX('PUMA22 Limit computations'!$A$4:$D$75,'PUMA-Person-Limits Fragments'!$B390,2)</f>
        <v>Middlesex County--Woburn, Melrose &amp; Reading</v>
      </c>
      <c r="F390" t="str" cm="1">
        <f t="array" ref="F390">INDEX('PUMA22 Limit computations'!$A$4:$D$75,'PUMA-Person-Limits Fragments'!$B390,3)</f>
        <v>METRO14460MM1120</v>
      </c>
      <c r="G390" t="str" cm="1">
        <f t="array" ref="G390">INDEX('PUMA22 Limit computations'!$A$4:$D$75,'PUMA-Person-Limits Fragments'!$B390,4)</f>
        <v>Boston-Cambridge-Quincy, MA-NH HUD Metro FMR Area</v>
      </c>
      <c r="H390" cm="1">
        <f t="array" ref="H390">INDEX('PUMA22 Limit computations'!AI$4:BB$75,'PUMA-Person-Limits Fragments'!B390,'PUMA-Person-Limits Fragments'!C390)</f>
        <v>81350</v>
      </c>
      <c r="I390" cm="1">
        <f t="array" ref="I390">INDEX('PUMA22 Limit computations'!BC$4:BV$75,'PUMA-Person-Limits Fragments'!B390,'PUMA-Person-Limits Fragments'!C390)</f>
        <v>48800</v>
      </c>
      <c r="J390" cm="1">
        <f t="array" ref="J390">INDEX('PUMA22 Limit computations'!BW$4:CP$75,'PUMA-Person-Limits Fragments'!B390,'PUMA-Person-Limits Fragments'!C390)</f>
        <v>129750</v>
      </c>
    </row>
    <row r="391" spans="1:10" x14ac:dyDescent="0.25">
      <c r="A391">
        <f t="shared" si="20"/>
        <v>390</v>
      </c>
      <c r="B391">
        <f t="shared" si="18"/>
        <v>30</v>
      </c>
      <c r="C391">
        <f t="shared" si="19"/>
        <v>6</v>
      </c>
      <c r="D391" cm="1">
        <f t="array" ref="D391">INDEX('PUMA22 Limit computations'!$A$4:$D$75,'PUMA-Person-Limits Fragments'!$B391,1)</f>
        <v>609</v>
      </c>
      <c r="E391" t="str" cm="1">
        <f t="array" ref="E391">INDEX('PUMA22 Limit computations'!$A$4:$D$75,'PUMA-Person-Limits Fragments'!$B391,2)</f>
        <v>Middlesex County (East)--Malden &amp; Medford</v>
      </c>
      <c r="F391" t="str" cm="1">
        <f t="array" ref="F391">INDEX('PUMA22 Limit computations'!$A$4:$D$75,'PUMA-Person-Limits Fragments'!$B391,3)</f>
        <v>METRO14460MM1120</v>
      </c>
      <c r="G391" t="str" cm="1">
        <f t="array" ref="G391">INDEX('PUMA22 Limit computations'!$A$4:$D$75,'PUMA-Person-Limits Fragments'!$B391,4)</f>
        <v>Boston-Cambridge-Quincy, MA-NH HUD Metro FMR Area</v>
      </c>
      <c r="H391" cm="1">
        <f t="array" ref="H391">INDEX('PUMA22 Limit computations'!AI$4:BB$75,'PUMA-Person-Limits Fragments'!B391,'PUMA-Person-Limits Fragments'!C391)</f>
        <v>81350</v>
      </c>
      <c r="I391" cm="1">
        <f t="array" ref="I391">INDEX('PUMA22 Limit computations'!BC$4:BV$75,'PUMA-Person-Limits Fragments'!B391,'PUMA-Person-Limits Fragments'!C391)</f>
        <v>48800</v>
      </c>
      <c r="J391" cm="1">
        <f t="array" ref="J391">INDEX('PUMA22 Limit computations'!BW$4:CP$75,'PUMA-Person-Limits Fragments'!B391,'PUMA-Person-Limits Fragments'!C391)</f>
        <v>129750</v>
      </c>
    </row>
    <row r="392" spans="1:10" x14ac:dyDescent="0.25">
      <c r="A392">
        <f t="shared" si="20"/>
        <v>391</v>
      </c>
      <c r="B392">
        <f t="shared" si="18"/>
        <v>31</v>
      </c>
      <c r="C392">
        <f t="shared" si="19"/>
        <v>6</v>
      </c>
      <c r="D392" cm="1">
        <f t="array" ref="D392">INDEX('PUMA22 Limit computations'!$A$4:$D$75,'PUMA-Person-Limits Fragments'!$B392,1)</f>
        <v>610</v>
      </c>
      <c r="E392" t="str" cm="1">
        <f t="array" ref="E392">INDEX('PUMA22 Limit computations'!$A$4:$D$75,'PUMA-Person-Limits Fragments'!$B392,2)</f>
        <v>Middlesex County (East)--Somerville &amp; Everett</v>
      </c>
      <c r="F392" t="str" cm="1">
        <f t="array" ref="F392">INDEX('PUMA22 Limit computations'!$A$4:$D$75,'PUMA-Person-Limits Fragments'!$B392,3)</f>
        <v>METRO14460MM1120</v>
      </c>
      <c r="G392" t="str" cm="1">
        <f t="array" ref="G392">INDEX('PUMA22 Limit computations'!$A$4:$D$75,'PUMA-Person-Limits Fragments'!$B392,4)</f>
        <v>Boston-Cambridge-Quincy, MA-NH HUD Metro FMR Area</v>
      </c>
      <c r="H392" cm="1">
        <f t="array" ref="H392">INDEX('PUMA22 Limit computations'!AI$4:BB$75,'PUMA-Person-Limits Fragments'!B392,'PUMA-Person-Limits Fragments'!C392)</f>
        <v>81350</v>
      </c>
      <c r="I392" cm="1">
        <f t="array" ref="I392">INDEX('PUMA22 Limit computations'!BC$4:BV$75,'PUMA-Person-Limits Fragments'!B392,'PUMA-Person-Limits Fragments'!C392)</f>
        <v>48800</v>
      </c>
      <c r="J392" cm="1">
        <f t="array" ref="J392">INDEX('PUMA22 Limit computations'!BW$4:CP$75,'PUMA-Person-Limits Fragments'!B392,'PUMA-Person-Limits Fragments'!C392)</f>
        <v>129750</v>
      </c>
    </row>
    <row r="393" spans="1:10" x14ac:dyDescent="0.25">
      <c r="A393">
        <f t="shared" si="20"/>
        <v>392</v>
      </c>
      <c r="B393">
        <f t="shared" si="18"/>
        <v>32</v>
      </c>
      <c r="C393">
        <f t="shared" si="19"/>
        <v>6</v>
      </c>
      <c r="D393" cm="1">
        <f t="array" ref="D393">INDEX('PUMA22 Limit computations'!$A$4:$D$75,'PUMA-Person-Limits Fragments'!$B393,1)</f>
        <v>613</v>
      </c>
      <c r="E393" t="str" cm="1">
        <f t="array" ref="E393">INDEX('PUMA22 Limit computations'!$A$4:$D$75,'PUMA-Person-Limits Fragments'!$B393,2)</f>
        <v>Middlesex County--Newton &amp; Waltham</v>
      </c>
      <c r="F393" t="str" cm="1">
        <f t="array" ref="F393">INDEX('PUMA22 Limit computations'!$A$4:$D$75,'PUMA-Person-Limits Fragments'!$B393,3)</f>
        <v>METRO14460MM1120</v>
      </c>
      <c r="G393" t="str" cm="1">
        <f t="array" ref="G393">INDEX('PUMA22 Limit computations'!$A$4:$D$75,'PUMA-Person-Limits Fragments'!$B393,4)</f>
        <v>Boston-Cambridge-Quincy, MA-NH HUD Metro FMR Area</v>
      </c>
      <c r="H393" cm="1">
        <f t="array" ref="H393">INDEX('PUMA22 Limit computations'!AI$4:BB$75,'PUMA-Person-Limits Fragments'!B393,'PUMA-Person-Limits Fragments'!C393)</f>
        <v>81350</v>
      </c>
      <c r="I393" cm="1">
        <f t="array" ref="I393">INDEX('PUMA22 Limit computations'!BC$4:BV$75,'PUMA-Person-Limits Fragments'!B393,'PUMA-Person-Limits Fragments'!C393)</f>
        <v>48800</v>
      </c>
      <c r="J393" cm="1">
        <f t="array" ref="J393">INDEX('PUMA22 Limit computations'!BW$4:CP$75,'PUMA-Person-Limits Fragments'!B393,'PUMA-Person-Limits Fragments'!C393)</f>
        <v>129750</v>
      </c>
    </row>
    <row r="394" spans="1:10" x14ac:dyDescent="0.25">
      <c r="A394">
        <f t="shared" si="20"/>
        <v>393</v>
      </c>
      <c r="B394">
        <f t="shared" si="18"/>
        <v>33</v>
      </c>
      <c r="C394">
        <f t="shared" si="19"/>
        <v>6</v>
      </c>
      <c r="D394" cm="1">
        <f t="array" ref="D394">INDEX('PUMA22 Limit computations'!$A$4:$D$75,'PUMA-Person-Limits Fragments'!$B394,1)</f>
        <v>905</v>
      </c>
      <c r="E394" t="str" cm="1">
        <f t="array" ref="E394">INDEX('PUMA22 Limit computations'!$A$4:$D$75,'PUMA-Person-Limits Fragments'!$B394,2)</f>
        <v>Norfolk County (Central)--Norwood, Stoughton &amp; Canton</v>
      </c>
      <c r="F394" t="str" cm="1">
        <f t="array" ref="F394">INDEX('PUMA22 Limit computations'!$A$4:$D$75,'PUMA-Person-Limits Fragments'!$B394,3)</f>
        <v>METRO14460MM1200</v>
      </c>
      <c r="G394" t="str" cm="1">
        <f t="array" ref="G394">INDEX('PUMA22 Limit computations'!$A$4:$D$75,'PUMA-Person-Limits Fragments'!$B394,4)</f>
        <v>Brockton, MA HUD Metro FMR Area</v>
      </c>
      <c r="H394" cm="1">
        <f t="array" ref="H394">INDEX('PUMA22 Limit computations'!AI$4:BB$75,'PUMA-Person-Limits Fragments'!B394,'PUMA-Person-Limits Fragments'!C394)</f>
        <v>2468.88</v>
      </c>
      <c r="I394" cm="1">
        <f t="array" ref="I394">INDEX('PUMA22 Limit computations'!BC$4:BV$75,'PUMA-Person-Limits Fragments'!B394,'PUMA-Person-Limits Fragments'!C394)</f>
        <v>1482.0900000000001</v>
      </c>
      <c r="J394" cm="1">
        <f t="array" ref="J394">INDEX('PUMA22 Limit computations'!BW$4:CP$75,'PUMA-Person-Limits Fragments'!B394,'PUMA-Person-Limits Fragments'!C394)</f>
        <v>3949.0650000000001</v>
      </c>
    </row>
    <row r="395" spans="1:10" x14ac:dyDescent="0.25">
      <c r="A395">
        <f t="shared" si="20"/>
        <v>394</v>
      </c>
      <c r="B395">
        <f t="shared" si="18"/>
        <v>34</v>
      </c>
      <c r="C395">
        <f t="shared" si="19"/>
        <v>6</v>
      </c>
      <c r="D395" cm="1">
        <f t="array" ref="D395">INDEX('PUMA22 Limit computations'!$A$4:$D$75,'PUMA-Person-Limits Fragments'!$B395,1)</f>
        <v>1102</v>
      </c>
      <c r="E395" t="str" cm="1">
        <f t="array" ref="E395">INDEX('PUMA22 Limit computations'!$A$4:$D$75,'PUMA-Person-Limits Fragments'!$B395,2)</f>
        <v>Plymouth County (West)--Bridgewater, Abington &amp; Whitman</v>
      </c>
      <c r="F395" t="str" cm="1">
        <f t="array" ref="F395">INDEX('PUMA22 Limit computations'!$A$4:$D$75,'PUMA-Person-Limits Fragments'!$B395,3)</f>
        <v>METRO14460MM1200</v>
      </c>
      <c r="G395" t="str" cm="1">
        <f t="array" ref="G395">INDEX('PUMA22 Limit computations'!$A$4:$D$75,'PUMA-Person-Limits Fragments'!$B395,4)</f>
        <v>Brockton, MA HUD Metro FMR Area</v>
      </c>
      <c r="H395" cm="1">
        <f t="array" ref="H395">INDEX('PUMA22 Limit computations'!AI$4:BB$75,'PUMA-Person-Limits Fragments'!B395,'PUMA-Person-Limits Fragments'!C395)</f>
        <v>50744.880000000005</v>
      </c>
      <c r="I395" cm="1">
        <f t="array" ref="I395">INDEX('PUMA22 Limit computations'!BC$4:BV$75,'PUMA-Person-Limits Fragments'!B395,'PUMA-Person-Limits Fragments'!C395)</f>
        <v>30462.59</v>
      </c>
      <c r="J395" cm="1">
        <f t="array" ref="J395">INDEX('PUMA22 Limit computations'!BW$4:CP$75,'PUMA-Person-Limits Fragments'!B395,'PUMA-Person-Limits Fragments'!C395)</f>
        <v>81168.315000000002</v>
      </c>
    </row>
    <row r="396" spans="1:10" x14ac:dyDescent="0.25">
      <c r="A396">
        <f t="shared" si="20"/>
        <v>395</v>
      </c>
      <c r="B396">
        <f t="shared" si="18"/>
        <v>35</v>
      </c>
      <c r="C396">
        <f t="shared" si="19"/>
        <v>6</v>
      </c>
      <c r="D396" cm="1">
        <f t="array" ref="D396">INDEX('PUMA22 Limit computations'!$A$4:$D$75,'PUMA-Person-Limits Fragments'!$B396,1)</f>
        <v>1104</v>
      </c>
      <c r="E396" t="str" cm="1">
        <f t="array" ref="E396">INDEX('PUMA22 Limit computations'!$A$4:$D$75,'PUMA-Person-Limits Fragments'!$B396,2)</f>
        <v>Plymouth County (South)--Plymouth Town, Middleborough &amp; Wareham</v>
      </c>
      <c r="F396" t="str" cm="1">
        <f t="array" ref="F396">INDEX('PUMA22 Limit computations'!$A$4:$D$75,'PUMA-Person-Limits Fragments'!$B396,3)</f>
        <v>METRO14460MM1200</v>
      </c>
      <c r="G396" t="str" cm="1">
        <f t="array" ref="G396">INDEX('PUMA22 Limit computations'!$A$4:$D$75,'PUMA-Person-Limits Fragments'!$B396,4)</f>
        <v>Brockton, MA HUD Metro FMR Area</v>
      </c>
      <c r="H396" cm="1">
        <f t="array" ref="H396">INDEX('PUMA22 Limit computations'!AI$4:BB$75,'PUMA-Person-Limits Fragments'!B396,'PUMA-Person-Limits Fragments'!C396)</f>
        <v>21513.600000000002</v>
      </c>
      <c r="I396" cm="1">
        <f t="array" ref="I396">INDEX('PUMA22 Limit computations'!BC$4:BV$75,'PUMA-Person-Limits Fragments'!B396,'PUMA-Person-Limits Fragments'!C396)</f>
        <v>12914.800000000001</v>
      </c>
      <c r="J396" cm="1">
        <f t="array" ref="J396">INDEX('PUMA22 Limit computations'!BW$4:CP$75,'PUMA-Person-Limits Fragments'!B396,'PUMA-Person-Limits Fragments'!C396)</f>
        <v>34411.800000000003</v>
      </c>
    </row>
    <row r="397" spans="1:10" x14ac:dyDescent="0.25">
      <c r="A397">
        <f t="shared" si="20"/>
        <v>396</v>
      </c>
      <c r="B397">
        <f t="shared" si="18"/>
        <v>36</v>
      </c>
      <c r="C397">
        <f t="shared" si="19"/>
        <v>6</v>
      </c>
      <c r="D397" cm="1">
        <f t="array" ref="D397">INDEX('PUMA22 Limit computations'!$A$4:$D$75,'PUMA-Person-Limits Fragments'!$B397,1)</f>
        <v>1101</v>
      </c>
      <c r="E397" t="str" cm="1">
        <f t="array" ref="E397">INDEX('PUMA22 Limit computations'!$A$4:$D$75,'PUMA-Person-Limits Fragments'!$B397,2)</f>
        <v>Plymouth County--Brockton</v>
      </c>
      <c r="F397" t="str" cm="1">
        <f t="array" ref="F397">INDEX('PUMA22 Limit computations'!$A$4:$D$75,'PUMA-Person-Limits Fragments'!$B397,3)</f>
        <v>METRO14460MM1200</v>
      </c>
      <c r="G397" t="str" cm="1">
        <f t="array" ref="G397">INDEX('PUMA22 Limit computations'!$A$4:$D$75,'PUMA-Person-Limits Fragments'!$B397,4)</f>
        <v>Brockton, MA HUD Metro FMR Area</v>
      </c>
      <c r="H397" cm="1">
        <f t="array" ref="H397">INDEX('PUMA22 Limit computations'!AI$4:BB$75,'PUMA-Person-Limits Fragments'!B397,'PUMA-Person-Limits Fragments'!C397)</f>
        <v>64800</v>
      </c>
      <c r="I397" cm="1">
        <f t="array" ref="I397">INDEX('PUMA22 Limit computations'!BC$4:BV$75,'PUMA-Person-Limits Fragments'!B397,'PUMA-Person-Limits Fragments'!C397)</f>
        <v>38900</v>
      </c>
      <c r="J397" cm="1">
        <f t="array" ref="J397">INDEX('PUMA22 Limit computations'!BW$4:CP$75,'PUMA-Person-Limits Fragments'!B397,'PUMA-Person-Limits Fragments'!C397)</f>
        <v>103650</v>
      </c>
    </row>
    <row r="398" spans="1:10" x14ac:dyDescent="0.25">
      <c r="A398">
        <f t="shared" si="20"/>
        <v>397</v>
      </c>
      <c r="B398">
        <f t="shared" si="18"/>
        <v>37</v>
      </c>
      <c r="C398">
        <f t="shared" si="19"/>
        <v>6</v>
      </c>
      <c r="D398" cm="1">
        <f t="array" ref="D398">INDEX('PUMA22 Limit computations'!$A$4:$D$75,'PUMA-Person-Limits Fragments'!$B398,1)</f>
        <v>701</v>
      </c>
      <c r="E398" t="str" cm="1">
        <f t="array" ref="E398">INDEX('PUMA22 Limit computations'!$A$4:$D$75,'PUMA-Person-Limits Fragments'!$B398,2)</f>
        <v>Essex County (Northwest)--Haverhill &amp; Methuen</v>
      </c>
      <c r="F398" t="str" cm="1">
        <f t="array" ref="F398">INDEX('PUMA22 Limit computations'!$A$4:$D$75,'PUMA-Person-Limits Fragments'!$B398,3)</f>
        <v>METRO14460MM4160</v>
      </c>
      <c r="G398" t="str" cm="1">
        <f t="array" ref="G398">INDEX('PUMA22 Limit computations'!$A$4:$D$75,'PUMA-Person-Limits Fragments'!$B398,4)</f>
        <v>Lawrence, MA-NH HUD Metro FMR Area</v>
      </c>
      <c r="H398" cm="1">
        <f t="array" ref="H398">INDEX('PUMA22 Limit computations'!AI$4:BB$75,'PUMA-Person-Limits Fragments'!B398,'PUMA-Person-Limits Fragments'!C398)</f>
        <v>66800</v>
      </c>
      <c r="I398" cm="1">
        <f t="array" ref="I398">INDEX('PUMA22 Limit computations'!BC$4:BV$75,'PUMA-Person-Limits Fragments'!B398,'PUMA-Person-Limits Fragments'!C398)</f>
        <v>40100</v>
      </c>
      <c r="J398" cm="1">
        <f t="array" ref="J398">INDEX('PUMA22 Limit computations'!BW$4:CP$75,'PUMA-Person-Limits Fragments'!B398,'PUMA-Person-Limits Fragments'!C398)</f>
        <v>103750</v>
      </c>
    </row>
    <row r="399" spans="1:10" x14ac:dyDescent="0.25">
      <c r="A399">
        <f t="shared" si="20"/>
        <v>398</v>
      </c>
      <c r="B399">
        <f t="shared" si="18"/>
        <v>38</v>
      </c>
      <c r="C399">
        <f t="shared" si="19"/>
        <v>6</v>
      </c>
      <c r="D399" cm="1">
        <f t="array" ref="D399">INDEX('PUMA22 Limit computations'!$A$4:$D$75,'PUMA-Person-Limits Fragments'!$B399,1)</f>
        <v>702</v>
      </c>
      <c r="E399" t="str" cm="1">
        <f t="array" ref="E399">INDEX('PUMA22 Limit computations'!$A$4:$D$75,'PUMA-Person-Limits Fragments'!$B399,2)</f>
        <v>Essex County (West)--Lawrence &amp; Andover</v>
      </c>
      <c r="F399" t="str" cm="1">
        <f t="array" ref="F399">INDEX('PUMA22 Limit computations'!$A$4:$D$75,'PUMA-Person-Limits Fragments'!$B399,3)</f>
        <v>METRO14460MM4160</v>
      </c>
      <c r="G399" t="str" cm="1">
        <f t="array" ref="G399">INDEX('PUMA22 Limit computations'!$A$4:$D$75,'PUMA-Person-Limits Fragments'!$B399,4)</f>
        <v>Lawrence, MA-NH HUD Metro FMR Area</v>
      </c>
      <c r="H399" cm="1">
        <f t="array" ref="H399">INDEX('PUMA22 Limit computations'!AI$4:BB$75,'PUMA-Person-Limits Fragments'!B399,'PUMA-Person-Limits Fragments'!C399)</f>
        <v>66800</v>
      </c>
      <c r="I399" cm="1">
        <f t="array" ref="I399">INDEX('PUMA22 Limit computations'!BC$4:BV$75,'PUMA-Person-Limits Fragments'!B399,'PUMA-Person-Limits Fragments'!C399)</f>
        <v>40100</v>
      </c>
      <c r="J399" cm="1">
        <f t="array" ref="J399">INDEX('PUMA22 Limit computations'!BW$4:CP$75,'PUMA-Person-Limits Fragments'!B399,'PUMA-Person-Limits Fragments'!C399)</f>
        <v>103750</v>
      </c>
    </row>
    <row r="400" spans="1:10" x14ac:dyDescent="0.25">
      <c r="A400">
        <f t="shared" si="20"/>
        <v>399</v>
      </c>
      <c r="B400">
        <f t="shared" si="18"/>
        <v>39</v>
      </c>
      <c r="C400">
        <f t="shared" si="19"/>
        <v>6</v>
      </c>
      <c r="D400" cm="1">
        <f t="array" ref="D400">INDEX('PUMA22 Limit computations'!$A$4:$D$75,'PUMA-Person-Limits Fragments'!$B400,1)</f>
        <v>703</v>
      </c>
      <c r="E400" t="str" cm="1">
        <f t="array" ref="E400">INDEX('PUMA22 Limit computations'!$A$4:$D$75,'PUMA-Person-Limits Fragments'!$B400,2)</f>
        <v>Essex County (North)--Newburyport, Amesbury &amp; North Andover</v>
      </c>
      <c r="F400" t="str" cm="1">
        <f t="array" ref="F400">INDEX('PUMA22 Limit computations'!$A$4:$D$75,'PUMA-Person-Limits Fragments'!$B400,3)</f>
        <v>METRO14460MM4160</v>
      </c>
      <c r="G400" t="str" cm="1">
        <f t="array" ref="G400">INDEX('PUMA22 Limit computations'!$A$4:$D$75,'PUMA-Person-Limits Fragments'!$B400,4)</f>
        <v>Lawrence, MA-NH HUD Metro FMR Area</v>
      </c>
      <c r="H400" cm="1">
        <f t="array" ref="H400">INDEX('PUMA22 Limit computations'!AI$4:BB$75,'PUMA-Person-Limits Fragments'!B400,'PUMA-Person-Limits Fragments'!C400)</f>
        <v>31930.399999999998</v>
      </c>
      <c r="I400" cm="1">
        <f t="array" ref="I400">INDEX('PUMA22 Limit computations'!BC$4:BV$75,'PUMA-Person-Limits Fragments'!B400,'PUMA-Person-Limits Fragments'!C400)</f>
        <v>19167.8</v>
      </c>
      <c r="J400" cm="1">
        <f t="array" ref="J400">INDEX('PUMA22 Limit computations'!BW$4:CP$75,'PUMA-Person-Limits Fragments'!B400,'PUMA-Person-Limits Fragments'!C400)</f>
        <v>49592.5</v>
      </c>
    </row>
    <row r="401" spans="1:10" x14ac:dyDescent="0.25">
      <c r="A401">
        <f t="shared" si="20"/>
        <v>400</v>
      </c>
      <c r="B401">
        <f t="shared" si="18"/>
        <v>40</v>
      </c>
      <c r="C401">
        <f t="shared" si="19"/>
        <v>6</v>
      </c>
      <c r="D401" cm="1">
        <f t="array" ref="D401">INDEX('PUMA22 Limit computations'!$A$4:$D$75,'PUMA-Person-Limits Fragments'!$B401,1)</f>
        <v>603</v>
      </c>
      <c r="E401" t="str" cm="1">
        <f t="array" ref="E401">INDEX('PUMA22 Limit computations'!$A$4:$D$75,'PUMA-Person-Limits Fragments'!$B401,2)</f>
        <v>Middlesex County (Northeast)--Billerica, Tewksbury &amp; Dracut</v>
      </c>
      <c r="F401" t="str" cm="1">
        <f t="array" ref="F401">INDEX('PUMA22 Limit computations'!$A$4:$D$75,'PUMA-Person-Limits Fragments'!$B401,3)</f>
        <v>METRO14460MM4560</v>
      </c>
      <c r="G401" t="str" cm="1">
        <f t="array" ref="G401">INDEX('PUMA22 Limit computations'!$A$4:$D$75,'PUMA-Person-Limits Fragments'!$B401,4)</f>
        <v>Lowell, MA HUD Metro FMR Area</v>
      </c>
      <c r="H401" cm="1">
        <f t="array" ref="H401">INDEX('PUMA22 Limit computations'!AI$4:BB$75,'PUMA-Person-Limits Fragments'!B401,'PUMA-Person-Limits Fragments'!C401)</f>
        <v>73300</v>
      </c>
      <c r="I401" cm="1">
        <f t="array" ref="I401">INDEX('PUMA22 Limit computations'!BC$4:BV$75,'PUMA-Person-Limits Fragments'!B401,'PUMA-Person-Limits Fragments'!C401)</f>
        <v>44000</v>
      </c>
      <c r="J401" cm="1">
        <f t="array" ref="J401">INDEX('PUMA22 Limit computations'!BW$4:CP$75,'PUMA-Person-Limits Fragments'!B401,'PUMA-Person-Limits Fragments'!C401)</f>
        <v>103750</v>
      </c>
    </row>
    <row r="402" spans="1:10" x14ac:dyDescent="0.25">
      <c r="A402">
        <f t="shared" si="20"/>
        <v>401</v>
      </c>
      <c r="B402">
        <f t="shared" si="18"/>
        <v>41</v>
      </c>
      <c r="C402">
        <f t="shared" si="19"/>
        <v>6</v>
      </c>
      <c r="D402" cm="1">
        <f t="array" ref="D402">INDEX('PUMA22 Limit computations'!$A$4:$D$75,'PUMA-Person-Limits Fragments'!$B402,1)</f>
        <v>601</v>
      </c>
      <c r="E402" t="str" cm="1">
        <f t="array" ref="E402">INDEX('PUMA22 Limit computations'!$A$4:$D$75,'PUMA-Person-Limits Fragments'!$B402,2)</f>
        <v>Middlesex County (Northwest)--Outside Lowell</v>
      </c>
      <c r="F402" t="str" cm="1">
        <f t="array" ref="F402">INDEX('PUMA22 Limit computations'!$A$4:$D$75,'PUMA-Person-Limits Fragments'!$B402,3)</f>
        <v>METRO14460MM4560</v>
      </c>
      <c r="G402" t="str" cm="1">
        <f t="array" ref="G402">INDEX('PUMA22 Limit computations'!$A$4:$D$75,'PUMA-Person-Limits Fragments'!$B402,4)</f>
        <v>Lowell, MA HUD Metro FMR Area</v>
      </c>
      <c r="H402" cm="1">
        <f t="array" ref="H402">INDEX('PUMA22 Limit computations'!AI$4:BB$75,'PUMA-Person-Limits Fragments'!B402,'PUMA-Person-Limits Fragments'!C402)</f>
        <v>56785.51</v>
      </c>
      <c r="I402" cm="1">
        <f t="array" ref="I402">INDEX('PUMA22 Limit computations'!BC$4:BV$75,'PUMA-Person-Limits Fragments'!B402,'PUMA-Person-Limits Fragments'!C402)</f>
        <v>34086.800000000003</v>
      </c>
      <c r="J402" cm="1">
        <f t="array" ref="J402">INDEX('PUMA22 Limit computations'!BW$4:CP$75,'PUMA-Person-Limits Fragments'!B402,'PUMA-Person-Limits Fragments'!C402)</f>
        <v>80375.125</v>
      </c>
    </row>
    <row r="403" spans="1:10" x14ac:dyDescent="0.25">
      <c r="A403">
        <f t="shared" si="20"/>
        <v>402</v>
      </c>
      <c r="B403">
        <f t="shared" si="18"/>
        <v>42</v>
      </c>
      <c r="C403">
        <f t="shared" si="19"/>
        <v>6</v>
      </c>
      <c r="D403" cm="1">
        <f t="array" ref="D403">INDEX('PUMA22 Limit computations'!$A$4:$D$75,'PUMA-Person-Limits Fragments'!$B403,1)</f>
        <v>602</v>
      </c>
      <c r="E403" t="str" cm="1">
        <f t="array" ref="E403">INDEX('PUMA22 Limit computations'!$A$4:$D$75,'PUMA-Person-Limits Fragments'!$B403,2)</f>
        <v>Middlesex County--Lowell</v>
      </c>
      <c r="F403" t="str" cm="1">
        <f t="array" ref="F403">INDEX('PUMA22 Limit computations'!$A$4:$D$75,'PUMA-Person-Limits Fragments'!$B403,3)</f>
        <v>METRO14460MM4560</v>
      </c>
      <c r="G403" t="str" cm="1">
        <f t="array" ref="G403">INDEX('PUMA22 Limit computations'!$A$4:$D$75,'PUMA-Person-Limits Fragments'!$B403,4)</f>
        <v>Lowell, MA HUD Metro FMR Area</v>
      </c>
      <c r="H403" cm="1">
        <f t="array" ref="H403">INDEX('PUMA22 Limit computations'!AI$4:BB$75,'PUMA-Person-Limits Fragments'!B403,'PUMA-Person-Limits Fragments'!C403)</f>
        <v>73300</v>
      </c>
      <c r="I403" cm="1">
        <f t="array" ref="I403">INDEX('PUMA22 Limit computations'!BC$4:BV$75,'PUMA-Person-Limits Fragments'!B403,'PUMA-Person-Limits Fragments'!C403)</f>
        <v>44000</v>
      </c>
      <c r="J403" cm="1">
        <f t="array" ref="J403">INDEX('PUMA22 Limit computations'!BW$4:CP$75,'PUMA-Person-Limits Fragments'!B403,'PUMA-Person-Limits Fragments'!C403)</f>
        <v>103750</v>
      </c>
    </row>
    <row r="404" spans="1:10" x14ac:dyDescent="0.25">
      <c r="A404">
        <f t="shared" si="20"/>
        <v>403</v>
      </c>
      <c r="B404">
        <f t="shared" si="18"/>
        <v>43</v>
      </c>
      <c r="C404">
        <f t="shared" si="19"/>
        <v>6</v>
      </c>
      <c r="D404" cm="1">
        <f t="array" ref="D404">INDEX('PUMA22 Limit computations'!$A$4:$D$75,'PUMA-Person-Limits Fragments'!$B404,1)</f>
        <v>100</v>
      </c>
      <c r="E404" t="str" cm="1">
        <f t="array" ref="E404">INDEX('PUMA22 Limit computations'!$A$4:$D$75,'PUMA-Person-Limits Fragments'!$B404,2)</f>
        <v>Berkshire County--Pittsfield</v>
      </c>
      <c r="F404" t="str" cm="1">
        <f t="array" ref="F404">INDEX('PUMA22 Limit computations'!$A$4:$D$75,'PUMA-Person-Limits Fragments'!$B404,3)</f>
        <v>METRO38340M38340</v>
      </c>
      <c r="G404" t="str" cm="1">
        <f t="array" ref="G404">INDEX('PUMA22 Limit computations'!$A$4:$D$75,'PUMA-Person-Limits Fragments'!$B404,4)</f>
        <v>Pittsfield, MA HUD Metro FMR Area</v>
      </c>
      <c r="H404" cm="1">
        <f t="array" ref="H404">INDEX('PUMA22 Limit computations'!AI$4:BB$75,'PUMA-Person-Limits Fragments'!B404,'PUMA-Person-Limits Fragments'!C404)</f>
        <v>33949.485000000001</v>
      </c>
      <c r="I404" cm="1">
        <f t="array" ref="I404">INDEX('PUMA22 Limit computations'!BC$4:BV$75,'PUMA-Person-Limits Fragments'!B404,'PUMA-Person-Limits Fragments'!C404)</f>
        <v>22525.983</v>
      </c>
      <c r="J404" cm="1">
        <f t="array" ref="J404">INDEX('PUMA22 Limit computations'!BW$4:CP$75,'PUMA-Person-Limits Fragments'!B404,'PUMA-Person-Limits Fragments'!C404)</f>
        <v>54331.29</v>
      </c>
    </row>
    <row r="405" spans="1:10" x14ac:dyDescent="0.25">
      <c r="A405">
        <f t="shared" si="20"/>
        <v>404</v>
      </c>
      <c r="B405">
        <f t="shared" si="18"/>
        <v>44</v>
      </c>
      <c r="C405">
        <f t="shared" si="19"/>
        <v>6</v>
      </c>
      <c r="D405" cm="1">
        <f t="array" ref="D405">INDEX('PUMA22 Limit computations'!$A$4:$D$75,'PUMA-Person-Limits Fragments'!$B405,1)</f>
        <v>100</v>
      </c>
      <c r="E405" t="str" cm="1">
        <f t="array" ref="E405">INDEX('PUMA22 Limit computations'!$A$4:$D$75,'PUMA-Person-Limits Fragments'!$B405,2)</f>
        <v>Berkshire County--Pittsfield</v>
      </c>
      <c r="F405" t="str" cm="1">
        <f t="array" ref="F405">INDEX('PUMA22 Limit computations'!$A$4:$D$75,'PUMA-Person-Limits Fragments'!$B405,3)</f>
        <v>METRO38340N25003</v>
      </c>
      <c r="G405" t="str" cm="1">
        <f t="array" ref="G405">INDEX('PUMA22 Limit computations'!$A$4:$D$75,'PUMA-Person-Limits Fragments'!$B405,4)</f>
        <v>Berkshire County, MA (part) HUD Metro FMR Area</v>
      </c>
      <c r="H405" cm="1">
        <f t="array" ref="H405">INDEX('PUMA22 Limit computations'!AI$4:BB$75,'PUMA-Person-Limits Fragments'!B405,'PUMA-Person-Limits Fragments'!C405)</f>
        <v>21523.32</v>
      </c>
      <c r="I405" cm="1">
        <f t="array" ref="I405">INDEX('PUMA22 Limit computations'!BC$4:BV$75,'PUMA-Person-Limits Fragments'!B405,'PUMA-Person-Limits Fragments'!C405)</f>
        <v>14660.298000000001</v>
      </c>
      <c r="J405" cm="1">
        <f t="array" ref="J405">INDEX('PUMA22 Limit computations'!BW$4:CP$75,'PUMA-Person-Limits Fragments'!B405,'PUMA-Person-Limits Fragments'!C405)</f>
        <v>34433.370000000003</v>
      </c>
    </row>
    <row r="406" spans="1:10" x14ac:dyDescent="0.25">
      <c r="A406">
        <f t="shared" si="20"/>
        <v>405</v>
      </c>
      <c r="B406">
        <f t="shared" si="18"/>
        <v>45</v>
      </c>
      <c r="C406">
        <f t="shared" si="19"/>
        <v>6</v>
      </c>
      <c r="D406" cm="1">
        <f t="array" ref="D406">INDEX('PUMA22 Limit computations'!$A$4:$D$75,'PUMA-Person-Limits Fragments'!$B406,1)</f>
        <v>1001</v>
      </c>
      <c r="E406" t="str" cm="1">
        <f t="array" ref="E406">INDEX('PUMA22 Limit computations'!$A$4:$D$75,'PUMA-Person-Limits Fragments'!$B406,2)</f>
        <v>Bristol County--Attleboro, North Attleborough &amp; Swansea</v>
      </c>
      <c r="F406" t="str" cm="1">
        <f t="array" ref="F406">INDEX('PUMA22 Limit computations'!$A$4:$D$75,'PUMA-Person-Limits Fragments'!$B406,3)</f>
        <v>METRO39300M39300</v>
      </c>
      <c r="G406" t="str" cm="1">
        <f t="array" ref="G406">INDEX('PUMA22 Limit computations'!$A$4:$D$75,'PUMA-Person-Limits Fragments'!$B406,4)</f>
        <v>Providence-Fall River, RI-MA HUD Metro FMR Area</v>
      </c>
      <c r="H406" cm="1">
        <f t="array" ref="H406">INDEX('PUMA22 Limit computations'!AI$4:BB$75,'PUMA-Person-Limits Fragments'!B406,'PUMA-Person-Limits Fragments'!C406)</f>
        <v>56105.61</v>
      </c>
      <c r="I406" cm="1">
        <f t="array" ref="I406">INDEX('PUMA22 Limit computations'!BC$4:BV$75,'PUMA-Person-Limits Fragments'!B406,'PUMA-Person-Limits Fragments'!C406)</f>
        <v>37193.718999999997</v>
      </c>
      <c r="J406" cm="1">
        <f t="array" ref="J406">INDEX('PUMA22 Limit computations'!BW$4:CP$75,'PUMA-Person-Limits Fragments'!B406,'PUMA-Person-Limits Fragments'!C406)</f>
        <v>89758.975000000006</v>
      </c>
    </row>
    <row r="407" spans="1:10" x14ac:dyDescent="0.25">
      <c r="A407">
        <f t="shared" si="20"/>
        <v>406</v>
      </c>
      <c r="B407">
        <f t="shared" si="18"/>
        <v>46</v>
      </c>
      <c r="C407">
        <f t="shared" si="19"/>
        <v>6</v>
      </c>
      <c r="D407" cm="1">
        <f t="array" ref="D407">INDEX('PUMA22 Limit computations'!$A$4:$D$75,'PUMA-Person-Limits Fragments'!$B407,1)</f>
        <v>1003</v>
      </c>
      <c r="E407" t="str" cm="1">
        <f t="array" ref="E407">INDEX('PUMA22 Limit computations'!$A$4:$D$75,'PUMA-Person-Limits Fragments'!$B407,2)</f>
        <v>Bristol County (Central)--Fall River, Somerset &amp; Acushnet</v>
      </c>
      <c r="F407" t="str" cm="1">
        <f t="array" ref="F407">INDEX('PUMA22 Limit computations'!$A$4:$D$75,'PUMA-Person-Limits Fragments'!$B407,3)</f>
        <v>METRO39300M39300</v>
      </c>
      <c r="G407" t="str" cm="1">
        <f t="array" ref="G407">INDEX('PUMA22 Limit computations'!$A$4:$D$75,'PUMA-Person-Limits Fragments'!$B407,4)</f>
        <v>Providence-Fall River, RI-MA HUD Metro FMR Area</v>
      </c>
      <c r="H407" cm="1">
        <f t="array" ref="H407">INDEX('PUMA22 Limit computations'!AI$4:BB$75,'PUMA-Person-Limits Fragments'!B407,'PUMA-Person-Limits Fragments'!C407)</f>
        <v>48773.34</v>
      </c>
      <c r="I407" cm="1">
        <f t="array" ref="I407">INDEX('PUMA22 Limit computations'!BC$4:BV$75,'PUMA-Person-Limits Fragments'!B407,'PUMA-Person-Limits Fragments'!C407)</f>
        <v>32332.985999999997</v>
      </c>
      <c r="J407" cm="1">
        <f t="array" ref="J407">INDEX('PUMA22 Limit computations'!BW$4:CP$75,'PUMA-Person-Limits Fragments'!B407,'PUMA-Person-Limits Fragments'!C407)</f>
        <v>78028.649999999994</v>
      </c>
    </row>
    <row r="408" spans="1:10" x14ac:dyDescent="0.25">
      <c r="A408">
        <f t="shared" si="20"/>
        <v>407</v>
      </c>
      <c r="B408">
        <f t="shared" si="18"/>
        <v>47</v>
      </c>
      <c r="C408">
        <f t="shared" si="19"/>
        <v>6</v>
      </c>
      <c r="D408" cm="1">
        <f t="array" ref="D408">INDEX('PUMA22 Limit computations'!$A$4:$D$75,'PUMA-Person-Limits Fragments'!$B408,1)</f>
        <v>1004</v>
      </c>
      <c r="E408" t="str" cm="1">
        <f t="array" ref="E408">INDEX('PUMA22 Limit computations'!$A$4:$D$75,'PUMA-Person-Limits Fragments'!$B408,2)</f>
        <v>Bristol County (South)--New Bedford, Dartmouth &amp; Westport</v>
      </c>
      <c r="F408" t="str" cm="1">
        <f t="array" ref="F408">INDEX('PUMA22 Limit computations'!$A$4:$D$75,'PUMA-Person-Limits Fragments'!$B408,3)</f>
        <v>METRO39300M39300</v>
      </c>
      <c r="G408" t="str" cm="1">
        <f t="array" ref="G408">INDEX('PUMA22 Limit computations'!$A$4:$D$75,'PUMA-Person-Limits Fragments'!$B408,4)</f>
        <v>Providence-Fall River, RI-MA HUD Metro FMR Area</v>
      </c>
      <c r="H408" cm="1">
        <f t="array" ref="H408">INDEX('PUMA22 Limit computations'!AI$4:BB$75,'PUMA-Person-Limits Fragments'!B408,'PUMA-Person-Limits Fragments'!C408)</f>
        <v>5969.04</v>
      </c>
      <c r="I408" cm="1">
        <f t="array" ref="I408">INDEX('PUMA22 Limit computations'!BC$4:BV$75,'PUMA-Person-Limits Fragments'!B408,'PUMA-Person-Limits Fragments'!C408)</f>
        <v>3957.0159999999996</v>
      </c>
      <c r="J408" cm="1">
        <f t="array" ref="J408">INDEX('PUMA22 Limit computations'!BW$4:CP$75,'PUMA-Person-Limits Fragments'!B408,'PUMA-Person-Limits Fragments'!C408)</f>
        <v>9549.4</v>
      </c>
    </row>
    <row r="409" spans="1:10" x14ac:dyDescent="0.25">
      <c r="A409">
        <f t="shared" si="20"/>
        <v>408</v>
      </c>
      <c r="B409">
        <f t="shared" si="18"/>
        <v>48</v>
      </c>
      <c r="C409">
        <f t="shared" si="19"/>
        <v>6</v>
      </c>
      <c r="D409" cm="1">
        <f t="array" ref="D409">INDEX('PUMA22 Limit computations'!$A$4:$D$75,'PUMA-Person-Limits Fragments'!$B409,1)</f>
        <v>1002</v>
      </c>
      <c r="E409" t="str" cm="1">
        <f t="array" ref="E409">INDEX('PUMA22 Limit computations'!$A$4:$D$75,'PUMA-Person-Limits Fragments'!$B409,2)</f>
        <v>Bristol County--Taunton, Easton &amp; Mansfield</v>
      </c>
      <c r="F409" t="str" cm="1">
        <f t="array" ref="F409">INDEX('PUMA22 Limit computations'!$A$4:$D$75,'PUMA-Person-Limits Fragments'!$B409,3)</f>
        <v>METRO39300MM1120</v>
      </c>
      <c r="G409" t="str" cm="1">
        <f t="array" ref="G409">INDEX('PUMA22 Limit computations'!$A$4:$D$75,'PUMA-Person-Limits Fragments'!$B409,4)</f>
        <v>Taunton-Mansfield-Norton, MA HUD Metro FMR Area</v>
      </c>
      <c r="H409" cm="1">
        <f t="array" ref="H409">INDEX('PUMA22 Limit computations'!AI$4:BB$75,'PUMA-Person-Limits Fragments'!B409,'PUMA-Person-Limits Fragments'!C409)</f>
        <v>49111.92</v>
      </c>
      <c r="I409" cm="1">
        <f t="array" ref="I409">INDEX('PUMA22 Limit computations'!BC$4:BV$75,'PUMA-Person-Limits Fragments'!B409,'PUMA-Person-Limits Fragments'!C409)</f>
        <v>29482.31</v>
      </c>
      <c r="J409" cm="1">
        <f t="array" ref="J409">INDEX('PUMA22 Limit computations'!BW$4:CP$75,'PUMA-Person-Limits Fragments'!B409,'PUMA-Person-Limits Fragments'!C409)</f>
        <v>78556.335000000006</v>
      </c>
    </row>
    <row r="410" spans="1:10" x14ac:dyDescent="0.25">
      <c r="A410">
        <f t="shared" si="20"/>
        <v>409</v>
      </c>
      <c r="B410">
        <f t="shared" si="18"/>
        <v>49</v>
      </c>
      <c r="C410">
        <f t="shared" si="19"/>
        <v>6</v>
      </c>
      <c r="D410" cm="1">
        <f t="array" ref="D410">INDEX('PUMA22 Limit computations'!$A$4:$D$75,'PUMA-Person-Limits Fragments'!$B410,1)</f>
        <v>1002</v>
      </c>
      <c r="E410" t="str" cm="1">
        <f t="array" ref="E410">INDEX('PUMA22 Limit computations'!$A$4:$D$75,'PUMA-Person-Limits Fragments'!$B410,2)</f>
        <v>Bristol County--Taunton, Easton &amp; Mansfield</v>
      </c>
      <c r="F410" t="str" cm="1">
        <f t="array" ref="F410">INDEX('PUMA22 Limit computations'!$A$4:$D$75,'PUMA-Person-Limits Fragments'!$B410,3)</f>
        <v>METRO39300MM1200</v>
      </c>
      <c r="G410" t="str" cm="1">
        <f t="array" ref="G410">INDEX('PUMA22 Limit computations'!$A$4:$D$75,'PUMA-Person-Limits Fragments'!$B410,4)</f>
        <v>Easton-Raynham, MA HUD Metro FMR Area</v>
      </c>
      <c r="H410" cm="1">
        <f t="array" ref="H410">INDEX('PUMA22 Limit computations'!AI$4:BB$75,'PUMA-Person-Limits Fragments'!B410,'PUMA-Person-Limits Fragments'!C410)</f>
        <v>20005.72</v>
      </c>
      <c r="I410" cm="1">
        <f t="array" ref="I410">INDEX('PUMA22 Limit computations'!BC$4:BV$75,'PUMA-Person-Limits Fragments'!B410,'PUMA-Person-Limits Fragments'!C410)</f>
        <v>12001.01</v>
      </c>
      <c r="J410" cm="1">
        <f t="array" ref="J410">INDEX('PUMA22 Limit computations'!BW$4:CP$75,'PUMA-Person-Limits Fragments'!B410,'PUMA-Person-Limits Fragments'!C410)</f>
        <v>25128.25</v>
      </c>
    </row>
    <row r="411" spans="1:10" x14ac:dyDescent="0.25">
      <c r="A411">
        <f t="shared" si="20"/>
        <v>410</v>
      </c>
      <c r="B411">
        <f t="shared" si="18"/>
        <v>50</v>
      </c>
      <c r="C411">
        <f t="shared" si="19"/>
        <v>6</v>
      </c>
      <c r="D411" cm="1">
        <f t="array" ref="D411">INDEX('PUMA22 Limit computations'!$A$4:$D$75,'PUMA-Person-Limits Fragments'!$B411,1)</f>
        <v>1003</v>
      </c>
      <c r="E411" t="str" cm="1">
        <f t="array" ref="E411">INDEX('PUMA22 Limit computations'!$A$4:$D$75,'PUMA-Person-Limits Fragments'!$B411,2)</f>
        <v>Bristol County (Central)--Fall River, Somerset &amp; Acushnet</v>
      </c>
      <c r="F411" t="str" cm="1">
        <f t="array" ref="F411">INDEX('PUMA22 Limit computations'!$A$4:$D$75,'PUMA-Person-Limits Fragments'!$B411,3)</f>
        <v>METRO39300MM5400</v>
      </c>
      <c r="G411" t="str" cm="1">
        <f t="array" ref="G411">INDEX('PUMA22 Limit computations'!$A$4:$D$75,'PUMA-Person-Limits Fragments'!$B411,4)</f>
        <v>New Bedford, MA HUD Metro FMR Area</v>
      </c>
      <c r="H411" cm="1">
        <f t="array" ref="H411">INDEX('PUMA22 Limit computations'!AI$4:BB$75,'PUMA-Person-Limits Fragments'!B411,'PUMA-Person-Limits Fragments'!C411)</f>
        <v>7125.3</v>
      </c>
      <c r="I411" cm="1">
        <f t="array" ref="I411">INDEX('PUMA22 Limit computations'!BC$4:BV$75,'PUMA-Person-Limits Fragments'!B411,'PUMA-Person-Limits Fragments'!C411)</f>
        <v>4853.2950000000001</v>
      </c>
      <c r="J411" cm="1">
        <f t="array" ref="J411">INDEX('PUMA22 Limit computations'!BW$4:CP$75,'PUMA-Person-Limits Fragments'!B411,'PUMA-Person-Limits Fragments'!C411)</f>
        <v>11399.175000000001</v>
      </c>
    </row>
    <row r="412" spans="1:10" x14ac:dyDescent="0.25">
      <c r="A412">
        <f t="shared" si="20"/>
        <v>411</v>
      </c>
      <c r="B412">
        <f t="shared" si="18"/>
        <v>51</v>
      </c>
      <c r="C412">
        <f t="shared" si="19"/>
        <v>6</v>
      </c>
      <c r="D412" cm="1">
        <f t="array" ref="D412">INDEX('PUMA22 Limit computations'!$A$4:$D$75,'PUMA-Person-Limits Fragments'!$B412,1)</f>
        <v>1004</v>
      </c>
      <c r="E412" t="str" cm="1">
        <f t="array" ref="E412">INDEX('PUMA22 Limit computations'!$A$4:$D$75,'PUMA-Person-Limits Fragments'!$B412,2)</f>
        <v>Bristol County (South)--New Bedford, Dartmouth &amp; Westport</v>
      </c>
      <c r="F412" t="str" cm="1">
        <f t="array" ref="F412">INDEX('PUMA22 Limit computations'!$A$4:$D$75,'PUMA-Person-Limits Fragments'!$B412,3)</f>
        <v>METRO39300MM5400</v>
      </c>
      <c r="G412" t="str" cm="1">
        <f t="array" ref="G412">INDEX('PUMA22 Limit computations'!$A$4:$D$75,'PUMA-Person-Limits Fragments'!$B412,4)</f>
        <v>New Bedford, MA HUD Metro FMR Area</v>
      </c>
      <c r="H412" cm="1">
        <f t="array" ref="H412">INDEX('PUMA22 Limit computations'!AI$4:BB$75,'PUMA-Person-Limits Fragments'!B412,'PUMA-Person-Limits Fragments'!C412)</f>
        <v>48790.559999999998</v>
      </c>
      <c r="I412" cm="1">
        <f t="array" ref="I412">INDEX('PUMA22 Limit computations'!BC$4:BV$75,'PUMA-Person-Limits Fragments'!B412,'PUMA-Person-Limits Fragments'!C412)</f>
        <v>33232.983999999997</v>
      </c>
      <c r="J412" cm="1">
        <f t="array" ref="J412">INDEX('PUMA22 Limit computations'!BW$4:CP$75,'PUMA-Person-Limits Fragments'!B412,'PUMA-Person-Limits Fragments'!C412)</f>
        <v>78055.959999999992</v>
      </c>
    </row>
    <row r="413" spans="1:10" x14ac:dyDescent="0.25">
      <c r="A413">
        <f t="shared" si="20"/>
        <v>412</v>
      </c>
      <c r="B413">
        <f t="shared" si="18"/>
        <v>52</v>
      </c>
      <c r="C413">
        <f t="shared" si="19"/>
        <v>6</v>
      </c>
      <c r="D413" cm="1">
        <f t="array" ref="D413">INDEX('PUMA22 Limit computations'!$A$4:$D$75,'PUMA-Person-Limits Fragments'!$B413,1)</f>
        <v>201</v>
      </c>
      <c r="E413" t="str" cm="1">
        <f t="array" ref="E413">INDEX('PUMA22 Limit computations'!$A$4:$D$75,'PUMA-Person-Limits Fragments'!$B413,2)</f>
        <v>Franklin &amp; Hampshire (West, North, East) Counties</v>
      </c>
      <c r="F413" t="str" cm="1">
        <f t="array" ref="F413">INDEX('PUMA22 Limit computations'!$A$4:$D$75,'PUMA-Person-Limits Fragments'!$B413,3)</f>
        <v>METRO44140M25011</v>
      </c>
      <c r="G413" t="str" cm="1">
        <f t="array" ref="G413">INDEX('PUMA22 Limit computations'!$A$4:$D$75,'PUMA-Person-Limits Fragments'!$B413,4)</f>
        <v>Franklin County, MA HUD Metro FMR Area</v>
      </c>
      <c r="H413" cm="1">
        <f t="array" ref="H413">INDEX('PUMA22 Limit computations'!AI$4:BB$75,'PUMA-Person-Limits Fragments'!B413,'PUMA-Person-Limits Fragments'!C413)</f>
        <v>33464.339999999997</v>
      </c>
      <c r="I413" cm="1">
        <f t="array" ref="I413">INDEX('PUMA22 Limit computations'!BC$4:BV$75,'PUMA-Person-Limits Fragments'!B413,'PUMA-Person-Limits Fragments'!C413)</f>
        <v>22793.751</v>
      </c>
      <c r="J413" cm="1">
        <f t="array" ref="J413">INDEX('PUMA22 Limit computations'!BW$4:CP$75,'PUMA-Person-Limits Fragments'!B413,'PUMA-Person-Limits Fragments'!C413)</f>
        <v>53536.815000000002</v>
      </c>
    </row>
    <row r="414" spans="1:10" x14ac:dyDescent="0.25">
      <c r="A414">
        <f t="shared" si="20"/>
        <v>413</v>
      </c>
      <c r="B414">
        <f t="shared" si="18"/>
        <v>53</v>
      </c>
      <c r="C414">
        <f t="shared" si="19"/>
        <v>6</v>
      </c>
      <c r="D414" cm="1">
        <f t="array" ref="D414">INDEX('PUMA22 Limit computations'!$A$4:$D$75,'PUMA-Person-Limits Fragments'!$B414,1)</f>
        <v>301</v>
      </c>
      <c r="E414" t="str" cm="1">
        <f t="array" ref="E414">INDEX('PUMA22 Limit computations'!$A$4:$D$75,'PUMA-Person-Limits Fragments'!$B414,2)</f>
        <v>Hampshire County (South)--Northampton</v>
      </c>
      <c r="F414" t="str" cm="1">
        <f t="array" ref="F414">INDEX('PUMA22 Limit computations'!$A$4:$D$75,'PUMA-Person-Limits Fragments'!$B414,3)</f>
        <v>METRO44140M44140</v>
      </c>
      <c r="G414" t="str" cm="1">
        <f t="array" ref="G414">INDEX('PUMA22 Limit computations'!$A$4:$D$75,'PUMA-Person-Limits Fragments'!$B414,4)</f>
        <v>Springfield, MA HUD Metro FMR Area</v>
      </c>
      <c r="H414" cm="1">
        <f t="array" ref="H414">INDEX('PUMA22 Limit computations'!AI$4:BB$75,'PUMA-Person-Limits Fragments'!B414,'PUMA-Person-Limits Fragments'!C414)</f>
        <v>54594.54</v>
      </c>
      <c r="I414" cm="1">
        <f t="array" ref="I414">INDEX('PUMA22 Limit computations'!BC$4:BV$75,'PUMA-Person-Limits Fragments'!B414,'PUMA-Person-Limits Fragments'!C414)</f>
        <v>37186.281000000003</v>
      </c>
      <c r="J414" cm="1">
        <f t="array" ref="J414">INDEX('PUMA22 Limit computations'!BW$4:CP$75,'PUMA-Person-Limits Fragments'!B414,'PUMA-Person-Limits Fragments'!C414)</f>
        <v>87341.264999999999</v>
      </c>
    </row>
    <row r="415" spans="1:10" x14ac:dyDescent="0.25">
      <c r="A415">
        <f t="shared" si="20"/>
        <v>414</v>
      </c>
      <c r="B415">
        <f t="shared" si="18"/>
        <v>54</v>
      </c>
      <c r="C415">
        <f t="shared" si="19"/>
        <v>6</v>
      </c>
      <c r="D415" cm="1">
        <f t="array" ref="D415">INDEX('PUMA22 Limit computations'!$A$4:$D$75,'PUMA-Person-Limits Fragments'!$B415,1)</f>
        <v>401</v>
      </c>
      <c r="E415" t="str" cm="1">
        <f t="array" ref="E415">INDEX('PUMA22 Limit computations'!$A$4:$D$75,'PUMA-Person-Limits Fragments'!$B415,2)</f>
        <v>Hampden County (West)--Westfield &amp; Holyoke</v>
      </c>
      <c r="F415" t="str" cm="1">
        <f t="array" ref="F415">INDEX('PUMA22 Limit computations'!$A$4:$D$75,'PUMA-Person-Limits Fragments'!$B415,3)</f>
        <v>METRO44140M44140</v>
      </c>
      <c r="G415" t="str" cm="1">
        <f t="array" ref="G415">INDEX('PUMA22 Limit computations'!$A$4:$D$75,'PUMA-Person-Limits Fragments'!$B415,4)</f>
        <v>Springfield, MA HUD Metro FMR Area</v>
      </c>
      <c r="H415" cm="1">
        <f t="array" ref="H415">INDEX('PUMA22 Limit computations'!AI$4:BB$75,'PUMA-Person-Limits Fragments'!B415,'PUMA-Person-Limits Fragments'!C415)</f>
        <v>54605.46</v>
      </c>
      <c r="I415" cm="1">
        <f t="array" ref="I415">INDEX('PUMA22 Limit computations'!BC$4:BV$75,'PUMA-Person-Limits Fragments'!B415,'PUMA-Person-Limits Fragments'!C415)</f>
        <v>37193.718999999997</v>
      </c>
      <c r="J415" cm="1">
        <f t="array" ref="J415">INDEX('PUMA22 Limit computations'!BW$4:CP$75,'PUMA-Person-Limits Fragments'!B415,'PUMA-Person-Limits Fragments'!C415)</f>
        <v>87358.735000000001</v>
      </c>
    </row>
    <row r="416" spans="1:10" x14ac:dyDescent="0.25">
      <c r="A416">
        <f t="shared" si="20"/>
        <v>415</v>
      </c>
      <c r="B416">
        <f t="shared" si="18"/>
        <v>55</v>
      </c>
      <c r="C416">
        <f t="shared" si="19"/>
        <v>6</v>
      </c>
      <c r="D416" cm="1">
        <f t="array" ref="D416">INDEX('PUMA22 Limit computations'!$A$4:$D$75,'PUMA-Person-Limits Fragments'!$B416,1)</f>
        <v>402</v>
      </c>
      <c r="E416" t="str" cm="1">
        <f t="array" ref="E416">INDEX('PUMA22 Limit computations'!$A$4:$D$75,'PUMA-Person-Limits Fragments'!$B416,2)</f>
        <v>Hampden County (Central)--Springfield</v>
      </c>
      <c r="F416" t="str" cm="1">
        <f t="array" ref="F416">INDEX('PUMA22 Limit computations'!$A$4:$D$75,'PUMA-Person-Limits Fragments'!$B416,3)</f>
        <v>METRO44140M44140</v>
      </c>
      <c r="G416" t="str" cm="1">
        <f t="array" ref="G416">INDEX('PUMA22 Limit computations'!$A$4:$D$75,'PUMA-Person-Limits Fragments'!$B416,4)</f>
        <v>Springfield, MA HUD Metro FMR Area</v>
      </c>
      <c r="H416" cm="1">
        <f t="array" ref="H416">INDEX('PUMA22 Limit computations'!AI$4:BB$75,'PUMA-Person-Limits Fragments'!B416,'PUMA-Person-Limits Fragments'!C416)</f>
        <v>54600</v>
      </c>
      <c r="I416" cm="1">
        <f t="array" ref="I416">INDEX('PUMA22 Limit computations'!BC$4:BV$75,'PUMA-Person-Limits Fragments'!B416,'PUMA-Person-Limits Fragments'!C416)</f>
        <v>37190</v>
      </c>
      <c r="J416" cm="1">
        <f t="array" ref="J416">INDEX('PUMA22 Limit computations'!BW$4:CP$75,'PUMA-Person-Limits Fragments'!B416,'PUMA-Person-Limits Fragments'!C416)</f>
        <v>87350</v>
      </c>
    </row>
    <row r="417" spans="1:10" x14ac:dyDescent="0.25">
      <c r="A417">
        <f t="shared" si="20"/>
        <v>416</v>
      </c>
      <c r="B417">
        <f t="shared" si="18"/>
        <v>56</v>
      </c>
      <c r="C417">
        <f t="shared" si="19"/>
        <v>6</v>
      </c>
      <c r="D417" cm="1">
        <f t="array" ref="D417">INDEX('PUMA22 Limit computations'!$A$4:$D$75,'PUMA-Person-Limits Fragments'!$B417,1)</f>
        <v>403</v>
      </c>
      <c r="E417" t="str" cm="1">
        <f t="array" ref="E417">INDEX('PUMA22 Limit computations'!$A$4:$D$75,'PUMA-Person-Limits Fragments'!$B417,2)</f>
        <v>Hampden County (East)--Chicopee</v>
      </c>
      <c r="F417" t="str" cm="1">
        <f t="array" ref="F417">INDEX('PUMA22 Limit computations'!$A$4:$D$75,'PUMA-Person-Limits Fragments'!$B417,3)</f>
        <v>METRO44140M44140</v>
      </c>
      <c r="G417" t="str" cm="1">
        <f t="array" ref="G417">INDEX('PUMA22 Limit computations'!$A$4:$D$75,'PUMA-Person-Limits Fragments'!$B417,4)</f>
        <v>Springfield, MA HUD Metro FMR Area</v>
      </c>
      <c r="H417" cm="1">
        <f t="array" ref="H417">INDEX('PUMA22 Limit computations'!AI$4:BB$75,'PUMA-Person-Limits Fragments'!B417,'PUMA-Person-Limits Fragments'!C417)</f>
        <v>54594.54</v>
      </c>
      <c r="I417" cm="1">
        <f t="array" ref="I417">INDEX('PUMA22 Limit computations'!BC$4:BV$75,'PUMA-Person-Limits Fragments'!B417,'PUMA-Person-Limits Fragments'!C417)</f>
        <v>37186.281000000003</v>
      </c>
      <c r="J417" cm="1">
        <f t="array" ref="J417">INDEX('PUMA22 Limit computations'!BW$4:CP$75,'PUMA-Person-Limits Fragments'!B417,'PUMA-Person-Limits Fragments'!C417)</f>
        <v>87341.264999999999</v>
      </c>
    </row>
    <row r="418" spans="1:10" x14ac:dyDescent="0.25">
      <c r="A418">
        <f t="shared" si="20"/>
        <v>417</v>
      </c>
      <c r="B418">
        <f t="shared" si="18"/>
        <v>57</v>
      </c>
      <c r="C418">
        <f t="shared" si="19"/>
        <v>6</v>
      </c>
      <c r="D418" cm="1">
        <f t="array" ref="D418">INDEX('PUMA22 Limit computations'!$A$4:$D$75,'PUMA-Person-Limits Fragments'!$B418,1)</f>
        <v>201</v>
      </c>
      <c r="E418" t="str" cm="1">
        <f t="array" ref="E418">INDEX('PUMA22 Limit computations'!$A$4:$D$75,'PUMA-Person-Limits Fragments'!$B418,2)</f>
        <v>Franklin &amp; Hampshire (West, North, East) Counties</v>
      </c>
      <c r="F418" t="str" cm="1">
        <f t="array" ref="F418">INDEX('PUMA22 Limit computations'!$A$4:$D$75,'PUMA-Person-Limits Fragments'!$B418,3)</f>
        <v>METRO44140M44140</v>
      </c>
      <c r="G418" t="str" cm="1">
        <f t="array" ref="G418">INDEX('PUMA22 Limit computations'!$A$4:$D$75,'PUMA-Person-Limits Fragments'!$B418,4)</f>
        <v>Springfield, MA HUD Metro FMR Area</v>
      </c>
      <c r="H418" cm="1">
        <f t="array" ref="H418">INDEX('PUMA22 Limit computations'!AI$4:BB$75,'PUMA-Person-Limits Fragments'!B418,'PUMA-Person-Limits Fragments'!C418)</f>
        <v>21141.119999999999</v>
      </c>
      <c r="I418" cm="1">
        <f t="array" ref="I418">INDEX('PUMA22 Limit computations'!BC$4:BV$75,'PUMA-Person-Limits Fragments'!B418,'PUMA-Person-Limits Fragments'!C418)</f>
        <v>14399.967999999999</v>
      </c>
      <c r="J418" cm="1">
        <f t="array" ref="J418">INDEX('PUMA22 Limit computations'!BW$4:CP$75,'PUMA-Person-Limits Fragments'!B418,'PUMA-Person-Limits Fragments'!C418)</f>
        <v>33821.919999999998</v>
      </c>
    </row>
    <row r="419" spans="1:10" x14ac:dyDescent="0.25">
      <c r="A419">
        <f t="shared" si="20"/>
        <v>418</v>
      </c>
      <c r="B419">
        <f t="shared" si="18"/>
        <v>58</v>
      </c>
      <c r="C419">
        <f t="shared" si="19"/>
        <v>6</v>
      </c>
      <c r="D419" cm="1">
        <f t="array" ref="D419">INDEX('PUMA22 Limit computations'!$A$4:$D$75,'PUMA-Person-Limits Fragments'!$B419,1)</f>
        <v>501</v>
      </c>
      <c r="E419" t="str" cm="1">
        <f t="array" ref="E419">INDEX('PUMA22 Limit computations'!$A$4:$D$75,'PUMA-Person-Limits Fragments'!$B419,2)</f>
        <v>Worcester County (Northwest)--Gardner</v>
      </c>
      <c r="F419" t="str" cm="1">
        <f t="array" ref="F419">INDEX('PUMA22 Limit computations'!$A$4:$D$75,'PUMA-Person-Limits Fragments'!$B419,3)</f>
        <v>METRO49340M49340</v>
      </c>
      <c r="G419" t="str" cm="1">
        <f t="array" ref="G419">INDEX('PUMA22 Limit computations'!$A$4:$D$75,'PUMA-Person-Limits Fragments'!$B419,4)</f>
        <v>Worcester, MA HUD Metro FMR Area</v>
      </c>
      <c r="H419" cm="1">
        <f t="array" ref="H419">INDEX('PUMA22 Limit computations'!AI$4:BB$75,'PUMA-Person-Limits Fragments'!B419,'PUMA-Person-Limits Fragments'!C419)</f>
        <v>18518.489999999998</v>
      </c>
      <c r="I419" cm="1">
        <f t="array" ref="I419">INDEX('PUMA22 Limit computations'!BC$4:BV$75,'PUMA-Person-Limits Fragments'!B419,'PUMA-Person-Limits Fragments'!C419)</f>
        <v>11122.65</v>
      </c>
      <c r="J419" cm="1">
        <f t="array" ref="J419">INDEX('PUMA22 Limit computations'!BW$4:CP$75,'PUMA-Person-Limits Fragments'!B419,'PUMA-Person-Limits Fragments'!C419)</f>
        <v>29626.695</v>
      </c>
    </row>
    <row r="420" spans="1:10" x14ac:dyDescent="0.25">
      <c r="A420">
        <f t="shared" si="20"/>
        <v>419</v>
      </c>
      <c r="B420">
        <f t="shared" si="18"/>
        <v>59</v>
      </c>
      <c r="C420">
        <f t="shared" si="19"/>
        <v>6</v>
      </c>
      <c r="D420" cm="1">
        <f t="array" ref="D420">INDEX('PUMA22 Limit computations'!$A$4:$D$75,'PUMA-Person-Limits Fragments'!$B420,1)</f>
        <v>506</v>
      </c>
      <c r="E420" t="str" cm="1">
        <f t="array" ref="E420">INDEX('PUMA22 Limit computations'!$A$4:$D$75,'PUMA-Person-Limits Fragments'!$B420,2)</f>
        <v>Worcester County (West Central)--Outside Worcester City</v>
      </c>
      <c r="F420" t="str" cm="1">
        <f t="array" ref="F420">INDEX('PUMA22 Limit computations'!$A$4:$D$75,'PUMA-Person-Limits Fragments'!$B420,3)</f>
        <v>METRO49340M49340</v>
      </c>
      <c r="G420" t="str" cm="1">
        <f t="array" ref="G420">INDEX('PUMA22 Limit computations'!$A$4:$D$75,'PUMA-Person-Limits Fragments'!$B420,4)</f>
        <v>Worcester, MA HUD Metro FMR Area</v>
      </c>
      <c r="H420" cm="1">
        <f t="array" ref="H420">INDEX('PUMA22 Limit computations'!AI$4:BB$75,'PUMA-Person-Limits Fragments'!B420,'PUMA-Person-Limits Fragments'!C420)</f>
        <v>61144.99</v>
      </c>
      <c r="I420" cm="1">
        <f t="array" ref="I420">INDEX('PUMA22 Limit computations'!BC$4:BV$75,'PUMA-Person-Limits Fragments'!B420,'PUMA-Person-Limits Fragments'!C420)</f>
        <v>36725.15</v>
      </c>
      <c r="J420" cm="1">
        <f t="array" ref="J420">INDEX('PUMA22 Limit computations'!BW$4:CP$75,'PUMA-Person-Limits Fragments'!B420,'PUMA-Person-Limits Fragments'!C420)</f>
        <v>97822.444999999992</v>
      </c>
    </row>
    <row r="421" spans="1:10" x14ac:dyDescent="0.25">
      <c r="A421">
        <f t="shared" si="20"/>
        <v>420</v>
      </c>
      <c r="B421">
        <f t="shared" si="18"/>
        <v>60</v>
      </c>
      <c r="C421">
        <f t="shared" si="19"/>
        <v>6</v>
      </c>
      <c r="D421" cm="1">
        <f t="array" ref="D421">INDEX('PUMA22 Limit computations'!$A$4:$D$75,'PUMA-Person-Limits Fragments'!$B421,1)</f>
        <v>503</v>
      </c>
      <c r="E421" t="str" cm="1">
        <f t="array" ref="E421">INDEX('PUMA22 Limit computations'!$A$4:$D$75,'PUMA-Person-Limits Fragments'!$B421,2)</f>
        <v>Worcester County (East Central)--Outside Worcester City</v>
      </c>
      <c r="F421" t="str" cm="1">
        <f t="array" ref="F421">INDEX('PUMA22 Limit computations'!$A$4:$D$75,'PUMA-Person-Limits Fragments'!$B421,3)</f>
        <v>METRO49340M49340</v>
      </c>
      <c r="G421" t="str" cm="1">
        <f t="array" ref="G421">INDEX('PUMA22 Limit computations'!$A$4:$D$75,'PUMA-Person-Limits Fragments'!$B421,4)</f>
        <v>Worcester, MA HUD Metro FMR Area</v>
      </c>
      <c r="H421" cm="1">
        <f t="array" ref="H421">INDEX('PUMA22 Limit computations'!AI$4:BB$75,'PUMA-Person-Limits Fragments'!B421,'PUMA-Person-Limits Fragments'!C421)</f>
        <v>42318.82</v>
      </c>
      <c r="I421" cm="1">
        <f t="array" ref="I421">INDEX('PUMA22 Limit computations'!BC$4:BV$75,'PUMA-Person-Limits Fragments'!B421,'PUMA-Person-Limits Fragments'!C421)</f>
        <v>25417.7</v>
      </c>
      <c r="J421" cm="1">
        <f t="array" ref="J421">INDEX('PUMA22 Limit computations'!BW$4:CP$75,'PUMA-Person-Limits Fragments'!B421,'PUMA-Person-Limits Fragments'!C421)</f>
        <v>67703.509999999995</v>
      </c>
    </row>
    <row r="422" spans="1:10" x14ac:dyDescent="0.25">
      <c r="A422">
        <f t="shared" si="20"/>
        <v>421</v>
      </c>
      <c r="B422">
        <f t="shared" si="18"/>
        <v>61</v>
      </c>
      <c r="C422">
        <f t="shared" si="19"/>
        <v>6</v>
      </c>
      <c r="D422" cm="1">
        <f t="array" ref="D422">INDEX('PUMA22 Limit computations'!$A$4:$D$75,'PUMA-Person-Limits Fragments'!$B422,1)</f>
        <v>504</v>
      </c>
      <c r="E422" t="str" cm="1">
        <f t="array" ref="E422">INDEX('PUMA22 Limit computations'!$A$4:$D$75,'PUMA-Person-Limits Fragments'!$B422,2)</f>
        <v>Worcester City (East)</v>
      </c>
      <c r="F422" t="str" cm="1">
        <f t="array" ref="F422">INDEX('PUMA22 Limit computations'!$A$4:$D$75,'PUMA-Person-Limits Fragments'!$B422,3)</f>
        <v>METRO49340M49340</v>
      </c>
      <c r="G422" t="str" cm="1">
        <f t="array" ref="G422">INDEX('PUMA22 Limit computations'!$A$4:$D$75,'PUMA-Person-Limits Fragments'!$B422,4)</f>
        <v>Worcester, MA HUD Metro FMR Area</v>
      </c>
      <c r="H422" cm="1">
        <f t="array" ref="H422">INDEX('PUMA22 Limit computations'!AI$4:BB$75,'PUMA-Person-Limits Fragments'!B422,'PUMA-Person-Limits Fragments'!C422)</f>
        <v>64100</v>
      </c>
      <c r="I422" cm="1">
        <f t="array" ref="I422">INDEX('PUMA22 Limit computations'!BC$4:BV$75,'PUMA-Person-Limits Fragments'!B422,'PUMA-Person-Limits Fragments'!C422)</f>
        <v>38500</v>
      </c>
      <c r="J422" cm="1">
        <f t="array" ref="J422">INDEX('PUMA22 Limit computations'!BW$4:CP$75,'PUMA-Person-Limits Fragments'!B422,'PUMA-Person-Limits Fragments'!C422)</f>
        <v>102550</v>
      </c>
    </row>
    <row r="423" spans="1:10" x14ac:dyDescent="0.25">
      <c r="A423">
        <f t="shared" si="20"/>
        <v>422</v>
      </c>
      <c r="B423">
        <f t="shared" si="18"/>
        <v>62</v>
      </c>
      <c r="C423">
        <f t="shared" si="19"/>
        <v>6</v>
      </c>
      <c r="D423" cm="1">
        <f t="array" ref="D423">INDEX('PUMA22 Limit computations'!$A$4:$D$75,'PUMA-Person-Limits Fragments'!$B423,1)</f>
        <v>505</v>
      </c>
      <c r="E423" t="str" cm="1">
        <f t="array" ref="E423">INDEX('PUMA22 Limit computations'!$A$4:$D$75,'PUMA-Person-Limits Fragments'!$B423,2)</f>
        <v>Worcester City (West)</v>
      </c>
      <c r="F423" t="str" cm="1">
        <f t="array" ref="F423">INDEX('PUMA22 Limit computations'!$A$4:$D$75,'PUMA-Person-Limits Fragments'!$B423,3)</f>
        <v>METRO49340M49340</v>
      </c>
      <c r="G423" t="str" cm="1">
        <f t="array" ref="G423">INDEX('PUMA22 Limit computations'!$A$4:$D$75,'PUMA-Person-Limits Fragments'!$B423,4)</f>
        <v>Worcester, MA HUD Metro FMR Area</v>
      </c>
      <c r="H423" cm="1">
        <f t="array" ref="H423">INDEX('PUMA22 Limit computations'!AI$4:BB$75,'PUMA-Person-Limits Fragments'!B423,'PUMA-Person-Limits Fragments'!C423)</f>
        <v>64100</v>
      </c>
      <c r="I423" cm="1">
        <f t="array" ref="I423">INDEX('PUMA22 Limit computations'!BC$4:BV$75,'PUMA-Person-Limits Fragments'!B423,'PUMA-Person-Limits Fragments'!C423)</f>
        <v>38500</v>
      </c>
      <c r="J423" cm="1">
        <f t="array" ref="J423">INDEX('PUMA22 Limit computations'!BW$4:CP$75,'PUMA-Person-Limits Fragments'!B423,'PUMA-Person-Limits Fragments'!C423)</f>
        <v>102550</v>
      </c>
    </row>
    <row r="424" spans="1:10" x14ac:dyDescent="0.25">
      <c r="A424">
        <f t="shared" si="20"/>
        <v>423</v>
      </c>
      <c r="B424">
        <f t="shared" si="18"/>
        <v>63</v>
      </c>
      <c r="C424">
        <f t="shared" si="19"/>
        <v>6</v>
      </c>
      <c r="D424" cm="1">
        <f t="array" ref="D424">INDEX('PUMA22 Limit computations'!$A$4:$D$75,'PUMA-Person-Limits Fragments'!$B424,1)</f>
        <v>507</v>
      </c>
      <c r="E424" t="str" cm="1">
        <f t="array" ref="E424">INDEX('PUMA22 Limit computations'!$A$4:$D$75,'PUMA-Person-Limits Fragments'!$B424,2)</f>
        <v>Worcester County (South)</v>
      </c>
      <c r="F424" t="str" cm="1">
        <f t="array" ref="F424">INDEX('PUMA22 Limit computations'!$A$4:$D$75,'PUMA-Person-Limits Fragments'!$B424,3)</f>
        <v>METRO49340M49340</v>
      </c>
      <c r="G424" t="str" cm="1">
        <f t="array" ref="G424">INDEX('PUMA22 Limit computations'!$A$4:$D$75,'PUMA-Person-Limits Fragments'!$B424,4)</f>
        <v>Worcester, MA HUD Metro FMR Area</v>
      </c>
      <c r="H424" cm="1">
        <f t="array" ref="H424">INDEX('PUMA22 Limit computations'!AI$4:BB$75,'PUMA-Person-Limits Fragments'!B424,'PUMA-Person-Limits Fragments'!C424)</f>
        <v>54587.560000000005</v>
      </c>
      <c r="I424" cm="1">
        <f t="array" ref="I424">INDEX('PUMA22 Limit computations'!BC$4:BV$75,'PUMA-Person-Limits Fragments'!B424,'PUMA-Person-Limits Fragments'!C424)</f>
        <v>32786.6</v>
      </c>
      <c r="J424" cm="1">
        <f t="array" ref="J424">INDEX('PUMA22 Limit computations'!BW$4:CP$75,'PUMA-Person-Limits Fragments'!B424,'PUMA-Person-Limits Fragments'!C424)</f>
        <v>87331.58</v>
      </c>
    </row>
    <row r="425" spans="1:10" x14ac:dyDescent="0.25">
      <c r="A425">
        <f t="shared" si="20"/>
        <v>424</v>
      </c>
      <c r="B425">
        <f t="shared" si="18"/>
        <v>64</v>
      </c>
      <c r="C425">
        <f t="shared" si="19"/>
        <v>6</v>
      </c>
      <c r="D425" cm="1">
        <f t="array" ref="D425">INDEX('PUMA22 Limit computations'!$A$4:$D$75,'PUMA-Person-Limits Fragments'!$B425,1)</f>
        <v>502</v>
      </c>
      <c r="E425" t="str" cm="1">
        <f t="array" ref="E425">INDEX('PUMA22 Limit computations'!$A$4:$D$75,'PUMA-Person-Limits Fragments'!$B425,2)</f>
        <v>Worcester County (Northeast)--Fitchburg, Leominster &amp; Lunenburg</v>
      </c>
      <c r="F425" t="str" cm="1">
        <f t="array" ref="F425">INDEX('PUMA22 Limit computations'!$A$4:$D$75,'PUMA-Person-Limits Fragments'!$B425,3)</f>
        <v>METRO49340MM1120</v>
      </c>
      <c r="G425" t="str" cm="1">
        <f t="array" ref="G425">INDEX('PUMA22 Limit computations'!$A$4:$D$75,'PUMA-Person-Limits Fragments'!$B425,4)</f>
        <v>Eastern Worcester County, MA HUD Metro FMR Area</v>
      </c>
      <c r="H425" cm="1">
        <f t="array" ref="H425">INDEX('PUMA22 Limit computations'!AI$4:BB$75,'PUMA-Person-Limits Fragments'!B425,'PUMA-Person-Limits Fragments'!C425)</f>
        <v>11118.800000000001</v>
      </c>
      <c r="I425" cm="1">
        <f t="array" ref="I425">INDEX('PUMA22 Limit computations'!BC$4:BV$75,'PUMA-Person-Limits Fragments'!B425,'PUMA-Person-Limits Fragments'!C425)</f>
        <v>6671.2800000000007</v>
      </c>
      <c r="J425" cm="1">
        <f t="array" ref="J425">INDEX('PUMA22 Limit computations'!BW$4:CP$75,'PUMA-Person-Limits Fragments'!B425,'PUMA-Person-Limits Fragments'!C425)</f>
        <v>15178.625000000002</v>
      </c>
    </row>
    <row r="426" spans="1:10" x14ac:dyDescent="0.25">
      <c r="A426">
        <f t="shared" si="20"/>
        <v>425</v>
      </c>
      <c r="B426">
        <f t="shared" si="18"/>
        <v>65</v>
      </c>
      <c r="C426">
        <f t="shared" si="19"/>
        <v>6</v>
      </c>
      <c r="D426" cm="1">
        <f t="array" ref="D426">INDEX('PUMA22 Limit computations'!$A$4:$D$75,'PUMA-Person-Limits Fragments'!$B426,1)</f>
        <v>503</v>
      </c>
      <c r="E426" t="str" cm="1">
        <f t="array" ref="E426">INDEX('PUMA22 Limit computations'!$A$4:$D$75,'PUMA-Person-Limits Fragments'!$B426,2)</f>
        <v>Worcester County (East Central)--Outside Worcester City</v>
      </c>
      <c r="F426" t="str" cm="1">
        <f t="array" ref="F426">INDEX('PUMA22 Limit computations'!$A$4:$D$75,'PUMA-Person-Limits Fragments'!$B426,3)</f>
        <v>METRO49340MM1120</v>
      </c>
      <c r="G426" t="str" cm="1">
        <f t="array" ref="G426">INDEX('PUMA22 Limit computations'!$A$4:$D$75,'PUMA-Person-Limits Fragments'!$B426,4)</f>
        <v>Eastern Worcester County, MA HUD Metro FMR Area</v>
      </c>
      <c r="H426" cm="1">
        <f t="array" ref="H426">INDEX('PUMA22 Limit computations'!AI$4:BB$75,'PUMA-Person-Limits Fragments'!B426,'PUMA-Person-Limits Fragments'!C426)</f>
        <v>25824.799999999999</v>
      </c>
      <c r="I426" cm="1">
        <f t="array" ref="I426">INDEX('PUMA22 Limit computations'!BC$4:BV$75,'PUMA-Person-Limits Fragments'!B426,'PUMA-Person-Limits Fragments'!C426)</f>
        <v>15494.88</v>
      </c>
      <c r="J426" cm="1">
        <f t="array" ref="J426">INDEX('PUMA22 Limit computations'!BW$4:CP$75,'PUMA-Person-Limits Fragments'!B426,'PUMA-Person-Limits Fragments'!C426)</f>
        <v>35254.25</v>
      </c>
    </row>
    <row r="427" spans="1:10" x14ac:dyDescent="0.25">
      <c r="A427">
        <f t="shared" si="20"/>
        <v>426</v>
      </c>
      <c r="B427">
        <f t="shared" si="18"/>
        <v>66</v>
      </c>
      <c r="C427">
        <f t="shared" si="19"/>
        <v>6</v>
      </c>
      <c r="D427" cm="1">
        <f t="array" ref="D427">INDEX('PUMA22 Limit computations'!$A$4:$D$75,'PUMA-Person-Limits Fragments'!$B427,1)</f>
        <v>507</v>
      </c>
      <c r="E427" t="str" cm="1">
        <f t="array" ref="E427">INDEX('PUMA22 Limit computations'!$A$4:$D$75,'PUMA-Person-Limits Fragments'!$B427,2)</f>
        <v>Worcester County (South)</v>
      </c>
      <c r="F427" t="str" cm="1">
        <f t="array" ref="F427">INDEX('PUMA22 Limit computations'!$A$4:$D$75,'PUMA-Person-Limits Fragments'!$B427,3)</f>
        <v>METRO49340MM1120</v>
      </c>
      <c r="G427" t="str" cm="1">
        <f t="array" ref="G427">INDEX('PUMA22 Limit computations'!$A$4:$D$75,'PUMA-Person-Limits Fragments'!$B427,4)</f>
        <v>Eastern Worcester County, MA HUD Metro FMR Area</v>
      </c>
      <c r="H427" cm="1">
        <f t="array" ref="H427">INDEX('PUMA22 Limit computations'!AI$4:BB$75,'PUMA-Person-Limits Fragments'!B427,'PUMA-Person-Limits Fragments'!C427)</f>
        <v>11263.2</v>
      </c>
      <c r="I427" cm="1">
        <f t="array" ref="I427">INDEX('PUMA22 Limit computations'!BC$4:BV$75,'PUMA-Person-Limits Fragments'!B427,'PUMA-Person-Limits Fragments'!C427)</f>
        <v>6757.92</v>
      </c>
      <c r="J427" cm="1">
        <f t="array" ref="J427">INDEX('PUMA22 Limit computations'!BW$4:CP$75,'PUMA-Person-Limits Fragments'!B427,'PUMA-Person-Limits Fragments'!C427)</f>
        <v>15375.75</v>
      </c>
    </row>
    <row r="428" spans="1:10" x14ac:dyDescent="0.25">
      <c r="A428">
        <f t="shared" si="20"/>
        <v>427</v>
      </c>
      <c r="B428">
        <f t="shared" si="18"/>
        <v>67</v>
      </c>
      <c r="C428">
        <f t="shared" si="19"/>
        <v>6</v>
      </c>
      <c r="D428" cm="1">
        <f t="array" ref="D428">INDEX('PUMA22 Limit computations'!$A$4:$D$75,'PUMA-Person-Limits Fragments'!$B428,1)</f>
        <v>502</v>
      </c>
      <c r="E428" t="str" cm="1">
        <f t="array" ref="E428">INDEX('PUMA22 Limit computations'!$A$4:$D$75,'PUMA-Person-Limits Fragments'!$B428,2)</f>
        <v>Worcester County (Northeast)--Fitchburg, Leominster &amp; Lunenburg</v>
      </c>
      <c r="F428" t="str" cm="1">
        <f t="array" ref="F428">INDEX('PUMA22 Limit computations'!$A$4:$D$75,'PUMA-Person-Limits Fragments'!$B428,3)</f>
        <v>METRO49340MM2600</v>
      </c>
      <c r="G428" t="str" cm="1">
        <f t="array" ref="G428">INDEX('PUMA22 Limit computations'!$A$4:$D$75,'PUMA-Person-Limits Fragments'!$B428,4)</f>
        <v>Fitchburg-Leominster, MA HUD Metro FMR Area</v>
      </c>
      <c r="H428" cm="1">
        <f t="array" ref="H428">INDEX('PUMA22 Limit computations'!AI$4:BB$75,'PUMA-Person-Limits Fragments'!B428,'PUMA-Person-Limits Fragments'!C428)</f>
        <v>49648.47</v>
      </c>
      <c r="I428" cm="1">
        <f t="array" ref="I428">INDEX('PUMA22 Limit computations'!BC$4:BV$75,'PUMA-Person-Limits Fragments'!B428,'PUMA-Person-Limits Fragments'!C428)</f>
        <v>31752.822</v>
      </c>
      <c r="J428" cm="1">
        <f t="array" ref="J428">INDEX('PUMA22 Limit computations'!BW$4:CP$75,'PUMA-Person-Limits Fragments'!B428,'PUMA-Person-Limits Fragments'!C428)</f>
        <v>79403.399999999994</v>
      </c>
    </row>
    <row r="429" spans="1:10" x14ac:dyDescent="0.25">
      <c r="A429">
        <f t="shared" si="20"/>
        <v>428</v>
      </c>
      <c r="B429">
        <f t="shared" si="18"/>
        <v>68</v>
      </c>
      <c r="C429">
        <f t="shared" si="19"/>
        <v>6</v>
      </c>
      <c r="D429" cm="1">
        <f t="array" ref="D429">INDEX('PUMA22 Limit computations'!$A$4:$D$75,'PUMA-Person-Limits Fragments'!$B429,1)</f>
        <v>501</v>
      </c>
      <c r="E429" t="str" cm="1">
        <f t="array" ref="E429">INDEX('PUMA22 Limit computations'!$A$4:$D$75,'PUMA-Person-Limits Fragments'!$B429,2)</f>
        <v>Worcester County (Northwest)--Gardner</v>
      </c>
      <c r="F429" t="str" cm="1">
        <f t="array" ref="F429">INDEX('PUMA22 Limit computations'!$A$4:$D$75,'PUMA-Person-Limits Fragments'!$B429,3)</f>
        <v>METRO49340MM2600</v>
      </c>
      <c r="G429" t="str" cm="1">
        <f t="array" ref="G429">INDEX('PUMA22 Limit computations'!$A$4:$D$75,'PUMA-Person-Limits Fragments'!$B429,4)</f>
        <v>Fitchburg-Leominster, MA HUD Metro FMR Area</v>
      </c>
      <c r="H429" cm="1">
        <f t="array" ref="H429">INDEX('PUMA22 Limit computations'!AI$4:BB$75,'PUMA-Person-Limits Fragments'!B429,'PUMA-Person-Limits Fragments'!C429)</f>
        <v>28226.01</v>
      </c>
      <c r="I429" cm="1">
        <f t="array" ref="I429">INDEX('PUMA22 Limit computations'!BC$4:BV$75,'PUMA-Person-Limits Fragments'!B429,'PUMA-Person-Limits Fragments'!C429)</f>
        <v>18052.026000000002</v>
      </c>
      <c r="J429" cm="1">
        <f t="array" ref="J429">INDEX('PUMA22 Limit computations'!BW$4:CP$75,'PUMA-Person-Limits Fragments'!B429,'PUMA-Person-Limits Fragments'!C429)</f>
        <v>45142.2</v>
      </c>
    </row>
    <row r="430" spans="1:10" x14ac:dyDescent="0.25">
      <c r="A430">
        <f t="shared" si="20"/>
        <v>429</v>
      </c>
      <c r="B430">
        <f t="shared" si="18"/>
        <v>69</v>
      </c>
      <c r="C430">
        <f t="shared" si="19"/>
        <v>6</v>
      </c>
      <c r="D430" cm="1">
        <f t="array" ref="D430">INDEX('PUMA22 Limit computations'!$A$4:$D$75,'PUMA-Person-Limits Fragments'!$B430,1)</f>
        <v>501</v>
      </c>
      <c r="E430" t="str" cm="1">
        <f t="array" ref="E430">INDEX('PUMA22 Limit computations'!$A$4:$D$75,'PUMA-Person-Limits Fragments'!$B430,2)</f>
        <v>Worcester County (Northwest)--Gardner</v>
      </c>
      <c r="F430" t="str" cm="1">
        <f t="array" ref="F430">INDEX('PUMA22 Limit computations'!$A$4:$D$75,'PUMA-Person-Limits Fragments'!$B430,3)</f>
        <v>METRO49340N25027</v>
      </c>
      <c r="G430" t="str" cm="1">
        <f t="array" ref="G430">INDEX('PUMA22 Limit computations'!$A$4:$D$75,'PUMA-Person-Limits Fragments'!$B430,4)</f>
        <v>Western Worcester County, MA HUD Metro FMR Area</v>
      </c>
      <c r="H430" cm="1">
        <f t="array" ref="H430">INDEX('PUMA22 Limit computations'!AI$4:BB$75,'PUMA-Person-Limits Fragments'!B430,'PUMA-Person-Limits Fragments'!C430)</f>
        <v>12802.86</v>
      </c>
      <c r="I430" cm="1">
        <f t="array" ref="I430">INDEX('PUMA22 Limit computations'!BC$4:BV$75,'PUMA-Person-Limits Fragments'!B430,'PUMA-Person-Limits Fragments'!C430)</f>
        <v>8397.5020000000004</v>
      </c>
      <c r="J430" cm="1">
        <f t="array" ref="J430">INDEX('PUMA22 Limit computations'!BW$4:CP$75,'PUMA-Person-Limits Fragments'!B430,'PUMA-Person-Limits Fragments'!C430)</f>
        <v>20480.060000000001</v>
      </c>
    </row>
    <row r="431" spans="1:10" x14ac:dyDescent="0.25">
      <c r="A431">
        <f t="shared" si="20"/>
        <v>430</v>
      </c>
      <c r="B431">
        <f t="shared" si="18"/>
        <v>70</v>
      </c>
      <c r="C431">
        <f t="shared" si="19"/>
        <v>6</v>
      </c>
      <c r="D431" cm="1">
        <f t="array" ref="D431">INDEX('PUMA22 Limit computations'!$A$4:$D$75,'PUMA-Person-Limits Fragments'!$B431,1)</f>
        <v>506</v>
      </c>
      <c r="E431" t="str" cm="1">
        <f t="array" ref="E431">INDEX('PUMA22 Limit computations'!$A$4:$D$75,'PUMA-Person-Limits Fragments'!$B431,2)</f>
        <v>Worcester County (West Central)--Outside Worcester City</v>
      </c>
      <c r="F431" t="str" cm="1">
        <f t="array" ref="F431">INDEX('PUMA22 Limit computations'!$A$4:$D$75,'PUMA-Person-Limits Fragments'!$B431,3)</f>
        <v>METRO49340N25027</v>
      </c>
      <c r="G431" t="str" cm="1">
        <f t="array" ref="G431">INDEX('PUMA22 Limit computations'!$A$4:$D$75,'PUMA-Person-Limits Fragments'!$B431,4)</f>
        <v>Western Worcester County, MA HUD Metro FMR Area</v>
      </c>
      <c r="H431" cm="1">
        <f t="array" ref="H431">INDEX('PUMA22 Limit computations'!AI$4:BB$75,'PUMA-Person-Limits Fragments'!B431,'PUMA-Person-Limits Fragments'!C431)</f>
        <v>2613.87</v>
      </c>
      <c r="I431" cm="1">
        <f t="array" ref="I431">INDEX('PUMA22 Limit computations'!BC$4:BV$75,'PUMA-Person-Limits Fragments'!B431,'PUMA-Person-Limits Fragments'!C431)</f>
        <v>1714.4590000000001</v>
      </c>
      <c r="J431" cm="1">
        <f t="array" ref="J431">INDEX('PUMA22 Limit computations'!BW$4:CP$75,'PUMA-Person-Limits Fragments'!B431,'PUMA-Person-Limits Fragments'!C431)</f>
        <v>4181.2700000000004</v>
      </c>
    </row>
    <row r="432" spans="1:10" x14ac:dyDescent="0.25">
      <c r="A432">
        <f t="shared" si="20"/>
        <v>431</v>
      </c>
      <c r="B432">
        <f t="shared" si="18"/>
        <v>71</v>
      </c>
      <c r="C432">
        <f t="shared" si="19"/>
        <v>6</v>
      </c>
      <c r="D432" cm="1">
        <f t="array" ref="D432">INDEX('PUMA22 Limit computations'!$A$4:$D$75,'PUMA-Person-Limits Fragments'!$B432,1)</f>
        <v>1301</v>
      </c>
      <c r="E432" t="str" cm="1">
        <f t="array" ref="E432">INDEX('PUMA22 Limit computations'!$A$4:$D$75,'PUMA-Person-Limits Fragments'!$B432,2)</f>
        <v>Barnstable (East), Dukes &amp; Nantucket Counties--Outer Cape Cod Towns</v>
      </c>
      <c r="F432" t="str" cm="1">
        <f t="array" ref="F432">INDEX('PUMA22 Limit computations'!$A$4:$D$75,'PUMA-Person-Limits Fragments'!$B432,3)</f>
        <v>NCNTY25007N25007</v>
      </c>
      <c r="G432" t="str" cm="1">
        <f t="array" ref="G432">INDEX('PUMA22 Limit computations'!$A$4:$D$75,'PUMA-Person-Limits Fragments'!$B432,4)</f>
        <v>Dukes County, MA</v>
      </c>
      <c r="H432" cm="1">
        <f t="array" ref="H432">INDEX('PUMA22 Limit computations'!AI$4:BB$75,'PUMA-Person-Limits Fragments'!B432,'PUMA-Person-Limits Fragments'!C432)</f>
        <v>11087.79</v>
      </c>
      <c r="I432" cm="1">
        <f t="array" ref="I432">INDEX('PUMA22 Limit computations'!BC$4:BV$75,'PUMA-Person-Limits Fragments'!B432,'PUMA-Person-Limits Fragments'!C432)</f>
        <v>6658.89</v>
      </c>
      <c r="J432" cm="1">
        <f t="array" ref="J432">INDEX('PUMA22 Limit computations'!BW$4:CP$75,'PUMA-Person-Limits Fragments'!B432,'PUMA-Person-Limits Fragments'!C432)</f>
        <v>17055.150000000001</v>
      </c>
    </row>
    <row r="433" spans="1:10" x14ac:dyDescent="0.25">
      <c r="A433">
        <f t="shared" si="20"/>
        <v>432</v>
      </c>
      <c r="B433">
        <f t="shared" si="18"/>
        <v>72</v>
      </c>
      <c r="C433">
        <f t="shared" si="19"/>
        <v>6</v>
      </c>
      <c r="D433" cm="1">
        <f t="array" ref="D433">INDEX('PUMA22 Limit computations'!$A$4:$D$75,'PUMA-Person-Limits Fragments'!$B433,1)</f>
        <v>1301</v>
      </c>
      <c r="E433" t="str" cm="1">
        <f t="array" ref="E433">INDEX('PUMA22 Limit computations'!$A$4:$D$75,'PUMA-Person-Limits Fragments'!$B433,2)</f>
        <v>Barnstable (East), Dukes &amp; Nantucket Counties--Outer Cape Cod Towns</v>
      </c>
      <c r="F433" t="str" cm="1">
        <f t="array" ref="F433">INDEX('PUMA22 Limit computations'!$A$4:$D$75,'PUMA-Person-Limits Fragments'!$B433,3)</f>
        <v>NCNTY25019N25019</v>
      </c>
      <c r="G433" t="str" cm="1">
        <f t="array" ref="G433">INDEX('PUMA22 Limit computations'!$A$4:$D$75,'PUMA-Person-Limits Fragments'!$B433,4)</f>
        <v>Nantucket County, MA</v>
      </c>
      <c r="H433" cm="1">
        <f t="array" ref="H433">INDEX('PUMA22 Limit computations'!AI$4:BB$75,'PUMA-Person-Limits Fragments'!B433,'PUMA-Person-Limits Fragments'!C433)</f>
        <v>8578.0499999999993</v>
      </c>
      <c r="I433" cm="1">
        <f t="array" ref="I433">INDEX('PUMA22 Limit computations'!BC$4:BV$75,'PUMA-Person-Limits Fragments'!B433,'PUMA-Person-Limits Fragments'!C433)</f>
        <v>5146.83</v>
      </c>
      <c r="J433" cm="1">
        <f t="array" ref="J433">INDEX('PUMA22 Limit computations'!BW$4:CP$75,'PUMA-Person-Limits Fragments'!B433,'PUMA-Person-Limits Fragments'!C433)</f>
        <v>11788.074999999999</v>
      </c>
    </row>
    <row r="434" spans="1:10" x14ac:dyDescent="0.25">
      <c r="A434">
        <f t="shared" si="20"/>
        <v>433</v>
      </c>
      <c r="B434">
        <f t="shared" si="18"/>
        <v>1</v>
      </c>
      <c r="C434">
        <f t="shared" si="19"/>
        <v>7</v>
      </c>
      <c r="D434" cm="1">
        <f t="array" ref="D434">INDEX('PUMA22 Limit computations'!$A$4:$D$75,'PUMA-Person-Limits Fragments'!$B434,1)</f>
        <v>1301</v>
      </c>
      <c r="E434" t="str" cm="1">
        <f t="array" ref="E434">INDEX('PUMA22 Limit computations'!$A$4:$D$75,'PUMA-Person-Limits Fragments'!$B434,2)</f>
        <v>Barnstable (East), Dukes &amp; Nantucket Counties--Outer Cape Cod Towns</v>
      </c>
      <c r="F434" t="str" cm="1">
        <f t="array" ref="F434">INDEX('PUMA22 Limit computations'!$A$4:$D$75,'PUMA-Person-Limits Fragments'!$B434,3)</f>
        <v>METRO12700M12700</v>
      </c>
      <c r="G434" t="str" cm="1">
        <f t="array" ref="G434">INDEX('PUMA22 Limit computations'!$A$4:$D$75,'PUMA-Person-Limits Fragments'!$B434,4)</f>
        <v>Barnstable Town, MA MSA</v>
      </c>
      <c r="H434" cm="1">
        <f t="array" ref="H434">INDEX('PUMA22 Limit computations'!AI$4:BB$75,'PUMA-Person-Limits Fragments'!B434,'PUMA-Person-Limits Fragments'!C434)</f>
        <v>49646.840000000004</v>
      </c>
      <c r="I434" cm="1">
        <f t="array" ref="I434">INDEX('PUMA22 Limit computations'!BC$4:BV$75,'PUMA-Person-Limits Fragments'!B434,'PUMA-Person-Limits Fragments'!C434)</f>
        <v>30870.906000000003</v>
      </c>
      <c r="J434" cm="1">
        <f t="array" ref="J434">INDEX('PUMA22 Limit computations'!BW$4:CP$75,'PUMA-Person-Limits Fragments'!B434,'PUMA-Person-Limits Fragments'!C434)</f>
        <v>79442.31</v>
      </c>
    </row>
    <row r="435" spans="1:10" x14ac:dyDescent="0.25">
      <c r="A435">
        <f t="shared" si="20"/>
        <v>434</v>
      </c>
      <c r="B435">
        <f t="shared" si="18"/>
        <v>2</v>
      </c>
      <c r="C435">
        <f t="shared" si="19"/>
        <v>7</v>
      </c>
      <c r="D435" cm="1">
        <f t="array" ref="D435">INDEX('PUMA22 Limit computations'!$A$4:$D$75,'PUMA-Person-Limits Fragments'!$B435,1)</f>
        <v>1201</v>
      </c>
      <c r="E435" t="str" cm="1">
        <f t="array" ref="E435">INDEX('PUMA22 Limit computations'!$A$4:$D$75,'PUMA-Person-Limits Fragments'!$B435,2)</f>
        <v>Barnstable County (West)--Inner Cape Cod Towns &amp; Barnstable Town City</v>
      </c>
      <c r="F435" t="str" cm="1">
        <f t="array" ref="F435">INDEX('PUMA22 Limit computations'!$A$4:$D$75,'PUMA-Person-Limits Fragments'!$B435,3)</f>
        <v>METRO12700M12700</v>
      </c>
      <c r="G435" t="str" cm="1">
        <f t="array" ref="G435">INDEX('PUMA22 Limit computations'!$A$4:$D$75,'PUMA-Person-Limits Fragments'!$B435,4)</f>
        <v>Barnstable Town, MA MSA</v>
      </c>
      <c r="H435" cm="1">
        <f t="array" ref="H435">INDEX('PUMA22 Limit computations'!AI$4:BB$75,'PUMA-Person-Limits Fragments'!B435,'PUMA-Person-Limits Fragments'!C435)</f>
        <v>67400</v>
      </c>
      <c r="I435" cm="1">
        <f t="array" ref="I435">INDEX('PUMA22 Limit computations'!BC$4:BV$75,'PUMA-Person-Limits Fragments'!B435,'PUMA-Person-Limits Fragments'!C435)</f>
        <v>41910</v>
      </c>
      <c r="J435" cm="1">
        <f t="array" ref="J435">INDEX('PUMA22 Limit computations'!BW$4:CP$75,'PUMA-Person-Limits Fragments'!B435,'PUMA-Person-Limits Fragments'!C435)</f>
        <v>107850</v>
      </c>
    </row>
    <row r="436" spans="1:10" x14ac:dyDescent="0.25">
      <c r="A436">
        <f t="shared" si="20"/>
        <v>435</v>
      </c>
      <c r="B436">
        <f t="shared" si="18"/>
        <v>3</v>
      </c>
      <c r="C436">
        <f t="shared" si="19"/>
        <v>7</v>
      </c>
      <c r="D436" cm="1">
        <f t="array" ref="D436">INDEX('PUMA22 Limit computations'!$A$4:$D$75,'PUMA-Person-Limits Fragments'!$B436,1)</f>
        <v>801</v>
      </c>
      <c r="E436" t="str" cm="1">
        <f t="array" ref="E436">INDEX('PUMA22 Limit computations'!$A$4:$D$75,'PUMA-Person-Limits Fragments'!$B436,2)</f>
        <v>Boston City--Allston, Brighton &amp; Fenway</v>
      </c>
      <c r="F436" t="str" cm="1">
        <f t="array" ref="F436">INDEX('PUMA22 Limit computations'!$A$4:$D$75,'PUMA-Person-Limits Fragments'!$B436,3)</f>
        <v>METRO14460MM1120</v>
      </c>
      <c r="G436" t="str" cm="1">
        <f t="array" ref="G436">INDEX('PUMA22 Limit computations'!$A$4:$D$75,'PUMA-Person-Limits Fragments'!$B436,4)</f>
        <v>Boston-Cambridge-Quincy, MA-NH HUD Metro FMR Area</v>
      </c>
      <c r="H436" cm="1">
        <f t="array" ref="H436">INDEX('PUMA22 Limit computations'!AI$4:BB$75,'PUMA-Person-Limits Fragments'!B436,'PUMA-Person-Limits Fragments'!C436)</f>
        <v>86950</v>
      </c>
      <c r="I436" cm="1">
        <f t="array" ref="I436">INDEX('PUMA22 Limit computations'!BC$4:BV$75,'PUMA-Person-Limits Fragments'!B436,'PUMA-Person-Limits Fragments'!C436)</f>
        <v>52150</v>
      </c>
      <c r="J436" cm="1">
        <f t="array" ref="J436">INDEX('PUMA22 Limit computations'!BW$4:CP$75,'PUMA-Person-Limits Fragments'!B436,'PUMA-Person-Limits Fragments'!C436)</f>
        <v>138700</v>
      </c>
    </row>
    <row r="437" spans="1:10" x14ac:dyDescent="0.25">
      <c r="A437">
        <f t="shared" si="20"/>
        <v>436</v>
      </c>
      <c r="B437">
        <f t="shared" si="18"/>
        <v>4</v>
      </c>
      <c r="C437">
        <f t="shared" si="19"/>
        <v>7</v>
      </c>
      <c r="D437" cm="1">
        <f t="array" ref="D437">INDEX('PUMA22 Limit computations'!$A$4:$D$75,'PUMA-Person-Limits Fragments'!$B437,1)</f>
        <v>904</v>
      </c>
      <c r="E437" t="str" cm="1">
        <f t="array" ref="E437">INDEX('PUMA22 Limit computations'!$A$4:$D$75,'PUMA-Person-Limits Fragments'!$B437,2)</f>
        <v>Norfolk County (Northeast)--Weymouth, Braintree, Randolph &amp; Cohasset</v>
      </c>
      <c r="F437" t="str" cm="1">
        <f t="array" ref="F437">INDEX('PUMA22 Limit computations'!$A$4:$D$75,'PUMA-Person-Limits Fragments'!$B437,3)</f>
        <v>METRO14460MM1120</v>
      </c>
      <c r="G437" t="str" cm="1">
        <f t="array" ref="G437">INDEX('PUMA22 Limit computations'!$A$4:$D$75,'PUMA-Person-Limits Fragments'!$B437,4)</f>
        <v>Boston-Cambridge-Quincy, MA-NH HUD Metro FMR Area</v>
      </c>
      <c r="H437" cm="1">
        <f t="array" ref="H437">INDEX('PUMA22 Limit computations'!AI$4:BB$75,'PUMA-Person-Limits Fragments'!B437,'PUMA-Person-Limits Fragments'!C437)</f>
        <v>86950</v>
      </c>
      <c r="I437" cm="1">
        <f t="array" ref="I437">INDEX('PUMA22 Limit computations'!BC$4:BV$75,'PUMA-Person-Limits Fragments'!B437,'PUMA-Person-Limits Fragments'!C437)</f>
        <v>52150</v>
      </c>
      <c r="J437" cm="1">
        <f t="array" ref="J437">INDEX('PUMA22 Limit computations'!BW$4:CP$75,'PUMA-Person-Limits Fragments'!B437,'PUMA-Person-Limits Fragments'!C437)</f>
        <v>138700</v>
      </c>
    </row>
    <row r="438" spans="1:10" x14ac:dyDescent="0.25">
      <c r="A438">
        <f t="shared" si="20"/>
        <v>437</v>
      </c>
      <c r="B438">
        <f t="shared" si="18"/>
        <v>5</v>
      </c>
      <c r="C438">
        <f t="shared" si="19"/>
        <v>7</v>
      </c>
      <c r="D438" cm="1">
        <f t="array" ref="D438">INDEX('PUMA22 Limit computations'!$A$4:$D$75,'PUMA-Person-Limits Fragments'!$B438,1)</f>
        <v>903</v>
      </c>
      <c r="E438" t="str" cm="1">
        <f t="array" ref="E438">INDEX('PUMA22 Limit computations'!$A$4:$D$75,'PUMA-Person-Limits Fragments'!$B438,2)</f>
        <v>Norfolk County--Quincy</v>
      </c>
      <c r="F438" t="str" cm="1">
        <f t="array" ref="F438">INDEX('PUMA22 Limit computations'!$A$4:$D$75,'PUMA-Person-Limits Fragments'!$B438,3)</f>
        <v>METRO14460MM1120</v>
      </c>
      <c r="G438" t="str" cm="1">
        <f t="array" ref="G438">INDEX('PUMA22 Limit computations'!$A$4:$D$75,'PUMA-Person-Limits Fragments'!$B438,4)</f>
        <v>Boston-Cambridge-Quincy, MA-NH HUD Metro FMR Area</v>
      </c>
      <c r="H438" cm="1">
        <f t="array" ref="H438">INDEX('PUMA22 Limit computations'!AI$4:BB$75,'PUMA-Person-Limits Fragments'!B438,'PUMA-Person-Limits Fragments'!C438)</f>
        <v>86950</v>
      </c>
      <c r="I438" cm="1">
        <f t="array" ref="I438">INDEX('PUMA22 Limit computations'!BC$4:BV$75,'PUMA-Person-Limits Fragments'!B438,'PUMA-Person-Limits Fragments'!C438)</f>
        <v>52150</v>
      </c>
      <c r="J438" cm="1">
        <f t="array" ref="J438">INDEX('PUMA22 Limit computations'!BW$4:CP$75,'PUMA-Person-Limits Fragments'!B438,'PUMA-Person-Limits Fragments'!C438)</f>
        <v>138700</v>
      </c>
    </row>
    <row r="439" spans="1:10" x14ac:dyDescent="0.25">
      <c r="A439">
        <f t="shared" si="20"/>
        <v>438</v>
      </c>
      <c r="B439">
        <f t="shared" si="18"/>
        <v>6</v>
      </c>
      <c r="C439">
        <f t="shared" si="19"/>
        <v>7</v>
      </c>
      <c r="D439" cm="1">
        <f t="array" ref="D439">INDEX('PUMA22 Limit computations'!$A$4:$D$75,'PUMA-Person-Limits Fragments'!$B439,1)</f>
        <v>902</v>
      </c>
      <c r="E439" t="str" cm="1">
        <f t="array" ref="E439">INDEX('PUMA22 Limit computations'!$A$4:$D$75,'PUMA-Person-Limits Fragments'!$B439,2)</f>
        <v>Norfolk County--Brookline, Milton &amp; Dedham</v>
      </c>
      <c r="F439" t="str" cm="1">
        <f t="array" ref="F439">INDEX('PUMA22 Limit computations'!$A$4:$D$75,'PUMA-Person-Limits Fragments'!$B439,3)</f>
        <v>METRO14460MM1120</v>
      </c>
      <c r="G439" t="str" cm="1">
        <f t="array" ref="G439">INDEX('PUMA22 Limit computations'!$A$4:$D$75,'PUMA-Person-Limits Fragments'!$B439,4)</f>
        <v>Boston-Cambridge-Quincy, MA-NH HUD Metro FMR Area</v>
      </c>
      <c r="H439" cm="1">
        <f t="array" ref="H439">INDEX('PUMA22 Limit computations'!AI$4:BB$75,'PUMA-Person-Limits Fragments'!B439,'PUMA-Person-Limits Fragments'!C439)</f>
        <v>86950</v>
      </c>
      <c r="I439" cm="1">
        <f t="array" ref="I439">INDEX('PUMA22 Limit computations'!BC$4:BV$75,'PUMA-Person-Limits Fragments'!B439,'PUMA-Person-Limits Fragments'!C439)</f>
        <v>52150</v>
      </c>
      <c r="J439" cm="1">
        <f t="array" ref="J439">INDEX('PUMA22 Limit computations'!BW$4:CP$75,'PUMA-Person-Limits Fragments'!B439,'PUMA-Person-Limits Fragments'!C439)</f>
        <v>138700</v>
      </c>
    </row>
    <row r="440" spans="1:10" x14ac:dyDescent="0.25">
      <c r="A440">
        <f t="shared" si="20"/>
        <v>439</v>
      </c>
      <c r="B440">
        <f t="shared" si="18"/>
        <v>7</v>
      </c>
      <c r="C440">
        <f t="shared" si="19"/>
        <v>7</v>
      </c>
      <c r="D440" cm="1">
        <f t="array" ref="D440">INDEX('PUMA22 Limit computations'!$A$4:$D$75,'PUMA-Person-Limits Fragments'!$B440,1)</f>
        <v>901</v>
      </c>
      <c r="E440" t="str" cm="1">
        <f t="array" ref="E440">INDEX('PUMA22 Limit computations'!$A$4:$D$75,'PUMA-Person-Limits Fragments'!$B440,2)</f>
        <v>Norfolk County (Northwest)--Needham, Wellesley &amp; Westwood</v>
      </c>
      <c r="F440" t="str" cm="1">
        <f t="array" ref="F440">INDEX('PUMA22 Limit computations'!$A$4:$D$75,'PUMA-Person-Limits Fragments'!$B440,3)</f>
        <v>METRO14460MM1120</v>
      </c>
      <c r="G440" t="str" cm="1">
        <f t="array" ref="G440">INDEX('PUMA22 Limit computations'!$A$4:$D$75,'PUMA-Person-Limits Fragments'!$B440,4)</f>
        <v>Boston-Cambridge-Quincy, MA-NH HUD Metro FMR Area</v>
      </c>
      <c r="H440" cm="1">
        <f t="array" ref="H440">INDEX('PUMA22 Limit computations'!AI$4:BB$75,'PUMA-Person-Limits Fragments'!B440,'PUMA-Person-Limits Fragments'!C440)</f>
        <v>86950</v>
      </c>
      <c r="I440" cm="1">
        <f t="array" ref="I440">INDEX('PUMA22 Limit computations'!BC$4:BV$75,'PUMA-Person-Limits Fragments'!B440,'PUMA-Person-Limits Fragments'!C440)</f>
        <v>52150</v>
      </c>
      <c r="J440" cm="1">
        <f t="array" ref="J440">INDEX('PUMA22 Limit computations'!BW$4:CP$75,'PUMA-Person-Limits Fragments'!B440,'PUMA-Person-Limits Fragments'!C440)</f>
        <v>138700</v>
      </c>
    </row>
    <row r="441" spans="1:10" x14ac:dyDescent="0.25">
      <c r="A441">
        <f t="shared" si="20"/>
        <v>440</v>
      </c>
      <c r="B441">
        <f t="shared" si="18"/>
        <v>8</v>
      </c>
      <c r="C441">
        <f t="shared" si="19"/>
        <v>7</v>
      </c>
      <c r="D441" cm="1">
        <f t="array" ref="D441">INDEX('PUMA22 Limit computations'!$A$4:$D$75,'PUMA-Person-Limits Fragments'!$B441,1)</f>
        <v>806</v>
      </c>
      <c r="E441" t="str" cm="1">
        <f t="array" ref="E441">INDEX('PUMA22 Limit computations'!$A$4:$D$75,'PUMA-Person-Limits Fragments'!$B441,2)</f>
        <v>Suffolk County (North)--Revere, Chelsea &amp; Winthrop</v>
      </c>
      <c r="F441" t="str" cm="1">
        <f t="array" ref="F441">INDEX('PUMA22 Limit computations'!$A$4:$D$75,'PUMA-Person-Limits Fragments'!$B441,3)</f>
        <v>METRO14460MM1120</v>
      </c>
      <c r="G441" t="str" cm="1">
        <f t="array" ref="G441">INDEX('PUMA22 Limit computations'!$A$4:$D$75,'PUMA-Person-Limits Fragments'!$B441,4)</f>
        <v>Boston-Cambridge-Quincy, MA-NH HUD Metro FMR Area</v>
      </c>
      <c r="H441" cm="1">
        <f t="array" ref="H441">INDEX('PUMA22 Limit computations'!AI$4:BB$75,'PUMA-Person-Limits Fragments'!B441,'PUMA-Person-Limits Fragments'!C441)</f>
        <v>86950</v>
      </c>
      <c r="I441" cm="1">
        <f t="array" ref="I441">INDEX('PUMA22 Limit computations'!BC$4:BV$75,'PUMA-Person-Limits Fragments'!B441,'PUMA-Person-Limits Fragments'!C441)</f>
        <v>52150</v>
      </c>
      <c r="J441" cm="1">
        <f t="array" ref="J441">INDEX('PUMA22 Limit computations'!BW$4:CP$75,'PUMA-Person-Limits Fragments'!B441,'PUMA-Person-Limits Fragments'!C441)</f>
        <v>138700</v>
      </c>
    </row>
    <row r="442" spans="1:10" x14ac:dyDescent="0.25">
      <c r="A442">
        <f t="shared" si="20"/>
        <v>441</v>
      </c>
      <c r="B442">
        <f t="shared" si="18"/>
        <v>9</v>
      </c>
      <c r="C442">
        <f t="shared" si="19"/>
        <v>7</v>
      </c>
      <c r="D442" cm="1">
        <f t="array" ref="D442">INDEX('PUMA22 Limit computations'!$A$4:$D$75,'PUMA-Person-Limits Fragments'!$B442,1)</f>
        <v>805</v>
      </c>
      <c r="E442" t="str" cm="1">
        <f t="array" ref="E442">INDEX('PUMA22 Limit computations'!$A$4:$D$75,'PUMA-Person-Limits Fragments'!$B442,2)</f>
        <v>Boston City--Hyde Park, Jamaica Plain, Roslindale &amp; West Roxbury</v>
      </c>
      <c r="F442" t="str" cm="1">
        <f t="array" ref="F442">INDEX('PUMA22 Limit computations'!$A$4:$D$75,'PUMA-Person-Limits Fragments'!$B442,3)</f>
        <v>METRO14460MM1120</v>
      </c>
      <c r="G442" t="str" cm="1">
        <f t="array" ref="G442">INDEX('PUMA22 Limit computations'!$A$4:$D$75,'PUMA-Person-Limits Fragments'!$B442,4)</f>
        <v>Boston-Cambridge-Quincy, MA-NH HUD Metro FMR Area</v>
      </c>
      <c r="H442" cm="1">
        <f t="array" ref="H442">INDEX('PUMA22 Limit computations'!AI$4:BB$75,'PUMA-Person-Limits Fragments'!B442,'PUMA-Person-Limits Fragments'!C442)</f>
        <v>86950</v>
      </c>
      <c r="I442" cm="1">
        <f t="array" ref="I442">INDEX('PUMA22 Limit computations'!BC$4:BV$75,'PUMA-Person-Limits Fragments'!B442,'PUMA-Person-Limits Fragments'!C442)</f>
        <v>52150</v>
      </c>
      <c r="J442" cm="1">
        <f t="array" ref="J442">INDEX('PUMA22 Limit computations'!BW$4:CP$75,'PUMA-Person-Limits Fragments'!B442,'PUMA-Person-Limits Fragments'!C442)</f>
        <v>138700</v>
      </c>
    </row>
    <row r="443" spans="1:10" x14ac:dyDescent="0.25">
      <c r="A443">
        <f t="shared" si="20"/>
        <v>442</v>
      </c>
      <c r="B443">
        <f t="shared" si="18"/>
        <v>10</v>
      </c>
      <c r="C443">
        <f t="shared" si="19"/>
        <v>7</v>
      </c>
      <c r="D443" cm="1">
        <f t="array" ref="D443">INDEX('PUMA22 Limit computations'!$A$4:$D$75,'PUMA-Person-Limits Fragments'!$B443,1)</f>
        <v>804</v>
      </c>
      <c r="E443" t="str" cm="1">
        <f t="array" ref="E443">INDEX('PUMA22 Limit computations'!$A$4:$D$75,'PUMA-Person-Limits Fragments'!$B443,2)</f>
        <v>Boston City--Mattapan &amp; Roxbury</v>
      </c>
      <c r="F443" t="str" cm="1">
        <f t="array" ref="F443">INDEX('PUMA22 Limit computations'!$A$4:$D$75,'PUMA-Person-Limits Fragments'!$B443,3)</f>
        <v>METRO14460MM1120</v>
      </c>
      <c r="G443" t="str" cm="1">
        <f t="array" ref="G443">INDEX('PUMA22 Limit computations'!$A$4:$D$75,'PUMA-Person-Limits Fragments'!$B443,4)</f>
        <v>Boston-Cambridge-Quincy, MA-NH HUD Metro FMR Area</v>
      </c>
      <c r="H443" cm="1">
        <f t="array" ref="H443">INDEX('PUMA22 Limit computations'!AI$4:BB$75,'PUMA-Person-Limits Fragments'!B443,'PUMA-Person-Limits Fragments'!C443)</f>
        <v>86950</v>
      </c>
      <c r="I443" cm="1">
        <f t="array" ref="I443">INDEX('PUMA22 Limit computations'!BC$4:BV$75,'PUMA-Person-Limits Fragments'!B443,'PUMA-Person-Limits Fragments'!C443)</f>
        <v>52150</v>
      </c>
      <c r="J443" cm="1">
        <f t="array" ref="J443">INDEX('PUMA22 Limit computations'!BW$4:CP$75,'PUMA-Person-Limits Fragments'!B443,'PUMA-Person-Limits Fragments'!C443)</f>
        <v>138700</v>
      </c>
    </row>
    <row r="444" spans="1:10" x14ac:dyDescent="0.25">
      <c r="A444">
        <f t="shared" si="20"/>
        <v>443</v>
      </c>
      <c r="B444">
        <f t="shared" si="18"/>
        <v>11</v>
      </c>
      <c r="C444">
        <f t="shared" si="19"/>
        <v>7</v>
      </c>
      <c r="D444" cm="1">
        <f t="array" ref="D444">INDEX('PUMA22 Limit computations'!$A$4:$D$75,'PUMA-Person-Limits Fragments'!$B444,1)</f>
        <v>612</v>
      </c>
      <c r="E444" t="str" cm="1">
        <f t="array" ref="E444">INDEX('PUMA22 Limit computations'!$A$4:$D$75,'PUMA-Person-Limits Fragments'!$B444,2)</f>
        <v>Middlesex County--Watertown, Arlington &amp; Belmont</v>
      </c>
      <c r="F444" t="str" cm="1">
        <f t="array" ref="F444">INDEX('PUMA22 Limit computations'!$A$4:$D$75,'PUMA-Person-Limits Fragments'!$B444,3)</f>
        <v>METRO14460MM1120</v>
      </c>
      <c r="G444" t="str" cm="1">
        <f t="array" ref="G444">INDEX('PUMA22 Limit computations'!$A$4:$D$75,'PUMA-Person-Limits Fragments'!$B444,4)</f>
        <v>Boston-Cambridge-Quincy, MA-NH HUD Metro FMR Area</v>
      </c>
      <c r="H444" cm="1">
        <f t="array" ref="H444">INDEX('PUMA22 Limit computations'!AI$4:BB$75,'PUMA-Person-Limits Fragments'!B444,'PUMA-Person-Limits Fragments'!C444)</f>
        <v>86958.694999999992</v>
      </c>
      <c r="I444" cm="1">
        <f t="array" ref="I444">INDEX('PUMA22 Limit computations'!BC$4:BV$75,'PUMA-Person-Limits Fragments'!B444,'PUMA-Person-Limits Fragments'!C444)</f>
        <v>52155.214999999997</v>
      </c>
      <c r="J444" cm="1">
        <f t="array" ref="J444">INDEX('PUMA22 Limit computations'!BW$4:CP$75,'PUMA-Person-Limits Fragments'!B444,'PUMA-Person-Limits Fragments'!C444)</f>
        <v>138713.87</v>
      </c>
    </row>
    <row r="445" spans="1:10" x14ac:dyDescent="0.25">
      <c r="A445">
        <f t="shared" si="20"/>
        <v>444</v>
      </c>
      <c r="B445">
        <f t="shared" si="18"/>
        <v>12</v>
      </c>
      <c r="C445">
        <f t="shared" si="19"/>
        <v>7</v>
      </c>
      <c r="D445" cm="1">
        <f t="array" ref="D445">INDEX('PUMA22 Limit computations'!$A$4:$D$75,'PUMA-Person-Limits Fragments'!$B445,1)</f>
        <v>802</v>
      </c>
      <c r="E445" t="str" cm="1">
        <f t="array" ref="E445">INDEX('PUMA22 Limit computations'!$A$4:$D$75,'PUMA-Person-Limits Fragments'!$B445,2)</f>
        <v>Boston City--Back Bay, Beacon Hill, Charlestown, East Boston, Central &amp; South End</v>
      </c>
      <c r="F445" t="str" cm="1">
        <f t="array" ref="F445">INDEX('PUMA22 Limit computations'!$A$4:$D$75,'PUMA-Person-Limits Fragments'!$B445,3)</f>
        <v>METRO14460MM1120</v>
      </c>
      <c r="G445" t="str" cm="1">
        <f t="array" ref="G445">INDEX('PUMA22 Limit computations'!$A$4:$D$75,'PUMA-Person-Limits Fragments'!$B445,4)</f>
        <v>Boston-Cambridge-Quincy, MA-NH HUD Metro FMR Area</v>
      </c>
      <c r="H445" cm="1">
        <f t="array" ref="H445">INDEX('PUMA22 Limit computations'!AI$4:BB$75,'PUMA-Person-Limits Fragments'!B445,'PUMA-Person-Limits Fragments'!C445)</f>
        <v>86950</v>
      </c>
      <c r="I445" cm="1">
        <f t="array" ref="I445">INDEX('PUMA22 Limit computations'!BC$4:BV$75,'PUMA-Person-Limits Fragments'!B445,'PUMA-Person-Limits Fragments'!C445)</f>
        <v>52150</v>
      </c>
      <c r="J445" cm="1">
        <f t="array" ref="J445">INDEX('PUMA22 Limit computations'!BW$4:CP$75,'PUMA-Person-Limits Fragments'!B445,'PUMA-Person-Limits Fragments'!C445)</f>
        <v>138700</v>
      </c>
    </row>
    <row r="446" spans="1:10" x14ac:dyDescent="0.25">
      <c r="A446">
        <f t="shared" si="20"/>
        <v>445</v>
      </c>
      <c r="B446">
        <f t="shared" si="18"/>
        <v>13</v>
      </c>
      <c r="C446">
        <f t="shared" si="19"/>
        <v>7</v>
      </c>
      <c r="D446" cm="1">
        <f t="array" ref="D446">INDEX('PUMA22 Limit computations'!$A$4:$D$75,'PUMA-Person-Limits Fragments'!$B446,1)</f>
        <v>906</v>
      </c>
      <c r="E446" t="str" cm="1">
        <f t="array" ref="E446">INDEX('PUMA22 Limit computations'!$A$4:$D$75,'PUMA-Person-Limits Fragments'!$B446,2)</f>
        <v>Norfolk County (Southwest)--Franklin, Walpole &amp; Foxborough</v>
      </c>
      <c r="F446" t="str" cm="1">
        <f t="array" ref="F446">INDEX('PUMA22 Limit computations'!$A$4:$D$75,'PUMA-Person-Limits Fragments'!$B446,3)</f>
        <v>METRO14460MM1120</v>
      </c>
      <c r="G446" t="str" cm="1">
        <f t="array" ref="G446">INDEX('PUMA22 Limit computations'!$A$4:$D$75,'PUMA-Person-Limits Fragments'!$B446,4)</f>
        <v>Boston-Cambridge-Quincy, MA-NH HUD Metro FMR Area</v>
      </c>
      <c r="H446" cm="1">
        <f t="array" ref="H446">INDEX('PUMA22 Limit computations'!AI$4:BB$75,'PUMA-Person-Limits Fragments'!B446,'PUMA-Person-Limits Fragments'!C446)</f>
        <v>86950</v>
      </c>
      <c r="I446" cm="1">
        <f t="array" ref="I446">INDEX('PUMA22 Limit computations'!BC$4:BV$75,'PUMA-Person-Limits Fragments'!B446,'PUMA-Person-Limits Fragments'!C446)</f>
        <v>52150</v>
      </c>
      <c r="J446" cm="1">
        <f t="array" ref="J446">INDEX('PUMA22 Limit computations'!BW$4:CP$75,'PUMA-Person-Limits Fragments'!B446,'PUMA-Person-Limits Fragments'!C446)</f>
        <v>138700</v>
      </c>
    </row>
    <row r="447" spans="1:10" x14ac:dyDescent="0.25">
      <c r="A447">
        <f t="shared" si="20"/>
        <v>446</v>
      </c>
      <c r="B447">
        <f t="shared" si="18"/>
        <v>14</v>
      </c>
      <c r="C447">
        <f t="shared" si="19"/>
        <v>7</v>
      </c>
      <c r="D447" cm="1">
        <f t="array" ref="D447">INDEX('PUMA22 Limit computations'!$A$4:$D$75,'PUMA-Person-Limits Fragments'!$B447,1)</f>
        <v>706</v>
      </c>
      <c r="E447" t="str" cm="1">
        <f t="array" ref="E447">INDEX('PUMA22 Limit computations'!$A$4:$D$75,'PUMA-Person-Limits Fragments'!$B447,2)</f>
        <v>Essex County (South Coastline)--Salem, Beverly &amp; Gloucester</v>
      </c>
      <c r="F447" t="str" cm="1">
        <f t="array" ref="F447">INDEX('PUMA22 Limit computations'!$A$4:$D$75,'PUMA-Person-Limits Fragments'!$B447,3)</f>
        <v>METRO14460MM1120</v>
      </c>
      <c r="G447" t="str" cm="1">
        <f t="array" ref="G447">INDEX('PUMA22 Limit computations'!$A$4:$D$75,'PUMA-Person-Limits Fragments'!$B447,4)</f>
        <v>Boston-Cambridge-Quincy, MA-NH HUD Metro FMR Area</v>
      </c>
      <c r="H447" cm="1">
        <f t="array" ref="H447">INDEX('PUMA22 Limit computations'!AI$4:BB$75,'PUMA-Person-Limits Fragments'!B447,'PUMA-Person-Limits Fragments'!C447)</f>
        <v>86950</v>
      </c>
      <c r="I447" cm="1">
        <f t="array" ref="I447">INDEX('PUMA22 Limit computations'!BC$4:BV$75,'PUMA-Person-Limits Fragments'!B447,'PUMA-Person-Limits Fragments'!C447)</f>
        <v>52150</v>
      </c>
      <c r="J447" cm="1">
        <f t="array" ref="J447">INDEX('PUMA22 Limit computations'!BW$4:CP$75,'PUMA-Person-Limits Fragments'!B447,'PUMA-Person-Limits Fragments'!C447)</f>
        <v>138700</v>
      </c>
    </row>
    <row r="448" spans="1:10" x14ac:dyDescent="0.25">
      <c r="A448">
        <f t="shared" si="20"/>
        <v>447</v>
      </c>
      <c r="B448">
        <f t="shared" si="18"/>
        <v>15</v>
      </c>
      <c r="C448">
        <f t="shared" si="19"/>
        <v>7</v>
      </c>
      <c r="D448" cm="1">
        <f t="array" ref="D448">INDEX('PUMA22 Limit computations'!$A$4:$D$75,'PUMA-Person-Limits Fragments'!$B448,1)</f>
        <v>705</v>
      </c>
      <c r="E448" t="str" cm="1">
        <f t="array" ref="E448">INDEX('PUMA22 Limit computations'!$A$4:$D$75,'PUMA-Person-Limits Fragments'!$B448,2)</f>
        <v>Essex County--Lynn &amp; Nahant</v>
      </c>
      <c r="F448" t="str" cm="1">
        <f t="array" ref="F448">INDEX('PUMA22 Limit computations'!$A$4:$D$75,'PUMA-Person-Limits Fragments'!$B448,3)</f>
        <v>METRO14460MM1120</v>
      </c>
      <c r="G448" t="str" cm="1">
        <f t="array" ref="G448">INDEX('PUMA22 Limit computations'!$A$4:$D$75,'PUMA-Person-Limits Fragments'!$B448,4)</f>
        <v>Boston-Cambridge-Quincy, MA-NH HUD Metro FMR Area</v>
      </c>
      <c r="H448" cm="1">
        <f t="array" ref="H448">INDEX('PUMA22 Limit computations'!AI$4:BB$75,'PUMA-Person-Limits Fragments'!B448,'PUMA-Person-Limits Fragments'!C448)</f>
        <v>86950</v>
      </c>
      <c r="I448" cm="1">
        <f t="array" ref="I448">INDEX('PUMA22 Limit computations'!BC$4:BV$75,'PUMA-Person-Limits Fragments'!B448,'PUMA-Person-Limits Fragments'!C448)</f>
        <v>52150</v>
      </c>
      <c r="J448" cm="1">
        <f t="array" ref="J448">INDEX('PUMA22 Limit computations'!BW$4:CP$75,'PUMA-Person-Limits Fragments'!B448,'PUMA-Person-Limits Fragments'!C448)</f>
        <v>138700</v>
      </c>
    </row>
    <row r="449" spans="1:10" x14ac:dyDescent="0.25">
      <c r="A449">
        <f t="shared" si="20"/>
        <v>448</v>
      </c>
      <c r="B449">
        <f t="shared" si="18"/>
        <v>16</v>
      </c>
      <c r="C449">
        <f t="shared" si="19"/>
        <v>7</v>
      </c>
      <c r="D449" cm="1">
        <f t="array" ref="D449">INDEX('PUMA22 Limit computations'!$A$4:$D$75,'PUMA-Person-Limits Fragments'!$B449,1)</f>
        <v>704</v>
      </c>
      <c r="E449" t="str" cm="1">
        <f t="array" ref="E449">INDEX('PUMA22 Limit computations'!$A$4:$D$75,'PUMA-Person-Limits Fragments'!$B449,2)</f>
        <v>Essex County (Central)--Peabody, Danvers &amp; Saugus</v>
      </c>
      <c r="F449" t="str" cm="1">
        <f t="array" ref="F449">INDEX('PUMA22 Limit computations'!$A$4:$D$75,'PUMA-Person-Limits Fragments'!$B449,3)</f>
        <v>METRO14460MM1120</v>
      </c>
      <c r="G449" t="str" cm="1">
        <f t="array" ref="G449">INDEX('PUMA22 Limit computations'!$A$4:$D$75,'PUMA-Person-Limits Fragments'!$B449,4)</f>
        <v>Boston-Cambridge-Quincy, MA-NH HUD Metro FMR Area</v>
      </c>
      <c r="H449" cm="1">
        <f t="array" ref="H449">INDEX('PUMA22 Limit computations'!AI$4:BB$75,'PUMA-Person-Limits Fragments'!B449,'PUMA-Person-Limits Fragments'!C449)</f>
        <v>86950</v>
      </c>
      <c r="I449" cm="1">
        <f t="array" ref="I449">INDEX('PUMA22 Limit computations'!BC$4:BV$75,'PUMA-Person-Limits Fragments'!B449,'PUMA-Person-Limits Fragments'!C449)</f>
        <v>52150</v>
      </c>
      <c r="J449" cm="1">
        <f t="array" ref="J449">INDEX('PUMA22 Limit computations'!BW$4:CP$75,'PUMA-Person-Limits Fragments'!B449,'PUMA-Person-Limits Fragments'!C449)</f>
        <v>138700</v>
      </c>
    </row>
    <row r="450" spans="1:10" x14ac:dyDescent="0.25">
      <c r="A450">
        <f t="shared" si="20"/>
        <v>449</v>
      </c>
      <c r="B450">
        <f t="shared" si="18"/>
        <v>17</v>
      </c>
      <c r="C450">
        <f t="shared" si="19"/>
        <v>7</v>
      </c>
      <c r="D450" cm="1">
        <f t="array" ref="D450">INDEX('PUMA22 Limit computations'!$A$4:$D$75,'PUMA-Person-Limits Fragments'!$B450,1)</f>
        <v>611</v>
      </c>
      <c r="E450" t="str" cm="1">
        <f t="array" ref="E450">INDEX('PUMA22 Limit computations'!$A$4:$D$75,'PUMA-Person-Limits Fragments'!$B450,2)</f>
        <v>Middlesex County (East)--Cambridge</v>
      </c>
      <c r="F450" t="str" cm="1">
        <f t="array" ref="F450">INDEX('PUMA22 Limit computations'!$A$4:$D$75,'PUMA-Person-Limits Fragments'!$B450,3)</f>
        <v>METRO14460MM1120</v>
      </c>
      <c r="G450" t="str" cm="1">
        <f t="array" ref="G450">INDEX('PUMA22 Limit computations'!$A$4:$D$75,'PUMA-Person-Limits Fragments'!$B450,4)</f>
        <v>Boston-Cambridge-Quincy, MA-NH HUD Metro FMR Area</v>
      </c>
      <c r="H450" cm="1">
        <f t="array" ref="H450">INDEX('PUMA22 Limit computations'!AI$4:BB$75,'PUMA-Person-Limits Fragments'!B450,'PUMA-Person-Limits Fragments'!C450)</f>
        <v>86950</v>
      </c>
      <c r="I450" cm="1">
        <f t="array" ref="I450">INDEX('PUMA22 Limit computations'!BC$4:BV$75,'PUMA-Person-Limits Fragments'!B450,'PUMA-Person-Limits Fragments'!C450)</f>
        <v>52150</v>
      </c>
      <c r="J450" cm="1">
        <f t="array" ref="J450">INDEX('PUMA22 Limit computations'!BW$4:CP$75,'PUMA-Person-Limits Fragments'!B450,'PUMA-Person-Limits Fragments'!C450)</f>
        <v>138700</v>
      </c>
    </row>
    <row r="451" spans="1:10" x14ac:dyDescent="0.25">
      <c r="A451">
        <f t="shared" si="20"/>
        <v>450</v>
      </c>
      <c r="B451">
        <f t="shared" ref="B451:B514" si="21">A451-72*FLOOR((A451-1)/72,1)</f>
        <v>18</v>
      </c>
      <c r="C451">
        <f t="shared" ref="C451:C514" si="22">FLOOR((A451-1)/72,1)+1</f>
        <v>7</v>
      </c>
      <c r="D451" cm="1">
        <f t="array" ref="D451">INDEX('PUMA22 Limit computations'!$A$4:$D$75,'PUMA-Person-Limits Fragments'!$B451,1)</f>
        <v>703</v>
      </c>
      <c r="E451" t="str" cm="1">
        <f t="array" ref="E451">INDEX('PUMA22 Limit computations'!$A$4:$D$75,'PUMA-Person-Limits Fragments'!$B451,2)</f>
        <v>Essex County (North)--Newburyport, Amesbury &amp; North Andover</v>
      </c>
      <c r="F451" t="str" cm="1">
        <f t="array" ref="F451">INDEX('PUMA22 Limit computations'!$A$4:$D$75,'PUMA-Person-Limits Fragments'!$B451,3)</f>
        <v>METRO14460MM1120</v>
      </c>
      <c r="G451" t="str" cm="1">
        <f t="array" ref="G451">INDEX('PUMA22 Limit computations'!$A$4:$D$75,'PUMA-Person-Limits Fragments'!$B451,4)</f>
        <v>Boston-Cambridge-Quincy, MA-NH HUD Metro FMR Area</v>
      </c>
      <c r="H451" cm="1">
        <f t="array" ref="H451">INDEX('PUMA22 Limit computations'!AI$4:BB$75,'PUMA-Person-Limits Fragments'!B451,'PUMA-Person-Limits Fragments'!C451)</f>
        <v>45387.9</v>
      </c>
      <c r="I451" cm="1">
        <f t="array" ref="I451">INDEX('PUMA22 Limit computations'!BC$4:BV$75,'PUMA-Person-Limits Fragments'!B451,'PUMA-Person-Limits Fragments'!C451)</f>
        <v>27222.3</v>
      </c>
      <c r="J451" cm="1">
        <f t="array" ref="J451">INDEX('PUMA22 Limit computations'!BW$4:CP$75,'PUMA-Person-Limits Fragments'!B451,'PUMA-Person-Limits Fragments'!C451)</f>
        <v>72401.400000000009</v>
      </c>
    </row>
    <row r="452" spans="1:10" x14ac:dyDescent="0.25">
      <c r="A452">
        <f t="shared" ref="A452:A515" si="23">A451+1</f>
        <v>451</v>
      </c>
      <c r="B452">
        <f t="shared" si="21"/>
        <v>19</v>
      </c>
      <c r="C452">
        <f t="shared" si="22"/>
        <v>7</v>
      </c>
      <c r="D452" cm="1">
        <f t="array" ref="D452">INDEX('PUMA22 Limit computations'!$A$4:$D$75,'PUMA-Person-Limits Fragments'!$B452,1)</f>
        <v>803</v>
      </c>
      <c r="E452" t="str" cm="1">
        <f t="array" ref="E452">INDEX('PUMA22 Limit computations'!$A$4:$D$75,'PUMA-Person-Limits Fragments'!$B452,2)</f>
        <v>Boston City--Dorchester &amp; South Boston</v>
      </c>
      <c r="F452" t="str" cm="1">
        <f t="array" ref="F452">INDEX('PUMA22 Limit computations'!$A$4:$D$75,'PUMA-Person-Limits Fragments'!$B452,3)</f>
        <v>METRO14460MM1120</v>
      </c>
      <c r="G452" t="str" cm="1">
        <f t="array" ref="G452">INDEX('PUMA22 Limit computations'!$A$4:$D$75,'PUMA-Person-Limits Fragments'!$B452,4)</f>
        <v>Boston-Cambridge-Quincy, MA-NH HUD Metro FMR Area</v>
      </c>
      <c r="H452" cm="1">
        <f t="array" ref="H452">INDEX('PUMA22 Limit computations'!AI$4:BB$75,'PUMA-Person-Limits Fragments'!B452,'PUMA-Person-Limits Fragments'!C452)</f>
        <v>86950</v>
      </c>
      <c r="I452" cm="1">
        <f t="array" ref="I452">INDEX('PUMA22 Limit computations'!BC$4:BV$75,'PUMA-Person-Limits Fragments'!B452,'PUMA-Person-Limits Fragments'!C452)</f>
        <v>52150</v>
      </c>
      <c r="J452" cm="1">
        <f t="array" ref="J452">INDEX('PUMA22 Limit computations'!BW$4:CP$75,'PUMA-Person-Limits Fragments'!B452,'PUMA-Person-Limits Fragments'!C452)</f>
        <v>138700</v>
      </c>
    </row>
    <row r="453" spans="1:10" x14ac:dyDescent="0.25">
      <c r="A453">
        <f t="shared" si="23"/>
        <v>452</v>
      </c>
      <c r="B453">
        <f t="shared" si="21"/>
        <v>20</v>
      </c>
      <c r="C453">
        <f t="shared" si="22"/>
        <v>7</v>
      </c>
      <c r="D453" cm="1">
        <f t="array" ref="D453">INDEX('PUMA22 Limit computations'!$A$4:$D$75,'PUMA-Person-Limits Fragments'!$B453,1)</f>
        <v>605</v>
      </c>
      <c r="E453" t="str" cm="1">
        <f t="array" ref="E453">INDEX('PUMA22 Limit computations'!$A$4:$D$75,'PUMA-Person-Limits Fragments'!$B453,2)</f>
        <v>Middlesex County--Framingham &amp; Marlborough</v>
      </c>
      <c r="F453" t="str" cm="1">
        <f t="array" ref="F453">INDEX('PUMA22 Limit computations'!$A$4:$D$75,'PUMA-Person-Limits Fragments'!$B453,3)</f>
        <v>METRO14460MM1120</v>
      </c>
      <c r="G453" t="str" cm="1">
        <f t="array" ref="G453">INDEX('PUMA22 Limit computations'!$A$4:$D$75,'PUMA-Person-Limits Fragments'!$B453,4)</f>
        <v>Boston-Cambridge-Quincy, MA-NH HUD Metro FMR Area</v>
      </c>
      <c r="H453" cm="1">
        <f t="array" ref="H453">INDEX('PUMA22 Limit computations'!AI$4:BB$75,'PUMA-Person-Limits Fragments'!B453,'PUMA-Person-Limits Fragments'!C453)</f>
        <v>86950</v>
      </c>
      <c r="I453" cm="1">
        <f t="array" ref="I453">INDEX('PUMA22 Limit computations'!BC$4:BV$75,'PUMA-Person-Limits Fragments'!B453,'PUMA-Person-Limits Fragments'!C453)</f>
        <v>52150</v>
      </c>
      <c r="J453" cm="1">
        <f t="array" ref="J453">INDEX('PUMA22 Limit computations'!BW$4:CP$75,'PUMA-Person-Limits Fragments'!B453,'PUMA-Person-Limits Fragments'!C453)</f>
        <v>138700</v>
      </c>
    </row>
    <row r="454" spans="1:10" x14ac:dyDescent="0.25">
      <c r="A454">
        <f t="shared" si="23"/>
        <v>453</v>
      </c>
      <c r="B454">
        <f t="shared" si="21"/>
        <v>21</v>
      </c>
      <c r="C454">
        <f t="shared" si="22"/>
        <v>7</v>
      </c>
      <c r="D454" cm="1">
        <f t="array" ref="D454">INDEX('PUMA22 Limit computations'!$A$4:$D$75,'PUMA-Person-Limits Fragments'!$B454,1)</f>
        <v>601</v>
      </c>
      <c r="E454" t="str" cm="1">
        <f t="array" ref="E454">INDEX('PUMA22 Limit computations'!$A$4:$D$75,'PUMA-Person-Limits Fragments'!$B454,2)</f>
        <v>Middlesex County (Northwest)--Outside Lowell</v>
      </c>
      <c r="F454" t="str" cm="1">
        <f t="array" ref="F454">INDEX('PUMA22 Limit computations'!$A$4:$D$75,'PUMA-Person-Limits Fragments'!$B454,3)</f>
        <v>METRO14460MM1120</v>
      </c>
      <c r="G454" t="str" cm="1">
        <f t="array" ref="G454">INDEX('PUMA22 Limit computations'!$A$4:$D$75,'PUMA-Person-Limits Fragments'!$B454,4)</f>
        <v>Boston-Cambridge-Quincy, MA-NH HUD Metro FMR Area</v>
      </c>
      <c r="H454" cm="1">
        <f t="array" ref="H454">INDEX('PUMA22 Limit computations'!AI$4:BB$75,'PUMA-Person-Limits Fragments'!B454,'PUMA-Person-Limits Fragments'!C454)</f>
        <v>19581.14</v>
      </c>
      <c r="I454" cm="1">
        <f t="array" ref="I454">INDEX('PUMA22 Limit computations'!BC$4:BV$75,'PUMA-Person-Limits Fragments'!B454,'PUMA-Person-Limits Fragments'!C454)</f>
        <v>11744.18</v>
      </c>
      <c r="J454" cm="1">
        <f t="array" ref="J454">INDEX('PUMA22 Limit computations'!BW$4:CP$75,'PUMA-Person-Limits Fragments'!B454,'PUMA-Person-Limits Fragments'!C454)</f>
        <v>31235.24</v>
      </c>
    </row>
    <row r="455" spans="1:10" x14ac:dyDescent="0.25">
      <c r="A455">
        <f t="shared" si="23"/>
        <v>454</v>
      </c>
      <c r="B455">
        <f t="shared" si="21"/>
        <v>22</v>
      </c>
      <c r="C455">
        <f t="shared" si="22"/>
        <v>7</v>
      </c>
      <c r="D455" cm="1">
        <f t="array" ref="D455">INDEX('PUMA22 Limit computations'!$A$4:$D$75,'PUMA-Person-Limits Fragments'!$B455,1)</f>
        <v>1104</v>
      </c>
      <c r="E455" t="str" cm="1">
        <f t="array" ref="E455">INDEX('PUMA22 Limit computations'!$A$4:$D$75,'PUMA-Person-Limits Fragments'!$B455,2)</f>
        <v>Plymouth County (South)--Plymouth Town, Middleborough &amp; Wareham</v>
      </c>
      <c r="F455" t="str" cm="1">
        <f t="array" ref="F455">INDEX('PUMA22 Limit computations'!$A$4:$D$75,'PUMA-Person-Limits Fragments'!$B455,3)</f>
        <v>METRO14460MM1120</v>
      </c>
      <c r="G455" t="str" cm="1">
        <f t="array" ref="G455">INDEX('PUMA22 Limit computations'!$A$4:$D$75,'PUMA-Person-Limits Fragments'!$B455,4)</f>
        <v>Boston-Cambridge-Quincy, MA-NH HUD Metro FMR Area</v>
      </c>
      <c r="H455" cm="1">
        <f t="array" ref="H455">INDEX('PUMA22 Limit computations'!AI$4:BB$75,'PUMA-Person-Limits Fragments'!B455,'PUMA-Person-Limits Fragments'!C455)</f>
        <v>58065.21</v>
      </c>
      <c r="I455" cm="1">
        <f t="array" ref="I455">INDEX('PUMA22 Limit computations'!BC$4:BV$75,'PUMA-Person-Limits Fragments'!B455,'PUMA-Person-Limits Fragments'!C455)</f>
        <v>34825.769999999997</v>
      </c>
      <c r="J455" cm="1">
        <f t="array" ref="J455">INDEX('PUMA22 Limit computations'!BW$4:CP$75,'PUMA-Person-Limits Fragments'!B455,'PUMA-Person-Limits Fragments'!C455)</f>
        <v>92623.859999999986</v>
      </c>
    </row>
    <row r="456" spans="1:10" x14ac:dyDescent="0.25">
      <c r="A456">
        <f t="shared" si="23"/>
        <v>455</v>
      </c>
      <c r="B456">
        <f t="shared" si="21"/>
        <v>23</v>
      </c>
      <c r="C456">
        <f t="shared" si="22"/>
        <v>7</v>
      </c>
      <c r="D456" cm="1">
        <f t="array" ref="D456">INDEX('PUMA22 Limit computations'!$A$4:$D$75,'PUMA-Person-Limits Fragments'!$B456,1)</f>
        <v>1103</v>
      </c>
      <c r="E456" t="str" cm="1">
        <f t="array" ref="E456">INDEX('PUMA22 Limit computations'!$A$4:$D$75,'PUMA-Person-Limits Fragments'!$B456,2)</f>
        <v>Plymouth County (North)--Marshfield, Hingham &amp; Scituate</v>
      </c>
      <c r="F456" t="str" cm="1">
        <f t="array" ref="F456">INDEX('PUMA22 Limit computations'!$A$4:$D$75,'PUMA-Person-Limits Fragments'!$B456,3)</f>
        <v>METRO14460MM1120</v>
      </c>
      <c r="G456" t="str" cm="1">
        <f t="array" ref="G456">INDEX('PUMA22 Limit computations'!$A$4:$D$75,'PUMA-Person-Limits Fragments'!$B456,4)</f>
        <v>Boston-Cambridge-Quincy, MA-NH HUD Metro FMR Area</v>
      </c>
      <c r="H456" cm="1">
        <f t="array" ref="H456">INDEX('PUMA22 Limit computations'!AI$4:BB$75,'PUMA-Person-Limits Fragments'!B456,'PUMA-Person-Limits Fragments'!C456)</f>
        <v>86932.61</v>
      </c>
      <c r="I456" cm="1">
        <f t="array" ref="I456">INDEX('PUMA22 Limit computations'!BC$4:BV$75,'PUMA-Person-Limits Fragments'!B456,'PUMA-Person-Limits Fragments'!C456)</f>
        <v>52139.57</v>
      </c>
      <c r="J456" cm="1">
        <f t="array" ref="J456">INDEX('PUMA22 Limit computations'!BW$4:CP$75,'PUMA-Person-Limits Fragments'!B456,'PUMA-Person-Limits Fragments'!C456)</f>
        <v>138672.26</v>
      </c>
    </row>
    <row r="457" spans="1:10" x14ac:dyDescent="0.25">
      <c r="A457">
        <f t="shared" si="23"/>
        <v>456</v>
      </c>
      <c r="B457">
        <f t="shared" si="21"/>
        <v>24</v>
      </c>
      <c r="C457">
        <f t="shared" si="22"/>
        <v>7</v>
      </c>
      <c r="D457" cm="1">
        <f t="array" ref="D457">INDEX('PUMA22 Limit computations'!$A$4:$D$75,'PUMA-Person-Limits Fragments'!$B457,1)</f>
        <v>1102</v>
      </c>
      <c r="E457" t="str" cm="1">
        <f t="array" ref="E457">INDEX('PUMA22 Limit computations'!$A$4:$D$75,'PUMA-Person-Limits Fragments'!$B457,2)</f>
        <v>Plymouth County (West)--Bridgewater, Abington &amp; Whitman</v>
      </c>
      <c r="F457" t="str" cm="1">
        <f t="array" ref="F457">INDEX('PUMA22 Limit computations'!$A$4:$D$75,'PUMA-Person-Limits Fragments'!$B457,3)</f>
        <v>METRO14460MM1120</v>
      </c>
      <c r="G457" t="str" cm="1">
        <f t="array" ref="G457">INDEX('PUMA22 Limit computations'!$A$4:$D$75,'PUMA-Person-Limits Fragments'!$B457,4)</f>
        <v>Boston-Cambridge-Quincy, MA-NH HUD Metro FMR Area</v>
      </c>
      <c r="H457" cm="1">
        <f t="array" ref="H457">INDEX('PUMA22 Limit computations'!AI$4:BB$75,'PUMA-Person-Limits Fragments'!B457,'PUMA-Person-Limits Fragments'!C457)</f>
        <v>18859.455000000002</v>
      </c>
      <c r="I457" cm="1">
        <f t="array" ref="I457">INDEX('PUMA22 Limit computations'!BC$4:BV$75,'PUMA-Person-Limits Fragments'!B457,'PUMA-Person-Limits Fragments'!C457)</f>
        <v>11311.335000000001</v>
      </c>
      <c r="J457" cm="1">
        <f t="array" ref="J457">INDEX('PUMA22 Limit computations'!BW$4:CP$75,'PUMA-Person-Limits Fragments'!B457,'PUMA-Person-Limits Fragments'!C457)</f>
        <v>30084.030000000002</v>
      </c>
    </row>
    <row r="458" spans="1:10" x14ac:dyDescent="0.25">
      <c r="A458">
        <f t="shared" si="23"/>
        <v>457</v>
      </c>
      <c r="B458">
        <f t="shared" si="21"/>
        <v>25</v>
      </c>
      <c r="C458">
        <f t="shared" si="22"/>
        <v>7</v>
      </c>
      <c r="D458" cm="1">
        <f t="array" ref="D458">INDEX('PUMA22 Limit computations'!$A$4:$D$75,'PUMA-Person-Limits Fragments'!$B458,1)</f>
        <v>604</v>
      </c>
      <c r="E458" t="str" cm="1">
        <f t="array" ref="E458">INDEX('PUMA22 Limit computations'!$A$4:$D$75,'PUMA-Person-Limits Fragments'!$B458,2)</f>
        <v>Middlesex County (West Central)</v>
      </c>
      <c r="F458" t="str" cm="1">
        <f t="array" ref="F458">INDEX('PUMA22 Limit computations'!$A$4:$D$75,'PUMA-Person-Limits Fragments'!$B458,3)</f>
        <v>METRO14460MM1120</v>
      </c>
      <c r="G458" t="str" cm="1">
        <f t="array" ref="G458">INDEX('PUMA22 Limit computations'!$A$4:$D$75,'PUMA-Person-Limits Fragments'!$B458,4)</f>
        <v>Boston-Cambridge-Quincy, MA-NH HUD Metro FMR Area</v>
      </c>
      <c r="H458" cm="1">
        <f t="array" ref="H458">INDEX('PUMA22 Limit computations'!AI$4:BB$75,'PUMA-Person-Limits Fragments'!B458,'PUMA-Person-Limits Fragments'!C458)</f>
        <v>86950</v>
      </c>
      <c r="I458" cm="1">
        <f t="array" ref="I458">INDEX('PUMA22 Limit computations'!BC$4:BV$75,'PUMA-Person-Limits Fragments'!B458,'PUMA-Person-Limits Fragments'!C458)</f>
        <v>52150</v>
      </c>
      <c r="J458" cm="1">
        <f t="array" ref="J458">INDEX('PUMA22 Limit computations'!BW$4:CP$75,'PUMA-Person-Limits Fragments'!B458,'PUMA-Person-Limits Fragments'!C458)</f>
        <v>138700</v>
      </c>
    </row>
    <row r="459" spans="1:10" x14ac:dyDescent="0.25">
      <c r="A459">
        <f t="shared" si="23"/>
        <v>458</v>
      </c>
      <c r="B459">
        <f t="shared" si="21"/>
        <v>26</v>
      </c>
      <c r="C459">
        <f t="shared" si="22"/>
        <v>7</v>
      </c>
      <c r="D459" cm="1">
        <f t="array" ref="D459">INDEX('PUMA22 Limit computations'!$A$4:$D$75,'PUMA-Person-Limits Fragments'!$B459,1)</f>
        <v>905</v>
      </c>
      <c r="E459" t="str" cm="1">
        <f t="array" ref="E459">INDEX('PUMA22 Limit computations'!$A$4:$D$75,'PUMA-Person-Limits Fragments'!$B459,2)</f>
        <v>Norfolk County (Central)--Norwood, Stoughton &amp; Canton</v>
      </c>
      <c r="F459" t="str" cm="1">
        <f t="array" ref="F459">INDEX('PUMA22 Limit computations'!$A$4:$D$75,'PUMA-Person-Limits Fragments'!$B459,3)</f>
        <v>METRO14460MM1120</v>
      </c>
      <c r="G459" t="str" cm="1">
        <f t="array" ref="G459">INDEX('PUMA22 Limit computations'!$A$4:$D$75,'PUMA-Person-Limits Fragments'!$B459,4)</f>
        <v>Boston-Cambridge-Quincy, MA-NH HUD Metro FMR Area</v>
      </c>
      <c r="H459" cm="1">
        <f t="array" ref="H459">INDEX('PUMA22 Limit computations'!AI$4:BB$75,'PUMA-Person-Limits Fragments'!B459,'PUMA-Person-Limits Fragments'!C459)</f>
        <v>83637.205000000002</v>
      </c>
      <c r="I459" cm="1">
        <f t="array" ref="I459">INDEX('PUMA22 Limit computations'!BC$4:BV$75,'PUMA-Person-Limits Fragments'!B459,'PUMA-Person-Limits Fragments'!C459)</f>
        <v>50163.084999999999</v>
      </c>
      <c r="J459" cm="1">
        <f t="array" ref="J459">INDEX('PUMA22 Limit computations'!BW$4:CP$75,'PUMA-Person-Limits Fragments'!B459,'PUMA-Person-Limits Fragments'!C459)</f>
        <v>133415.53</v>
      </c>
    </row>
    <row r="460" spans="1:10" x14ac:dyDescent="0.25">
      <c r="A460">
        <f t="shared" si="23"/>
        <v>459</v>
      </c>
      <c r="B460">
        <f t="shared" si="21"/>
        <v>27</v>
      </c>
      <c r="C460">
        <f t="shared" si="22"/>
        <v>7</v>
      </c>
      <c r="D460" cm="1">
        <f t="array" ref="D460">INDEX('PUMA22 Limit computations'!$A$4:$D$75,'PUMA-Person-Limits Fragments'!$B460,1)</f>
        <v>606</v>
      </c>
      <c r="E460" t="str" cm="1">
        <f t="array" ref="E460">INDEX('PUMA22 Limit computations'!$A$4:$D$75,'PUMA-Person-Limits Fragments'!$B460,2)</f>
        <v>Middlesex County (Southwest)</v>
      </c>
      <c r="F460" t="str" cm="1">
        <f t="array" ref="F460">INDEX('PUMA22 Limit computations'!$A$4:$D$75,'PUMA-Person-Limits Fragments'!$B460,3)</f>
        <v>METRO14460MM1120</v>
      </c>
      <c r="G460" t="str" cm="1">
        <f t="array" ref="G460">INDEX('PUMA22 Limit computations'!$A$4:$D$75,'PUMA-Person-Limits Fragments'!$B460,4)</f>
        <v>Boston-Cambridge-Quincy, MA-NH HUD Metro FMR Area</v>
      </c>
      <c r="H460" cm="1">
        <f t="array" ref="H460">INDEX('PUMA22 Limit computations'!AI$4:BB$75,'PUMA-Person-Limits Fragments'!B460,'PUMA-Person-Limits Fragments'!C460)</f>
        <v>86950</v>
      </c>
      <c r="I460" cm="1">
        <f t="array" ref="I460">INDEX('PUMA22 Limit computations'!BC$4:BV$75,'PUMA-Person-Limits Fragments'!B460,'PUMA-Person-Limits Fragments'!C460)</f>
        <v>52150</v>
      </c>
      <c r="J460" cm="1">
        <f t="array" ref="J460">INDEX('PUMA22 Limit computations'!BW$4:CP$75,'PUMA-Person-Limits Fragments'!B460,'PUMA-Person-Limits Fragments'!C460)</f>
        <v>138700</v>
      </c>
    </row>
    <row r="461" spans="1:10" x14ac:dyDescent="0.25">
      <c r="A461">
        <f t="shared" si="23"/>
        <v>460</v>
      </c>
      <c r="B461">
        <f t="shared" si="21"/>
        <v>28</v>
      </c>
      <c r="C461">
        <f t="shared" si="22"/>
        <v>7</v>
      </c>
      <c r="D461" cm="1">
        <f t="array" ref="D461">INDEX('PUMA22 Limit computations'!$A$4:$D$75,'PUMA-Person-Limits Fragments'!$B461,1)</f>
        <v>607</v>
      </c>
      <c r="E461" t="str" cm="1">
        <f t="array" ref="E461">INDEX('PUMA22 Limit computations'!$A$4:$D$75,'PUMA-Person-Limits Fragments'!$B461,2)</f>
        <v>Middlesex County--Lexington, Burlington &amp; Wilmington</v>
      </c>
      <c r="F461" t="str" cm="1">
        <f t="array" ref="F461">INDEX('PUMA22 Limit computations'!$A$4:$D$75,'PUMA-Person-Limits Fragments'!$B461,3)</f>
        <v>METRO14460MM1120</v>
      </c>
      <c r="G461" t="str" cm="1">
        <f t="array" ref="G461">INDEX('PUMA22 Limit computations'!$A$4:$D$75,'PUMA-Person-Limits Fragments'!$B461,4)</f>
        <v>Boston-Cambridge-Quincy, MA-NH HUD Metro FMR Area</v>
      </c>
      <c r="H461" cm="1">
        <f t="array" ref="H461">INDEX('PUMA22 Limit computations'!AI$4:BB$75,'PUMA-Person-Limits Fragments'!B461,'PUMA-Person-Limits Fragments'!C461)</f>
        <v>86950</v>
      </c>
      <c r="I461" cm="1">
        <f t="array" ref="I461">INDEX('PUMA22 Limit computations'!BC$4:BV$75,'PUMA-Person-Limits Fragments'!B461,'PUMA-Person-Limits Fragments'!C461)</f>
        <v>52150</v>
      </c>
      <c r="J461" cm="1">
        <f t="array" ref="J461">INDEX('PUMA22 Limit computations'!BW$4:CP$75,'PUMA-Person-Limits Fragments'!B461,'PUMA-Person-Limits Fragments'!C461)</f>
        <v>138700</v>
      </c>
    </row>
    <row r="462" spans="1:10" x14ac:dyDescent="0.25">
      <c r="A462">
        <f t="shared" si="23"/>
        <v>461</v>
      </c>
      <c r="B462">
        <f t="shared" si="21"/>
        <v>29</v>
      </c>
      <c r="C462">
        <f t="shared" si="22"/>
        <v>7</v>
      </c>
      <c r="D462" cm="1">
        <f t="array" ref="D462">INDEX('PUMA22 Limit computations'!$A$4:$D$75,'PUMA-Person-Limits Fragments'!$B462,1)</f>
        <v>608</v>
      </c>
      <c r="E462" t="str" cm="1">
        <f t="array" ref="E462">INDEX('PUMA22 Limit computations'!$A$4:$D$75,'PUMA-Person-Limits Fragments'!$B462,2)</f>
        <v>Middlesex County--Woburn, Melrose &amp; Reading</v>
      </c>
      <c r="F462" t="str" cm="1">
        <f t="array" ref="F462">INDEX('PUMA22 Limit computations'!$A$4:$D$75,'PUMA-Person-Limits Fragments'!$B462,3)</f>
        <v>METRO14460MM1120</v>
      </c>
      <c r="G462" t="str" cm="1">
        <f t="array" ref="G462">INDEX('PUMA22 Limit computations'!$A$4:$D$75,'PUMA-Person-Limits Fragments'!$B462,4)</f>
        <v>Boston-Cambridge-Quincy, MA-NH HUD Metro FMR Area</v>
      </c>
      <c r="H462" cm="1">
        <f t="array" ref="H462">INDEX('PUMA22 Limit computations'!AI$4:BB$75,'PUMA-Person-Limits Fragments'!B462,'PUMA-Person-Limits Fragments'!C462)</f>
        <v>86950</v>
      </c>
      <c r="I462" cm="1">
        <f t="array" ref="I462">INDEX('PUMA22 Limit computations'!BC$4:BV$75,'PUMA-Person-Limits Fragments'!B462,'PUMA-Person-Limits Fragments'!C462)</f>
        <v>52150</v>
      </c>
      <c r="J462" cm="1">
        <f t="array" ref="J462">INDEX('PUMA22 Limit computations'!BW$4:CP$75,'PUMA-Person-Limits Fragments'!B462,'PUMA-Person-Limits Fragments'!C462)</f>
        <v>138700</v>
      </c>
    </row>
    <row r="463" spans="1:10" x14ac:dyDescent="0.25">
      <c r="A463">
        <f t="shared" si="23"/>
        <v>462</v>
      </c>
      <c r="B463">
        <f t="shared" si="21"/>
        <v>30</v>
      </c>
      <c r="C463">
        <f t="shared" si="22"/>
        <v>7</v>
      </c>
      <c r="D463" cm="1">
        <f t="array" ref="D463">INDEX('PUMA22 Limit computations'!$A$4:$D$75,'PUMA-Person-Limits Fragments'!$B463,1)</f>
        <v>609</v>
      </c>
      <c r="E463" t="str" cm="1">
        <f t="array" ref="E463">INDEX('PUMA22 Limit computations'!$A$4:$D$75,'PUMA-Person-Limits Fragments'!$B463,2)</f>
        <v>Middlesex County (East)--Malden &amp; Medford</v>
      </c>
      <c r="F463" t="str" cm="1">
        <f t="array" ref="F463">INDEX('PUMA22 Limit computations'!$A$4:$D$75,'PUMA-Person-Limits Fragments'!$B463,3)</f>
        <v>METRO14460MM1120</v>
      </c>
      <c r="G463" t="str" cm="1">
        <f t="array" ref="G463">INDEX('PUMA22 Limit computations'!$A$4:$D$75,'PUMA-Person-Limits Fragments'!$B463,4)</f>
        <v>Boston-Cambridge-Quincy, MA-NH HUD Metro FMR Area</v>
      </c>
      <c r="H463" cm="1">
        <f t="array" ref="H463">INDEX('PUMA22 Limit computations'!AI$4:BB$75,'PUMA-Person-Limits Fragments'!B463,'PUMA-Person-Limits Fragments'!C463)</f>
        <v>86950</v>
      </c>
      <c r="I463" cm="1">
        <f t="array" ref="I463">INDEX('PUMA22 Limit computations'!BC$4:BV$75,'PUMA-Person-Limits Fragments'!B463,'PUMA-Person-Limits Fragments'!C463)</f>
        <v>52150</v>
      </c>
      <c r="J463" cm="1">
        <f t="array" ref="J463">INDEX('PUMA22 Limit computations'!BW$4:CP$75,'PUMA-Person-Limits Fragments'!B463,'PUMA-Person-Limits Fragments'!C463)</f>
        <v>138700</v>
      </c>
    </row>
    <row r="464" spans="1:10" x14ac:dyDescent="0.25">
      <c r="A464">
        <f t="shared" si="23"/>
        <v>463</v>
      </c>
      <c r="B464">
        <f t="shared" si="21"/>
        <v>31</v>
      </c>
      <c r="C464">
        <f t="shared" si="22"/>
        <v>7</v>
      </c>
      <c r="D464" cm="1">
        <f t="array" ref="D464">INDEX('PUMA22 Limit computations'!$A$4:$D$75,'PUMA-Person-Limits Fragments'!$B464,1)</f>
        <v>610</v>
      </c>
      <c r="E464" t="str" cm="1">
        <f t="array" ref="E464">INDEX('PUMA22 Limit computations'!$A$4:$D$75,'PUMA-Person-Limits Fragments'!$B464,2)</f>
        <v>Middlesex County (East)--Somerville &amp; Everett</v>
      </c>
      <c r="F464" t="str" cm="1">
        <f t="array" ref="F464">INDEX('PUMA22 Limit computations'!$A$4:$D$75,'PUMA-Person-Limits Fragments'!$B464,3)</f>
        <v>METRO14460MM1120</v>
      </c>
      <c r="G464" t="str" cm="1">
        <f t="array" ref="G464">INDEX('PUMA22 Limit computations'!$A$4:$D$75,'PUMA-Person-Limits Fragments'!$B464,4)</f>
        <v>Boston-Cambridge-Quincy, MA-NH HUD Metro FMR Area</v>
      </c>
      <c r="H464" cm="1">
        <f t="array" ref="H464">INDEX('PUMA22 Limit computations'!AI$4:BB$75,'PUMA-Person-Limits Fragments'!B464,'PUMA-Person-Limits Fragments'!C464)</f>
        <v>86950</v>
      </c>
      <c r="I464" cm="1">
        <f t="array" ref="I464">INDEX('PUMA22 Limit computations'!BC$4:BV$75,'PUMA-Person-Limits Fragments'!B464,'PUMA-Person-Limits Fragments'!C464)</f>
        <v>52150</v>
      </c>
      <c r="J464" cm="1">
        <f t="array" ref="J464">INDEX('PUMA22 Limit computations'!BW$4:CP$75,'PUMA-Person-Limits Fragments'!B464,'PUMA-Person-Limits Fragments'!C464)</f>
        <v>138700</v>
      </c>
    </row>
    <row r="465" spans="1:10" x14ac:dyDescent="0.25">
      <c r="A465">
        <f t="shared" si="23"/>
        <v>464</v>
      </c>
      <c r="B465">
        <f t="shared" si="21"/>
        <v>32</v>
      </c>
      <c r="C465">
        <f t="shared" si="22"/>
        <v>7</v>
      </c>
      <c r="D465" cm="1">
        <f t="array" ref="D465">INDEX('PUMA22 Limit computations'!$A$4:$D$75,'PUMA-Person-Limits Fragments'!$B465,1)</f>
        <v>613</v>
      </c>
      <c r="E465" t="str" cm="1">
        <f t="array" ref="E465">INDEX('PUMA22 Limit computations'!$A$4:$D$75,'PUMA-Person-Limits Fragments'!$B465,2)</f>
        <v>Middlesex County--Newton &amp; Waltham</v>
      </c>
      <c r="F465" t="str" cm="1">
        <f t="array" ref="F465">INDEX('PUMA22 Limit computations'!$A$4:$D$75,'PUMA-Person-Limits Fragments'!$B465,3)</f>
        <v>METRO14460MM1120</v>
      </c>
      <c r="G465" t="str" cm="1">
        <f t="array" ref="G465">INDEX('PUMA22 Limit computations'!$A$4:$D$75,'PUMA-Person-Limits Fragments'!$B465,4)</f>
        <v>Boston-Cambridge-Quincy, MA-NH HUD Metro FMR Area</v>
      </c>
      <c r="H465" cm="1">
        <f t="array" ref="H465">INDEX('PUMA22 Limit computations'!AI$4:BB$75,'PUMA-Person-Limits Fragments'!B465,'PUMA-Person-Limits Fragments'!C465)</f>
        <v>86950</v>
      </c>
      <c r="I465" cm="1">
        <f t="array" ref="I465">INDEX('PUMA22 Limit computations'!BC$4:BV$75,'PUMA-Person-Limits Fragments'!B465,'PUMA-Person-Limits Fragments'!C465)</f>
        <v>52150</v>
      </c>
      <c r="J465" cm="1">
        <f t="array" ref="J465">INDEX('PUMA22 Limit computations'!BW$4:CP$75,'PUMA-Person-Limits Fragments'!B465,'PUMA-Person-Limits Fragments'!C465)</f>
        <v>138700</v>
      </c>
    </row>
    <row r="466" spans="1:10" x14ac:dyDescent="0.25">
      <c r="A466">
        <f t="shared" si="23"/>
        <v>465</v>
      </c>
      <c r="B466">
        <f t="shared" si="21"/>
        <v>33</v>
      </c>
      <c r="C466">
        <f t="shared" si="22"/>
        <v>7</v>
      </c>
      <c r="D466" cm="1">
        <f t="array" ref="D466">INDEX('PUMA22 Limit computations'!$A$4:$D$75,'PUMA-Person-Limits Fragments'!$B466,1)</f>
        <v>905</v>
      </c>
      <c r="E466" t="str" cm="1">
        <f t="array" ref="E466">INDEX('PUMA22 Limit computations'!$A$4:$D$75,'PUMA-Person-Limits Fragments'!$B466,2)</f>
        <v>Norfolk County (Central)--Norwood, Stoughton &amp; Canton</v>
      </c>
      <c r="F466" t="str" cm="1">
        <f t="array" ref="F466">INDEX('PUMA22 Limit computations'!$A$4:$D$75,'PUMA-Person-Limits Fragments'!$B466,3)</f>
        <v>METRO14460MM1200</v>
      </c>
      <c r="G466" t="str" cm="1">
        <f t="array" ref="G466">INDEX('PUMA22 Limit computations'!$A$4:$D$75,'PUMA-Person-Limits Fragments'!$B466,4)</f>
        <v>Brockton, MA HUD Metro FMR Area</v>
      </c>
      <c r="H466" cm="1">
        <f t="array" ref="H466">INDEX('PUMA22 Limit computations'!AI$4:BB$75,'PUMA-Person-Limits Fragments'!B466,'PUMA-Person-Limits Fragments'!C466)</f>
        <v>2640.33</v>
      </c>
      <c r="I466" cm="1">
        <f t="array" ref="I466">INDEX('PUMA22 Limit computations'!BC$4:BV$75,'PUMA-Person-Limits Fragments'!B466,'PUMA-Person-Limits Fragments'!C466)</f>
        <v>1596.7710000000002</v>
      </c>
      <c r="J466" cm="1">
        <f t="array" ref="J466">INDEX('PUMA22 Limit computations'!BW$4:CP$75,'PUMA-Person-Limits Fragments'!B466,'PUMA-Person-Limits Fragments'!C466)</f>
        <v>4221.4800000000005</v>
      </c>
    </row>
    <row r="467" spans="1:10" x14ac:dyDescent="0.25">
      <c r="A467">
        <f t="shared" si="23"/>
        <v>466</v>
      </c>
      <c r="B467">
        <f t="shared" si="21"/>
        <v>34</v>
      </c>
      <c r="C467">
        <f t="shared" si="22"/>
        <v>7</v>
      </c>
      <c r="D467" cm="1">
        <f t="array" ref="D467">INDEX('PUMA22 Limit computations'!$A$4:$D$75,'PUMA-Person-Limits Fragments'!$B467,1)</f>
        <v>1102</v>
      </c>
      <c r="E467" t="str" cm="1">
        <f t="array" ref="E467">INDEX('PUMA22 Limit computations'!$A$4:$D$75,'PUMA-Person-Limits Fragments'!$B467,2)</f>
        <v>Plymouth County (West)--Bridgewater, Abington &amp; Whitman</v>
      </c>
      <c r="F467" t="str" cm="1">
        <f t="array" ref="F467">INDEX('PUMA22 Limit computations'!$A$4:$D$75,'PUMA-Person-Limits Fragments'!$B467,3)</f>
        <v>METRO14460MM1200</v>
      </c>
      <c r="G467" t="str" cm="1">
        <f t="array" ref="G467">INDEX('PUMA22 Limit computations'!$A$4:$D$75,'PUMA-Person-Limits Fragments'!$B467,4)</f>
        <v>Brockton, MA HUD Metro FMR Area</v>
      </c>
      <c r="H467" cm="1">
        <f t="array" ref="H467">INDEX('PUMA22 Limit computations'!AI$4:BB$75,'PUMA-Person-Limits Fragments'!B467,'PUMA-Person-Limits Fragments'!C467)</f>
        <v>54268.83</v>
      </c>
      <c r="I467" cm="1">
        <f t="array" ref="I467">INDEX('PUMA22 Limit computations'!BC$4:BV$75,'PUMA-Person-Limits Fragments'!B467,'PUMA-Person-Limits Fragments'!C467)</f>
        <v>32819.720999999998</v>
      </c>
      <c r="J467" cm="1">
        <f t="array" ref="J467">INDEX('PUMA22 Limit computations'!BW$4:CP$75,'PUMA-Person-Limits Fragments'!B467,'PUMA-Person-Limits Fragments'!C467)</f>
        <v>86767.48</v>
      </c>
    </row>
    <row r="468" spans="1:10" x14ac:dyDescent="0.25">
      <c r="A468">
        <f t="shared" si="23"/>
        <v>467</v>
      </c>
      <c r="B468">
        <f t="shared" si="21"/>
        <v>35</v>
      </c>
      <c r="C468">
        <f t="shared" si="22"/>
        <v>7</v>
      </c>
      <c r="D468" cm="1">
        <f t="array" ref="D468">INDEX('PUMA22 Limit computations'!$A$4:$D$75,'PUMA-Person-Limits Fragments'!$B468,1)</f>
        <v>1104</v>
      </c>
      <c r="E468" t="str" cm="1">
        <f t="array" ref="E468">INDEX('PUMA22 Limit computations'!$A$4:$D$75,'PUMA-Person-Limits Fragments'!$B468,2)</f>
        <v>Plymouth County (South)--Plymouth Town, Middleborough &amp; Wareham</v>
      </c>
      <c r="F468" t="str" cm="1">
        <f t="array" ref="F468">INDEX('PUMA22 Limit computations'!$A$4:$D$75,'PUMA-Person-Limits Fragments'!$B468,3)</f>
        <v>METRO14460MM1200</v>
      </c>
      <c r="G468" t="str" cm="1">
        <f t="array" ref="G468">INDEX('PUMA22 Limit computations'!$A$4:$D$75,'PUMA-Person-Limits Fragments'!$B468,4)</f>
        <v>Brockton, MA HUD Metro FMR Area</v>
      </c>
      <c r="H468" cm="1">
        <f t="array" ref="H468">INDEX('PUMA22 Limit computations'!AI$4:BB$75,'PUMA-Person-Limits Fragments'!B468,'PUMA-Person-Limits Fragments'!C468)</f>
        <v>23007.600000000002</v>
      </c>
      <c r="I468" cm="1">
        <f t="array" ref="I468">INDEX('PUMA22 Limit computations'!BC$4:BV$75,'PUMA-Person-Limits Fragments'!B468,'PUMA-Person-Limits Fragments'!C468)</f>
        <v>13914.12</v>
      </c>
      <c r="J468" cm="1">
        <f t="array" ref="J468">INDEX('PUMA22 Limit computations'!BW$4:CP$75,'PUMA-Person-Limits Fragments'!B468,'PUMA-Person-Limits Fragments'!C468)</f>
        <v>36785.599999999999</v>
      </c>
    </row>
    <row r="469" spans="1:10" x14ac:dyDescent="0.25">
      <c r="A469">
        <f t="shared" si="23"/>
        <v>468</v>
      </c>
      <c r="B469">
        <f t="shared" si="21"/>
        <v>36</v>
      </c>
      <c r="C469">
        <f t="shared" si="22"/>
        <v>7</v>
      </c>
      <c r="D469" cm="1">
        <f t="array" ref="D469">INDEX('PUMA22 Limit computations'!$A$4:$D$75,'PUMA-Person-Limits Fragments'!$B469,1)</f>
        <v>1101</v>
      </c>
      <c r="E469" t="str" cm="1">
        <f t="array" ref="E469">INDEX('PUMA22 Limit computations'!$A$4:$D$75,'PUMA-Person-Limits Fragments'!$B469,2)</f>
        <v>Plymouth County--Brockton</v>
      </c>
      <c r="F469" t="str" cm="1">
        <f t="array" ref="F469">INDEX('PUMA22 Limit computations'!$A$4:$D$75,'PUMA-Person-Limits Fragments'!$B469,3)</f>
        <v>METRO14460MM1200</v>
      </c>
      <c r="G469" t="str" cm="1">
        <f t="array" ref="G469">INDEX('PUMA22 Limit computations'!$A$4:$D$75,'PUMA-Person-Limits Fragments'!$B469,4)</f>
        <v>Brockton, MA HUD Metro FMR Area</v>
      </c>
      <c r="H469" cm="1">
        <f t="array" ref="H469">INDEX('PUMA22 Limit computations'!AI$4:BB$75,'PUMA-Person-Limits Fragments'!B469,'PUMA-Person-Limits Fragments'!C469)</f>
        <v>69300</v>
      </c>
      <c r="I469" cm="1">
        <f t="array" ref="I469">INDEX('PUMA22 Limit computations'!BC$4:BV$75,'PUMA-Person-Limits Fragments'!B469,'PUMA-Person-Limits Fragments'!C469)</f>
        <v>41910</v>
      </c>
      <c r="J469" cm="1">
        <f t="array" ref="J469">INDEX('PUMA22 Limit computations'!BW$4:CP$75,'PUMA-Person-Limits Fragments'!B469,'PUMA-Person-Limits Fragments'!C469)</f>
        <v>110800</v>
      </c>
    </row>
    <row r="470" spans="1:10" x14ac:dyDescent="0.25">
      <c r="A470">
        <f t="shared" si="23"/>
        <v>469</v>
      </c>
      <c r="B470">
        <f t="shared" si="21"/>
        <v>37</v>
      </c>
      <c r="C470">
        <f t="shared" si="22"/>
        <v>7</v>
      </c>
      <c r="D470" cm="1">
        <f t="array" ref="D470">INDEX('PUMA22 Limit computations'!$A$4:$D$75,'PUMA-Person-Limits Fragments'!$B470,1)</f>
        <v>701</v>
      </c>
      <c r="E470" t="str" cm="1">
        <f t="array" ref="E470">INDEX('PUMA22 Limit computations'!$A$4:$D$75,'PUMA-Person-Limits Fragments'!$B470,2)</f>
        <v>Essex County (Northwest)--Haverhill &amp; Methuen</v>
      </c>
      <c r="F470" t="str" cm="1">
        <f t="array" ref="F470">INDEX('PUMA22 Limit computations'!$A$4:$D$75,'PUMA-Person-Limits Fragments'!$B470,3)</f>
        <v>METRO14460MM4160</v>
      </c>
      <c r="G470" t="str" cm="1">
        <f t="array" ref="G470">INDEX('PUMA22 Limit computations'!$A$4:$D$75,'PUMA-Person-Limits Fragments'!$B470,4)</f>
        <v>Lawrence, MA-NH HUD Metro FMR Area</v>
      </c>
      <c r="H470" cm="1">
        <f t="array" ref="H470">INDEX('PUMA22 Limit computations'!AI$4:BB$75,'PUMA-Person-Limits Fragments'!B470,'PUMA-Person-Limits Fragments'!C470)</f>
        <v>71400</v>
      </c>
      <c r="I470" cm="1">
        <f t="array" ref="I470">INDEX('PUMA22 Limit computations'!BC$4:BV$75,'PUMA-Person-Limits Fragments'!B470,'PUMA-Person-Limits Fragments'!C470)</f>
        <v>42850</v>
      </c>
      <c r="J470" cm="1">
        <f t="array" ref="J470">INDEX('PUMA22 Limit computations'!BW$4:CP$75,'PUMA-Person-Limits Fragments'!B470,'PUMA-Person-Limits Fragments'!C470)</f>
        <v>110900</v>
      </c>
    </row>
    <row r="471" spans="1:10" x14ac:dyDescent="0.25">
      <c r="A471">
        <f t="shared" si="23"/>
        <v>470</v>
      </c>
      <c r="B471">
        <f t="shared" si="21"/>
        <v>38</v>
      </c>
      <c r="C471">
        <f t="shared" si="22"/>
        <v>7</v>
      </c>
      <c r="D471" cm="1">
        <f t="array" ref="D471">INDEX('PUMA22 Limit computations'!$A$4:$D$75,'PUMA-Person-Limits Fragments'!$B471,1)</f>
        <v>702</v>
      </c>
      <c r="E471" t="str" cm="1">
        <f t="array" ref="E471">INDEX('PUMA22 Limit computations'!$A$4:$D$75,'PUMA-Person-Limits Fragments'!$B471,2)</f>
        <v>Essex County (West)--Lawrence &amp; Andover</v>
      </c>
      <c r="F471" t="str" cm="1">
        <f t="array" ref="F471">INDEX('PUMA22 Limit computations'!$A$4:$D$75,'PUMA-Person-Limits Fragments'!$B471,3)</f>
        <v>METRO14460MM4160</v>
      </c>
      <c r="G471" t="str" cm="1">
        <f t="array" ref="G471">INDEX('PUMA22 Limit computations'!$A$4:$D$75,'PUMA-Person-Limits Fragments'!$B471,4)</f>
        <v>Lawrence, MA-NH HUD Metro FMR Area</v>
      </c>
      <c r="H471" cm="1">
        <f t="array" ref="H471">INDEX('PUMA22 Limit computations'!AI$4:BB$75,'PUMA-Person-Limits Fragments'!B471,'PUMA-Person-Limits Fragments'!C471)</f>
        <v>71400</v>
      </c>
      <c r="I471" cm="1">
        <f t="array" ref="I471">INDEX('PUMA22 Limit computations'!BC$4:BV$75,'PUMA-Person-Limits Fragments'!B471,'PUMA-Person-Limits Fragments'!C471)</f>
        <v>42850</v>
      </c>
      <c r="J471" cm="1">
        <f t="array" ref="J471">INDEX('PUMA22 Limit computations'!BW$4:CP$75,'PUMA-Person-Limits Fragments'!B471,'PUMA-Person-Limits Fragments'!C471)</f>
        <v>110900</v>
      </c>
    </row>
    <row r="472" spans="1:10" x14ac:dyDescent="0.25">
      <c r="A472">
        <f t="shared" si="23"/>
        <v>471</v>
      </c>
      <c r="B472">
        <f t="shared" si="21"/>
        <v>39</v>
      </c>
      <c r="C472">
        <f t="shared" si="22"/>
        <v>7</v>
      </c>
      <c r="D472" cm="1">
        <f t="array" ref="D472">INDEX('PUMA22 Limit computations'!$A$4:$D$75,'PUMA-Person-Limits Fragments'!$B472,1)</f>
        <v>703</v>
      </c>
      <c r="E472" t="str" cm="1">
        <f t="array" ref="E472">INDEX('PUMA22 Limit computations'!$A$4:$D$75,'PUMA-Person-Limits Fragments'!$B472,2)</f>
        <v>Essex County (North)--Newburyport, Amesbury &amp; North Andover</v>
      </c>
      <c r="F472" t="str" cm="1">
        <f t="array" ref="F472">INDEX('PUMA22 Limit computations'!$A$4:$D$75,'PUMA-Person-Limits Fragments'!$B472,3)</f>
        <v>METRO14460MM4160</v>
      </c>
      <c r="G472" t="str" cm="1">
        <f t="array" ref="G472">INDEX('PUMA22 Limit computations'!$A$4:$D$75,'PUMA-Person-Limits Fragments'!$B472,4)</f>
        <v>Lawrence, MA-NH HUD Metro FMR Area</v>
      </c>
      <c r="H472" cm="1">
        <f t="array" ref="H472">INDEX('PUMA22 Limit computations'!AI$4:BB$75,'PUMA-Person-Limits Fragments'!B472,'PUMA-Person-Limits Fragments'!C472)</f>
        <v>34129.199999999997</v>
      </c>
      <c r="I472" cm="1">
        <f t="array" ref="I472">INDEX('PUMA22 Limit computations'!BC$4:BV$75,'PUMA-Person-Limits Fragments'!B472,'PUMA-Person-Limits Fragments'!C472)</f>
        <v>20482.3</v>
      </c>
      <c r="J472" cm="1">
        <f t="array" ref="J472">INDEX('PUMA22 Limit computations'!BW$4:CP$75,'PUMA-Person-Limits Fragments'!B472,'PUMA-Person-Limits Fragments'!C472)</f>
        <v>53010.2</v>
      </c>
    </row>
    <row r="473" spans="1:10" x14ac:dyDescent="0.25">
      <c r="A473">
        <f t="shared" si="23"/>
        <v>472</v>
      </c>
      <c r="B473">
        <f t="shared" si="21"/>
        <v>40</v>
      </c>
      <c r="C473">
        <f t="shared" si="22"/>
        <v>7</v>
      </c>
      <c r="D473" cm="1">
        <f t="array" ref="D473">INDEX('PUMA22 Limit computations'!$A$4:$D$75,'PUMA-Person-Limits Fragments'!$B473,1)</f>
        <v>603</v>
      </c>
      <c r="E473" t="str" cm="1">
        <f t="array" ref="E473">INDEX('PUMA22 Limit computations'!$A$4:$D$75,'PUMA-Person-Limits Fragments'!$B473,2)</f>
        <v>Middlesex County (Northeast)--Billerica, Tewksbury &amp; Dracut</v>
      </c>
      <c r="F473" t="str" cm="1">
        <f t="array" ref="F473">INDEX('PUMA22 Limit computations'!$A$4:$D$75,'PUMA-Person-Limits Fragments'!$B473,3)</f>
        <v>METRO14460MM4560</v>
      </c>
      <c r="G473" t="str" cm="1">
        <f t="array" ref="G473">INDEX('PUMA22 Limit computations'!$A$4:$D$75,'PUMA-Person-Limits Fragments'!$B473,4)</f>
        <v>Lowell, MA HUD Metro FMR Area</v>
      </c>
      <c r="H473" cm="1">
        <f t="array" ref="H473">INDEX('PUMA22 Limit computations'!AI$4:BB$75,'PUMA-Person-Limits Fragments'!B473,'PUMA-Person-Limits Fragments'!C473)</f>
        <v>78350</v>
      </c>
      <c r="I473" cm="1">
        <f t="array" ref="I473">INDEX('PUMA22 Limit computations'!BC$4:BV$75,'PUMA-Person-Limits Fragments'!B473,'PUMA-Person-Limits Fragments'!C473)</f>
        <v>47000</v>
      </c>
      <c r="J473" cm="1">
        <f t="array" ref="J473">INDEX('PUMA22 Limit computations'!BW$4:CP$75,'PUMA-Person-Limits Fragments'!B473,'PUMA-Person-Limits Fragments'!C473)</f>
        <v>110900</v>
      </c>
    </row>
    <row r="474" spans="1:10" x14ac:dyDescent="0.25">
      <c r="A474">
        <f t="shared" si="23"/>
        <v>473</v>
      </c>
      <c r="B474">
        <f t="shared" si="21"/>
        <v>41</v>
      </c>
      <c r="C474">
        <f t="shared" si="22"/>
        <v>7</v>
      </c>
      <c r="D474" cm="1">
        <f t="array" ref="D474">INDEX('PUMA22 Limit computations'!$A$4:$D$75,'PUMA-Person-Limits Fragments'!$B474,1)</f>
        <v>601</v>
      </c>
      <c r="E474" t="str" cm="1">
        <f t="array" ref="E474">INDEX('PUMA22 Limit computations'!$A$4:$D$75,'PUMA-Person-Limits Fragments'!$B474,2)</f>
        <v>Middlesex County (Northwest)--Outside Lowell</v>
      </c>
      <c r="F474" t="str" cm="1">
        <f t="array" ref="F474">INDEX('PUMA22 Limit computations'!$A$4:$D$75,'PUMA-Person-Limits Fragments'!$B474,3)</f>
        <v>METRO14460MM4560</v>
      </c>
      <c r="G474" t="str" cm="1">
        <f t="array" ref="G474">INDEX('PUMA22 Limit computations'!$A$4:$D$75,'PUMA-Person-Limits Fragments'!$B474,4)</f>
        <v>Lowell, MA HUD Metro FMR Area</v>
      </c>
      <c r="H474" cm="1">
        <f t="array" ref="H474">INDEX('PUMA22 Limit computations'!AI$4:BB$75,'PUMA-Person-Limits Fragments'!B474,'PUMA-Person-Limits Fragments'!C474)</f>
        <v>60697.745000000003</v>
      </c>
      <c r="I474" cm="1">
        <f t="array" ref="I474">INDEX('PUMA22 Limit computations'!BC$4:BV$75,'PUMA-Person-Limits Fragments'!B474,'PUMA-Person-Limits Fragments'!C474)</f>
        <v>36410.9</v>
      </c>
      <c r="J474" cm="1">
        <f t="array" ref="J474">INDEX('PUMA22 Limit computations'!BW$4:CP$75,'PUMA-Person-Limits Fragments'!B474,'PUMA-Person-Limits Fragments'!C474)</f>
        <v>85914.23000000001</v>
      </c>
    </row>
    <row r="475" spans="1:10" x14ac:dyDescent="0.25">
      <c r="A475">
        <f t="shared" si="23"/>
        <v>474</v>
      </c>
      <c r="B475">
        <f t="shared" si="21"/>
        <v>42</v>
      </c>
      <c r="C475">
        <f t="shared" si="22"/>
        <v>7</v>
      </c>
      <c r="D475" cm="1">
        <f t="array" ref="D475">INDEX('PUMA22 Limit computations'!$A$4:$D$75,'PUMA-Person-Limits Fragments'!$B475,1)</f>
        <v>602</v>
      </c>
      <c r="E475" t="str" cm="1">
        <f t="array" ref="E475">INDEX('PUMA22 Limit computations'!$A$4:$D$75,'PUMA-Person-Limits Fragments'!$B475,2)</f>
        <v>Middlesex County--Lowell</v>
      </c>
      <c r="F475" t="str" cm="1">
        <f t="array" ref="F475">INDEX('PUMA22 Limit computations'!$A$4:$D$75,'PUMA-Person-Limits Fragments'!$B475,3)</f>
        <v>METRO14460MM4560</v>
      </c>
      <c r="G475" t="str" cm="1">
        <f t="array" ref="G475">INDEX('PUMA22 Limit computations'!$A$4:$D$75,'PUMA-Person-Limits Fragments'!$B475,4)</f>
        <v>Lowell, MA HUD Metro FMR Area</v>
      </c>
      <c r="H475" cm="1">
        <f t="array" ref="H475">INDEX('PUMA22 Limit computations'!AI$4:BB$75,'PUMA-Person-Limits Fragments'!B475,'PUMA-Person-Limits Fragments'!C475)</f>
        <v>78350</v>
      </c>
      <c r="I475" cm="1">
        <f t="array" ref="I475">INDEX('PUMA22 Limit computations'!BC$4:BV$75,'PUMA-Person-Limits Fragments'!B475,'PUMA-Person-Limits Fragments'!C475)</f>
        <v>47000</v>
      </c>
      <c r="J475" cm="1">
        <f t="array" ref="J475">INDEX('PUMA22 Limit computations'!BW$4:CP$75,'PUMA-Person-Limits Fragments'!B475,'PUMA-Person-Limits Fragments'!C475)</f>
        <v>110900</v>
      </c>
    </row>
    <row r="476" spans="1:10" x14ac:dyDescent="0.25">
      <c r="A476">
        <f t="shared" si="23"/>
        <v>475</v>
      </c>
      <c r="B476">
        <f t="shared" si="21"/>
        <v>43</v>
      </c>
      <c r="C476">
        <f t="shared" si="22"/>
        <v>7</v>
      </c>
      <c r="D476" cm="1">
        <f t="array" ref="D476">INDEX('PUMA22 Limit computations'!$A$4:$D$75,'PUMA-Person-Limits Fragments'!$B476,1)</f>
        <v>100</v>
      </c>
      <c r="E476" t="str" cm="1">
        <f t="array" ref="E476">INDEX('PUMA22 Limit computations'!$A$4:$D$75,'PUMA-Person-Limits Fragments'!$B476,2)</f>
        <v>Berkshire County--Pittsfield</v>
      </c>
      <c r="F476" t="str" cm="1">
        <f t="array" ref="F476">INDEX('PUMA22 Limit computations'!$A$4:$D$75,'PUMA-Person-Limits Fragments'!$B476,3)</f>
        <v>METRO38340M38340</v>
      </c>
      <c r="G476" t="str" cm="1">
        <f t="array" ref="G476">INDEX('PUMA22 Limit computations'!$A$4:$D$75,'PUMA-Person-Limits Fragments'!$B476,4)</f>
        <v>Pittsfield, MA HUD Metro FMR Area</v>
      </c>
      <c r="H476" cm="1">
        <f t="array" ref="H476">INDEX('PUMA22 Limit computations'!AI$4:BB$75,'PUMA-Person-Limits Fragments'!B476,'PUMA-Person-Limits Fragments'!C476)</f>
        <v>36281.43</v>
      </c>
      <c r="I476" cm="1">
        <f t="array" ref="I476">INDEX('PUMA22 Limit computations'!BC$4:BV$75,'PUMA-Person-Limits Fragments'!B476,'PUMA-Person-Limits Fragments'!C476)</f>
        <v>25384.887000000002</v>
      </c>
      <c r="J476" cm="1">
        <f t="array" ref="J476">INDEX('PUMA22 Limit computations'!BW$4:CP$75,'PUMA-Person-Limits Fragments'!B476,'PUMA-Person-Limits Fragments'!C476)</f>
        <v>58086.630000000005</v>
      </c>
    </row>
    <row r="477" spans="1:10" x14ac:dyDescent="0.25">
      <c r="A477">
        <f t="shared" si="23"/>
        <v>476</v>
      </c>
      <c r="B477">
        <f t="shared" si="21"/>
        <v>44</v>
      </c>
      <c r="C477">
        <f t="shared" si="22"/>
        <v>7</v>
      </c>
      <c r="D477" cm="1">
        <f t="array" ref="D477">INDEX('PUMA22 Limit computations'!$A$4:$D$75,'PUMA-Person-Limits Fragments'!$B477,1)</f>
        <v>100</v>
      </c>
      <c r="E477" t="str" cm="1">
        <f t="array" ref="E477">INDEX('PUMA22 Limit computations'!$A$4:$D$75,'PUMA-Person-Limits Fragments'!$B477,2)</f>
        <v>Berkshire County--Pittsfield</v>
      </c>
      <c r="F477" t="str" cm="1">
        <f t="array" ref="F477">INDEX('PUMA22 Limit computations'!$A$4:$D$75,'PUMA-Person-Limits Fragments'!$B477,3)</f>
        <v>METRO38340N25003</v>
      </c>
      <c r="G477" t="str" cm="1">
        <f t="array" ref="G477">INDEX('PUMA22 Limit computations'!$A$4:$D$75,'PUMA-Person-Limits Fragments'!$B477,4)</f>
        <v>Berkshire County, MA (part) HUD Metro FMR Area</v>
      </c>
      <c r="H477" cm="1">
        <f t="array" ref="H477">INDEX('PUMA22 Limit computations'!AI$4:BB$75,'PUMA-Person-Limits Fragments'!B477,'PUMA-Person-Limits Fragments'!C477)</f>
        <v>23001.57</v>
      </c>
      <c r="I477" cm="1">
        <f t="array" ref="I477">INDEX('PUMA22 Limit computations'!BC$4:BV$75,'PUMA-Person-Limits Fragments'!B477,'PUMA-Person-Limits Fragments'!C477)</f>
        <v>16520.921999999999</v>
      </c>
      <c r="J477" cm="1">
        <f t="array" ref="J477">INDEX('PUMA22 Limit computations'!BW$4:CP$75,'PUMA-Person-Limits Fragments'!B477,'PUMA-Person-Limits Fragments'!C477)</f>
        <v>36818.28</v>
      </c>
    </row>
    <row r="478" spans="1:10" x14ac:dyDescent="0.25">
      <c r="A478">
        <f t="shared" si="23"/>
        <v>477</v>
      </c>
      <c r="B478">
        <f t="shared" si="21"/>
        <v>45</v>
      </c>
      <c r="C478">
        <f t="shared" si="22"/>
        <v>7</v>
      </c>
      <c r="D478" cm="1">
        <f t="array" ref="D478">INDEX('PUMA22 Limit computations'!$A$4:$D$75,'PUMA-Person-Limits Fragments'!$B478,1)</f>
        <v>1001</v>
      </c>
      <c r="E478" t="str" cm="1">
        <f t="array" ref="E478">INDEX('PUMA22 Limit computations'!$A$4:$D$75,'PUMA-Person-Limits Fragments'!$B478,2)</f>
        <v>Bristol County--Attleboro, North Attleborough &amp; Swansea</v>
      </c>
      <c r="F478" t="str" cm="1">
        <f t="array" ref="F478">INDEX('PUMA22 Limit computations'!$A$4:$D$75,'PUMA-Person-Limits Fragments'!$B478,3)</f>
        <v>METRO39300M39300</v>
      </c>
      <c r="G478" t="str" cm="1">
        <f t="array" ref="G478">INDEX('PUMA22 Limit computations'!$A$4:$D$75,'PUMA-Person-Limits Fragments'!$B478,4)</f>
        <v>Providence-Fall River, RI-MA HUD Metro FMR Area</v>
      </c>
      <c r="H478" cm="1">
        <f t="array" ref="H478">INDEX('PUMA22 Limit computations'!AI$4:BB$75,'PUMA-Person-Limits Fragments'!B478,'PUMA-Person-Limits Fragments'!C478)</f>
        <v>60006</v>
      </c>
      <c r="I478" cm="1">
        <f t="array" ref="I478">INDEX('PUMA22 Limit computations'!BC$4:BV$75,'PUMA-Person-Limits Fragments'!B478,'PUMA-Person-Limits Fragments'!C478)</f>
        <v>41914.190999999999</v>
      </c>
      <c r="J478" cm="1">
        <f t="array" ref="J478">INDEX('PUMA22 Limit computations'!BW$4:CP$75,'PUMA-Person-Limits Fragments'!B478,'PUMA-Person-Limits Fragments'!C478)</f>
        <v>95959.595000000001</v>
      </c>
    </row>
    <row r="479" spans="1:10" x14ac:dyDescent="0.25">
      <c r="A479">
        <f t="shared" si="23"/>
        <v>478</v>
      </c>
      <c r="B479">
        <f t="shared" si="21"/>
        <v>46</v>
      </c>
      <c r="C479">
        <f t="shared" si="22"/>
        <v>7</v>
      </c>
      <c r="D479" cm="1">
        <f t="array" ref="D479">INDEX('PUMA22 Limit computations'!$A$4:$D$75,'PUMA-Person-Limits Fragments'!$B479,1)</f>
        <v>1003</v>
      </c>
      <c r="E479" t="str" cm="1">
        <f t="array" ref="E479">INDEX('PUMA22 Limit computations'!$A$4:$D$75,'PUMA-Person-Limits Fragments'!$B479,2)</f>
        <v>Bristol County (Central)--Fall River, Somerset &amp; Acushnet</v>
      </c>
      <c r="F479" t="str" cm="1">
        <f t="array" ref="F479">INDEX('PUMA22 Limit computations'!$A$4:$D$75,'PUMA-Person-Limits Fragments'!$B479,3)</f>
        <v>METRO39300M39300</v>
      </c>
      <c r="G479" t="str" cm="1">
        <f t="array" ref="G479">INDEX('PUMA22 Limit computations'!$A$4:$D$75,'PUMA-Person-Limits Fragments'!$B479,4)</f>
        <v>Providence-Fall River, RI-MA HUD Metro FMR Area</v>
      </c>
      <c r="H479" cm="1">
        <f t="array" ref="H479">INDEX('PUMA22 Limit computations'!AI$4:BB$75,'PUMA-Person-Limits Fragments'!B479,'PUMA-Person-Limits Fragments'!C479)</f>
        <v>52164</v>
      </c>
      <c r="I479" cm="1">
        <f t="array" ref="I479">INDEX('PUMA22 Limit computations'!BC$4:BV$75,'PUMA-Person-Limits Fragments'!B479,'PUMA-Person-Limits Fragments'!C479)</f>
        <v>36436.553999999996</v>
      </c>
      <c r="J479" cm="1">
        <f t="array" ref="J479">INDEX('PUMA22 Limit computations'!BW$4:CP$75,'PUMA-Person-Limits Fragments'!B479,'PUMA-Person-Limits Fragments'!C479)</f>
        <v>83418.929999999993</v>
      </c>
    </row>
    <row r="480" spans="1:10" x14ac:dyDescent="0.25">
      <c r="A480">
        <f t="shared" si="23"/>
        <v>479</v>
      </c>
      <c r="B480">
        <f t="shared" si="21"/>
        <v>47</v>
      </c>
      <c r="C480">
        <f t="shared" si="22"/>
        <v>7</v>
      </c>
      <c r="D480" cm="1">
        <f t="array" ref="D480">INDEX('PUMA22 Limit computations'!$A$4:$D$75,'PUMA-Person-Limits Fragments'!$B480,1)</f>
        <v>1004</v>
      </c>
      <c r="E480" t="str" cm="1">
        <f t="array" ref="E480">INDEX('PUMA22 Limit computations'!$A$4:$D$75,'PUMA-Person-Limits Fragments'!$B480,2)</f>
        <v>Bristol County (South)--New Bedford, Dartmouth &amp; Westport</v>
      </c>
      <c r="F480" t="str" cm="1">
        <f t="array" ref="F480">INDEX('PUMA22 Limit computations'!$A$4:$D$75,'PUMA-Person-Limits Fragments'!$B480,3)</f>
        <v>METRO39300M39300</v>
      </c>
      <c r="G480" t="str" cm="1">
        <f t="array" ref="G480">INDEX('PUMA22 Limit computations'!$A$4:$D$75,'PUMA-Person-Limits Fragments'!$B480,4)</f>
        <v>Providence-Fall River, RI-MA HUD Metro FMR Area</v>
      </c>
      <c r="H480" cm="1">
        <f t="array" ref="H480">INDEX('PUMA22 Limit computations'!AI$4:BB$75,'PUMA-Person-Limits Fragments'!B480,'PUMA-Person-Limits Fragments'!C480)</f>
        <v>6384</v>
      </c>
      <c r="I480" cm="1">
        <f t="array" ref="I480">INDEX('PUMA22 Limit computations'!BC$4:BV$75,'PUMA-Person-Limits Fragments'!B480,'PUMA-Person-Limits Fragments'!C480)</f>
        <v>4459.2240000000002</v>
      </c>
      <c r="J480" cm="1">
        <f t="array" ref="J480">INDEX('PUMA22 Limit computations'!BW$4:CP$75,'PUMA-Person-Limits Fragments'!B480,'PUMA-Person-Limits Fragments'!C480)</f>
        <v>10209.08</v>
      </c>
    </row>
    <row r="481" spans="1:10" x14ac:dyDescent="0.25">
      <c r="A481">
        <f t="shared" si="23"/>
        <v>480</v>
      </c>
      <c r="B481">
        <f t="shared" si="21"/>
        <v>48</v>
      </c>
      <c r="C481">
        <f t="shared" si="22"/>
        <v>7</v>
      </c>
      <c r="D481" cm="1">
        <f t="array" ref="D481">INDEX('PUMA22 Limit computations'!$A$4:$D$75,'PUMA-Person-Limits Fragments'!$B481,1)</f>
        <v>1002</v>
      </c>
      <c r="E481" t="str" cm="1">
        <f t="array" ref="E481">INDEX('PUMA22 Limit computations'!$A$4:$D$75,'PUMA-Person-Limits Fragments'!$B481,2)</f>
        <v>Bristol County--Taunton, Easton &amp; Mansfield</v>
      </c>
      <c r="F481" t="str" cm="1">
        <f t="array" ref="F481">INDEX('PUMA22 Limit computations'!$A$4:$D$75,'PUMA-Person-Limits Fragments'!$B481,3)</f>
        <v>METRO39300MM1120</v>
      </c>
      <c r="G481" t="str" cm="1">
        <f t="array" ref="G481">INDEX('PUMA22 Limit computations'!$A$4:$D$75,'PUMA-Person-Limits Fragments'!$B481,4)</f>
        <v>Taunton-Mansfield-Norton, MA HUD Metro FMR Area</v>
      </c>
      <c r="H481" cm="1">
        <f t="array" ref="H481">INDEX('PUMA22 Limit computations'!AI$4:BB$75,'PUMA-Person-Limits Fragments'!B481,'PUMA-Person-Limits Fragments'!C481)</f>
        <v>52522.47</v>
      </c>
      <c r="I481" cm="1">
        <f t="array" ref="I481">INDEX('PUMA22 Limit computations'!BC$4:BV$75,'PUMA-Person-Limits Fragments'!B481,'PUMA-Person-Limits Fragments'!C481)</f>
        <v>31763.589</v>
      </c>
      <c r="J481" cm="1">
        <f t="array" ref="J481">INDEX('PUMA22 Limit computations'!BW$4:CP$75,'PUMA-Person-Limits Fragments'!B481,'PUMA-Person-Limits Fragments'!C481)</f>
        <v>83975.32</v>
      </c>
    </row>
    <row r="482" spans="1:10" x14ac:dyDescent="0.25">
      <c r="A482">
        <f t="shared" si="23"/>
        <v>481</v>
      </c>
      <c r="B482">
        <f t="shared" si="21"/>
        <v>49</v>
      </c>
      <c r="C482">
        <f t="shared" si="22"/>
        <v>7</v>
      </c>
      <c r="D482" cm="1">
        <f t="array" ref="D482">INDEX('PUMA22 Limit computations'!$A$4:$D$75,'PUMA-Person-Limits Fragments'!$B482,1)</f>
        <v>1002</v>
      </c>
      <c r="E482" t="str" cm="1">
        <f t="array" ref="E482">INDEX('PUMA22 Limit computations'!$A$4:$D$75,'PUMA-Person-Limits Fragments'!$B482,2)</f>
        <v>Bristol County--Taunton, Easton &amp; Mansfield</v>
      </c>
      <c r="F482" t="str" cm="1">
        <f t="array" ref="F482">INDEX('PUMA22 Limit computations'!$A$4:$D$75,'PUMA-Person-Limits Fragments'!$B482,3)</f>
        <v>METRO39300MM1200</v>
      </c>
      <c r="G482" t="str" cm="1">
        <f t="array" ref="G482">INDEX('PUMA22 Limit computations'!$A$4:$D$75,'PUMA-Person-Limits Fragments'!$B482,4)</f>
        <v>Easton-Raynham, MA HUD Metro FMR Area</v>
      </c>
      <c r="H482" cm="1">
        <f t="array" ref="H482">INDEX('PUMA22 Limit computations'!AI$4:BB$75,'PUMA-Person-Limits Fragments'!B482,'PUMA-Person-Limits Fragments'!C482)</f>
        <v>21386.26</v>
      </c>
      <c r="I482" cm="1">
        <f t="array" ref="I482">INDEX('PUMA22 Limit computations'!BC$4:BV$75,'PUMA-Person-Limits Fragments'!B482,'PUMA-Person-Limits Fragments'!C482)</f>
        <v>12824.49</v>
      </c>
      <c r="J482" cm="1">
        <f t="array" ref="J482">INDEX('PUMA22 Limit computations'!BW$4:CP$75,'PUMA-Person-Limits Fragments'!B482,'PUMA-Person-Limits Fragments'!C482)</f>
        <v>26859.98</v>
      </c>
    </row>
    <row r="483" spans="1:10" x14ac:dyDescent="0.25">
      <c r="A483">
        <f t="shared" si="23"/>
        <v>482</v>
      </c>
      <c r="B483">
        <f t="shared" si="21"/>
        <v>50</v>
      </c>
      <c r="C483">
        <f t="shared" si="22"/>
        <v>7</v>
      </c>
      <c r="D483" cm="1">
        <f t="array" ref="D483">INDEX('PUMA22 Limit computations'!$A$4:$D$75,'PUMA-Person-Limits Fragments'!$B483,1)</f>
        <v>1003</v>
      </c>
      <c r="E483" t="str" cm="1">
        <f t="array" ref="E483">INDEX('PUMA22 Limit computations'!$A$4:$D$75,'PUMA-Person-Limits Fragments'!$B483,2)</f>
        <v>Bristol County (Central)--Fall River, Somerset &amp; Acushnet</v>
      </c>
      <c r="F483" t="str" cm="1">
        <f t="array" ref="F483">INDEX('PUMA22 Limit computations'!$A$4:$D$75,'PUMA-Person-Limits Fragments'!$B483,3)</f>
        <v>METRO39300MM5400</v>
      </c>
      <c r="G483" t="str" cm="1">
        <f t="array" ref="G483">INDEX('PUMA22 Limit computations'!$A$4:$D$75,'PUMA-Person-Limits Fragments'!$B483,4)</f>
        <v>New Bedford, MA HUD Metro FMR Area</v>
      </c>
      <c r="H483" cm="1">
        <f t="array" ref="H483">INDEX('PUMA22 Limit computations'!AI$4:BB$75,'PUMA-Person-Limits Fragments'!B483,'PUMA-Person-Limits Fragments'!C483)</f>
        <v>7614.6750000000002</v>
      </c>
      <c r="I483" cm="1">
        <f t="array" ref="I483">INDEX('PUMA22 Limit computations'!BC$4:BV$75,'PUMA-Person-Limits Fragments'!B483,'PUMA-Person-Limits Fragments'!C483)</f>
        <v>5469.2550000000001</v>
      </c>
      <c r="J483" cm="1">
        <f t="array" ref="J483">INDEX('PUMA22 Limit computations'!BW$4:CP$75,'PUMA-Person-Limits Fragments'!B483,'PUMA-Person-Limits Fragments'!C483)</f>
        <v>12188.7</v>
      </c>
    </row>
    <row r="484" spans="1:10" x14ac:dyDescent="0.25">
      <c r="A484">
        <f t="shared" si="23"/>
        <v>483</v>
      </c>
      <c r="B484">
        <f t="shared" si="21"/>
        <v>51</v>
      </c>
      <c r="C484">
        <f t="shared" si="22"/>
        <v>7</v>
      </c>
      <c r="D484" cm="1">
        <f t="array" ref="D484">INDEX('PUMA22 Limit computations'!$A$4:$D$75,'PUMA-Person-Limits Fragments'!$B484,1)</f>
        <v>1004</v>
      </c>
      <c r="E484" t="str" cm="1">
        <f t="array" ref="E484">INDEX('PUMA22 Limit computations'!$A$4:$D$75,'PUMA-Person-Limits Fragments'!$B484,2)</f>
        <v>Bristol County (South)--New Bedford, Dartmouth &amp; Westport</v>
      </c>
      <c r="F484" t="str" cm="1">
        <f t="array" ref="F484">INDEX('PUMA22 Limit computations'!$A$4:$D$75,'PUMA-Person-Limits Fragments'!$B484,3)</f>
        <v>METRO39300MM5400</v>
      </c>
      <c r="G484" t="str" cm="1">
        <f t="array" ref="G484">INDEX('PUMA22 Limit computations'!$A$4:$D$75,'PUMA-Person-Limits Fragments'!$B484,4)</f>
        <v>New Bedford, MA HUD Metro FMR Area</v>
      </c>
      <c r="H484" cm="1">
        <f t="array" ref="H484">INDEX('PUMA22 Limit computations'!AI$4:BB$75,'PUMA-Person-Limits Fragments'!B484,'PUMA-Person-Limits Fragments'!C484)</f>
        <v>52141.56</v>
      </c>
      <c r="I484" cm="1">
        <f t="array" ref="I484">INDEX('PUMA22 Limit computations'!BC$4:BV$75,'PUMA-Person-Limits Fragments'!B484,'PUMA-Person-Limits Fragments'!C484)</f>
        <v>37450.775999999998</v>
      </c>
      <c r="J484" cm="1">
        <f t="array" ref="J484">INDEX('PUMA22 Limit computations'!BW$4:CP$75,'PUMA-Person-Limits Fragments'!B484,'PUMA-Person-Limits Fragments'!C484)</f>
        <v>83462.239999999991</v>
      </c>
    </row>
    <row r="485" spans="1:10" x14ac:dyDescent="0.25">
      <c r="A485">
        <f t="shared" si="23"/>
        <v>484</v>
      </c>
      <c r="B485">
        <f t="shared" si="21"/>
        <v>52</v>
      </c>
      <c r="C485">
        <f t="shared" si="22"/>
        <v>7</v>
      </c>
      <c r="D485" cm="1">
        <f t="array" ref="D485">INDEX('PUMA22 Limit computations'!$A$4:$D$75,'PUMA-Person-Limits Fragments'!$B485,1)</f>
        <v>201</v>
      </c>
      <c r="E485" t="str" cm="1">
        <f t="array" ref="E485">INDEX('PUMA22 Limit computations'!$A$4:$D$75,'PUMA-Person-Limits Fragments'!$B485,2)</f>
        <v>Franklin &amp; Hampshire (West, North, East) Counties</v>
      </c>
      <c r="F485" t="str" cm="1">
        <f t="array" ref="F485">INDEX('PUMA22 Limit computations'!$A$4:$D$75,'PUMA-Person-Limits Fragments'!$B485,3)</f>
        <v>METRO44140M25011</v>
      </c>
      <c r="G485" t="str" cm="1">
        <f t="array" ref="G485">INDEX('PUMA22 Limit computations'!$A$4:$D$75,'PUMA-Person-Limits Fragments'!$B485,4)</f>
        <v>Franklin County, MA HUD Metro FMR Area</v>
      </c>
      <c r="H485" cm="1">
        <f t="array" ref="H485">INDEX('PUMA22 Limit computations'!AI$4:BB$75,'PUMA-Person-Limits Fragments'!B485,'PUMA-Person-Limits Fragments'!C485)</f>
        <v>35762.714999999997</v>
      </c>
      <c r="I485" cm="1">
        <f t="array" ref="I485">INDEX('PUMA22 Limit computations'!BC$4:BV$75,'PUMA-Person-Limits Fragments'!B485,'PUMA-Person-Limits Fragments'!C485)</f>
        <v>25686.638999999999</v>
      </c>
      <c r="J485" cm="1">
        <f t="array" ref="J485">INDEX('PUMA22 Limit computations'!BW$4:CP$75,'PUMA-Person-Limits Fragments'!B485,'PUMA-Person-Limits Fragments'!C485)</f>
        <v>57244.86</v>
      </c>
    </row>
    <row r="486" spans="1:10" x14ac:dyDescent="0.25">
      <c r="A486">
        <f t="shared" si="23"/>
        <v>485</v>
      </c>
      <c r="B486">
        <f t="shared" si="21"/>
        <v>53</v>
      </c>
      <c r="C486">
        <f t="shared" si="22"/>
        <v>7</v>
      </c>
      <c r="D486" cm="1">
        <f t="array" ref="D486">INDEX('PUMA22 Limit computations'!$A$4:$D$75,'PUMA-Person-Limits Fragments'!$B486,1)</f>
        <v>301</v>
      </c>
      <c r="E486" t="str" cm="1">
        <f t="array" ref="E486">INDEX('PUMA22 Limit computations'!$A$4:$D$75,'PUMA-Person-Limits Fragments'!$B486,2)</f>
        <v>Hampshire County (South)--Northampton</v>
      </c>
      <c r="F486" t="str" cm="1">
        <f t="array" ref="F486">INDEX('PUMA22 Limit computations'!$A$4:$D$75,'PUMA-Person-Limits Fragments'!$B486,3)</f>
        <v>METRO44140M44140</v>
      </c>
      <c r="G486" t="str" cm="1">
        <f t="array" ref="G486">INDEX('PUMA22 Limit computations'!$A$4:$D$75,'PUMA-Person-Limits Fragments'!$B486,4)</f>
        <v>Springfield, MA HUD Metro FMR Area</v>
      </c>
      <c r="H486" cm="1">
        <f t="array" ref="H486">INDEX('PUMA22 Limit computations'!AI$4:BB$75,'PUMA-Person-Limits Fragments'!B486,'PUMA-Person-Limits Fragments'!C486)</f>
        <v>58344.165000000001</v>
      </c>
      <c r="I486" cm="1">
        <f t="array" ref="I486">INDEX('PUMA22 Limit computations'!BC$4:BV$75,'PUMA-Person-Limits Fragments'!B486,'PUMA-Person-Limits Fragments'!C486)</f>
        <v>41905.809000000001</v>
      </c>
      <c r="J486" cm="1">
        <f t="array" ref="J486">INDEX('PUMA22 Limit computations'!BW$4:CP$75,'PUMA-Person-Limits Fragments'!B486,'PUMA-Person-Limits Fragments'!C486)</f>
        <v>93390.66</v>
      </c>
    </row>
    <row r="487" spans="1:10" x14ac:dyDescent="0.25">
      <c r="A487">
        <f t="shared" si="23"/>
        <v>486</v>
      </c>
      <c r="B487">
        <f t="shared" si="21"/>
        <v>54</v>
      </c>
      <c r="C487">
        <f t="shared" si="22"/>
        <v>7</v>
      </c>
      <c r="D487" cm="1">
        <f t="array" ref="D487">INDEX('PUMA22 Limit computations'!$A$4:$D$75,'PUMA-Person-Limits Fragments'!$B487,1)</f>
        <v>401</v>
      </c>
      <c r="E487" t="str" cm="1">
        <f t="array" ref="E487">INDEX('PUMA22 Limit computations'!$A$4:$D$75,'PUMA-Person-Limits Fragments'!$B487,2)</f>
        <v>Hampden County (West)--Westfield &amp; Holyoke</v>
      </c>
      <c r="F487" t="str" cm="1">
        <f t="array" ref="F487">INDEX('PUMA22 Limit computations'!$A$4:$D$75,'PUMA-Person-Limits Fragments'!$B487,3)</f>
        <v>METRO44140M44140</v>
      </c>
      <c r="G487" t="str" cm="1">
        <f t="array" ref="G487">INDEX('PUMA22 Limit computations'!$A$4:$D$75,'PUMA-Person-Limits Fragments'!$B487,4)</f>
        <v>Springfield, MA HUD Metro FMR Area</v>
      </c>
      <c r="H487" cm="1">
        <f t="array" ref="H487">INDEX('PUMA22 Limit computations'!AI$4:BB$75,'PUMA-Person-Limits Fragments'!B487,'PUMA-Person-Limits Fragments'!C487)</f>
        <v>58355.834999999999</v>
      </c>
      <c r="I487" cm="1">
        <f t="array" ref="I487">INDEX('PUMA22 Limit computations'!BC$4:BV$75,'PUMA-Person-Limits Fragments'!B487,'PUMA-Person-Limits Fragments'!C487)</f>
        <v>41914.190999999999</v>
      </c>
      <c r="J487" cm="1">
        <f t="array" ref="J487">INDEX('PUMA22 Limit computations'!BW$4:CP$75,'PUMA-Person-Limits Fragments'!B487,'PUMA-Person-Limits Fragments'!C487)</f>
        <v>93409.34</v>
      </c>
    </row>
    <row r="488" spans="1:10" x14ac:dyDescent="0.25">
      <c r="A488">
        <f t="shared" si="23"/>
        <v>487</v>
      </c>
      <c r="B488">
        <f t="shared" si="21"/>
        <v>55</v>
      </c>
      <c r="C488">
        <f t="shared" si="22"/>
        <v>7</v>
      </c>
      <c r="D488" cm="1">
        <f t="array" ref="D488">INDEX('PUMA22 Limit computations'!$A$4:$D$75,'PUMA-Person-Limits Fragments'!$B488,1)</f>
        <v>402</v>
      </c>
      <c r="E488" t="str" cm="1">
        <f t="array" ref="E488">INDEX('PUMA22 Limit computations'!$A$4:$D$75,'PUMA-Person-Limits Fragments'!$B488,2)</f>
        <v>Hampden County (Central)--Springfield</v>
      </c>
      <c r="F488" t="str" cm="1">
        <f t="array" ref="F488">INDEX('PUMA22 Limit computations'!$A$4:$D$75,'PUMA-Person-Limits Fragments'!$B488,3)</f>
        <v>METRO44140M44140</v>
      </c>
      <c r="G488" t="str" cm="1">
        <f t="array" ref="G488">INDEX('PUMA22 Limit computations'!$A$4:$D$75,'PUMA-Person-Limits Fragments'!$B488,4)</f>
        <v>Springfield, MA HUD Metro FMR Area</v>
      </c>
      <c r="H488" cm="1">
        <f t="array" ref="H488">INDEX('PUMA22 Limit computations'!AI$4:BB$75,'PUMA-Person-Limits Fragments'!B488,'PUMA-Person-Limits Fragments'!C488)</f>
        <v>58350</v>
      </c>
      <c r="I488" cm="1">
        <f t="array" ref="I488">INDEX('PUMA22 Limit computations'!BC$4:BV$75,'PUMA-Person-Limits Fragments'!B488,'PUMA-Person-Limits Fragments'!C488)</f>
        <v>41910</v>
      </c>
      <c r="J488" cm="1">
        <f t="array" ref="J488">INDEX('PUMA22 Limit computations'!BW$4:CP$75,'PUMA-Person-Limits Fragments'!B488,'PUMA-Person-Limits Fragments'!C488)</f>
        <v>93400</v>
      </c>
    </row>
    <row r="489" spans="1:10" x14ac:dyDescent="0.25">
      <c r="A489">
        <f t="shared" si="23"/>
        <v>488</v>
      </c>
      <c r="B489">
        <f t="shared" si="21"/>
        <v>56</v>
      </c>
      <c r="C489">
        <f t="shared" si="22"/>
        <v>7</v>
      </c>
      <c r="D489" cm="1">
        <f t="array" ref="D489">INDEX('PUMA22 Limit computations'!$A$4:$D$75,'PUMA-Person-Limits Fragments'!$B489,1)</f>
        <v>403</v>
      </c>
      <c r="E489" t="str" cm="1">
        <f t="array" ref="E489">INDEX('PUMA22 Limit computations'!$A$4:$D$75,'PUMA-Person-Limits Fragments'!$B489,2)</f>
        <v>Hampden County (East)--Chicopee</v>
      </c>
      <c r="F489" t="str" cm="1">
        <f t="array" ref="F489">INDEX('PUMA22 Limit computations'!$A$4:$D$75,'PUMA-Person-Limits Fragments'!$B489,3)</f>
        <v>METRO44140M44140</v>
      </c>
      <c r="G489" t="str" cm="1">
        <f t="array" ref="G489">INDEX('PUMA22 Limit computations'!$A$4:$D$75,'PUMA-Person-Limits Fragments'!$B489,4)</f>
        <v>Springfield, MA HUD Metro FMR Area</v>
      </c>
      <c r="H489" cm="1">
        <f t="array" ref="H489">INDEX('PUMA22 Limit computations'!AI$4:BB$75,'PUMA-Person-Limits Fragments'!B489,'PUMA-Person-Limits Fragments'!C489)</f>
        <v>58344.165000000001</v>
      </c>
      <c r="I489" cm="1">
        <f t="array" ref="I489">INDEX('PUMA22 Limit computations'!BC$4:BV$75,'PUMA-Person-Limits Fragments'!B489,'PUMA-Person-Limits Fragments'!C489)</f>
        <v>41905.809000000001</v>
      </c>
      <c r="J489" cm="1">
        <f t="array" ref="J489">INDEX('PUMA22 Limit computations'!BW$4:CP$75,'PUMA-Person-Limits Fragments'!B489,'PUMA-Person-Limits Fragments'!C489)</f>
        <v>93390.66</v>
      </c>
    </row>
    <row r="490" spans="1:10" x14ac:dyDescent="0.25">
      <c r="A490">
        <f t="shared" si="23"/>
        <v>489</v>
      </c>
      <c r="B490">
        <f t="shared" si="21"/>
        <v>57</v>
      </c>
      <c r="C490">
        <f t="shared" si="22"/>
        <v>7</v>
      </c>
      <c r="D490" cm="1">
        <f t="array" ref="D490">INDEX('PUMA22 Limit computations'!$A$4:$D$75,'PUMA-Person-Limits Fragments'!$B490,1)</f>
        <v>201</v>
      </c>
      <c r="E490" t="str" cm="1">
        <f t="array" ref="E490">INDEX('PUMA22 Limit computations'!$A$4:$D$75,'PUMA-Person-Limits Fragments'!$B490,2)</f>
        <v>Franklin &amp; Hampshire (West, North, East) Counties</v>
      </c>
      <c r="F490" t="str" cm="1">
        <f t="array" ref="F490">INDEX('PUMA22 Limit computations'!$A$4:$D$75,'PUMA-Person-Limits Fragments'!$B490,3)</f>
        <v>METRO44140M44140</v>
      </c>
      <c r="G490" t="str" cm="1">
        <f t="array" ref="G490">INDEX('PUMA22 Limit computations'!$A$4:$D$75,'PUMA-Person-Limits Fragments'!$B490,4)</f>
        <v>Springfield, MA HUD Metro FMR Area</v>
      </c>
      <c r="H490" cm="1">
        <f t="array" ref="H490">INDEX('PUMA22 Limit computations'!AI$4:BB$75,'PUMA-Person-Limits Fragments'!B490,'PUMA-Person-Limits Fragments'!C490)</f>
        <v>22593.119999999999</v>
      </c>
      <c r="I490" cm="1">
        <f t="array" ref="I490">INDEX('PUMA22 Limit computations'!BC$4:BV$75,'PUMA-Person-Limits Fragments'!B490,'PUMA-Person-Limits Fragments'!C490)</f>
        <v>16227.552</v>
      </c>
      <c r="J490" cm="1">
        <f t="array" ref="J490">INDEX('PUMA22 Limit computations'!BW$4:CP$75,'PUMA-Person-Limits Fragments'!B490,'PUMA-Person-Limits Fragments'!C490)</f>
        <v>36164.479999999996</v>
      </c>
    </row>
    <row r="491" spans="1:10" x14ac:dyDescent="0.25">
      <c r="A491">
        <f t="shared" si="23"/>
        <v>490</v>
      </c>
      <c r="B491">
        <f t="shared" si="21"/>
        <v>58</v>
      </c>
      <c r="C491">
        <f t="shared" si="22"/>
        <v>7</v>
      </c>
      <c r="D491" cm="1">
        <f t="array" ref="D491">INDEX('PUMA22 Limit computations'!$A$4:$D$75,'PUMA-Person-Limits Fragments'!$B491,1)</f>
        <v>501</v>
      </c>
      <c r="E491" t="str" cm="1">
        <f t="array" ref="E491">INDEX('PUMA22 Limit computations'!$A$4:$D$75,'PUMA-Person-Limits Fragments'!$B491,2)</f>
        <v>Worcester County (Northwest)--Gardner</v>
      </c>
      <c r="F491" t="str" cm="1">
        <f t="array" ref="F491">INDEX('PUMA22 Limit computations'!$A$4:$D$75,'PUMA-Person-Limits Fragments'!$B491,3)</f>
        <v>METRO49340M49340</v>
      </c>
      <c r="G491" t="str" cm="1">
        <f t="array" ref="G491">INDEX('PUMA22 Limit computations'!$A$4:$D$75,'PUMA-Person-Limits Fragments'!$B491,4)</f>
        <v>Worcester, MA HUD Metro FMR Area</v>
      </c>
      <c r="H491" cm="1">
        <f t="array" ref="H491">INDEX('PUMA22 Limit computations'!AI$4:BB$75,'PUMA-Person-Limits Fragments'!B491,'PUMA-Person-Limits Fragments'!C491)</f>
        <v>19804.094999999998</v>
      </c>
      <c r="I491" cm="1">
        <f t="array" ref="I491">INDEX('PUMA22 Limit computations'!BC$4:BV$75,'PUMA-Person-Limits Fragments'!B491,'PUMA-Person-Limits Fragments'!C491)</f>
        <v>12107.798999999999</v>
      </c>
      <c r="J491" cm="1">
        <f t="array" ref="J491">INDEX('PUMA22 Limit computations'!BW$4:CP$75,'PUMA-Person-Limits Fragments'!B491,'PUMA-Person-Limits Fragments'!C491)</f>
        <v>31677.884999999998</v>
      </c>
    </row>
    <row r="492" spans="1:10" x14ac:dyDescent="0.25">
      <c r="A492">
        <f t="shared" si="23"/>
        <v>491</v>
      </c>
      <c r="B492">
        <f t="shared" si="21"/>
        <v>59</v>
      </c>
      <c r="C492">
        <f t="shared" si="22"/>
        <v>7</v>
      </c>
      <c r="D492" cm="1">
        <f t="array" ref="D492">INDEX('PUMA22 Limit computations'!$A$4:$D$75,'PUMA-Person-Limits Fragments'!$B492,1)</f>
        <v>506</v>
      </c>
      <c r="E492" t="str" cm="1">
        <f t="array" ref="E492">INDEX('PUMA22 Limit computations'!$A$4:$D$75,'PUMA-Person-Limits Fragments'!$B492,2)</f>
        <v>Worcester County (West Central)--Outside Worcester City</v>
      </c>
      <c r="F492" t="str" cm="1">
        <f t="array" ref="F492">INDEX('PUMA22 Limit computations'!$A$4:$D$75,'PUMA-Person-Limits Fragments'!$B492,3)</f>
        <v>METRO49340M49340</v>
      </c>
      <c r="G492" t="str" cm="1">
        <f t="array" ref="G492">INDEX('PUMA22 Limit computations'!$A$4:$D$75,'PUMA-Person-Limits Fragments'!$B492,4)</f>
        <v>Worcester, MA HUD Metro FMR Area</v>
      </c>
      <c r="H492" cm="1">
        <f t="array" ref="H492">INDEX('PUMA22 Limit computations'!AI$4:BB$75,'PUMA-Person-Limits Fragments'!B492,'PUMA-Person-Limits Fragments'!C492)</f>
        <v>65389.845000000001</v>
      </c>
      <c r="I492" cm="1">
        <f t="array" ref="I492">INDEX('PUMA22 Limit computations'!BC$4:BV$75,'PUMA-Person-Limits Fragments'!B492,'PUMA-Person-Limits Fragments'!C492)</f>
        <v>39977.949000000001</v>
      </c>
      <c r="J492" cm="1">
        <f t="array" ref="J492">INDEX('PUMA22 Limit computations'!BW$4:CP$75,'PUMA-Person-Limits Fragments'!B492,'PUMA-Person-Limits Fragments'!C492)</f>
        <v>104595.13499999999</v>
      </c>
    </row>
    <row r="493" spans="1:10" x14ac:dyDescent="0.25">
      <c r="A493">
        <f t="shared" si="23"/>
        <v>492</v>
      </c>
      <c r="B493">
        <f t="shared" si="21"/>
        <v>60</v>
      </c>
      <c r="C493">
        <f t="shared" si="22"/>
        <v>7</v>
      </c>
      <c r="D493" cm="1">
        <f t="array" ref="D493">INDEX('PUMA22 Limit computations'!$A$4:$D$75,'PUMA-Person-Limits Fragments'!$B493,1)</f>
        <v>503</v>
      </c>
      <c r="E493" t="str" cm="1">
        <f t="array" ref="E493">INDEX('PUMA22 Limit computations'!$A$4:$D$75,'PUMA-Person-Limits Fragments'!$B493,2)</f>
        <v>Worcester County (East Central)--Outside Worcester City</v>
      </c>
      <c r="F493" t="str" cm="1">
        <f t="array" ref="F493">INDEX('PUMA22 Limit computations'!$A$4:$D$75,'PUMA-Person-Limits Fragments'!$B493,3)</f>
        <v>METRO49340M49340</v>
      </c>
      <c r="G493" t="str" cm="1">
        <f t="array" ref="G493">INDEX('PUMA22 Limit computations'!$A$4:$D$75,'PUMA-Person-Limits Fragments'!$B493,4)</f>
        <v>Worcester, MA HUD Metro FMR Area</v>
      </c>
      <c r="H493" cm="1">
        <f t="array" ref="H493">INDEX('PUMA22 Limit computations'!AI$4:BB$75,'PUMA-Person-Limits Fragments'!B493,'PUMA-Person-Limits Fragments'!C493)</f>
        <v>45256.71</v>
      </c>
      <c r="I493" cm="1">
        <f t="array" ref="I493">INDEX('PUMA22 Limit computations'!BC$4:BV$75,'PUMA-Person-Limits Fragments'!B493,'PUMA-Person-Limits Fragments'!C493)</f>
        <v>27668.982</v>
      </c>
      <c r="J493" cm="1">
        <f t="array" ref="J493">INDEX('PUMA22 Limit computations'!BW$4:CP$75,'PUMA-Person-Limits Fragments'!B493,'PUMA-Person-Limits Fragments'!C493)</f>
        <v>72390.930000000008</v>
      </c>
    </row>
    <row r="494" spans="1:10" x14ac:dyDescent="0.25">
      <c r="A494">
        <f t="shared" si="23"/>
        <v>493</v>
      </c>
      <c r="B494">
        <f t="shared" si="21"/>
        <v>61</v>
      </c>
      <c r="C494">
        <f t="shared" si="22"/>
        <v>7</v>
      </c>
      <c r="D494" cm="1">
        <f t="array" ref="D494">INDEX('PUMA22 Limit computations'!$A$4:$D$75,'PUMA-Person-Limits Fragments'!$B494,1)</f>
        <v>504</v>
      </c>
      <c r="E494" t="str" cm="1">
        <f t="array" ref="E494">INDEX('PUMA22 Limit computations'!$A$4:$D$75,'PUMA-Person-Limits Fragments'!$B494,2)</f>
        <v>Worcester City (East)</v>
      </c>
      <c r="F494" t="str" cm="1">
        <f t="array" ref="F494">INDEX('PUMA22 Limit computations'!$A$4:$D$75,'PUMA-Person-Limits Fragments'!$B494,3)</f>
        <v>METRO49340M49340</v>
      </c>
      <c r="G494" t="str" cm="1">
        <f t="array" ref="G494">INDEX('PUMA22 Limit computations'!$A$4:$D$75,'PUMA-Person-Limits Fragments'!$B494,4)</f>
        <v>Worcester, MA HUD Metro FMR Area</v>
      </c>
      <c r="H494" cm="1">
        <f t="array" ref="H494">INDEX('PUMA22 Limit computations'!AI$4:BB$75,'PUMA-Person-Limits Fragments'!B494,'PUMA-Person-Limits Fragments'!C494)</f>
        <v>68550</v>
      </c>
      <c r="I494" cm="1">
        <f t="array" ref="I494">INDEX('PUMA22 Limit computations'!BC$4:BV$75,'PUMA-Person-Limits Fragments'!B494,'PUMA-Person-Limits Fragments'!C494)</f>
        <v>41910</v>
      </c>
      <c r="J494" cm="1">
        <f t="array" ref="J494">INDEX('PUMA22 Limit computations'!BW$4:CP$75,'PUMA-Person-Limits Fragments'!B494,'PUMA-Person-Limits Fragments'!C494)</f>
        <v>109650</v>
      </c>
    </row>
    <row r="495" spans="1:10" x14ac:dyDescent="0.25">
      <c r="A495">
        <f t="shared" si="23"/>
        <v>494</v>
      </c>
      <c r="B495">
        <f t="shared" si="21"/>
        <v>62</v>
      </c>
      <c r="C495">
        <f t="shared" si="22"/>
        <v>7</v>
      </c>
      <c r="D495" cm="1">
        <f t="array" ref="D495">INDEX('PUMA22 Limit computations'!$A$4:$D$75,'PUMA-Person-Limits Fragments'!$B495,1)</f>
        <v>505</v>
      </c>
      <c r="E495" t="str" cm="1">
        <f t="array" ref="E495">INDEX('PUMA22 Limit computations'!$A$4:$D$75,'PUMA-Person-Limits Fragments'!$B495,2)</f>
        <v>Worcester City (West)</v>
      </c>
      <c r="F495" t="str" cm="1">
        <f t="array" ref="F495">INDEX('PUMA22 Limit computations'!$A$4:$D$75,'PUMA-Person-Limits Fragments'!$B495,3)</f>
        <v>METRO49340M49340</v>
      </c>
      <c r="G495" t="str" cm="1">
        <f t="array" ref="G495">INDEX('PUMA22 Limit computations'!$A$4:$D$75,'PUMA-Person-Limits Fragments'!$B495,4)</f>
        <v>Worcester, MA HUD Metro FMR Area</v>
      </c>
      <c r="H495" cm="1">
        <f t="array" ref="H495">INDEX('PUMA22 Limit computations'!AI$4:BB$75,'PUMA-Person-Limits Fragments'!B495,'PUMA-Person-Limits Fragments'!C495)</f>
        <v>68550</v>
      </c>
      <c r="I495" cm="1">
        <f t="array" ref="I495">INDEX('PUMA22 Limit computations'!BC$4:BV$75,'PUMA-Person-Limits Fragments'!B495,'PUMA-Person-Limits Fragments'!C495)</f>
        <v>41910</v>
      </c>
      <c r="J495" cm="1">
        <f t="array" ref="J495">INDEX('PUMA22 Limit computations'!BW$4:CP$75,'PUMA-Person-Limits Fragments'!B495,'PUMA-Person-Limits Fragments'!C495)</f>
        <v>109650</v>
      </c>
    </row>
    <row r="496" spans="1:10" x14ac:dyDescent="0.25">
      <c r="A496">
        <f t="shared" si="23"/>
        <v>495</v>
      </c>
      <c r="B496">
        <f t="shared" si="21"/>
        <v>63</v>
      </c>
      <c r="C496">
        <f t="shared" si="22"/>
        <v>7</v>
      </c>
      <c r="D496" cm="1">
        <f t="array" ref="D496">INDEX('PUMA22 Limit computations'!$A$4:$D$75,'PUMA-Person-Limits Fragments'!$B496,1)</f>
        <v>507</v>
      </c>
      <c r="E496" t="str" cm="1">
        <f t="array" ref="E496">INDEX('PUMA22 Limit computations'!$A$4:$D$75,'PUMA-Person-Limits Fragments'!$B496,2)</f>
        <v>Worcester County (South)</v>
      </c>
      <c r="F496" t="str" cm="1">
        <f t="array" ref="F496">INDEX('PUMA22 Limit computations'!$A$4:$D$75,'PUMA-Person-Limits Fragments'!$B496,3)</f>
        <v>METRO49340M49340</v>
      </c>
      <c r="G496" t="str" cm="1">
        <f t="array" ref="G496">INDEX('PUMA22 Limit computations'!$A$4:$D$75,'PUMA-Person-Limits Fragments'!$B496,4)</f>
        <v>Worcester, MA HUD Metro FMR Area</v>
      </c>
      <c r="H496" cm="1">
        <f t="array" ref="H496">INDEX('PUMA22 Limit computations'!AI$4:BB$75,'PUMA-Person-Limits Fragments'!B496,'PUMA-Person-Limits Fragments'!C496)</f>
        <v>58377.18</v>
      </c>
      <c r="I496" cm="1">
        <f t="array" ref="I496">INDEX('PUMA22 Limit computations'!BC$4:BV$75,'PUMA-Person-Limits Fragments'!B496,'PUMA-Person-Limits Fragments'!C496)</f>
        <v>35690.556000000004</v>
      </c>
      <c r="J496" cm="1">
        <f t="array" ref="J496">INDEX('PUMA22 Limit computations'!BW$4:CP$75,'PUMA-Person-Limits Fragments'!B496,'PUMA-Person-Limits Fragments'!C496)</f>
        <v>93377.94</v>
      </c>
    </row>
    <row r="497" spans="1:10" x14ac:dyDescent="0.25">
      <c r="A497">
        <f t="shared" si="23"/>
        <v>496</v>
      </c>
      <c r="B497">
        <f t="shared" si="21"/>
        <v>64</v>
      </c>
      <c r="C497">
        <f t="shared" si="22"/>
        <v>7</v>
      </c>
      <c r="D497" cm="1">
        <f t="array" ref="D497">INDEX('PUMA22 Limit computations'!$A$4:$D$75,'PUMA-Person-Limits Fragments'!$B497,1)</f>
        <v>502</v>
      </c>
      <c r="E497" t="str" cm="1">
        <f t="array" ref="E497">INDEX('PUMA22 Limit computations'!$A$4:$D$75,'PUMA-Person-Limits Fragments'!$B497,2)</f>
        <v>Worcester County (Northeast)--Fitchburg, Leominster &amp; Lunenburg</v>
      </c>
      <c r="F497" t="str" cm="1">
        <f t="array" ref="F497">INDEX('PUMA22 Limit computations'!$A$4:$D$75,'PUMA-Person-Limits Fragments'!$B497,3)</f>
        <v>METRO49340MM1120</v>
      </c>
      <c r="G497" t="str" cm="1">
        <f t="array" ref="G497">INDEX('PUMA22 Limit computations'!$A$4:$D$75,'PUMA-Person-Limits Fragments'!$B497,4)</f>
        <v>Eastern Worcester County, MA HUD Metro FMR Area</v>
      </c>
      <c r="H497" cm="1">
        <f t="array" ref="H497">INDEX('PUMA22 Limit computations'!AI$4:BB$75,'PUMA-Person-Limits Fragments'!B497,'PUMA-Person-Limits Fragments'!C497)</f>
        <v>11886.875000000002</v>
      </c>
      <c r="I497" cm="1">
        <f t="array" ref="I497">INDEX('PUMA22 Limit computations'!BC$4:BV$75,'PUMA-Person-Limits Fragments'!B497,'PUMA-Person-Limits Fragments'!C497)</f>
        <v>7132.1250000000009</v>
      </c>
      <c r="J497" cm="1">
        <f t="array" ref="J497">INDEX('PUMA22 Limit computations'!BW$4:CP$75,'PUMA-Person-Limits Fragments'!B497,'PUMA-Person-Limits Fragments'!C497)</f>
        <v>16224.670000000002</v>
      </c>
    </row>
    <row r="498" spans="1:10" x14ac:dyDescent="0.25">
      <c r="A498">
        <f t="shared" si="23"/>
        <v>497</v>
      </c>
      <c r="B498">
        <f t="shared" si="21"/>
        <v>65</v>
      </c>
      <c r="C498">
        <f t="shared" si="22"/>
        <v>7</v>
      </c>
      <c r="D498" cm="1">
        <f t="array" ref="D498">INDEX('PUMA22 Limit computations'!$A$4:$D$75,'PUMA-Person-Limits Fragments'!$B498,1)</f>
        <v>503</v>
      </c>
      <c r="E498" t="str" cm="1">
        <f t="array" ref="E498">INDEX('PUMA22 Limit computations'!$A$4:$D$75,'PUMA-Person-Limits Fragments'!$B498,2)</f>
        <v>Worcester County (East Central)--Outside Worcester City</v>
      </c>
      <c r="F498" t="str" cm="1">
        <f t="array" ref="F498">INDEX('PUMA22 Limit computations'!$A$4:$D$75,'PUMA-Person-Limits Fragments'!$B498,3)</f>
        <v>METRO49340MM1120</v>
      </c>
      <c r="G498" t="str" cm="1">
        <f t="array" ref="G498">INDEX('PUMA22 Limit computations'!$A$4:$D$75,'PUMA-Person-Limits Fragments'!$B498,4)</f>
        <v>Eastern Worcester County, MA HUD Metro FMR Area</v>
      </c>
      <c r="H498" cm="1">
        <f t="array" ref="H498">INDEX('PUMA22 Limit computations'!AI$4:BB$75,'PUMA-Person-Limits Fragments'!B498,'PUMA-Person-Limits Fragments'!C498)</f>
        <v>27608.75</v>
      </c>
      <c r="I498" cm="1">
        <f t="array" ref="I498">INDEX('PUMA22 Limit computations'!BC$4:BV$75,'PUMA-Person-Limits Fragments'!B498,'PUMA-Person-Limits Fragments'!C498)</f>
        <v>16565.25</v>
      </c>
      <c r="J498" cm="1">
        <f t="array" ref="J498">INDEX('PUMA22 Limit computations'!BW$4:CP$75,'PUMA-Person-Limits Fragments'!B498,'PUMA-Person-Limits Fragments'!C498)</f>
        <v>37683.82</v>
      </c>
    </row>
    <row r="499" spans="1:10" x14ac:dyDescent="0.25">
      <c r="A499">
        <f t="shared" si="23"/>
        <v>498</v>
      </c>
      <c r="B499">
        <f t="shared" si="21"/>
        <v>66</v>
      </c>
      <c r="C499">
        <f t="shared" si="22"/>
        <v>7</v>
      </c>
      <c r="D499" cm="1">
        <f t="array" ref="D499">INDEX('PUMA22 Limit computations'!$A$4:$D$75,'PUMA-Person-Limits Fragments'!$B499,1)</f>
        <v>507</v>
      </c>
      <c r="E499" t="str" cm="1">
        <f t="array" ref="E499">INDEX('PUMA22 Limit computations'!$A$4:$D$75,'PUMA-Person-Limits Fragments'!$B499,2)</f>
        <v>Worcester County (South)</v>
      </c>
      <c r="F499" t="str" cm="1">
        <f t="array" ref="F499">INDEX('PUMA22 Limit computations'!$A$4:$D$75,'PUMA-Person-Limits Fragments'!$B499,3)</f>
        <v>METRO49340MM1120</v>
      </c>
      <c r="G499" t="str" cm="1">
        <f t="array" ref="G499">INDEX('PUMA22 Limit computations'!$A$4:$D$75,'PUMA-Person-Limits Fragments'!$B499,4)</f>
        <v>Eastern Worcester County, MA HUD Metro FMR Area</v>
      </c>
      <c r="H499" cm="1">
        <f t="array" ref="H499">INDEX('PUMA22 Limit computations'!AI$4:BB$75,'PUMA-Person-Limits Fragments'!B499,'PUMA-Person-Limits Fragments'!C499)</f>
        <v>12041.25</v>
      </c>
      <c r="I499" cm="1">
        <f t="array" ref="I499">INDEX('PUMA22 Limit computations'!BC$4:BV$75,'PUMA-Person-Limits Fragments'!B499,'PUMA-Person-Limits Fragments'!C499)</f>
        <v>7224.75</v>
      </c>
      <c r="J499" cm="1">
        <f t="array" ref="J499">INDEX('PUMA22 Limit computations'!BW$4:CP$75,'PUMA-Person-Limits Fragments'!B499,'PUMA-Person-Limits Fragments'!C499)</f>
        <v>16435.38</v>
      </c>
    </row>
    <row r="500" spans="1:10" x14ac:dyDescent="0.25">
      <c r="A500">
        <f t="shared" si="23"/>
        <v>499</v>
      </c>
      <c r="B500">
        <f t="shared" si="21"/>
        <v>67</v>
      </c>
      <c r="C500">
        <f t="shared" si="22"/>
        <v>7</v>
      </c>
      <c r="D500" cm="1">
        <f t="array" ref="D500">INDEX('PUMA22 Limit computations'!$A$4:$D$75,'PUMA-Person-Limits Fragments'!$B500,1)</f>
        <v>502</v>
      </c>
      <c r="E500" t="str" cm="1">
        <f t="array" ref="E500">INDEX('PUMA22 Limit computations'!$A$4:$D$75,'PUMA-Person-Limits Fragments'!$B500,2)</f>
        <v>Worcester County (Northeast)--Fitchburg, Leominster &amp; Lunenburg</v>
      </c>
      <c r="F500" t="str" cm="1">
        <f t="array" ref="F500">INDEX('PUMA22 Limit computations'!$A$4:$D$75,'PUMA-Person-Limits Fragments'!$B500,3)</f>
        <v>METRO49340MM2600</v>
      </c>
      <c r="G500" t="str" cm="1">
        <f t="array" ref="G500">INDEX('PUMA22 Limit computations'!$A$4:$D$75,'PUMA-Person-Limits Fragments'!$B500,4)</f>
        <v>Fitchburg-Leominster, MA HUD Metro FMR Area</v>
      </c>
      <c r="H500" cm="1">
        <f t="array" ref="H500">INDEX('PUMA22 Limit computations'!AI$4:BB$75,'PUMA-Person-Limits Fragments'!B500,'PUMA-Person-Limits Fragments'!C500)</f>
        <v>53063.67</v>
      </c>
      <c r="I500" cm="1">
        <f t="array" ref="I500">INDEX('PUMA22 Limit computations'!BC$4:BV$75,'PUMA-Person-Limits Fragments'!B500,'PUMA-Person-Limits Fragments'!C500)</f>
        <v>35782.758000000002</v>
      </c>
      <c r="J500" cm="1">
        <f t="array" ref="J500">INDEX('PUMA22 Limit computations'!BW$4:CP$75,'PUMA-Person-Limits Fragments'!B500,'PUMA-Person-Limits Fragments'!C500)</f>
        <v>84867.72</v>
      </c>
    </row>
    <row r="501" spans="1:10" x14ac:dyDescent="0.25">
      <c r="A501">
        <f t="shared" si="23"/>
        <v>500</v>
      </c>
      <c r="B501">
        <f t="shared" si="21"/>
        <v>68</v>
      </c>
      <c r="C501">
        <f t="shared" si="22"/>
        <v>7</v>
      </c>
      <c r="D501" cm="1">
        <f t="array" ref="D501">INDEX('PUMA22 Limit computations'!$A$4:$D$75,'PUMA-Person-Limits Fragments'!$B501,1)</f>
        <v>501</v>
      </c>
      <c r="E501" t="str" cm="1">
        <f t="array" ref="E501">INDEX('PUMA22 Limit computations'!$A$4:$D$75,'PUMA-Person-Limits Fragments'!$B501,2)</f>
        <v>Worcester County (Northwest)--Gardner</v>
      </c>
      <c r="F501" t="str" cm="1">
        <f t="array" ref="F501">INDEX('PUMA22 Limit computations'!$A$4:$D$75,'PUMA-Person-Limits Fragments'!$B501,3)</f>
        <v>METRO49340MM2600</v>
      </c>
      <c r="G501" t="str" cm="1">
        <f t="array" ref="G501">INDEX('PUMA22 Limit computations'!$A$4:$D$75,'PUMA-Person-Limits Fragments'!$B501,4)</f>
        <v>Fitchburg-Leominster, MA HUD Metro FMR Area</v>
      </c>
      <c r="H501" cm="1">
        <f t="array" ref="H501">INDEX('PUMA22 Limit computations'!AI$4:BB$75,'PUMA-Person-Limits Fragments'!B501,'PUMA-Person-Limits Fragments'!C501)</f>
        <v>30167.61</v>
      </c>
      <c r="I501" cm="1">
        <f t="array" ref="I501">INDEX('PUMA22 Limit computations'!BC$4:BV$75,'PUMA-Person-Limits Fragments'!B501,'PUMA-Person-Limits Fragments'!C501)</f>
        <v>20343.114000000001</v>
      </c>
      <c r="J501" cm="1">
        <f t="array" ref="J501">INDEX('PUMA22 Limit computations'!BW$4:CP$75,'PUMA-Person-Limits Fragments'!B501,'PUMA-Person-Limits Fragments'!C501)</f>
        <v>48248.76</v>
      </c>
    </row>
    <row r="502" spans="1:10" x14ac:dyDescent="0.25">
      <c r="A502">
        <f t="shared" si="23"/>
        <v>501</v>
      </c>
      <c r="B502">
        <f t="shared" si="21"/>
        <v>69</v>
      </c>
      <c r="C502">
        <f t="shared" si="22"/>
        <v>7</v>
      </c>
      <c r="D502" cm="1">
        <f t="array" ref="D502">INDEX('PUMA22 Limit computations'!$A$4:$D$75,'PUMA-Person-Limits Fragments'!$B502,1)</f>
        <v>501</v>
      </c>
      <c r="E502" t="str" cm="1">
        <f t="array" ref="E502">INDEX('PUMA22 Limit computations'!$A$4:$D$75,'PUMA-Person-Limits Fragments'!$B502,2)</f>
        <v>Worcester County (Northwest)--Gardner</v>
      </c>
      <c r="F502" t="str" cm="1">
        <f t="array" ref="F502">INDEX('PUMA22 Limit computations'!$A$4:$D$75,'PUMA-Person-Limits Fragments'!$B502,3)</f>
        <v>METRO49340N25027</v>
      </c>
      <c r="G502" t="str" cm="1">
        <f t="array" ref="G502">INDEX('PUMA22 Limit computations'!$A$4:$D$75,'PUMA-Person-Limits Fragments'!$B502,4)</f>
        <v>Western Worcester County, MA HUD Metro FMR Area</v>
      </c>
      <c r="H502" cm="1">
        <f t="array" ref="H502">INDEX('PUMA22 Limit computations'!AI$4:BB$75,'PUMA-Person-Limits Fragments'!B502,'PUMA-Person-Limits Fragments'!C502)</f>
        <v>13683.48</v>
      </c>
      <c r="I502" cm="1">
        <f t="array" ref="I502">INDEX('PUMA22 Limit computations'!BC$4:BV$75,'PUMA-Person-Limits Fragments'!B502,'PUMA-Person-Limits Fragments'!C502)</f>
        <v>9463.2780000000002</v>
      </c>
      <c r="J502" cm="1">
        <f t="array" ref="J502">INDEX('PUMA22 Limit computations'!BW$4:CP$75,'PUMA-Person-Limits Fragments'!B502,'PUMA-Person-Limits Fragments'!C502)</f>
        <v>21891.31</v>
      </c>
    </row>
    <row r="503" spans="1:10" x14ac:dyDescent="0.25">
      <c r="A503">
        <f t="shared" si="23"/>
        <v>502</v>
      </c>
      <c r="B503">
        <f t="shared" si="21"/>
        <v>70</v>
      </c>
      <c r="C503">
        <f t="shared" si="22"/>
        <v>7</v>
      </c>
      <c r="D503" cm="1">
        <f t="array" ref="D503">INDEX('PUMA22 Limit computations'!$A$4:$D$75,'PUMA-Person-Limits Fragments'!$B503,1)</f>
        <v>506</v>
      </c>
      <c r="E503" t="str" cm="1">
        <f t="array" ref="E503">INDEX('PUMA22 Limit computations'!$A$4:$D$75,'PUMA-Person-Limits Fragments'!$B503,2)</f>
        <v>Worcester County (West Central)--Outside Worcester City</v>
      </c>
      <c r="F503" t="str" cm="1">
        <f t="array" ref="F503">INDEX('PUMA22 Limit computations'!$A$4:$D$75,'PUMA-Person-Limits Fragments'!$B503,3)</f>
        <v>METRO49340N25027</v>
      </c>
      <c r="G503" t="str" cm="1">
        <f t="array" ref="G503">INDEX('PUMA22 Limit computations'!$A$4:$D$75,'PUMA-Person-Limits Fragments'!$B503,4)</f>
        <v>Western Worcester County, MA HUD Metro FMR Area</v>
      </c>
      <c r="H503" cm="1">
        <f t="array" ref="H503">INDEX('PUMA22 Limit computations'!AI$4:BB$75,'PUMA-Person-Limits Fragments'!B503,'PUMA-Person-Limits Fragments'!C503)</f>
        <v>2793.6600000000003</v>
      </c>
      <c r="I503" cm="1">
        <f t="array" ref="I503">INDEX('PUMA22 Limit computations'!BC$4:BV$75,'PUMA-Person-Limits Fragments'!B503,'PUMA-Person-Limits Fragments'!C503)</f>
        <v>1932.0510000000002</v>
      </c>
      <c r="J503" cm="1">
        <f t="array" ref="J503">INDEX('PUMA22 Limit computations'!BW$4:CP$75,'PUMA-Person-Limits Fragments'!B503,'PUMA-Person-Limits Fragments'!C503)</f>
        <v>4469.3950000000004</v>
      </c>
    </row>
    <row r="504" spans="1:10" x14ac:dyDescent="0.25">
      <c r="A504">
        <f t="shared" si="23"/>
        <v>503</v>
      </c>
      <c r="B504">
        <f t="shared" si="21"/>
        <v>71</v>
      </c>
      <c r="C504">
        <f t="shared" si="22"/>
        <v>7</v>
      </c>
      <c r="D504" cm="1">
        <f t="array" ref="D504">INDEX('PUMA22 Limit computations'!$A$4:$D$75,'PUMA-Person-Limits Fragments'!$B504,1)</f>
        <v>1301</v>
      </c>
      <c r="E504" t="str" cm="1">
        <f t="array" ref="E504">INDEX('PUMA22 Limit computations'!$A$4:$D$75,'PUMA-Person-Limits Fragments'!$B504,2)</f>
        <v>Barnstable (East), Dukes &amp; Nantucket Counties--Outer Cape Cod Towns</v>
      </c>
      <c r="F504" t="str" cm="1">
        <f t="array" ref="F504">INDEX('PUMA22 Limit computations'!$A$4:$D$75,'PUMA-Person-Limits Fragments'!$B504,3)</f>
        <v>NCNTY25007N25007</v>
      </c>
      <c r="G504" t="str" cm="1">
        <f t="array" ref="G504">INDEX('PUMA22 Limit computations'!$A$4:$D$75,'PUMA-Person-Limits Fragments'!$B504,4)</f>
        <v>Dukes County, MA</v>
      </c>
      <c r="H504" cm="1">
        <f t="array" ref="H504">INDEX('PUMA22 Limit computations'!AI$4:BB$75,'PUMA-Person-Limits Fragments'!B504,'PUMA-Person-Limits Fragments'!C504)</f>
        <v>11857.02</v>
      </c>
      <c r="I504" cm="1">
        <f t="array" ref="I504">INDEX('PUMA22 Limit computations'!BC$4:BV$75,'PUMA-Person-Limits Fragments'!B504,'PUMA-Person-Limits Fragments'!C504)</f>
        <v>7117.3200000000006</v>
      </c>
      <c r="J504" cm="1">
        <f t="array" ref="J504">INDEX('PUMA22 Limit computations'!BW$4:CP$75,'PUMA-Person-Limits Fragments'!B504,'PUMA-Person-Limits Fragments'!C504)</f>
        <v>18236.190000000002</v>
      </c>
    </row>
    <row r="505" spans="1:10" x14ac:dyDescent="0.25">
      <c r="A505">
        <f t="shared" si="23"/>
        <v>504</v>
      </c>
      <c r="B505">
        <f t="shared" si="21"/>
        <v>72</v>
      </c>
      <c r="C505">
        <f t="shared" si="22"/>
        <v>7</v>
      </c>
      <c r="D505" cm="1">
        <f t="array" ref="D505">INDEX('PUMA22 Limit computations'!$A$4:$D$75,'PUMA-Person-Limits Fragments'!$B505,1)</f>
        <v>1301</v>
      </c>
      <c r="E505" t="str" cm="1">
        <f t="array" ref="E505">INDEX('PUMA22 Limit computations'!$A$4:$D$75,'PUMA-Person-Limits Fragments'!$B505,2)</f>
        <v>Barnstable (East), Dukes &amp; Nantucket Counties--Outer Cape Cod Towns</v>
      </c>
      <c r="F505" t="str" cm="1">
        <f t="array" ref="F505">INDEX('PUMA22 Limit computations'!$A$4:$D$75,'PUMA-Person-Limits Fragments'!$B505,3)</f>
        <v>NCNTY25019N25019</v>
      </c>
      <c r="G505" t="str" cm="1">
        <f t="array" ref="G505">INDEX('PUMA22 Limit computations'!$A$4:$D$75,'PUMA-Person-Limits Fragments'!$B505,4)</f>
        <v>Nantucket County, MA</v>
      </c>
      <c r="H505" cm="1">
        <f t="array" ref="H505">INDEX('PUMA22 Limit computations'!AI$4:BB$75,'PUMA-Person-Limits Fragments'!B505,'PUMA-Person-Limits Fragments'!C505)</f>
        <v>9166.1049999999996</v>
      </c>
      <c r="I505" cm="1">
        <f t="array" ref="I505">INDEX('PUMA22 Limit computations'!BC$4:BV$75,'PUMA-Person-Limits Fragments'!B505,'PUMA-Person-Limits Fragments'!C505)</f>
        <v>5502.9</v>
      </c>
      <c r="J505" cm="1">
        <f t="array" ref="J505">INDEX('PUMA22 Limit computations'!BW$4:CP$75,'PUMA-Person-Limits Fragments'!B505,'PUMA-Person-Limits Fragments'!C505)</f>
        <v>12597.324999999999</v>
      </c>
    </row>
    <row r="506" spans="1:10" x14ac:dyDescent="0.25">
      <c r="A506">
        <f t="shared" si="23"/>
        <v>505</v>
      </c>
      <c r="B506">
        <f t="shared" si="21"/>
        <v>1</v>
      </c>
      <c r="C506">
        <f t="shared" si="22"/>
        <v>8</v>
      </c>
      <c r="D506" cm="1">
        <f t="array" ref="D506">INDEX('PUMA22 Limit computations'!$A$4:$D$75,'PUMA-Person-Limits Fragments'!$B506,1)</f>
        <v>1301</v>
      </c>
      <c r="E506" t="str" cm="1">
        <f t="array" ref="E506">INDEX('PUMA22 Limit computations'!$A$4:$D$75,'PUMA-Person-Limits Fragments'!$B506,2)</f>
        <v>Barnstable (East), Dukes &amp; Nantucket Counties--Outer Cape Cod Towns</v>
      </c>
      <c r="F506" t="str" cm="1">
        <f t="array" ref="F506">INDEX('PUMA22 Limit computations'!$A$4:$D$75,'PUMA-Person-Limits Fragments'!$B506,3)</f>
        <v>METRO12700M12700</v>
      </c>
      <c r="G506" t="str" cm="1">
        <f t="array" ref="G506">INDEX('PUMA22 Limit computations'!$A$4:$D$75,'PUMA-Person-Limits Fragments'!$B506,4)</f>
        <v>Barnstable Town, MA MSA</v>
      </c>
      <c r="H506" cm="1">
        <f t="array" ref="H506">INDEX('PUMA22 Limit computations'!AI$4:BB$75,'PUMA-Person-Limits Fragments'!B506,'PUMA-Person-Limits Fragments'!C506)</f>
        <v>52851.05</v>
      </c>
      <c r="I506" cm="1">
        <f t="array" ref="I506">INDEX('PUMA22 Limit computations'!BC$4:BV$75,'PUMA-Person-Limits Fragments'!B506,'PUMA-Person-Limits Fragments'!C506)</f>
        <v>34347.658000000003</v>
      </c>
      <c r="J506" cm="1">
        <f t="array" ref="J506">INDEX('PUMA22 Limit computations'!BW$4:CP$75,'PUMA-Person-Limits Fragments'!B506,'PUMA-Person-Limits Fragments'!C506)</f>
        <v>84561.680000000008</v>
      </c>
    </row>
    <row r="507" spans="1:10" x14ac:dyDescent="0.25">
      <c r="A507">
        <f t="shared" si="23"/>
        <v>506</v>
      </c>
      <c r="B507">
        <f t="shared" si="21"/>
        <v>2</v>
      </c>
      <c r="C507">
        <f t="shared" si="22"/>
        <v>8</v>
      </c>
      <c r="D507" cm="1">
        <f t="array" ref="D507">INDEX('PUMA22 Limit computations'!$A$4:$D$75,'PUMA-Person-Limits Fragments'!$B507,1)</f>
        <v>1201</v>
      </c>
      <c r="E507" t="str" cm="1">
        <f t="array" ref="E507">INDEX('PUMA22 Limit computations'!$A$4:$D$75,'PUMA-Person-Limits Fragments'!$B507,2)</f>
        <v>Barnstable County (West)--Inner Cape Cod Towns &amp; Barnstable Town City</v>
      </c>
      <c r="F507" t="str" cm="1">
        <f t="array" ref="F507">INDEX('PUMA22 Limit computations'!$A$4:$D$75,'PUMA-Person-Limits Fragments'!$B507,3)</f>
        <v>METRO12700M12700</v>
      </c>
      <c r="G507" t="str" cm="1">
        <f t="array" ref="G507">INDEX('PUMA22 Limit computations'!$A$4:$D$75,'PUMA-Person-Limits Fragments'!$B507,4)</f>
        <v>Barnstable Town, MA MSA</v>
      </c>
      <c r="H507" cm="1">
        <f t="array" ref="H507">INDEX('PUMA22 Limit computations'!AI$4:BB$75,'PUMA-Person-Limits Fragments'!B507,'PUMA-Person-Limits Fragments'!C507)</f>
        <v>71750</v>
      </c>
      <c r="I507" cm="1">
        <f t="array" ref="I507">INDEX('PUMA22 Limit computations'!BC$4:BV$75,'PUMA-Person-Limits Fragments'!B507,'PUMA-Person-Limits Fragments'!C507)</f>
        <v>46630</v>
      </c>
      <c r="J507" cm="1">
        <f t="array" ref="J507">INDEX('PUMA22 Limit computations'!BW$4:CP$75,'PUMA-Person-Limits Fragments'!B507,'PUMA-Person-Limits Fragments'!C507)</f>
        <v>114800</v>
      </c>
    </row>
    <row r="508" spans="1:10" x14ac:dyDescent="0.25">
      <c r="A508">
        <f t="shared" si="23"/>
        <v>507</v>
      </c>
      <c r="B508">
        <f t="shared" si="21"/>
        <v>3</v>
      </c>
      <c r="C508">
        <f t="shared" si="22"/>
        <v>8</v>
      </c>
      <c r="D508" cm="1">
        <f t="array" ref="D508">INDEX('PUMA22 Limit computations'!$A$4:$D$75,'PUMA-Person-Limits Fragments'!$B508,1)</f>
        <v>801</v>
      </c>
      <c r="E508" t="str" cm="1">
        <f t="array" ref="E508">INDEX('PUMA22 Limit computations'!$A$4:$D$75,'PUMA-Person-Limits Fragments'!$B508,2)</f>
        <v>Boston City--Allston, Brighton &amp; Fenway</v>
      </c>
      <c r="F508" t="str" cm="1">
        <f t="array" ref="F508">INDEX('PUMA22 Limit computations'!$A$4:$D$75,'PUMA-Person-Limits Fragments'!$B508,3)</f>
        <v>METRO14460MM1120</v>
      </c>
      <c r="G508" t="str" cm="1">
        <f t="array" ref="G508">INDEX('PUMA22 Limit computations'!$A$4:$D$75,'PUMA-Person-Limits Fragments'!$B508,4)</f>
        <v>Boston-Cambridge-Quincy, MA-NH HUD Metro FMR Area</v>
      </c>
      <c r="H508" cm="1">
        <f t="array" ref="H508">INDEX('PUMA22 Limit computations'!AI$4:BB$75,'PUMA-Person-Limits Fragments'!B508,'PUMA-Person-Limits Fragments'!C508)</f>
        <v>92550</v>
      </c>
      <c r="I508" cm="1">
        <f t="array" ref="I508">INDEX('PUMA22 Limit computations'!BC$4:BV$75,'PUMA-Person-Limits Fragments'!B508,'PUMA-Person-Limits Fragments'!C508)</f>
        <v>55550</v>
      </c>
      <c r="J508" cm="1">
        <f t="array" ref="J508">INDEX('PUMA22 Limit computations'!BW$4:CP$75,'PUMA-Person-Limits Fragments'!B508,'PUMA-Person-Limits Fragments'!C508)</f>
        <v>147650</v>
      </c>
    </row>
    <row r="509" spans="1:10" x14ac:dyDescent="0.25">
      <c r="A509">
        <f t="shared" si="23"/>
        <v>508</v>
      </c>
      <c r="B509">
        <f t="shared" si="21"/>
        <v>4</v>
      </c>
      <c r="C509">
        <f t="shared" si="22"/>
        <v>8</v>
      </c>
      <c r="D509" cm="1">
        <f t="array" ref="D509">INDEX('PUMA22 Limit computations'!$A$4:$D$75,'PUMA-Person-Limits Fragments'!$B509,1)</f>
        <v>904</v>
      </c>
      <c r="E509" t="str" cm="1">
        <f t="array" ref="E509">INDEX('PUMA22 Limit computations'!$A$4:$D$75,'PUMA-Person-Limits Fragments'!$B509,2)</f>
        <v>Norfolk County (Northeast)--Weymouth, Braintree, Randolph &amp; Cohasset</v>
      </c>
      <c r="F509" t="str" cm="1">
        <f t="array" ref="F509">INDEX('PUMA22 Limit computations'!$A$4:$D$75,'PUMA-Person-Limits Fragments'!$B509,3)</f>
        <v>METRO14460MM1120</v>
      </c>
      <c r="G509" t="str" cm="1">
        <f t="array" ref="G509">INDEX('PUMA22 Limit computations'!$A$4:$D$75,'PUMA-Person-Limits Fragments'!$B509,4)</f>
        <v>Boston-Cambridge-Quincy, MA-NH HUD Metro FMR Area</v>
      </c>
      <c r="H509" cm="1">
        <f t="array" ref="H509">INDEX('PUMA22 Limit computations'!AI$4:BB$75,'PUMA-Person-Limits Fragments'!B509,'PUMA-Person-Limits Fragments'!C509)</f>
        <v>92550</v>
      </c>
      <c r="I509" cm="1">
        <f t="array" ref="I509">INDEX('PUMA22 Limit computations'!BC$4:BV$75,'PUMA-Person-Limits Fragments'!B509,'PUMA-Person-Limits Fragments'!C509)</f>
        <v>55550</v>
      </c>
      <c r="J509" cm="1">
        <f t="array" ref="J509">INDEX('PUMA22 Limit computations'!BW$4:CP$75,'PUMA-Person-Limits Fragments'!B509,'PUMA-Person-Limits Fragments'!C509)</f>
        <v>147650</v>
      </c>
    </row>
    <row r="510" spans="1:10" x14ac:dyDescent="0.25">
      <c r="A510">
        <f t="shared" si="23"/>
        <v>509</v>
      </c>
      <c r="B510">
        <f t="shared" si="21"/>
        <v>5</v>
      </c>
      <c r="C510">
        <f t="shared" si="22"/>
        <v>8</v>
      </c>
      <c r="D510" cm="1">
        <f t="array" ref="D510">INDEX('PUMA22 Limit computations'!$A$4:$D$75,'PUMA-Person-Limits Fragments'!$B510,1)</f>
        <v>903</v>
      </c>
      <c r="E510" t="str" cm="1">
        <f t="array" ref="E510">INDEX('PUMA22 Limit computations'!$A$4:$D$75,'PUMA-Person-Limits Fragments'!$B510,2)</f>
        <v>Norfolk County--Quincy</v>
      </c>
      <c r="F510" t="str" cm="1">
        <f t="array" ref="F510">INDEX('PUMA22 Limit computations'!$A$4:$D$75,'PUMA-Person-Limits Fragments'!$B510,3)</f>
        <v>METRO14460MM1120</v>
      </c>
      <c r="G510" t="str" cm="1">
        <f t="array" ref="G510">INDEX('PUMA22 Limit computations'!$A$4:$D$75,'PUMA-Person-Limits Fragments'!$B510,4)</f>
        <v>Boston-Cambridge-Quincy, MA-NH HUD Metro FMR Area</v>
      </c>
      <c r="H510" cm="1">
        <f t="array" ref="H510">INDEX('PUMA22 Limit computations'!AI$4:BB$75,'PUMA-Person-Limits Fragments'!B510,'PUMA-Person-Limits Fragments'!C510)</f>
        <v>92550</v>
      </c>
      <c r="I510" cm="1">
        <f t="array" ref="I510">INDEX('PUMA22 Limit computations'!BC$4:BV$75,'PUMA-Person-Limits Fragments'!B510,'PUMA-Person-Limits Fragments'!C510)</f>
        <v>55550</v>
      </c>
      <c r="J510" cm="1">
        <f t="array" ref="J510">INDEX('PUMA22 Limit computations'!BW$4:CP$75,'PUMA-Person-Limits Fragments'!B510,'PUMA-Person-Limits Fragments'!C510)</f>
        <v>147650</v>
      </c>
    </row>
    <row r="511" spans="1:10" x14ac:dyDescent="0.25">
      <c r="A511">
        <f t="shared" si="23"/>
        <v>510</v>
      </c>
      <c r="B511">
        <f t="shared" si="21"/>
        <v>6</v>
      </c>
      <c r="C511">
        <f t="shared" si="22"/>
        <v>8</v>
      </c>
      <c r="D511" cm="1">
        <f t="array" ref="D511">INDEX('PUMA22 Limit computations'!$A$4:$D$75,'PUMA-Person-Limits Fragments'!$B511,1)</f>
        <v>902</v>
      </c>
      <c r="E511" t="str" cm="1">
        <f t="array" ref="E511">INDEX('PUMA22 Limit computations'!$A$4:$D$75,'PUMA-Person-Limits Fragments'!$B511,2)</f>
        <v>Norfolk County--Brookline, Milton &amp; Dedham</v>
      </c>
      <c r="F511" t="str" cm="1">
        <f t="array" ref="F511">INDEX('PUMA22 Limit computations'!$A$4:$D$75,'PUMA-Person-Limits Fragments'!$B511,3)</f>
        <v>METRO14460MM1120</v>
      </c>
      <c r="G511" t="str" cm="1">
        <f t="array" ref="G511">INDEX('PUMA22 Limit computations'!$A$4:$D$75,'PUMA-Person-Limits Fragments'!$B511,4)</f>
        <v>Boston-Cambridge-Quincy, MA-NH HUD Metro FMR Area</v>
      </c>
      <c r="H511" cm="1">
        <f t="array" ref="H511">INDEX('PUMA22 Limit computations'!AI$4:BB$75,'PUMA-Person-Limits Fragments'!B511,'PUMA-Person-Limits Fragments'!C511)</f>
        <v>92550</v>
      </c>
      <c r="I511" cm="1">
        <f t="array" ref="I511">INDEX('PUMA22 Limit computations'!BC$4:BV$75,'PUMA-Person-Limits Fragments'!B511,'PUMA-Person-Limits Fragments'!C511)</f>
        <v>55550</v>
      </c>
      <c r="J511" cm="1">
        <f t="array" ref="J511">INDEX('PUMA22 Limit computations'!BW$4:CP$75,'PUMA-Person-Limits Fragments'!B511,'PUMA-Person-Limits Fragments'!C511)</f>
        <v>147650</v>
      </c>
    </row>
    <row r="512" spans="1:10" x14ac:dyDescent="0.25">
      <c r="A512">
        <f t="shared" si="23"/>
        <v>511</v>
      </c>
      <c r="B512">
        <f t="shared" si="21"/>
        <v>7</v>
      </c>
      <c r="C512">
        <f t="shared" si="22"/>
        <v>8</v>
      </c>
      <c r="D512" cm="1">
        <f t="array" ref="D512">INDEX('PUMA22 Limit computations'!$A$4:$D$75,'PUMA-Person-Limits Fragments'!$B512,1)</f>
        <v>901</v>
      </c>
      <c r="E512" t="str" cm="1">
        <f t="array" ref="E512">INDEX('PUMA22 Limit computations'!$A$4:$D$75,'PUMA-Person-Limits Fragments'!$B512,2)</f>
        <v>Norfolk County (Northwest)--Needham, Wellesley &amp; Westwood</v>
      </c>
      <c r="F512" t="str" cm="1">
        <f t="array" ref="F512">INDEX('PUMA22 Limit computations'!$A$4:$D$75,'PUMA-Person-Limits Fragments'!$B512,3)</f>
        <v>METRO14460MM1120</v>
      </c>
      <c r="G512" t="str" cm="1">
        <f t="array" ref="G512">INDEX('PUMA22 Limit computations'!$A$4:$D$75,'PUMA-Person-Limits Fragments'!$B512,4)</f>
        <v>Boston-Cambridge-Quincy, MA-NH HUD Metro FMR Area</v>
      </c>
      <c r="H512" cm="1">
        <f t="array" ref="H512">INDEX('PUMA22 Limit computations'!AI$4:BB$75,'PUMA-Person-Limits Fragments'!B512,'PUMA-Person-Limits Fragments'!C512)</f>
        <v>92550</v>
      </c>
      <c r="I512" cm="1">
        <f t="array" ref="I512">INDEX('PUMA22 Limit computations'!BC$4:BV$75,'PUMA-Person-Limits Fragments'!B512,'PUMA-Person-Limits Fragments'!C512)</f>
        <v>55550</v>
      </c>
      <c r="J512" cm="1">
        <f t="array" ref="J512">INDEX('PUMA22 Limit computations'!BW$4:CP$75,'PUMA-Person-Limits Fragments'!B512,'PUMA-Person-Limits Fragments'!C512)</f>
        <v>147650</v>
      </c>
    </row>
    <row r="513" spans="1:10" x14ac:dyDescent="0.25">
      <c r="A513">
        <f t="shared" si="23"/>
        <v>512</v>
      </c>
      <c r="B513">
        <f t="shared" si="21"/>
        <v>8</v>
      </c>
      <c r="C513">
        <f t="shared" si="22"/>
        <v>8</v>
      </c>
      <c r="D513" cm="1">
        <f t="array" ref="D513">INDEX('PUMA22 Limit computations'!$A$4:$D$75,'PUMA-Person-Limits Fragments'!$B513,1)</f>
        <v>806</v>
      </c>
      <c r="E513" t="str" cm="1">
        <f t="array" ref="E513">INDEX('PUMA22 Limit computations'!$A$4:$D$75,'PUMA-Person-Limits Fragments'!$B513,2)</f>
        <v>Suffolk County (North)--Revere, Chelsea &amp; Winthrop</v>
      </c>
      <c r="F513" t="str" cm="1">
        <f t="array" ref="F513">INDEX('PUMA22 Limit computations'!$A$4:$D$75,'PUMA-Person-Limits Fragments'!$B513,3)</f>
        <v>METRO14460MM1120</v>
      </c>
      <c r="G513" t="str" cm="1">
        <f t="array" ref="G513">INDEX('PUMA22 Limit computations'!$A$4:$D$75,'PUMA-Person-Limits Fragments'!$B513,4)</f>
        <v>Boston-Cambridge-Quincy, MA-NH HUD Metro FMR Area</v>
      </c>
      <c r="H513" cm="1">
        <f t="array" ref="H513">INDEX('PUMA22 Limit computations'!AI$4:BB$75,'PUMA-Person-Limits Fragments'!B513,'PUMA-Person-Limits Fragments'!C513)</f>
        <v>92550</v>
      </c>
      <c r="I513" cm="1">
        <f t="array" ref="I513">INDEX('PUMA22 Limit computations'!BC$4:BV$75,'PUMA-Person-Limits Fragments'!B513,'PUMA-Person-Limits Fragments'!C513)</f>
        <v>55550</v>
      </c>
      <c r="J513" cm="1">
        <f t="array" ref="J513">INDEX('PUMA22 Limit computations'!BW$4:CP$75,'PUMA-Person-Limits Fragments'!B513,'PUMA-Person-Limits Fragments'!C513)</f>
        <v>147650</v>
      </c>
    </row>
    <row r="514" spans="1:10" x14ac:dyDescent="0.25">
      <c r="A514">
        <f t="shared" si="23"/>
        <v>513</v>
      </c>
      <c r="B514">
        <f t="shared" si="21"/>
        <v>9</v>
      </c>
      <c r="C514">
        <f t="shared" si="22"/>
        <v>8</v>
      </c>
      <c r="D514" cm="1">
        <f t="array" ref="D514">INDEX('PUMA22 Limit computations'!$A$4:$D$75,'PUMA-Person-Limits Fragments'!$B514,1)</f>
        <v>805</v>
      </c>
      <c r="E514" t="str" cm="1">
        <f t="array" ref="E514">INDEX('PUMA22 Limit computations'!$A$4:$D$75,'PUMA-Person-Limits Fragments'!$B514,2)</f>
        <v>Boston City--Hyde Park, Jamaica Plain, Roslindale &amp; West Roxbury</v>
      </c>
      <c r="F514" t="str" cm="1">
        <f t="array" ref="F514">INDEX('PUMA22 Limit computations'!$A$4:$D$75,'PUMA-Person-Limits Fragments'!$B514,3)</f>
        <v>METRO14460MM1120</v>
      </c>
      <c r="G514" t="str" cm="1">
        <f t="array" ref="G514">INDEX('PUMA22 Limit computations'!$A$4:$D$75,'PUMA-Person-Limits Fragments'!$B514,4)</f>
        <v>Boston-Cambridge-Quincy, MA-NH HUD Metro FMR Area</v>
      </c>
      <c r="H514" cm="1">
        <f t="array" ref="H514">INDEX('PUMA22 Limit computations'!AI$4:BB$75,'PUMA-Person-Limits Fragments'!B514,'PUMA-Person-Limits Fragments'!C514)</f>
        <v>92550</v>
      </c>
      <c r="I514" cm="1">
        <f t="array" ref="I514">INDEX('PUMA22 Limit computations'!BC$4:BV$75,'PUMA-Person-Limits Fragments'!B514,'PUMA-Person-Limits Fragments'!C514)</f>
        <v>55550</v>
      </c>
      <c r="J514" cm="1">
        <f t="array" ref="J514">INDEX('PUMA22 Limit computations'!BW$4:CP$75,'PUMA-Person-Limits Fragments'!B514,'PUMA-Person-Limits Fragments'!C514)</f>
        <v>147650</v>
      </c>
    </row>
    <row r="515" spans="1:10" x14ac:dyDescent="0.25">
      <c r="A515">
        <f t="shared" si="23"/>
        <v>514</v>
      </c>
      <c r="B515">
        <f t="shared" ref="B515:B578" si="24">A515-72*FLOOR((A515-1)/72,1)</f>
        <v>10</v>
      </c>
      <c r="C515">
        <f t="shared" ref="C515:C578" si="25">FLOOR((A515-1)/72,1)+1</f>
        <v>8</v>
      </c>
      <c r="D515" cm="1">
        <f t="array" ref="D515">INDEX('PUMA22 Limit computations'!$A$4:$D$75,'PUMA-Person-Limits Fragments'!$B515,1)</f>
        <v>804</v>
      </c>
      <c r="E515" t="str" cm="1">
        <f t="array" ref="E515">INDEX('PUMA22 Limit computations'!$A$4:$D$75,'PUMA-Person-Limits Fragments'!$B515,2)</f>
        <v>Boston City--Mattapan &amp; Roxbury</v>
      </c>
      <c r="F515" t="str" cm="1">
        <f t="array" ref="F515">INDEX('PUMA22 Limit computations'!$A$4:$D$75,'PUMA-Person-Limits Fragments'!$B515,3)</f>
        <v>METRO14460MM1120</v>
      </c>
      <c r="G515" t="str" cm="1">
        <f t="array" ref="G515">INDEX('PUMA22 Limit computations'!$A$4:$D$75,'PUMA-Person-Limits Fragments'!$B515,4)</f>
        <v>Boston-Cambridge-Quincy, MA-NH HUD Metro FMR Area</v>
      </c>
      <c r="H515" cm="1">
        <f t="array" ref="H515">INDEX('PUMA22 Limit computations'!AI$4:BB$75,'PUMA-Person-Limits Fragments'!B515,'PUMA-Person-Limits Fragments'!C515)</f>
        <v>92550</v>
      </c>
      <c r="I515" cm="1">
        <f t="array" ref="I515">INDEX('PUMA22 Limit computations'!BC$4:BV$75,'PUMA-Person-Limits Fragments'!B515,'PUMA-Person-Limits Fragments'!C515)</f>
        <v>55550</v>
      </c>
      <c r="J515" cm="1">
        <f t="array" ref="J515">INDEX('PUMA22 Limit computations'!BW$4:CP$75,'PUMA-Person-Limits Fragments'!B515,'PUMA-Person-Limits Fragments'!C515)</f>
        <v>147650</v>
      </c>
    </row>
    <row r="516" spans="1:10" x14ac:dyDescent="0.25">
      <c r="A516">
        <f t="shared" ref="A516:A579" si="26">A515+1</f>
        <v>515</v>
      </c>
      <c r="B516">
        <f t="shared" si="24"/>
        <v>11</v>
      </c>
      <c r="C516">
        <f t="shared" si="25"/>
        <v>8</v>
      </c>
      <c r="D516" cm="1">
        <f t="array" ref="D516">INDEX('PUMA22 Limit computations'!$A$4:$D$75,'PUMA-Person-Limits Fragments'!$B516,1)</f>
        <v>612</v>
      </c>
      <c r="E516" t="str" cm="1">
        <f t="array" ref="E516">INDEX('PUMA22 Limit computations'!$A$4:$D$75,'PUMA-Person-Limits Fragments'!$B516,2)</f>
        <v>Middlesex County--Watertown, Arlington &amp; Belmont</v>
      </c>
      <c r="F516" t="str" cm="1">
        <f t="array" ref="F516">INDEX('PUMA22 Limit computations'!$A$4:$D$75,'PUMA-Person-Limits Fragments'!$B516,3)</f>
        <v>METRO14460MM1120</v>
      </c>
      <c r="G516" t="str" cm="1">
        <f t="array" ref="G516">INDEX('PUMA22 Limit computations'!$A$4:$D$75,'PUMA-Person-Limits Fragments'!$B516,4)</f>
        <v>Boston-Cambridge-Quincy, MA-NH HUD Metro FMR Area</v>
      </c>
      <c r="H516" cm="1">
        <f t="array" ref="H516">INDEX('PUMA22 Limit computations'!AI$4:BB$75,'PUMA-Person-Limits Fragments'!B516,'PUMA-Person-Limits Fragments'!C516)</f>
        <v>92559.255000000005</v>
      </c>
      <c r="I516" cm="1">
        <f t="array" ref="I516">INDEX('PUMA22 Limit computations'!BC$4:BV$75,'PUMA-Person-Limits Fragments'!B516,'PUMA-Person-Limits Fragments'!C516)</f>
        <v>55555.555</v>
      </c>
      <c r="J516" cm="1">
        <f t="array" ref="J516">INDEX('PUMA22 Limit computations'!BW$4:CP$75,'PUMA-Person-Limits Fragments'!B516,'PUMA-Person-Limits Fragments'!C516)</f>
        <v>147664.76499999998</v>
      </c>
    </row>
    <row r="517" spans="1:10" x14ac:dyDescent="0.25">
      <c r="A517">
        <f t="shared" si="26"/>
        <v>516</v>
      </c>
      <c r="B517">
        <f t="shared" si="24"/>
        <v>12</v>
      </c>
      <c r="C517">
        <f t="shared" si="25"/>
        <v>8</v>
      </c>
      <c r="D517" cm="1">
        <f t="array" ref="D517">INDEX('PUMA22 Limit computations'!$A$4:$D$75,'PUMA-Person-Limits Fragments'!$B517,1)</f>
        <v>802</v>
      </c>
      <c r="E517" t="str" cm="1">
        <f t="array" ref="E517">INDEX('PUMA22 Limit computations'!$A$4:$D$75,'PUMA-Person-Limits Fragments'!$B517,2)</f>
        <v>Boston City--Back Bay, Beacon Hill, Charlestown, East Boston, Central &amp; South End</v>
      </c>
      <c r="F517" t="str" cm="1">
        <f t="array" ref="F517">INDEX('PUMA22 Limit computations'!$A$4:$D$75,'PUMA-Person-Limits Fragments'!$B517,3)</f>
        <v>METRO14460MM1120</v>
      </c>
      <c r="G517" t="str" cm="1">
        <f t="array" ref="G517">INDEX('PUMA22 Limit computations'!$A$4:$D$75,'PUMA-Person-Limits Fragments'!$B517,4)</f>
        <v>Boston-Cambridge-Quincy, MA-NH HUD Metro FMR Area</v>
      </c>
      <c r="H517" cm="1">
        <f t="array" ref="H517">INDEX('PUMA22 Limit computations'!AI$4:BB$75,'PUMA-Person-Limits Fragments'!B517,'PUMA-Person-Limits Fragments'!C517)</f>
        <v>92550</v>
      </c>
      <c r="I517" cm="1">
        <f t="array" ref="I517">INDEX('PUMA22 Limit computations'!BC$4:BV$75,'PUMA-Person-Limits Fragments'!B517,'PUMA-Person-Limits Fragments'!C517)</f>
        <v>55550</v>
      </c>
      <c r="J517" cm="1">
        <f t="array" ref="J517">INDEX('PUMA22 Limit computations'!BW$4:CP$75,'PUMA-Person-Limits Fragments'!B517,'PUMA-Person-Limits Fragments'!C517)</f>
        <v>147650</v>
      </c>
    </row>
    <row r="518" spans="1:10" x14ac:dyDescent="0.25">
      <c r="A518">
        <f t="shared" si="26"/>
        <v>517</v>
      </c>
      <c r="B518">
        <f t="shared" si="24"/>
        <v>13</v>
      </c>
      <c r="C518">
        <f t="shared" si="25"/>
        <v>8</v>
      </c>
      <c r="D518" cm="1">
        <f t="array" ref="D518">INDEX('PUMA22 Limit computations'!$A$4:$D$75,'PUMA-Person-Limits Fragments'!$B518,1)</f>
        <v>906</v>
      </c>
      <c r="E518" t="str" cm="1">
        <f t="array" ref="E518">INDEX('PUMA22 Limit computations'!$A$4:$D$75,'PUMA-Person-Limits Fragments'!$B518,2)</f>
        <v>Norfolk County (Southwest)--Franklin, Walpole &amp; Foxborough</v>
      </c>
      <c r="F518" t="str" cm="1">
        <f t="array" ref="F518">INDEX('PUMA22 Limit computations'!$A$4:$D$75,'PUMA-Person-Limits Fragments'!$B518,3)</f>
        <v>METRO14460MM1120</v>
      </c>
      <c r="G518" t="str" cm="1">
        <f t="array" ref="G518">INDEX('PUMA22 Limit computations'!$A$4:$D$75,'PUMA-Person-Limits Fragments'!$B518,4)</f>
        <v>Boston-Cambridge-Quincy, MA-NH HUD Metro FMR Area</v>
      </c>
      <c r="H518" cm="1">
        <f t="array" ref="H518">INDEX('PUMA22 Limit computations'!AI$4:BB$75,'PUMA-Person-Limits Fragments'!B518,'PUMA-Person-Limits Fragments'!C518)</f>
        <v>92550</v>
      </c>
      <c r="I518" cm="1">
        <f t="array" ref="I518">INDEX('PUMA22 Limit computations'!BC$4:BV$75,'PUMA-Person-Limits Fragments'!B518,'PUMA-Person-Limits Fragments'!C518)</f>
        <v>55550</v>
      </c>
      <c r="J518" cm="1">
        <f t="array" ref="J518">INDEX('PUMA22 Limit computations'!BW$4:CP$75,'PUMA-Person-Limits Fragments'!B518,'PUMA-Person-Limits Fragments'!C518)</f>
        <v>147650</v>
      </c>
    </row>
    <row r="519" spans="1:10" x14ac:dyDescent="0.25">
      <c r="A519">
        <f t="shared" si="26"/>
        <v>518</v>
      </c>
      <c r="B519">
        <f t="shared" si="24"/>
        <v>14</v>
      </c>
      <c r="C519">
        <f t="shared" si="25"/>
        <v>8</v>
      </c>
      <c r="D519" cm="1">
        <f t="array" ref="D519">INDEX('PUMA22 Limit computations'!$A$4:$D$75,'PUMA-Person-Limits Fragments'!$B519,1)</f>
        <v>706</v>
      </c>
      <c r="E519" t="str" cm="1">
        <f t="array" ref="E519">INDEX('PUMA22 Limit computations'!$A$4:$D$75,'PUMA-Person-Limits Fragments'!$B519,2)</f>
        <v>Essex County (South Coastline)--Salem, Beverly &amp; Gloucester</v>
      </c>
      <c r="F519" t="str" cm="1">
        <f t="array" ref="F519">INDEX('PUMA22 Limit computations'!$A$4:$D$75,'PUMA-Person-Limits Fragments'!$B519,3)</f>
        <v>METRO14460MM1120</v>
      </c>
      <c r="G519" t="str" cm="1">
        <f t="array" ref="G519">INDEX('PUMA22 Limit computations'!$A$4:$D$75,'PUMA-Person-Limits Fragments'!$B519,4)</f>
        <v>Boston-Cambridge-Quincy, MA-NH HUD Metro FMR Area</v>
      </c>
      <c r="H519" cm="1">
        <f t="array" ref="H519">INDEX('PUMA22 Limit computations'!AI$4:BB$75,'PUMA-Person-Limits Fragments'!B519,'PUMA-Person-Limits Fragments'!C519)</f>
        <v>92550</v>
      </c>
      <c r="I519" cm="1">
        <f t="array" ref="I519">INDEX('PUMA22 Limit computations'!BC$4:BV$75,'PUMA-Person-Limits Fragments'!B519,'PUMA-Person-Limits Fragments'!C519)</f>
        <v>55550</v>
      </c>
      <c r="J519" cm="1">
        <f t="array" ref="J519">INDEX('PUMA22 Limit computations'!BW$4:CP$75,'PUMA-Person-Limits Fragments'!B519,'PUMA-Person-Limits Fragments'!C519)</f>
        <v>147650</v>
      </c>
    </row>
    <row r="520" spans="1:10" x14ac:dyDescent="0.25">
      <c r="A520">
        <f t="shared" si="26"/>
        <v>519</v>
      </c>
      <c r="B520">
        <f t="shared" si="24"/>
        <v>15</v>
      </c>
      <c r="C520">
        <f t="shared" si="25"/>
        <v>8</v>
      </c>
      <c r="D520" cm="1">
        <f t="array" ref="D520">INDEX('PUMA22 Limit computations'!$A$4:$D$75,'PUMA-Person-Limits Fragments'!$B520,1)</f>
        <v>705</v>
      </c>
      <c r="E520" t="str" cm="1">
        <f t="array" ref="E520">INDEX('PUMA22 Limit computations'!$A$4:$D$75,'PUMA-Person-Limits Fragments'!$B520,2)</f>
        <v>Essex County--Lynn &amp; Nahant</v>
      </c>
      <c r="F520" t="str" cm="1">
        <f t="array" ref="F520">INDEX('PUMA22 Limit computations'!$A$4:$D$75,'PUMA-Person-Limits Fragments'!$B520,3)</f>
        <v>METRO14460MM1120</v>
      </c>
      <c r="G520" t="str" cm="1">
        <f t="array" ref="G520">INDEX('PUMA22 Limit computations'!$A$4:$D$75,'PUMA-Person-Limits Fragments'!$B520,4)</f>
        <v>Boston-Cambridge-Quincy, MA-NH HUD Metro FMR Area</v>
      </c>
      <c r="H520" cm="1">
        <f t="array" ref="H520">INDEX('PUMA22 Limit computations'!AI$4:BB$75,'PUMA-Person-Limits Fragments'!B520,'PUMA-Person-Limits Fragments'!C520)</f>
        <v>92550</v>
      </c>
      <c r="I520" cm="1">
        <f t="array" ref="I520">INDEX('PUMA22 Limit computations'!BC$4:BV$75,'PUMA-Person-Limits Fragments'!B520,'PUMA-Person-Limits Fragments'!C520)</f>
        <v>55550</v>
      </c>
      <c r="J520" cm="1">
        <f t="array" ref="J520">INDEX('PUMA22 Limit computations'!BW$4:CP$75,'PUMA-Person-Limits Fragments'!B520,'PUMA-Person-Limits Fragments'!C520)</f>
        <v>147650</v>
      </c>
    </row>
    <row r="521" spans="1:10" x14ac:dyDescent="0.25">
      <c r="A521">
        <f t="shared" si="26"/>
        <v>520</v>
      </c>
      <c r="B521">
        <f t="shared" si="24"/>
        <v>16</v>
      </c>
      <c r="C521">
        <f t="shared" si="25"/>
        <v>8</v>
      </c>
      <c r="D521" cm="1">
        <f t="array" ref="D521">INDEX('PUMA22 Limit computations'!$A$4:$D$75,'PUMA-Person-Limits Fragments'!$B521,1)</f>
        <v>704</v>
      </c>
      <c r="E521" t="str" cm="1">
        <f t="array" ref="E521">INDEX('PUMA22 Limit computations'!$A$4:$D$75,'PUMA-Person-Limits Fragments'!$B521,2)</f>
        <v>Essex County (Central)--Peabody, Danvers &amp; Saugus</v>
      </c>
      <c r="F521" t="str" cm="1">
        <f t="array" ref="F521">INDEX('PUMA22 Limit computations'!$A$4:$D$75,'PUMA-Person-Limits Fragments'!$B521,3)</f>
        <v>METRO14460MM1120</v>
      </c>
      <c r="G521" t="str" cm="1">
        <f t="array" ref="G521">INDEX('PUMA22 Limit computations'!$A$4:$D$75,'PUMA-Person-Limits Fragments'!$B521,4)</f>
        <v>Boston-Cambridge-Quincy, MA-NH HUD Metro FMR Area</v>
      </c>
      <c r="H521" cm="1">
        <f t="array" ref="H521">INDEX('PUMA22 Limit computations'!AI$4:BB$75,'PUMA-Person-Limits Fragments'!B521,'PUMA-Person-Limits Fragments'!C521)</f>
        <v>92550</v>
      </c>
      <c r="I521" cm="1">
        <f t="array" ref="I521">INDEX('PUMA22 Limit computations'!BC$4:BV$75,'PUMA-Person-Limits Fragments'!B521,'PUMA-Person-Limits Fragments'!C521)</f>
        <v>55550</v>
      </c>
      <c r="J521" cm="1">
        <f t="array" ref="J521">INDEX('PUMA22 Limit computations'!BW$4:CP$75,'PUMA-Person-Limits Fragments'!B521,'PUMA-Person-Limits Fragments'!C521)</f>
        <v>147650</v>
      </c>
    </row>
    <row r="522" spans="1:10" x14ac:dyDescent="0.25">
      <c r="A522">
        <f t="shared" si="26"/>
        <v>521</v>
      </c>
      <c r="B522">
        <f t="shared" si="24"/>
        <v>17</v>
      </c>
      <c r="C522">
        <f t="shared" si="25"/>
        <v>8</v>
      </c>
      <c r="D522" cm="1">
        <f t="array" ref="D522">INDEX('PUMA22 Limit computations'!$A$4:$D$75,'PUMA-Person-Limits Fragments'!$B522,1)</f>
        <v>611</v>
      </c>
      <c r="E522" t="str" cm="1">
        <f t="array" ref="E522">INDEX('PUMA22 Limit computations'!$A$4:$D$75,'PUMA-Person-Limits Fragments'!$B522,2)</f>
        <v>Middlesex County (East)--Cambridge</v>
      </c>
      <c r="F522" t="str" cm="1">
        <f t="array" ref="F522">INDEX('PUMA22 Limit computations'!$A$4:$D$75,'PUMA-Person-Limits Fragments'!$B522,3)</f>
        <v>METRO14460MM1120</v>
      </c>
      <c r="G522" t="str" cm="1">
        <f t="array" ref="G522">INDEX('PUMA22 Limit computations'!$A$4:$D$75,'PUMA-Person-Limits Fragments'!$B522,4)</f>
        <v>Boston-Cambridge-Quincy, MA-NH HUD Metro FMR Area</v>
      </c>
      <c r="H522" cm="1">
        <f t="array" ref="H522">INDEX('PUMA22 Limit computations'!AI$4:BB$75,'PUMA-Person-Limits Fragments'!B522,'PUMA-Person-Limits Fragments'!C522)</f>
        <v>92550</v>
      </c>
      <c r="I522" cm="1">
        <f t="array" ref="I522">INDEX('PUMA22 Limit computations'!BC$4:BV$75,'PUMA-Person-Limits Fragments'!B522,'PUMA-Person-Limits Fragments'!C522)</f>
        <v>55550</v>
      </c>
      <c r="J522" cm="1">
        <f t="array" ref="J522">INDEX('PUMA22 Limit computations'!BW$4:CP$75,'PUMA-Person-Limits Fragments'!B522,'PUMA-Person-Limits Fragments'!C522)</f>
        <v>147650</v>
      </c>
    </row>
    <row r="523" spans="1:10" x14ac:dyDescent="0.25">
      <c r="A523">
        <f t="shared" si="26"/>
        <v>522</v>
      </c>
      <c r="B523">
        <f t="shared" si="24"/>
        <v>18</v>
      </c>
      <c r="C523">
        <f t="shared" si="25"/>
        <v>8</v>
      </c>
      <c r="D523" cm="1">
        <f t="array" ref="D523">INDEX('PUMA22 Limit computations'!$A$4:$D$75,'PUMA-Person-Limits Fragments'!$B523,1)</f>
        <v>703</v>
      </c>
      <c r="E523" t="str" cm="1">
        <f t="array" ref="E523">INDEX('PUMA22 Limit computations'!$A$4:$D$75,'PUMA-Person-Limits Fragments'!$B523,2)</f>
        <v>Essex County (North)--Newburyport, Amesbury &amp; North Andover</v>
      </c>
      <c r="F523" t="str" cm="1">
        <f t="array" ref="F523">INDEX('PUMA22 Limit computations'!$A$4:$D$75,'PUMA-Person-Limits Fragments'!$B523,3)</f>
        <v>METRO14460MM1120</v>
      </c>
      <c r="G523" t="str" cm="1">
        <f t="array" ref="G523">INDEX('PUMA22 Limit computations'!$A$4:$D$75,'PUMA-Person-Limits Fragments'!$B523,4)</f>
        <v>Boston-Cambridge-Quincy, MA-NH HUD Metro FMR Area</v>
      </c>
      <c r="H523" cm="1">
        <f t="array" ref="H523">INDEX('PUMA22 Limit computations'!AI$4:BB$75,'PUMA-Person-Limits Fragments'!B523,'PUMA-Person-Limits Fragments'!C523)</f>
        <v>48311.1</v>
      </c>
      <c r="I523" cm="1">
        <f t="array" ref="I523">INDEX('PUMA22 Limit computations'!BC$4:BV$75,'PUMA-Person-Limits Fragments'!B523,'PUMA-Person-Limits Fragments'!C523)</f>
        <v>28997.100000000002</v>
      </c>
      <c r="J523" cm="1">
        <f t="array" ref="J523">INDEX('PUMA22 Limit computations'!BW$4:CP$75,'PUMA-Person-Limits Fragments'!B523,'PUMA-Person-Limits Fragments'!C523)</f>
        <v>77073.3</v>
      </c>
    </row>
    <row r="524" spans="1:10" x14ac:dyDescent="0.25">
      <c r="A524">
        <f t="shared" si="26"/>
        <v>523</v>
      </c>
      <c r="B524">
        <f t="shared" si="24"/>
        <v>19</v>
      </c>
      <c r="C524">
        <f t="shared" si="25"/>
        <v>8</v>
      </c>
      <c r="D524" cm="1">
        <f t="array" ref="D524">INDEX('PUMA22 Limit computations'!$A$4:$D$75,'PUMA-Person-Limits Fragments'!$B524,1)</f>
        <v>803</v>
      </c>
      <c r="E524" t="str" cm="1">
        <f t="array" ref="E524">INDEX('PUMA22 Limit computations'!$A$4:$D$75,'PUMA-Person-Limits Fragments'!$B524,2)</f>
        <v>Boston City--Dorchester &amp; South Boston</v>
      </c>
      <c r="F524" t="str" cm="1">
        <f t="array" ref="F524">INDEX('PUMA22 Limit computations'!$A$4:$D$75,'PUMA-Person-Limits Fragments'!$B524,3)</f>
        <v>METRO14460MM1120</v>
      </c>
      <c r="G524" t="str" cm="1">
        <f t="array" ref="G524">INDEX('PUMA22 Limit computations'!$A$4:$D$75,'PUMA-Person-Limits Fragments'!$B524,4)</f>
        <v>Boston-Cambridge-Quincy, MA-NH HUD Metro FMR Area</v>
      </c>
      <c r="H524" cm="1">
        <f t="array" ref="H524">INDEX('PUMA22 Limit computations'!AI$4:BB$75,'PUMA-Person-Limits Fragments'!B524,'PUMA-Person-Limits Fragments'!C524)</f>
        <v>92550</v>
      </c>
      <c r="I524" cm="1">
        <f t="array" ref="I524">INDEX('PUMA22 Limit computations'!BC$4:BV$75,'PUMA-Person-Limits Fragments'!B524,'PUMA-Person-Limits Fragments'!C524)</f>
        <v>55550</v>
      </c>
      <c r="J524" cm="1">
        <f t="array" ref="J524">INDEX('PUMA22 Limit computations'!BW$4:CP$75,'PUMA-Person-Limits Fragments'!B524,'PUMA-Person-Limits Fragments'!C524)</f>
        <v>147650</v>
      </c>
    </row>
    <row r="525" spans="1:10" x14ac:dyDescent="0.25">
      <c r="A525">
        <f t="shared" si="26"/>
        <v>524</v>
      </c>
      <c r="B525">
        <f t="shared" si="24"/>
        <v>20</v>
      </c>
      <c r="C525">
        <f t="shared" si="25"/>
        <v>8</v>
      </c>
      <c r="D525" cm="1">
        <f t="array" ref="D525">INDEX('PUMA22 Limit computations'!$A$4:$D$75,'PUMA-Person-Limits Fragments'!$B525,1)</f>
        <v>605</v>
      </c>
      <c r="E525" t="str" cm="1">
        <f t="array" ref="E525">INDEX('PUMA22 Limit computations'!$A$4:$D$75,'PUMA-Person-Limits Fragments'!$B525,2)</f>
        <v>Middlesex County--Framingham &amp; Marlborough</v>
      </c>
      <c r="F525" t="str" cm="1">
        <f t="array" ref="F525">INDEX('PUMA22 Limit computations'!$A$4:$D$75,'PUMA-Person-Limits Fragments'!$B525,3)</f>
        <v>METRO14460MM1120</v>
      </c>
      <c r="G525" t="str" cm="1">
        <f t="array" ref="G525">INDEX('PUMA22 Limit computations'!$A$4:$D$75,'PUMA-Person-Limits Fragments'!$B525,4)</f>
        <v>Boston-Cambridge-Quincy, MA-NH HUD Metro FMR Area</v>
      </c>
      <c r="H525" cm="1">
        <f t="array" ref="H525">INDEX('PUMA22 Limit computations'!AI$4:BB$75,'PUMA-Person-Limits Fragments'!B525,'PUMA-Person-Limits Fragments'!C525)</f>
        <v>92550</v>
      </c>
      <c r="I525" cm="1">
        <f t="array" ref="I525">INDEX('PUMA22 Limit computations'!BC$4:BV$75,'PUMA-Person-Limits Fragments'!B525,'PUMA-Person-Limits Fragments'!C525)</f>
        <v>55550</v>
      </c>
      <c r="J525" cm="1">
        <f t="array" ref="J525">INDEX('PUMA22 Limit computations'!BW$4:CP$75,'PUMA-Person-Limits Fragments'!B525,'PUMA-Person-Limits Fragments'!C525)</f>
        <v>147650</v>
      </c>
    </row>
    <row r="526" spans="1:10" x14ac:dyDescent="0.25">
      <c r="A526">
        <f t="shared" si="26"/>
        <v>525</v>
      </c>
      <c r="B526">
        <f t="shared" si="24"/>
        <v>21</v>
      </c>
      <c r="C526">
        <f t="shared" si="25"/>
        <v>8</v>
      </c>
      <c r="D526" cm="1">
        <f t="array" ref="D526">INDEX('PUMA22 Limit computations'!$A$4:$D$75,'PUMA-Person-Limits Fragments'!$B526,1)</f>
        <v>601</v>
      </c>
      <c r="E526" t="str" cm="1">
        <f t="array" ref="E526">INDEX('PUMA22 Limit computations'!$A$4:$D$75,'PUMA-Person-Limits Fragments'!$B526,2)</f>
        <v>Middlesex County (Northwest)--Outside Lowell</v>
      </c>
      <c r="F526" t="str" cm="1">
        <f t="array" ref="F526">INDEX('PUMA22 Limit computations'!$A$4:$D$75,'PUMA-Person-Limits Fragments'!$B526,3)</f>
        <v>METRO14460MM1120</v>
      </c>
      <c r="G526" t="str" cm="1">
        <f t="array" ref="G526">INDEX('PUMA22 Limit computations'!$A$4:$D$75,'PUMA-Person-Limits Fragments'!$B526,4)</f>
        <v>Boston-Cambridge-Quincy, MA-NH HUD Metro FMR Area</v>
      </c>
      <c r="H526" cm="1">
        <f t="array" ref="H526">INDEX('PUMA22 Limit computations'!AI$4:BB$75,'PUMA-Person-Limits Fragments'!B526,'PUMA-Person-Limits Fragments'!C526)</f>
        <v>20842.260000000002</v>
      </c>
      <c r="I526" cm="1">
        <f t="array" ref="I526">INDEX('PUMA22 Limit computations'!BC$4:BV$75,'PUMA-Person-Limits Fragments'!B526,'PUMA-Person-Limits Fragments'!C526)</f>
        <v>12509.86</v>
      </c>
      <c r="J526" cm="1">
        <f t="array" ref="J526">INDEX('PUMA22 Limit computations'!BW$4:CP$75,'PUMA-Person-Limits Fragments'!B526,'PUMA-Person-Limits Fragments'!C526)</f>
        <v>33250.78</v>
      </c>
    </row>
    <row r="527" spans="1:10" x14ac:dyDescent="0.25">
      <c r="A527">
        <f t="shared" si="26"/>
        <v>526</v>
      </c>
      <c r="B527">
        <f t="shared" si="24"/>
        <v>22</v>
      </c>
      <c r="C527">
        <f t="shared" si="25"/>
        <v>8</v>
      </c>
      <c r="D527" cm="1">
        <f t="array" ref="D527">INDEX('PUMA22 Limit computations'!$A$4:$D$75,'PUMA-Person-Limits Fragments'!$B527,1)</f>
        <v>1104</v>
      </c>
      <c r="E527" t="str" cm="1">
        <f t="array" ref="E527">INDEX('PUMA22 Limit computations'!$A$4:$D$75,'PUMA-Person-Limits Fragments'!$B527,2)</f>
        <v>Plymouth County (South)--Plymouth Town, Middleborough &amp; Wareham</v>
      </c>
      <c r="F527" t="str" cm="1">
        <f t="array" ref="F527">INDEX('PUMA22 Limit computations'!$A$4:$D$75,'PUMA-Person-Limits Fragments'!$B527,3)</f>
        <v>METRO14460MM1120</v>
      </c>
      <c r="G527" t="str" cm="1">
        <f t="array" ref="G527">INDEX('PUMA22 Limit computations'!$A$4:$D$75,'PUMA-Person-Limits Fragments'!$B527,4)</f>
        <v>Boston-Cambridge-Quincy, MA-NH HUD Metro FMR Area</v>
      </c>
      <c r="H527" cm="1">
        <f t="array" ref="H527">INDEX('PUMA22 Limit computations'!AI$4:BB$75,'PUMA-Person-Limits Fragments'!B527,'PUMA-Person-Limits Fragments'!C527)</f>
        <v>61804.889999999992</v>
      </c>
      <c r="I527" cm="1">
        <f t="array" ref="I527">INDEX('PUMA22 Limit computations'!BC$4:BV$75,'PUMA-Person-Limits Fragments'!B527,'PUMA-Person-Limits Fragments'!C527)</f>
        <v>37096.289999999994</v>
      </c>
      <c r="J527" cm="1">
        <f t="array" ref="J527">INDEX('PUMA22 Limit computations'!BW$4:CP$75,'PUMA-Person-Limits Fragments'!B527,'PUMA-Person-Limits Fragments'!C527)</f>
        <v>98600.67</v>
      </c>
    </row>
    <row r="528" spans="1:10" x14ac:dyDescent="0.25">
      <c r="A528">
        <f t="shared" si="26"/>
        <v>527</v>
      </c>
      <c r="B528">
        <f t="shared" si="24"/>
        <v>23</v>
      </c>
      <c r="C528">
        <f t="shared" si="25"/>
        <v>8</v>
      </c>
      <c r="D528" cm="1">
        <f t="array" ref="D528">INDEX('PUMA22 Limit computations'!$A$4:$D$75,'PUMA-Person-Limits Fragments'!$B528,1)</f>
        <v>1103</v>
      </c>
      <c r="E528" t="str" cm="1">
        <f t="array" ref="E528">INDEX('PUMA22 Limit computations'!$A$4:$D$75,'PUMA-Person-Limits Fragments'!$B528,2)</f>
        <v>Plymouth County (North)--Marshfield, Hingham &amp; Scituate</v>
      </c>
      <c r="F528" t="str" cm="1">
        <f t="array" ref="F528">INDEX('PUMA22 Limit computations'!$A$4:$D$75,'PUMA-Person-Limits Fragments'!$B528,3)</f>
        <v>METRO14460MM1120</v>
      </c>
      <c r="G528" t="str" cm="1">
        <f t="array" ref="G528">INDEX('PUMA22 Limit computations'!$A$4:$D$75,'PUMA-Person-Limits Fragments'!$B528,4)</f>
        <v>Boston-Cambridge-Quincy, MA-NH HUD Metro FMR Area</v>
      </c>
      <c r="H528" cm="1">
        <f t="array" ref="H528">INDEX('PUMA22 Limit computations'!AI$4:BB$75,'PUMA-Person-Limits Fragments'!B528,'PUMA-Person-Limits Fragments'!C528)</f>
        <v>92531.49</v>
      </c>
      <c r="I528" cm="1">
        <f t="array" ref="I528">INDEX('PUMA22 Limit computations'!BC$4:BV$75,'PUMA-Person-Limits Fragments'!B528,'PUMA-Person-Limits Fragments'!C528)</f>
        <v>55538.89</v>
      </c>
      <c r="J528" cm="1">
        <f t="array" ref="J528">INDEX('PUMA22 Limit computations'!BW$4:CP$75,'PUMA-Person-Limits Fragments'!B528,'PUMA-Person-Limits Fragments'!C528)</f>
        <v>147620.47</v>
      </c>
    </row>
    <row r="529" spans="1:10" x14ac:dyDescent="0.25">
      <c r="A529">
        <f t="shared" si="26"/>
        <v>528</v>
      </c>
      <c r="B529">
        <f t="shared" si="24"/>
        <v>24</v>
      </c>
      <c r="C529">
        <f t="shared" si="25"/>
        <v>8</v>
      </c>
      <c r="D529" cm="1">
        <f t="array" ref="D529">INDEX('PUMA22 Limit computations'!$A$4:$D$75,'PUMA-Person-Limits Fragments'!$B529,1)</f>
        <v>1102</v>
      </c>
      <c r="E529" t="str" cm="1">
        <f t="array" ref="E529">INDEX('PUMA22 Limit computations'!$A$4:$D$75,'PUMA-Person-Limits Fragments'!$B529,2)</f>
        <v>Plymouth County (West)--Bridgewater, Abington &amp; Whitman</v>
      </c>
      <c r="F529" t="str" cm="1">
        <f t="array" ref="F529">INDEX('PUMA22 Limit computations'!$A$4:$D$75,'PUMA-Person-Limits Fragments'!$B529,3)</f>
        <v>METRO14460MM1120</v>
      </c>
      <c r="G529" t="str" cm="1">
        <f t="array" ref="G529">INDEX('PUMA22 Limit computations'!$A$4:$D$75,'PUMA-Person-Limits Fragments'!$B529,4)</f>
        <v>Boston-Cambridge-Quincy, MA-NH HUD Metro FMR Area</v>
      </c>
      <c r="H529" cm="1">
        <f t="array" ref="H529">INDEX('PUMA22 Limit computations'!AI$4:BB$75,'PUMA-Person-Limits Fragments'!B529,'PUMA-Person-Limits Fragments'!C529)</f>
        <v>20074.095000000001</v>
      </c>
      <c r="I529" cm="1">
        <f t="array" ref="I529">INDEX('PUMA22 Limit computations'!BC$4:BV$75,'PUMA-Person-Limits Fragments'!B529,'PUMA-Person-Limits Fragments'!C529)</f>
        <v>12048.795</v>
      </c>
      <c r="J529" cm="1">
        <f t="array" ref="J529">INDEX('PUMA22 Limit computations'!BW$4:CP$75,'PUMA-Person-Limits Fragments'!B529,'PUMA-Person-Limits Fragments'!C529)</f>
        <v>32025.285</v>
      </c>
    </row>
    <row r="530" spans="1:10" x14ac:dyDescent="0.25">
      <c r="A530">
        <f t="shared" si="26"/>
        <v>529</v>
      </c>
      <c r="B530">
        <f t="shared" si="24"/>
        <v>25</v>
      </c>
      <c r="C530">
        <f t="shared" si="25"/>
        <v>8</v>
      </c>
      <c r="D530" cm="1">
        <f t="array" ref="D530">INDEX('PUMA22 Limit computations'!$A$4:$D$75,'PUMA-Person-Limits Fragments'!$B530,1)</f>
        <v>604</v>
      </c>
      <c r="E530" t="str" cm="1">
        <f t="array" ref="E530">INDEX('PUMA22 Limit computations'!$A$4:$D$75,'PUMA-Person-Limits Fragments'!$B530,2)</f>
        <v>Middlesex County (West Central)</v>
      </c>
      <c r="F530" t="str" cm="1">
        <f t="array" ref="F530">INDEX('PUMA22 Limit computations'!$A$4:$D$75,'PUMA-Person-Limits Fragments'!$B530,3)</f>
        <v>METRO14460MM1120</v>
      </c>
      <c r="G530" t="str" cm="1">
        <f t="array" ref="G530">INDEX('PUMA22 Limit computations'!$A$4:$D$75,'PUMA-Person-Limits Fragments'!$B530,4)</f>
        <v>Boston-Cambridge-Quincy, MA-NH HUD Metro FMR Area</v>
      </c>
      <c r="H530" cm="1">
        <f t="array" ref="H530">INDEX('PUMA22 Limit computations'!AI$4:BB$75,'PUMA-Person-Limits Fragments'!B530,'PUMA-Person-Limits Fragments'!C530)</f>
        <v>92550</v>
      </c>
      <c r="I530" cm="1">
        <f t="array" ref="I530">INDEX('PUMA22 Limit computations'!BC$4:BV$75,'PUMA-Person-Limits Fragments'!B530,'PUMA-Person-Limits Fragments'!C530)</f>
        <v>55550</v>
      </c>
      <c r="J530" cm="1">
        <f t="array" ref="J530">INDEX('PUMA22 Limit computations'!BW$4:CP$75,'PUMA-Person-Limits Fragments'!B530,'PUMA-Person-Limits Fragments'!C530)</f>
        <v>147650</v>
      </c>
    </row>
    <row r="531" spans="1:10" x14ac:dyDescent="0.25">
      <c r="A531">
        <f t="shared" si="26"/>
        <v>530</v>
      </c>
      <c r="B531">
        <f t="shared" si="24"/>
        <v>26</v>
      </c>
      <c r="C531">
        <f t="shared" si="25"/>
        <v>8</v>
      </c>
      <c r="D531" cm="1">
        <f t="array" ref="D531">INDEX('PUMA22 Limit computations'!$A$4:$D$75,'PUMA-Person-Limits Fragments'!$B531,1)</f>
        <v>905</v>
      </c>
      <c r="E531" t="str" cm="1">
        <f t="array" ref="E531">INDEX('PUMA22 Limit computations'!$A$4:$D$75,'PUMA-Person-Limits Fragments'!$B531,2)</f>
        <v>Norfolk County (Central)--Norwood, Stoughton &amp; Canton</v>
      </c>
      <c r="F531" t="str" cm="1">
        <f t="array" ref="F531">INDEX('PUMA22 Limit computations'!$A$4:$D$75,'PUMA-Person-Limits Fragments'!$B531,3)</f>
        <v>METRO14460MM1120</v>
      </c>
      <c r="G531" t="str" cm="1">
        <f t="array" ref="G531">INDEX('PUMA22 Limit computations'!$A$4:$D$75,'PUMA-Person-Limits Fragments'!$B531,4)</f>
        <v>Boston-Cambridge-Quincy, MA-NH HUD Metro FMR Area</v>
      </c>
      <c r="H531" cm="1">
        <f t="array" ref="H531">INDEX('PUMA22 Limit computations'!AI$4:BB$75,'PUMA-Person-Limits Fragments'!B531,'PUMA-Person-Limits Fragments'!C531)</f>
        <v>89023.845000000001</v>
      </c>
      <c r="I531" cm="1">
        <f t="array" ref="I531">INDEX('PUMA22 Limit computations'!BC$4:BV$75,'PUMA-Person-Limits Fragments'!B531,'PUMA-Person-Limits Fragments'!C531)</f>
        <v>53433.544999999998</v>
      </c>
      <c r="J531" cm="1">
        <f t="array" ref="J531">INDEX('PUMA22 Limit computations'!BW$4:CP$75,'PUMA-Person-Limits Fragments'!B531,'PUMA-Person-Limits Fragments'!C531)</f>
        <v>142024.535</v>
      </c>
    </row>
    <row r="532" spans="1:10" x14ac:dyDescent="0.25">
      <c r="A532">
        <f t="shared" si="26"/>
        <v>531</v>
      </c>
      <c r="B532">
        <f t="shared" si="24"/>
        <v>27</v>
      </c>
      <c r="C532">
        <f t="shared" si="25"/>
        <v>8</v>
      </c>
      <c r="D532" cm="1">
        <f t="array" ref="D532">INDEX('PUMA22 Limit computations'!$A$4:$D$75,'PUMA-Person-Limits Fragments'!$B532,1)</f>
        <v>606</v>
      </c>
      <c r="E532" t="str" cm="1">
        <f t="array" ref="E532">INDEX('PUMA22 Limit computations'!$A$4:$D$75,'PUMA-Person-Limits Fragments'!$B532,2)</f>
        <v>Middlesex County (Southwest)</v>
      </c>
      <c r="F532" t="str" cm="1">
        <f t="array" ref="F532">INDEX('PUMA22 Limit computations'!$A$4:$D$75,'PUMA-Person-Limits Fragments'!$B532,3)</f>
        <v>METRO14460MM1120</v>
      </c>
      <c r="G532" t="str" cm="1">
        <f t="array" ref="G532">INDEX('PUMA22 Limit computations'!$A$4:$D$75,'PUMA-Person-Limits Fragments'!$B532,4)</f>
        <v>Boston-Cambridge-Quincy, MA-NH HUD Metro FMR Area</v>
      </c>
      <c r="H532" cm="1">
        <f t="array" ref="H532">INDEX('PUMA22 Limit computations'!AI$4:BB$75,'PUMA-Person-Limits Fragments'!B532,'PUMA-Person-Limits Fragments'!C532)</f>
        <v>92550</v>
      </c>
      <c r="I532" cm="1">
        <f t="array" ref="I532">INDEX('PUMA22 Limit computations'!BC$4:BV$75,'PUMA-Person-Limits Fragments'!B532,'PUMA-Person-Limits Fragments'!C532)</f>
        <v>55550</v>
      </c>
      <c r="J532" cm="1">
        <f t="array" ref="J532">INDEX('PUMA22 Limit computations'!BW$4:CP$75,'PUMA-Person-Limits Fragments'!B532,'PUMA-Person-Limits Fragments'!C532)</f>
        <v>147650</v>
      </c>
    </row>
    <row r="533" spans="1:10" x14ac:dyDescent="0.25">
      <c r="A533">
        <f t="shared" si="26"/>
        <v>532</v>
      </c>
      <c r="B533">
        <f t="shared" si="24"/>
        <v>28</v>
      </c>
      <c r="C533">
        <f t="shared" si="25"/>
        <v>8</v>
      </c>
      <c r="D533" cm="1">
        <f t="array" ref="D533">INDEX('PUMA22 Limit computations'!$A$4:$D$75,'PUMA-Person-Limits Fragments'!$B533,1)</f>
        <v>607</v>
      </c>
      <c r="E533" t="str" cm="1">
        <f t="array" ref="E533">INDEX('PUMA22 Limit computations'!$A$4:$D$75,'PUMA-Person-Limits Fragments'!$B533,2)</f>
        <v>Middlesex County--Lexington, Burlington &amp; Wilmington</v>
      </c>
      <c r="F533" t="str" cm="1">
        <f t="array" ref="F533">INDEX('PUMA22 Limit computations'!$A$4:$D$75,'PUMA-Person-Limits Fragments'!$B533,3)</f>
        <v>METRO14460MM1120</v>
      </c>
      <c r="G533" t="str" cm="1">
        <f t="array" ref="G533">INDEX('PUMA22 Limit computations'!$A$4:$D$75,'PUMA-Person-Limits Fragments'!$B533,4)</f>
        <v>Boston-Cambridge-Quincy, MA-NH HUD Metro FMR Area</v>
      </c>
      <c r="H533" cm="1">
        <f t="array" ref="H533">INDEX('PUMA22 Limit computations'!AI$4:BB$75,'PUMA-Person-Limits Fragments'!B533,'PUMA-Person-Limits Fragments'!C533)</f>
        <v>92550</v>
      </c>
      <c r="I533" cm="1">
        <f t="array" ref="I533">INDEX('PUMA22 Limit computations'!BC$4:BV$75,'PUMA-Person-Limits Fragments'!B533,'PUMA-Person-Limits Fragments'!C533)</f>
        <v>55550</v>
      </c>
      <c r="J533" cm="1">
        <f t="array" ref="J533">INDEX('PUMA22 Limit computations'!BW$4:CP$75,'PUMA-Person-Limits Fragments'!B533,'PUMA-Person-Limits Fragments'!C533)</f>
        <v>147650</v>
      </c>
    </row>
    <row r="534" spans="1:10" x14ac:dyDescent="0.25">
      <c r="A534">
        <f t="shared" si="26"/>
        <v>533</v>
      </c>
      <c r="B534">
        <f t="shared" si="24"/>
        <v>29</v>
      </c>
      <c r="C534">
        <f t="shared" si="25"/>
        <v>8</v>
      </c>
      <c r="D534" cm="1">
        <f t="array" ref="D534">INDEX('PUMA22 Limit computations'!$A$4:$D$75,'PUMA-Person-Limits Fragments'!$B534,1)</f>
        <v>608</v>
      </c>
      <c r="E534" t="str" cm="1">
        <f t="array" ref="E534">INDEX('PUMA22 Limit computations'!$A$4:$D$75,'PUMA-Person-Limits Fragments'!$B534,2)</f>
        <v>Middlesex County--Woburn, Melrose &amp; Reading</v>
      </c>
      <c r="F534" t="str" cm="1">
        <f t="array" ref="F534">INDEX('PUMA22 Limit computations'!$A$4:$D$75,'PUMA-Person-Limits Fragments'!$B534,3)</f>
        <v>METRO14460MM1120</v>
      </c>
      <c r="G534" t="str" cm="1">
        <f t="array" ref="G534">INDEX('PUMA22 Limit computations'!$A$4:$D$75,'PUMA-Person-Limits Fragments'!$B534,4)</f>
        <v>Boston-Cambridge-Quincy, MA-NH HUD Metro FMR Area</v>
      </c>
      <c r="H534" cm="1">
        <f t="array" ref="H534">INDEX('PUMA22 Limit computations'!AI$4:BB$75,'PUMA-Person-Limits Fragments'!B534,'PUMA-Person-Limits Fragments'!C534)</f>
        <v>92550</v>
      </c>
      <c r="I534" cm="1">
        <f t="array" ref="I534">INDEX('PUMA22 Limit computations'!BC$4:BV$75,'PUMA-Person-Limits Fragments'!B534,'PUMA-Person-Limits Fragments'!C534)</f>
        <v>55550</v>
      </c>
      <c r="J534" cm="1">
        <f t="array" ref="J534">INDEX('PUMA22 Limit computations'!BW$4:CP$75,'PUMA-Person-Limits Fragments'!B534,'PUMA-Person-Limits Fragments'!C534)</f>
        <v>147650</v>
      </c>
    </row>
    <row r="535" spans="1:10" x14ac:dyDescent="0.25">
      <c r="A535">
        <f t="shared" si="26"/>
        <v>534</v>
      </c>
      <c r="B535">
        <f t="shared" si="24"/>
        <v>30</v>
      </c>
      <c r="C535">
        <f t="shared" si="25"/>
        <v>8</v>
      </c>
      <c r="D535" cm="1">
        <f t="array" ref="D535">INDEX('PUMA22 Limit computations'!$A$4:$D$75,'PUMA-Person-Limits Fragments'!$B535,1)</f>
        <v>609</v>
      </c>
      <c r="E535" t="str" cm="1">
        <f t="array" ref="E535">INDEX('PUMA22 Limit computations'!$A$4:$D$75,'PUMA-Person-Limits Fragments'!$B535,2)</f>
        <v>Middlesex County (East)--Malden &amp; Medford</v>
      </c>
      <c r="F535" t="str" cm="1">
        <f t="array" ref="F535">INDEX('PUMA22 Limit computations'!$A$4:$D$75,'PUMA-Person-Limits Fragments'!$B535,3)</f>
        <v>METRO14460MM1120</v>
      </c>
      <c r="G535" t="str" cm="1">
        <f t="array" ref="G535">INDEX('PUMA22 Limit computations'!$A$4:$D$75,'PUMA-Person-Limits Fragments'!$B535,4)</f>
        <v>Boston-Cambridge-Quincy, MA-NH HUD Metro FMR Area</v>
      </c>
      <c r="H535" cm="1">
        <f t="array" ref="H535">INDEX('PUMA22 Limit computations'!AI$4:BB$75,'PUMA-Person-Limits Fragments'!B535,'PUMA-Person-Limits Fragments'!C535)</f>
        <v>92550</v>
      </c>
      <c r="I535" cm="1">
        <f t="array" ref="I535">INDEX('PUMA22 Limit computations'!BC$4:BV$75,'PUMA-Person-Limits Fragments'!B535,'PUMA-Person-Limits Fragments'!C535)</f>
        <v>55550</v>
      </c>
      <c r="J535" cm="1">
        <f t="array" ref="J535">INDEX('PUMA22 Limit computations'!BW$4:CP$75,'PUMA-Person-Limits Fragments'!B535,'PUMA-Person-Limits Fragments'!C535)</f>
        <v>147650</v>
      </c>
    </row>
    <row r="536" spans="1:10" x14ac:dyDescent="0.25">
      <c r="A536">
        <f t="shared" si="26"/>
        <v>535</v>
      </c>
      <c r="B536">
        <f t="shared" si="24"/>
        <v>31</v>
      </c>
      <c r="C536">
        <f t="shared" si="25"/>
        <v>8</v>
      </c>
      <c r="D536" cm="1">
        <f t="array" ref="D536">INDEX('PUMA22 Limit computations'!$A$4:$D$75,'PUMA-Person-Limits Fragments'!$B536,1)</f>
        <v>610</v>
      </c>
      <c r="E536" t="str" cm="1">
        <f t="array" ref="E536">INDEX('PUMA22 Limit computations'!$A$4:$D$75,'PUMA-Person-Limits Fragments'!$B536,2)</f>
        <v>Middlesex County (East)--Somerville &amp; Everett</v>
      </c>
      <c r="F536" t="str" cm="1">
        <f t="array" ref="F536">INDEX('PUMA22 Limit computations'!$A$4:$D$75,'PUMA-Person-Limits Fragments'!$B536,3)</f>
        <v>METRO14460MM1120</v>
      </c>
      <c r="G536" t="str" cm="1">
        <f t="array" ref="G536">INDEX('PUMA22 Limit computations'!$A$4:$D$75,'PUMA-Person-Limits Fragments'!$B536,4)</f>
        <v>Boston-Cambridge-Quincy, MA-NH HUD Metro FMR Area</v>
      </c>
      <c r="H536" cm="1">
        <f t="array" ref="H536">INDEX('PUMA22 Limit computations'!AI$4:BB$75,'PUMA-Person-Limits Fragments'!B536,'PUMA-Person-Limits Fragments'!C536)</f>
        <v>92550</v>
      </c>
      <c r="I536" cm="1">
        <f t="array" ref="I536">INDEX('PUMA22 Limit computations'!BC$4:BV$75,'PUMA-Person-Limits Fragments'!B536,'PUMA-Person-Limits Fragments'!C536)</f>
        <v>55550</v>
      </c>
      <c r="J536" cm="1">
        <f t="array" ref="J536">INDEX('PUMA22 Limit computations'!BW$4:CP$75,'PUMA-Person-Limits Fragments'!B536,'PUMA-Person-Limits Fragments'!C536)</f>
        <v>147650</v>
      </c>
    </row>
    <row r="537" spans="1:10" x14ac:dyDescent="0.25">
      <c r="A537">
        <f t="shared" si="26"/>
        <v>536</v>
      </c>
      <c r="B537">
        <f t="shared" si="24"/>
        <v>32</v>
      </c>
      <c r="C537">
        <f t="shared" si="25"/>
        <v>8</v>
      </c>
      <c r="D537" cm="1">
        <f t="array" ref="D537">INDEX('PUMA22 Limit computations'!$A$4:$D$75,'PUMA-Person-Limits Fragments'!$B537,1)</f>
        <v>613</v>
      </c>
      <c r="E537" t="str" cm="1">
        <f t="array" ref="E537">INDEX('PUMA22 Limit computations'!$A$4:$D$75,'PUMA-Person-Limits Fragments'!$B537,2)</f>
        <v>Middlesex County--Newton &amp; Waltham</v>
      </c>
      <c r="F537" t="str" cm="1">
        <f t="array" ref="F537">INDEX('PUMA22 Limit computations'!$A$4:$D$75,'PUMA-Person-Limits Fragments'!$B537,3)</f>
        <v>METRO14460MM1120</v>
      </c>
      <c r="G537" t="str" cm="1">
        <f t="array" ref="G537">INDEX('PUMA22 Limit computations'!$A$4:$D$75,'PUMA-Person-Limits Fragments'!$B537,4)</f>
        <v>Boston-Cambridge-Quincy, MA-NH HUD Metro FMR Area</v>
      </c>
      <c r="H537" cm="1">
        <f t="array" ref="H537">INDEX('PUMA22 Limit computations'!AI$4:BB$75,'PUMA-Person-Limits Fragments'!B537,'PUMA-Person-Limits Fragments'!C537)</f>
        <v>92550</v>
      </c>
      <c r="I537" cm="1">
        <f t="array" ref="I537">INDEX('PUMA22 Limit computations'!BC$4:BV$75,'PUMA-Person-Limits Fragments'!B537,'PUMA-Person-Limits Fragments'!C537)</f>
        <v>55550</v>
      </c>
      <c r="J537" cm="1">
        <f t="array" ref="J537">INDEX('PUMA22 Limit computations'!BW$4:CP$75,'PUMA-Person-Limits Fragments'!B537,'PUMA-Person-Limits Fragments'!C537)</f>
        <v>147650</v>
      </c>
    </row>
    <row r="538" spans="1:10" x14ac:dyDescent="0.25">
      <c r="A538">
        <f t="shared" si="26"/>
        <v>537</v>
      </c>
      <c r="B538">
        <f t="shared" si="24"/>
        <v>33</v>
      </c>
      <c r="C538">
        <f t="shared" si="25"/>
        <v>8</v>
      </c>
      <c r="D538" cm="1">
        <f t="array" ref="D538">INDEX('PUMA22 Limit computations'!$A$4:$D$75,'PUMA-Person-Limits Fragments'!$B538,1)</f>
        <v>905</v>
      </c>
      <c r="E538" t="str" cm="1">
        <f t="array" ref="E538">INDEX('PUMA22 Limit computations'!$A$4:$D$75,'PUMA-Person-Limits Fragments'!$B538,2)</f>
        <v>Norfolk County (Central)--Norwood, Stoughton &amp; Canton</v>
      </c>
      <c r="F538" t="str" cm="1">
        <f t="array" ref="F538">INDEX('PUMA22 Limit computations'!$A$4:$D$75,'PUMA-Person-Limits Fragments'!$B538,3)</f>
        <v>METRO14460MM1200</v>
      </c>
      <c r="G538" t="str" cm="1">
        <f t="array" ref="G538">INDEX('PUMA22 Limit computations'!$A$4:$D$75,'PUMA-Person-Limits Fragments'!$B538,4)</f>
        <v>Brockton, MA HUD Metro FMR Area</v>
      </c>
      <c r="H538" cm="1">
        <f t="array" ref="H538">INDEX('PUMA22 Limit computations'!AI$4:BB$75,'PUMA-Person-Limits Fragments'!B538,'PUMA-Person-Limits Fragments'!C538)</f>
        <v>2809.875</v>
      </c>
      <c r="I538" cm="1">
        <f t="array" ref="I538">INDEX('PUMA22 Limit computations'!BC$4:BV$75,'PUMA-Person-Limits Fragments'!B538,'PUMA-Person-Limits Fragments'!C538)</f>
        <v>1776.6030000000001</v>
      </c>
      <c r="J538" cm="1">
        <f t="array" ref="J538">INDEX('PUMA22 Limit computations'!BW$4:CP$75,'PUMA-Person-Limits Fragments'!B538,'PUMA-Person-Limits Fragments'!C538)</f>
        <v>4493.8950000000004</v>
      </c>
    </row>
    <row r="539" spans="1:10" x14ac:dyDescent="0.25">
      <c r="A539">
        <f t="shared" si="26"/>
        <v>538</v>
      </c>
      <c r="B539">
        <f t="shared" si="24"/>
        <v>34</v>
      </c>
      <c r="C539">
        <f t="shared" si="25"/>
        <v>8</v>
      </c>
      <c r="D539" cm="1">
        <f t="array" ref="D539">INDEX('PUMA22 Limit computations'!$A$4:$D$75,'PUMA-Person-Limits Fragments'!$B539,1)</f>
        <v>1102</v>
      </c>
      <c r="E539" t="str" cm="1">
        <f t="array" ref="E539">INDEX('PUMA22 Limit computations'!$A$4:$D$75,'PUMA-Person-Limits Fragments'!$B539,2)</f>
        <v>Plymouth County (West)--Bridgewater, Abington &amp; Whitman</v>
      </c>
      <c r="F539" t="str" cm="1">
        <f t="array" ref="F539">INDEX('PUMA22 Limit computations'!$A$4:$D$75,'PUMA-Person-Limits Fragments'!$B539,3)</f>
        <v>METRO14460MM1200</v>
      </c>
      <c r="G539" t="str" cm="1">
        <f t="array" ref="G539">INDEX('PUMA22 Limit computations'!$A$4:$D$75,'PUMA-Person-Limits Fragments'!$B539,4)</f>
        <v>Brockton, MA HUD Metro FMR Area</v>
      </c>
      <c r="H539" cm="1">
        <f t="array" ref="H539">INDEX('PUMA22 Limit computations'!AI$4:BB$75,'PUMA-Person-Limits Fragments'!B539,'PUMA-Person-Limits Fragments'!C539)</f>
        <v>57753.625</v>
      </c>
      <c r="I539" cm="1">
        <f t="array" ref="I539">INDEX('PUMA22 Limit computations'!BC$4:BV$75,'PUMA-Person-Limits Fragments'!B539,'PUMA-Person-Limits Fragments'!C539)</f>
        <v>36515.953000000001</v>
      </c>
      <c r="J539" cm="1">
        <f t="array" ref="J539">INDEX('PUMA22 Limit computations'!BW$4:CP$75,'PUMA-Person-Limits Fragments'!B539,'PUMA-Person-Limits Fragments'!C539)</f>
        <v>92366.645000000004</v>
      </c>
    </row>
    <row r="540" spans="1:10" x14ac:dyDescent="0.25">
      <c r="A540">
        <f t="shared" si="26"/>
        <v>539</v>
      </c>
      <c r="B540">
        <f t="shared" si="24"/>
        <v>35</v>
      </c>
      <c r="C540">
        <f t="shared" si="25"/>
        <v>8</v>
      </c>
      <c r="D540" cm="1">
        <f t="array" ref="D540">INDEX('PUMA22 Limit computations'!$A$4:$D$75,'PUMA-Person-Limits Fragments'!$B540,1)</f>
        <v>1104</v>
      </c>
      <c r="E540" t="str" cm="1">
        <f t="array" ref="E540">INDEX('PUMA22 Limit computations'!$A$4:$D$75,'PUMA-Person-Limits Fragments'!$B540,2)</f>
        <v>Plymouth County (South)--Plymouth Town, Middleborough &amp; Wareham</v>
      </c>
      <c r="F540" t="str" cm="1">
        <f t="array" ref="F540">INDEX('PUMA22 Limit computations'!$A$4:$D$75,'PUMA-Person-Limits Fragments'!$B540,3)</f>
        <v>METRO14460MM1200</v>
      </c>
      <c r="G540" t="str" cm="1">
        <f t="array" ref="G540">INDEX('PUMA22 Limit computations'!$A$4:$D$75,'PUMA-Person-Limits Fragments'!$B540,4)</f>
        <v>Brockton, MA HUD Metro FMR Area</v>
      </c>
      <c r="H540" cm="1">
        <f t="array" ref="H540">INDEX('PUMA22 Limit computations'!AI$4:BB$75,'PUMA-Person-Limits Fragments'!B540,'PUMA-Person-Limits Fragments'!C540)</f>
        <v>24485</v>
      </c>
      <c r="I540" cm="1">
        <f t="array" ref="I540">INDEX('PUMA22 Limit computations'!BC$4:BV$75,'PUMA-Person-Limits Fragments'!B540,'PUMA-Person-Limits Fragments'!C540)</f>
        <v>15481.160000000002</v>
      </c>
      <c r="J540" cm="1">
        <f t="array" ref="J540">INDEX('PUMA22 Limit computations'!BW$4:CP$75,'PUMA-Person-Limits Fragments'!B540,'PUMA-Person-Limits Fragments'!C540)</f>
        <v>39159.4</v>
      </c>
    </row>
    <row r="541" spans="1:10" x14ac:dyDescent="0.25">
      <c r="A541">
        <f t="shared" si="26"/>
        <v>540</v>
      </c>
      <c r="B541">
        <f t="shared" si="24"/>
        <v>36</v>
      </c>
      <c r="C541">
        <f t="shared" si="25"/>
        <v>8</v>
      </c>
      <c r="D541" cm="1">
        <f t="array" ref="D541">INDEX('PUMA22 Limit computations'!$A$4:$D$75,'PUMA-Person-Limits Fragments'!$B541,1)</f>
        <v>1101</v>
      </c>
      <c r="E541" t="str" cm="1">
        <f t="array" ref="E541">INDEX('PUMA22 Limit computations'!$A$4:$D$75,'PUMA-Person-Limits Fragments'!$B541,2)</f>
        <v>Plymouth County--Brockton</v>
      </c>
      <c r="F541" t="str" cm="1">
        <f t="array" ref="F541">INDEX('PUMA22 Limit computations'!$A$4:$D$75,'PUMA-Person-Limits Fragments'!$B541,3)</f>
        <v>METRO14460MM1200</v>
      </c>
      <c r="G541" t="str" cm="1">
        <f t="array" ref="G541">INDEX('PUMA22 Limit computations'!$A$4:$D$75,'PUMA-Person-Limits Fragments'!$B541,4)</f>
        <v>Brockton, MA HUD Metro FMR Area</v>
      </c>
      <c r="H541" cm="1">
        <f t="array" ref="H541">INDEX('PUMA22 Limit computations'!AI$4:BB$75,'PUMA-Person-Limits Fragments'!B541,'PUMA-Person-Limits Fragments'!C541)</f>
        <v>73750</v>
      </c>
      <c r="I541" cm="1">
        <f t="array" ref="I541">INDEX('PUMA22 Limit computations'!BC$4:BV$75,'PUMA-Person-Limits Fragments'!B541,'PUMA-Person-Limits Fragments'!C541)</f>
        <v>46630</v>
      </c>
      <c r="J541" cm="1">
        <f t="array" ref="J541">INDEX('PUMA22 Limit computations'!BW$4:CP$75,'PUMA-Person-Limits Fragments'!B541,'PUMA-Person-Limits Fragments'!C541)</f>
        <v>117950</v>
      </c>
    </row>
    <row r="542" spans="1:10" x14ac:dyDescent="0.25">
      <c r="A542">
        <f t="shared" si="26"/>
        <v>541</v>
      </c>
      <c r="B542">
        <f t="shared" si="24"/>
        <v>37</v>
      </c>
      <c r="C542">
        <f t="shared" si="25"/>
        <v>8</v>
      </c>
      <c r="D542" cm="1">
        <f t="array" ref="D542">INDEX('PUMA22 Limit computations'!$A$4:$D$75,'PUMA-Person-Limits Fragments'!$B542,1)</f>
        <v>701</v>
      </c>
      <c r="E542" t="str" cm="1">
        <f t="array" ref="E542">INDEX('PUMA22 Limit computations'!$A$4:$D$75,'PUMA-Person-Limits Fragments'!$B542,2)</f>
        <v>Essex County (Northwest)--Haverhill &amp; Methuen</v>
      </c>
      <c r="F542" t="str" cm="1">
        <f t="array" ref="F542">INDEX('PUMA22 Limit computations'!$A$4:$D$75,'PUMA-Person-Limits Fragments'!$B542,3)</f>
        <v>METRO14460MM4160</v>
      </c>
      <c r="G542" t="str" cm="1">
        <f t="array" ref="G542">INDEX('PUMA22 Limit computations'!$A$4:$D$75,'PUMA-Person-Limits Fragments'!$B542,4)</f>
        <v>Lawrence, MA-NH HUD Metro FMR Area</v>
      </c>
      <c r="H542" cm="1">
        <f t="array" ref="H542">INDEX('PUMA22 Limit computations'!AI$4:BB$75,'PUMA-Person-Limits Fragments'!B542,'PUMA-Person-Limits Fragments'!C542)</f>
        <v>76000</v>
      </c>
      <c r="I542" cm="1">
        <f t="array" ref="I542">INDEX('PUMA22 Limit computations'!BC$4:BV$75,'PUMA-Person-Limits Fragments'!B542,'PUMA-Person-Limits Fragments'!C542)</f>
        <v>46630</v>
      </c>
      <c r="J542" cm="1">
        <f t="array" ref="J542">INDEX('PUMA22 Limit computations'!BW$4:CP$75,'PUMA-Person-Limits Fragments'!B542,'PUMA-Person-Limits Fragments'!C542)</f>
        <v>118050</v>
      </c>
    </row>
    <row r="543" spans="1:10" x14ac:dyDescent="0.25">
      <c r="A543">
        <f t="shared" si="26"/>
        <v>542</v>
      </c>
      <c r="B543">
        <f t="shared" si="24"/>
        <v>38</v>
      </c>
      <c r="C543">
        <f t="shared" si="25"/>
        <v>8</v>
      </c>
      <c r="D543" cm="1">
        <f t="array" ref="D543">INDEX('PUMA22 Limit computations'!$A$4:$D$75,'PUMA-Person-Limits Fragments'!$B543,1)</f>
        <v>702</v>
      </c>
      <c r="E543" t="str" cm="1">
        <f t="array" ref="E543">INDEX('PUMA22 Limit computations'!$A$4:$D$75,'PUMA-Person-Limits Fragments'!$B543,2)</f>
        <v>Essex County (West)--Lawrence &amp; Andover</v>
      </c>
      <c r="F543" t="str" cm="1">
        <f t="array" ref="F543">INDEX('PUMA22 Limit computations'!$A$4:$D$75,'PUMA-Person-Limits Fragments'!$B543,3)</f>
        <v>METRO14460MM4160</v>
      </c>
      <c r="G543" t="str" cm="1">
        <f t="array" ref="G543">INDEX('PUMA22 Limit computations'!$A$4:$D$75,'PUMA-Person-Limits Fragments'!$B543,4)</f>
        <v>Lawrence, MA-NH HUD Metro FMR Area</v>
      </c>
      <c r="H543" cm="1">
        <f t="array" ref="H543">INDEX('PUMA22 Limit computations'!AI$4:BB$75,'PUMA-Person-Limits Fragments'!B543,'PUMA-Person-Limits Fragments'!C543)</f>
        <v>76000</v>
      </c>
      <c r="I543" cm="1">
        <f t="array" ref="I543">INDEX('PUMA22 Limit computations'!BC$4:BV$75,'PUMA-Person-Limits Fragments'!B543,'PUMA-Person-Limits Fragments'!C543)</f>
        <v>46630</v>
      </c>
      <c r="J543" cm="1">
        <f t="array" ref="J543">INDEX('PUMA22 Limit computations'!BW$4:CP$75,'PUMA-Person-Limits Fragments'!B543,'PUMA-Person-Limits Fragments'!C543)</f>
        <v>118050</v>
      </c>
    </row>
    <row r="544" spans="1:10" x14ac:dyDescent="0.25">
      <c r="A544">
        <f t="shared" si="26"/>
        <v>543</v>
      </c>
      <c r="B544">
        <f t="shared" si="24"/>
        <v>39</v>
      </c>
      <c r="C544">
        <f t="shared" si="25"/>
        <v>8</v>
      </c>
      <c r="D544" cm="1">
        <f t="array" ref="D544">INDEX('PUMA22 Limit computations'!$A$4:$D$75,'PUMA-Person-Limits Fragments'!$B544,1)</f>
        <v>703</v>
      </c>
      <c r="E544" t="str" cm="1">
        <f t="array" ref="E544">INDEX('PUMA22 Limit computations'!$A$4:$D$75,'PUMA-Person-Limits Fragments'!$B544,2)</f>
        <v>Essex County (North)--Newburyport, Amesbury &amp; North Andover</v>
      </c>
      <c r="F544" t="str" cm="1">
        <f t="array" ref="F544">INDEX('PUMA22 Limit computations'!$A$4:$D$75,'PUMA-Person-Limits Fragments'!$B544,3)</f>
        <v>METRO14460MM4160</v>
      </c>
      <c r="G544" t="str" cm="1">
        <f t="array" ref="G544">INDEX('PUMA22 Limit computations'!$A$4:$D$75,'PUMA-Person-Limits Fragments'!$B544,4)</f>
        <v>Lawrence, MA-NH HUD Metro FMR Area</v>
      </c>
      <c r="H544" cm="1">
        <f t="array" ref="H544">INDEX('PUMA22 Limit computations'!AI$4:BB$75,'PUMA-Person-Limits Fragments'!B544,'PUMA-Person-Limits Fragments'!C544)</f>
        <v>36328</v>
      </c>
      <c r="I544" cm="1">
        <f t="array" ref="I544">INDEX('PUMA22 Limit computations'!BC$4:BV$75,'PUMA-Person-Limits Fragments'!B544,'PUMA-Person-Limits Fragments'!C544)</f>
        <v>22289.14</v>
      </c>
      <c r="J544" cm="1">
        <f t="array" ref="J544">INDEX('PUMA22 Limit computations'!BW$4:CP$75,'PUMA-Person-Limits Fragments'!B544,'PUMA-Person-Limits Fragments'!C544)</f>
        <v>56427.899999999994</v>
      </c>
    </row>
    <row r="545" spans="1:10" x14ac:dyDescent="0.25">
      <c r="A545">
        <f t="shared" si="26"/>
        <v>544</v>
      </c>
      <c r="B545">
        <f t="shared" si="24"/>
        <v>40</v>
      </c>
      <c r="C545">
        <f t="shared" si="25"/>
        <v>8</v>
      </c>
      <c r="D545" cm="1">
        <f t="array" ref="D545">INDEX('PUMA22 Limit computations'!$A$4:$D$75,'PUMA-Person-Limits Fragments'!$B545,1)</f>
        <v>603</v>
      </c>
      <c r="E545" t="str" cm="1">
        <f t="array" ref="E545">INDEX('PUMA22 Limit computations'!$A$4:$D$75,'PUMA-Person-Limits Fragments'!$B545,2)</f>
        <v>Middlesex County (Northeast)--Billerica, Tewksbury &amp; Dracut</v>
      </c>
      <c r="F545" t="str" cm="1">
        <f t="array" ref="F545">INDEX('PUMA22 Limit computations'!$A$4:$D$75,'PUMA-Person-Limits Fragments'!$B545,3)</f>
        <v>METRO14460MM4560</v>
      </c>
      <c r="G545" t="str" cm="1">
        <f t="array" ref="G545">INDEX('PUMA22 Limit computations'!$A$4:$D$75,'PUMA-Person-Limits Fragments'!$B545,4)</f>
        <v>Lowell, MA HUD Metro FMR Area</v>
      </c>
      <c r="H545" cm="1">
        <f t="array" ref="H545">INDEX('PUMA22 Limit computations'!AI$4:BB$75,'PUMA-Person-Limits Fragments'!B545,'PUMA-Person-Limits Fragments'!C545)</f>
        <v>83400</v>
      </c>
      <c r="I545" cm="1">
        <f t="array" ref="I545">INDEX('PUMA22 Limit computations'!BC$4:BV$75,'PUMA-Person-Limits Fragments'!B545,'PUMA-Person-Limits Fragments'!C545)</f>
        <v>50050</v>
      </c>
      <c r="J545" cm="1">
        <f t="array" ref="J545">INDEX('PUMA22 Limit computations'!BW$4:CP$75,'PUMA-Person-Limits Fragments'!B545,'PUMA-Person-Limits Fragments'!C545)</f>
        <v>118050</v>
      </c>
    </row>
    <row r="546" spans="1:10" x14ac:dyDescent="0.25">
      <c r="A546">
        <f t="shared" si="26"/>
        <v>545</v>
      </c>
      <c r="B546">
        <f t="shared" si="24"/>
        <v>41</v>
      </c>
      <c r="C546">
        <f t="shared" si="25"/>
        <v>8</v>
      </c>
      <c r="D546" cm="1">
        <f t="array" ref="D546">INDEX('PUMA22 Limit computations'!$A$4:$D$75,'PUMA-Person-Limits Fragments'!$B546,1)</f>
        <v>601</v>
      </c>
      <c r="E546" t="str" cm="1">
        <f t="array" ref="E546">INDEX('PUMA22 Limit computations'!$A$4:$D$75,'PUMA-Person-Limits Fragments'!$B546,2)</f>
        <v>Middlesex County (Northwest)--Outside Lowell</v>
      </c>
      <c r="F546" t="str" cm="1">
        <f t="array" ref="F546">INDEX('PUMA22 Limit computations'!$A$4:$D$75,'PUMA-Person-Limits Fragments'!$B546,3)</f>
        <v>METRO14460MM4560</v>
      </c>
      <c r="G546" t="str" cm="1">
        <f t="array" ref="G546">INDEX('PUMA22 Limit computations'!$A$4:$D$75,'PUMA-Person-Limits Fragments'!$B546,4)</f>
        <v>Lowell, MA HUD Metro FMR Area</v>
      </c>
      <c r="H546" cm="1">
        <f t="array" ref="H546">INDEX('PUMA22 Limit computations'!AI$4:BB$75,'PUMA-Person-Limits Fragments'!B546,'PUMA-Person-Limits Fragments'!C546)</f>
        <v>64609.98</v>
      </c>
      <c r="I546" cm="1">
        <f t="array" ref="I546">INDEX('PUMA22 Limit computations'!BC$4:BV$75,'PUMA-Person-Limits Fragments'!B546,'PUMA-Person-Limits Fragments'!C546)</f>
        <v>38773.735000000001</v>
      </c>
      <c r="J546" cm="1">
        <f t="array" ref="J546">INDEX('PUMA22 Limit computations'!BW$4:CP$75,'PUMA-Person-Limits Fragments'!B546,'PUMA-Person-Limits Fragments'!C546)</f>
        <v>91453.335000000006</v>
      </c>
    </row>
    <row r="547" spans="1:10" x14ac:dyDescent="0.25">
      <c r="A547">
        <f t="shared" si="26"/>
        <v>546</v>
      </c>
      <c r="B547">
        <f t="shared" si="24"/>
        <v>42</v>
      </c>
      <c r="C547">
        <f t="shared" si="25"/>
        <v>8</v>
      </c>
      <c r="D547" cm="1">
        <f t="array" ref="D547">INDEX('PUMA22 Limit computations'!$A$4:$D$75,'PUMA-Person-Limits Fragments'!$B547,1)</f>
        <v>602</v>
      </c>
      <c r="E547" t="str" cm="1">
        <f t="array" ref="E547">INDEX('PUMA22 Limit computations'!$A$4:$D$75,'PUMA-Person-Limits Fragments'!$B547,2)</f>
        <v>Middlesex County--Lowell</v>
      </c>
      <c r="F547" t="str" cm="1">
        <f t="array" ref="F547">INDEX('PUMA22 Limit computations'!$A$4:$D$75,'PUMA-Person-Limits Fragments'!$B547,3)</f>
        <v>METRO14460MM4560</v>
      </c>
      <c r="G547" t="str" cm="1">
        <f t="array" ref="G547">INDEX('PUMA22 Limit computations'!$A$4:$D$75,'PUMA-Person-Limits Fragments'!$B547,4)</f>
        <v>Lowell, MA HUD Metro FMR Area</v>
      </c>
      <c r="H547" cm="1">
        <f t="array" ref="H547">INDEX('PUMA22 Limit computations'!AI$4:BB$75,'PUMA-Person-Limits Fragments'!B547,'PUMA-Person-Limits Fragments'!C547)</f>
        <v>83400</v>
      </c>
      <c r="I547" cm="1">
        <f t="array" ref="I547">INDEX('PUMA22 Limit computations'!BC$4:BV$75,'PUMA-Person-Limits Fragments'!B547,'PUMA-Person-Limits Fragments'!C547)</f>
        <v>50050</v>
      </c>
      <c r="J547" cm="1">
        <f t="array" ref="J547">INDEX('PUMA22 Limit computations'!BW$4:CP$75,'PUMA-Person-Limits Fragments'!B547,'PUMA-Person-Limits Fragments'!C547)</f>
        <v>118050</v>
      </c>
    </row>
    <row r="548" spans="1:10" x14ac:dyDescent="0.25">
      <c r="A548">
        <f t="shared" si="26"/>
        <v>547</v>
      </c>
      <c r="B548">
        <f t="shared" si="24"/>
        <v>43</v>
      </c>
      <c r="C548">
        <f t="shared" si="25"/>
        <v>8</v>
      </c>
      <c r="D548" cm="1">
        <f t="array" ref="D548">INDEX('PUMA22 Limit computations'!$A$4:$D$75,'PUMA-Person-Limits Fragments'!$B548,1)</f>
        <v>100</v>
      </c>
      <c r="E548" t="str" cm="1">
        <f t="array" ref="E548">INDEX('PUMA22 Limit computations'!$A$4:$D$75,'PUMA-Person-Limits Fragments'!$B548,2)</f>
        <v>Berkshire County--Pittsfield</v>
      </c>
      <c r="F548" t="str" cm="1">
        <f t="array" ref="F548">INDEX('PUMA22 Limit computations'!$A$4:$D$75,'PUMA-Person-Limits Fragments'!$B548,3)</f>
        <v>METRO38340M38340</v>
      </c>
      <c r="G548" t="str" cm="1">
        <f t="array" ref="G548">INDEX('PUMA22 Limit computations'!$A$4:$D$75,'PUMA-Person-Limits Fragments'!$B548,4)</f>
        <v>Pittsfield, MA HUD Metro FMR Area</v>
      </c>
      <c r="H548" cm="1">
        <f t="array" ref="H548">INDEX('PUMA22 Limit computations'!AI$4:BB$75,'PUMA-Person-Limits Fragments'!B548,'PUMA-Person-Limits Fragments'!C548)</f>
        <v>38643.660000000003</v>
      </c>
      <c r="I548" cm="1">
        <f t="array" ref="I548">INDEX('PUMA22 Limit computations'!BC$4:BV$75,'PUMA-Person-Limits Fragments'!B548,'PUMA-Person-Limits Fragments'!C548)</f>
        <v>28243.791000000001</v>
      </c>
      <c r="J548" cm="1">
        <f t="array" ref="J548">INDEX('PUMA22 Limit computations'!BW$4:CP$75,'PUMA-Person-Limits Fragments'!B548,'PUMA-Person-Limits Fragments'!C548)</f>
        <v>61811.685000000005</v>
      </c>
    </row>
    <row r="549" spans="1:10" x14ac:dyDescent="0.25">
      <c r="A549">
        <f t="shared" si="26"/>
        <v>548</v>
      </c>
      <c r="B549">
        <f t="shared" si="24"/>
        <v>44</v>
      </c>
      <c r="C549">
        <f t="shared" si="25"/>
        <v>8</v>
      </c>
      <c r="D549" cm="1">
        <f t="array" ref="D549">INDEX('PUMA22 Limit computations'!$A$4:$D$75,'PUMA-Person-Limits Fragments'!$B549,1)</f>
        <v>100</v>
      </c>
      <c r="E549" t="str" cm="1">
        <f t="array" ref="E549">INDEX('PUMA22 Limit computations'!$A$4:$D$75,'PUMA-Person-Limits Fragments'!$B549,2)</f>
        <v>Berkshire County--Pittsfield</v>
      </c>
      <c r="F549" t="str" cm="1">
        <f t="array" ref="F549">INDEX('PUMA22 Limit computations'!$A$4:$D$75,'PUMA-Person-Limits Fragments'!$B549,3)</f>
        <v>METRO38340N25003</v>
      </c>
      <c r="G549" t="str" cm="1">
        <f t="array" ref="G549">INDEX('PUMA22 Limit computations'!$A$4:$D$75,'PUMA-Person-Limits Fragments'!$B549,4)</f>
        <v>Berkshire County, MA (part) HUD Metro FMR Area</v>
      </c>
      <c r="H549" cm="1">
        <f t="array" ref="H549">INDEX('PUMA22 Limit computations'!AI$4:BB$75,'PUMA-Person-Limits Fragments'!B549,'PUMA-Person-Limits Fragments'!C549)</f>
        <v>24499.53</v>
      </c>
      <c r="I549" cm="1">
        <f t="array" ref="I549">INDEX('PUMA22 Limit computations'!BC$4:BV$75,'PUMA-Person-Limits Fragments'!B549,'PUMA-Person-Limits Fragments'!C549)</f>
        <v>18381.545999999998</v>
      </c>
      <c r="J549" cm="1">
        <f t="array" ref="J549">INDEX('PUMA22 Limit computations'!BW$4:CP$75,'PUMA-Person-Limits Fragments'!B549,'PUMA-Person-Limits Fragments'!C549)</f>
        <v>39183.479999999996</v>
      </c>
    </row>
    <row r="550" spans="1:10" x14ac:dyDescent="0.25">
      <c r="A550">
        <f t="shared" si="26"/>
        <v>549</v>
      </c>
      <c r="B550">
        <f t="shared" si="24"/>
        <v>45</v>
      </c>
      <c r="C550">
        <f t="shared" si="25"/>
        <v>8</v>
      </c>
      <c r="D550" cm="1">
        <f t="array" ref="D550">INDEX('PUMA22 Limit computations'!$A$4:$D$75,'PUMA-Person-Limits Fragments'!$B550,1)</f>
        <v>1001</v>
      </c>
      <c r="E550" t="str" cm="1">
        <f t="array" ref="E550">INDEX('PUMA22 Limit computations'!$A$4:$D$75,'PUMA-Person-Limits Fragments'!$B550,2)</f>
        <v>Bristol County--Attleboro, North Attleborough &amp; Swansea</v>
      </c>
      <c r="F550" t="str" cm="1">
        <f t="array" ref="F550">INDEX('PUMA22 Limit computations'!$A$4:$D$75,'PUMA-Person-Limits Fragments'!$B550,3)</f>
        <v>METRO39300M39300</v>
      </c>
      <c r="G550" t="str" cm="1">
        <f t="array" ref="G550">INDEX('PUMA22 Limit computations'!$A$4:$D$75,'PUMA-Person-Limits Fragments'!$B550,4)</f>
        <v>Providence-Fall River, RI-MA HUD Metro FMR Area</v>
      </c>
      <c r="H550" cm="1">
        <f t="array" ref="H550">INDEX('PUMA22 Limit computations'!AI$4:BB$75,'PUMA-Person-Limits Fragments'!B550,'PUMA-Person-Limits Fragments'!C550)</f>
        <v>63856.385000000002</v>
      </c>
      <c r="I550" cm="1">
        <f t="array" ref="I550">INDEX('PUMA22 Limit computations'!BC$4:BV$75,'PUMA-Person-Limits Fragments'!B550,'PUMA-Person-Limits Fragments'!C550)</f>
        <v>46634.663</v>
      </c>
      <c r="J550" cm="1">
        <f t="array" ref="J550">INDEX('PUMA22 Limit computations'!BW$4:CP$75,'PUMA-Person-Limits Fragments'!B550,'PUMA-Person-Limits Fragments'!C550)</f>
        <v>102160.215</v>
      </c>
    </row>
    <row r="551" spans="1:10" x14ac:dyDescent="0.25">
      <c r="A551">
        <f t="shared" si="26"/>
        <v>550</v>
      </c>
      <c r="B551">
        <f t="shared" si="24"/>
        <v>46</v>
      </c>
      <c r="C551">
        <f t="shared" si="25"/>
        <v>8</v>
      </c>
      <c r="D551" cm="1">
        <f t="array" ref="D551">INDEX('PUMA22 Limit computations'!$A$4:$D$75,'PUMA-Person-Limits Fragments'!$B551,1)</f>
        <v>1003</v>
      </c>
      <c r="E551" t="str" cm="1">
        <f t="array" ref="E551">INDEX('PUMA22 Limit computations'!$A$4:$D$75,'PUMA-Person-Limits Fragments'!$B551,2)</f>
        <v>Bristol County (Central)--Fall River, Somerset &amp; Acushnet</v>
      </c>
      <c r="F551" t="str" cm="1">
        <f t="array" ref="F551">INDEX('PUMA22 Limit computations'!$A$4:$D$75,'PUMA-Person-Limits Fragments'!$B551,3)</f>
        <v>METRO39300M39300</v>
      </c>
      <c r="G551" t="str" cm="1">
        <f t="array" ref="G551">INDEX('PUMA22 Limit computations'!$A$4:$D$75,'PUMA-Person-Limits Fragments'!$B551,4)</f>
        <v>Providence-Fall River, RI-MA HUD Metro FMR Area</v>
      </c>
      <c r="H551" cm="1">
        <f t="array" ref="H551">INDEX('PUMA22 Limit computations'!AI$4:BB$75,'PUMA-Person-Limits Fragments'!B551,'PUMA-Person-Limits Fragments'!C551)</f>
        <v>55511.189999999995</v>
      </c>
      <c r="I551" cm="1">
        <f t="array" ref="I551">INDEX('PUMA22 Limit computations'!BC$4:BV$75,'PUMA-Person-Limits Fragments'!B551,'PUMA-Person-Limits Fragments'!C551)</f>
        <v>40540.121999999996</v>
      </c>
      <c r="J551" cm="1">
        <f t="array" ref="J551">INDEX('PUMA22 Limit computations'!BW$4:CP$75,'PUMA-Person-Limits Fragments'!B551,'PUMA-Person-Limits Fragments'!C551)</f>
        <v>88809.209999999992</v>
      </c>
    </row>
    <row r="552" spans="1:10" x14ac:dyDescent="0.25">
      <c r="A552">
        <f t="shared" si="26"/>
        <v>551</v>
      </c>
      <c r="B552">
        <f t="shared" si="24"/>
        <v>47</v>
      </c>
      <c r="C552">
        <f t="shared" si="25"/>
        <v>8</v>
      </c>
      <c r="D552" cm="1">
        <f t="array" ref="D552">INDEX('PUMA22 Limit computations'!$A$4:$D$75,'PUMA-Person-Limits Fragments'!$B552,1)</f>
        <v>1004</v>
      </c>
      <c r="E552" t="str" cm="1">
        <f t="array" ref="E552">INDEX('PUMA22 Limit computations'!$A$4:$D$75,'PUMA-Person-Limits Fragments'!$B552,2)</f>
        <v>Bristol County (South)--New Bedford, Dartmouth &amp; Westport</v>
      </c>
      <c r="F552" t="str" cm="1">
        <f t="array" ref="F552">INDEX('PUMA22 Limit computations'!$A$4:$D$75,'PUMA-Person-Limits Fragments'!$B552,3)</f>
        <v>METRO39300M39300</v>
      </c>
      <c r="G552" t="str" cm="1">
        <f t="array" ref="G552">INDEX('PUMA22 Limit computations'!$A$4:$D$75,'PUMA-Person-Limits Fragments'!$B552,4)</f>
        <v>Providence-Fall River, RI-MA HUD Metro FMR Area</v>
      </c>
      <c r="H552" cm="1">
        <f t="array" ref="H552">INDEX('PUMA22 Limit computations'!AI$4:BB$75,'PUMA-Person-Limits Fragments'!B552,'PUMA-Person-Limits Fragments'!C552)</f>
        <v>6793.6399999999994</v>
      </c>
      <c r="I552" cm="1">
        <f t="array" ref="I552">INDEX('PUMA22 Limit computations'!BC$4:BV$75,'PUMA-Person-Limits Fragments'!B552,'PUMA-Person-Limits Fragments'!C552)</f>
        <v>4961.4319999999998</v>
      </c>
      <c r="J552" cm="1">
        <f t="array" ref="J552">INDEX('PUMA22 Limit computations'!BW$4:CP$75,'PUMA-Person-Limits Fragments'!B552,'PUMA-Person-Limits Fragments'!C552)</f>
        <v>10868.76</v>
      </c>
    </row>
    <row r="553" spans="1:10" x14ac:dyDescent="0.25">
      <c r="A553">
        <f t="shared" si="26"/>
        <v>552</v>
      </c>
      <c r="B553">
        <f t="shared" si="24"/>
        <v>48</v>
      </c>
      <c r="C553">
        <f t="shared" si="25"/>
        <v>8</v>
      </c>
      <c r="D553" cm="1">
        <f t="array" ref="D553">INDEX('PUMA22 Limit computations'!$A$4:$D$75,'PUMA-Person-Limits Fragments'!$B553,1)</f>
        <v>1002</v>
      </c>
      <c r="E553" t="str" cm="1">
        <f t="array" ref="E553">INDEX('PUMA22 Limit computations'!$A$4:$D$75,'PUMA-Person-Limits Fragments'!$B553,2)</f>
        <v>Bristol County--Taunton, Easton &amp; Mansfield</v>
      </c>
      <c r="F553" t="str" cm="1">
        <f t="array" ref="F553">INDEX('PUMA22 Limit computations'!$A$4:$D$75,'PUMA-Person-Limits Fragments'!$B553,3)</f>
        <v>METRO39300MM1120</v>
      </c>
      <c r="G553" t="str" cm="1">
        <f t="array" ref="G553">INDEX('PUMA22 Limit computations'!$A$4:$D$75,'PUMA-Person-Limits Fragments'!$B553,4)</f>
        <v>Taunton-Mansfield-Norton, MA HUD Metro FMR Area</v>
      </c>
      <c r="H553" cm="1">
        <f t="array" ref="H553">INDEX('PUMA22 Limit computations'!AI$4:BB$75,'PUMA-Person-Limits Fragments'!B553,'PUMA-Person-Limits Fragments'!C553)</f>
        <v>55895.125</v>
      </c>
      <c r="I553" cm="1">
        <f t="array" ref="I553">INDEX('PUMA22 Limit computations'!BC$4:BV$75,'PUMA-Person-Limits Fragments'!B553,'PUMA-Person-Limits Fragments'!C553)</f>
        <v>35340.877</v>
      </c>
      <c r="J553" cm="1">
        <f t="array" ref="J553">INDEX('PUMA22 Limit computations'!BW$4:CP$75,'PUMA-Person-Limits Fragments'!B553,'PUMA-Person-Limits Fragments'!C553)</f>
        <v>89394.305000000008</v>
      </c>
    </row>
    <row r="554" spans="1:10" x14ac:dyDescent="0.25">
      <c r="A554">
        <f t="shared" si="26"/>
        <v>553</v>
      </c>
      <c r="B554">
        <f t="shared" si="24"/>
        <v>49</v>
      </c>
      <c r="C554">
        <f t="shared" si="25"/>
        <v>8</v>
      </c>
      <c r="D554" cm="1">
        <f t="array" ref="D554">INDEX('PUMA22 Limit computations'!$A$4:$D$75,'PUMA-Person-Limits Fragments'!$B554,1)</f>
        <v>1002</v>
      </c>
      <c r="E554" t="str" cm="1">
        <f t="array" ref="E554">INDEX('PUMA22 Limit computations'!$A$4:$D$75,'PUMA-Person-Limits Fragments'!$B554,2)</f>
        <v>Bristol County--Taunton, Easton &amp; Mansfield</v>
      </c>
      <c r="F554" t="str" cm="1">
        <f t="array" ref="F554">INDEX('PUMA22 Limit computations'!$A$4:$D$75,'PUMA-Person-Limits Fragments'!$B554,3)</f>
        <v>METRO39300MM1200</v>
      </c>
      <c r="G554" t="str" cm="1">
        <f t="array" ref="G554">INDEX('PUMA22 Limit computations'!$A$4:$D$75,'PUMA-Person-Limits Fragments'!$B554,4)</f>
        <v>Easton-Raynham, MA HUD Metro FMR Area</v>
      </c>
      <c r="H554" cm="1">
        <f t="array" ref="H554">INDEX('PUMA22 Limit computations'!AI$4:BB$75,'PUMA-Person-Limits Fragments'!B554,'PUMA-Person-Limits Fragments'!C554)</f>
        <v>22766.799999999999</v>
      </c>
      <c r="I554" cm="1">
        <f t="array" ref="I554">INDEX('PUMA22 Limit computations'!BC$4:BV$75,'PUMA-Person-Limits Fragments'!B554,'PUMA-Person-Limits Fragments'!C554)</f>
        <v>13660.08</v>
      </c>
      <c r="J554" cm="1">
        <f t="array" ref="J554">INDEX('PUMA22 Limit computations'!BW$4:CP$75,'PUMA-Person-Limits Fragments'!B554,'PUMA-Person-Limits Fragments'!C554)</f>
        <v>28591.71</v>
      </c>
    </row>
    <row r="555" spans="1:10" x14ac:dyDescent="0.25">
      <c r="A555">
        <f t="shared" si="26"/>
        <v>554</v>
      </c>
      <c r="B555">
        <f t="shared" si="24"/>
        <v>50</v>
      </c>
      <c r="C555">
        <f t="shared" si="25"/>
        <v>8</v>
      </c>
      <c r="D555" cm="1">
        <f t="array" ref="D555">INDEX('PUMA22 Limit computations'!$A$4:$D$75,'PUMA-Person-Limits Fragments'!$B555,1)</f>
        <v>1003</v>
      </c>
      <c r="E555" t="str" cm="1">
        <f t="array" ref="E555">INDEX('PUMA22 Limit computations'!$A$4:$D$75,'PUMA-Person-Limits Fragments'!$B555,2)</f>
        <v>Bristol County (Central)--Fall River, Somerset &amp; Acushnet</v>
      </c>
      <c r="F555" t="str" cm="1">
        <f t="array" ref="F555">INDEX('PUMA22 Limit computations'!$A$4:$D$75,'PUMA-Person-Limits Fragments'!$B555,3)</f>
        <v>METRO39300MM5400</v>
      </c>
      <c r="G555" t="str" cm="1">
        <f t="array" ref="G555">INDEX('PUMA22 Limit computations'!$A$4:$D$75,'PUMA-Person-Limits Fragments'!$B555,4)</f>
        <v>New Bedford, MA HUD Metro FMR Area</v>
      </c>
      <c r="H555" cm="1">
        <f t="array" ref="H555">INDEX('PUMA22 Limit computations'!AI$4:BB$75,'PUMA-Person-Limits Fragments'!B555,'PUMA-Person-Limits Fragments'!C555)</f>
        <v>8110.5750000000007</v>
      </c>
      <c r="I555" cm="1">
        <f t="array" ref="I555">INDEX('PUMA22 Limit computations'!BC$4:BV$75,'PUMA-Person-Limits Fragments'!B555,'PUMA-Person-Limits Fragments'!C555)</f>
        <v>6085.2150000000001</v>
      </c>
      <c r="J555" cm="1">
        <f t="array" ref="J555">INDEX('PUMA22 Limit computations'!BW$4:CP$75,'PUMA-Person-Limits Fragments'!B555,'PUMA-Person-Limits Fragments'!C555)</f>
        <v>12971.7</v>
      </c>
    </row>
    <row r="556" spans="1:10" x14ac:dyDescent="0.25">
      <c r="A556">
        <f t="shared" si="26"/>
        <v>555</v>
      </c>
      <c r="B556">
        <f t="shared" si="24"/>
        <v>51</v>
      </c>
      <c r="C556">
        <f t="shared" si="25"/>
        <v>8</v>
      </c>
      <c r="D556" cm="1">
        <f t="array" ref="D556">INDEX('PUMA22 Limit computations'!$A$4:$D$75,'PUMA-Person-Limits Fragments'!$B556,1)</f>
        <v>1004</v>
      </c>
      <c r="E556" t="str" cm="1">
        <f t="array" ref="E556">INDEX('PUMA22 Limit computations'!$A$4:$D$75,'PUMA-Person-Limits Fragments'!$B556,2)</f>
        <v>Bristol County (South)--New Bedford, Dartmouth &amp; Westport</v>
      </c>
      <c r="F556" t="str" cm="1">
        <f t="array" ref="F556">INDEX('PUMA22 Limit computations'!$A$4:$D$75,'PUMA-Person-Limits Fragments'!$B556,3)</f>
        <v>METRO39300MM5400</v>
      </c>
      <c r="G556" t="str" cm="1">
        <f t="array" ref="G556">INDEX('PUMA22 Limit computations'!$A$4:$D$75,'PUMA-Person-Limits Fragments'!$B556,4)</f>
        <v>New Bedford, MA HUD Metro FMR Area</v>
      </c>
      <c r="H556" cm="1">
        <f t="array" ref="H556">INDEX('PUMA22 Limit computations'!AI$4:BB$75,'PUMA-Person-Limits Fragments'!B556,'PUMA-Person-Limits Fragments'!C556)</f>
        <v>55537.24</v>
      </c>
      <c r="I556" cm="1">
        <f t="array" ref="I556">INDEX('PUMA22 Limit computations'!BC$4:BV$75,'PUMA-Person-Limits Fragments'!B556,'PUMA-Person-Limits Fragments'!C556)</f>
        <v>41668.567999999999</v>
      </c>
      <c r="J556" cm="1">
        <f t="array" ref="J556">INDEX('PUMA22 Limit computations'!BW$4:CP$75,'PUMA-Person-Limits Fragments'!B556,'PUMA-Person-Limits Fragments'!C556)</f>
        <v>88823.84</v>
      </c>
    </row>
    <row r="557" spans="1:10" x14ac:dyDescent="0.25">
      <c r="A557">
        <f t="shared" si="26"/>
        <v>556</v>
      </c>
      <c r="B557">
        <f t="shared" si="24"/>
        <v>52</v>
      </c>
      <c r="C557">
        <f t="shared" si="25"/>
        <v>8</v>
      </c>
      <c r="D557" cm="1">
        <f t="array" ref="D557">INDEX('PUMA22 Limit computations'!$A$4:$D$75,'PUMA-Person-Limits Fragments'!$B557,1)</f>
        <v>201</v>
      </c>
      <c r="E557" t="str" cm="1">
        <f t="array" ref="E557">INDEX('PUMA22 Limit computations'!$A$4:$D$75,'PUMA-Person-Limits Fragments'!$B557,2)</f>
        <v>Franklin &amp; Hampshire (West, North, East) Counties</v>
      </c>
      <c r="F557" t="str" cm="1">
        <f t="array" ref="F557">INDEX('PUMA22 Limit computations'!$A$4:$D$75,'PUMA-Person-Limits Fragments'!$B557,3)</f>
        <v>METRO44140M25011</v>
      </c>
      <c r="G557" t="str" cm="1">
        <f t="array" ref="G557">INDEX('PUMA22 Limit computations'!$A$4:$D$75,'PUMA-Person-Limits Fragments'!$B557,4)</f>
        <v>Franklin County, MA HUD Metro FMR Area</v>
      </c>
      <c r="H557" cm="1">
        <f t="array" ref="H557">INDEX('PUMA22 Limit computations'!AI$4:BB$75,'PUMA-Person-Limits Fragments'!B557,'PUMA-Person-Limits Fragments'!C557)</f>
        <v>38091.735000000001</v>
      </c>
      <c r="I557" cm="1">
        <f t="array" ref="I557">INDEX('PUMA22 Limit computations'!BC$4:BV$75,'PUMA-Person-Limits Fragments'!B557,'PUMA-Person-Limits Fragments'!C557)</f>
        <v>28579.526999999998</v>
      </c>
      <c r="J557" cm="1">
        <f t="array" ref="J557">INDEX('PUMA22 Limit computations'!BW$4:CP$75,'PUMA-Person-Limits Fragments'!B557,'PUMA-Person-Limits Fragments'!C557)</f>
        <v>60922.26</v>
      </c>
    </row>
    <row r="558" spans="1:10" x14ac:dyDescent="0.25">
      <c r="A558">
        <f t="shared" si="26"/>
        <v>557</v>
      </c>
      <c r="B558">
        <f t="shared" si="24"/>
        <v>53</v>
      </c>
      <c r="C558">
        <f t="shared" si="25"/>
        <v>8</v>
      </c>
      <c r="D558" cm="1">
        <f t="array" ref="D558">INDEX('PUMA22 Limit computations'!$A$4:$D$75,'PUMA-Person-Limits Fragments'!$B558,1)</f>
        <v>301</v>
      </c>
      <c r="E558" t="str" cm="1">
        <f t="array" ref="E558">INDEX('PUMA22 Limit computations'!$A$4:$D$75,'PUMA-Person-Limits Fragments'!$B558,2)</f>
        <v>Hampshire County (South)--Northampton</v>
      </c>
      <c r="F558" t="str" cm="1">
        <f t="array" ref="F558">INDEX('PUMA22 Limit computations'!$A$4:$D$75,'PUMA-Person-Limits Fragments'!$B558,3)</f>
        <v>METRO44140M44140</v>
      </c>
      <c r="G558" t="str" cm="1">
        <f t="array" ref="G558">INDEX('PUMA22 Limit computations'!$A$4:$D$75,'PUMA-Person-Limits Fragments'!$B558,4)</f>
        <v>Springfield, MA HUD Metro FMR Area</v>
      </c>
      <c r="H558" cm="1">
        <f t="array" ref="H558">INDEX('PUMA22 Limit computations'!AI$4:BB$75,'PUMA-Person-Limits Fragments'!B558,'PUMA-Person-Limits Fragments'!C558)</f>
        <v>62143.785000000003</v>
      </c>
      <c r="I558" cm="1">
        <f t="array" ref="I558">INDEX('PUMA22 Limit computations'!BC$4:BV$75,'PUMA-Person-Limits Fragments'!B558,'PUMA-Person-Limits Fragments'!C558)</f>
        <v>46625.337</v>
      </c>
      <c r="J558" cm="1">
        <f t="array" ref="J558">INDEX('PUMA22 Limit computations'!BW$4:CP$75,'PUMA-Person-Limits Fragments'!B558,'PUMA-Person-Limits Fragments'!C558)</f>
        <v>99390.06</v>
      </c>
    </row>
    <row r="559" spans="1:10" x14ac:dyDescent="0.25">
      <c r="A559">
        <f t="shared" si="26"/>
        <v>558</v>
      </c>
      <c r="B559">
        <f t="shared" si="24"/>
        <v>54</v>
      </c>
      <c r="C559">
        <f t="shared" si="25"/>
        <v>8</v>
      </c>
      <c r="D559" cm="1">
        <f t="array" ref="D559">INDEX('PUMA22 Limit computations'!$A$4:$D$75,'PUMA-Person-Limits Fragments'!$B559,1)</f>
        <v>401</v>
      </c>
      <c r="E559" t="str" cm="1">
        <f t="array" ref="E559">INDEX('PUMA22 Limit computations'!$A$4:$D$75,'PUMA-Person-Limits Fragments'!$B559,2)</f>
        <v>Hampden County (West)--Westfield &amp; Holyoke</v>
      </c>
      <c r="F559" t="str" cm="1">
        <f t="array" ref="F559">INDEX('PUMA22 Limit computations'!$A$4:$D$75,'PUMA-Person-Limits Fragments'!$B559,3)</f>
        <v>METRO44140M44140</v>
      </c>
      <c r="G559" t="str" cm="1">
        <f t="array" ref="G559">INDEX('PUMA22 Limit computations'!$A$4:$D$75,'PUMA-Person-Limits Fragments'!$B559,4)</f>
        <v>Springfield, MA HUD Metro FMR Area</v>
      </c>
      <c r="H559" cm="1">
        <f t="array" ref="H559">INDEX('PUMA22 Limit computations'!AI$4:BB$75,'PUMA-Person-Limits Fragments'!B559,'PUMA-Person-Limits Fragments'!C559)</f>
        <v>62156.214999999997</v>
      </c>
      <c r="I559" cm="1">
        <f t="array" ref="I559">INDEX('PUMA22 Limit computations'!BC$4:BV$75,'PUMA-Person-Limits Fragments'!B559,'PUMA-Person-Limits Fragments'!C559)</f>
        <v>46634.663</v>
      </c>
      <c r="J559" cm="1">
        <f t="array" ref="J559">INDEX('PUMA22 Limit computations'!BW$4:CP$75,'PUMA-Person-Limits Fragments'!B559,'PUMA-Person-Limits Fragments'!C559)</f>
        <v>99409.94</v>
      </c>
    </row>
    <row r="560" spans="1:10" x14ac:dyDescent="0.25">
      <c r="A560">
        <f t="shared" si="26"/>
        <v>559</v>
      </c>
      <c r="B560">
        <f t="shared" si="24"/>
        <v>55</v>
      </c>
      <c r="C560">
        <f t="shared" si="25"/>
        <v>8</v>
      </c>
      <c r="D560" cm="1">
        <f t="array" ref="D560">INDEX('PUMA22 Limit computations'!$A$4:$D$75,'PUMA-Person-Limits Fragments'!$B560,1)</f>
        <v>402</v>
      </c>
      <c r="E560" t="str" cm="1">
        <f t="array" ref="E560">INDEX('PUMA22 Limit computations'!$A$4:$D$75,'PUMA-Person-Limits Fragments'!$B560,2)</f>
        <v>Hampden County (Central)--Springfield</v>
      </c>
      <c r="F560" t="str" cm="1">
        <f t="array" ref="F560">INDEX('PUMA22 Limit computations'!$A$4:$D$75,'PUMA-Person-Limits Fragments'!$B560,3)</f>
        <v>METRO44140M44140</v>
      </c>
      <c r="G560" t="str" cm="1">
        <f t="array" ref="G560">INDEX('PUMA22 Limit computations'!$A$4:$D$75,'PUMA-Person-Limits Fragments'!$B560,4)</f>
        <v>Springfield, MA HUD Metro FMR Area</v>
      </c>
      <c r="H560" cm="1">
        <f t="array" ref="H560">INDEX('PUMA22 Limit computations'!AI$4:BB$75,'PUMA-Person-Limits Fragments'!B560,'PUMA-Person-Limits Fragments'!C560)</f>
        <v>62150</v>
      </c>
      <c r="I560" cm="1">
        <f t="array" ref="I560">INDEX('PUMA22 Limit computations'!BC$4:BV$75,'PUMA-Person-Limits Fragments'!B560,'PUMA-Person-Limits Fragments'!C560)</f>
        <v>46630</v>
      </c>
      <c r="J560" cm="1">
        <f t="array" ref="J560">INDEX('PUMA22 Limit computations'!BW$4:CP$75,'PUMA-Person-Limits Fragments'!B560,'PUMA-Person-Limits Fragments'!C560)</f>
        <v>99400</v>
      </c>
    </row>
    <row r="561" spans="1:10" x14ac:dyDescent="0.25">
      <c r="A561">
        <f t="shared" si="26"/>
        <v>560</v>
      </c>
      <c r="B561">
        <f t="shared" si="24"/>
        <v>56</v>
      </c>
      <c r="C561">
        <f t="shared" si="25"/>
        <v>8</v>
      </c>
      <c r="D561" cm="1">
        <f t="array" ref="D561">INDEX('PUMA22 Limit computations'!$A$4:$D$75,'PUMA-Person-Limits Fragments'!$B561,1)</f>
        <v>403</v>
      </c>
      <c r="E561" t="str" cm="1">
        <f t="array" ref="E561">INDEX('PUMA22 Limit computations'!$A$4:$D$75,'PUMA-Person-Limits Fragments'!$B561,2)</f>
        <v>Hampden County (East)--Chicopee</v>
      </c>
      <c r="F561" t="str" cm="1">
        <f t="array" ref="F561">INDEX('PUMA22 Limit computations'!$A$4:$D$75,'PUMA-Person-Limits Fragments'!$B561,3)</f>
        <v>METRO44140M44140</v>
      </c>
      <c r="G561" t="str" cm="1">
        <f t="array" ref="G561">INDEX('PUMA22 Limit computations'!$A$4:$D$75,'PUMA-Person-Limits Fragments'!$B561,4)</f>
        <v>Springfield, MA HUD Metro FMR Area</v>
      </c>
      <c r="H561" cm="1">
        <f t="array" ref="H561">INDEX('PUMA22 Limit computations'!AI$4:BB$75,'PUMA-Person-Limits Fragments'!B561,'PUMA-Person-Limits Fragments'!C561)</f>
        <v>62143.785000000003</v>
      </c>
      <c r="I561" cm="1">
        <f t="array" ref="I561">INDEX('PUMA22 Limit computations'!BC$4:BV$75,'PUMA-Person-Limits Fragments'!B561,'PUMA-Person-Limits Fragments'!C561)</f>
        <v>46625.337</v>
      </c>
      <c r="J561" cm="1">
        <f t="array" ref="J561">INDEX('PUMA22 Limit computations'!BW$4:CP$75,'PUMA-Person-Limits Fragments'!B561,'PUMA-Person-Limits Fragments'!C561)</f>
        <v>99390.06</v>
      </c>
    </row>
    <row r="562" spans="1:10" x14ac:dyDescent="0.25">
      <c r="A562">
        <f t="shared" si="26"/>
        <v>561</v>
      </c>
      <c r="B562">
        <f t="shared" si="24"/>
        <v>57</v>
      </c>
      <c r="C562">
        <f t="shared" si="25"/>
        <v>8</v>
      </c>
      <c r="D562" cm="1">
        <f t="array" ref="D562">INDEX('PUMA22 Limit computations'!$A$4:$D$75,'PUMA-Person-Limits Fragments'!$B562,1)</f>
        <v>201</v>
      </c>
      <c r="E562" t="str" cm="1">
        <f t="array" ref="E562">INDEX('PUMA22 Limit computations'!$A$4:$D$75,'PUMA-Person-Limits Fragments'!$B562,2)</f>
        <v>Franklin &amp; Hampshire (West, North, East) Counties</v>
      </c>
      <c r="F562" t="str" cm="1">
        <f t="array" ref="F562">INDEX('PUMA22 Limit computations'!$A$4:$D$75,'PUMA-Person-Limits Fragments'!$B562,3)</f>
        <v>METRO44140M44140</v>
      </c>
      <c r="G562" t="str" cm="1">
        <f t="array" ref="G562">INDEX('PUMA22 Limit computations'!$A$4:$D$75,'PUMA-Person-Limits Fragments'!$B562,4)</f>
        <v>Springfield, MA HUD Metro FMR Area</v>
      </c>
      <c r="H562" cm="1">
        <f t="array" ref="H562">INDEX('PUMA22 Limit computations'!AI$4:BB$75,'PUMA-Person-Limits Fragments'!B562,'PUMA-Person-Limits Fragments'!C562)</f>
        <v>24064.48</v>
      </c>
      <c r="I562" cm="1">
        <f t="array" ref="I562">INDEX('PUMA22 Limit computations'!BC$4:BV$75,'PUMA-Person-Limits Fragments'!B562,'PUMA-Person-Limits Fragments'!C562)</f>
        <v>18055.135999999999</v>
      </c>
      <c r="J562" cm="1">
        <f t="array" ref="J562">INDEX('PUMA22 Limit computations'!BW$4:CP$75,'PUMA-Person-Limits Fragments'!B562,'PUMA-Person-Limits Fragments'!C562)</f>
        <v>38487.68</v>
      </c>
    </row>
    <row r="563" spans="1:10" x14ac:dyDescent="0.25">
      <c r="A563">
        <f t="shared" si="26"/>
        <v>562</v>
      </c>
      <c r="B563">
        <f t="shared" si="24"/>
        <v>58</v>
      </c>
      <c r="C563">
        <f t="shared" si="25"/>
        <v>8</v>
      </c>
      <c r="D563" cm="1">
        <f t="array" ref="D563">INDEX('PUMA22 Limit computations'!$A$4:$D$75,'PUMA-Person-Limits Fragments'!$B563,1)</f>
        <v>501</v>
      </c>
      <c r="E563" t="str" cm="1">
        <f t="array" ref="E563">INDEX('PUMA22 Limit computations'!$A$4:$D$75,'PUMA-Person-Limits Fragments'!$B563,2)</f>
        <v>Worcester County (Northwest)--Gardner</v>
      </c>
      <c r="F563" t="str" cm="1">
        <f t="array" ref="F563">INDEX('PUMA22 Limit computations'!$A$4:$D$75,'PUMA-Person-Limits Fragments'!$B563,3)</f>
        <v>METRO49340M49340</v>
      </c>
      <c r="G563" t="str" cm="1">
        <f t="array" ref="G563">INDEX('PUMA22 Limit computations'!$A$4:$D$75,'PUMA-Person-Limits Fragments'!$B563,4)</f>
        <v>Worcester, MA HUD Metro FMR Area</v>
      </c>
      <c r="H563" cm="1">
        <f t="array" ref="H563">INDEX('PUMA22 Limit computations'!AI$4:BB$75,'PUMA-Person-Limits Fragments'!B563,'PUMA-Person-Limits Fragments'!C563)</f>
        <v>21075.255000000001</v>
      </c>
      <c r="I563" cm="1">
        <f t="array" ref="I563">INDEX('PUMA22 Limit computations'!BC$4:BV$75,'PUMA-Person-Limits Fragments'!B563,'PUMA-Person-Limits Fragments'!C563)</f>
        <v>13471.406999999999</v>
      </c>
      <c r="J563" cm="1">
        <f t="array" ref="J563">INDEX('PUMA22 Limit computations'!BW$4:CP$75,'PUMA-Person-Limits Fragments'!B563,'PUMA-Person-Limits Fragments'!C563)</f>
        <v>33714.629999999997</v>
      </c>
    </row>
    <row r="564" spans="1:10" x14ac:dyDescent="0.25">
      <c r="A564">
        <f t="shared" si="26"/>
        <v>563</v>
      </c>
      <c r="B564">
        <f t="shared" si="24"/>
        <v>59</v>
      </c>
      <c r="C564">
        <f t="shared" si="25"/>
        <v>8</v>
      </c>
      <c r="D564" cm="1">
        <f t="array" ref="D564">INDEX('PUMA22 Limit computations'!$A$4:$D$75,'PUMA-Person-Limits Fragments'!$B564,1)</f>
        <v>506</v>
      </c>
      <c r="E564" t="str" cm="1">
        <f t="array" ref="E564">INDEX('PUMA22 Limit computations'!$A$4:$D$75,'PUMA-Person-Limits Fragments'!$B564,2)</f>
        <v>Worcester County (West Central)--Outside Worcester City</v>
      </c>
      <c r="F564" t="str" cm="1">
        <f t="array" ref="F564">INDEX('PUMA22 Limit computations'!$A$4:$D$75,'PUMA-Person-Limits Fragments'!$B564,3)</f>
        <v>METRO49340M49340</v>
      </c>
      <c r="G564" t="str" cm="1">
        <f t="array" ref="G564">INDEX('PUMA22 Limit computations'!$A$4:$D$75,'PUMA-Person-Limits Fragments'!$B564,4)</f>
        <v>Worcester, MA HUD Metro FMR Area</v>
      </c>
      <c r="H564" cm="1">
        <f t="array" ref="H564">INDEX('PUMA22 Limit computations'!AI$4:BB$75,'PUMA-Person-Limits Fragments'!B564,'PUMA-Person-Limits Fragments'!C564)</f>
        <v>69587.005000000005</v>
      </c>
      <c r="I564" cm="1">
        <f t="array" ref="I564">INDEX('PUMA22 Limit computations'!BC$4:BV$75,'PUMA-Person-Limits Fragments'!B564,'PUMA-Person-Limits Fragments'!C564)</f>
        <v>44480.356999999996</v>
      </c>
      <c r="J564" cm="1">
        <f t="array" ref="J564">INDEX('PUMA22 Limit computations'!BW$4:CP$75,'PUMA-Person-Limits Fragments'!B564,'PUMA-Person-Limits Fragments'!C564)</f>
        <v>111320.12999999999</v>
      </c>
    </row>
    <row r="565" spans="1:10" x14ac:dyDescent="0.25">
      <c r="A565">
        <f t="shared" si="26"/>
        <v>564</v>
      </c>
      <c r="B565">
        <f t="shared" si="24"/>
        <v>60</v>
      </c>
      <c r="C565">
        <f t="shared" si="25"/>
        <v>8</v>
      </c>
      <c r="D565" cm="1">
        <f t="array" ref="D565">INDEX('PUMA22 Limit computations'!$A$4:$D$75,'PUMA-Person-Limits Fragments'!$B565,1)</f>
        <v>503</v>
      </c>
      <c r="E565" t="str" cm="1">
        <f t="array" ref="E565">INDEX('PUMA22 Limit computations'!$A$4:$D$75,'PUMA-Person-Limits Fragments'!$B565,2)</f>
        <v>Worcester County (East Central)--Outside Worcester City</v>
      </c>
      <c r="F565" t="str" cm="1">
        <f t="array" ref="F565">INDEX('PUMA22 Limit computations'!$A$4:$D$75,'PUMA-Person-Limits Fragments'!$B565,3)</f>
        <v>METRO49340M49340</v>
      </c>
      <c r="G565" t="str" cm="1">
        <f t="array" ref="G565">INDEX('PUMA22 Limit computations'!$A$4:$D$75,'PUMA-Person-Limits Fragments'!$B565,4)</f>
        <v>Worcester, MA HUD Metro FMR Area</v>
      </c>
      <c r="H565" cm="1">
        <f t="array" ref="H565">INDEX('PUMA22 Limit computations'!AI$4:BB$75,'PUMA-Person-Limits Fragments'!B565,'PUMA-Person-Limits Fragments'!C565)</f>
        <v>48161.590000000004</v>
      </c>
      <c r="I565" cm="1">
        <f t="array" ref="I565">INDEX('PUMA22 Limit computations'!BC$4:BV$75,'PUMA-Person-Limits Fragments'!B565,'PUMA-Person-Limits Fragments'!C565)</f>
        <v>30785.126</v>
      </c>
      <c r="J565" cm="1">
        <f t="array" ref="J565">INDEX('PUMA22 Limit computations'!BW$4:CP$75,'PUMA-Person-Limits Fragments'!B565,'PUMA-Person-Limits Fragments'!C565)</f>
        <v>77045.34</v>
      </c>
    </row>
    <row r="566" spans="1:10" x14ac:dyDescent="0.25">
      <c r="A566">
        <f t="shared" si="26"/>
        <v>565</v>
      </c>
      <c r="B566">
        <f t="shared" si="24"/>
        <v>61</v>
      </c>
      <c r="C566">
        <f t="shared" si="25"/>
        <v>8</v>
      </c>
      <c r="D566" cm="1">
        <f t="array" ref="D566">INDEX('PUMA22 Limit computations'!$A$4:$D$75,'PUMA-Person-Limits Fragments'!$B566,1)</f>
        <v>504</v>
      </c>
      <c r="E566" t="str" cm="1">
        <f t="array" ref="E566">INDEX('PUMA22 Limit computations'!$A$4:$D$75,'PUMA-Person-Limits Fragments'!$B566,2)</f>
        <v>Worcester City (East)</v>
      </c>
      <c r="F566" t="str" cm="1">
        <f t="array" ref="F566">INDEX('PUMA22 Limit computations'!$A$4:$D$75,'PUMA-Person-Limits Fragments'!$B566,3)</f>
        <v>METRO49340M49340</v>
      </c>
      <c r="G566" t="str" cm="1">
        <f t="array" ref="G566">INDEX('PUMA22 Limit computations'!$A$4:$D$75,'PUMA-Person-Limits Fragments'!$B566,4)</f>
        <v>Worcester, MA HUD Metro FMR Area</v>
      </c>
      <c r="H566" cm="1">
        <f t="array" ref="H566">INDEX('PUMA22 Limit computations'!AI$4:BB$75,'PUMA-Person-Limits Fragments'!B566,'PUMA-Person-Limits Fragments'!C566)</f>
        <v>72950</v>
      </c>
      <c r="I566" cm="1">
        <f t="array" ref="I566">INDEX('PUMA22 Limit computations'!BC$4:BV$75,'PUMA-Person-Limits Fragments'!B566,'PUMA-Person-Limits Fragments'!C566)</f>
        <v>46630</v>
      </c>
      <c r="J566" cm="1">
        <f t="array" ref="J566">INDEX('PUMA22 Limit computations'!BW$4:CP$75,'PUMA-Person-Limits Fragments'!B566,'PUMA-Person-Limits Fragments'!C566)</f>
        <v>116700</v>
      </c>
    </row>
    <row r="567" spans="1:10" x14ac:dyDescent="0.25">
      <c r="A567">
        <f t="shared" si="26"/>
        <v>566</v>
      </c>
      <c r="B567">
        <f t="shared" si="24"/>
        <v>62</v>
      </c>
      <c r="C567">
        <f t="shared" si="25"/>
        <v>8</v>
      </c>
      <c r="D567" cm="1">
        <f t="array" ref="D567">INDEX('PUMA22 Limit computations'!$A$4:$D$75,'PUMA-Person-Limits Fragments'!$B567,1)</f>
        <v>505</v>
      </c>
      <c r="E567" t="str" cm="1">
        <f t="array" ref="E567">INDEX('PUMA22 Limit computations'!$A$4:$D$75,'PUMA-Person-Limits Fragments'!$B567,2)</f>
        <v>Worcester City (West)</v>
      </c>
      <c r="F567" t="str" cm="1">
        <f t="array" ref="F567">INDEX('PUMA22 Limit computations'!$A$4:$D$75,'PUMA-Person-Limits Fragments'!$B567,3)</f>
        <v>METRO49340M49340</v>
      </c>
      <c r="G567" t="str" cm="1">
        <f t="array" ref="G567">INDEX('PUMA22 Limit computations'!$A$4:$D$75,'PUMA-Person-Limits Fragments'!$B567,4)</f>
        <v>Worcester, MA HUD Metro FMR Area</v>
      </c>
      <c r="H567" cm="1">
        <f t="array" ref="H567">INDEX('PUMA22 Limit computations'!AI$4:BB$75,'PUMA-Person-Limits Fragments'!B567,'PUMA-Person-Limits Fragments'!C567)</f>
        <v>72950</v>
      </c>
      <c r="I567" cm="1">
        <f t="array" ref="I567">INDEX('PUMA22 Limit computations'!BC$4:BV$75,'PUMA-Person-Limits Fragments'!B567,'PUMA-Person-Limits Fragments'!C567)</f>
        <v>46630</v>
      </c>
      <c r="J567" cm="1">
        <f t="array" ref="J567">INDEX('PUMA22 Limit computations'!BW$4:CP$75,'PUMA-Person-Limits Fragments'!B567,'PUMA-Person-Limits Fragments'!C567)</f>
        <v>116700</v>
      </c>
    </row>
    <row r="568" spans="1:10" x14ac:dyDescent="0.25">
      <c r="A568">
        <f t="shared" si="26"/>
        <v>567</v>
      </c>
      <c r="B568">
        <f t="shared" si="24"/>
        <v>63</v>
      </c>
      <c r="C568">
        <f t="shared" si="25"/>
        <v>8</v>
      </c>
      <c r="D568" cm="1">
        <f t="array" ref="D568">INDEX('PUMA22 Limit computations'!$A$4:$D$75,'PUMA-Person-Limits Fragments'!$B568,1)</f>
        <v>507</v>
      </c>
      <c r="E568" t="str" cm="1">
        <f t="array" ref="E568">INDEX('PUMA22 Limit computations'!$A$4:$D$75,'PUMA-Person-Limits Fragments'!$B568,2)</f>
        <v>Worcester County (South)</v>
      </c>
      <c r="F568" t="str" cm="1">
        <f t="array" ref="F568">INDEX('PUMA22 Limit computations'!$A$4:$D$75,'PUMA-Person-Limits Fragments'!$B568,3)</f>
        <v>METRO49340M49340</v>
      </c>
      <c r="G568" t="str" cm="1">
        <f t="array" ref="G568">INDEX('PUMA22 Limit computations'!$A$4:$D$75,'PUMA-Person-Limits Fragments'!$B568,4)</f>
        <v>Worcester, MA HUD Metro FMR Area</v>
      </c>
      <c r="H568" cm="1">
        <f t="array" ref="H568">INDEX('PUMA22 Limit computations'!AI$4:BB$75,'PUMA-Person-Limits Fragments'!B568,'PUMA-Person-Limits Fragments'!C568)</f>
        <v>62124.22</v>
      </c>
      <c r="I568" cm="1">
        <f t="array" ref="I568">INDEX('PUMA22 Limit computations'!BC$4:BV$75,'PUMA-Person-Limits Fragments'!B568,'PUMA-Person-Limits Fragments'!C568)</f>
        <v>39710.108</v>
      </c>
      <c r="J568" cm="1">
        <f t="array" ref="J568">INDEX('PUMA22 Limit computations'!BW$4:CP$75,'PUMA-Person-Limits Fragments'!B568,'PUMA-Person-Limits Fragments'!C568)</f>
        <v>99381.72</v>
      </c>
    </row>
    <row r="569" spans="1:10" x14ac:dyDescent="0.25">
      <c r="A569">
        <f t="shared" si="26"/>
        <v>568</v>
      </c>
      <c r="B569">
        <f t="shared" si="24"/>
        <v>64</v>
      </c>
      <c r="C569">
        <f t="shared" si="25"/>
        <v>8</v>
      </c>
      <c r="D569" cm="1">
        <f t="array" ref="D569">INDEX('PUMA22 Limit computations'!$A$4:$D$75,'PUMA-Person-Limits Fragments'!$B569,1)</f>
        <v>502</v>
      </c>
      <c r="E569" t="str" cm="1">
        <f t="array" ref="E569">INDEX('PUMA22 Limit computations'!$A$4:$D$75,'PUMA-Person-Limits Fragments'!$B569,2)</f>
        <v>Worcester County (Northeast)--Fitchburg, Leominster &amp; Lunenburg</v>
      </c>
      <c r="F569" t="str" cm="1">
        <f t="array" ref="F569">INDEX('PUMA22 Limit computations'!$A$4:$D$75,'PUMA-Person-Limits Fragments'!$B569,3)</f>
        <v>METRO49340MM1120</v>
      </c>
      <c r="G569" t="str" cm="1">
        <f t="array" ref="G569">INDEX('PUMA22 Limit computations'!$A$4:$D$75,'PUMA-Person-Limits Fragments'!$B569,4)</f>
        <v>Eastern Worcester County, MA HUD Metro FMR Area</v>
      </c>
      <c r="H569" cm="1">
        <f t="array" ref="H569">INDEX('PUMA22 Limit computations'!AI$4:BB$75,'PUMA-Person-Limits Fragments'!B569,'PUMA-Person-Limits Fragments'!C569)</f>
        <v>12654.95</v>
      </c>
      <c r="I569" cm="1">
        <f t="array" ref="I569">INDEX('PUMA22 Limit computations'!BC$4:BV$75,'PUMA-Person-Limits Fragments'!B569,'PUMA-Person-Limits Fragments'!C569)</f>
        <v>7592.97</v>
      </c>
      <c r="J569" cm="1">
        <f t="array" ref="J569">INDEX('PUMA22 Limit computations'!BW$4:CP$75,'PUMA-Person-Limits Fragments'!B569,'PUMA-Person-Limits Fragments'!C569)</f>
        <v>17270.715</v>
      </c>
    </row>
    <row r="570" spans="1:10" x14ac:dyDescent="0.25">
      <c r="A570">
        <f t="shared" si="26"/>
        <v>569</v>
      </c>
      <c r="B570">
        <f t="shared" si="24"/>
        <v>65</v>
      </c>
      <c r="C570">
        <f t="shared" si="25"/>
        <v>8</v>
      </c>
      <c r="D570" cm="1">
        <f t="array" ref="D570">INDEX('PUMA22 Limit computations'!$A$4:$D$75,'PUMA-Person-Limits Fragments'!$B570,1)</f>
        <v>503</v>
      </c>
      <c r="E570" t="str" cm="1">
        <f t="array" ref="E570">INDEX('PUMA22 Limit computations'!$A$4:$D$75,'PUMA-Person-Limits Fragments'!$B570,2)</f>
        <v>Worcester County (East Central)--Outside Worcester City</v>
      </c>
      <c r="F570" t="str" cm="1">
        <f t="array" ref="F570">INDEX('PUMA22 Limit computations'!$A$4:$D$75,'PUMA-Person-Limits Fragments'!$B570,3)</f>
        <v>METRO49340MM1120</v>
      </c>
      <c r="G570" t="str" cm="1">
        <f t="array" ref="G570">INDEX('PUMA22 Limit computations'!$A$4:$D$75,'PUMA-Person-Limits Fragments'!$B570,4)</f>
        <v>Eastern Worcester County, MA HUD Metro FMR Area</v>
      </c>
      <c r="H570" cm="1">
        <f t="array" ref="H570">INDEX('PUMA22 Limit computations'!AI$4:BB$75,'PUMA-Person-Limits Fragments'!B570,'PUMA-Person-Limits Fragments'!C570)</f>
        <v>29392.7</v>
      </c>
      <c r="I570" cm="1">
        <f t="array" ref="I570">INDEX('PUMA22 Limit computations'!BC$4:BV$75,'PUMA-Person-Limits Fragments'!B570,'PUMA-Person-Limits Fragments'!C570)</f>
        <v>17635.62</v>
      </c>
      <c r="J570" cm="1">
        <f t="array" ref="J570">INDEX('PUMA22 Limit computations'!BW$4:CP$75,'PUMA-Person-Limits Fragments'!B570,'PUMA-Person-Limits Fragments'!C570)</f>
        <v>40113.39</v>
      </c>
    </row>
    <row r="571" spans="1:10" x14ac:dyDescent="0.25">
      <c r="A571">
        <f t="shared" si="26"/>
        <v>570</v>
      </c>
      <c r="B571">
        <f t="shared" si="24"/>
        <v>66</v>
      </c>
      <c r="C571">
        <f t="shared" si="25"/>
        <v>8</v>
      </c>
      <c r="D571" cm="1">
        <f t="array" ref="D571">INDEX('PUMA22 Limit computations'!$A$4:$D$75,'PUMA-Person-Limits Fragments'!$B571,1)</f>
        <v>507</v>
      </c>
      <c r="E571" t="str" cm="1">
        <f t="array" ref="E571">INDEX('PUMA22 Limit computations'!$A$4:$D$75,'PUMA-Person-Limits Fragments'!$B571,2)</f>
        <v>Worcester County (South)</v>
      </c>
      <c r="F571" t="str" cm="1">
        <f t="array" ref="F571">INDEX('PUMA22 Limit computations'!$A$4:$D$75,'PUMA-Person-Limits Fragments'!$B571,3)</f>
        <v>METRO49340MM1120</v>
      </c>
      <c r="G571" t="str" cm="1">
        <f t="array" ref="G571">INDEX('PUMA22 Limit computations'!$A$4:$D$75,'PUMA-Person-Limits Fragments'!$B571,4)</f>
        <v>Eastern Worcester County, MA HUD Metro FMR Area</v>
      </c>
      <c r="H571" cm="1">
        <f t="array" ref="H571">INDEX('PUMA22 Limit computations'!AI$4:BB$75,'PUMA-Person-Limits Fragments'!B571,'PUMA-Person-Limits Fragments'!C571)</f>
        <v>12819.3</v>
      </c>
      <c r="I571" cm="1">
        <f t="array" ref="I571">INDEX('PUMA22 Limit computations'!BC$4:BV$75,'PUMA-Person-Limits Fragments'!B571,'PUMA-Person-Limits Fragments'!C571)</f>
        <v>7691.58</v>
      </c>
      <c r="J571" cm="1">
        <f t="array" ref="J571">INDEX('PUMA22 Limit computations'!BW$4:CP$75,'PUMA-Person-Limits Fragments'!B571,'PUMA-Person-Limits Fragments'!C571)</f>
        <v>17495.009999999998</v>
      </c>
    </row>
    <row r="572" spans="1:10" x14ac:dyDescent="0.25">
      <c r="A572">
        <f t="shared" si="26"/>
        <v>571</v>
      </c>
      <c r="B572">
        <f t="shared" si="24"/>
        <v>67</v>
      </c>
      <c r="C572">
        <f t="shared" si="25"/>
        <v>8</v>
      </c>
      <c r="D572" cm="1">
        <f t="array" ref="D572">INDEX('PUMA22 Limit computations'!$A$4:$D$75,'PUMA-Person-Limits Fragments'!$B572,1)</f>
        <v>502</v>
      </c>
      <c r="E572" t="str" cm="1">
        <f t="array" ref="E572">INDEX('PUMA22 Limit computations'!$A$4:$D$75,'PUMA-Person-Limits Fragments'!$B572,2)</f>
        <v>Worcester County (Northeast)--Fitchburg, Leominster &amp; Lunenburg</v>
      </c>
      <c r="F572" t="str" cm="1">
        <f t="array" ref="F572">INDEX('PUMA22 Limit computations'!$A$4:$D$75,'PUMA-Person-Limits Fragments'!$B572,3)</f>
        <v>METRO49340MM2600</v>
      </c>
      <c r="G572" t="str" cm="1">
        <f t="array" ref="G572">INDEX('PUMA22 Limit computations'!$A$4:$D$75,'PUMA-Person-Limits Fragments'!$B572,4)</f>
        <v>Fitchburg-Leominster, MA HUD Metro FMR Area</v>
      </c>
      <c r="H572" cm="1">
        <f t="array" ref="H572">INDEX('PUMA22 Limit computations'!AI$4:BB$75,'PUMA-Person-Limits Fragments'!B572,'PUMA-Person-Limits Fragments'!C572)</f>
        <v>56478.87</v>
      </c>
      <c r="I572" cm="1">
        <f t="array" ref="I572">INDEX('PUMA22 Limit computations'!BC$4:BV$75,'PUMA-Person-Limits Fragments'!B572,'PUMA-Person-Limits Fragments'!C572)</f>
        <v>39812.694000000003</v>
      </c>
      <c r="J572" cm="1">
        <f t="array" ref="J572">INDEX('PUMA22 Limit computations'!BW$4:CP$75,'PUMA-Person-Limits Fragments'!B572,'PUMA-Person-Limits Fragments'!C572)</f>
        <v>90332.04</v>
      </c>
    </row>
    <row r="573" spans="1:10" x14ac:dyDescent="0.25">
      <c r="A573">
        <f t="shared" si="26"/>
        <v>572</v>
      </c>
      <c r="B573">
        <f t="shared" si="24"/>
        <v>68</v>
      </c>
      <c r="C573">
        <f t="shared" si="25"/>
        <v>8</v>
      </c>
      <c r="D573" cm="1">
        <f t="array" ref="D573">INDEX('PUMA22 Limit computations'!$A$4:$D$75,'PUMA-Person-Limits Fragments'!$B573,1)</f>
        <v>501</v>
      </c>
      <c r="E573" t="str" cm="1">
        <f t="array" ref="E573">INDEX('PUMA22 Limit computations'!$A$4:$D$75,'PUMA-Person-Limits Fragments'!$B573,2)</f>
        <v>Worcester County (Northwest)--Gardner</v>
      </c>
      <c r="F573" t="str" cm="1">
        <f t="array" ref="F573">INDEX('PUMA22 Limit computations'!$A$4:$D$75,'PUMA-Person-Limits Fragments'!$B573,3)</f>
        <v>METRO49340MM2600</v>
      </c>
      <c r="G573" t="str" cm="1">
        <f t="array" ref="G573">INDEX('PUMA22 Limit computations'!$A$4:$D$75,'PUMA-Person-Limits Fragments'!$B573,4)</f>
        <v>Fitchburg-Leominster, MA HUD Metro FMR Area</v>
      </c>
      <c r="H573" cm="1">
        <f t="array" ref="H573">INDEX('PUMA22 Limit computations'!AI$4:BB$75,'PUMA-Person-Limits Fragments'!B573,'PUMA-Person-Limits Fragments'!C573)</f>
        <v>32109.21</v>
      </c>
      <c r="I573" cm="1">
        <f t="array" ref="I573">INDEX('PUMA22 Limit computations'!BC$4:BV$75,'PUMA-Person-Limits Fragments'!B573,'PUMA-Person-Limits Fragments'!C573)</f>
        <v>22634.202000000001</v>
      </c>
      <c r="J573" cm="1">
        <f t="array" ref="J573">INDEX('PUMA22 Limit computations'!BW$4:CP$75,'PUMA-Person-Limits Fragments'!B573,'PUMA-Person-Limits Fragments'!C573)</f>
        <v>51355.32</v>
      </c>
    </row>
    <row r="574" spans="1:10" x14ac:dyDescent="0.25">
      <c r="A574">
        <f t="shared" si="26"/>
        <v>573</v>
      </c>
      <c r="B574">
        <f t="shared" si="24"/>
        <v>69</v>
      </c>
      <c r="C574">
        <f t="shared" si="25"/>
        <v>8</v>
      </c>
      <c r="D574" cm="1">
        <f t="array" ref="D574">INDEX('PUMA22 Limit computations'!$A$4:$D$75,'PUMA-Person-Limits Fragments'!$B574,1)</f>
        <v>501</v>
      </c>
      <c r="E574" t="str" cm="1">
        <f t="array" ref="E574">INDEX('PUMA22 Limit computations'!$A$4:$D$75,'PUMA-Person-Limits Fragments'!$B574,2)</f>
        <v>Worcester County (Northwest)--Gardner</v>
      </c>
      <c r="F574" t="str" cm="1">
        <f t="array" ref="F574">INDEX('PUMA22 Limit computations'!$A$4:$D$75,'PUMA-Person-Limits Fragments'!$B574,3)</f>
        <v>METRO49340N25027</v>
      </c>
      <c r="G574" t="str" cm="1">
        <f t="array" ref="G574">INDEX('PUMA22 Limit computations'!$A$4:$D$75,'PUMA-Person-Limits Fragments'!$B574,4)</f>
        <v>Western Worcester County, MA HUD Metro FMR Area</v>
      </c>
      <c r="H574" cm="1">
        <f t="array" ref="H574">INDEX('PUMA22 Limit computations'!AI$4:BB$75,'PUMA-Person-Limits Fragments'!B574,'PUMA-Person-Limits Fragments'!C574)</f>
        <v>14564.1</v>
      </c>
      <c r="I574" cm="1">
        <f t="array" ref="I574">INDEX('PUMA22 Limit computations'!BC$4:BV$75,'PUMA-Person-Limits Fragments'!B574,'PUMA-Person-Limits Fragments'!C574)</f>
        <v>10529.054</v>
      </c>
      <c r="J574" cm="1">
        <f t="array" ref="J574">INDEX('PUMA22 Limit computations'!BW$4:CP$75,'PUMA-Person-Limits Fragments'!B574,'PUMA-Person-Limits Fragments'!C574)</f>
        <v>23302.560000000001</v>
      </c>
    </row>
    <row r="575" spans="1:10" x14ac:dyDescent="0.25">
      <c r="A575">
        <f t="shared" si="26"/>
        <v>574</v>
      </c>
      <c r="B575">
        <f t="shared" si="24"/>
        <v>70</v>
      </c>
      <c r="C575">
        <f t="shared" si="25"/>
        <v>8</v>
      </c>
      <c r="D575" cm="1">
        <f t="array" ref="D575">INDEX('PUMA22 Limit computations'!$A$4:$D$75,'PUMA-Person-Limits Fragments'!$B575,1)</f>
        <v>506</v>
      </c>
      <c r="E575" t="str" cm="1">
        <f t="array" ref="E575">INDEX('PUMA22 Limit computations'!$A$4:$D$75,'PUMA-Person-Limits Fragments'!$B575,2)</f>
        <v>Worcester County (West Central)--Outside Worcester City</v>
      </c>
      <c r="F575" t="str" cm="1">
        <f t="array" ref="F575">INDEX('PUMA22 Limit computations'!$A$4:$D$75,'PUMA-Person-Limits Fragments'!$B575,3)</f>
        <v>METRO49340N25027</v>
      </c>
      <c r="G575" t="str" cm="1">
        <f t="array" ref="G575">INDEX('PUMA22 Limit computations'!$A$4:$D$75,'PUMA-Person-Limits Fragments'!$B575,4)</f>
        <v>Western Worcester County, MA HUD Metro FMR Area</v>
      </c>
      <c r="H575" cm="1">
        <f t="array" ref="H575">INDEX('PUMA22 Limit computations'!AI$4:BB$75,'PUMA-Person-Limits Fragments'!B575,'PUMA-Person-Limits Fragments'!C575)</f>
        <v>2973.4500000000003</v>
      </c>
      <c r="I575" cm="1">
        <f t="array" ref="I575">INDEX('PUMA22 Limit computations'!BC$4:BV$75,'PUMA-Person-Limits Fragments'!B575,'PUMA-Person-Limits Fragments'!C575)</f>
        <v>2149.643</v>
      </c>
      <c r="J575" cm="1">
        <f t="array" ref="J575">INDEX('PUMA22 Limit computations'!BW$4:CP$75,'PUMA-Person-Limits Fragments'!B575,'PUMA-Person-Limits Fragments'!C575)</f>
        <v>4757.5200000000004</v>
      </c>
    </row>
    <row r="576" spans="1:10" x14ac:dyDescent="0.25">
      <c r="A576">
        <f t="shared" si="26"/>
        <v>575</v>
      </c>
      <c r="B576">
        <f t="shared" si="24"/>
        <v>71</v>
      </c>
      <c r="C576">
        <f t="shared" si="25"/>
        <v>8</v>
      </c>
      <c r="D576" cm="1">
        <f t="array" ref="D576">INDEX('PUMA22 Limit computations'!$A$4:$D$75,'PUMA-Person-Limits Fragments'!$B576,1)</f>
        <v>1301</v>
      </c>
      <c r="E576" t="str" cm="1">
        <f t="array" ref="E576">INDEX('PUMA22 Limit computations'!$A$4:$D$75,'PUMA-Person-Limits Fragments'!$B576,2)</f>
        <v>Barnstable (East), Dukes &amp; Nantucket Counties--Outer Cape Cod Towns</v>
      </c>
      <c r="F576" t="str" cm="1">
        <f t="array" ref="F576">INDEX('PUMA22 Limit computations'!$A$4:$D$75,'PUMA-Person-Limits Fragments'!$B576,3)</f>
        <v>NCNTY25007N25007</v>
      </c>
      <c r="G576" t="str" cm="1">
        <f t="array" ref="G576">INDEX('PUMA22 Limit computations'!$A$4:$D$75,'PUMA-Person-Limits Fragments'!$B576,4)</f>
        <v>Dukes County, MA</v>
      </c>
      <c r="H576" cm="1">
        <f t="array" ref="H576">INDEX('PUMA22 Limit computations'!AI$4:BB$75,'PUMA-Person-Limits Fragments'!B576,'PUMA-Person-Limits Fragments'!C576)</f>
        <v>12618.480000000001</v>
      </c>
      <c r="I576" cm="1">
        <f t="array" ref="I576">INDEX('PUMA22 Limit computations'!BC$4:BV$75,'PUMA-Person-Limits Fragments'!B576,'PUMA-Person-Limits Fragments'!C576)</f>
        <v>7575.7500000000009</v>
      </c>
      <c r="J576" cm="1">
        <f t="array" ref="J576">INDEX('PUMA22 Limit computations'!BW$4:CP$75,'PUMA-Person-Limits Fragments'!B576,'PUMA-Person-Limits Fragments'!C576)</f>
        <v>19409.460000000003</v>
      </c>
    </row>
    <row r="577" spans="1:10" x14ac:dyDescent="0.25">
      <c r="A577">
        <f t="shared" si="26"/>
        <v>576</v>
      </c>
      <c r="B577">
        <f t="shared" si="24"/>
        <v>72</v>
      </c>
      <c r="C577">
        <f t="shared" si="25"/>
        <v>8</v>
      </c>
      <c r="D577" cm="1">
        <f t="array" ref="D577">INDEX('PUMA22 Limit computations'!$A$4:$D$75,'PUMA-Person-Limits Fragments'!$B577,1)</f>
        <v>1301</v>
      </c>
      <c r="E577" t="str" cm="1">
        <f t="array" ref="E577">INDEX('PUMA22 Limit computations'!$A$4:$D$75,'PUMA-Person-Limits Fragments'!$B577,2)</f>
        <v>Barnstable (East), Dukes &amp; Nantucket Counties--Outer Cape Cod Towns</v>
      </c>
      <c r="F577" t="str" cm="1">
        <f t="array" ref="F577">INDEX('PUMA22 Limit computations'!$A$4:$D$75,'PUMA-Person-Limits Fragments'!$B577,3)</f>
        <v>NCNTY25019N25019</v>
      </c>
      <c r="G577" t="str" cm="1">
        <f t="array" ref="G577">INDEX('PUMA22 Limit computations'!$A$4:$D$75,'PUMA-Person-Limits Fragments'!$B577,4)</f>
        <v>Nantucket County, MA</v>
      </c>
      <c r="H577" cm="1">
        <f t="array" ref="H577">INDEX('PUMA22 Limit computations'!AI$4:BB$75,'PUMA-Person-Limits Fragments'!B577,'PUMA-Person-Limits Fragments'!C577)</f>
        <v>9759.5550000000003</v>
      </c>
      <c r="I577" cm="1">
        <f t="array" ref="I577">INDEX('PUMA22 Limit computations'!BC$4:BV$75,'PUMA-Person-Limits Fragments'!B577,'PUMA-Person-Limits Fragments'!C577)</f>
        <v>5858.9699999999993</v>
      </c>
      <c r="J577" cm="1">
        <f t="array" ref="J577">INDEX('PUMA22 Limit computations'!BW$4:CP$75,'PUMA-Person-Limits Fragments'!B577,'PUMA-Person-Limits Fragments'!C577)</f>
        <v>13411.97</v>
      </c>
    </row>
    <row r="578" spans="1:10" x14ac:dyDescent="0.25">
      <c r="A578">
        <f t="shared" si="26"/>
        <v>577</v>
      </c>
      <c r="B578">
        <f t="shared" si="24"/>
        <v>1</v>
      </c>
      <c r="C578">
        <f t="shared" si="25"/>
        <v>9</v>
      </c>
      <c r="D578" cm="1">
        <f t="array" ref="D578">INDEX('PUMA22 Limit computations'!$A$4:$D$75,'PUMA-Person-Limits Fragments'!$B578,1)</f>
        <v>1301</v>
      </c>
      <c r="E578" t="str" cm="1">
        <f t="array" ref="E578">INDEX('PUMA22 Limit computations'!$A$4:$D$75,'PUMA-Person-Limits Fragments'!$B578,2)</f>
        <v>Barnstable (East), Dukes &amp; Nantucket Counties--Outer Cape Cod Towns</v>
      </c>
      <c r="F578" t="str" cm="1">
        <f t="array" ref="F578">INDEX('PUMA22 Limit computations'!$A$4:$D$75,'PUMA-Person-Limits Fragments'!$B578,3)</f>
        <v>METRO12700M12700</v>
      </c>
      <c r="G578" t="str" cm="1">
        <f t="array" ref="G578">INDEX('PUMA22 Limit computations'!$A$4:$D$75,'PUMA-Person-Limits Fragments'!$B578,4)</f>
        <v>Barnstable Town, MA MSA</v>
      </c>
      <c r="H578" cm="1">
        <f t="array" ref="H578">INDEX('PUMA22 Limit computations'!AI$4:BB$75,'PUMA-Person-Limits Fragments'!B578,'PUMA-Person-Limits Fragments'!C578)</f>
        <v>56055.26</v>
      </c>
      <c r="I578" cm="1">
        <f t="array" ref="I578">INDEX('PUMA22 Limit computations'!BC$4:BV$75,'PUMA-Person-Limits Fragments'!B578,'PUMA-Person-Limits Fragments'!C578)</f>
        <v>37824.410000000003</v>
      </c>
      <c r="J578" cm="1">
        <f t="array" ref="J578">INDEX('PUMA22 Limit computations'!BW$4:CP$75,'PUMA-Person-Limits Fragments'!B578,'PUMA-Person-Limits Fragments'!C578)</f>
        <v>89681.05</v>
      </c>
    </row>
    <row r="579" spans="1:10" x14ac:dyDescent="0.25">
      <c r="A579">
        <f t="shared" si="26"/>
        <v>578</v>
      </c>
      <c r="B579">
        <f t="shared" ref="B579:B642" si="27">A579-72*FLOOR((A579-1)/72,1)</f>
        <v>2</v>
      </c>
      <c r="C579">
        <f t="shared" ref="C579:C642" si="28">FLOOR((A579-1)/72,1)+1</f>
        <v>9</v>
      </c>
      <c r="D579" cm="1">
        <f t="array" ref="D579">INDEX('PUMA22 Limit computations'!$A$4:$D$75,'PUMA-Person-Limits Fragments'!$B579,1)</f>
        <v>1201</v>
      </c>
      <c r="E579" t="str" cm="1">
        <f t="array" ref="E579">INDEX('PUMA22 Limit computations'!$A$4:$D$75,'PUMA-Person-Limits Fragments'!$B579,2)</f>
        <v>Barnstable County (West)--Inner Cape Cod Towns &amp; Barnstable Town City</v>
      </c>
      <c r="F579" t="str" cm="1">
        <f t="array" ref="F579">INDEX('PUMA22 Limit computations'!$A$4:$D$75,'PUMA-Person-Limits Fragments'!$B579,3)</f>
        <v>METRO12700M12700</v>
      </c>
      <c r="G579" t="str" cm="1">
        <f t="array" ref="G579">INDEX('PUMA22 Limit computations'!$A$4:$D$75,'PUMA-Person-Limits Fragments'!$B579,4)</f>
        <v>Barnstable Town, MA MSA</v>
      </c>
      <c r="H579" cm="1">
        <f t="array" ref="H579">INDEX('PUMA22 Limit computations'!AI$4:BB$75,'PUMA-Person-Limits Fragments'!B579,'PUMA-Person-Limits Fragments'!C579)</f>
        <v>76100</v>
      </c>
      <c r="I579" cm="1">
        <f t="array" ref="I579">INDEX('PUMA22 Limit computations'!BC$4:BV$75,'PUMA-Person-Limits Fragments'!B579,'PUMA-Person-Limits Fragments'!C579)</f>
        <v>51350</v>
      </c>
      <c r="J579" cm="1">
        <f t="array" ref="J579">INDEX('PUMA22 Limit computations'!BW$4:CP$75,'PUMA-Person-Limits Fragments'!B579,'PUMA-Person-Limits Fragments'!C579)</f>
        <v>121750</v>
      </c>
    </row>
    <row r="580" spans="1:10" x14ac:dyDescent="0.25">
      <c r="A580">
        <f t="shared" ref="A580:A643" si="29">A579+1</f>
        <v>579</v>
      </c>
      <c r="B580">
        <f t="shared" si="27"/>
        <v>3</v>
      </c>
      <c r="C580">
        <f t="shared" si="28"/>
        <v>9</v>
      </c>
      <c r="D580" cm="1">
        <f t="array" ref="D580">INDEX('PUMA22 Limit computations'!$A$4:$D$75,'PUMA-Person-Limits Fragments'!$B580,1)</f>
        <v>801</v>
      </c>
      <c r="E580" t="str" cm="1">
        <f t="array" ref="E580">INDEX('PUMA22 Limit computations'!$A$4:$D$75,'PUMA-Person-Limits Fragments'!$B580,2)</f>
        <v>Boston City--Allston, Brighton &amp; Fenway</v>
      </c>
      <c r="F580" t="str" cm="1">
        <f t="array" ref="F580">INDEX('PUMA22 Limit computations'!$A$4:$D$75,'PUMA-Person-Limits Fragments'!$B580,3)</f>
        <v>METRO14460MM1120</v>
      </c>
      <c r="G580" t="str" cm="1">
        <f t="array" ref="G580">INDEX('PUMA22 Limit computations'!$A$4:$D$75,'PUMA-Person-Limits Fragments'!$B580,4)</f>
        <v>Boston-Cambridge-Quincy, MA-NH HUD Metro FMR Area</v>
      </c>
      <c r="H580" cm="1">
        <f t="array" ref="H580">INDEX('PUMA22 Limit computations'!AI$4:BB$75,'PUMA-Person-Limits Fragments'!B580,'PUMA-Person-Limits Fragments'!C580)</f>
        <v>98150</v>
      </c>
      <c r="I580" cm="1">
        <f t="array" ref="I580">INDEX('PUMA22 Limit computations'!BC$4:BV$75,'PUMA-Person-Limits Fragments'!B580,'PUMA-Person-Limits Fragments'!C580)</f>
        <v>58900</v>
      </c>
      <c r="J580" cm="1">
        <f t="array" ref="J580">INDEX('PUMA22 Limit computations'!BW$4:CP$75,'PUMA-Person-Limits Fragments'!B580,'PUMA-Person-Limits Fragments'!C580)</f>
        <v>156600</v>
      </c>
    </row>
    <row r="581" spans="1:10" x14ac:dyDescent="0.25">
      <c r="A581">
        <f t="shared" si="29"/>
        <v>580</v>
      </c>
      <c r="B581">
        <f t="shared" si="27"/>
        <v>4</v>
      </c>
      <c r="C581">
        <f t="shared" si="28"/>
        <v>9</v>
      </c>
      <c r="D581" cm="1">
        <f t="array" ref="D581">INDEX('PUMA22 Limit computations'!$A$4:$D$75,'PUMA-Person-Limits Fragments'!$B581,1)</f>
        <v>904</v>
      </c>
      <c r="E581" t="str" cm="1">
        <f t="array" ref="E581">INDEX('PUMA22 Limit computations'!$A$4:$D$75,'PUMA-Person-Limits Fragments'!$B581,2)</f>
        <v>Norfolk County (Northeast)--Weymouth, Braintree, Randolph &amp; Cohasset</v>
      </c>
      <c r="F581" t="str" cm="1">
        <f t="array" ref="F581">INDEX('PUMA22 Limit computations'!$A$4:$D$75,'PUMA-Person-Limits Fragments'!$B581,3)</f>
        <v>METRO14460MM1120</v>
      </c>
      <c r="G581" t="str" cm="1">
        <f t="array" ref="G581">INDEX('PUMA22 Limit computations'!$A$4:$D$75,'PUMA-Person-Limits Fragments'!$B581,4)</f>
        <v>Boston-Cambridge-Quincy, MA-NH HUD Metro FMR Area</v>
      </c>
      <c r="H581" cm="1">
        <f t="array" ref="H581">INDEX('PUMA22 Limit computations'!AI$4:BB$75,'PUMA-Person-Limits Fragments'!B581,'PUMA-Person-Limits Fragments'!C581)</f>
        <v>98150</v>
      </c>
      <c r="I581" cm="1">
        <f t="array" ref="I581">INDEX('PUMA22 Limit computations'!BC$4:BV$75,'PUMA-Person-Limits Fragments'!B581,'PUMA-Person-Limits Fragments'!C581)</f>
        <v>58900</v>
      </c>
      <c r="J581" cm="1">
        <f t="array" ref="J581">INDEX('PUMA22 Limit computations'!BW$4:CP$75,'PUMA-Person-Limits Fragments'!B581,'PUMA-Person-Limits Fragments'!C581)</f>
        <v>156600</v>
      </c>
    </row>
    <row r="582" spans="1:10" x14ac:dyDescent="0.25">
      <c r="A582">
        <f t="shared" si="29"/>
        <v>581</v>
      </c>
      <c r="B582">
        <f t="shared" si="27"/>
        <v>5</v>
      </c>
      <c r="C582">
        <f t="shared" si="28"/>
        <v>9</v>
      </c>
      <c r="D582" cm="1">
        <f t="array" ref="D582">INDEX('PUMA22 Limit computations'!$A$4:$D$75,'PUMA-Person-Limits Fragments'!$B582,1)</f>
        <v>903</v>
      </c>
      <c r="E582" t="str" cm="1">
        <f t="array" ref="E582">INDEX('PUMA22 Limit computations'!$A$4:$D$75,'PUMA-Person-Limits Fragments'!$B582,2)</f>
        <v>Norfolk County--Quincy</v>
      </c>
      <c r="F582" t="str" cm="1">
        <f t="array" ref="F582">INDEX('PUMA22 Limit computations'!$A$4:$D$75,'PUMA-Person-Limits Fragments'!$B582,3)</f>
        <v>METRO14460MM1120</v>
      </c>
      <c r="G582" t="str" cm="1">
        <f t="array" ref="G582">INDEX('PUMA22 Limit computations'!$A$4:$D$75,'PUMA-Person-Limits Fragments'!$B582,4)</f>
        <v>Boston-Cambridge-Quincy, MA-NH HUD Metro FMR Area</v>
      </c>
      <c r="H582" cm="1">
        <f t="array" ref="H582">INDEX('PUMA22 Limit computations'!AI$4:BB$75,'PUMA-Person-Limits Fragments'!B582,'PUMA-Person-Limits Fragments'!C582)</f>
        <v>98150</v>
      </c>
      <c r="I582" cm="1">
        <f t="array" ref="I582">INDEX('PUMA22 Limit computations'!BC$4:BV$75,'PUMA-Person-Limits Fragments'!B582,'PUMA-Person-Limits Fragments'!C582)</f>
        <v>58900</v>
      </c>
      <c r="J582" cm="1">
        <f t="array" ref="J582">INDEX('PUMA22 Limit computations'!BW$4:CP$75,'PUMA-Person-Limits Fragments'!B582,'PUMA-Person-Limits Fragments'!C582)</f>
        <v>156600</v>
      </c>
    </row>
    <row r="583" spans="1:10" x14ac:dyDescent="0.25">
      <c r="A583">
        <f t="shared" si="29"/>
        <v>582</v>
      </c>
      <c r="B583">
        <f t="shared" si="27"/>
        <v>6</v>
      </c>
      <c r="C583">
        <f t="shared" si="28"/>
        <v>9</v>
      </c>
      <c r="D583" cm="1">
        <f t="array" ref="D583">INDEX('PUMA22 Limit computations'!$A$4:$D$75,'PUMA-Person-Limits Fragments'!$B583,1)</f>
        <v>902</v>
      </c>
      <c r="E583" t="str" cm="1">
        <f t="array" ref="E583">INDEX('PUMA22 Limit computations'!$A$4:$D$75,'PUMA-Person-Limits Fragments'!$B583,2)</f>
        <v>Norfolk County--Brookline, Milton &amp; Dedham</v>
      </c>
      <c r="F583" t="str" cm="1">
        <f t="array" ref="F583">INDEX('PUMA22 Limit computations'!$A$4:$D$75,'PUMA-Person-Limits Fragments'!$B583,3)</f>
        <v>METRO14460MM1120</v>
      </c>
      <c r="G583" t="str" cm="1">
        <f t="array" ref="G583">INDEX('PUMA22 Limit computations'!$A$4:$D$75,'PUMA-Person-Limits Fragments'!$B583,4)</f>
        <v>Boston-Cambridge-Quincy, MA-NH HUD Metro FMR Area</v>
      </c>
      <c r="H583" cm="1">
        <f t="array" ref="H583">INDEX('PUMA22 Limit computations'!AI$4:BB$75,'PUMA-Person-Limits Fragments'!B583,'PUMA-Person-Limits Fragments'!C583)</f>
        <v>98150</v>
      </c>
      <c r="I583" cm="1">
        <f t="array" ref="I583">INDEX('PUMA22 Limit computations'!BC$4:BV$75,'PUMA-Person-Limits Fragments'!B583,'PUMA-Person-Limits Fragments'!C583)</f>
        <v>58900</v>
      </c>
      <c r="J583" cm="1">
        <f t="array" ref="J583">INDEX('PUMA22 Limit computations'!BW$4:CP$75,'PUMA-Person-Limits Fragments'!B583,'PUMA-Person-Limits Fragments'!C583)</f>
        <v>156600</v>
      </c>
    </row>
    <row r="584" spans="1:10" x14ac:dyDescent="0.25">
      <c r="A584">
        <f t="shared" si="29"/>
        <v>583</v>
      </c>
      <c r="B584">
        <f t="shared" si="27"/>
        <v>7</v>
      </c>
      <c r="C584">
        <f t="shared" si="28"/>
        <v>9</v>
      </c>
      <c r="D584" cm="1">
        <f t="array" ref="D584">INDEX('PUMA22 Limit computations'!$A$4:$D$75,'PUMA-Person-Limits Fragments'!$B584,1)</f>
        <v>901</v>
      </c>
      <c r="E584" t="str" cm="1">
        <f t="array" ref="E584">INDEX('PUMA22 Limit computations'!$A$4:$D$75,'PUMA-Person-Limits Fragments'!$B584,2)</f>
        <v>Norfolk County (Northwest)--Needham, Wellesley &amp; Westwood</v>
      </c>
      <c r="F584" t="str" cm="1">
        <f t="array" ref="F584">INDEX('PUMA22 Limit computations'!$A$4:$D$75,'PUMA-Person-Limits Fragments'!$B584,3)</f>
        <v>METRO14460MM1120</v>
      </c>
      <c r="G584" t="str" cm="1">
        <f t="array" ref="G584">INDEX('PUMA22 Limit computations'!$A$4:$D$75,'PUMA-Person-Limits Fragments'!$B584,4)</f>
        <v>Boston-Cambridge-Quincy, MA-NH HUD Metro FMR Area</v>
      </c>
      <c r="H584" cm="1">
        <f t="array" ref="H584">INDEX('PUMA22 Limit computations'!AI$4:BB$75,'PUMA-Person-Limits Fragments'!B584,'PUMA-Person-Limits Fragments'!C584)</f>
        <v>98150</v>
      </c>
      <c r="I584" cm="1">
        <f t="array" ref="I584">INDEX('PUMA22 Limit computations'!BC$4:BV$75,'PUMA-Person-Limits Fragments'!B584,'PUMA-Person-Limits Fragments'!C584)</f>
        <v>58900</v>
      </c>
      <c r="J584" cm="1">
        <f t="array" ref="J584">INDEX('PUMA22 Limit computations'!BW$4:CP$75,'PUMA-Person-Limits Fragments'!B584,'PUMA-Person-Limits Fragments'!C584)</f>
        <v>156600</v>
      </c>
    </row>
    <row r="585" spans="1:10" x14ac:dyDescent="0.25">
      <c r="A585">
        <f t="shared" si="29"/>
        <v>584</v>
      </c>
      <c r="B585">
        <f t="shared" si="27"/>
        <v>8</v>
      </c>
      <c r="C585">
        <f t="shared" si="28"/>
        <v>9</v>
      </c>
      <c r="D585" cm="1">
        <f t="array" ref="D585">INDEX('PUMA22 Limit computations'!$A$4:$D$75,'PUMA-Person-Limits Fragments'!$B585,1)</f>
        <v>806</v>
      </c>
      <c r="E585" t="str" cm="1">
        <f t="array" ref="E585">INDEX('PUMA22 Limit computations'!$A$4:$D$75,'PUMA-Person-Limits Fragments'!$B585,2)</f>
        <v>Suffolk County (North)--Revere, Chelsea &amp; Winthrop</v>
      </c>
      <c r="F585" t="str" cm="1">
        <f t="array" ref="F585">INDEX('PUMA22 Limit computations'!$A$4:$D$75,'PUMA-Person-Limits Fragments'!$B585,3)</f>
        <v>METRO14460MM1120</v>
      </c>
      <c r="G585" t="str" cm="1">
        <f t="array" ref="G585">INDEX('PUMA22 Limit computations'!$A$4:$D$75,'PUMA-Person-Limits Fragments'!$B585,4)</f>
        <v>Boston-Cambridge-Quincy, MA-NH HUD Metro FMR Area</v>
      </c>
      <c r="H585" cm="1">
        <f t="array" ref="H585">INDEX('PUMA22 Limit computations'!AI$4:BB$75,'PUMA-Person-Limits Fragments'!B585,'PUMA-Person-Limits Fragments'!C585)</f>
        <v>98150</v>
      </c>
      <c r="I585" cm="1">
        <f t="array" ref="I585">INDEX('PUMA22 Limit computations'!BC$4:BV$75,'PUMA-Person-Limits Fragments'!B585,'PUMA-Person-Limits Fragments'!C585)</f>
        <v>58900</v>
      </c>
      <c r="J585" cm="1">
        <f t="array" ref="J585">INDEX('PUMA22 Limit computations'!BW$4:CP$75,'PUMA-Person-Limits Fragments'!B585,'PUMA-Person-Limits Fragments'!C585)</f>
        <v>156600</v>
      </c>
    </row>
    <row r="586" spans="1:10" x14ac:dyDescent="0.25">
      <c r="A586">
        <f t="shared" si="29"/>
        <v>585</v>
      </c>
      <c r="B586">
        <f t="shared" si="27"/>
        <v>9</v>
      </c>
      <c r="C586">
        <f t="shared" si="28"/>
        <v>9</v>
      </c>
      <c r="D586" cm="1">
        <f t="array" ref="D586">INDEX('PUMA22 Limit computations'!$A$4:$D$75,'PUMA-Person-Limits Fragments'!$B586,1)</f>
        <v>805</v>
      </c>
      <c r="E586" t="str" cm="1">
        <f t="array" ref="E586">INDEX('PUMA22 Limit computations'!$A$4:$D$75,'PUMA-Person-Limits Fragments'!$B586,2)</f>
        <v>Boston City--Hyde Park, Jamaica Plain, Roslindale &amp; West Roxbury</v>
      </c>
      <c r="F586" t="str" cm="1">
        <f t="array" ref="F586">INDEX('PUMA22 Limit computations'!$A$4:$D$75,'PUMA-Person-Limits Fragments'!$B586,3)</f>
        <v>METRO14460MM1120</v>
      </c>
      <c r="G586" t="str" cm="1">
        <f t="array" ref="G586">INDEX('PUMA22 Limit computations'!$A$4:$D$75,'PUMA-Person-Limits Fragments'!$B586,4)</f>
        <v>Boston-Cambridge-Quincy, MA-NH HUD Metro FMR Area</v>
      </c>
      <c r="H586" cm="1">
        <f t="array" ref="H586">INDEX('PUMA22 Limit computations'!AI$4:BB$75,'PUMA-Person-Limits Fragments'!B586,'PUMA-Person-Limits Fragments'!C586)</f>
        <v>98150</v>
      </c>
      <c r="I586" cm="1">
        <f t="array" ref="I586">INDEX('PUMA22 Limit computations'!BC$4:BV$75,'PUMA-Person-Limits Fragments'!B586,'PUMA-Person-Limits Fragments'!C586)</f>
        <v>58900</v>
      </c>
      <c r="J586" cm="1">
        <f t="array" ref="J586">INDEX('PUMA22 Limit computations'!BW$4:CP$75,'PUMA-Person-Limits Fragments'!B586,'PUMA-Person-Limits Fragments'!C586)</f>
        <v>156600</v>
      </c>
    </row>
    <row r="587" spans="1:10" x14ac:dyDescent="0.25">
      <c r="A587">
        <f t="shared" si="29"/>
        <v>586</v>
      </c>
      <c r="B587">
        <f t="shared" si="27"/>
        <v>10</v>
      </c>
      <c r="C587">
        <f t="shared" si="28"/>
        <v>9</v>
      </c>
      <c r="D587" cm="1">
        <f t="array" ref="D587">INDEX('PUMA22 Limit computations'!$A$4:$D$75,'PUMA-Person-Limits Fragments'!$B587,1)</f>
        <v>804</v>
      </c>
      <c r="E587" t="str" cm="1">
        <f t="array" ref="E587">INDEX('PUMA22 Limit computations'!$A$4:$D$75,'PUMA-Person-Limits Fragments'!$B587,2)</f>
        <v>Boston City--Mattapan &amp; Roxbury</v>
      </c>
      <c r="F587" t="str" cm="1">
        <f t="array" ref="F587">INDEX('PUMA22 Limit computations'!$A$4:$D$75,'PUMA-Person-Limits Fragments'!$B587,3)</f>
        <v>METRO14460MM1120</v>
      </c>
      <c r="G587" t="str" cm="1">
        <f t="array" ref="G587">INDEX('PUMA22 Limit computations'!$A$4:$D$75,'PUMA-Person-Limits Fragments'!$B587,4)</f>
        <v>Boston-Cambridge-Quincy, MA-NH HUD Metro FMR Area</v>
      </c>
      <c r="H587" cm="1">
        <f t="array" ref="H587">INDEX('PUMA22 Limit computations'!AI$4:BB$75,'PUMA-Person-Limits Fragments'!B587,'PUMA-Person-Limits Fragments'!C587)</f>
        <v>98150</v>
      </c>
      <c r="I587" cm="1">
        <f t="array" ref="I587">INDEX('PUMA22 Limit computations'!BC$4:BV$75,'PUMA-Person-Limits Fragments'!B587,'PUMA-Person-Limits Fragments'!C587)</f>
        <v>58900</v>
      </c>
      <c r="J587" cm="1">
        <f t="array" ref="J587">INDEX('PUMA22 Limit computations'!BW$4:CP$75,'PUMA-Person-Limits Fragments'!B587,'PUMA-Person-Limits Fragments'!C587)</f>
        <v>156600</v>
      </c>
    </row>
    <row r="588" spans="1:10" x14ac:dyDescent="0.25">
      <c r="A588">
        <f t="shared" si="29"/>
        <v>587</v>
      </c>
      <c r="B588">
        <f t="shared" si="27"/>
        <v>11</v>
      </c>
      <c r="C588">
        <f t="shared" si="28"/>
        <v>9</v>
      </c>
      <c r="D588" cm="1">
        <f t="array" ref="D588">INDEX('PUMA22 Limit computations'!$A$4:$D$75,'PUMA-Person-Limits Fragments'!$B588,1)</f>
        <v>612</v>
      </c>
      <c r="E588" t="str" cm="1">
        <f t="array" ref="E588">INDEX('PUMA22 Limit computations'!$A$4:$D$75,'PUMA-Person-Limits Fragments'!$B588,2)</f>
        <v>Middlesex County--Watertown, Arlington &amp; Belmont</v>
      </c>
      <c r="F588" t="str" cm="1">
        <f t="array" ref="F588">INDEX('PUMA22 Limit computations'!$A$4:$D$75,'PUMA-Person-Limits Fragments'!$B588,3)</f>
        <v>METRO14460MM1120</v>
      </c>
      <c r="G588" t="str" cm="1">
        <f t="array" ref="G588">INDEX('PUMA22 Limit computations'!$A$4:$D$75,'PUMA-Person-Limits Fragments'!$B588,4)</f>
        <v>Boston-Cambridge-Quincy, MA-NH HUD Metro FMR Area</v>
      </c>
      <c r="H588" cm="1">
        <f t="array" ref="H588">INDEX('PUMA22 Limit computations'!AI$4:BB$75,'PUMA-Person-Limits Fragments'!B588,'PUMA-Person-Limits Fragments'!C588)</f>
        <v>98159.815000000002</v>
      </c>
      <c r="I588" cm="1">
        <f t="array" ref="I588">INDEX('PUMA22 Limit computations'!BC$4:BV$75,'PUMA-Person-Limits Fragments'!B588,'PUMA-Person-Limits Fragments'!C588)</f>
        <v>58905.89</v>
      </c>
      <c r="J588" cm="1">
        <f t="array" ref="J588">INDEX('PUMA22 Limit computations'!BW$4:CP$75,'PUMA-Person-Limits Fragments'!B588,'PUMA-Person-Limits Fragments'!C588)</f>
        <v>156615.66</v>
      </c>
    </row>
    <row r="589" spans="1:10" x14ac:dyDescent="0.25">
      <c r="A589">
        <f t="shared" si="29"/>
        <v>588</v>
      </c>
      <c r="B589">
        <f t="shared" si="27"/>
        <v>12</v>
      </c>
      <c r="C589">
        <f t="shared" si="28"/>
        <v>9</v>
      </c>
      <c r="D589" cm="1">
        <f t="array" ref="D589">INDEX('PUMA22 Limit computations'!$A$4:$D$75,'PUMA-Person-Limits Fragments'!$B589,1)</f>
        <v>802</v>
      </c>
      <c r="E589" t="str" cm="1">
        <f t="array" ref="E589">INDEX('PUMA22 Limit computations'!$A$4:$D$75,'PUMA-Person-Limits Fragments'!$B589,2)</f>
        <v>Boston City--Back Bay, Beacon Hill, Charlestown, East Boston, Central &amp; South End</v>
      </c>
      <c r="F589" t="str" cm="1">
        <f t="array" ref="F589">INDEX('PUMA22 Limit computations'!$A$4:$D$75,'PUMA-Person-Limits Fragments'!$B589,3)</f>
        <v>METRO14460MM1120</v>
      </c>
      <c r="G589" t="str" cm="1">
        <f t="array" ref="G589">INDEX('PUMA22 Limit computations'!$A$4:$D$75,'PUMA-Person-Limits Fragments'!$B589,4)</f>
        <v>Boston-Cambridge-Quincy, MA-NH HUD Metro FMR Area</v>
      </c>
      <c r="H589" cm="1">
        <f t="array" ref="H589">INDEX('PUMA22 Limit computations'!AI$4:BB$75,'PUMA-Person-Limits Fragments'!B589,'PUMA-Person-Limits Fragments'!C589)</f>
        <v>98150</v>
      </c>
      <c r="I589" cm="1">
        <f t="array" ref="I589">INDEX('PUMA22 Limit computations'!BC$4:BV$75,'PUMA-Person-Limits Fragments'!B589,'PUMA-Person-Limits Fragments'!C589)</f>
        <v>58900</v>
      </c>
      <c r="J589" cm="1">
        <f t="array" ref="J589">INDEX('PUMA22 Limit computations'!BW$4:CP$75,'PUMA-Person-Limits Fragments'!B589,'PUMA-Person-Limits Fragments'!C589)</f>
        <v>156600</v>
      </c>
    </row>
    <row r="590" spans="1:10" x14ac:dyDescent="0.25">
      <c r="A590">
        <f t="shared" si="29"/>
        <v>589</v>
      </c>
      <c r="B590">
        <f t="shared" si="27"/>
        <v>13</v>
      </c>
      <c r="C590">
        <f t="shared" si="28"/>
        <v>9</v>
      </c>
      <c r="D590" cm="1">
        <f t="array" ref="D590">INDEX('PUMA22 Limit computations'!$A$4:$D$75,'PUMA-Person-Limits Fragments'!$B590,1)</f>
        <v>906</v>
      </c>
      <c r="E590" t="str" cm="1">
        <f t="array" ref="E590">INDEX('PUMA22 Limit computations'!$A$4:$D$75,'PUMA-Person-Limits Fragments'!$B590,2)</f>
        <v>Norfolk County (Southwest)--Franklin, Walpole &amp; Foxborough</v>
      </c>
      <c r="F590" t="str" cm="1">
        <f t="array" ref="F590">INDEX('PUMA22 Limit computations'!$A$4:$D$75,'PUMA-Person-Limits Fragments'!$B590,3)</f>
        <v>METRO14460MM1120</v>
      </c>
      <c r="G590" t="str" cm="1">
        <f t="array" ref="G590">INDEX('PUMA22 Limit computations'!$A$4:$D$75,'PUMA-Person-Limits Fragments'!$B590,4)</f>
        <v>Boston-Cambridge-Quincy, MA-NH HUD Metro FMR Area</v>
      </c>
      <c r="H590" cm="1">
        <f t="array" ref="H590">INDEX('PUMA22 Limit computations'!AI$4:BB$75,'PUMA-Person-Limits Fragments'!B590,'PUMA-Person-Limits Fragments'!C590)</f>
        <v>98150</v>
      </c>
      <c r="I590" cm="1">
        <f t="array" ref="I590">INDEX('PUMA22 Limit computations'!BC$4:BV$75,'PUMA-Person-Limits Fragments'!B590,'PUMA-Person-Limits Fragments'!C590)</f>
        <v>58900</v>
      </c>
      <c r="J590" cm="1">
        <f t="array" ref="J590">INDEX('PUMA22 Limit computations'!BW$4:CP$75,'PUMA-Person-Limits Fragments'!B590,'PUMA-Person-Limits Fragments'!C590)</f>
        <v>156600</v>
      </c>
    </row>
    <row r="591" spans="1:10" x14ac:dyDescent="0.25">
      <c r="A591">
        <f t="shared" si="29"/>
        <v>590</v>
      </c>
      <c r="B591">
        <f t="shared" si="27"/>
        <v>14</v>
      </c>
      <c r="C591">
        <f t="shared" si="28"/>
        <v>9</v>
      </c>
      <c r="D591" cm="1">
        <f t="array" ref="D591">INDEX('PUMA22 Limit computations'!$A$4:$D$75,'PUMA-Person-Limits Fragments'!$B591,1)</f>
        <v>706</v>
      </c>
      <c r="E591" t="str" cm="1">
        <f t="array" ref="E591">INDEX('PUMA22 Limit computations'!$A$4:$D$75,'PUMA-Person-Limits Fragments'!$B591,2)</f>
        <v>Essex County (South Coastline)--Salem, Beverly &amp; Gloucester</v>
      </c>
      <c r="F591" t="str" cm="1">
        <f t="array" ref="F591">INDEX('PUMA22 Limit computations'!$A$4:$D$75,'PUMA-Person-Limits Fragments'!$B591,3)</f>
        <v>METRO14460MM1120</v>
      </c>
      <c r="G591" t="str" cm="1">
        <f t="array" ref="G591">INDEX('PUMA22 Limit computations'!$A$4:$D$75,'PUMA-Person-Limits Fragments'!$B591,4)</f>
        <v>Boston-Cambridge-Quincy, MA-NH HUD Metro FMR Area</v>
      </c>
      <c r="H591" cm="1">
        <f t="array" ref="H591">INDEX('PUMA22 Limit computations'!AI$4:BB$75,'PUMA-Person-Limits Fragments'!B591,'PUMA-Person-Limits Fragments'!C591)</f>
        <v>98150</v>
      </c>
      <c r="I591" cm="1">
        <f t="array" ref="I591">INDEX('PUMA22 Limit computations'!BC$4:BV$75,'PUMA-Person-Limits Fragments'!B591,'PUMA-Person-Limits Fragments'!C591)</f>
        <v>58900</v>
      </c>
      <c r="J591" cm="1">
        <f t="array" ref="J591">INDEX('PUMA22 Limit computations'!BW$4:CP$75,'PUMA-Person-Limits Fragments'!B591,'PUMA-Person-Limits Fragments'!C591)</f>
        <v>156600</v>
      </c>
    </row>
    <row r="592" spans="1:10" x14ac:dyDescent="0.25">
      <c r="A592">
        <f t="shared" si="29"/>
        <v>591</v>
      </c>
      <c r="B592">
        <f t="shared" si="27"/>
        <v>15</v>
      </c>
      <c r="C592">
        <f t="shared" si="28"/>
        <v>9</v>
      </c>
      <c r="D592" cm="1">
        <f t="array" ref="D592">INDEX('PUMA22 Limit computations'!$A$4:$D$75,'PUMA-Person-Limits Fragments'!$B592,1)</f>
        <v>705</v>
      </c>
      <c r="E592" t="str" cm="1">
        <f t="array" ref="E592">INDEX('PUMA22 Limit computations'!$A$4:$D$75,'PUMA-Person-Limits Fragments'!$B592,2)</f>
        <v>Essex County--Lynn &amp; Nahant</v>
      </c>
      <c r="F592" t="str" cm="1">
        <f t="array" ref="F592">INDEX('PUMA22 Limit computations'!$A$4:$D$75,'PUMA-Person-Limits Fragments'!$B592,3)</f>
        <v>METRO14460MM1120</v>
      </c>
      <c r="G592" t="str" cm="1">
        <f t="array" ref="G592">INDEX('PUMA22 Limit computations'!$A$4:$D$75,'PUMA-Person-Limits Fragments'!$B592,4)</f>
        <v>Boston-Cambridge-Quincy, MA-NH HUD Metro FMR Area</v>
      </c>
      <c r="H592" cm="1">
        <f t="array" ref="H592">INDEX('PUMA22 Limit computations'!AI$4:BB$75,'PUMA-Person-Limits Fragments'!B592,'PUMA-Person-Limits Fragments'!C592)</f>
        <v>98150</v>
      </c>
      <c r="I592" cm="1">
        <f t="array" ref="I592">INDEX('PUMA22 Limit computations'!BC$4:BV$75,'PUMA-Person-Limits Fragments'!B592,'PUMA-Person-Limits Fragments'!C592)</f>
        <v>58900</v>
      </c>
      <c r="J592" cm="1">
        <f t="array" ref="J592">INDEX('PUMA22 Limit computations'!BW$4:CP$75,'PUMA-Person-Limits Fragments'!B592,'PUMA-Person-Limits Fragments'!C592)</f>
        <v>156600</v>
      </c>
    </row>
    <row r="593" spans="1:10" x14ac:dyDescent="0.25">
      <c r="A593">
        <f t="shared" si="29"/>
        <v>592</v>
      </c>
      <c r="B593">
        <f t="shared" si="27"/>
        <v>16</v>
      </c>
      <c r="C593">
        <f t="shared" si="28"/>
        <v>9</v>
      </c>
      <c r="D593" cm="1">
        <f t="array" ref="D593">INDEX('PUMA22 Limit computations'!$A$4:$D$75,'PUMA-Person-Limits Fragments'!$B593,1)</f>
        <v>704</v>
      </c>
      <c r="E593" t="str" cm="1">
        <f t="array" ref="E593">INDEX('PUMA22 Limit computations'!$A$4:$D$75,'PUMA-Person-Limits Fragments'!$B593,2)</f>
        <v>Essex County (Central)--Peabody, Danvers &amp; Saugus</v>
      </c>
      <c r="F593" t="str" cm="1">
        <f t="array" ref="F593">INDEX('PUMA22 Limit computations'!$A$4:$D$75,'PUMA-Person-Limits Fragments'!$B593,3)</f>
        <v>METRO14460MM1120</v>
      </c>
      <c r="G593" t="str" cm="1">
        <f t="array" ref="G593">INDEX('PUMA22 Limit computations'!$A$4:$D$75,'PUMA-Person-Limits Fragments'!$B593,4)</f>
        <v>Boston-Cambridge-Quincy, MA-NH HUD Metro FMR Area</v>
      </c>
      <c r="H593" cm="1">
        <f t="array" ref="H593">INDEX('PUMA22 Limit computations'!AI$4:BB$75,'PUMA-Person-Limits Fragments'!B593,'PUMA-Person-Limits Fragments'!C593)</f>
        <v>98150</v>
      </c>
      <c r="I593" cm="1">
        <f t="array" ref="I593">INDEX('PUMA22 Limit computations'!BC$4:BV$75,'PUMA-Person-Limits Fragments'!B593,'PUMA-Person-Limits Fragments'!C593)</f>
        <v>58900</v>
      </c>
      <c r="J593" cm="1">
        <f t="array" ref="J593">INDEX('PUMA22 Limit computations'!BW$4:CP$75,'PUMA-Person-Limits Fragments'!B593,'PUMA-Person-Limits Fragments'!C593)</f>
        <v>156600</v>
      </c>
    </row>
    <row r="594" spans="1:10" x14ac:dyDescent="0.25">
      <c r="A594">
        <f t="shared" si="29"/>
        <v>593</v>
      </c>
      <c r="B594">
        <f t="shared" si="27"/>
        <v>17</v>
      </c>
      <c r="C594">
        <f t="shared" si="28"/>
        <v>9</v>
      </c>
      <c r="D594" cm="1">
        <f t="array" ref="D594">INDEX('PUMA22 Limit computations'!$A$4:$D$75,'PUMA-Person-Limits Fragments'!$B594,1)</f>
        <v>611</v>
      </c>
      <c r="E594" t="str" cm="1">
        <f t="array" ref="E594">INDEX('PUMA22 Limit computations'!$A$4:$D$75,'PUMA-Person-Limits Fragments'!$B594,2)</f>
        <v>Middlesex County (East)--Cambridge</v>
      </c>
      <c r="F594" t="str" cm="1">
        <f t="array" ref="F594">INDEX('PUMA22 Limit computations'!$A$4:$D$75,'PUMA-Person-Limits Fragments'!$B594,3)</f>
        <v>METRO14460MM1120</v>
      </c>
      <c r="G594" t="str" cm="1">
        <f t="array" ref="G594">INDEX('PUMA22 Limit computations'!$A$4:$D$75,'PUMA-Person-Limits Fragments'!$B594,4)</f>
        <v>Boston-Cambridge-Quincy, MA-NH HUD Metro FMR Area</v>
      </c>
      <c r="H594" cm="1">
        <f t="array" ref="H594">INDEX('PUMA22 Limit computations'!AI$4:BB$75,'PUMA-Person-Limits Fragments'!B594,'PUMA-Person-Limits Fragments'!C594)</f>
        <v>98150</v>
      </c>
      <c r="I594" cm="1">
        <f t="array" ref="I594">INDEX('PUMA22 Limit computations'!BC$4:BV$75,'PUMA-Person-Limits Fragments'!B594,'PUMA-Person-Limits Fragments'!C594)</f>
        <v>58900</v>
      </c>
      <c r="J594" cm="1">
        <f t="array" ref="J594">INDEX('PUMA22 Limit computations'!BW$4:CP$75,'PUMA-Person-Limits Fragments'!B594,'PUMA-Person-Limits Fragments'!C594)</f>
        <v>156600</v>
      </c>
    </row>
    <row r="595" spans="1:10" x14ac:dyDescent="0.25">
      <c r="A595">
        <f t="shared" si="29"/>
        <v>594</v>
      </c>
      <c r="B595">
        <f t="shared" si="27"/>
        <v>18</v>
      </c>
      <c r="C595">
        <f t="shared" si="28"/>
        <v>9</v>
      </c>
      <c r="D595" cm="1">
        <f t="array" ref="D595">INDEX('PUMA22 Limit computations'!$A$4:$D$75,'PUMA-Person-Limits Fragments'!$B595,1)</f>
        <v>703</v>
      </c>
      <c r="E595" t="str" cm="1">
        <f t="array" ref="E595">INDEX('PUMA22 Limit computations'!$A$4:$D$75,'PUMA-Person-Limits Fragments'!$B595,2)</f>
        <v>Essex County (North)--Newburyport, Amesbury &amp; North Andover</v>
      </c>
      <c r="F595" t="str" cm="1">
        <f t="array" ref="F595">INDEX('PUMA22 Limit computations'!$A$4:$D$75,'PUMA-Person-Limits Fragments'!$B595,3)</f>
        <v>METRO14460MM1120</v>
      </c>
      <c r="G595" t="str" cm="1">
        <f t="array" ref="G595">INDEX('PUMA22 Limit computations'!$A$4:$D$75,'PUMA-Person-Limits Fragments'!$B595,4)</f>
        <v>Boston-Cambridge-Quincy, MA-NH HUD Metro FMR Area</v>
      </c>
      <c r="H595" cm="1">
        <f t="array" ref="H595">INDEX('PUMA22 Limit computations'!AI$4:BB$75,'PUMA-Person-Limits Fragments'!B595,'PUMA-Person-Limits Fragments'!C595)</f>
        <v>51234.3</v>
      </c>
      <c r="I595" cm="1">
        <f t="array" ref="I595">INDEX('PUMA22 Limit computations'!BC$4:BV$75,'PUMA-Person-Limits Fragments'!B595,'PUMA-Person-Limits Fragments'!C595)</f>
        <v>30745.800000000003</v>
      </c>
      <c r="J595" cm="1">
        <f t="array" ref="J595">INDEX('PUMA22 Limit computations'!BW$4:CP$75,'PUMA-Person-Limits Fragments'!B595,'PUMA-Person-Limits Fragments'!C595)</f>
        <v>81745.2</v>
      </c>
    </row>
    <row r="596" spans="1:10" x14ac:dyDescent="0.25">
      <c r="A596">
        <f t="shared" si="29"/>
        <v>595</v>
      </c>
      <c r="B596">
        <f t="shared" si="27"/>
        <v>19</v>
      </c>
      <c r="C596">
        <f t="shared" si="28"/>
        <v>9</v>
      </c>
      <c r="D596" cm="1">
        <f t="array" ref="D596">INDEX('PUMA22 Limit computations'!$A$4:$D$75,'PUMA-Person-Limits Fragments'!$B596,1)</f>
        <v>803</v>
      </c>
      <c r="E596" t="str" cm="1">
        <f t="array" ref="E596">INDEX('PUMA22 Limit computations'!$A$4:$D$75,'PUMA-Person-Limits Fragments'!$B596,2)</f>
        <v>Boston City--Dorchester &amp; South Boston</v>
      </c>
      <c r="F596" t="str" cm="1">
        <f t="array" ref="F596">INDEX('PUMA22 Limit computations'!$A$4:$D$75,'PUMA-Person-Limits Fragments'!$B596,3)</f>
        <v>METRO14460MM1120</v>
      </c>
      <c r="G596" t="str" cm="1">
        <f t="array" ref="G596">INDEX('PUMA22 Limit computations'!$A$4:$D$75,'PUMA-Person-Limits Fragments'!$B596,4)</f>
        <v>Boston-Cambridge-Quincy, MA-NH HUD Metro FMR Area</v>
      </c>
      <c r="H596" cm="1">
        <f t="array" ref="H596">INDEX('PUMA22 Limit computations'!AI$4:BB$75,'PUMA-Person-Limits Fragments'!B596,'PUMA-Person-Limits Fragments'!C596)</f>
        <v>98150</v>
      </c>
      <c r="I596" cm="1">
        <f t="array" ref="I596">INDEX('PUMA22 Limit computations'!BC$4:BV$75,'PUMA-Person-Limits Fragments'!B596,'PUMA-Person-Limits Fragments'!C596)</f>
        <v>58900</v>
      </c>
      <c r="J596" cm="1">
        <f t="array" ref="J596">INDEX('PUMA22 Limit computations'!BW$4:CP$75,'PUMA-Person-Limits Fragments'!B596,'PUMA-Person-Limits Fragments'!C596)</f>
        <v>156600</v>
      </c>
    </row>
    <row r="597" spans="1:10" x14ac:dyDescent="0.25">
      <c r="A597">
        <f t="shared" si="29"/>
        <v>596</v>
      </c>
      <c r="B597">
        <f t="shared" si="27"/>
        <v>20</v>
      </c>
      <c r="C597">
        <f t="shared" si="28"/>
        <v>9</v>
      </c>
      <c r="D597" cm="1">
        <f t="array" ref="D597">INDEX('PUMA22 Limit computations'!$A$4:$D$75,'PUMA-Person-Limits Fragments'!$B597,1)</f>
        <v>605</v>
      </c>
      <c r="E597" t="str" cm="1">
        <f t="array" ref="E597">INDEX('PUMA22 Limit computations'!$A$4:$D$75,'PUMA-Person-Limits Fragments'!$B597,2)</f>
        <v>Middlesex County--Framingham &amp; Marlborough</v>
      </c>
      <c r="F597" t="str" cm="1">
        <f t="array" ref="F597">INDEX('PUMA22 Limit computations'!$A$4:$D$75,'PUMA-Person-Limits Fragments'!$B597,3)</f>
        <v>METRO14460MM1120</v>
      </c>
      <c r="G597" t="str" cm="1">
        <f t="array" ref="G597">INDEX('PUMA22 Limit computations'!$A$4:$D$75,'PUMA-Person-Limits Fragments'!$B597,4)</f>
        <v>Boston-Cambridge-Quincy, MA-NH HUD Metro FMR Area</v>
      </c>
      <c r="H597" cm="1">
        <f t="array" ref="H597">INDEX('PUMA22 Limit computations'!AI$4:BB$75,'PUMA-Person-Limits Fragments'!B597,'PUMA-Person-Limits Fragments'!C597)</f>
        <v>98150</v>
      </c>
      <c r="I597" cm="1">
        <f t="array" ref="I597">INDEX('PUMA22 Limit computations'!BC$4:BV$75,'PUMA-Person-Limits Fragments'!B597,'PUMA-Person-Limits Fragments'!C597)</f>
        <v>58900</v>
      </c>
      <c r="J597" cm="1">
        <f t="array" ref="J597">INDEX('PUMA22 Limit computations'!BW$4:CP$75,'PUMA-Person-Limits Fragments'!B597,'PUMA-Person-Limits Fragments'!C597)</f>
        <v>156600</v>
      </c>
    </row>
    <row r="598" spans="1:10" x14ac:dyDescent="0.25">
      <c r="A598">
        <f t="shared" si="29"/>
        <v>597</v>
      </c>
      <c r="B598">
        <f t="shared" si="27"/>
        <v>21</v>
      </c>
      <c r="C598">
        <f t="shared" si="28"/>
        <v>9</v>
      </c>
      <c r="D598" cm="1">
        <f t="array" ref="D598">INDEX('PUMA22 Limit computations'!$A$4:$D$75,'PUMA-Person-Limits Fragments'!$B598,1)</f>
        <v>601</v>
      </c>
      <c r="E598" t="str" cm="1">
        <f t="array" ref="E598">INDEX('PUMA22 Limit computations'!$A$4:$D$75,'PUMA-Person-Limits Fragments'!$B598,2)</f>
        <v>Middlesex County (Northwest)--Outside Lowell</v>
      </c>
      <c r="F598" t="str" cm="1">
        <f t="array" ref="F598">INDEX('PUMA22 Limit computations'!$A$4:$D$75,'PUMA-Person-Limits Fragments'!$B598,3)</f>
        <v>METRO14460MM1120</v>
      </c>
      <c r="G598" t="str" cm="1">
        <f t="array" ref="G598">INDEX('PUMA22 Limit computations'!$A$4:$D$75,'PUMA-Person-Limits Fragments'!$B598,4)</f>
        <v>Boston-Cambridge-Quincy, MA-NH HUD Metro FMR Area</v>
      </c>
      <c r="H598" cm="1">
        <f t="array" ref="H598">INDEX('PUMA22 Limit computations'!AI$4:BB$75,'PUMA-Person-Limits Fragments'!B598,'PUMA-Person-Limits Fragments'!C598)</f>
        <v>22103.38</v>
      </c>
      <c r="I598" cm="1">
        <f t="array" ref="I598">INDEX('PUMA22 Limit computations'!BC$4:BV$75,'PUMA-Person-Limits Fragments'!B598,'PUMA-Person-Limits Fragments'!C598)</f>
        <v>13264.28</v>
      </c>
      <c r="J598" cm="1">
        <f t="array" ref="J598">INDEX('PUMA22 Limit computations'!BW$4:CP$75,'PUMA-Person-Limits Fragments'!B598,'PUMA-Person-Limits Fragments'!C598)</f>
        <v>35266.32</v>
      </c>
    </row>
    <row r="599" spans="1:10" x14ac:dyDescent="0.25">
      <c r="A599">
        <f t="shared" si="29"/>
        <v>598</v>
      </c>
      <c r="B599">
        <f t="shared" si="27"/>
        <v>22</v>
      </c>
      <c r="C599">
        <f t="shared" si="28"/>
        <v>9</v>
      </c>
      <c r="D599" cm="1">
        <f t="array" ref="D599">INDEX('PUMA22 Limit computations'!$A$4:$D$75,'PUMA-Person-Limits Fragments'!$B599,1)</f>
        <v>1104</v>
      </c>
      <c r="E599" t="str" cm="1">
        <f t="array" ref="E599">INDEX('PUMA22 Limit computations'!$A$4:$D$75,'PUMA-Person-Limits Fragments'!$B599,2)</f>
        <v>Plymouth County (South)--Plymouth Town, Middleborough &amp; Wareham</v>
      </c>
      <c r="F599" t="str" cm="1">
        <f t="array" ref="F599">INDEX('PUMA22 Limit computations'!$A$4:$D$75,'PUMA-Person-Limits Fragments'!$B599,3)</f>
        <v>METRO14460MM1120</v>
      </c>
      <c r="G599" t="str" cm="1">
        <f t="array" ref="G599">INDEX('PUMA22 Limit computations'!$A$4:$D$75,'PUMA-Person-Limits Fragments'!$B599,4)</f>
        <v>Boston-Cambridge-Quincy, MA-NH HUD Metro FMR Area</v>
      </c>
      <c r="H599" cm="1">
        <f t="array" ref="H599">INDEX('PUMA22 Limit computations'!AI$4:BB$75,'PUMA-Person-Limits Fragments'!B599,'PUMA-Person-Limits Fragments'!C599)</f>
        <v>65544.569999999992</v>
      </c>
      <c r="I599" cm="1">
        <f t="array" ref="I599">INDEX('PUMA22 Limit computations'!BC$4:BV$75,'PUMA-Person-Limits Fragments'!B599,'PUMA-Person-Limits Fragments'!C599)</f>
        <v>39333.42</v>
      </c>
      <c r="J599" cm="1">
        <f t="array" ref="J599">INDEX('PUMA22 Limit computations'!BW$4:CP$75,'PUMA-Person-Limits Fragments'!B599,'PUMA-Person-Limits Fragments'!C599)</f>
        <v>104577.48</v>
      </c>
    </row>
    <row r="600" spans="1:10" x14ac:dyDescent="0.25">
      <c r="A600">
        <f t="shared" si="29"/>
        <v>599</v>
      </c>
      <c r="B600">
        <f t="shared" si="27"/>
        <v>23</v>
      </c>
      <c r="C600">
        <f t="shared" si="28"/>
        <v>9</v>
      </c>
      <c r="D600" cm="1">
        <f t="array" ref="D600">INDEX('PUMA22 Limit computations'!$A$4:$D$75,'PUMA-Person-Limits Fragments'!$B600,1)</f>
        <v>1103</v>
      </c>
      <c r="E600" t="str" cm="1">
        <f t="array" ref="E600">INDEX('PUMA22 Limit computations'!$A$4:$D$75,'PUMA-Person-Limits Fragments'!$B600,2)</f>
        <v>Plymouth County (North)--Marshfield, Hingham &amp; Scituate</v>
      </c>
      <c r="F600" t="str" cm="1">
        <f t="array" ref="F600">INDEX('PUMA22 Limit computations'!$A$4:$D$75,'PUMA-Person-Limits Fragments'!$B600,3)</f>
        <v>METRO14460MM1120</v>
      </c>
      <c r="G600" t="str" cm="1">
        <f t="array" ref="G600">INDEX('PUMA22 Limit computations'!$A$4:$D$75,'PUMA-Person-Limits Fragments'!$B600,4)</f>
        <v>Boston-Cambridge-Quincy, MA-NH HUD Metro FMR Area</v>
      </c>
      <c r="H600" cm="1">
        <f t="array" ref="H600">INDEX('PUMA22 Limit computations'!AI$4:BB$75,'PUMA-Person-Limits Fragments'!B600,'PUMA-Person-Limits Fragments'!C600)</f>
        <v>98130.37</v>
      </c>
      <c r="I600" cm="1">
        <f t="array" ref="I600">INDEX('PUMA22 Limit computations'!BC$4:BV$75,'PUMA-Person-Limits Fragments'!B600,'PUMA-Person-Limits Fragments'!C600)</f>
        <v>58888.22</v>
      </c>
      <c r="J600" cm="1">
        <f t="array" ref="J600">INDEX('PUMA22 Limit computations'!BW$4:CP$75,'PUMA-Person-Limits Fragments'!B600,'PUMA-Person-Limits Fragments'!C600)</f>
        <v>156568.68</v>
      </c>
    </row>
    <row r="601" spans="1:10" x14ac:dyDescent="0.25">
      <c r="A601">
        <f t="shared" si="29"/>
        <v>600</v>
      </c>
      <c r="B601">
        <f t="shared" si="27"/>
        <v>24</v>
      </c>
      <c r="C601">
        <f t="shared" si="28"/>
        <v>9</v>
      </c>
      <c r="D601" cm="1">
        <f t="array" ref="D601">INDEX('PUMA22 Limit computations'!$A$4:$D$75,'PUMA-Person-Limits Fragments'!$B601,1)</f>
        <v>1102</v>
      </c>
      <c r="E601" t="str" cm="1">
        <f t="array" ref="E601">INDEX('PUMA22 Limit computations'!$A$4:$D$75,'PUMA-Person-Limits Fragments'!$B601,2)</f>
        <v>Plymouth County (West)--Bridgewater, Abington &amp; Whitman</v>
      </c>
      <c r="F601" t="str" cm="1">
        <f t="array" ref="F601">INDEX('PUMA22 Limit computations'!$A$4:$D$75,'PUMA-Person-Limits Fragments'!$B601,3)</f>
        <v>METRO14460MM1120</v>
      </c>
      <c r="G601" t="str" cm="1">
        <f t="array" ref="G601">INDEX('PUMA22 Limit computations'!$A$4:$D$75,'PUMA-Person-Limits Fragments'!$B601,4)</f>
        <v>Boston-Cambridge-Quincy, MA-NH HUD Metro FMR Area</v>
      </c>
      <c r="H601" cm="1">
        <f t="array" ref="H601">INDEX('PUMA22 Limit computations'!AI$4:BB$75,'PUMA-Person-Limits Fragments'!B601,'PUMA-Person-Limits Fragments'!C601)</f>
        <v>21288.735000000001</v>
      </c>
      <c r="I601" cm="1">
        <f t="array" ref="I601">INDEX('PUMA22 Limit computations'!BC$4:BV$75,'PUMA-Person-Limits Fragments'!B601,'PUMA-Person-Limits Fragments'!C601)</f>
        <v>12775.41</v>
      </c>
      <c r="J601" cm="1">
        <f t="array" ref="J601">INDEX('PUMA22 Limit computations'!BW$4:CP$75,'PUMA-Person-Limits Fragments'!B601,'PUMA-Person-Limits Fragments'!C601)</f>
        <v>33966.54</v>
      </c>
    </row>
    <row r="602" spans="1:10" x14ac:dyDescent="0.25">
      <c r="A602">
        <f t="shared" si="29"/>
        <v>601</v>
      </c>
      <c r="B602">
        <f t="shared" si="27"/>
        <v>25</v>
      </c>
      <c r="C602">
        <f t="shared" si="28"/>
        <v>9</v>
      </c>
      <c r="D602" cm="1">
        <f t="array" ref="D602">INDEX('PUMA22 Limit computations'!$A$4:$D$75,'PUMA-Person-Limits Fragments'!$B602,1)</f>
        <v>604</v>
      </c>
      <c r="E602" t="str" cm="1">
        <f t="array" ref="E602">INDEX('PUMA22 Limit computations'!$A$4:$D$75,'PUMA-Person-Limits Fragments'!$B602,2)</f>
        <v>Middlesex County (West Central)</v>
      </c>
      <c r="F602" t="str" cm="1">
        <f t="array" ref="F602">INDEX('PUMA22 Limit computations'!$A$4:$D$75,'PUMA-Person-Limits Fragments'!$B602,3)</f>
        <v>METRO14460MM1120</v>
      </c>
      <c r="G602" t="str" cm="1">
        <f t="array" ref="G602">INDEX('PUMA22 Limit computations'!$A$4:$D$75,'PUMA-Person-Limits Fragments'!$B602,4)</f>
        <v>Boston-Cambridge-Quincy, MA-NH HUD Metro FMR Area</v>
      </c>
      <c r="H602" cm="1">
        <f t="array" ref="H602">INDEX('PUMA22 Limit computations'!AI$4:BB$75,'PUMA-Person-Limits Fragments'!B602,'PUMA-Person-Limits Fragments'!C602)</f>
        <v>98150</v>
      </c>
      <c r="I602" cm="1">
        <f t="array" ref="I602">INDEX('PUMA22 Limit computations'!BC$4:BV$75,'PUMA-Person-Limits Fragments'!B602,'PUMA-Person-Limits Fragments'!C602)</f>
        <v>58900</v>
      </c>
      <c r="J602" cm="1">
        <f t="array" ref="J602">INDEX('PUMA22 Limit computations'!BW$4:CP$75,'PUMA-Person-Limits Fragments'!B602,'PUMA-Person-Limits Fragments'!C602)</f>
        <v>156600</v>
      </c>
    </row>
    <row r="603" spans="1:10" x14ac:dyDescent="0.25">
      <c r="A603">
        <f t="shared" si="29"/>
        <v>602</v>
      </c>
      <c r="B603">
        <f t="shared" si="27"/>
        <v>26</v>
      </c>
      <c r="C603">
        <f t="shared" si="28"/>
        <v>9</v>
      </c>
      <c r="D603" cm="1">
        <f t="array" ref="D603">INDEX('PUMA22 Limit computations'!$A$4:$D$75,'PUMA-Person-Limits Fragments'!$B603,1)</f>
        <v>905</v>
      </c>
      <c r="E603" t="str" cm="1">
        <f t="array" ref="E603">INDEX('PUMA22 Limit computations'!$A$4:$D$75,'PUMA-Person-Limits Fragments'!$B603,2)</f>
        <v>Norfolk County (Central)--Norwood, Stoughton &amp; Canton</v>
      </c>
      <c r="F603" t="str" cm="1">
        <f t="array" ref="F603">INDEX('PUMA22 Limit computations'!$A$4:$D$75,'PUMA-Person-Limits Fragments'!$B603,3)</f>
        <v>METRO14460MM1120</v>
      </c>
      <c r="G603" t="str" cm="1">
        <f t="array" ref="G603">INDEX('PUMA22 Limit computations'!$A$4:$D$75,'PUMA-Person-Limits Fragments'!$B603,4)</f>
        <v>Boston-Cambridge-Quincy, MA-NH HUD Metro FMR Area</v>
      </c>
      <c r="H603" cm="1">
        <f t="array" ref="H603">INDEX('PUMA22 Limit computations'!AI$4:BB$75,'PUMA-Person-Limits Fragments'!B603,'PUMA-Person-Limits Fragments'!C603)</f>
        <v>94410.485000000001</v>
      </c>
      <c r="I603" cm="1">
        <f t="array" ref="I603">INDEX('PUMA22 Limit computations'!BC$4:BV$75,'PUMA-Person-Limits Fragments'!B603,'PUMA-Person-Limits Fragments'!C603)</f>
        <v>56655.909999999996</v>
      </c>
      <c r="J603" cm="1">
        <f t="array" ref="J603">INDEX('PUMA22 Limit computations'!BW$4:CP$75,'PUMA-Person-Limits Fragments'!B603,'PUMA-Person-Limits Fragments'!C603)</f>
        <v>150633.54</v>
      </c>
    </row>
    <row r="604" spans="1:10" x14ac:dyDescent="0.25">
      <c r="A604">
        <f t="shared" si="29"/>
        <v>603</v>
      </c>
      <c r="B604">
        <f t="shared" si="27"/>
        <v>27</v>
      </c>
      <c r="C604">
        <f t="shared" si="28"/>
        <v>9</v>
      </c>
      <c r="D604" cm="1">
        <f t="array" ref="D604">INDEX('PUMA22 Limit computations'!$A$4:$D$75,'PUMA-Person-Limits Fragments'!$B604,1)</f>
        <v>606</v>
      </c>
      <c r="E604" t="str" cm="1">
        <f t="array" ref="E604">INDEX('PUMA22 Limit computations'!$A$4:$D$75,'PUMA-Person-Limits Fragments'!$B604,2)</f>
        <v>Middlesex County (Southwest)</v>
      </c>
      <c r="F604" t="str" cm="1">
        <f t="array" ref="F604">INDEX('PUMA22 Limit computations'!$A$4:$D$75,'PUMA-Person-Limits Fragments'!$B604,3)</f>
        <v>METRO14460MM1120</v>
      </c>
      <c r="G604" t="str" cm="1">
        <f t="array" ref="G604">INDEX('PUMA22 Limit computations'!$A$4:$D$75,'PUMA-Person-Limits Fragments'!$B604,4)</f>
        <v>Boston-Cambridge-Quincy, MA-NH HUD Metro FMR Area</v>
      </c>
      <c r="H604" cm="1">
        <f t="array" ref="H604">INDEX('PUMA22 Limit computations'!AI$4:BB$75,'PUMA-Person-Limits Fragments'!B604,'PUMA-Person-Limits Fragments'!C604)</f>
        <v>98150</v>
      </c>
      <c r="I604" cm="1">
        <f t="array" ref="I604">INDEX('PUMA22 Limit computations'!BC$4:BV$75,'PUMA-Person-Limits Fragments'!B604,'PUMA-Person-Limits Fragments'!C604)</f>
        <v>58900</v>
      </c>
      <c r="J604" cm="1">
        <f t="array" ref="J604">INDEX('PUMA22 Limit computations'!BW$4:CP$75,'PUMA-Person-Limits Fragments'!B604,'PUMA-Person-Limits Fragments'!C604)</f>
        <v>156600</v>
      </c>
    </row>
    <row r="605" spans="1:10" x14ac:dyDescent="0.25">
      <c r="A605">
        <f t="shared" si="29"/>
        <v>604</v>
      </c>
      <c r="B605">
        <f t="shared" si="27"/>
        <v>28</v>
      </c>
      <c r="C605">
        <f t="shared" si="28"/>
        <v>9</v>
      </c>
      <c r="D605" cm="1">
        <f t="array" ref="D605">INDEX('PUMA22 Limit computations'!$A$4:$D$75,'PUMA-Person-Limits Fragments'!$B605,1)</f>
        <v>607</v>
      </c>
      <c r="E605" t="str" cm="1">
        <f t="array" ref="E605">INDEX('PUMA22 Limit computations'!$A$4:$D$75,'PUMA-Person-Limits Fragments'!$B605,2)</f>
        <v>Middlesex County--Lexington, Burlington &amp; Wilmington</v>
      </c>
      <c r="F605" t="str" cm="1">
        <f t="array" ref="F605">INDEX('PUMA22 Limit computations'!$A$4:$D$75,'PUMA-Person-Limits Fragments'!$B605,3)</f>
        <v>METRO14460MM1120</v>
      </c>
      <c r="G605" t="str" cm="1">
        <f t="array" ref="G605">INDEX('PUMA22 Limit computations'!$A$4:$D$75,'PUMA-Person-Limits Fragments'!$B605,4)</f>
        <v>Boston-Cambridge-Quincy, MA-NH HUD Metro FMR Area</v>
      </c>
      <c r="H605" cm="1">
        <f t="array" ref="H605">INDEX('PUMA22 Limit computations'!AI$4:BB$75,'PUMA-Person-Limits Fragments'!B605,'PUMA-Person-Limits Fragments'!C605)</f>
        <v>98150</v>
      </c>
      <c r="I605" cm="1">
        <f t="array" ref="I605">INDEX('PUMA22 Limit computations'!BC$4:BV$75,'PUMA-Person-Limits Fragments'!B605,'PUMA-Person-Limits Fragments'!C605)</f>
        <v>58900</v>
      </c>
      <c r="J605" cm="1">
        <f t="array" ref="J605">INDEX('PUMA22 Limit computations'!BW$4:CP$75,'PUMA-Person-Limits Fragments'!B605,'PUMA-Person-Limits Fragments'!C605)</f>
        <v>156600</v>
      </c>
    </row>
    <row r="606" spans="1:10" x14ac:dyDescent="0.25">
      <c r="A606">
        <f t="shared" si="29"/>
        <v>605</v>
      </c>
      <c r="B606">
        <f t="shared" si="27"/>
        <v>29</v>
      </c>
      <c r="C606">
        <f t="shared" si="28"/>
        <v>9</v>
      </c>
      <c r="D606" cm="1">
        <f t="array" ref="D606">INDEX('PUMA22 Limit computations'!$A$4:$D$75,'PUMA-Person-Limits Fragments'!$B606,1)</f>
        <v>608</v>
      </c>
      <c r="E606" t="str" cm="1">
        <f t="array" ref="E606">INDEX('PUMA22 Limit computations'!$A$4:$D$75,'PUMA-Person-Limits Fragments'!$B606,2)</f>
        <v>Middlesex County--Woburn, Melrose &amp; Reading</v>
      </c>
      <c r="F606" t="str" cm="1">
        <f t="array" ref="F606">INDEX('PUMA22 Limit computations'!$A$4:$D$75,'PUMA-Person-Limits Fragments'!$B606,3)</f>
        <v>METRO14460MM1120</v>
      </c>
      <c r="G606" t="str" cm="1">
        <f t="array" ref="G606">INDEX('PUMA22 Limit computations'!$A$4:$D$75,'PUMA-Person-Limits Fragments'!$B606,4)</f>
        <v>Boston-Cambridge-Quincy, MA-NH HUD Metro FMR Area</v>
      </c>
      <c r="H606" cm="1">
        <f t="array" ref="H606">INDEX('PUMA22 Limit computations'!AI$4:BB$75,'PUMA-Person-Limits Fragments'!B606,'PUMA-Person-Limits Fragments'!C606)</f>
        <v>98150</v>
      </c>
      <c r="I606" cm="1">
        <f t="array" ref="I606">INDEX('PUMA22 Limit computations'!BC$4:BV$75,'PUMA-Person-Limits Fragments'!B606,'PUMA-Person-Limits Fragments'!C606)</f>
        <v>58900</v>
      </c>
      <c r="J606" cm="1">
        <f t="array" ref="J606">INDEX('PUMA22 Limit computations'!BW$4:CP$75,'PUMA-Person-Limits Fragments'!B606,'PUMA-Person-Limits Fragments'!C606)</f>
        <v>156600</v>
      </c>
    </row>
    <row r="607" spans="1:10" x14ac:dyDescent="0.25">
      <c r="A607">
        <f t="shared" si="29"/>
        <v>606</v>
      </c>
      <c r="B607">
        <f t="shared" si="27"/>
        <v>30</v>
      </c>
      <c r="C607">
        <f t="shared" si="28"/>
        <v>9</v>
      </c>
      <c r="D607" cm="1">
        <f t="array" ref="D607">INDEX('PUMA22 Limit computations'!$A$4:$D$75,'PUMA-Person-Limits Fragments'!$B607,1)</f>
        <v>609</v>
      </c>
      <c r="E607" t="str" cm="1">
        <f t="array" ref="E607">INDEX('PUMA22 Limit computations'!$A$4:$D$75,'PUMA-Person-Limits Fragments'!$B607,2)</f>
        <v>Middlesex County (East)--Malden &amp; Medford</v>
      </c>
      <c r="F607" t="str" cm="1">
        <f t="array" ref="F607">INDEX('PUMA22 Limit computations'!$A$4:$D$75,'PUMA-Person-Limits Fragments'!$B607,3)</f>
        <v>METRO14460MM1120</v>
      </c>
      <c r="G607" t="str" cm="1">
        <f t="array" ref="G607">INDEX('PUMA22 Limit computations'!$A$4:$D$75,'PUMA-Person-Limits Fragments'!$B607,4)</f>
        <v>Boston-Cambridge-Quincy, MA-NH HUD Metro FMR Area</v>
      </c>
      <c r="H607" cm="1">
        <f t="array" ref="H607">INDEX('PUMA22 Limit computations'!AI$4:BB$75,'PUMA-Person-Limits Fragments'!B607,'PUMA-Person-Limits Fragments'!C607)</f>
        <v>98150</v>
      </c>
      <c r="I607" cm="1">
        <f t="array" ref="I607">INDEX('PUMA22 Limit computations'!BC$4:BV$75,'PUMA-Person-Limits Fragments'!B607,'PUMA-Person-Limits Fragments'!C607)</f>
        <v>58900</v>
      </c>
      <c r="J607" cm="1">
        <f t="array" ref="J607">INDEX('PUMA22 Limit computations'!BW$4:CP$75,'PUMA-Person-Limits Fragments'!B607,'PUMA-Person-Limits Fragments'!C607)</f>
        <v>156600</v>
      </c>
    </row>
    <row r="608" spans="1:10" x14ac:dyDescent="0.25">
      <c r="A608">
        <f t="shared" si="29"/>
        <v>607</v>
      </c>
      <c r="B608">
        <f t="shared" si="27"/>
        <v>31</v>
      </c>
      <c r="C608">
        <f t="shared" si="28"/>
        <v>9</v>
      </c>
      <c r="D608" cm="1">
        <f t="array" ref="D608">INDEX('PUMA22 Limit computations'!$A$4:$D$75,'PUMA-Person-Limits Fragments'!$B608,1)</f>
        <v>610</v>
      </c>
      <c r="E608" t="str" cm="1">
        <f t="array" ref="E608">INDEX('PUMA22 Limit computations'!$A$4:$D$75,'PUMA-Person-Limits Fragments'!$B608,2)</f>
        <v>Middlesex County (East)--Somerville &amp; Everett</v>
      </c>
      <c r="F608" t="str" cm="1">
        <f t="array" ref="F608">INDEX('PUMA22 Limit computations'!$A$4:$D$75,'PUMA-Person-Limits Fragments'!$B608,3)</f>
        <v>METRO14460MM1120</v>
      </c>
      <c r="G608" t="str" cm="1">
        <f t="array" ref="G608">INDEX('PUMA22 Limit computations'!$A$4:$D$75,'PUMA-Person-Limits Fragments'!$B608,4)</f>
        <v>Boston-Cambridge-Quincy, MA-NH HUD Metro FMR Area</v>
      </c>
      <c r="H608" cm="1">
        <f t="array" ref="H608">INDEX('PUMA22 Limit computations'!AI$4:BB$75,'PUMA-Person-Limits Fragments'!B608,'PUMA-Person-Limits Fragments'!C608)</f>
        <v>98150</v>
      </c>
      <c r="I608" cm="1">
        <f t="array" ref="I608">INDEX('PUMA22 Limit computations'!BC$4:BV$75,'PUMA-Person-Limits Fragments'!B608,'PUMA-Person-Limits Fragments'!C608)</f>
        <v>58900</v>
      </c>
      <c r="J608" cm="1">
        <f t="array" ref="J608">INDEX('PUMA22 Limit computations'!BW$4:CP$75,'PUMA-Person-Limits Fragments'!B608,'PUMA-Person-Limits Fragments'!C608)</f>
        <v>156600</v>
      </c>
    </row>
    <row r="609" spans="1:10" x14ac:dyDescent="0.25">
      <c r="A609">
        <f t="shared" si="29"/>
        <v>608</v>
      </c>
      <c r="B609">
        <f t="shared" si="27"/>
        <v>32</v>
      </c>
      <c r="C609">
        <f t="shared" si="28"/>
        <v>9</v>
      </c>
      <c r="D609" cm="1">
        <f t="array" ref="D609">INDEX('PUMA22 Limit computations'!$A$4:$D$75,'PUMA-Person-Limits Fragments'!$B609,1)</f>
        <v>613</v>
      </c>
      <c r="E609" t="str" cm="1">
        <f t="array" ref="E609">INDEX('PUMA22 Limit computations'!$A$4:$D$75,'PUMA-Person-Limits Fragments'!$B609,2)</f>
        <v>Middlesex County--Newton &amp; Waltham</v>
      </c>
      <c r="F609" t="str" cm="1">
        <f t="array" ref="F609">INDEX('PUMA22 Limit computations'!$A$4:$D$75,'PUMA-Person-Limits Fragments'!$B609,3)</f>
        <v>METRO14460MM1120</v>
      </c>
      <c r="G609" t="str" cm="1">
        <f t="array" ref="G609">INDEX('PUMA22 Limit computations'!$A$4:$D$75,'PUMA-Person-Limits Fragments'!$B609,4)</f>
        <v>Boston-Cambridge-Quincy, MA-NH HUD Metro FMR Area</v>
      </c>
      <c r="H609" cm="1">
        <f t="array" ref="H609">INDEX('PUMA22 Limit computations'!AI$4:BB$75,'PUMA-Person-Limits Fragments'!B609,'PUMA-Person-Limits Fragments'!C609)</f>
        <v>98150</v>
      </c>
      <c r="I609" cm="1">
        <f t="array" ref="I609">INDEX('PUMA22 Limit computations'!BC$4:BV$75,'PUMA-Person-Limits Fragments'!B609,'PUMA-Person-Limits Fragments'!C609)</f>
        <v>58900</v>
      </c>
      <c r="J609" cm="1">
        <f t="array" ref="J609">INDEX('PUMA22 Limit computations'!BW$4:CP$75,'PUMA-Person-Limits Fragments'!B609,'PUMA-Person-Limits Fragments'!C609)</f>
        <v>156600</v>
      </c>
    </row>
    <row r="610" spans="1:10" x14ac:dyDescent="0.25">
      <c r="A610">
        <f t="shared" si="29"/>
        <v>609</v>
      </c>
      <c r="B610">
        <f t="shared" si="27"/>
        <v>33</v>
      </c>
      <c r="C610">
        <f t="shared" si="28"/>
        <v>9</v>
      </c>
      <c r="D610" cm="1">
        <f t="array" ref="D610">INDEX('PUMA22 Limit computations'!$A$4:$D$75,'PUMA-Person-Limits Fragments'!$B610,1)</f>
        <v>905</v>
      </c>
      <c r="E610" t="str" cm="1">
        <f t="array" ref="E610">INDEX('PUMA22 Limit computations'!$A$4:$D$75,'PUMA-Person-Limits Fragments'!$B610,2)</f>
        <v>Norfolk County (Central)--Norwood, Stoughton &amp; Canton</v>
      </c>
      <c r="F610" t="str" cm="1">
        <f t="array" ref="F610">INDEX('PUMA22 Limit computations'!$A$4:$D$75,'PUMA-Person-Limits Fragments'!$B610,3)</f>
        <v>METRO14460MM1200</v>
      </c>
      <c r="G610" t="str" cm="1">
        <f t="array" ref="G610">INDEX('PUMA22 Limit computations'!$A$4:$D$75,'PUMA-Person-Limits Fragments'!$B610,4)</f>
        <v>Brockton, MA HUD Metro FMR Area</v>
      </c>
      <c r="H610" cm="1">
        <f t="array" ref="H610">INDEX('PUMA22 Limit computations'!AI$4:BB$75,'PUMA-Person-Limits Fragments'!B610,'PUMA-Person-Limits Fragments'!C610)</f>
        <v>2979.42</v>
      </c>
      <c r="I610" cm="1">
        <f t="array" ref="I610">INDEX('PUMA22 Limit computations'!BC$4:BV$75,'PUMA-Person-Limits Fragments'!B610,'PUMA-Person-Limits Fragments'!C610)</f>
        <v>1956.4350000000002</v>
      </c>
      <c r="J610" cm="1">
        <f t="array" ref="J610">INDEX('PUMA22 Limit computations'!BW$4:CP$75,'PUMA-Person-Limits Fragments'!B610,'PUMA-Person-Limits Fragments'!C610)</f>
        <v>4766.3100000000004</v>
      </c>
    </row>
    <row r="611" spans="1:10" x14ac:dyDescent="0.25">
      <c r="A611">
        <f t="shared" si="29"/>
        <v>610</v>
      </c>
      <c r="B611">
        <f t="shared" si="27"/>
        <v>34</v>
      </c>
      <c r="C611">
        <f t="shared" si="28"/>
        <v>9</v>
      </c>
      <c r="D611" cm="1">
        <f t="array" ref="D611">INDEX('PUMA22 Limit computations'!$A$4:$D$75,'PUMA-Person-Limits Fragments'!$B611,1)</f>
        <v>1102</v>
      </c>
      <c r="E611" t="str" cm="1">
        <f t="array" ref="E611">INDEX('PUMA22 Limit computations'!$A$4:$D$75,'PUMA-Person-Limits Fragments'!$B611,2)</f>
        <v>Plymouth County (West)--Bridgewater, Abington &amp; Whitman</v>
      </c>
      <c r="F611" t="str" cm="1">
        <f t="array" ref="F611">INDEX('PUMA22 Limit computations'!$A$4:$D$75,'PUMA-Person-Limits Fragments'!$B611,3)</f>
        <v>METRO14460MM1200</v>
      </c>
      <c r="G611" t="str" cm="1">
        <f t="array" ref="G611">INDEX('PUMA22 Limit computations'!$A$4:$D$75,'PUMA-Person-Limits Fragments'!$B611,4)</f>
        <v>Brockton, MA HUD Metro FMR Area</v>
      </c>
      <c r="H611" cm="1">
        <f t="array" ref="H611">INDEX('PUMA22 Limit computations'!AI$4:BB$75,'PUMA-Person-Limits Fragments'!B611,'PUMA-Person-Limits Fragments'!C611)</f>
        <v>61238.42</v>
      </c>
      <c r="I611" cm="1">
        <f t="array" ref="I611">INDEX('PUMA22 Limit computations'!BC$4:BV$75,'PUMA-Person-Limits Fragments'!B611,'PUMA-Person-Limits Fragments'!C611)</f>
        <v>40212.184999999998</v>
      </c>
      <c r="J611" cm="1">
        <f t="array" ref="J611">INDEX('PUMA22 Limit computations'!BW$4:CP$75,'PUMA-Person-Limits Fragments'!B611,'PUMA-Person-Limits Fragments'!C611)</f>
        <v>97965.81</v>
      </c>
    </row>
    <row r="612" spans="1:10" x14ac:dyDescent="0.25">
      <c r="A612">
        <f t="shared" si="29"/>
        <v>611</v>
      </c>
      <c r="B612">
        <f t="shared" si="27"/>
        <v>35</v>
      </c>
      <c r="C612">
        <f t="shared" si="28"/>
        <v>9</v>
      </c>
      <c r="D612" cm="1">
        <f t="array" ref="D612">INDEX('PUMA22 Limit computations'!$A$4:$D$75,'PUMA-Person-Limits Fragments'!$B612,1)</f>
        <v>1104</v>
      </c>
      <c r="E612" t="str" cm="1">
        <f t="array" ref="E612">INDEX('PUMA22 Limit computations'!$A$4:$D$75,'PUMA-Person-Limits Fragments'!$B612,2)</f>
        <v>Plymouth County (South)--Plymouth Town, Middleborough &amp; Wareham</v>
      </c>
      <c r="F612" t="str" cm="1">
        <f t="array" ref="F612">INDEX('PUMA22 Limit computations'!$A$4:$D$75,'PUMA-Person-Limits Fragments'!$B612,3)</f>
        <v>METRO14460MM1200</v>
      </c>
      <c r="G612" t="str" cm="1">
        <f t="array" ref="G612">INDEX('PUMA22 Limit computations'!$A$4:$D$75,'PUMA-Person-Limits Fragments'!$B612,4)</f>
        <v>Brockton, MA HUD Metro FMR Area</v>
      </c>
      <c r="H612" cm="1">
        <f t="array" ref="H612">INDEX('PUMA22 Limit computations'!AI$4:BB$75,'PUMA-Person-Limits Fragments'!B612,'PUMA-Person-Limits Fragments'!C612)</f>
        <v>25962.400000000001</v>
      </c>
      <c r="I612" cm="1">
        <f t="array" ref="I612">INDEX('PUMA22 Limit computations'!BC$4:BV$75,'PUMA-Person-Limits Fragments'!B612,'PUMA-Person-Limits Fragments'!C612)</f>
        <v>17048.2</v>
      </c>
      <c r="J612" cm="1">
        <f t="array" ref="J612">INDEX('PUMA22 Limit computations'!BW$4:CP$75,'PUMA-Person-Limits Fragments'!B612,'PUMA-Person-Limits Fragments'!C612)</f>
        <v>41533.200000000004</v>
      </c>
    </row>
    <row r="613" spans="1:10" x14ac:dyDescent="0.25">
      <c r="A613">
        <f t="shared" si="29"/>
        <v>612</v>
      </c>
      <c r="B613">
        <f t="shared" si="27"/>
        <v>36</v>
      </c>
      <c r="C613">
        <f t="shared" si="28"/>
        <v>9</v>
      </c>
      <c r="D613" cm="1">
        <f t="array" ref="D613">INDEX('PUMA22 Limit computations'!$A$4:$D$75,'PUMA-Person-Limits Fragments'!$B613,1)</f>
        <v>1101</v>
      </c>
      <c r="E613" t="str" cm="1">
        <f t="array" ref="E613">INDEX('PUMA22 Limit computations'!$A$4:$D$75,'PUMA-Person-Limits Fragments'!$B613,2)</f>
        <v>Plymouth County--Brockton</v>
      </c>
      <c r="F613" t="str" cm="1">
        <f t="array" ref="F613">INDEX('PUMA22 Limit computations'!$A$4:$D$75,'PUMA-Person-Limits Fragments'!$B613,3)</f>
        <v>METRO14460MM1200</v>
      </c>
      <c r="G613" t="str" cm="1">
        <f t="array" ref="G613">INDEX('PUMA22 Limit computations'!$A$4:$D$75,'PUMA-Person-Limits Fragments'!$B613,4)</f>
        <v>Brockton, MA HUD Metro FMR Area</v>
      </c>
      <c r="H613" cm="1">
        <f t="array" ref="H613">INDEX('PUMA22 Limit computations'!AI$4:BB$75,'PUMA-Person-Limits Fragments'!B613,'PUMA-Person-Limits Fragments'!C613)</f>
        <v>78200</v>
      </c>
      <c r="I613" cm="1">
        <f t="array" ref="I613">INDEX('PUMA22 Limit computations'!BC$4:BV$75,'PUMA-Person-Limits Fragments'!B613,'PUMA-Person-Limits Fragments'!C613)</f>
        <v>51350</v>
      </c>
      <c r="J613" cm="1">
        <f t="array" ref="J613">INDEX('PUMA22 Limit computations'!BW$4:CP$75,'PUMA-Person-Limits Fragments'!B613,'PUMA-Person-Limits Fragments'!C613)</f>
        <v>125100</v>
      </c>
    </row>
    <row r="614" spans="1:10" x14ac:dyDescent="0.25">
      <c r="A614">
        <f t="shared" si="29"/>
        <v>613</v>
      </c>
      <c r="B614">
        <f t="shared" si="27"/>
        <v>37</v>
      </c>
      <c r="C614">
        <f t="shared" si="28"/>
        <v>9</v>
      </c>
      <c r="D614" cm="1">
        <f t="array" ref="D614">INDEX('PUMA22 Limit computations'!$A$4:$D$75,'PUMA-Person-Limits Fragments'!$B614,1)</f>
        <v>701</v>
      </c>
      <c r="E614" t="str" cm="1">
        <f t="array" ref="E614">INDEX('PUMA22 Limit computations'!$A$4:$D$75,'PUMA-Person-Limits Fragments'!$B614,2)</f>
        <v>Essex County (Northwest)--Haverhill &amp; Methuen</v>
      </c>
      <c r="F614" t="str" cm="1">
        <f t="array" ref="F614">INDEX('PUMA22 Limit computations'!$A$4:$D$75,'PUMA-Person-Limits Fragments'!$B614,3)</f>
        <v>METRO14460MM4160</v>
      </c>
      <c r="G614" t="str" cm="1">
        <f t="array" ref="G614">INDEX('PUMA22 Limit computations'!$A$4:$D$75,'PUMA-Person-Limits Fragments'!$B614,4)</f>
        <v>Lawrence, MA-NH HUD Metro FMR Area</v>
      </c>
      <c r="H614" cm="1">
        <f t="array" ref="H614">INDEX('PUMA22 Limit computations'!AI$4:BB$75,'PUMA-Person-Limits Fragments'!B614,'PUMA-Person-Limits Fragments'!C614)</f>
        <v>80600</v>
      </c>
      <c r="I614" cm="1">
        <f t="array" ref="I614">INDEX('PUMA22 Limit computations'!BC$4:BV$75,'PUMA-Person-Limits Fragments'!B614,'PUMA-Person-Limits Fragments'!C614)</f>
        <v>51350</v>
      </c>
      <c r="J614" cm="1">
        <f t="array" ref="J614">INDEX('PUMA22 Limit computations'!BW$4:CP$75,'PUMA-Person-Limits Fragments'!B614,'PUMA-Person-Limits Fragments'!C614)</f>
        <v>125200</v>
      </c>
    </row>
    <row r="615" spans="1:10" x14ac:dyDescent="0.25">
      <c r="A615">
        <f t="shared" si="29"/>
        <v>614</v>
      </c>
      <c r="B615">
        <f t="shared" si="27"/>
        <v>38</v>
      </c>
      <c r="C615">
        <f t="shared" si="28"/>
        <v>9</v>
      </c>
      <c r="D615" cm="1">
        <f t="array" ref="D615">INDEX('PUMA22 Limit computations'!$A$4:$D$75,'PUMA-Person-Limits Fragments'!$B615,1)</f>
        <v>702</v>
      </c>
      <c r="E615" t="str" cm="1">
        <f t="array" ref="E615">INDEX('PUMA22 Limit computations'!$A$4:$D$75,'PUMA-Person-Limits Fragments'!$B615,2)</f>
        <v>Essex County (West)--Lawrence &amp; Andover</v>
      </c>
      <c r="F615" t="str" cm="1">
        <f t="array" ref="F615">INDEX('PUMA22 Limit computations'!$A$4:$D$75,'PUMA-Person-Limits Fragments'!$B615,3)</f>
        <v>METRO14460MM4160</v>
      </c>
      <c r="G615" t="str" cm="1">
        <f t="array" ref="G615">INDEX('PUMA22 Limit computations'!$A$4:$D$75,'PUMA-Person-Limits Fragments'!$B615,4)</f>
        <v>Lawrence, MA-NH HUD Metro FMR Area</v>
      </c>
      <c r="H615" cm="1">
        <f t="array" ref="H615">INDEX('PUMA22 Limit computations'!AI$4:BB$75,'PUMA-Person-Limits Fragments'!B615,'PUMA-Person-Limits Fragments'!C615)</f>
        <v>80600</v>
      </c>
      <c r="I615" cm="1">
        <f t="array" ref="I615">INDEX('PUMA22 Limit computations'!BC$4:BV$75,'PUMA-Person-Limits Fragments'!B615,'PUMA-Person-Limits Fragments'!C615)</f>
        <v>51350</v>
      </c>
      <c r="J615" cm="1">
        <f t="array" ref="J615">INDEX('PUMA22 Limit computations'!BW$4:CP$75,'PUMA-Person-Limits Fragments'!B615,'PUMA-Person-Limits Fragments'!C615)</f>
        <v>125200</v>
      </c>
    </row>
    <row r="616" spans="1:10" x14ac:dyDescent="0.25">
      <c r="A616">
        <f t="shared" si="29"/>
        <v>615</v>
      </c>
      <c r="B616">
        <f t="shared" si="27"/>
        <v>39</v>
      </c>
      <c r="C616">
        <f t="shared" si="28"/>
        <v>9</v>
      </c>
      <c r="D616" cm="1">
        <f t="array" ref="D616">INDEX('PUMA22 Limit computations'!$A$4:$D$75,'PUMA-Person-Limits Fragments'!$B616,1)</f>
        <v>703</v>
      </c>
      <c r="E616" t="str" cm="1">
        <f t="array" ref="E616">INDEX('PUMA22 Limit computations'!$A$4:$D$75,'PUMA-Person-Limits Fragments'!$B616,2)</f>
        <v>Essex County (North)--Newburyport, Amesbury &amp; North Andover</v>
      </c>
      <c r="F616" t="str" cm="1">
        <f t="array" ref="F616">INDEX('PUMA22 Limit computations'!$A$4:$D$75,'PUMA-Person-Limits Fragments'!$B616,3)</f>
        <v>METRO14460MM4160</v>
      </c>
      <c r="G616" t="str" cm="1">
        <f t="array" ref="G616">INDEX('PUMA22 Limit computations'!$A$4:$D$75,'PUMA-Person-Limits Fragments'!$B616,4)</f>
        <v>Lawrence, MA-NH HUD Metro FMR Area</v>
      </c>
      <c r="H616" cm="1">
        <f t="array" ref="H616">INDEX('PUMA22 Limit computations'!AI$4:BB$75,'PUMA-Person-Limits Fragments'!B616,'PUMA-Person-Limits Fragments'!C616)</f>
        <v>38526.799999999996</v>
      </c>
      <c r="I616" cm="1">
        <f t="array" ref="I616">INDEX('PUMA22 Limit computations'!BC$4:BV$75,'PUMA-Person-Limits Fragments'!B616,'PUMA-Person-Limits Fragments'!C616)</f>
        <v>24545.3</v>
      </c>
      <c r="J616" cm="1">
        <f t="array" ref="J616">INDEX('PUMA22 Limit computations'!BW$4:CP$75,'PUMA-Person-Limits Fragments'!B616,'PUMA-Person-Limits Fragments'!C616)</f>
        <v>59845.599999999999</v>
      </c>
    </row>
    <row r="617" spans="1:10" x14ac:dyDescent="0.25">
      <c r="A617">
        <f t="shared" si="29"/>
        <v>616</v>
      </c>
      <c r="B617">
        <f t="shared" si="27"/>
        <v>40</v>
      </c>
      <c r="C617">
        <f t="shared" si="28"/>
        <v>9</v>
      </c>
      <c r="D617" cm="1">
        <f t="array" ref="D617">INDEX('PUMA22 Limit computations'!$A$4:$D$75,'PUMA-Person-Limits Fragments'!$B617,1)</f>
        <v>603</v>
      </c>
      <c r="E617" t="str" cm="1">
        <f t="array" ref="E617">INDEX('PUMA22 Limit computations'!$A$4:$D$75,'PUMA-Person-Limits Fragments'!$B617,2)</f>
        <v>Middlesex County (Northeast)--Billerica, Tewksbury &amp; Dracut</v>
      </c>
      <c r="F617" t="str" cm="1">
        <f t="array" ref="F617">INDEX('PUMA22 Limit computations'!$A$4:$D$75,'PUMA-Person-Limits Fragments'!$B617,3)</f>
        <v>METRO14460MM4560</v>
      </c>
      <c r="G617" t="str" cm="1">
        <f t="array" ref="G617">INDEX('PUMA22 Limit computations'!$A$4:$D$75,'PUMA-Person-Limits Fragments'!$B617,4)</f>
        <v>Lowell, MA HUD Metro FMR Area</v>
      </c>
      <c r="H617" cm="1">
        <f t="array" ref="H617">INDEX('PUMA22 Limit computations'!AI$4:BB$75,'PUMA-Person-Limits Fragments'!B617,'PUMA-Person-Limits Fragments'!C617)</f>
        <v>88450</v>
      </c>
      <c r="I617" cm="1">
        <f t="array" ref="I617">INDEX('PUMA22 Limit computations'!BC$4:BV$75,'PUMA-Person-Limits Fragments'!B617,'PUMA-Person-Limits Fragments'!C617)</f>
        <v>53100</v>
      </c>
      <c r="J617" cm="1">
        <f t="array" ref="J617">INDEX('PUMA22 Limit computations'!BW$4:CP$75,'PUMA-Person-Limits Fragments'!B617,'PUMA-Person-Limits Fragments'!C617)</f>
        <v>125200</v>
      </c>
    </row>
    <row r="618" spans="1:10" x14ac:dyDescent="0.25">
      <c r="A618">
        <f t="shared" si="29"/>
        <v>617</v>
      </c>
      <c r="B618">
        <f t="shared" si="27"/>
        <v>41</v>
      </c>
      <c r="C618">
        <f t="shared" si="28"/>
        <v>9</v>
      </c>
      <c r="D618" cm="1">
        <f t="array" ref="D618">INDEX('PUMA22 Limit computations'!$A$4:$D$75,'PUMA-Person-Limits Fragments'!$B618,1)</f>
        <v>601</v>
      </c>
      <c r="E618" t="str" cm="1">
        <f t="array" ref="E618">INDEX('PUMA22 Limit computations'!$A$4:$D$75,'PUMA-Person-Limits Fragments'!$B618,2)</f>
        <v>Middlesex County (Northwest)--Outside Lowell</v>
      </c>
      <c r="F618" t="str" cm="1">
        <f t="array" ref="F618">INDEX('PUMA22 Limit computations'!$A$4:$D$75,'PUMA-Person-Limits Fragments'!$B618,3)</f>
        <v>METRO14460MM4560</v>
      </c>
      <c r="G618" t="str" cm="1">
        <f t="array" ref="G618">INDEX('PUMA22 Limit computations'!$A$4:$D$75,'PUMA-Person-Limits Fragments'!$B618,4)</f>
        <v>Lowell, MA HUD Metro FMR Area</v>
      </c>
      <c r="H618" cm="1">
        <f t="array" ref="H618">INDEX('PUMA22 Limit computations'!AI$4:BB$75,'PUMA-Person-Limits Fragments'!B618,'PUMA-Person-Limits Fragments'!C618)</f>
        <v>68522.215000000011</v>
      </c>
      <c r="I618" cm="1">
        <f t="array" ref="I618">INDEX('PUMA22 Limit computations'!BC$4:BV$75,'PUMA-Person-Limits Fragments'!B618,'PUMA-Person-Limits Fragments'!C618)</f>
        <v>41136.57</v>
      </c>
      <c r="J618" cm="1">
        <f t="array" ref="J618">INDEX('PUMA22 Limit computations'!BW$4:CP$75,'PUMA-Person-Limits Fragments'!B618,'PUMA-Person-Limits Fragments'!C618)</f>
        <v>96992.44</v>
      </c>
    </row>
    <row r="619" spans="1:10" x14ac:dyDescent="0.25">
      <c r="A619">
        <f t="shared" si="29"/>
        <v>618</v>
      </c>
      <c r="B619">
        <f t="shared" si="27"/>
        <v>42</v>
      </c>
      <c r="C619">
        <f t="shared" si="28"/>
        <v>9</v>
      </c>
      <c r="D619" cm="1">
        <f t="array" ref="D619">INDEX('PUMA22 Limit computations'!$A$4:$D$75,'PUMA-Person-Limits Fragments'!$B619,1)</f>
        <v>602</v>
      </c>
      <c r="E619" t="str" cm="1">
        <f t="array" ref="E619">INDEX('PUMA22 Limit computations'!$A$4:$D$75,'PUMA-Person-Limits Fragments'!$B619,2)</f>
        <v>Middlesex County--Lowell</v>
      </c>
      <c r="F619" t="str" cm="1">
        <f t="array" ref="F619">INDEX('PUMA22 Limit computations'!$A$4:$D$75,'PUMA-Person-Limits Fragments'!$B619,3)</f>
        <v>METRO14460MM4560</v>
      </c>
      <c r="G619" t="str" cm="1">
        <f t="array" ref="G619">INDEX('PUMA22 Limit computations'!$A$4:$D$75,'PUMA-Person-Limits Fragments'!$B619,4)</f>
        <v>Lowell, MA HUD Metro FMR Area</v>
      </c>
      <c r="H619" cm="1">
        <f t="array" ref="H619">INDEX('PUMA22 Limit computations'!AI$4:BB$75,'PUMA-Person-Limits Fragments'!B619,'PUMA-Person-Limits Fragments'!C619)</f>
        <v>88450</v>
      </c>
      <c r="I619" cm="1">
        <f t="array" ref="I619">INDEX('PUMA22 Limit computations'!BC$4:BV$75,'PUMA-Person-Limits Fragments'!B619,'PUMA-Person-Limits Fragments'!C619)</f>
        <v>53100</v>
      </c>
      <c r="J619" cm="1">
        <f t="array" ref="J619">INDEX('PUMA22 Limit computations'!BW$4:CP$75,'PUMA-Person-Limits Fragments'!B619,'PUMA-Person-Limits Fragments'!C619)</f>
        <v>125200</v>
      </c>
    </row>
    <row r="620" spans="1:10" x14ac:dyDescent="0.25">
      <c r="A620">
        <f t="shared" si="29"/>
        <v>619</v>
      </c>
      <c r="B620">
        <f t="shared" si="27"/>
        <v>43</v>
      </c>
      <c r="C620">
        <f t="shared" si="28"/>
        <v>9</v>
      </c>
      <c r="D620" cm="1">
        <f t="array" ref="D620">INDEX('PUMA22 Limit computations'!$A$4:$D$75,'PUMA-Person-Limits Fragments'!$B620,1)</f>
        <v>100</v>
      </c>
      <c r="E620" t="str" cm="1">
        <f t="array" ref="E620">INDEX('PUMA22 Limit computations'!$A$4:$D$75,'PUMA-Person-Limits Fragments'!$B620,2)</f>
        <v>Berkshire County--Pittsfield</v>
      </c>
      <c r="F620" t="str" cm="1">
        <f t="array" ref="F620">INDEX('PUMA22 Limit computations'!$A$4:$D$75,'PUMA-Person-Limits Fragments'!$B620,3)</f>
        <v>METRO38340M38340</v>
      </c>
      <c r="G620" t="str" cm="1">
        <f t="array" ref="G620">INDEX('PUMA22 Limit computations'!$A$4:$D$75,'PUMA-Person-Limits Fragments'!$B620,4)</f>
        <v>Pittsfield, MA HUD Metro FMR Area</v>
      </c>
      <c r="H620" cm="1">
        <f t="array" ref="H620">INDEX('PUMA22 Limit computations'!AI$4:BB$75,'PUMA-Person-Limits Fragments'!B620,'PUMA-Person-Limits Fragments'!C620)</f>
        <v>40975.605000000003</v>
      </c>
      <c r="I620" cm="1">
        <f t="array" ref="I620">INDEX('PUMA22 Limit computations'!BC$4:BV$75,'PUMA-Person-Limits Fragments'!B620,'PUMA-Person-Limits Fragments'!C620)</f>
        <v>31102.695</v>
      </c>
      <c r="J620" cm="1">
        <f t="array" ref="J620">INDEX('PUMA22 Limit computations'!BW$4:CP$75,'PUMA-Person-Limits Fragments'!B620,'PUMA-Person-Limits Fragments'!C620)</f>
        <v>65567.025000000009</v>
      </c>
    </row>
    <row r="621" spans="1:10" x14ac:dyDescent="0.25">
      <c r="A621">
        <f t="shared" si="29"/>
        <v>620</v>
      </c>
      <c r="B621">
        <f t="shared" si="27"/>
        <v>44</v>
      </c>
      <c r="C621">
        <f t="shared" si="28"/>
        <v>9</v>
      </c>
      <c r="D621" cm="1">
        <f t="array" ref="D621">INDEX('PUMA22 Limit computations'!$A$4:$D$75,'PUMA-Person-Limits Fragments'!$B621,1)</f>
        <v>100</v>
      </c>
      <c r="E621" t="str" cm="1">
        <f t="array" ref="E621">INDEX('PUMA22 Limit computations'!$A$4:$D$75,'PUMA-Person-Limits Fragments'!$B621,2)</f>
        <v>Berkshire County--Pittsfield</v>
      </c>
      <c r="F621" t="str" cm="1">
        <f t="array" ref="F621">INDEX('PUMA22 Limit computations'!$A$4:$D$75,'PUMA-Person-Limits Fragments'!$B621,3)</f>
        <v>METRO38340N25003</v>
      </c>
      <c r="G621" t="str" cm="1">
        <f t="array" ref="G621">INDEX('PUMA22 Limit computations'!$A$4:$D$75,'PUMA-Person-Limits Fragments'!$B621,4)</f>
        <v>Berkshire County, MA (part) HUD Metro FMR Area</v>
      </c>
      <c r="H621" cm="1">
        <f t="array" ref="H621">INDEX('PUMA22 Limit computations'!AI$4:BB$75,'PUMA-Person-Limits Fragments'!B621,'PUMA-Person-Limits Fragments'!C621)</f>
        <v>25977.78</v>
      </c>
      <c r="I621" cm="1">
        <f t="array" ref="I621">INDEX('PUMA22 Limit computations'!BC$4:BV$75,'PUMA-Person-Limits Fragments'!B621,'PUMA-Person-Limits Fragments'!C621)</f>
        <v>20242.169999999998</v>
      </c>
      <c r="J621" cm="1">
        <f t="array" ref="J621">INDEX('PUMA22 Limit computations'!BW$4:CP$75,'PUMA-Person-Limits Fragments'!B621,'PUMA-Person-Limits Fragments'!C621)</f>
        <v>41568.39</v>
      </c>
    </row>
    <row r="622" spans="1:10" x14ac:dyDescent="0.25">
      <c r="A622">
        <f t="shared" si="29"/>
        <v>621</v>
      </c>
      <c r="B622">
        <f t="shared" si="27"/>
        <v>45</v>
      </c>
      <c r="C622">
        <f t="shared" si="28"/>
        <v>9</v>
      </c>
      <c r="D622" cm="1">
        <f t="array" ref="D622">INDEX('PUMA22 Limit computations'!$A$4:$D$75,'PUMA-Person-Limits Fragments'!$B622,1)</f>
        <v>1001</v>
      </c>
      <c r="E622" t="str" cm="1">
        <f t="array" ref="E622">INDEX('PUMA22 Limit computations'!$A$4:$D$75,'PUMA-Person-Limits Fragments'!$B622,2)</f>
        <v>Bristol County--Attleboro, North Attleborough &amp; Swansea</v>
      </c>
      <c r="F622" t="str" cm="1">
        <f t="array" ref="F622">INDEX('PUMA22 Limit computations'!$A$4:$D$75,'PUMA-Person-Limits Fragments'!$B622,3)</f>
        <v>METRO39300M39300</v>
      </c>
      <c r="G622" t="str" cm="1">
        <f t="array" ref="G622">INDEX('PUMA22 Limit computations'!$A$4:$D$75,'PUMA-Person-Limits Fragments'!$B622,4)</f>
        <v>Providence-Fall River, RI-MA HUD Metro FMR Area</v>
      </c>
      <c r="H622" cm="1">
        <f t="array" ref="H622">INDEX('PUMA22 Limit computations'!AI$4:BB$75,'PUMA-Person-Limits Fragments'!B622,'PUMA-Person-Limits Fragments'!C622)</f>
        <v>67706.77</v>
      </c>
      <c r="I622" cm="1">
        <f t="array" ref="I622">INDEX('PUMA22 Limit computations'!BC$4:BV$75,'PUMA-Person-Limits Fragments'!B622,'PUMA-Person-Limits Fragments'!C622)</f>
        <v>51355.135000000002</v>
      </c>
      <c r="J622" cm="1">
        <f t="array" ref="J622">INDEX('PUMA22 Limit computations'!BW$4:CP$75,'PUMA-Person-Limits Fragments'!B622,'PUMA-Person-Limits Fragments'!C622)</f>
        <v>108310.83</v>
      </c>
    </row>
    <row r="623" spans="1:10" x14ac:dyDescent="0.25">
      <c r="A623">
        <f t="shared" si="29"/>
        <v>622</v>
      </c>
      <c r="B623">
        <f t="shared" si="27"/>
        <v>46</v>
      </c>
      <c r="C623">
        <f t="shared" si="28"/>
        <v>9</v>
      </c>
      <c r="D623" cm="1">
        <f t="array" ref="D623">INDEX('PUMA22 Limit computations'!$A$4:$D$75,'PUMA-Person-Limits Fragments'!$B623,1)</f>
        <v>1003</v>
      </c>
      <c r="E623" t="str" cm="1">
        <f t="array" ref="E623">INDEX('PUMA22 Limit computations'!$A$4:$D$75,'PUMA-Person-Limits Fragments'!$B623,2)</f>
        <v>Bristol County (Central)--Fall River, Somerset &amp; Acushnet</v>
      </c>
      <c r="F623" t="str" cm="1">
        <f t="array" ref="F623">INDEX('PUMA22 Limit computations'!$A$4:$D$75,'PUMA-Person-Limits Fragments'!$B623,3)</f>
        <v>METRO39300M39300</v>
      </c>
      <c r="G623" t="str" cm="1">
        <f t="array" ref="G623">INDEX('PUMA22 Limit computations'!$A$4:$D$75,'PUMA-Person-Limits Fragments'!$B623,4)</f>
        <v>Providence-Fall River, RI-MA HUD Metro FMR Area</v>
      </c>
      <c r="H623" cm="1">
        <f t="array" ref="H623">INDEX('PUMA22 Limit computations'!AI$4:BB$75,'PUMA-Person-Limits Fragments'!B623,'PUMA-Person-Limits Fragments'!C623)</f>
        <v>58858.38</v>
      </c>
      <c r="I623" cm="1">
        <f t="array" ref="I623">INDEX('PUMA22 Limit computations'!BC$4:BV$75,'PUMA-Person-Limits Fragments'!B623,'PUMA-Person-Limits Fragments'!C623)</f>
        <v>44643.689999999995</v>
      </c>
      <c r="J623" cm="1">
        <f t="array" ref="J623">INDEX('PUMA22 Limit computations'!BW$4:CP$75,'PUMA-Person-Limits Fragments'!B623,'PUMA-Person-Limits Fragments'!C623)</f>
        <v>94156.01999999999</v>
      </c>
    </row>
    <row r="624" spans="1:10" x14ac:dyDescent="0.25">
      <c r="A624">
        <f t="shared" si="29"/>
        <v>623</v>
      </c>
      <c r="B624">
        <f t="shared" si="27"/>
        <v>47</v>
      </c>
      <c r="C624">
        <f t="shared" si="28"/>
        <v>9</v>
      </c>
      <c r="D624" cm="1">
        <f t="array" ref="D624">INDEX('PUMA22 Limit computations'!$A$4:$D$75,'PUMA-Person-Limits Fragments'!$B624,1)</f>
        <v>1004</v>
      </c>
      <c r="E624" t="str" cm="1">
        <f t="array" ref="E624">INDEX('PUMA22 Limit computations'!$A$4:$D$75,'PUMA-Person-Limits Fragments'!$B624,2)</f>
        <v>Bristol County (South)--New Bedford, Dartmouth &amp; Westport</v>
      </c>
      <c r="F624" t="str" cm="1">
        <f t="array" ref="F624">INDEX('PUMA22 Limit computations'!$A$4:$D$75,'PUMA-Person-Limits Fragments'!$B624,3)</f>
        <v>METRO39300M39300</v>
      </c>
      <c r="G624" t="str" cm="1">
        <f t="array" ref="G624">INDEX('PUMA22 Limit computations'!$A$4:$D$75,'PUMA-Person-Limits Fragments'!$B624,4)</f>
        <v>Providence-Fall River, RI-MA HUD Metro FMR Area</v>
      </c>
      <c r="H624" cm="1">
        <f t="array" ref="H624">INDEX('PUMA22 Limit computations'!AI$4:BB$75,'PUMA-Person-Limits Fragments'!B624,'PUMA-Person-Limits Fragments'!C624)</f>
        <v>7203.28</v>
      </c>
      <c r="I624" cm="1">
        <f t="array" ref="I624">INDEX('PUMA22 Limit computations'!BC$4:BV$75,'PUMA-Person-Limits Fragments'!B624,'PUMA-Person-Limits Fragments'!C624)</f>
        <v>5463.6399999999994</v>
      </c>
      <c r="J624" cm="1">
        <f t="array" ref="J624">INDEX('PUMA22 Limit computations'!BW$4:CP$75,'PUMA-Person-Limits Fragments'!B624,'PUMA-Person-Limits Fragments'!C624)</f>
        <v>11523.119999999999</v>
      </c>
    </row>
    <row r="625" spans="1:10" x14ac:dyDescent="0.25">
      <c r="A625">
        <f t="shared" si="29"/>
        <v>624</v>
      </c>
      <c r="B625">
        <f t="shared" si="27"/>
        <v>48</v>
      </c>
      <c r="C625">
        <f t="shared" si="28"/>
        <v>9</v>
      </c>
      <c r="D625" cm="1">
        <f t="array" ref="D625">INDEX('PUMA22 Limit computations'!$A$4:$D$75,'PUMA-Person-Limits Fragments'!$B625,1)</f>
        <v>1002</v>
      </c>
      <c r="E625" t="str" cm="1">
        <f t="array" ref="E625">INDEX('PUMA22 Limit computations'!$A$4:$D$75,'PUMA-Person-Limits Fragments'!$B625,2)</f>
        <v>Bristol County--Taunton, Easton &amp; Mansfield</v>
      </c>
      <c r="F625" t="str" cm="1">
        <f t="array" ref="F625">INDEX('PUMA22 Limit computations'!$A$4:$D$75,'PUMA-Person-Limits Fragments'!$B625,3)</f>
        <v>METRO39300MM1120</v>
      </c>
      <c r="G625" t="str" cm="1">
        <f t="array" ref="G625">INDEX('PUMA22 Limit computations'!$A$4:$D$75,'PUMA-Person-Limits Fragments'!$B625,4)</f>
        <v>Taunton-Mansfield-Norton, MA HUD Metro FMR Area</v>
      </c>
      <c r="H625" cm="1">
        <f t="array" ref="H625">INDEX('PUMA22 Limit computations'!AI$4:BB$75,'PUMA-Person-Limits Fragments'!B625,'PUMA-Person-Limits Fragments'!C625)</f>
        <v>59267.78</v>
      </c>
      <c r="I625" cm="1">
        <f t="array" ref="I625">INDEX('PUMA22 Limit computations'!BC$4:BV$75,'PUMA-Person-Limits Fragments'!B625,'PUMA-Person-Limits Fragments'!C625)</f>
        <v>38918.165000000001</v>
      </c>
      <c r="J625" cm="1">
        <f t="array" ref="J625">INDEX('PUMA22 Limit computations'!BW$4:CP$75,'PUMA-Person-Limits Fragments'!B625,'PUMA-Person-Limits Fragments'!C625)</f>
        <v>94813.290000000008</v>
      </c>
    </row>
    <row r="626" spans="1:10" x14ac:dyDescent="0.25">
      <c r="A626">
        <f t="shared" si="29"/>
        <v>625</v>
      </c>
      <c r="B626">
        <f t="shared" si="27"/>
        <v>49</v>
      </c>
      <c r="C626">
        <f t="shared" si="28"/>
        <v>9</v>
      </c>
      <c r="D626" cm="1">
        <f t="array" ref="D626">INDEX('PUMA22 Limit computations'!$A$4:$D$75,'PUMA-Person-Limits Fragments'!$B626,1)</f>
        <v>1002</v>
      </c>
      <c r="E626" t="str" cm="1">
        <f t="array" ref="E626">INDEX('PUMA22 Limit computations'!$A$4:$D$75,'PUMA-Person-Limits Fragments'!$B626,2)</f>
        <v>Bristol County--Taunton, Easton &amp; Mansfield</v>
      </c>
      <c r="F626" t="str" cm="1">
        <f t="array" ref="F626">INDEX('PUMA22 Limit computations'!$A$4:$D$75,'PUMA-Person-Limits Fragments'!$B626,3)</f>
        <v>METRO39300MM1200</v>
      </c>
      <c r="G626" t="str" cm="1">
        <f t="array" ref="G626">INDEX('PUMA22 Limit computations'!$A$4:$D$75,'PUMA-Person-Limits Fragments'!$B626,4)</f>
        <v>Easton-Raynham, MA HUD Metro FMR Area</v>
      </c>
      <c r="H626" cm="1">
        <f t="array" ref="H626">INDEX('PUMA22 Limit computations'!AI$4:BB$75,'PUMA-Person-Limits Fragments'!B626,'PUMA-Person-Limits Fragments'!C626)</f>
        <v>24147.34</v>
      </c>
      <c r="I626" cm="1">
        <f t="array" ref="I626">INDEX('PUMA22 Limit computations'!BC$4:BV$75,'PUMA-Person-Limits Fragments'!B626,'PUMA-Person-Limits Fragments'!C626)</f>
        <v>14483.56</v>
      </c>
      <c r="J626" cm="1">
        <f t="array" ref="J626">INDEX('PUMA22 Limit computations'!BW$4:CP$75,'PUMA-Person-Limits Fragments'!B626,'PUMA-Person-Limits Fragments'!C626)</f>
        <v>30323.439999999999</v>
      </c>
    </row>
    <row r="627" spans="1:10" x14ac:dyDescent="0.25">
      <c r="A627">
        <f t="shared" si="29"/>
        <v>626</v>
      </c>
      <c r="B627">
        <f t="shared" si="27"/>
        <v>50</v>
      </c>
      <c r="C627">
        <f t="shared" si="28"/>
        <v>9</v>
      </c>
      <c r="D627" cm="1">
        <f t="array" ref="D627">INDEX('PUMA22 Limit computations'!$A$4:$D$75,'PUMA-Person-Limits Fragments'!$B627,1)</f>
        <v>1003</v>
      </c>
      <c r="E627" t="str" cm="1">
        <f t="array" ref="E627">INDEX('PUMA22 Limit computations'!$A$4:$D$75,'PUMA-Person-Limits Fragments'!$B627,2)</f>
        <v>Bristol County (Central)--Fall River, Somerset &amp; Acushnet</v>
      </c>
      <c r="F627" t="str" cm="1">
        <f t="array" ref="F627">INDEX('PUMA22 Limit computations'!$A$4:$D$75,'PUMA-Person-Limits Fragments'!$B627,3)</f>
        <v>METRO39300MM5400</v>
      </c>
      <c r="G627" t="str" cm="1">
        <f t="array" ref="G627">INDEX('PUMA22 Limit computations'!$A$4:$D$75,'PUMA-Person-Limits Fragments'!$B627,4)</f>
        <v>New Bedford, MA HUD Metro FMR Area</v>
      </c>
      <c r="H627" cm="1">
        <f t="array" ref="H627">INDEX('PUMA22 Limit computations'!AI$4:BB$75,'PUMA-Person-Limits Fragments'!B627,'PUMA-Person-Limits Fragments'!C627)</f>
        <v>8599.9500000000007</v>
      </c>
      <c r="I627" cm="1">
        <f t="array" ref="I627">INDEX('PUMA22 Limit computations'!BC$4:BV$75,'PUMA-Person-Limits Fragments'!B627,'PUMA-Person-Limits Fragments'!C627)</f>
        <v>6701.1750000000002</v>
      </c>
      <c r="J627" cm="1">
        <f t="array" ref="J627">INDEX('PUMA22 Limit computations'!BW$4:CP$75,'PUMA-Person-Limits Fragments'!B627,'PUMA-Person-Limits Fragments'!C627)</f>
        <v>13761.225</v>
      </c>
    </row>
    <row r="628" spans="1:10" x14ac:dyDescent="0.25">
      <c r="A628">
        <f t="shared" si="29"/>
        <v>627</v>
      </c>
      <c r="B628">
        <f t="shared" si="27"/>
        <v>51</v>
      </c>
      <c r="C628">
        <f t="shared" si="28"/>
        <v>9</v>
      </c>
      <c r="D628" cm="1">
        <f t="array" ref="D628">INDEX('PUMA22 Limit computations'!$A$4:$D$75,'PUMA-Person-Limits Fragments'!$B628,1)</f>
        <v>1004</v>
      </c>
      <c r="E628" t="str" cm="1">
        <f t="array" ref="E628">INDEX('PUMA22 Limit computations'!$A$4:$D$75,'PUMA-Person-Limits Fragments'!$B628,2)</f>
        <v>Bristol County (South)--New Bedford, Dartmouth &amp; Westport</v>
      </c>
      <c r="F628" t="str" cm="1">
        <f t="array" ref="F628">INDEX('PUMA22 Limit computations'!$A$4:$D$75,'PUMA-Person-Limits Fragments'!$B628,3)</f>
        <v>METRO39300MM5400</v>
      </c>
      <c r="G628" t="str" cm="1">
        <f t="array" ref="G628">INDEX('PUMA22 Limit computations'!$A$4:$D$75,'PUMA-Person-Limits Fragments'!$B628,4)</f>
        <v>New Bedford, MA HUD Metro FMR Area</v>
      </c>
      <c r="H628" cm="1">
        <f t="array" ref="H628">INDEX('PUMA22 Limit computations'!AI$4:BB$75,'PUMA-Person-Limits Fragments'!B628,'PUMA-Person-Limits Fragments'!C628)</f>
        <v>58888.24</v>
      </c>
      <c r="I628" cm="1">
        <f t="array" ref="I628">INDEX('PUMA22 Limit computations'!BC$4:BV$75,'PUMA-Person-Limits Fragments'!B628,'PUMA-Person-Limits Fragments'!C628)</f>
        <v>45886.36</v>
      </c>
      <c r="J628" cm="1">
        <f t="array" ref="J628">INDEX('PUMA22 Limit computations'!BW$4:CP$75,'PUMA-Person-Limits Fragments'!B628,'PUMA-Person-Limits Fragments'!C628)</f>
        <v>94230.12</v>
      </c>
    </row>
    <row r="629" spans="1:10" x14ac:dyDescent="0.25">
      <c r="A629">
        <f t="shared" si="29"/>
        <v>628</v>
      </c>
      <c r="B629">
        <f t="shared" si="27"/>
        <v>52</v>
      </c>
      <c r="C629">
        <f t="shared" si="28"/>
        <v>9</v>
      </c>
      <c r="D629" cm="1">
        <f t="array" ref="D629">INDEX('PUMA22 Limit computations'!$A$4:$D$75,'PUMA-Person-Limits Fragments'!$B629,1)</f>
        <v>201</v>
      </c>
      <c r="E629" t="str" cm="1">
        <f t="array" ref="E629">INDEX('PUMA22 Limit computations'!$A$4:$D$75,'PUMA-Person-Limits Fragments'!$B629,2)</f>
        <v>Franklin &amp; Hampshire (West, North, East) Counties</v>
      </c>
      <c r="F629" t="str" cm="1">
        <f t="array" ref="F629">INDEX('PUMA22 Limit computations'!$A$4:$D$75,'PUMA-Person-Limits Fragments'!$B629,3)</f>
        <v>METRO44140M25011</v>
      </c>
      <c r="G629" t="str" cm="1">
        <f t="array" ref="G629">INDEX('PUMA22 Limit computations'!$A$4:$D$75,'PUMA-Person-Limits Fragments'!$B629,4)</f>
        <v>Franklin County, MA HUD Metro FMR Area</v>
      </c>
      <c r="H629" cm="1">
        <f t="array" ref="H629">INDEX('PUMA22 Limit computations'!AI$4:BB$75,'PUMA-Person-Limits Fragments'!B629,'PUMA-Person-Limits Fragments'!C629)</f>
        <v>40390.11</v>
      </c>
      <c r="I629" cm="1">
        <f t="array" ref="I629">INDEX('PUMA22 Limit computations'!BC$4:BV$75,'PUMA-Person-Limits Fragments'!B629,'PUMA-Person-Limits Fragments'!C629)</f>
        <v>31472.415000000001</v>
      </c>
      <c r="J629" cm="1">
        <f t="array" ref="J629">INDEX('PUMA22 Limit computations'!BW$4:CP$75,'PUMA-Person-Limits Fragments'!B629,'PUMA-Person-Limits Fragments'!C629)</f>
        <v>64630.305</v>
      </c>
    </row>
    <row r="630" spans="1:10" x14ac:dyDescent="0.25">
      <c r="A630">
        <f t="shared" si="29"/>
        <v>629</v>
      </c>
      <c r="B630">
        <f t="shared" si="27"/>
        <v>53</v>
      </c>
      <c r="C630">
        <f t="shared" si="28"/>
        <v>9</v>
      </c>
      <c r="D630" cm="1">
        <f t="array" ref="D630">INDEX('PUMA22 Limit computations'!$A$4:$D$75,'PUMA-Person-Limits Fragments'!$B630,1)</f>
        <v>301</v>
      </c>
      <c r="E630" t="str" cm="1">
        <f t="array" ref="E630">INDEX('PUMA22 Limit computations'!$A$4:$D$75,'PUMA-Person-Limits Fragments'!$B630,2)</f>
        <v>Hampshire County (South)--Northampton</v>
      </c>
      <c r="F630" t="str" cm="1">
        <f t="array" ref="F630">INDEX('PUMA22 Limit computations'!$A$4:$D$75,'PUMA-Person-Limits Fragments'!$B630,3)</f>
        <v>METRO44140M44140</v>
      </c>
      <c r="G630" t="str" cm="1">
        <f t="array" ref="G630">INDEX('PUMA22 Limit computations'!$A$4:$D$75,'PUMA-Person-Limits Fragments'!$B630,4)</f>
        <v>Springfield, MA HUD Metro FMR Area</v>
      </c>
      <c r="H630" cm="1">
        <f t="array" ref="H630">INDEX('PUMA22 Limit computations'!AI$4:BB$75,'PUMA-Person-Limits Fragments'!B630,'PUMA-Person-Limits Fragments'!C630)</f>
        <v>65893.41</v>
      </c>
      <c r="I630" cm="1">
        <f t="array" ref="I630">INDEX('PUMA22 Limit computations'!BC$4:BV$75,'PUMA-Person-Limits Fragments'!B630,'PUMA-Person-Limits Fragments'!C630)</f>
        <v>51344.864999999998</v>
      </c>
      <c r="J630" cm="1">
        <f t="array" ref="J630">INDEX('PUMA22 Limit computations'!BW$4:CP$75,'PUMA-Person-Limits Fragments'!B630,'PUMA-Person-Limits Fragments'!C630)</f>
        <v>105439.455</v>
      </c>
    </row>
    <row r="631" spans="1:10" x14ac:dyDescent="0.25">
      <c r="A631">
        <f t="shared" si="29"/>
        <v>630</v>
      </c>
      <c r="B631">
        <f t="shared" si="27"/>
        <v>54</v>
      </c>
      <c r="C631">
        <f t="shared" si="28"/>
        <v>9</v>
      </c>
      <c r="D631" cm="1">
        <f t="array" ref="D631">INDEX('PUMA22 Limit computations'!$A$4:$D$75,'PUMA-Person-Limits Fragments'!$B631,1)</f>
        <v>401</v>
      </c>
      <c r="E631" t="str" cm="1">
        <f t="array" ref="E631">INDEX('PUMA22 Limit computations'!$A$4:$D$75,'PUMA-Person-Limits Fragments'!$B631,2)</f>
        <v>Hampden County (West)--Westfield &amp; Holyoke</v>
      </c>
      <c r="F631" t="str" cm="1">
        <f t="array" ref="F631">INDEX('PUMA22 Limit computations'!$A$4:$D$75,'PUMA-Person-Limits Fragments'!$B631,3)</f>
        <v>METRO44140M44140</v>
      </c>
      <c r="G631" t="str" cm="1">
        <f t="array" ref="G631">INDEX('PUMA22 Limit computations'!$A$4:$D$75,'PUMA-Person-Limits Fragments'!$B631,4)</f>
        <v>Springfield, MA HUD Metro FMR Area</v>
      </c>
      <c r="H631" cm="1">
        <f t="array" ref="H631">INDEX('PUMA22 Limit computations'!AI$4:BB$75,'PUMA-Person-Limits Fragments'!B631,'PUMA-Person-Limits Fragments'!C631)</f>
        <v>65906.59</v>
      </c>
      <c r="I631" cm="1">
        <f t="array" ref="I631">INDEX('PUMA22 Limit computations'!BC$4:BV$75,'PUMA-Person-Limits Fragments'!B631,'PUMA-Person-Limits Fragments'!C631)</f>
        <v>51355.135000000002</v>
      </c>
      <c r="J631" cm="1">
        <f t="array" ref="J631">INDEX('PUMA22 Limit computations'!BW$4:CP$75,'PUMA-Person-Limits Fragments'!B631,'PUMA-Person-Limits Fragments'!C631)</f>
        <v>105460.545</v>
      </c>
    </row>
    <row r="632" spans="1:10" x14ac:dyDescent="0.25">
      <c r="A632">
        <f t="shared" si="29"/>
        <v>631</v>
      </c>
      <c r="B632">
        <f t="shared" si="27"/>
        <v>55</v>
      </c>
      <c r="C632">
        <f t="shared" si="28"/>
        <v>9</v>
      </c>
      <c r="D632" cm="1">
        <f t="array" ref="D632">INDEX('PUMA22 Limit computations'!$A$4:$D$75,'PUMA-Person-Limits Fragments'!$B632,1)</f>
        <v>402</v>
      </c>
      <c r="E632" t="str" cm="1">
        <f t="array" ref="E632">INDEX('PUMA22 Limit computations'!$A$4:$D$75,'PUMA-Person-Limits Fragments'!$B632,2)</f>
        <v>Hampden County (Central)--Springfield</v>
      </c>
      <c r="F632" t="str" cm="1">
        <f t="array" ref="F632">INDEX('PUMA22 Limit computations'!$A$4:$D$75,'PUMA-Person-Limits Fragments'!$B632,3)</f>
        <v>METRO44140M44140</v>
      </c>
      <c r="G632" t="str" cm="1">
        <f t="array" ref="G632">INDEX('PUMA22 Limit computations'!$A$4:$D$75,'PUMA-Person-Limits Fragments'!$B632,4)</f>
        <v>Springfield, MA HUD Metro FMR Area</v>
      </c>
      <c r="H632" cm="1">
        <f t="array" ref="H632">INDEX('PUMA22 Limit computations'!AI$4:BB$75,'PUMA-Person-Limits Fragments'!B632,'PUMA-Person-Limits Fragments'!C632)</f>
        <v>65900</v>
      </c>
      <c r="I632" cm="1">
        <f t="array" ref="I632">INDEX('PUMA22 Limit computations'!BC$4:BV$75,'PUMA-Person-Limits Fragments'!B632,'PUMA-Person-Limits Fragments'!C632)</f>
        <v>51350</v>
      </c>
      <c r="J632" cm="1">
        <f t="array" ref="J632">INDEX('PUMA22 Limit computations'!BW$4:CP$75,'PUMA-Person-Limits Fragments'!B632,'PUMA-Person-Limits Fragments'!C632)</f>
        <v>105450</v>
      </c>
    </row>
    <row r="633" spans="1:10" x14ac:dyDescent="0.25">
      <c r="A633">
        <f t="shared" si="29"/>
        <v>632</v>
      </c>
      <c r="B633">
        <f t="shared" si="27"/>
        <v>56</v>
      </c>
      <c r="C633">
        <f t="shared" si="28"/>
        <v>9</v>
      </c>
      <c r="D633" cm="1">
        <f t="array" ref="D633">INDEX('PUMA22 Limit computations'!$A$4:$D$75,'PUMA-Person-Limits Fragments'!$B633,1)</f>
        <v>403</v>
      </c>
      <c r="E633" t="str" cm="1">
        <f t="array" ref="E633">INDEX('PUMA22 Limit computations'!$A$4:$D$75,'PUMA-Person-Limits Fragments'!$B633,2)</f>
        <v>Hampden County (East)--Chicopee</v>
      </c>
      <c r="F633" t="str" cm="1">
        <f t="array" ref="F633">INDEX('PUMA22 Limit computations'!$A$4:$D$75,'PUMA-Person-Limits Fragments'!$B633,3)</f>
        <v>METRO44140M44140</v>
      </c>
      <c r="G633" t="str" cm="1">
        <f t="array" ref="G633">INDEX('PUMA22 Limit computations'!$A$4:$D$75,'PUMA-Person-Limits Fragments'!$B633,4)</f>
        <v>Springfield, MA HUD Metro FMR Area</v>
      </c>
      <c r="H633" cm="1">
        <f t="array" ref="H633">INDEX('PUMA22 Limit computations'!AI$4:BB$75,'PUMA-Person-Limits Fragments'!B633,'PUMA-Person-Limits Fragments'!C633)</f>
        <v>65893.41</v>
      </c>
      <c r="I633" cm="1">
        <f t="array" ref="I633">INDEX('PUMA22 Limit computations'!BC$4:BV$75,'PUMA-Person-Limits Fragments'!B633,'PUMA-Person-Limits Fragments'!C633)</f>
        <v>51344.864999999998</v>
      </c>
      <c r="J633" cm="1">
        <f t="array" ref="J633">INDEX('PUMA22 Limit computations'!BW$4:CP$75,'PUMA-Person-Limits Fragments'!B633,'PUMA-Person-Limits Fragments'!C633)</f>
        <v>105439.455</v>
      </c>
    </row>
    <row r="634" spans="1:10" x14ac:dyDescent="0.25">
      <c r="A634">
        <f t="shared" si="29"/>
        <v>633</v>
      </c>
      <c r="B634">
        <f t="shared" si="27"/>
        <v>57</v>
      </c>
      <c r="C634">
        <f t="shared" si="28"/>
        <v>9</v>
      </c>
      <c r="D634" cm="1">
        <f t="array" ref="D634">INDEX('PUMA22 Limit computations'!$A$4:$D$75,'PUMA-Person-Limits Fragments'!$B634,1)</f>
        <v>201</v>
      </c>
      <c r="E634" t="str" cm="1">
        <f t="array" ref="E634">INDEX('PUMA22 Limit computations'!$A$4:$D$75,'PUMA-Person-Limits Fragments'!$B634,2)</f>
        <v>Franklin &amp; Hampshire (West, North, East) Counties</v>
      </c>
      <c r="F634" t="str" cm="1">
        <f t="array" ref="F634">INDEX('PUMA22 Limit computations'!$A$4:$D$75,'PUMA-Person-Limits Fragments'!$B634,3)</f>
        <v>METRO44140M44140</v>
      </c>
      <c r="G634" t="str" cm="1">
        <f t="array" ref="G634">INDEX('PUMA22 Limit computations'!$A$4:$D$75,'PUMA-Person-Limits Fragments'!$B634,4)</f>
        <v>Springfield, MA HUD Metro FMR Area</v>
      </c>
      <c r="H634" cm="1">
        <f t="array" ref="H634">INDEX('PUMA22 Limit computations'!AI$4:BB$75,'PUMA-Person-Limits Fragments'!B634,'PUMA-Person-Limits Fragments'!C634)</f>
        <v>25516.48</v>
      </c>
      <c r="I634" cm="1">
        <f t="array" ref="I634">INDEX('PUMA22 Limit computations'!BC$4:BV$75,'PUMA-Person-Limits Fragments'!B634,'PUMA-Person-Limits Fragments'!C634)</f>
        <v>19882.72</v>
      </c>
      <c r="J634" cm="1">
        <f t="array" ref="J634">INDEX('PUMA22 Limit computations'!BW$4:CP$75,'PUMA-Person-Limits Fragments'!B634,'PUMA-Person-Limits Fragments'!C634)</f>
        <v>40830.239999999998</v>
      </c>
    </row>
    <row r="635" spans="1:10" x14ac:dyDescent="0.25">
      <c r="A635">
        <f t="shared" si="29"/>
        <v>634</v>
      </c>
      <c r="B635">
        <f t="shared" si="27"/>
        <v>58</v>
      </c>
      <c r="C635">
        <f t="shared" si="28"/>
        <v>9</v>
      </c>
      <c r="D635" cm="1">
        <f t="array" ref="D635">INDEX('PUMA22 Limit computations'!$A$4:$D$75,'PUMA-Person-Limits Fragments'!$B635,1)</f>
        <v>501</v>
      </c>
      <c r="E635" t="str" cm="1">
        <f t="array" ref="E635">INDEX('PUMA22 Limit computations'!$A$4:$D$75,'PUMA-Person-Limits Fragments'!$B635,2)</f>
        <v>Worcester County (Northwest)--Gardner</v>
      </c>
      <c r="F635" t="str" cm="1">
        <f t="array" ref="F635">INDEX('PUMA22 Limit computations'!$A$4:$D$75,'PUMA-Person-Limits Fragments'!$B635,3)</f>
        <v>METRO49340M49340</v>
      </c>
      <c r="G635" t="str" cm="1">
        <f t="array" ref="G635">INDEX('PUMA22 Limit computations'!$A$4:$D$75,'PUMA-Person-Limits Fragments'!$B635,4)</f>
        <v>Worcester, MA HUD Metro FMR Area</v>
      </c>
      <c r="H635" cm="1">
        <f t="array" ref="H635">INDEX('PUMA22 Limit computations'!AI$4:BB$75,'PUMA-Person-Limits Fragments'!B635,'PUMA-Person-Limits Fragments'!C635)</f>
        <v>22346.415000000001</v>
      </c>
      <c r="I635" cm="1">
        <f t="array" ref="I635">INDEX('PUMA22 Limit computations'!BC$4:BV$75,'PUMA-Person-Limits Fragments'!B635,'PUMA-Person-Limits Fragments'!C635)</f>
        <v>14835.014999999999</v>
      </c>
      <c r="J635" cm="1">
        <f t="array" ref="J635">INDEX('PUMA22 Limit computations'!BW$4:CP$75,'PUMA-Person-Limits Fragments'!B635,'PUMA-Person-Limits Fragments'!C635)</f>
        <v>35765.82</v>
      </c>
    </row>
    <row r="636" spans="1:10" x14ac:dyDescent="0.25">
      <c r="A636">
        <f t="shared" si="29"/>
        <v>635</v>
      </c>
      <c r="B636">
        <f t="shared" si="27"/>
        <v>59</v>
      </c>
      <c r="C636">
        <f t="shared" si="28"/>
        <v>9</v>
      </c>
      <c r="D636" cm="1">
        <f t="array" ref="D636">INDEX('PUMA22 Limit computations'!$A$4:$D$75,'PUMA-Person-Limits Fragments'!$B636,1)</f>
        <v>506</v>
      </c>
      <c r="E636" t="str" cm="1">
        <f t="array" ref="E636">INDEX('PUMA22 Limit computations'!$A$4:$D$75,'PUMA-Person-Limits Fragments'!$B636,2)</f>
        <v>Worcester County (West Central)--Outside Worcester City</v>
      </c>
      <c r="F636" t="str" cm="1">
        <f t="array" ref="F636">INDEX('PUMA22 Limit computations'!$A$4:$D$75,'PUMA-Person-Limits Fragments'!$B636,3)</f>
        <v>METRO49340M49340</v>
      </c>
      <c r="G636" t="str" cm="1">
        <f t="array" ref="G636">INDEX('PUMA22 Limit computations'!$A$4:$D$75,'PUMA-Person-Limits Fragments'!$B636,4)</f>
        <v>Worcester, MA HUD Metro FMR Area</v>
      </c>
      <c r="H636" cm="1">
        <f t="array" ref="H636">INDEX('PUMA22 Limit computations'!AI$4:BB$75,'PUMA-Person-Limits Fragments'!B636,'PUMA-Person-Limits Fragments'!C636)</f>
        <v>73784.164999999994</v>
      </c>
      <c r="I636" cm="1">
        <f t="array" ref="I636">INDEX('PUMA22 Limit computations'!BC$4:BV$75,'PUMA-Person-Limits Fragments'!B636,'PUMA-Person-Limits Fragments'!C636)</f>
        <v>48982.764999999999</v>
      </c>
      <c r="J636" cm="1">
        <f t="array" ref="J636">INDEX('PUMA22 Limit computations'!BW$4:CP$75,'PUMA-Person-Limits Fragments'!B636,'PUMA-Person-Limits Fragments'!C636)</f>
        <v>118092.81999999999</v>
      </c>
    </row>
    <row r="637" spans="1:10" x14ac:dyDescent="0.25">
      <c r="A637">
        <f t="shared" si="29"/>
        <v>636</v>
      </c>
      <c r="B637">
        <f t="shared" si="27"/>
        <v>60</v>
      </c>
      <c r="C637">
        <f t="shared" si="28"/>
        <v>9</v>
      </c>
      <c r="D637" cm="1">
        <f t="array" ref="D637">INDEX('PUMA22 Limit computations'!$A$4:$D$75,'PUMA-Person-Limits Fragments'!$B637,1)</f>
        <v>503</v>
      </c>
      <c r="E637" t="str" cm="1">
        <f t="array" ref="E637">INDEX('PUMA22 Limit computations'!$A$4:$D$75,'PUMA-Person-Limits Fragments'!$B637,2)</f>
        <v>Worcester County (East Central)--Outside Worcester City</v>
      </c>
      <c r="F637" t="str" cm="1">
        <f t="array" ref="F637">INDEX('PUMA22 Limit computations'!$A$4:$D$75,'PUMA-Person-Limits Fragments'!$B637,3)</f>
        <v>METRO49340M49340</v>
      </c>
      <c r="G637" t="str" cm="1">
        <f t="array" ref="G637">INDEX('PUMA22 Limit computations'!$A$4:$D$75,'PUMA-Person-Limits Fragments'!$B637,4)</f>
        <v>Worcester, MA HUD Metro FMR Area</v>
      </c>
      <c r="H637" cm="1">
        <f t="array" ref="H637">INDEX('PUMA22 Limit computations'!AI$4:BB$75,'PUMA-Person-Limits Fragments'!B637,'PUMA-Person-Limits Fragments'!C637)</f>
        <v>51066.47</v>
      </c>
      <c r="I637" cm="1">
        <f t="array" ref="I637">INDEX('PUMA22 Limit computations'!BC$4:BV$75,'PUMA-Person-Limits Fragments'!B637,'PUMA-Person-Limits Fragments'!C637)</f>
        <v>33901.270000000004</v>
      </c>
      <c r="J637" cm="1">
        <f t="array" ref="J637">INDEX('PUMA22 Limit computations'!BW$4:CP$75,'PUMA-Person-Limits Fragments'!B637,'PUMA-Person-Limits Fragments'!C637)</f>
        <v>81732.759999999995</v>
      </c>
    </row>
    <row r="638" spans="1:10" x14ac:dyDescent="0.25">
      <c r="A638">
        <f t="shared" si="29"/>
        <v>637</v>
      </c>
      <c r="B638">
        <f t="shared" si="27"/>
        <v>61</v>
      </c>
      <c r="C638">
        <f t="shared" si="28"/>
        <v>9</v>
      </c>
      <c r="D638" cm="1">
        <f t="array" ref="D638">INDEX('PUMA22 Limit computations'!$A$4:$D$75,'PUMA-Person-Limits Fragments'!$B638,1)</f>
        <v>504</v>
      </c>
      <c r="E638" t="str" cm="1">
        <f t="array" ref="E638">INDEX('PUMA22 Limit computations'!$A$4:$D$75,'PUMA-Person-Limits Fragments'!$B638,2)</f>
        <v>Worcester City (East)</v>
      </c>
      <c r="F638" t="str" cm="1">
        <f t="array" ref="F638">INDEX('PUMA22 Limit computations'!$A$4:$D$75,'PUMA-Person-Limits Fragments'!$B638,3)</f>
        <v>METRO49340M49340</v>
      </c>
      <c r="G638" t="str" cm="1">
        <f t="array" ref="G638">INDEX('PUMA22 Limit computations'!$A$4:$D$75,'PUMA-Person-Limits Fragments'!$B638,4)</f>
        <v>Worcester, MA HUD Metro FMR Area</v>
      </c>
      <c r="H638" cm="1">
        <f t="array" ref="H638">INDEX('PUMA22 Limit computations'!AI$4:BB$75,'PUMA-Person-Limits Fragments'!B638,'PUMA-Person-Limits Fragments'!C638)</f>
        <v>77350</v>
      </c>
      <c r="I638" cm="1">
        <f t="array" ref="I638">INDEX('PUMA22 Limit computations'!BC$4:BV$75,'PUMA-Person-Limits Fragments'!B638,'PUMA-Person-Limits Fragments'!C638)</f>
        <v>51350</v>
      </c>
      <c r="J638" cm="1">
        <f t="array" ref="J638">INDEX('PUMA22 Limit computations'!BW$4:CP$75,'PUMA-Person-Limits Fragments'!B638,'PUMA-Person-Limits Fragments'!C638)</f>
        <v>123800</v>
      </c>
    </row>
    <row r="639" spans="1:10" x14ac:dyDescent="0.25">
      <c r="A639">
        <f t="shared" si="29"/>
        <v>638</v>
      </c>
      <c r="B639">
        <f t="shared" si="27"/>
        <v>62</v>
      </c>
      <c r="C639">
        <f t="shared" si="28"/>
        <v>9</v>
      </c>
      <c r="D639" cm="1">
        <f t="array" ref="D639">INDEX('PUMA22 Limit computations'!$A$4:$D$75,'PUMA-Person-Limits Fragments'!$B639,1)</f>
        <v>505</v>
      </c>
      <c r="E639" t="str" cm="1">
        <f t="array" ref="E639">INDEX('PUMA22 Limit computations'!$A$4:$D$75,'PUMA-Person-Limits Fragments'!$B639,2)</f>
        <v>Worcester City (West)</v>
      </c>
      <c r="F639" t="str" cm="1">
        <f t="array" ref="F639">INDEX('PUMA22 Limit computations'!$A$4:$D$75,'PUMA-Person-Limits Fragments'!$B639,3)</f>
        <v>METRO49340M49340</v>
      </c>
      <c r="G639" t="str" cm="1">
        <f t="array" ref="G639">INDEX('PUMA22 Limit computations'!$A$4:$D$75,'PUMA-Person-Limits Fragments'!$B639,4)</f>
        <v>Worcester, MA HUD Metro FMR Area</v>
      </c>
      <c r="H639" cm="1">
        <f t="array" ref="H639">INDEX('PUMA22 Limit computations'!AI$4:BB$75,'PUMA-Person-Limits Fragments'!B639,'PUMA-Person-Limits Fragments'!C639)</f>
        <v>77350</v>
      </c>
      <c r="I639" cm="1">
        <f t="array" ref="I639">INDEX('PUMA22 Limit computations'!BC$4:BV$75,'PUMA-Person-Limits Fragments'!B639,'PUMA-Person-Limits Fragments'!C639)</f>
        <v>51350</v>
      </c>
      <c r="J639" cm="1">
        <f t="array" ref="J639">INDEX('PUMA22 Limit computations'!BW$4:CP$75,'PUMA-Person-Limits Fragments'!B639,'PUMA-Person-Limits Fragments'!C639)</f>
        <v>123800</v>
      </c>
    </row>
    <row r="640" spans="1:10" x14ac:dyDescent="0.25">
      <c r="A640">
        <f t="shared" si="29"/>
        <v>639</v>
      </c>
      <c r="B640">
        <f t="shared" si="27"/>
        <v>63</v>
      </c>
      <c r="C640">
        <f t="shared" si="28"/>
        <v>9</v>
      </c>
      <c r="D640" cm="1">
        <f t="array" ref="D640">INDEX('PUMA22 Limit computations'!$A$4:$D$75,'PUMA-Person-Limits Fragments'!$B640,1)</f>
        <v>507</v>
      </c>
      <c r="E640" t="str" cm="1">
        <f t="array" ref="E640">INDEX('PUMA22 Limit computations'!$A$4:$D$75,'PUMA-Person-Limits Fragments'!$B640,2)</f>
        <v>Worcester County (South)</v>
      </c>
      <c r="F640" t="str" cm="1">
        <f t="array" ref="F640">INDEX('PUMA22 Limit computations'!$A$4:$D$75,'PUMA-Person-Limits Fragments'!$B640,3)</f>
        <v>METRO49340M49340</v>
      </c>
      <c r="G640" t="str" cm="1">
        <f t="array" ref="G640">INDEX('PUMA22 Limit computations'!$A$4:$D$75,'PUMA-Person-Limits Fragments'!$B640,4)</f>
        <v>Worcester, MA HUD Metro FMR Area</v>
      </c>
      <c r="H640" cm="1">
        <f t="array" ref="H640">INDEX('PUMA22 Limit computations'!AI$4:BB$75,'PUMA-Person-Limits Fragments'!B640,'PUMA-Person-Limits Fragments'!C640)</f>
        <v>65871.259999999995</v>
      </c>
      <c r="I640" cm="1">
        <f t="array" ref="I640">INDEX('PUMA22 Limit computations'!BC$4:BV$75,'PUMA-Person-Limits Fragments'!B640,'PUMA-Person-Limits Fragments'!C640)</f>
        <v>43729.66</v>
      </c>
      <c r="J640" cm="1">
        <f t="array" ref="J640">INDEX('PUMA22 Limit computations'!BW$4:CP$75,'PUMA-Person-Limits Fragments'!B640,'PUMA-Person-Limits Fragments'!C640)</f>
        <v>105428.08</v>
      </c>
    </row>
    <row r="641" spans="1:10" x14ac:dyDescent="0.25">
      <c r="A641">
        <f t="shared" si="29"/>
        <v>640</v>
      </c>
      <c r="B641">
        <f t="shared" si="27"/>
        <v>64</v>
      </c>
      <c r="C641">
        <f t="shared" si="28"/>
        <v>9</v>
      </c>
      <c r="D641" cm="1">
        <f t="array" ref="D641">INDEX('PUMA22 Limit computations'!$A$4:$D$75,'PUMA-Person-Limits Fragments'!$B641,1)</f>
        <v>502</v>
      </c>
      <c r="E641" t="str" cm="1">
        <f t="array" ref="E641">INDEX('PUMA22 Limit computations'!$A$4:$D$75,'PUMA-Person-Limits Fragments'!$B641,2)</f>
        <v>Worcester County (Northeast)--Fitchburg, Leominster &amp; Lunenburg</v>
      </c>
      <c r="F641" t="str" cm="1">
        <f t="array" ref="F641">INDEX('PUMA22 Limit computations'!$A$4:$D$75,'PUMA-Person-Limits Fragments'!$B641,3)</f>
        <v>METRO49340MM1120</v>
      </c>
      <c r="G641" t="str" cm="1">
        <f t="array" ref="G641">INDEX('PUMA22 Limit computations'!$A$4:$D$75,'PUMA-Person-Limits Fragments'!$B641,4)</f>
        <v>Eastern Worcester County, MA HUD Metro FMR Area</v>
      </c>
      <c r="H641" cm="1">
        <f t="array" ref="H641">INDEX('PUMA22 Limit computations'!AI$4:BB$75,'PUMA-Person-Limits Fragments'!B641,'PUMA-Person-Limits Fragments'!C641)</f>
        <v>13415.710000000001</v>
      </c>
      <c r="I641" cm="1">
        <f t="array" ref="I641">INDEX('PUMA22 Limit computations'!BC$4:BV$75,'PUMA-Person-Limits Fragments'!B641,'PUMA-Person-Limits Fragments'!C641)</f>
        <v>8053.8150000000005</v>
      </c>
      <c r="J641" cm="1">
        <f t="array" ref="J641">INDEX('PUMA22 Limit computations'!BW$4:CP$75,'PUMA-Person-Limits Fragments'!B641,'PUMA-Person-Limits Fragments'!C641)</f>
        <v>18316.760000000002</v>
      </c>
    </row>
    <row r="642" spans="1:10" x14ac:dyDescent="0.25">
      <c r="A642">
        <f t="shared" si="29"/>
        <v>641</v>
      </c>
      <c r="B642">
        <f t="shared" si="27"/>
        <v>65</v>
      </c>
      <c r="C642">
        <f t="shared" si="28"/>
        <v>9</v>
      </c>
      <c r="D642" cm="1">
        <f t="array" ref="D642">INDEX('PUMA22 Limit computations'!$A$4:$D$75,'PUMA-Person-Limits Fragments'!$B642,1)</f>
        <v>503</v>
      </c>
      <c r="E642" t="str" cm="1">
        <f t="array" ref="E642">INDEX('PUMA22 Limit computations'!$A$4:$D$75,'PUMA-Person-Limits Fragments'!$B642,2)</f>
        <v>Worcester County (East Central)--Outside Worcester City</v>
      </c>
      <c r="F642" t="str" cm="1">
        <f t="array" ref="F642">INDEX('PUMA22 Limit computations'!$A$4:$D$75,'PUMA-Person-Limits Fragments'!$B642,3)</f>
        <v>METRO49340MM1120</v>
      </c>
      <c r="G642" t="str" cm="1">
        <f t="array" ref="G642">INDEX('PUMA22 Limit computations'!$A$4:$D$75,'PUMA-Person-Limits Fragments'!$B642,4)</f>
        <v>Eastern Worcester County, MA HUD Metro FMR Area</v>
      </c>
      <c r="H642" cm="1">
        <f t="array" ref="H642">INDEX('PUMA22 Limit computations'!AI$4:BB$75,'PUMA-Person-Limits Fragments'!B642,'PUMA-Person-Limits Fragments'!C642)</f>
        <v>31159.66</v>
      </c>
      <c r="I642" cm="1">
        <f t="array" ref="I642">INDEX('PUMA22 Limit computations'!BC$4:BV$75,'PUMA-Person-Limits Fragments'!B642,'PUMA-Person-Limits Fragments'!C642)</f>
        <v>18705.989999999998</v>
      </c>
      <c r="J642" cm="1">
        <f t="array" ref="J642">INDEX('PUMA22 Limit computations'!BW$4:CP$75,'PUMA-Person-Limits Fragments'!B642,'PUMA-Person-Limits Fragments'!C642)</f>
        <v>42542.96</v>
      </c>
    </row>
    <row r="643" spans="1:10" x14ac:dyDescent="0.25">
      <c r="A643">
        <f t="shared" si="29"/>
        <v>642</v>
      </c>
      <c r="B643">
        <f t="shared" ref="B643:B706" si="30">A643-72*FLOOR((A643-1)/72,1)</f>
        <v>66</v>
      </c>
      <c r="C643">
        <f t="shared" ref="C643:C706" si="31">FLOOR((A643-1)/72,1)+1</f>
        <v>9</v>
      </c>
      <c r="D643" cm="1">
        <f t="array" ref="D643">INDEX('PUMA22 Limit computations'!$A$4:$D$75,'PUMA-Person-Limits Fragments'!$B643,1)</f>
        <v>507</v>
      </c>
      <c r="E643" t="str" cm="1">
        <f t="array" ref="E643">INDEX('PUMA22 Limit computations'!$A$4:$D$75,'PUMA-Person-Limits Fragments'!$B643,2)</f>
        <v>Worcester County (South)</v>
      </c>
      <c r="F643" t="str" cm="1">
        <f t="array" ref="F643">INDEX('PUMA22 Limit computations'!$A$4:$D$75,'PUMA-Person-Limits Fragments'!$B643,3)</f>
        <v>METRO49340MM1120</v>
      </c>
      <c r="G643" t="str" cm="1">
        <f t="array" ref="G643">INDEX('PUMA22 Limit computations'!$A$4:$D$75,'PUMA-Person-Limits Fragments'!$B643,4)</f>
        <v>Eastern Worcester County, MA HUD Metro FMR Area</v>
      </c>
      <c r="H643" cm="1">
        <f t="array" ref="H643">INDEX('PUMA22 Limit computations'!AI$4:BB$75,'PUMA-Person-Limits Fragments'!B643,'PUMA-Person-Limits Fragments'!C643)</f>
        <v>13589.94</v>
      </c>
      <c r="I643" cm="1">
        <f t="array" ref="I643">INDEX('PUMA22 Limit computations'!BC$4:BV$75,'PUMA-Person-Limits Fragments'!B643,'PUMA-Person-Limits Fragments'!C643)</f>
        <v>8158.41</v>
      </c>
      <c r="J643" cm="1">
        <f t="array" ref="J643">INDEX('PUMA22 Limit computations'!BW$4:CP$75,'PUMA-Person-Limits Fragments'!B643,'PUMA-Person-Limits Fragments'!C643)</f>
        <v>18554.64</v>
      </c>
    </row>
    <row r="644" spans="1:10" x14ac:dyDescent="0.25">
      <c r="A644">
        <f t="shared" ref="A644:A707" si="32">A643+1</f>
        <v>643</v>
      </c>
      <c r="B644">
        <f t="shared" si="30"/>
        <v>67</v>
      </c>
      <c r="C644">
        <f t="shared" si="31"/>
        <v>9</v>
      </c>
      <c r="D644" cm="1">
        <f t="array" ref="D644">INDEX('PUMA22 Limit computations'!$A$4:$D$75,'PUMA-Person-Limits Fragments'!$B644,1)</f>
        <v>502</v>
      </c>
      <c r="E644" t="str" cm="1">
        <f t="array" ref="E644">INDEX('PUMA22 Limit computations'!$A$4:$D$75,'PUMA-Person-Limits Fragments'!$B644,2)</f>
        <v>Worcester County (Northeast)--Fitchburg, Leominster &amp; Lunenburg</v>
      </c>
      <c r="F644" t="str" cm="1">
        <f t="array" ref="F644">INDEX('PUMA22 Limit computations'!$A$4:$D$75,'PUMA-Person-Limits Fragments'!$B644,3)</f>
        <v>METRO49340MM2600</v>
      </c>
      <c r="G644" t="str" cm="1">
        <f t="array" ref="G644">INDEX('PUMA22 Limit computations'!$A$4:$D$75,'PUMA-Person-Limits Fragments'!$B644,4)</f>
        <v>Fitchburg-Leominster, MA HUD Metro FMR Area</v>
      </c>
      <c r="H644" cm="1">
        <f t="array" ref="H644">INDEX('PUMA22 Limit computations'!AI$4:BB$75,'PUMA-Person-Limits Fragments'!B644,'PUMA-Person-Limits Fragments'!C644)</f>
        <v>59894.07</v>
      </c>
      <c r="I644" cm="1">
        <f t="array" ref="I644">INDEX('PUMA22 Limit computations'!BC$4:BV$75,'PUMA-Person-Limits Fragments'!B644,'PUMA-Person-Limits Fragments'!C644)</f>
        <v>43842.63</v>
      </c>
      <c r="J644" cm="1">
        <f t="array" ref="J644">INDEX('PUMA22 Limit computations'!BW$4:CP$75,'PUMA-Person-Limits Fragments'!B644,'PUMA-Person-Limits Fragments'!C644)</f>
        <v>95839.05</v>
      </c>
    </row>
    <row r="645" spans="1:10" x14ac:dyDescent="0.25">
      <c r="A645">
        <f t="shared" si="32"/>
        <v>644</v>
      </c>
      <c r="B645">
        <f t="shared" si="30"/>
        <v>68</v>
      </c>
      <c r="C645">
        <f t="shared" si="31"/>
        <v>9</v>
      </c>
      <c r="D645" cm="1">
        <f t="array" ref="D645">INDEX('PUMA22 Limit computations'!$A$4:$D$75,'PUMA-Person-Limits Fragments'!$B645,1)</f>
        <v>501</v>
      </c>
      <c r="E645" t="str" cm="1">
        <f t="array" ref="E645">INDEX('PUMA22 Limit computations'!$A$4:$D$75,'PUMA-Person-Limits Fragments'!$B645,2)</f>
        <v>Worcester County (Northwest)--Gardner</v>
      </c>
      <c r="F645" t="str" cm="1">
        <f t="array" ref="F645">INDEX('PUMA22 Limit computations'!$A$4:$D$75,'PUMA-Person-Limits Fragments'!$B645,3)</f>
        <v>METRO49340MM2600</v>
      </c>
      <c r="G645" t="str" cm="1">
        <f t="array" ref="G645">INDEX('PUMA22 Limit computations'!$A$4:$D$75,'PUMA-Person-Limits Fragments'!$B645,4)</f>
        <v>Fitchburg-Leominster, MA HUD Metro FMR Area</v>
      </c>
      <c r="H645" cm="1">
        <f t="array" ref="H645">INDEX('PUMA22 Limit computations'!AI$4:BB$75,'PUMA-Person-Limits Fragments'!B645,'PUMA-Person-Limits Fragments'!C645)</f>
        <v>34050.81</v>
      </c>
      <c r="I645" cm="1">
        <f t="array" ref="I645">INDEX('PUMA22 Limit computations'!BC$4:BV$75,'PUMA-Person-Limits Fragments'!B645,'PUMA-Person-Limits Fragments'!C645)</f>
        <v>24925.29</v>
      </c>
      <c r="J645" cm="1">
        <f t="array" ref="J645">INDEX('PUMA22 Limit computations'!BW$4:CP$75,'PUMA-Person-Limits Fragments'!B645,'PUMA-Person-Limits Fragments'!C645)</f>
        <v>54486.15</v>
      </c>
    </row>
    <row r="646" spans="1:10" x14ac:dyDescent="0.25">
      <c r="A646">
        <f t="shared" si="32"/>
        <v>645</v>
      </c>
      <c r="B646">
        <f t="shared" si="30"/>
        <v>69</v>
      </c>
      <c r="C646">
        <f t="shared" si="31"/>
        <v>9</v>
      </c>
      <c r="D646" cm="1">
        <f t="array" ref="D646">INDEX('PUMA22 Limit computations'!$A$4:$D$75,'PUMA-Person-Limits Fragments'!$B646,1)</f>
        <v>501</v>
      </c>
      <c r="E646" t="str" cm="1">
        <f t="array" ref="E646">INDEX('PUMA22 Limit computations'!$A$4:$D$75,'PUMA-Person-Limits Fragments'!$B646,2)</f>
        <v>Worcester County (Northwest)--Gardner</v>
      </c>
      <c r="F646" t="str" cm="1">
        <f t="array" ref="F646">INDEX('PUMA22 Limit computations'!$A$4:$D$75,'PUMA-Person-Limits Fragments'!$B646,3)</f>
        <v>METRO49340N25027</v>
      </c>
      <c r="G646" t="str" cm="1">
        <f t="array" ref="G646">INDEX('PUMA22 Limit computations'!$A$4:$D$75,'PUMA-Person-Limits Fragments'!$B646,4)</f>
        <v>Western Worcester County, MA HUD Metro FMR Area</v>
      </c>
      <c r="H646" cm="1">
        <f t="array" ref="H646">INDEX('PUMA22 Limit computations'!AI$4:BB$75,'PUMA-Person-Limits Fragments'!B646,'PUMA-Person-Limits Fragments'!C646)</f>
        <v>15444.72</v>
      </c>
      <c r="I646" cm="1">
        <f t="array" ref="I646">INDEX('PUMA22 Limit computations'!BC$4:BV$75,'PUMA-Person-Limits Fragments'!B646,'PUMA-Person-Limits Fragments'!C646)</f>
        <v>11594.83</v>
      </c>
      <c r="J646" cm="1">
        <f t="array" ref="J646">INDEX('PUMA22 Limit computations'!BW$4:CP$75,'PUMA-Person-Limits Fragments'!B646,'PUMA-Person-Limits Fragments'!C646)</f>
        <v>24713.81</v>
      </c>
    </row>
    <row r="647" spans="1:10" x14ac:dyDescent="0.25">
      <c r="A647">
        <f t="shared" si="32"/>
        <v>646</v>
      </c>
      <c r="B647">
        <f t="shared" si="30"/>
        <v>70</v>
      </c>
      <c r="C647">
        <f t="shared" si="31"/>
        <v>9</v>
      </c>
      <c r="D647" cm="1">
        <f t="array" ref="D647">INDEX('PUMA22 Limit computations'!$A$4:$D$75,'PUMA-Person-Limits Fragments'!$B647,1)</f>
        <v>506</v>
      </c>
      <c r="E647" t="str" cm="1">
        <f t="array" ref="E647">INDEX('PUMA22 Limit computations'!$A$4:$D$75,'PUMA-Person-Limits Fragments'!$B647,2)</f>
        <v>Worcester County (West Central)--Outside Worcester City</v>
      </c>
      <c r="F647" t="str" cm="1">
        <f t="array" ref="F647">INDEX('PUMA22 Limit computations'!$A$4:$D$75,'PUMA-Person-Limits Fragments'!$B647,3)</f>
        <v>METRO49340N25027</v>
      </c>
      <c r="G647" t="str" cm="1">
        <f t="array" ref="G647">INDEX('PUMA22 Limit computations'!$A$4:$D$75,'PUMA-Person-Limits Fragments'!$B647,4)</f>
        <v>Western Worcester County, MA HUD Metro FMR Area</v>
      </c>
      <c r="H647" cm="1">
        <f t="array" ref="H647">INDEX('PUMA22 Limit computations'!AI$4:BB$75,'PUMA-Person-Limits Fragments'!B647,'PUMA-Person-Limits Fragments'!C647)</f>
        <v>3153.2400000000002</v>
      </c>
      <c r="I647" cm="1">
        <f t="array" ref="I647">INDEX('PUMA22 Limit computations'!BC$4:BV$75,'PUMA-Person-Limits Fragments'!B647,'PUMA-Person-Limits Fragments'!C647)</f>
        <v>2367.2350000000001</v>
      </c>
      <c r="J647" cm="1">
        <f t="array" ref="J647">INDEX('PUMA22 Limit computations'!BW$4:CP$75,'PUMA-Person-Limits Fragments'!B647,'PUMA-Person-Limits Fragments'!C647)</f>
        <v>5045.6450000000004</v>
      </c>
    </row>
    <row r="648" spans="1:10" x14ac:dyDescent="0.25">
      <c r="A648">
        <f t="shared" si="32"/>
        <v>647</v>
      </c>
      <c r="B648">
        <f t="shared" si="30"/>
        <v>71</v>
      </c>
      <c r="C648">
        <f t="shared" si="31"/>
        <v>9</v>
      </c>
      <c r="D648" cm="1">
        <f t="array" ref="D648">INDEX('PUMA22 Limit computations'!$A$4:$D$75,'PUMA-Person-Limits Fragments'!$B648,1)</f>
        <v>1301</v>
      </c>
      <c r="E648" t="str" cm="1">
        <f t="array" ref="E648">INDEX('PUMA22 Limit computations'!$A$4:$D$75,'PUMA-Person-Limits Fragments'!$B648,2)</f>
        <v>Barnstable (East), Dukes &amp; Nantucket Counties--Outer Cape Cod Towns</v>
      </c>
      <c r="F648" t="str" cm="1">
        <f t="array" ref="F648">INDEX('PUMA22 Limit computations'!$A$4:$D$75,'PUMA-Person-Limits Fragments'!$B648,3)</f>
        <v>NCNTY25007N25007</v>
      </c>
      <c r="G648" t="str" cm="1">
        <f t="array" ref="G648">INDEX('PUMA22 Limit computations'!$A$4:$D$75,'PUMA-Person-Limits Fragments'!$B648,4)</f>
        <v>Dukes County, MA</v>
      </c>
      <c r="H648" cm="1">
        <f t="array" ref="H648">INDEX('PUMA22 Limit computations'!AI$4:BB$75,'PUMA-Person-Limits Fragments'!B648,'PUMA-Person-Limits Fragments'!C648)</f>
        <v>13379.94</v>
      </c>
      <c r="I648" cm="1">
        <f t="array" ref="I648">INDEX('PUMA22 Limit computations'!BC$4:BV$75,'PUMA-Person-Limits Fragments'!B648,'PUMA-Person-Limits Fragments'!C648)</f>
        <v>8034.18</v>
      </c>
      <c r="J648" cm="1">
        <f t="array" ref="J648">INDEX('PUMA22 Limit computations'!BW$4:CP$75,'PUMA-Person-Limits Fragments'!B648,'PUMA-Person-Limits Fragments'!C648)</f>
        <v>20582.73</v>
      </c>
    </row>
    <row r="649" spans="1:10" x14ac:dyDescent="0.25">
      <c r="A649">
        <f t="shared" si="32"/>
        <v>648</v>
      </c>
      <c r="B649">
        <f t="shared" si="30"/>
        <v>72</v>
      </c>
      <c r="C649">
        <f t="shared" si="31"/>
        <v>9</v>
      </c>
      <c r="D649" cm="1">
        <f t="array" ref="D649">INDEX('PUMA22 Limit computations'!$A$4:$D$75,'PUMA-Person-Limits Fragments'!$B649,1)</f>
        <v>1301</v>
      </c>
      <c r="E649" t="str" cm="1">
        <f t="array" ref="E649">INDEX('PUMA22 Limit computations'!$A$4:$D$75,'PUMA-Person-Limits Fragments'!$B649,2)</f>
        <v>Barnstable (East), Dukes &amp; Nantucket Counties--Outer Cape Cod Towns</v>
      </c>
      <c r="F649" t="str" cm="1">
        <f t="array" ref="F649">INDEX('PUMA22 Limit computations'!$A$4:$D$75,'PUMA-Person-Limits Fragments'!$B649,3)</f>
        <v>NCNTY25019N25019</v>
      </c>
      <c r="G649" t="str" cm="1">
        <f t="array" ref="G649">INDEX('PUMA22 Limit computations'!$A$4:$D$75,'PUMA-Person-Limits Fragments'!$B649,4)</f>
        <v>Nantucket County, MA</v>
      </c>
      <c r="H649" cm="1">
        <f t="array" ref="H649">INDEX('PUMA22 Limit computations'!AI$4:BB$75,'PUMA-Person-Limits Fragments'!B649,'PUMA-Person-Limits Fragments'!C649)</f>
        <v>10347.609999999999</v>
      </c>
      <c r="I649" cm="1">
        <f t="array" ref="I649">INDEX('PUMA22 Limit computations'!BC$4:BV$75,'PUMA-Person-Limits Fragments'!B649,'PUMA-Person-Limits Fragments'!C649)</f>
        <v>6209.6449999999995</v>
      </c>
      <c r="J649" cm="1">
        <f t="array" ref="J649">INDEX('PUMA22 Limit computations'!BW$4:CP$75,'PUMA-Person-Limits Fragments'!B649,'PUMA-Person-Limits Fragments'!C649)</f>
        <v>14226.615</v>
      </c>
    </row>
    <row r="650" spans="1:10" x14ac:dyDescent="0.25">
      <c r="A650">
        <f t="shared" si="32"/>
        <v>649</v>
      </c>
      <c r="B650">
        <f t="shared" si="30"/>
        <v>1</v>
      </c>
      <c r="C650">
        <f t="shared" si="31"/>
        <v>10</v>
      </c>
      <c r="D650" cm="1">
        <f t="array" ref="D650">INDEX('PUMA22 Limit computations'!$A$4:$D$75,'PUMA-Person-Limits Fragments'!$B650,1)</f>
        <v>1301</v>
      </c>
      <c r="E650" t="str" cm="1">
        <f t="array" ref="E650">INDEX('PUMA22 Limit computations'!$A$4:$D$75,'PUMA-Person-Limits Fragments'!$B650,2)</f>
        <v>Barnstable (East), Dukes &amp; Nantucket Counties--Outer Cape Cod Towns</v>
      </c>
      <c r="F650" t="str" cm="1">
        <f t="array" ref="F650">INDEX('PUMA22 Limit computations'!$A$4:$D$75,'PUMA-Person-Limits Fragments'!$B650,3)</f>
        <v>METRO12700M12700</v>
      </c>
      <c r="G650" t="str" cm="1">
        <f t="array" ref="G650">INDEX('PUMA22 Limit computations'!$A$4:$D$75,'PUMA-Person-Limits Fragments'!$B650,4)</f>
        <v>Barnstable Town, MA MSA</v>
      </c>
      <c r="H650" cm="1">
        <f t="array" ref="H650">INDEX('PUMA22 Limit computations'!AI$4:BB$75,'PUMA-Person-Limits Fragments'!B650,'PUMA-Person-Limits Fragments'!C650)</f>
        <v>59259.47</v>
      </c>
      <c r="I650" cm="1">
        <f t="array" ref="I650">INDEX('PUMA22 Limit computations'!BC$4:BV$75,'PUMA-Person-Limits Fragments'!B650,'PUMA-Person-Limits Fragments'!C650)</f>
        <v>41301.162000000004</v>
      </c>
      <c r="J650" cm="1">
        <f t="array" ref="J650">INDEX('PUMA22 Limit computations'!BW$4:CP$75,'PUMA-Person-Limits Fragments'!B650,'PUMA-Person-Limits Fragments'!C650)</f>
        <v>94800.42</v>
      </c>
    </row>
    <row r="651" spans="1:10" x14ac:dyDescent="0.25">
      <c r="A651">
        <f t="shared" si="32"/>
        <v>650</v>
      </c>
      <c r="B651">
        <f t="shared" si="30"/>
        <v>2</v>
      </c>
      <c r="C651">
        <f t="shared" si="31"/>
        <v>10</v>
      </c>
      <c r="D651" cm="1">
        <f t="array" ref="D651">INDEX('PUMA22 Limit computations'!$A$4:$D$75,'PUMA-Person-Limits Fragments'!$B651,1)</f>
        <v>1201</v>
      </c>
      <c r="E651" t="str" cm="1">
        <f t="array" ref="E651">INDEX('PUMA22 Limit computations'!$A$4:$D$75,'PUMA-Person-Limits Fragments'!$B651,2)</f>
        <v>Barnstable County (West)--Inner Cape Cod Towns &amp; Barnstable Town City</v>
      </c>
      <c r="F651" t="str" cm="1">
        <f t="array" ref="F651">INDEX('PUMA22 Limit computations'!$A$4:$D$75,'PUMA-Person-Limits Fragments'!$B651,3)</f>
        <v>METRO12700M12700</v>
      </c>
      <c r="G651" t="str" cm="1">
        <f t="array" ref="G651">INDEX('PUMA22 Limit computations'!$A$4:$D$75,'PUMA-Person-Limits Fragments'!$B651,4)</f>
        <v>Barnstable Town, MA MSA</v>
      </c>
      <c r="H651" cm="1">
        <f t="array" ref="H651">INDEX('PUMA22 Limit computations'!AI$4:BB$75,'PUMA-Person-Limits Fragments'!B651,'PUMA-Person-Limits Fragments'!C651)</f>
        <v>80450</v>
      </c>
      <c r="I651" cm="1">
        <f t="array" ref="I651">INDEX('PUMA22 Limit computations'!BC$4:BV$75,'PUMA-Person-Limits Fragments'!B651,'PUMA-Person-Limits Fragments'!C651)</f>
        <v>56070</v>
      </c>
      <c r="J651" cm="1">
        <f t="array" ref="J651">INDEX('PUMA22 Limit computations'!BW$4:CP$75,'PUMA-Person-Limits Fragments'!B651,'PUMA-Person-Limits Fragments'!C651)</f>
        <v>128700</v>
      </c>
    </row>
    <row r="652" spans="1:10" x14ac:dyDescent="0.25">
      <c r="A652">
        <f t="shared" si="32"/>
        <v>651</v>
      </c>
      <c r="B652">
        <f t="shared" si="30"/>
        <v>3</v>
      </c>
      <c r="C652">
        <f t="shared" si="31"/>
        <v>10</v>
      </c>
      <c r="D652" cm="1">
        <f t="array" ref="D652">INDEX('PUMA22 Limit computations'!$A$4:$D$75,'PUMA-Person-Limits Fragments'!$B652,1)</f>
        <v>801</v>
      </c>
      <c r="E652" t="str" cm="1">
        <f t="array" ref="E652">INDEX('PUMA22 Limit computations'!$A$4:$D$75,'PUMA-Person-Limits Fragments'!$B652,2)</f>
        <v>Boston City--Allston, Brighton &amp; Fenway</v>
      </c>
      <c r="F652" t="str" cm="1">
        <f t="array" ref="F652">INDEX('PUMA22 Limit computations'!$A$4:$D$75,'PUMA-Person-Limits Fragments'!$B652,3)</f>
        <v>METRO14460MM1120</v>
      </c>
      <c r="G652" t="str" cm="1">
        <f t="array" ref="G652">INDEX('PUMA22 Limit computations'!$A$4:$D$75,'PUMA-Person-Limits Fragments'!$B652,4)</f>
        <v>Boston-Cambridge-Quincy, MA-NH HUD Metro FMR Area</v>
      </c>
      <c r="H652" cm="1">
        <f t="array" ref="H652">INDEX('PUMA22 Limit computations'!AI$4:BB$75,'PUMA-Person-Limits Fragments'!B652,'PUMA-Person-Limits Fragments'!C652)</f>
        <v>103750</v>
      </c>
      <c r="I652" cm="1">
        <f t="array" ref="I652">INDEX('PUMA22 Limit computations'!BC$4:BV$75,'PUMA-Person-Limits Fragments'!B652,'PUMA-Person-Limits Fragments'!C652)</f>
        <v>62250</v>
      </c>
      <c r="J652" cm="1">
        <f t="array" ref="J652">INDEX('PUMA22 Limit computations'!BW$4:CP$75,'PUMA-Person-Limits Fragments'!B652,'PUMA-Person-Limits Fragments'!C652)</f>
        <v>165550</v>
      </c>
    </row>
    <row r="653" spans="1:10" x14ac:dyDescent="0.25">
      <c r="A653">
        <f t="shared" si="32"/>
        <v>652</v>
      </c>
      <c r="B653">
        <f t="shared" si="30"/>
        <v>4</v>
      </c>
      <c r="C653">
        <f t="shared" si="31"/>
        <v>10</v>
      </c>
      <c r="D653" cm="1">
        <f t="array" ref="D653">INDEX('PUMA22 Limit computations'!$A$4:$D$75,'PUMA-Person-Limits Fragments'!$B653,1)</f>
        <v>904</v>
      </c>
      <c r="E653" t="str" cm="1">
        <f t="array" ref="E653">INDEX('PUMA22 Limit computations'!$A$4:$D$75,'PUMA-Person-Limits Fragments'!$B653,2)</f>
        <v>Norfolk County (Northeast)--Weymouth, Braintree, Randolph &amp; Cohasset</v>
      </c>
      <c r="F653" t="str" cm="1">
        <f t="array" ref="F653">INDEX('PUMA22 Limit computations'!$A$4:$D$75,'PUMA-Person-Limits Fragments'!$B653,3)</f>
        <v>METRO14460MM1120</v>
      </c>
      <c r="G653" t="str" cm="1">
        <f t="array" ref="G653">INDEX('PUMA22 Limit computations'!$A$4:$D$75,'PUMA-Person-Limits Fragments'!$B653,4)</f>
        <v>Boston-Cambridge-Quincy, MA-NH HUD Metro FMR Area</v>
      </c>
      <c r="H653" cm="1">
        <f t="array" ref="H653">INDEX('PUMA22 Limit computations'!AI$4:BB$75,'PUMA-Person-Limits Fragments'!B653,'PUMA-Person-Limits Fragments'!C653)</f>
        <v>103750</v>
      </c>
      <c r="I653" cm="1">
        <f t="array" ref="I653">INDEX('PUMA22 Limit computations'!BC$4:BV$75,'PUMA-Person-Limits Fragments'!B653,'PUMA-Person-Limits Fragments'!C653)</f>
        <v>62250</v>
      </c>
      <c r="J653" cm="1">
        <f t="array" ref="J653">INDEX('PUMA22 Limit computations'!BW$4:CP$75,'PUMA-Person-Limits Fragments'!B653,'PUMA-Person-Limits Fragments'!C653)</f>
        <v>165550</v>
      </c>
    </row>
    <row r="654" spans="1:10" x14ac:dyDescent="0.25">
      <c r="A654">
        <f t="shared" si="32"/>
        <v>653</v>
      </c>
      <c r="B654">
        <f t="shared" si="30"/>
        <v>5</v>
      </c>
      <c r="C654">
        <f t="shared" si="31"/>
        <v>10</v>
      </c>
      <c r="D654" cm="1">
        <f t="array" ref="D654">INDEX('PUMA22 Limit computations'!$A$4:$D$75,'PUMA-Person-Limits Fragments'!$B654,1)</f>
        <v>903</v>
      </c>
      <c r="E654" t="str" cm="1">
        <f t="array" ref="E654">INDEX('PUMA22 Limit computations'!$A$4:$D$75,'PUMA-Person-Limits Fragments'!$B654,2)</f>
        <v>Norfolk County--Quincy</v>
      </c>
      <c r="F654" t="str" cm="1">
        <f t="array" ref="F654">INDEX('PUMA22 Limit computations'!$A$4:$D$75,'PUMA-Person-Limits Fragments'!$B654,3)</f>
        <v>METRO14460MM1120</v>
      </c>
      <c r="G654" t="str" cm="1">
        <f t="array" ref="G654">INDEX('PUMA22 Limit computations'!$A$4:$D$75,'PUMA-Person-Limits Fragments'!$B654,4)</f>
        <v>Boston-Cambridge-Quincy, MA-NH HUD Metro FMR Area</v>
      </c>
      <c r="H654" cm="1">
        <f t="array" ref="H654">INDEX('PUMA22 Limit computations'!AI$4:BB$75,'PUMA-Person-Limits Fragments'!B654,'PUMA-Person-Limits Fragments'!C654)</f>
        <v>103750</v>
      </c>
      <c r="I654" cm="1">
        <f t="array" ref="I654">INDEX('PUMA22 Limit computations'!BC$4:BV$75,'PUMA-Person-Limits Fragments'!B654,'PUMA-Person-Limits Fragments'!C654)</f>
        <v>62250</v>
      </c>
      <c r="J654" cm="1">
        <f t="array" ref="J654">INDEX('PUMA22 Limit computations'!BW$4:CP$75,'PUMA-Person-Limits Fragments'!B654,'PUMA-Person-Limits Fragments'!C654)</f>
        <v>165550</v>
      </c>
    </row>
    <row r="655" spans="1:10" x14ac:dyDescent="0.25">
      <c r="A655">
        <f t="shared" si="32"/>
        <v>654</v>
      </c>
      <c r="B655">
        <f t="shared" si="30"/>
        <v>6</v>
      </c>
      <c r="C655">
        <f t="shared" si="31"/>
        <v>10</v>
      </c>
      <c r="D655" cm="1">
        <f t="array" ref="D655">INDEX('PUMA22 Limit computations'!$A$4:$D$75,'PUMA-Person-Limits Fragments'!$B655,1)</f>
        <v>902</v>
      </c>
      <c r="E655" t="str" cm="1">
        <f t="array" ref="E655">INDEX('PUMA22 Limit computations'!$A$4:$D$75,'PUMA-Person-Limits Fragments'!$B655,2)</f>
        <v>Norfolk County--Brookline, Milton &amp; Dedham</v>
      </c>
      <c r="F655" t="str" cm="1">
        <f t="array" ref="F655">INDEX('PUMA22 Limit computations'!$A$4:$D$75,'PUMA-Person-Limits Fragments'!$B655,3)</f>
        <v>METRO14460MM1120</v>
      </c>
      <c r="G655" t="str" cm="1">
        <f t="array" ref="G655">INDEX('PUMA22 Limit computations'!$A$4:$D$75,'PUMA-Person-Limits Fragments'!$B655,4)</f>
        <v>Boston-Cambridge-Quincy, MA-NH HUD Metro FMR Area</v>
      </c>
      <c r="H655" cm="1">
        <f t="array" ref="H655">INDEX('PUMA22 Limit computations'!AI$4:BB$75,'PUMA-Person-Limits Fragments'!B655,'PUMA-Person-Limits Fragments'!C655)</f>
        <v>103750</v>
      </c>
      <c r="I655" cm="1">
        <f t="array" ref="I655">INDEX('PUMA22 Limit computations'!BC$4:BV$75,'PUMA-Person-Limits Fragments'!B655,'PUMA-Person-Limits Fragments'!C655)</f>
        <v>62250</v>
      </c>
      <c r="J655" cm="1">
        <f t="array" ref="J655">INDEX('PUMA22 Limit computations'!BW$4:CP$75,'PUMA-Person-Limits Fragments'!B655,'PUMA-Person-Limits Fragments'!C655)</f>
        <v>165550</v>
      </c>
    </row>
    <row r="656" spans="1:10" x14ac:dyDescent="0.25">
      <c r="A656">
        <f t="shared" si="32"/>
        <v>655</v>
      </c>
      <c r="B656">
        <f t="shared" si="30"/>
        <v>7</v>
      </c>
      <c r="C656">
        <f t="shared" si="31"/>
        <v>10</v>
      </c>
      <c r="D656" cm="1">
        <f t="array" ref="D656">INDEX('PUMA22 Limit computations'!$A$4:$D$75,'PUMA-Person-Limits Fragments'!$B656,1)</f>
        <v>901</v>
      </c>
      <c r="E656" t="str" cm="1">
        <f t="array" ref="E656">INDEX('PUMA22 Limit computations'!$A$4:$D$75,'PUMA-Person-Limits Fragments'!$B656,2)</f>
        <v>Norfolk County (Northwest)--Needham, Wellesley &amp; Westwood</v>
      </c>
      <c r="F656" t="str" cm="1">
        <f t="array" ref="F656">INDEX('PUMA22 Limit computations'!$A$4:$D$75,'PUMA-Person-Limits Fragments'!$B656,3)</f>
        <v>METRO14460MM1120</v>
      </c>
      <c r="G656" t="str" cm="1">
        <f t="array" ref="G656">INDEX('PUMA22 Limit computations'!$A$4:$D$75,'PUMA-Person-Limits Fragments'!$B656,4)</f>
        <v>Boston-Cambridge-Quincy, MA-NH HUD Metro FMR Area</v>
      </c>
      <c r="H656" cm="1">
        <f t="array" ref="H656">INDEX('PUMA22 Limit computations'!AI$4:BB$75,'PUMA-Person-Limits Fragments'!B656,'PUMA-Person-Limits Fragments'!C656)</f>
        <v>103750</v>
      </c>
      <c r="I656" cm="1">
        <f t="array" ref="I656">INDEX('PUMA22 Limit computations'!BC$4:BV$75,'PUMA-Person-Limits Fragments'!B656,'PUMA-Person-Limits Fragments'!C656)</f>
        <v>62250</v>
      </c>
      <c r="J656" cm="1">
        <f t="array" ref="J656">INDEX('PUMA22 Limit computations'!BW$4:CP$75,'PUMA-Person-Limits Fragments'!B656,'PUMA-Person-Limits Fragments'!C656)</f>
        <v>165550</v>
      </c>
    </row>
    <row r="657" spans="1:10" x14ac:dyDescent="0.25">
      <c r="A657">
        <f t="shared" si="32"/>
        <v>656</v>
      </c>
      <c r="B657">
        <f t="shared" si="30"/>
        <v>8</v>
      </c>
      <c r="C657">
        <f t="shared" si="31"/>
        <v>10</v>
      </c>
      <c r="D657" cm="1">
        <f t="array" ref="D657">INDEX('PUMA22 Limit computations'!$A$4:$D$75,'PUMA-Person-Limits Fragments'!$B657,1)</f>
        <v>806</v>
      </c>
      <c r="E657" t="str" cm="1">
        <f t="array" ref="E657">INDEX('PUMA22 Limit computations'!$A$4:$D$75,'PUMA-Person-Limits Fragments'!$B657,2)</f>
        <v>Suffolk County (North)--Revere, Chelsea &amp; Winthrop</v>
      </c>
      <c r="F657" t="str" cm="1">
        <f t="array" ref="F657">INDEX('PUMA22 Limit computations'!$A$4:$D$75,'PUMA-Person-Limits Fragments'!$B657,3)</f>
        <v>METRO14460MM1120</v>
      </c>
      <c r="G657" t="str" cm="1">
        <f t="array" ref="G657">INDEX('PUMA22 Limit computations'!$A$4:$D$75,'PUMA-Person-Limits Fragments'!$B657,4)</f>
        <v>Boston-Cambridge-Quincy, MA-NH HUD Metro FMR Area</v>
      </c>
      <c r="H657" cm="1">
        <f t="array" ref="H657">INDEX('PUMA22 Limit computations'!AI$4:BB$75,'PUMA-Person-Limits Fragments'!B657,'PUMA-Person-Limits Fragments'!C657)</f>
        <v>103750</v>
      </c>
      <c r="I657" cm="1">
        <f t="array" ref="I657">INDEX('PUMA22 Limit computations'!BC$4:BV$75,'PUMA-Person-Limits Fragments'!B657,'PUMA-Person-Limits Fragments'!C657)</f>
        <v>62250</v>
      </c>
      <c r="J657" cm="1">
        <f t="array" ref="J657">INDEX('PUMA22 Limit computations'!BW$4:CP$75,'PUMA-Person-Limits Fragments'!B657,'PUMA-Person-Limits Fragments'!C657)</f>
        <v>165550</v>
      </c>
    </row>
    <row r="658" spans="1:10" x14ac:dyDescent="0.25">
      <c r="A658">
        <f t="shared" si="32"/>
        <v>657</v>
      </c>
      <c r="B658">
        <f t="shared" si="30"/>
        <v>9</v>
      </c>
      <c r="C658">
        <f t="shared" si="31"/>
        <v>10</v>
      </c>
      <c r="D658" cm="1">
        <f t="array" ref="D658">INDEX('PUMA22 Limit computations'!$A$4:$D$75,'PUMA-Person-Limits Fragments'!$B658,1)</f>
        <v>805</v>
      </c>
      <c r="E658" t="str" cm="1">
        <f t="array" ref="E658">INDEX('PUMA22 Limit computations'!$A$4:$D$75,'PUMA-Person-Limits Fragments'!$B658,2)</f>
        <v>Boston City--Hyde Park, Jamaica Plain, Roslindale &amp; West Roxbury</v>
      </c>
      <c r="F658" t="str" cm="1">
        <f t="array" ref="F658">INDEX('PUMA22 Limit computations'!$A$4:$D$75,'PUMA-Person-Limits Fragments'!$B658,3)</f>
        <v>METRO14460MM1120</v>
      </c>
      <c r="G658" t="str" cm="1">
        <f t="array" ref="G658">INDEX('PUMA22 Limit computations'!$A$4:$D$75,'PUMA-Person-Limits Fragments'!$B658,4)</f>
        <v>Boston-Cambridge-Quincy, MA-NH HUD Metro FMR Area</v>
      </c>
      <c r="H658" cm="1">
        <f t="array" ref="H658">INDEX('PUMA22 Limit computations'!AI$4:BB$75,'PUMA-Person-Limits Fragments'!B658,'PUMA-Person-Limits Fragments'!C658)</f>
        <v>103750</v>
      </c>
      <c r="I658" cm="1">
        <f t="array" ref="I658">INDEX('PUMA22 Limit computations'!BC$4:BV$75,'PUMA-Person-Limits Fragments'!B658,'PUMA-Person-Limits Fragments'!C658)</f>
        <v>62250</v>
      </c>
      <c r="J658" cm="1">
        <f t="array" ref="J658">INDEX('PUMA22 Limit computations'!BW$4:CP$75,'PUMA-Person-Limits Fragments'!B658,'PUMA-Person-Limits Fragments'!C658)</f>
        <v>165550</v>
      </c>
    </row>
    <row r="659" spans="1:10" x14ac:dyDescent="0.25">
      <c r="A659">
        <f t="shared" si="32"/>
        <v>658</v>
      </c>
      <c r="B659">
        <f t="shared" si="30"/>
        <v>10</v>
      </c>
      <c r="C659">
        <f t="shared" si="31"/>
        <v>10</v>
      </c>
      <c r="D659" cm="1">
        <f t="array" ref="D659">INDEX('PUMA22 Limit computations'!$A$4:$D$75,'PUMA-Person-Limits Fragments'!$B659,1)</f>
        <v>804</v>
      </c>
      <c r="E659" t="str" cm="1">
        <f t="array" ref="E659">INDEX('PUMA22 Limit computations'!$A$4:$D$75,'PUMA-Person-Limits Fragments'!$B659,2)</f>
        <v>Boston City--Mattapan &amp; Roxbury</v>
      </c>
      <c r="F659" t="str" cm="1">
        <f t="array" ref="F659">INDEX('PUMA22 Limit computations'!$A$4:$D$75,'PUMA-Person-Limits Fragments'!$B659,3)</f>
        <v>METRO14460MM1120</v>
      </c>
      <c r="G659" t="str" cm="1">
        <f t="array" ref="G659">INDEX('PUMA22 Limit computations'!$A$4:$D$75,'PUMA-Person-Limits Fragments'!$B659,4)</f>
        <v>Boston-Cambridge-Quincy, MA-NH HUD Metro FMR Area</v>
      </c>
      <c r="H659" cm="1">
        <f t="array" ref="H659">INDEX('PUMA22 Limit computations'!AI$4:BB$75,'PUMA-Person-Limits Fragments'!B659,'PUMA-Person-Limits Fragments'!C659)</f>
        <v>103750</v>
      </c>
      <c r="I659" cm="1">
        <f t="array" ref="I659">INDEX('PUMA22 Limit computations'!BC$4:BV$75,'PUMA-Person-Limits Fragments'!B659,'PUMA-Person-Limits Fragments'!C659)</f>
        <v>62250</v>
      </c>
      <c r="J659" cm="1">
        <f t="array" ref="J659">INDEX('PUMA22 Limit computations'!BW$4:CP$75,'PUMA-Person-Limits Fragments'!B659,'PUMA-Person-Limits Fragments'!C659)</f>
        <v>165550</v>
      </c>
    </row>
    <row r="660" spans="1:10" x14ac:dyDescent="0.25">
      <c r="A660">
        <f t="shared" si="32"/>
        <v>659</v>
      </c>
      <c r="B660">
        <f t="shared" si="30"/>
        <v>11</v>
      </c>
      <c r="C660">
        <f t="shared" si="31"/>
        <v>10</v>
      </c>
      <c r="D660" cm="1">
        <f t="array" ref="D660">INDEX('PUMA22 Limit computations'!$A$4:$D$75,'PUMA-Person-Limits Fragments'!$B660,1)</f>
        <v>612</v>
      </c>
      <c r="E660" t="str" cm="1">
        <f t="array" ref="E660">INDEX('PUMA22 Limit computations'!$A$4:$D$75,'PUMA-Person-Limits Fragments'!$B660,2)</f>
        <v>Middlesex County--Watertown, Arlington &amp; Belmont</v>
      </c>
      <c r="F660" t="str" cm="1">
        <f t="array" ref="F660">INDEX('PUMA22 Limit computations'!$A$4:$D$75,'PUMA-Person-Limits Fragments'!$B660,3)</f>
        <v>METRO14460MM1120</v>
      </c>
      <c r="G660" t="str" cm="1">
        <f t="array" ref="G660">INDEX('PUMA22 Limit computations'!$A$4:$D$75,'PUMA-Person-Limits Fragments'!$B660,4)</f>
        <v>Boston-Cambridge-Quincy, MA-NH HUD Metro FMR Area</v>
      </c>
      <c r="H660" cm="1">
        <f t="array" ref="H660">INDEX('PUMA22 Limit computations'!AI$4:BB$75,'PUMA-Person-Limits Fragments'!B660,'PUMA-Person-Limits Fragments'!C660)</f>
        <v>103760.375</v>
      </c>
      <c r="I660" cm="1">
        <f t="array" ref="I660">INDEX('PUMA22 Limit computations'!BC$4:BV$75,'PUMA-Person-Limits Fragments'!B660,'PUMA-Person-Limits Fragments'!C660)</f>
        <v>62256.224999999999</v>
      </c>
      <c r="J660" cm="1">
        <f t="array" ref="J660">INDEX('PUMA22 Limit computations'!BW$4:CP$75,'PUMA-Person-Limits Fragments'!B660,'PUMA-Person-Limits Fragments'!C660)</f>
        <v>165566.55499999999</v>
      </c>
    </row>
    <row r="661" spans="1:10" x14ac:dyDescent="0.25">
      <c r="A661">
        <f t="shared" si="32"/>
        <v>660</v>
      </c>
      <c r="B661">
        <f t="shared" si="30"/>
        <v>12</v>
      </c>
      <c r="C661">
        <f t="shared" si="31"/>
        <v>10</v>
      </c>
      <c r="D661" cm="1">
        <f t="array" ref="D661">INDEX('PUMA22 Limit computations'!$A$4:$D$75,'PUMA-Person-Limits Fragments'!$B661,1)</f>
        <v>802</v>
      </c>
      <c r="E661" t="str" cm="1">
        <f t="array" ref="E661">INDEX('PUMA22 Limit computations'!$A$4:$D$75,'PUMA-Person-Limits Fragments'!$B661,2)</f>
        <v>Boston City--Back Bay, Beacon Hill, Charlestown, East Boston, Central &amp; South End</v>
      </c>
      <c r="F661" t="str" cm="1">
        <f t="array" ref="F661">INDEX('PUMA22 Limit computations'!$A$4:$D$75,'PUMA-Person-Limits Fragments'!$B661,3)</f>
        <v>METRO14460MM1120</v>
      </c>
      <c r="G661" t="str" cm="1">
        <f t="array" ref="G661">INDEX('PUMA22 Limit computations'!$A$4:$D$75,'PUMA-Person-Limits Fragments'!$B661,4)</f>
        <v>Boston-Cambridge-Quincy, MA-NH HUD Metro FMR Area</v>
      </c>
      <c r="H661" cm="1">
        <f t="array" ref="H661">INDEX('PUMA22 Limit computations'!AI$4:BB$75,'PUMA-Person-Limits Fragments'!B661,'PUMA-Person-Limits Fragments'!C661)</f>
        <v>103750</v>
      </c>
      <c r="I661" cm="1">
        <f t="array" ref="I661">INDEX('PUMA22 Limit computations'!BC$4:BV$75,'PUMA-Person-Limits Fragments'!B661,'PUMA-Person-Limits Fragments'!C661)</f>
        <v>62250</v>
      </c>
      <c r="J661" cm="1">
        <f t="array" ref="J661">INDEX('PUMA22 Limit computations'!BW$4:CP$75,'PUMA-Person-Limits Fragments'!B661,'PUMA-Person-Limits Fragments'!C661)</f>
        <v>165550</v>
      </c>
    </row>
    <row r="662" spans="1:10" x14ac:dyDescent="0.25">
      <c r="A662">
        <f t="shared" si="32"/>
        <v>661</v>
      </c>
      <c r="B662">
        <f t="shared" si="30"/>
        <v>13</v>
      </c>
      <c r="C662">
        <f t="shared" si="31"/>
        <v>10</v>
      </c>
      <c r="D662" cm="1">
        <f t="array" ref="D662">INDEX('PUMA22 Limit computations'!$A$4:$D$75,'PUMA-Person-Limits Fragments'!$B662,1)</f>
        <v>906</v>
      </c>
      <c r="E662" t="str" cm="1">
        <f t="array" ref="E662">INDEX('PUMA22 Limit computations'!$A$4:$D$75,'PUMA-Person-Limits Fragments'!$B662,2)</f>
        <v>Norfolk County (Southwest)--Franklin, Walpole &amp; Foxborough</v>
      </c>
      <c r="F662" t="str" cm="1">
        <f t="array" ref="F662">INDEX('PUMA22 Limit computations'!$A$4:$D$75,'PUMA-Person-Limits Fragments'!$B662,3)</f>
        <v>METRO14460MM1120</v>
      </c>
      <c r="G662" t="str" cm="1">
        <f t="array" ref="G662">INDEX('PUMA22 Limit computations'!$A$4:$D$75,'PUMA-Person-Limits Fragments'!$B662,4)</f>
        <v>Boston-Cambridge-Quincy, MA-NH HUD Metro FMR Area</v>
      </c>
      <c r="H662" cm="1">
        <f t="array" ref="H662">INDEX('PUMA22 Limit computations'!AI$4:BB$75,'PUMA-Person-Limits Fragments'!B662,'PUMA-Person-Limits Fragments'!C662)</f>
        <v>103750</v>
      </c>
      <c r="I662" cm="1">
        <f t="array" ref="I662">INDEX('PUMA22 Limit computations'!BC$4:BV$75,'PUMA-Person-Limits Fragments'!B662,'PUMA-Person-Limits Fragments'!C662)</f>
        <v>62250</v>
      </c>
      <c r="J662" cm="1">
        <f t="array" ref="J662">INDEX('PUMA22 Limit computations'!BW$4:CP$75,'PUMA-Person-Limits Fragments'!B662,'PUMA-Person-Limits Fragments'!C662)</f>
        <v>165550</v>
      </c>
    </row>
    <row r="663" spans="1:10" x14ac:dyDescent="0.25">
      <c r="A663">
        <f t="shared" si="32"/>
        <v>662</v>
      </c>
      <c r="B663">
        <f t="shared" si="30"/>
        <v>14</v>
      </c>
      <c r="C663">
        <f t="shared" si="31"/>
        <v>10</v>
      </c>
      <c r="D663" cm="1">
        <f t="array" ref="D663">INDEX('PUMA22 Limit computations'!$A$4:$D$75,'PUMA-Person-Limits Fragments'!$B663,1)</f>
        <v>706</v>
      </c>
      <c r="E663" t="str" cm="1">
        <f t="array" ref="E663">INDEX('PUMA22 Limit computations'!$A$4:$D$75,'PUMA-Person-Limits Fragments'!$B663,2)</f>
        <v>Essex County (South Coastline)--Salem, Beverly &amp; Gloucester</v>
      </c>
      <c r="F663" t="str" cm="1">
        <f t="array" ref="F663">INDEX('PUMA22 Limit computations'!$A$4:$D$75,'PUMA-Person-Limits Fragments'!$B663,3)</f>
        <v>METRO14460MM1120</v>
      </c>
      <c r="G663" t="str" cm="1">
        <f t="array" ref="G663">INDEX('PUMA22 Limit computations'!$A$4:$D$75,'PUMA-Person-Limits Fragments'!$B663,4)</f>
        <v>Boston-Cambridge-Quincy, MA-NH HUD Metro FMR Area</v>
      </c>
      <c r="H663" cm="1">
        <f t="array" ref="H663">INDEX('PUMA22 Limit computations'!AI$4:BB$75,'PUMA-Person-Limits Fragments'!B663,'PUMA-Person-Limits Fragments'!C663)</f>
        <v>103750</v>
      </c>
      <c r="I663" cm="1">
        <f t="array" ref="I663">INDEX('PUMA22 Limit computations'!BC$4:BV$75,'PUMA-Person-Limits Fragments'!B663,'PUMA-Person-Limits Fragments'!C663)</f>
        <v>62250</v>
      </c>
      <c r="J663" cm="1">
        <f t="array" ref="J663">INDEX('PUMA22 Limit computations'!BW$4:CP$75,'PUMA-Person-Limits Fragments'!B663,'PUMA-Person-Limits Fragments'!C663)</f>
        <v>165550</v>
      </c>
    </row>
    <row r="664" spans="1:10" x14ac:dyDescent="0.25">
      <c r="A664">
        <f t="shared" si="32"/>
        <v>663</v>
      </c>
      <c r="B664">
        <f t="shared" si="30"/>
        <v>15</v>
      </c>
      <c r="C664">
        <f t="shared" si="31"/>
        <v>10</v>
      </c>
      <c r="D664" cm="1">
        <f t="array" ref="D664">INDEX('PUMA22 Limit computations'!$A$4:$D$75,'PUMA-Person-Limits Fragments'!$B664,1)</f>
        <v>705</v>
      </c>
      <c r="E664" t="str" cm="1">
        <f t="array" ref="E664">INDEX('PUMA22 Limit computations'!$A$4:$D$75,'PUMA-Person-Limits Fragments'!$B664,2)</f>
        <v>Essex County--Lynn &amp; Nahant</v>
      </c>
      <c r="F664" t="str" cm="1">
        <f t="array" ref="F664">INDEX('PUMA22 Limit computations'!$A$4:$D$75,'PUMA-Person-Limits Fragments'!$B664,3)</f>
        <v>METRO14460MM1120</v>
      </c>
      <c r="G664" t="str" cm="1">
        <f t="array" ref="G664">INDEX('PUMA22 Limit computations'!$A$4:$D$75,'PUMA-Person-Limits Fragments'!$B664,4)</f>
        <v>Boston-Cambridge-Quincy, MA-NH HUD Metro FMR Area</v>
      </c>
      <c r="H664" cm="1">
        <f t="array" ref="H664">INDEX('PUMA22 Limit computations'!AI$4:BB$75,'PUMA-Person-Limits Fragments'!B664,'PUMA-Person-Limits Fragments'!C664)</f>
        <v>103750</v>
      </c>
      <c r="I664" cm="1">
        <f t="array" ref="I664">INDEX('PUMA22 Limit computations'!BC$4:BV$75,'PUMA-Person-Limits Fragments'!B664,'PUMA-Person-Limits Fragments'!C664)</f>
        <v>62250</v>
      </c>
      <c r="J664" cm="1">
        <f t="array" ref="J664">INDEX('PUMA22 Limit computations'!BW$4:CP$75,'PUMA-Person-Limits Fragments'!B664,'PUMA-Person-Limits Fragments'!C664)</f>
        <v>165550</v>
      </c>
    </row>
    <row r="665" spans="1:10" x14ac:dyDescent="0.25">
      <c r="A665">
        <f t="shared" si="32"/>
        <v>664</v>
      </c>
      <c r="B665">
        <f t="shared" si="30"/>
        <v>16</v>
      </c>
      <c r="C665">
        <f t="shared" si="31"/>
        <v>10</v>
      </c>
      <c r="D665" cm="1">
        <f t="array" ref="D665">INDEX('PUMA22 Limit computations'!$A$4:$D$75,'PUMA-Person-Limits Fragments'!$B665,1)</f>
        <v>704</v>
      </c>
      <c r="E665" t="str" cm="1">
        <f t="array" ref="E665">INDEX('PUMA22 Limit computations'!$A$4:$D$75,'PUMA-Person-Limits Fragments'!$B665,2)</f>
        <v>Essex County (Central)--Peabody, Danvers &amp; Saugus</v>
      </c>
      <c r="F665" t="str" cm="1">
        <f t="array" ref="F665">INDEX('PUMA22 Limit computations'!$A$4:$D$75,'PUMA-Person-Limits Fragments'!$B665,3)</f>
        <v>METRO14460MM1120</v>
      </c>
      <c r="G665" t="str" cm="1">
        <f t="array" ref="G665">INDEX('PUMA22 Limit computations'!$A$4:$D$75,'PUMA-Person-Limits Fragments'!$B665,4)</f>
        <v>Boston-Cambridge-Quincy, MA-NH HUD Metro FMR Area</v>
      </c>
      <c r="H665" cm="1">
        <f t="array" ref="H665">INDEX('PUMA22 Limit computations'!AI$4:BB$75,'PUMA-Person-Limits Fragments'!B665,'PUMA-Person-Limits Fragments'!C665)</f>
        <v>103750</v>
      </c>
      <c r="I665" cm="1">
        <f t="array" ref="I665">INDEX('PUMA22 Limit computations'!BC$4:BV$75,'PUMA-Person-Limits Fragments'!B665,'PUMA-Person-Limits Fragments'!C665)</f>
        <v>62250</v>
      </c>
      <c r="J665" cm="1">
        <f t="array" ref="J665">INDEX('PUMA22 Limit computations'!BW$4:CP$75,'PUMA-Person-Limits Fragments'!B665,'PUMA-Person-Limits Fragments'!C665)</f>
        <v>165550</v>
      </c>
    </row>
    <row r="666" spans="1:10" x14ac:dyDescent="0.25">
      <c r="A666">
        <f t="shared" si="32"/>
        <v>665</v>
      </c>
      <c r="B666">
        <f t="shared" si="30"/>
        <v>17</v>
      </c>
      <c r="C666">
        <f t="shared" si="31"/>
        <v>10</v>
      </c>
      <c r="D666" cm="1">
        <f t="array" ref="D666">INDEX('PUMA22 Limit computations'!$A$4:$D$75,'PUMA-Person-Limits Fragments'!$B666,1)</f>
        <v>611</v>
      </c>
      <c r="E666" t="str" cm="1">
        <f t="array" ref="E666">INDEX('PUMA22 Limit computations'!$A$4:$D$75,'PUMA-Person-Limits Fragments'!$B666,2)</f>
        <v>Middlesex County (East)--Cambridge</v>
      </c>
      <c r="F666" t="str" cm="1">
        <f t="array" ref="F666">INDEX('PUMA22 Limit computations'!$A$4:$D$75,'PUMA-Person-Limits Fragments'!$B666,3)</f>
        <v>METRO14460MM1120</v>
      </c>
      <c r="G666" t="str" cm="1">
        <f t="array" ref="G666">INDEX('PUMA22 Limit computations'!$A$4:$D$75,'PUMA-Person-Limits Fragments'!$B666,4)</f>
        <v>Boston-Cambridge-Quincy, MA-NH HUD Metro FMR Area</v>
      </c>
      <c r="H666" cm="1">
        <f t="array" ref="H666">INDEX('PUMA22 Limit computations'!AI$4:BB$75,'PUMA-Person-Limits Fragments'!B666,'PUMA-Person-Limits Fragments'!C666)</f>
        <v>103750</v>
      </c>
      <c r="I666" cm="1">
        <f t="array" ref="I666">INDEX('PUMA22 Limit computations'!BC$4:BV$75,'PUMA-Person-Limits Fragments'!B666,'PUMA-Person-Limits Fragments'!C666)</f>
        <v>62250</v>
      </c>
      <c r="J666" cm="1">
        <f t="array" ref="J666">INDEX('PUMA22 Limit computations'!BW$4:CP$75,'PUMA-Person-Limits Fragments'!B666,'PUMA-Person-Limits Fragments'!C666)</f>
        <v>165550</v>
      </c>
    </row>
    <row r="667" spans="1:10" x14ac:dyDescent="0.25">
      <c r="A667">
        <f t="shared" si="32"/>
        <v>666</v>
      </c>
      <c r="B667">
        <f t="shared" si="30"/>
        <v>18</v>
      </c>
      <c r="C667">
        <f t="shared" si="31"/>
        <v>10</v>
      </c>
      <c r="D667" cm="1">
        <f t="array" ref="D667">INDEX('PUMA22 Limit computations'!$A$4:$D$75,'PUMA-Person-Limits Fragments'!$B667,1)</f>
        <v>703</v>
      </c>
      <c r="E667" t="str" cm="1">
        <f t="array" ref="E667">INDEX('PUMA22 Limit computations'!$A$4:$D$75,'PUMA-Person-Limits Fragments'!$B667,2)</f>
        <v>Essex County (North)--Newburyport, Amesbury &amp; North Andover</v>
      </c>
      <c r="F667" t="str" cm="1">
        <f t="array" ref="F667">INDEX('PUMA22 Limit computations'!$A$4:$D$75,'PUMA-Person-Limits Fragments'!$B667,3)</f>
        <v>METRO14460MM1120</v>
      </c>
      <c r="G667" t="str" cm="1">
        <f t="array" ref="G667">INDEX('PUMA22 Limit computations'!$A$4:$D$75,'PUMA-Person-Limits Fragments'!$B667,4)</f>
        <v>Boston-Cambridge-Quincy, MA-NH HUD Metro FMR Area</v>
      </c>
      <c r="H667" cm="1">
        <f t="array" ref="H667">INDEX('PUMA22 Limit computations'!AI$4:BB$75,'PUMA-Person-Limits Fragments'!B667,'PUMA-Person-Limits Fragments'!C667)</f>
        <v>54157.5</v>
      </c>
      <c r="I667" cm="1">
        <f t="array" ref="I667">INDEX('PUMA22 Limit computations'!BC$4:BV$75,'PUMA-Person-Limits Fragments'!B667,'PUMA-Person-Limits Fragments'!C667)</f>
        <v>32494.5</v>
      </c>
      <c r="J667" cm="1">
        <f t="array" ref="J667">INDEX('PUMA22 Limit computations'!BW$4:CP$75,'PUMA-Person-Limits Fragments'!B667,'PUMA-Person-Limits Fragments'!C667)</f>
        <v>86417.1</v>
      </c>
    </row>
    <row r="668" spans="1:10" x14ac:dyDescent="0.25">
      <c r="A668">
        <f t="shared" si="32"/>
        <v>667</v>
      </c>
      <c r="B668">
        <f t="shared" si="30"/>
        <v>19</v>
      </c>
      <c r="C668">
        <f t="shared" si="31"/>
        <v>10</v>
      </c>
      <c r="D668" cm="1">
        <f t="array" ref="D668">INDEX('PUMA22 Limit computations'!$A$4:$D$75,'PUMA-Person-Limits Fragments'!$B668,1)</f>
        <v>803</v>
      </c>
      <c r="E668" t="str" cm="1">
        <f t="array" ref="E668">INDEX('PUMA22 Limit computations'!$A$4:$D$75,'PUMA-Person-Limits Fragments'!$B668,2)</f>
        <v>Boston City--Dorchester &amp; South Boston</v>
      </c>
      <c r="F668" t="str" cm="1">
        <f t="array" ref="F668">INDEX('PUMA22 Limit computations'!$A$4:$D$75,'PUMA-Person-Limits Fragments'!$B668,3)</f>
        <v>METRO14460MM1120</v>
      </c>
      <c r="G668" t="str" cm="1">
        <f t="array" ref="G668">INDEX('PUMA22 Limit computations'!$A$4:$D$75,'PUMA-Person-Limits Fragments'!$B668,4)</f>
        <v>Boston-Cambridge-Quincy, MA-NH HUD Metro FMR Area</v>
      </c>
      <c r="H668" cm="1">
        <f t="array" ref="H668">INDEX('PUMA22 Limit computations'!AI$4:BB$75,'PUMA-Person-Limits Fragments'!B668,'PUMA-Person-Limits Fragments'!C668)</f>
        <v>103750</v>
      </c>
      <c r="I668" cm="1">
        <f t="array" ref="I668">INDEX('PUMA22 Limit computations'!BC$4:BV$75,'PUMA-Person-Limits Fragments'!B668,'PUMA-Person-Limits Fragments'!C668)</f>
        <v>62250</v>
      </c>
      <c r="J668" cm="1">
        <f t="array" ref="J668">INDEX('PUMA22 Limit computations'!BW$4:CP$75,'PUMA-Person-Limits Fragments'!B668,'PUMA-Person-Limits Fragments'!C668)</f>
        <v>165550</v>
      </c>
    </row>
    <row r="669" spans="1:10" x14ac:dyDescent="0.25">
      <c r="A669">
        <f t="shared" si="32"/>
        <v>668</v>
      </c>
      <c r="B669">
        <f t="shared" si="30"/>
        <v>20</v>
      </c>
      <c r="C669">
        <f t="shared" si="31"/>
        <v>10</v>
      </c>
      <c r="D669" cm="1">
        <f t="array" ref="D669">INDEX('PUMA22 Limit computations'!$A$4:$D$75,'PUMA-Person-Limits Fragments'!$B669,1)</f>
        <v>605</v>
      </c>
      <c r="E669" t="str" cm="1">
        <f t="array" ref="E669">INDEX('PUMA22 Limit computations'!$A$4:$D$75,'PUMA-Person-Limits Fragments'!$B669,2)</f>
        <v>Middlesex County--Framingham &amp; Marlborough</v>
      </c>
      <c r="F669" t="str" cm="1">
        <f t="array" ref="F669">INDEX('PUMA22 Limit computations'!$A$4:$D$75,'PUMA-Person-Limits Fragments'!$B669,3)</f>
        <v>METRO14460MM1120</v>
      </c>
      <c r="G669" t="str" cm="1">
        <f t="array" ref="G669">INDEX('PUMA22 Limit computations'!$A$4:$D$75,'PUMA-Person-Limits Fragments'!$B669,4)</f>
        <v>Boston-Cambridge-Quincy, MA-NH HUD Metro FMR Area</v>
      </c>
      <c r="H669" cm="1">
        <f t="array" ref="H669">INDEX('PUMA22 Limit computations'!AI$4:BB$75,'PUMA-Person-Limits Fragments'!B669,'PUMA-Person-Limits Fragments'!C669)</f>
        <v>103750</v>
      </c>
      <c r="I669" cm="1">
        <f t="array" ref="I669">INDEX('PUMA22 Limit computations'!BC$4:BV$75,'PUMA-Person-Limits Fragments'!B669,'PUMA-Person-Limits Fragments'!C669)</f>
        <v>62250</v>
      </c>
      <c r="J669" cm="1">
        <f t="array" ref="J669">INDEX('PUMA22 Limit computations'!BW$4:CP$75,'PUMA-Person-Limits Fragments'!B669,'PUMA-Person-Limits Fragments'!C669)</f>
        <v>165550</v>
      </c>
    </row>
    <row r="670" spans="1:10" x14ac:dyDescent="0.25">
      <c r="A670">
        <f t="shared" si="32"/>
        <v>669</v>
      </c>
      <c r="B670">
        <f t="shared" si="30"/>
        <v>21</v>
      </c>
      <c r="C670">
        <f t="shared" si="31"/>
        <v>10</v>
      </c>
      <c r="D670" cm="1">
        <f t="array" ref="D670">INDEX('PUMA22 Limit computations'!$A$4:$D$75,'PUMA-Person-Limits Fragments'!$B670,1)</f>
        <v>601</v>
      </c>
      <c r="E670" t="str" cm="1">
        <f t="array" ref="E670">INDEX('PUMA22 Limit computations'!$A$4:$D$75,'PUMA-Person-Limits Fragments'!$B670,2)</f>
        <v>Middlesex County (Northwest)--Outside Lowell</v>
      </c>
      <c r="F670" t="str" cm="1">
        <f t="array" ref="F670">INDEX('PUMA22 Limit computations'!$A$4:$D$75,'PUMA-Person-Limits Fragments'!$B670,3)</f>
        <v>METRO14460MM1120</v>
      </c>
      <c r="G670" t="str" cm="1">
        <f t="array" ref="G670">INDEX('PUMA22 Limit computations'!$A$4:$D$75,'PUMA-Person-Limits Fragments'!$B670,4)</f>
        <v>Boston-Cambridge-Quincy, MA-NH HUD Metro FMR Area</v>
      </c>
      <c r="H670" cm="1">
        <f t="array" ref="H670">INDEX('PUMA22 Limit computations'!AI$4:BB$75,'PUMA-Person-Limits Fragments'!B670,'PUMA-Person-Limits Fragments'!C670)</f>
        <v>23364.5</v>
      </c>
      <c r="I670" cm="1">
        <f t="array" ref="I670">INDEX('PUMA22 Limit computations'!BC$4:BV$75,'PUMA-Person-Limits Fragments'!B670,'PUMA-Person-Limits Fragments'!C670)</f>
        <v>14018.7</v>
      </c>
      <c r="J670" cm="1">
        <f t="array" ref="J670">INDEX('PUMA22 Limit computations'!BW$4:CP$75,'PUMA-Person-Limits Fragments'!B670,'PUMA-Person-Limits Fragments'!C670)</f>
        <v>37281.86</v>
      </c>
    </row>
    <row r="671" spans="1:10" x14ac:dyDescent="0.25">
      <c r="A671">
        <f t="shared" si="32"/>
        <v>670</v>
      </c>
      <c r="B671">
        <f t="shared" si="30"/>
        <v>22</v>
      </c>
      <c r="C671">
        <f t="shared" si="31"/>
        <v>10</v>
      </c>
      <c r="D671" cm="1">
        <f t="array" ref="D671">INDEX('PUMA22 Limit computations'!$A$4:$D$75,'PUMA-Person-Limits Fragments'!$B671,1)</f>
        <v>1104</v>
      </c>
      <c r="E671" t="str" cm="1">
        <f t="array" ref="E671">INDEX('PUMA22 Limit computations'!$A$4:$D$75,'PUMA-Person-Limits Fragments'!$B671,2)</f>
        <v>Plymouth County (South)--Plymouth Town, Middleborough &amp; Wareham</v>
      </c>
      <c r="F671" t="str" cm="1">
        <f t="array" ref="F671">INDEX('PUMA22 Limit computations'!$A$4:$D$75,'PUMA-Person-Limits Fragments'!$B671,3)</f>
        <v>METRO14460MM1120</v>
      </c>
      <c r="G671" t="str" cm="1">
        <f t="array" ref="G671">INDEX('PUMA22 Limit computations'!$A$4:$D$75,'PUMA-Person-Limits Fragments'!$B671,4)</f>
        <v>Boston-Cambridge-Quincy, MA-NH HUD Metro FMR Area</v>
      </c>
      <c r="H671" cm="1">
        <f t="array" ref="H671">INDEX('PUMA22 Limit computations'!AI$4:BB$75,'PUMA-Person-Limits Fragments'!B671,'PUMA-Person-Limits Fragments'!C671)</f>
        <v>69284.25</v>
      </c>
      <c r="I671" cm="1">
        <f t="array" ref="I671">INDEX('PUMA22 Limit computations'!BC$4:BV$75,'PUMA-Person-Limits Fragments'!B671,'PUMA-Person-Limits Fragments'!C671)</f>
        <v>41570.549999999996</v>
      </c>
      <c r="J671" cm="1">
        <f t="array" ref="J671">INDEX('PUMA22 Limit computations'!BW$4:CP$75,'PUMA-Person-Limits Fragments'!B671,'PUMA-Person-Limits Fragments'!C671)</f>
        <v>110554.29</v>
      </c>
    </row>
    <row r="672" spans="1:10" x14ac:dyDescent="0.25">
      <c r="A672">
        <f t="shared" si="32"/>
        <v>671</v>
      </c>
      <c r="B672">
        <f t="shared" si="30"/>
        <v>23</v>
      </c>
      <c r="C672">
        <f t="shared" si="31"/>
        <v>10</v>
      </c>
      <c r="D672" cm="1">
        <f t="array" ref="D672">INDEX('PUMA22 Limit computations'!$A$4:$D$75,'PUMA-Person-Limits Fragments'!$B672,1)</f>
        <v>1103</v>
      </c>
      <c r="E672" t="str" cm="1">
        <f t="array" ref="E672">INDEX('PUMA22 Limit computations'!$A$4:$D$75,'PUMA-Person-Limits Fragments'!$B672,2)</f>
        <v>Plymouth County (North)--Marshfield, Hingham &amp; Scituate</v>
      </c>
      <c r="F672" t="str" cm="1">
        <f t="array" ref="F672">INDEX('PUMA22 Limit computations'!$A$4:$D$75,'PUMA-Person-Limits Fragments'!$B672,3)</f>
        <v>METRO14460MM1120</v>
      </c>
      <c r="G672" t="str" cm="1">
        <f t="array" ref="G672">INDEX('PUMA22 Limit computations'!$A$4:$D$75,'PUMA-Person-Limits Fragments'!$B672,4)</f>
        <v>Boston-Cambridge-Quincy, MA-NH HUD Metro FMR Area</v>
      </c>
      <c r="H672" cm="1">
        <f t="array" ref="H672">INDEX('PUMA22 Limit computations'!AI$4:BB$75,'PUMA-Person-Limits Fragments'!B672,'PUMA-Person-Limits Fragments'!C672)</f>
        <v>103729.25</v>
      </c>
      <c r="I672" cm="1">
        <f t="array" ref="I672">INDEX('PUMA22 Limit computations'!BC$4:BV$75,'PUMA-Person-Limits Fragments'!B672,'PUMA-Person-Limits Fragments'!C672)</f>
        <v>62237.55</v>
      </c>
      <c r="J672" cm="1">
        <f t="array" ref="J672">INDEX('PUMA22 Limit computations'!BW$4:CP$75,'PUMA-Person-Limits Fragments'!B672,'PUMA-Person-Limits Fragments'!C672)</f>
        <v>165516.89000000001</v>
      </c>
    </row>
    <row r="673" spans="1:10" x14ac:dyDescent="0.25">
      <c r="A673">
        <f t="shared" si="32"/>
        <v>672</v>
      </c>
      <c r="B673">
        <f t="shared" si="30"/>
        <v>24</v>
      </c>
      <c r="C673">
        <f t="shared" si="31"/>
        <v>10</v>
      </c>
      <c r="D673" cm="1">
        <f t="array" ref="D673">INDEX('PUMA22 Limit computations'!$A$4:$D$75,'PUMA-Person-Limits Fragments'!$B673,1)</f>
        <v>1102</v>
      </c>
      <c r="E673" t="str" cm="1">
        <f t="array" ref="E673">INDEX('PUMA22 Limit computations'!$A$4:$D$75,'PUMA-Person-Limits Fragments'!$B673,2)</f>
        <v>Plymouth County (West)--Bridgewater, Abington &amp; Whitman</v>
      </c>
      <c r="F673" t="str" cm="1">
        <f t="array" ref="F673">INDEX('PUMA22 Limit computations'!$A$4:$D$75,'PUMA-Person-Limits Fragments'!$B673,3)</f>
        <v>METRO14460MM1120</v>
      </c>
      <c r="G673" t="str" cm="1">
        <f t="array" ref="G673">INDEX('PUMA22 Limit computations'!$A$4:$D$75,'PUMA-Person-Limits Fragments'!$B673,4)</f>
        <v>Boston-Cambridge-Quincy, MA-NH HUD Metro FMR Area</v>
      </c>
      <c r="H673" cm="1">
        <f t="array" ref="H673">INDEX('PUMA22 Limit computations'!AI$4:BB$75,'PUMA-Person-Limits Fragments'!B673,'PUMA-Person-Limits Fragments'!C673)</f>
        <v>22503.375</v>
      </c>
      <c r="I673" cm="1">
        <f t="array" ref="I673">INDEX('PUMA22 Limit computations'!BC$4:BV$75,'PUMA-Person-Limits Fragments'!B673,'PUMA-Person-Limits Fragments'!C673)</f>
        <v>13502.025000000001</v>
      </c>
      <c r="J673" cm="1">
        <f t="array" ref="J673">INDEX('PUMA22 Limit computations'!BW$4:CP$75,'PUMA-Person-Limits Fragments'!B673,'PUMA-Person-Limits Fragments'!C673)</f>
        <v>35907.794999999998</v>
      </c>
    </row>
    <row r="674" spans="1:10" x14ac:dyDescent="0.25">
      <c r="A674">
        <f t="shared" si="32"/>
        <v>673</v>
      </c>
      <c r="B674">
        <f t="shared" si="30"/>
        <v>25</v>
      </c>
      <c r="C674">
        <f t="shared" si="31"/>
        <v>10</v>
      </c>
      <c r="D674" cm="1">
        <f t="array" ref="D674">INDEX('PUMA22 Limit computations'!$A$4:$D$75,'PUMA-Person-Limits Fragments'!$B674,1)</f>
        <v>604</v>
      </c>
      <c r="E674" t="str" cm="1">
        <f t="array" ref="E674">INDEX('PUMA22 Limit computations'!$A$4:$D$75,'PUMA-Person-Limits Fragments'!$B674,2)</f>
        <v>Middlesex County (West Central)</v>
      </c>
      <c r="F674" t="str" cm="1">
        <f t="array" ref="F674">INDEX('PUMA22 Limit computations'!$A$4:$D$75,'PUMA-Person-Limits Fragments'!$B674,3)</f>
        <v>METRO14460MM1120</v>
      </c>
      <c r="G674" t="str" cm="1">
        <f t="array" ref="G674">INDEX('PUMA22 Limit computations'!$A$4:$D$75,'PUMA-Person-Limits Fragments'!$B674,4)</f>
        <v>Boston-Cambridge-Quincy, MA-NH HUD Metro FMR Area</v>
      </c>
      <c r="H674" cm="1">
        <f t="array" ref="H674">INDEX('PUMA22 Limit computations'!AI$4:BB$75,'PUMA-Person-Limits Fragments'!B674,'PUMA-Person-Limits Fragments'!C674)</f>
        <v>103750</v>
      </c>
      <c r="I674" cm="1">
        <f t="array" ref="I674">INDEX('PUMA22 Limit computations'!BC$4:BV$75,'PUMA-Person-Limits Fragments'!B674,'PUMA-Person-Limits Fragments'!C674)</f>
        <v>62250</v>
      </c>
      <c r="J674" cm="1">
        <f t="array" ref="J674">INDEX('PUMA22 Limit computations'!BW$4:CP$75,'PUMA-Person-Limits Fragments'!B674,'PUMA-Person-Limits Fragments'!C674)</f>
        <v>165550</v>
      </c>
    </row>
    <row r="675" spans="1:10" x14ac:dyDescent="0.25">
      <c r="A675">
        <f t="shared" si="32"/>
        <v>674</v>
      </c>
      <c r="B675">
        <f t="shared" si="30"/>
        <v>26</v>
      </c>
      <c r="C675">
        <f t="shared" si="31"/>
        <v>10</v>
      </c>
      <c r="D675" cm="1">
        <f t="array" ref="D675">INDEX('PUMA22 Limit computations'!$A$4:$D$75,'PUMA-Person-Limits Fragments'!$B675,1)</f>
        <v>905</v>
      </c>
      <c r="E675" t="str" cm="1">
        <f t="array" ref="E675">INDEX('PUMA22 Limit computations'!$A$4:$D$75,'PUMA-Person-Limits Fragments'!$B675,2)</f>
        <v>Norfolk County (Central)--Norwood, Stoughton &amp; Canton</v>
      </c>
      <c r="F675" t="str" cm="1">
        <f t="array" ref="F675">INDEX('PUMA22 Limit computations'!$A$4:$D$75,'PUMA-Person-Limits Fragments'!$B675,3)</f>
        <v>METRO14460MM1120</v>
      </c>
      <c r="G675" t="str" cm="1">
        <f t="array" ref="G675">INDEX('PUMA22 Limit computations'!$A$4:$D$75,'PUMA-Person-Limits Fragments'!$B675,4)</f>
        <v>Boston-Cambridge-Quincy, MA-NH HUD Metro FMR Area</v>
      </c>
      <c r="H675" cm="1">
        <f t="array" ref="H675">INDEX('PUMA22 Limit computations'!AI$4:BB$75,'PUMA-Person-Limits Fragments'!B675,'PUMA-Person-Limits Fragments'!C675)</f>
        <v>99797.125</v>
      </c>
      <c r="I675" cm="1">
        <f t="array" ref="I675">INDEX('PUMA22 Limit computations'!BC$4:BV$75,'PUMA-Person-Limits Fragments'!B675,'PUMA-Person-Limits Fragments'!C675)</f>
        <v>59878.275000000001</v>
      </c>
      <c r="J675" cm="1">
        <f t="array" ref="J675">INDEX('PUMA22 Limit computations'!BW$4:CP$75,'PUMA-Person-Limits Fragments'!B675,'PUMA-Person-Limits Fragments'!C675)</f>
        <v>159242.54499999998</v>
      </c>
    </row>
    <row r="676" spans="1:10" x14ac:dyDescent="0.25">
      <c r="A676">
        <f t="shared" si="32"/>
        <v>675</v>
      </c>
      <c r="B676">
        <f t="shared" si="30"/>
        <v>27</v>
      </c>
      <c r="C676">
        <f t="shared" si="31"/>
        <v>10</v>
      </c>
      <c r="D676" cm="1">
        <f t="array" ref="D676">INDEX('PUMA22 Limit computations'!$A$4:$D$75,'PUMA-Person-Limits Fragments'!$B676,1)</f>
        <v>606</v>
      </c>
      <c r="E676" t="str" cm="1">
        <f t="array" ref="E676">INDEX('PUMA22 Limit computations'!$A$4:$D$75,'PUMA-Person-Limits Fragments'!$B676,2)</f>
        <v>Middlesex County (Southwest)</v>
      </c>
      <c r="F676" t="str" cm="1">
        <f t="array" ref="F676">INDEX('PUMA22 Limit computations'!$A$4:$D$75,'PUMA-Person-Limits Fragments'!$B676,3)</f>
        <v>METRO14460MM1120</v>
      </c>
      <c r="G676" t="str" cm="1">
        <f t="array" ref="G676">INDEX('PUMA22 Limit computations'!$A$4:$D$75,'PUMA-Person-Limits Fragments'!$B676,4)</f>
        <v>Boston-Cambridge-Quincy, MA-NH HUD Metro FMR Area</v>
      </c>
      <c r="H676" cm="1">
        <f t="array" ref="H676">INDEX('PUMA22 Limit computations'!AI$4:BB$75,'PUMA-Person-Limits Fragments'!B676,'PUMA-Person-Limits Fragments'!C676)</f>
        <v>103750</v>
      </c>
      <c r="I676" cm="1">
        <f t="array" ref="I676">INDEX('PUMA22 Limit computations'!BC$4:BV$75,'PUMA-Person-Limits Fragments'!B676,'PUMA-Person-Limits Fragments'!C676)</f>
        <v>62250</v>
      </c>
      <c r="J676" cm="1">
        <f t="array" ref="J676">INDEX('PUMA22 Limit computations'!BW$4:CP$75,'PUMA-Person-Limits Fragments'!B676,'PUMA-Person-Limits Fragments'!C676)</f>
        <v>165550</v>
      </c>
    </row>
    <row r="677" spans="1:10" x14ac:dyDescent="0.25">
      <c r="A677">
        <f t="shared" si="32"/>
        <v>676</v>
      </c>
      <c r="B677">
        <f t="shared" si="30"/>
        <v>28</v>
      </c>
      <c r="C677">
        <f t="shared" si="31"/>
        <v>10</v>
      </c>
      <c r="D677" cm="1">
        <f t="array" ref="D677">INDEX('PUMA22 Limit computations'!$A$4:$D$75,'PUMA-Person-Limits Fragments'!$B677,1)</f>
        <v>607</v>
      </c>
      <c r="E677" t="str" cm="1">
        <f t="array" ref="E677">INDEX('PUMA22 Limit computations'!$A$4:$D$75,'PUMA-Person-Limits Fragments'!$B677,2)</f>
        <v>Middlesex County--Lexington, Burlington &amp; Wilmington</v>
      </c>
      <c r="F677" t="str" cm="1">
        <f t="array" ref="F677">INDEX('PUMA22 Limit computations'!$A$4:$D$75,'PUMA-Person-Limits Fragments'!$B677,3)</f>
        <v>METRO14460MM1120</v>
      </c>
      <c r="G677" t="str" cm="1">
        <f t="array" ref="G677">INDEX('PUMA22 Limit computations'!$A$4:$D$75,'PUMA-Person-Limits Fragments'!$B677,4)</f>
        <v>Boston-Cambridge-Quincy, MA-NH HUD Metro FMR Area</v>
      </c>
      <c r="H677" cm="1">
        <f t="array" ref="H677">INDEX('PUMA22 Limit computations'!AI$4:BB$75,'PUMA-Person-Limits Fragments'!B677,'PUMA-Person-Limits Fragments'!C677)</f>
        <v>103750</v>
      </c>
      <c r="I677" cm="1">
        <f t="array" ref="I677">INDEX('PUMA22 Limit computations'!BC$4:BV$75,'PUMA-Person-Limits Fragments'!B677,'PUMA-Person-Limits Fragments'!C677)</f>
        <v>62250</v>
      </c>
      <c r="J677" cm="1">
        <f t="array" ref="J677">INDEX('PUMA22 Limit computations'!BW$4:CP$75,'PUMA-Person-Limits Fragments'!B677,'PUMA-Person-Limits Fragments'!C677)</f>
        <v>165550</v>
      </c>
    </row>
    <row r="678" spans="1:10" x14ac:dyDescent="0.25">
      <c r="A678">
        <f t="shared" si="32"/>
        <v>677</v>
      </c>
      <c r="B678">
        <f t="shared" si="30"/>
        <v>29</v>
      </c>
      <c r="C678">
        <f t="shared" si="31"/>
        <v>10</v>
      </c>
      <c r="D678" cm="1">
        <f t="array" ref="D678">INDEX('PUMA22 Limit computations'!$A$4:$D$75,'PUMA-Person-Limits Fragments'!$B678,1)</f>
        <v>608</v>
      </c>
      <c r="E678" t="str" cm="1">
        <f t="array" ref="E678">INDEX('PUMA22 Limit computations'!$A$4:$D$75,'PUMA-Person-Limits Fragments'!$B678,2)</f>
        <v>Middlesex County--Woburn, Melrose &amp; Reading</v>
      </c>
      <c r="F678" t="str" cm="1">
        <f t="array" ref="F678">INDEX('PUMA22 Limit computations'!$A$4:$D$75,'PUMA-Person-Limits Fragments'!$B678,3)</f>
        <v>METRO14460MM1120</v>
      </c>
      <c r="G678" t="str" cm="1">
        <f t="array" ref="G678">INDEX('PUMA22 Limit computations'!$A$4:$D$75,'PUMA-Person-Limits Fragments'!$B678,4)</f>
        <v>Boston-Cambridge-Quincy, MA-NH HUD Metro FMR Area</v>
      </c>
      <c r="H678" cm="1">
        <f t="array" ref="H678">INDEX('PUMA22 Limit computations'!AI$4:BB$75,'PUMA-Person-Limits Fragments'!B678,'PUMA-Person-Limits Fragments'!C678)</f>
        <v>103750</v>
      </c>
      <c r="I678" cm="1">
        <f t="array" ref="I678">INDEX('PUMA22 Limit computations'!BC$4:BV$75,'PUMA-Person-Limits Fragments'!B678,'PUMA-Person-Limits Fragments'!C678)</f>
        <v>62250</v>
      </c>
      <c r="J678" cm="1">
        <f t="array" ref="J678">INDEX('PUMA22 Limit computations'!BW$4:CP$75,'PUMA-Person-Limits Fragments'!B678,'PUMA-Person-Limits Fragments'!C678)</f>
        <v>165550</v>
      </c>
    </row>
    <row r="679" spans="1:10" x14ac:dyDescent="0.25">
      <c r="A679">
        <f t="shared" si="32"/>
        <v>678</v>
      </c>
      <c r="B679">
        <f t="shared" si="30"/>
        <v>30</v>
      </c>
      <c r="C679">
        <f t="shared" si="31"/>
        <v>10</v>
      </c>
      <c r="D679" cm="1">
        <f t="array" ref="D679">INDEX('PUMA22 Limit computations'!$A$4:$D$75,'PUMA-Person-Limits Fragments'!$B679,1)</f>
        <v>609</v>
      </c>
      <c r="E679" t="str" cm="1">
        <f t="array" ref="E679">INDEX('PUMA22 Limit computations'!$A$4:$D$75,'PUMA-Person-Limits Fragments'!$B679,2)</f>
        <v>Middlesex County (East)--Malden &amp; Medford</v>
      </c>
      <c r="F679" t="str" cm="1">
        <f t="array" ref="F679">INDEX('PUMA22 Limit computations'!$A$4:$D$75,'PUMA-Person-Limits Fragments'!$B679,3)</f>
        <v>METRO14460MM1120</v>
      </c>
      <c r="G679" t="str" cm="1">
        <f t="array" ref="G679">INDEX('PUMA22 Limit computations'!$A$4:$D$75,'PUMA-Person-Limits Fragments'!$B679,4)</f>
        <v>Boston-Cambridge-Quincy, MA-NH HUD Metro FMR Area</v>
      </c>
      <c r="H679" cm="1">
        <f t="array" ref="H679">INDEX('PUMA22 Limit computations'!AI$4:BB$75,'PUMA-Person-Limits Fragments'!B679,'PUMA-Person-Limits Fragments'!C679)</f>
        <v>103750</v>
      </c>
      <c r="I679" cm="1">
        <f t="array" ref="I679">INDEX('PUMA22 Limit computations'!BC$4:BV$75,'PUMA-Person-Limits Fragments'!B679,'PUMA-Person-Limits Fragments'!C679)</f>
        <v>62250</v>
      </c>
      <c r="J679" cm="1">
        <f t="array" ref="J679">INDEX('PUMA22 Limit computations'!BW$4:CP$75,'PUMA-Person-Limits Fragments'!B679,'PUMA-Person-Limits Fragments'!C679)</f>
        <v>165550</v>
      </c>
    </row>
    <row r="680" spans="1:10" x14ac:dyDescent="0.25">
      <c r="A680">
        <f t="shared" si="32"/>
        <v>679</v>
      </c>
      <c r="B680">
        <f t="shared" si="30"/>
        <v>31</v>
      </c>
      <c r="C680">
        <f t="shared" si="31"/>
        <v>10</v>
      </c>
      <c r="D680" cm="1">
        <f t="array" ref="D680">INDEX('PUMA22 Limit computations'!$A$4:$D$75,'PUMA-Person-Limits Fragments'!$B680,1)</f>
        <v>610</v>
      </c>
      <c r="E680" t="str" cm="1">
        <f t="array" ref="E680">INDEX('PUMA22 Limit computations'!$A$4:$D$75,'PUMA-Person-Limits Fragments'!$B680,2)</f>
        <v>Middlesex County (East)--Somerville &amp; Everett</v>
      </c>
      <c r="F680" t="str" cm="1">
        <f t="array" ref="F680">INDEX('PUMA22 Limit computations'!$A$4:$D$75,'PUMA-Person-Limits Fragments'!$B680,3)</f>
        <v>METRO14460MM1120</v>
      </c>
      <c r="G680" t="str" cm="1">
        <f t="array" ref="G680">INDEX('PUMA22 Limit computations'!$A$4:$D$75,'PUMA-Person-Limits Fragments'!$B680,4)</f>
        <v>Boston-Cambridge-Quincy, MA-NH HUD Metro FMR Area</v>
      </c>
      <c r="H680" cm="1">
        <f t="array" ref="H680">INDEX('PUMA22 Limit computations'!AI$4:BB$75,'PUMA-Person-Limits Fragments'!B680,'PUMA-Person-Limits Fragments'!C680)</f>
        <v>103750</v>
      </c>
      <c r="I680" cm="1">
        <f t="array" ref="I680">INDEX('PUMA22 Limit computations'!BC$4:BV$75,'PUMA-Person-Limits Fragments'!B680,'PUMA-Person-Limits Fragments'!C680)</f>
        <v>62250</v>
      </c>
      <c r="J680" cm="1">
        <f t="array" ref="J680">INDEX('PUMA22 Limit computations'!BW$4:CP$75,'PUMA-Person-Limits Fragments'!B680,'PUMA-Person-Limits Fragments'!C680)</f>
        <v>165550</v>
      </c>
    </row>
    <row r="681" spans="1:10" x14ac:dyDescent="0.25">
      <c r="A681">
        <f t="shared" si="32"/>
        <v>680</v>
      </c>
      <c r="B681">
        <f t="shared" si="30"/>
        <v>32</v>
      </c>
      <c r="C681">
        <f t="shared" si="31"/>
        <v>10</v>
      </c>
      <c r="D681" cm="1">
        <f t="array" ref="D681">INDEX('PUMA22 Limit computations'!$A$4:$D$75,'PUMA-Person-Limits Fragments'!$B681,1)</f>
        <v>613</v>
      </c>
      <c r="E681" t="str" cm="1">
        <f t="array" ref="E681">INDEX('PUMA22 Limit computations'!$A$4:$D$75,'PUMA-Person-Limits Fragments'!$B681,2)</f>
        <v>Middlesex County--Newton &amp; Waltham</v>
      </c>
      <c r="F681" t="str" cm="1">
        <f t="array" ref="F681">INDEX('PUMA22 Limit computations'!$A$4:$D$75,'PUMA-Person-Limits Fragments'!$B681,3)</f>
        <v>METRO14460MM1120</v>
      </c>
      <c r="G681" t="str" cm="1">
        <f t="array" ref="G681">INDEX('PUMA22 Limit computations'!$A$4:$D$75,'PUMA-Person-Limits Fragments'!$B681,4)</f>
        <v>Boston-Cambridge-Quincy, MA-NH HUD Metro FMR Area</v>
      </c>
      <c r="H681" cm="1">
        <f t="array" ref="H681">INDEX('PUMA22 Limit computations'!AI$4:BB$75,'PUMA-Person-Limits Fragments'!B681,'PUMA-Person-Limits Fragments'!C681)</f>
        <v>103750</v>
      </c>
      <c r="I681" cm="1">
        <f t="array" ref="I681">INDEX('PUMA22 Limit computations'!BC$4:BV$75,'PUMA-Person-Limits Fragments'!B681,'PUMA-Person-Limits Fragments'!C681)</f>
        <v>62250</v>
      </c>
      <c r="J681" cm="1">
        <f t="array" ref="J681">INDEX('PUMA22 Limit computations'!BW$4:CP$75,'PUMA-Person-Limits Fragments'!B681,'PUMA-Person-Limits Fragments'!C681)</f>
        <v>165550</v>
      </c>
    </row>
    <row r="682" spans="1:10" x14ac:dyDescent="0.25">
      <c r="A682">
        <f t="shared" si="32"/>
        <v>681</v>
      </c>
      <c r="B682">
        <f t="shared" si="30"/>
        <v>33</v>
      </c>
      <c r="C682">
        <f t="shared" si="31"/>
        <v>10</v>
      </c>
      <c r="D682" cm="1">
        <f t="array" ref="D682">INDEX('PUMA22 Limit computations'!$A$4:$D$75,'PUMA-Person-Limits Fragments'!$B682,1)</f>
        <v>905</v>
      </c>
      <c r="E682" t="str" cm="1">
        <f t="array" ref="E682">INDEX('PUMA22 Limit computations'!$A$4:$D$75,'PUMA-Person-Limits Fragments'!$B682,2)</f>
        <v>Norfolk County (Central)--Norwood, Stoughton &amp; Canton</v>
      </c>
      <c r="F682" t="str" cm="1">
        <f t="array" ref="F682">INDEX('PUMA22 Limit computations'!$A$4:$D$75,'PUMA-Person-Limits Fragments'!$B682,3)</f>
        <v>METRO14460MM1200</v>
      </c>
      <c r="G682" t="str" cm="1">
        <f t="array" ref="G682">INDEX('PUMA22 Limit computations'!$A$4:$D$75,'PUMA-Person-Limits Fragments'!$B682,4)</f>
        <v>Brockton, MA HUD Metro FMR Area</v>
      </c>
      <c r="H682" cm="1">
        <f t="array" ref="H682">INDEX('PUMA22 Limit computations'!AI$4:BB$75,'PUMA-Person-Limits Fragments'!B682,'PUMA-Person-Limits Fragments'!C682)</f>
        <v>3150.8700000000003</v>
      </c>
      <c r="I682" cm="1">
        <f t="array" ref="I682">INDEX('PUMA22 Limit computations'!BC$4:BV$75,'PUMA-Person-Limits Fragments'!B682,'PUMA-Person-Limits Fragments'!C682)</f>
        <v>2136.2670000000003</v>
      </c>
      <c r="J682" cm="1">
        <f t="array" ref="J682">INDEX('PUMA22 Limit computations'!BW$4:CP$75,'PUMA-Person-Limits Fragments'!B682,'PUMA-Person-Limits Fragments'!C682)</f>
        <v>5038.7250000000004</v>
      </c>
    </row>
    <row r="683" spans="1:10" x14ac:dyDescent="0.25">
      <c r="A683">
        <f t="shared" si="32"/>
        <v>682</v>
      </c>
      <c r="B683">
        <f t="shared" si="30"/>
        <v>34</v>
      </c>
      <c r="C683">
        <f t="shared" si="31"/>
        <v>10</v>
      </c>
      <c r="D683" cm="1">
        <f t="array" ref="D683">INDEX('PUMA22 Limit computations'!$A$4:$D$75,'PUMA-Person-Limits Fragments'!$B683,1)</f>
        <v>1102</v>
      </c>
      <c r="E683" t="str" cm="1">
        <f t="array" ref="E683">INDEX('PUMA22 Limit computations'!$A$4:$D$75,'PUMA-Person-Limits Fragments'!$B683,2)</f>
        <v>Plymouth County (West)--Bridgewater, Abington &amp; Whitman</v>
      </c>
      <c r="F683" t="str" cm="1">
        <f t="array" ref="F683">INDEX('PUMA22 Limit computations'!$A$4:$D$75,'PUMA-Person-Limits Fragments'!$B683,3)</f>
        <v>METRO14460MM1200</v>
      </c>
      <c r="G683" t="str" cm="1">
        <f t="array" ref="G683">INDEX('PUMA22 Limit computations'!$A$4:$D$75,'PUMA-Person-Limits Fragments'!$B683,4)</f>
        <v>Brockton, MA HUD Metro FMR Area</v>
      </c>
      <c r="H683" cm="1">
        <f t="array" ref="H683">INDEX('PUMA22 Limit computations'!AI$4:BB$75,'PUMA-Person-Limits Fragments'!B683,'PUMA-Person-Limits Fragments'!C683)</f>
        <v>64762.37</v>
      </c>
      <c r="I683" cm="1">
        <f t="array" ref="I683">INDEX('PUMA22 Limit computations'!BC$4:BV$75,'PUMA-Person-Limits Fragments'!B683,'PUMA-Person-Limits Fragments'!C683)</f>
        <v>43908.417000000001</v>
      </c>
      <c r="J683" cm="1">
        <f t="array" ref="J683">INDEX('PUMA22 Limit computations'!BW$4:CP$75,'PUMA-Person-Limits Fragments'!B683,'PUMA-Person-Limits Fragments'!C683)</f>
        <v>103564.97500000001</v>
      </c>
    </row>
    <row r="684" spans="1:10" x14ac:dyDescent="0.25">
      <c r="A684">
        <f t="shared" si="32"/>
        <v>683</v>
      </c>
      <c r="B684">
        <f t="shared" si="30"/>
        <v>35</v>
      </c>
      <c r="C684">
        <f t="shared" si="31"/>
        <v>10</v>
      </c>
      <c r="D684" cm="1">
        <f t="array" ref="D684">INDEX('PUMA22 Limit computations'!$A$4:$D$75,'PUMA-Person-Limits Fragments'!$B684,1)</f>
        <v>1104</v>
      </c>
      <c r="E684" t="str" cm="1">
        <f t="array" ref="E684">INDEX('PUMA22 Limit computations'!$A$4:$D$75,'PUMA-Person-Limits Fragments'!$B684,2)</f>
        <v>Plymouth County (South)--Plymouth Town, Middleborough &amp; Wareham</v>
      </c>
      <c r="F684" t="str" cm="1">
        <f t="array" ref="F684">INDEX('PUMA22 Limit computations'!$A$4:$D$75,'PUMA-Person-Limits Fragments'!$B684,3)</f>
        <v>METRO14460MM1200</v>
      </c>
      <c r="G684" t="str" cm="1">
        <f t="array" ref="G684">INDEX('PUMA22 Limit computations'!$A$4:$D$75,'PUMA-Person-Limits Fragments'!$B684,4)</f>
        <v>Brockton, MA HUD Metro FMR Area</v>
      </c>
      <c r="H684" cm="1">
        <f t="array" ref="H684">INDEX('PUMA22 Limit computations'!AI$4:BB$75,'PUMA-Person-Limits Fragments'!B684,'PUMA-Person-Limits Fragments'!C684)</f>
        <v>27456.400000000001</v>
      </c>
      <c r="I684" cm="1">
        <f t="array" ref="I684">INDEX('PUMA22 Limit computations'!BC$4:BV$75,'PUMA-Person-Limits Fragments'!B684,'PUMA-Person-Limits Fragments'!C684)</f>
        <v>18615.240000000002</v>
      </c>
      <c r="J684" cm="1">
        <f t="array" ref="J684">INDEX('PUMA22 Limit computations'!BW$4:CP$75,'PUMA-Person-Limits Fragments'!B684,'PUMA-Person-Limits Fragments'!C684)</f>
        <v>43907</v>
      </c>
    </row>
    <row r="685" spans="1:10" x14ac:dyDescent="0.25">
      <c r="A685">
        <f t="shared" si="32"/>
        <v>684</v>
      </c>
      <c r="B685">
        <f t="shared" si="30"/>
        <v>36</v>
      </c>
      <c r="C685">
        <f t="shared" si="31"/>
        <v>10</v>
      </c>
      <c r="D685" cm="1">
        <f t="array" ref="D685">INDEX('PUMA22 Limit computations'!$A$4:$D$75,'PUMA-Person-Limits Fragments'!$B685,1)</f>
        <v>1101</v>
      </c>
      <c r="E685" t="str" cm="1">
        <f t="array" ref="E685">INDEX('PUMA22 Limit computations'!$A$4:$D$75,'PUMA-Person-Limits Fragments'!$B685,2)</f>
        <v>Plymouth County--Brockton</v>
      </c>
      <c r="F685" t="str" cm="1">
        <f t="array" ref="F685">INDEX('PUMA22 Limit computations'!$A$4:$D$75,'PUMA-Person-Limits Fragments'!$B685,3)</f>
        <v>METRO14460MM1200</v>
      </c>
      <c r="G685" t="str" cm="1">
        <f t="array" ref="G685">INDEX('PUMA22 Limit computations'!$A$4:$D$75,'PUMA-Person-Limits Fragments'!$B685,4)</f>
        <v>Brockton, MA HUD Metro FMR Area</v>
      </c>
      <c r="H685" cm="1">
        <f t="array" ref="H685">INDEX('PUMA22 Limit computations'!AI$4:BB$75,'PUMA-Person-Limits Fragments'!B685,'PUMA-Person-Limits Fragments'!C685)</f>
        <v>82700</v>
      </c>
      <c r="I685" cm="1">
        <f t="array" ref="I685">INDEX('PUMA22 Limit computations'!BC$4:BV$75,'PUMA-Person-Limits Fragments'!B685,'PUMA-Person-Limits Fragments'!C685)</f>
        <v>56070</v>
      </c>
      <c r="J685" cm="1">
        <f t="array" ref="J685">INDEX('PUMA22 Limit computations'!BW$4:CP$75,'PUMA-Person-Limits Fragments'!B685,'PUMA-Person-Limits Fragments'!C685)</f>
        <v>132250</v>
      </c>
    </row>
    <row r="686" spans="1:10" x14ac:dyDescent="0.25">
      <c r="A686">
        <f t="shared" si="32"/>
        <v>685</v>
      </c>
      <c r="B686">
        <f t="shared" si="30"/>
        <v>37</v>
      </c>
      <c r="C686">
        <f t="shared" si="31"/>
        <v>10</v>
      </c>
      <c r="D686" cm="1">
        <f t="array" ref="D686">INDEX('PUMA22 Limit computations'!$A$4:$D$75,'PUMA-Person-Limits Fragments'!$B686,1)</f>
        <v>701</v>
      </c>
      <c r="E686" t="str" cm="1">
        <f t="array" ref="E686">INDEX('PUMA22 Limit computations'!$A$4:$D$75,'PUMA-Person-Limits Fragments'!$B686,2)</f>
        <v>Essex County (Northwest)--Haverhill &amp; Methuen</v>
      </c>
      <c r="F686" t="str" cm="1">
        <f t="array" ref="F686">INDEX('PUMA22 Limit computations'!$A$4:$D$75,'PUMA-Person-Limits Fragments'!$B686,3)</f>
        <v>METRO14460MM4160</v>
      </c>
      <c r="G686" t="str" cm="1">
        <f t="array" ref="G686">INDEX('PUMA22 Limit computations'!$A$4:$D$75,'PUMA-Person-Limits Fragments'!$B686,4)</f>
        <v>Lawrence, MA-NH HUD Metro FMR Area</v>
      </c>
      <c r="H686" cm="1">
        <f t="array" ref="H686">INDEX('PUMA22 Limit computations'!AI$4:BB$75,'PUMA-Person-Limits Fragments'!B686,'PUMA-Person-Limits Fragments'!C686)</f>
        <v>85200</v>
      </c>
      <c r="I686" cm="1">
        <f t="array" ref="I686">INDEX('PUMA22 Limit computations'!BC$4:BV$75,'PUMA-Person-Limits Fragments'!B686,'PUMA-Person-Limits Fragments'!C686)</f>
        <v>56070</v>
      </c>
      <c r="J686" cm="1">
        <f t="array" ref="J686">INDEX('PUMA22 Limit computations'!BW$4:CP$75,'PUMA-Person-Limits Fragments'!B686,'PUMA-Person-Limits Fragments'!C686)</f>
        <v>132350</v>
      </c>
    </row>
    <row r="687" spans="1:10" x14ac:dyDescent="0.25">
      <c r="A687">
        <f t="shared" si="32"/>
        <v>686</v>
      </c>
      <c r="B687">
        <f t="shared" si="30"/>
        <v>38</v>
      </c>
      <c r="C687">
        <f t="shared" si="31"/>
        <v>10</v>
      </c>
      <c r="D687" cm="1">
        <f t="array" ref="D687">INDEX('PUMA22 Limit computations'!$A$4:$D$75,'PUMA-Person-Limits Fragments'!$B687,1)</f>
        <v>702</v>
      </c>
      <c r="E687" t="str" cm="1">
        <f t="array" ref="E687">INDEX('PUMA22 Limit computations'!$A$4:$D$75,'PUMA-Person-Limits Fragments'!$B687,2)</f>
        <v>Essex County (West)--Lawrence &amp; Andover</v>
      </c>
      <c r="F687" t="str" cm="1">
        <f t="array" ref="F687">INDEX('PUMA22 Limit computations'!$A$4:$D$75,'PUMA-Person-Limits Fragments'!$B687,3)</f>
        <v>METRO14460MM4160</v>
      </c>
      <c r="G687" t="str" cm="1">
        <f t="array" ref="G687">INDEX('PUMA22 Limit computations'!$A$4:$D$75,'PUMA-Person-Limits Fragments'!$B687,4)</f>
        <v>Lawrence, MA-NH HUD Metro FMR Area</v>
      </c>
      <c r="H687" cm="1">
        <f t="array" ref="H687">INDEX('PUMA22 Limit computations'!AI$4:BB$75,'PUMA-Person-Limits Fragments'!B687,'PUMA-Person-Limits Fragments'!C687)</f>
        <v>85200</v>
      </c>
      <c r="I687" cm="1">
        <f t="array" ref="I687">INDEX('PUMA22 Limit computations'!BC$4:BV$75,'PUMA-Person-Limits Fragments'!B687,'PUMA-Person-Limits Fragments'!C687)</f>
        <v>56070</v>
      </c>
      <c r="J687" cm="1">
        <f t="array" ref="J687">INDEX('PUMA22 Limit computations'!BW$4:CP$75,'PUMA-Person-Limits Fragments'!B687,'PUMA-Person-Limits Fragments'!C687)</f>
        <v>132350</v>
      </c>
    </row>
    <row r="688" spans="1:10" x14ac:dyDescent="0.25">
      <c r="A688">
        <f t="shared" si="32"/>
        <v>687</v>
      </c>
      <c r="B688">
        <f t="shared" si="30"/>
        <v>39</v>
      </c>
      <c r="C688">
        <f t="shared" si="31"/>
        <v>10</v>
      </c>
      <c r="D688" cm="1">
        <f t="array" ref="D688">INDEX('PUMA22 Limit computations'!$A$4:$D$75,'PUMA-Person-Limits Fragments'!$B688,1)</f>
        <v>703</v>
      </c>
      <c r="E688" t="str" cm="1">
        <f t="array" ref="E688">INDEX('PUMA22 Limit computations'!$A$4:$D$75,'PUMA-Person-Limits Fragments'!$B688,2)</f>
        <v>Essex County (North)--Newburyport, Amesbury &amp; North Andover</v>
      </c>
      <c r="F688" t="str" cm="1">
        <f t="array" ref="F688">INDEX('PUMA22 Limit computations'!$A$4:$D$75,'PUMA-Person-Limits Fragments'!$B688,3)</f>
        <v>METRO14460MM4160</v>
      </c>
      <c r="G688" t="str" cm="1">
        <f t="array" ref="G688">INDEX('PUMA22 Limit computations'!$A$4:$D$75,'PUMA-Person-Limits Fragments'!$B688,4)</f>
        <v>Lawrence, MA-NH HUD Metro FMR Area</v>
      </c>
      <c r="H688" cm="1">
        <f t="array" ref="H688">INDEX('PUMA22 Limit computations'!AI$4:BB$75,'PUMA-Person-Limits Fragments'!B688,'PUMA-Person-Limits Fragments'!C688)</f>
        <v>40725.599999999999</v>
      </c>
      <c r="I688" cm="1">
        <f t="array" ref="I688">INDEX('PUMA22 Limit computations'!BC$4:BV$75,'PUMA-Person-Limits Fragments'!B688,'PUMA-Person-Limits Fragments'!C688)</f>
        <v>26801.46</v>
      </c>
      <c r="J688" cm="1">
        <f t="array" ref="J688">INDEX('PUMA22 Limit computations'!BW$4:CP$75,'PUMA-Person-Limits Fragments'!B688,'PUMA-Person-Limits Fragments'!C688)</f>
        <v>63263.299999999996</v>
      </c>
    </row>
    <row r="689" spans="1:10" x14ac:dyDescent="0.25">
      <c r="A689">
        <f t="shared" si="32"/>
        <v>688</v>
      </c>
      <c r="B689">
        <f t="shared" si="30"/>
        <v>40</v>
      </c>
      <c r="C689">
        <f t="shared" si="31"/>
        <v>10</v>
      </c>
      <c r="D689" cm="1">
        <f t="array" ref="D689">INDEX('PUMA22 Limit computations'!$A$4:$D$75,'PUMA-Person-Limits Fragments'!$B689,1)</f>
        <v>603</v>
      </c>
      <c r="E689" t="str" cm="1">
        <f t="array" ref="E689">INDEX('PUMA22 Limit computations'!$A$4:$D$75,'PUMA-Person-Limits Fragments'!$B689,2)</f>
        <v>Middlesex County (Northeast)--Billerica, Tewksbury &amp; Dracut</v>
      </c>
      <c r="F689" t="str" cm="1">
        <f t="array" ref="F689">INDEX('PUMA22 Limit computations'!$A$4:$D$75,'PUMA-Person-Limits Fragments'!$B689,3)</f>
        <v>METRO14460MM4560</v>
      </c>
      <c r="G689" t="str" cm="1">
        <f t="array" ref="G689">INDEX('PUMA22 Limit computations'!$A$4:$D$75,'PUMA-Person-Limits Fragments'!$B689,4)</f>
        <v>Lowell, MA HUD Metro FMR Area</v>
      </c>
      <c r="H689" cm="1">
        <f t="array" ref="H689">INDEX('PUMA22 Limit computations'!AI$4:BB$75,'PUMA-Person-Limits Fragments'!B689,'PUMA-Person-Limits Fragments'!C689)</f>
        <v>93500</v>
      </c>
      <c r="I689" cm="1">
        <f t="array" ref="I689">INDEX('PUMA22 Limit computations'!BC$4:BV$75,'PUMA-Person-Limits Fragments'!B689,'PUMA-Person-Limits Fragments'!C689)</f>
        <v>56100</v>
      </c>
      <c r="J689" cm="1">
        <f t="array" ref="J689">INDEX('PUMA22 Limit computations'!BW$4:CP$75,'PUMA-Person-Limits Fragments'!B689,'PUMA-Person-Limits Fragments'!C689)</f>
        <v>132350</v>
      </c>
    </row>
    <row r="690" spans="1:10" x14ac:dyDescent="0.25">
      <c r="A690">
        <f t="shared" si="32"/>
        <v>689</v>
      </c>
      <c r="B690">
        <f t="shared" si="30"/>
        <v>41</v>
      </c>
      <c r="C690">
        <f t="shared" si="31"/>
        <v>10</v>
      </c>
      <c r="D690" cm="1">
        <f t="array" ref="D690">INDEX('PUMA22 Limit computations'!$A$4:$D$75,'PUMA-Person-Limits Fragments'!$B690,1)</f>
        <v>601</v>
      </c>
      <c r="E690" t="str" cm="1">
        <f t="array" ref="E690">INDEX('PUMA22 Limit computations'!$A$4:$D$75,'PUMA-Person-Limits Fragments'!$B690,2)</f>
        <v>Middlesex County (Northwest)--Outside Lowell</v>
      </c>
      <c r="F690" t="str" cm="1">
        <f t="array" ref="F690">INDEX('PUMA22 Limit computations'!$A$4:$D$75,'PUMA-Person-Limits Fragments'!$B690,3)</f>
        <v>METRO14460MM4560</v>
      </c>
      <c r="G690" t="str" cm="1">
        <f t="array" ref="G690">INDEX('PUMA22 Limit computations'!$A$4:$D$75,'PUMA-Person-Limits Fragments'!$B690,4)</f>
        <v>Lowell, MA HUD Metro FMR Area</v>
      </c>
      <c r="H690" cm="1">
        <f t="array" ref="H690">INDEX('PUMA22 Limit computations'!AI$4:BB$75,'PUMA-Person-Limits Fragments'!B690,'PUMA-Person-Limits Fragments'!C690)</f>
        <v>72434.450000000012</v>
      </c>
      <c r="I690" cm="1">
        <f t="array" ref="I690">INDEX('PUMA22 Limit computations'!BC$4:BV$75,'PUMA-Person-Limits Fragments'!B690,'PUMA-Person-Limits Fragments'!C690)</f>
        <v>43460.670000000006</v>
      </c>
      <c r="J690" cm="1">
        <f t="array" ref="J690">INDEX('PUMA22 Limit computations'!BW$4:CP$75,'PUMA-Person-Limits Fragments'!B690,'PUMA-Person-Limits Fragments'!C690)</f>
        <v>102531.54500000001</v>
      </c>
    </row>
    <row r="691" spans="1:10" x14ac:dyDescent="0.25">
      <c r="A691">
        <f t="shared" si="32"/>
        <v>690</v>
      </c>
      <c r="B691">
        <f t="shared" si="30"/>
        <v>42</v>
      </c>
      <c r="C691">
        <f t="shared" si="31"/>
        <v>10</v>
      </c>
      <c r="D691" cm="1">
        <f t="array" ref="D691">INDEX('PUMA22 Limit computations'!$A$4:$D$75,'PUMA-Person-Limits Fragments'!$B691,1)</f>
        <v>602</v>
      </c>
      <c r="E691" t="str" cm="1">
        <f t="array" ref="E691">INDEX('PUMA22 Limit computations'!$A$4:$D$75,'PUMA-Person-Limits Fragments'!$B691,2)</f>
        <v>Middlesex County--Lowell</v>
      </c>
      <c r="F691" t="str" cm="1">
        <f t="array" ref="F691">INDEX('PUMA22 Limit computations'!$A$4:$D$75,'PUMA-Person-Limits Fragments'!$B691,3)</f>
        <v>METRO14460MM4560</v>
      </c>
      <c r="G691" t="str" cm="1">
        <f t="array" ref="G691">INDEX('PUMA22 Limit computations'!$A$4:$D$75,'PUMA-Person-Limits Fragments'!$B691,4)</f>
        <v>Lowell, MA HUD Metro FMR Area</v>
      </c>
      <c r="H691" cm="1">
        <f t="array" ref="H691">INDEX('PUMA22 Limit computations'!AI$4:BB$75,'PUMA-Person-Limits Fragments'!B691,'PUMA-Person-Limits Fragments'!C691)</f>
        <v>93500</v>
      </c>
      <c r="I691" cm="1">
        <f t="array" ref="I691">INDEX('PUMA22 Limit computations'!BC$4:BV$75,'PUMA-Person-Limits Fragments'!B691,'PUMA-Person-Limits Fragments'!C691)</f>
        <v>56100</v>
      </c>
      <c r="J691" cm="1">
        <f t="array" ref="J691">INDEX('PUMA22 Limit computations'!BW$4:CP$75,'PUMA-Person-Limits Fragments'!B691,'PUMA-Person-Limits Fragments'!C691)</f>
        <v>132350</v>
      </c>
    </row>
    <row r="692" spans="1:10" x14ac:dyDescent="0.25">
      <c r="A692">
        <f t="shared" si="32"/>
        <v>691</v>
      </c>
      <c r="B692">
        <f t="shared" si="30"/>
        <v>43</v>
      </c>
      <c r="C692">
        <f t="shared" si="31"/>
        <v>10</v>
      </c>
      <c r="D692" cm="1">
        <f t="array" ref="D692">INDEX('PUMA22 Limit computations'!$A$4:$D$75,'PUMA-Person-Limits Fragments'!$B692,1)</f>
        <v>100</v>
      </c>
      <c r="E692" t="str" cm="1">
        <f t="array" ref="E692">INDEX('PUMA22 Limit computations'!$A$4:$D$75,'PUMA-Person-Limits Fragments'!$B692,2)</f>
        <v>Berkshire County--Pittsfield</v>
      </c>
      <c r="F692" t="str" cm="1">
        <f t="array" ref="F692">INDEX('PUMA22 Limit computations'!$A$4:$D$75,'PUMA-Person-Limits Fragments'!$B692,3)</f>
        <v>METRO38340M38340</v>
      </c>
      <c r="G692" t="str" cm="1">
        <f t="array" ref="G692">INDEX('PUMA22 Limit computations'!$A$4:$D$75,'PUMA-Person-Limits Fragments'!$B692,4)</f>
        <v>Pittsfield, MA HUD Metro FMR Area</v>
      </c>
      <c r="H692" cm="1">
        <f t="array" ref="H692">INDEX('PUMA22 Limit computations'!AI$4:BB$75,'PUMA-Person-Limits Fragments'!B692,'PUMA-Person-Limits Fragments'!C692)</f>
        <v>43307.55</v>
      </c>
      <c r="I692" cm="1">
        <f t="array" ref="I692">INDEX('PUMA22 Limit computations'!BC$4:BV$75,'PUMA-Person-Limits Fragments'!B692,'PUMA-Person-Limits Fragments'!C692)</f>
        <v>33961.599000000002</v>
      </c>
      <c r="J692" cm="1">
        <f t="array" ref="J692">INDEX('PUMA22 Limit computations'!BW$4:CP$75,'PUMA-Person-Limits Fragments'!B692,'PUMA-Person-Limits Fragments'!C692)</f>
        <v>69322.365000000005</v>
      </c>
    </row>
    <row r="693" spans="1:10" x14ac:dyDescent="0.25">
      <c r="A693">
        <f t="shared" si="32"/>
        <v>692</v>
      </c>
      <c r="B693">
        <f t="shared" si="30"/>
        <v>44</v>
      </c>
      <c r="C693">
        <f t="shared" si="31"/>
        <v>10</v>
      </c>
      <c r="D693" cm="1">
        <f t="array" ref="D693">INDEX('PUMA22 Limit computations'!$A$4:$D$75,'PUMA-Person-Limits Fragments'!$B693,1)</f>
        <v>100</v>
      </c>
      <c r="E693" t="str" cm="1">
        <f t="array" ref="E693">INDEX('PUMA22 Limit computations'!$A$4:$D$75,'PUMA-Person-Limits Fragments'!$B693,2)</f>
        <v>Berkshire County--Pittsfield</v>
      </c>
      <c r="F693" t="str" cm="1">
        <f t="array" ref="F693">INDEX('PUMA22 Limit computations'!$A$4:$D$75,'PUMA-Person-Limits Fragments'!$B693,3)</f>
        <v>METRO38340N25003</v>
      </c>
      <c r="G693" t="str" cm="1">
        <f t="array" ref="G693">INDEX('PUMA22 Limit computations'!$A$4:$D$75,'PUMA-Person-Limits Fragments'!$B693,4)</f>
        <v>Berkshire County, MA (part) HUD Metro FMR Area</v>
      </c>
      <c r="H693" cm="1">
        <f t="array" ref="H693">INDEX('PUMA22 Limit computations'!AI$4:BB$75,'PUMA-Person-Limits Fragments'!B693,'PUMA-Person-Limits Fragments'!C693)</f>
        <v>27456.03</v>
      </c>
      <c r="I693" cm="1">
        <f t="array" ref="I693">INDEX('PUMA22 Limit computations'!BC$4:BV$75,'PUMA-Person-Limits Fragments'!B693,'PUMA-Person-Limits Fragments'!C693)</f>
        <v>22102.793999999998</v>
      </c>
      <c r="J693" cm="1">
        <f t="array" ref="J693">INDEX('PUMA22 Limit computations'!BW$4:CP$75,'PUMA-Person-Limits Fragments'!B693,'PUMA-Person-Limits Fragments'!C693)</f>
        <v>43933.59</v>
      </c>
    </row>
    <row r="694" spans="1:10" x14ac:dyDescent="0.25">
      <c r="A694">
        <f t="shared" si="32"/>
        <v>693</v>
      </c>
      <c r="B694">
        <f t="shared" si="30"/>
        <v>45</v>
      </c>
      <c r="C694">
        <f t="shared" si="31"/>
        <v>10</v>
      </c>
      <c r="D694" cm="1">
        <f t="array" ref="D694">INDEX('PUMA22 Limit computations'!$A$4:$D$75,'PUMA-Person-Limits Fragments'!$B694,1)</f>
        <v>1001</v>
      </c>
      <c r="E694" t="str" cm="1">
        <f t="array" ref="E694">INDEX('PUMA22 Limit computations'!$A$4:$D$75,'PUMA-Person-Limits Fragments'!$B694,2)</f>
        <v>Bristol County--Attleboro, North Attleborough &amp; Swansea</v>
      </c>
      <c r="F694" t="str" cm="1">
        <f t="array" ref="F694">INDEX('PUMA22 Limit computations'!$A$4:$D$75,'PUMA-Person-Limits Fragments'!$B694,3)</f>
        <v>METRO39300M39300</v>
      </c>
      <c r="G694" t="str" cm="1">
        <f t="array" ref="G694">INDEX('PUMA22 Limit computations'!$A$4:$D$75,'PUMA-Person-Limits Fragments'!$B694,4)</f>
        <v>Providence-Fall River, RI-MA HUD Metro FMR Area</v>
      </c>
      <c r="H694" cm="1">
        <f t="array" ref="H694">INDEX('PUMA22 Limit computations'!AI$4:BB$75,'PUMA-Person-Limits Fragments'!B694,'PUMA-Person-Limits Fragments'!C694)</f>
        <v>71607.16</v>
      </c>
      <c r="I694" cm="1">
        <f t="array" ref="I694">INDEX('PUMA22 Limit computations'!BC$4:BV$75,'PUMA-Person-Limits Fragments'!B694,'PUMA-Person-Limits Fragments'!C694)</f>
        <v>56075.606999999996</v>
      </c>
      <c r="J694" cm="1">
        <f t="array" ref="J694">INDEX('PUMA22 Limit computations'!BW$4:CP$75,'PUMA-Person-Limits Fragments'!B694,'PUMA-Person-Limits Fragments'!C694)</f>
        <v>114511.45</v>
      </c>
    </row>
    <row r="695" spans="1:10" x14ac:dyDescent="0.25">
      <c r="A695">
        <f t="shared" si="32"/>
        <v>694</v>
      </c>
      <c r="B695">
        <f t="shared" si="30"/>
        <v>46</v>
      </c>
      <c r="C695">
        <f t="shared" si="31"/>
        <v>10</v>
      </c>
      <c r="D695" cm="1">
        <f t="array" ref="D695">INDEX('PUMA22 Limit computations'!$A$4:$D$75,'PUMA-Person-Limits Fragments'!$B695,1)</f>
        <v>1003</v>
      </c>
      <c r="E695" t="str" cm="1">
        <f t="array" ref="E695">INDEX('PUMA22 Limit computations'!$A$4:$D$75,'PUMA-Person-Limits Fragments'!$B695,2)</f>
        <v>Bristol County (Central)--Fall River, Somerset &amp; Acushnet</v>
      </c>
      <c r="F695" t="str" cm="1">
        <f t="array" ref="F695">INDEX('PUMA22 Limit computations'!$A$4:$D$75,'PUMA-Person-Limits Fragments'!$B695,3)</f>
        <v>METRO39300M39300</v>
      </c>
      <c r="G695" t="str" cm="1">
        <f t="array" ref="G695">INDEX('PUMA22 Limit computations'!$A$4:$D$75,'PUMA-Person-Limits Fragments'!$B695,4)</f>
        <v>Providence-Fall River, RI-MA HUD Metro FMR Area</v>
      </c>
      <c r="H695" cm="1">
        <f t="array" ref="H695">INDEX('PUMA22 Limit computations'!AI$4:BB$75,'PUMA-Person-Limits Fragments'!B695,'PUMA-Person-Limits Fragments'!C695)</f>
        <v>62249.039999999994</v>
      </c>
      <c r="I695" cm="1">
        <f t="array" ref="I695">INDEX('PUMA22 Limit computations'!BC$4:BV$75,'PUMA-Person-Limits Fragments'!B695,'PUMA-Person-Limits Fragments'!C695)</f>
        <v>48747.257999999994</v>
      </c>
      <c r="J695" cm="1">
        <f t="array" ref="J695">INDEX('PUMA22 Limit computations'!BW$4:CP$75,'PUMA-Person-Limits Fragments'!B695,'PUMA-Person-Limits Fragments'!C695)</f>
        <v>99546.299999999988</v>
      </c>
    </row>
    <row r="696" spans="1:10" x14ac:dyDescent="0.25">
      <c r="A696">
        <f t="shared" si="32"/>
        <v>695</v>
      </c>
      <c r="B696">
        <f t="shared" si="30"/>
        <v>47</v>
      </c>
      <c r="C696">
        <f t="shared" si="31"/>
        <v>10</v>
      </c>
      <c r="D696" cm="1">
        <f t="array" ref="D696">INDEX('PUMA22 Limit computations'!$A$4:$D$75,'PUMA-Person-Limits Fragments'!$B696,1)</f>
        <v>1004</v>
      </c>
      <c r="E696" t="str" cm="1">
        <f t="array" ref="E696">INDEX('PUMA22 Limit computations'!$A$4:$D$75,'PUMA-Person-Limits Fragments'!$B696,2)</f>
        <v>Bristol County (South)--New Bedford, Dartmouth &amp; Westport</v>
      </c>
      <c r="F696" t="str" cm="1">
        <f t="array" ref="F696">INDEX('PUMA22 Limit computations'!$A$4:$D$75,'PUMA-Person-Limits Fragments'!$B696,3)</f>
        <v>METRO39300M39300</v>
      </c>
      <c r="G696" t="str" cm="1">
        <f t="array" ref="G696">INDEX('PUMA22 Limit computations'!$A$4:$D$75,'PUMA-Person-Limits Fragments'!$B696,4)</f>
        <v>Providence-Fall River, RI-MA HUD Metro FMR Area</v>
      </c>
      <c r="H696" cm="1">
        <f t="array" ref="H696">INDEX('PUMA22 Limit computations'!AI$4:BB$75,'PUMA-Person-Limits Fragments'!B696,'PUMA-Person-Limits Fragments'!C696)</f>
        <v>7618.24</v>
      </c>
      <c r="I696" cm="1">
        <f t="array" ref="I696">INDEX('PUMA22 Limit computations'!BC$4:BV$75,'PUMA-Person-Limits Fragments'!B696,'PUMA-Person-Limits Fragments'!C696)</f>
        <v>5965.848</v>
      </c>
      <c r="J696" cm="1">
        <f t="array" ref="J696">INDEX('PUMA22 Limit computations'!BW$4:CP$75,'PUMA-Person-Limits Fragments'!B696,'PUMA-Person-Limits Fragments'!C696)</f>
        <v>12182.8</v>
      </c>
    </row>
    <row r="697" spans="1:10" x14ac:dyDescent="0.25">
      <c r="A697">
        <f t="shared" si="32"/>
        <v>696</v>
      </c>
      <c r="B697">
        <f t="shared" si="30"/>
        <v>48</v>
      </c>
      <c r="C697">
        <f t="shared" si="31"/>
        <v>10</v>
      </c>
      <c r="D697" cm="1">
        <f t="array" ref="D697">INDEX('PUMA22 Limit computations'!$A$4:$D$75,'PUMA-Person-Limits Fragments'!$B697,1)</f>
        <v>1002</v>
      </c>
      <c r="E697" t="str" cm="1">
        <f t="array" ref="E697">INDEX('PUMA22 Limit computations'!$A$4:$D$75,'PUMA-Person-Limits Fragments'!$B697,2)</f>
        <v>Bristol County--Taunton, Easton &amp; Mansfield</v>
      </c>
      <c r="F697" t="str" cm="1">
        <f t="array" ref="F697">INDEX('PUMA22 Limit computations'!$A$4:$D$75,'PUMA-Person-Limits Fragments'!$B697,3)</f>
        <v>METRO39300MM1120</v>
      </c>
      <c r="G697" t="str" cm="1">
        <f t="array" ref="G697">INDEX('PUMA22 Limit computations'!$A$4:$D$75,'PUMA-Person-Limits Fragments'!$B697,4)</f>
        <v>Taunton-Mansfield-Norton, MA HUD Metro FMR Area</v>
      </c>
      <c r="H697" cm="1">
        <f t="array" ref="H697">INDEX('PUMA22 Limit computations'!AI$4:BB$75,'PUMA-Person-Limits Fragments'!B697,'PUMA-Person-Limits Fragments'!C697)</f>
        <v>62678.33</v>
      </c>
      <c r="I697" cm="1">
        <f t="array" ref="I697">INDEX('PUMA22 Limit computations'!BC$4:BV$75,'PUMA-Person-Limits Fragments'!B697,'PUMA-Person-Limits Fragments'!C697)</f>
        <v>42495.453000000001</v>
      </c>
      <c r="J697" cm="1">
        <f t="array" ref="J697">INDEX('PUMA22 Limit computations'!BW$4:CP$75,'PUMA-Person-Limits Fragments'!B697,'PUMA-Person-Limits Fragments'!C697)</f>
        <v>100232.27500000001</v>
      </c>
    </row>
    <row r="698" spans="1:10" x14ac:dyDescent="0.25">
      <c r="A698">
        <f t="shared" si="32"/>
        <v>697</v>
      </c>
      <c r="B698">
        <f t="shared" si="30"/>
        <v>49</v>
      </c>
      <c r="C698">
        <f t="shared" si="31"/>
        <v>10</v>
      </c>
      <c r="D698" cm="1">
        <f t="array" ref="D698">INDEX('PUMA22 Limit computations'!$A$4:$D$75,'PUMA-Person-Limits Fragments'!$B698,1)</f>
        <v>1002</v>
      </c>
      <c r="E698" t="str" cm="1">
        <f t="array" ref="E698">INDEX('PUMA22 Limit computations'!$A$4:$D$75,'PUMA-Person-Limits Fragments'!$B698,2)</f>
        <v>Bristol County--Taunton, Easton &amp; Mansfield</v>
      </c>
      <c r="F698" t="str" cm="1">
        <f t="array" ref="F698">INDEX('PUMA22 Limit computations'!$A$4:$D$75,'PUMA-Person-Limits Fragments'!$B698,3)</f>
        <v>METRO39300MM1200</v>
      </c>
      <c r="G698" t="str" cm="1">
        <f t="array" ref="G698">INDEX('PUMA22 Limit computations'!$A$4:$D$75,'PUMA-Person-Limits Fragments'!$B698,4)</f>
        <v>Easton-Raynham, MA HUD Metro FMR Area</v>
      </c>
      <c r="H698" cm="1">
        <f t="array" ref="H698">INDEX('PUMA22 Limit computations'!AI$4:BB$75,'PUMA-Person-Limits Fragments'!B698,'PUMA-Person-Limits Fragments'!C698)</f>
        <v>25527.88</v>
      </c>
      <c r="I698" cm="1">
        <f t="array" ref="I698">INDEX('PUMA22 Limit computations'!BC$4:BV$75,'PUMA-Person-Limits Fragments'!B698,'PUMA-Person-Limits Fragments'!C698)</f>
        <v>15307.039999999999</v>
      </c>
      <c r="J698" cm="1">
        <f t="array" ref="J698">INDEX('PUMA22 Limit computations'!BW$4:CP$75,'PUMA-Person-Limits Fragments'!B698,'PUMA-Person-Limits Fragments'!C698)</f>
        <v>32055.17</v>
      </c>
    </row>
    <row r="699" spans="1:10" x14ac:dyDescent="0.25">
      <c r="A699">
        <f t="shared" si="32"/>
        <v>698</v>
      </c>
      <c r="B699">
        <f t="shared" si="30"/>
        <v>50</v>
      </c>
      <c r="C699">
        <f t="shared" si="31"/>
        <v>10</v>
      </c>
      <c r="D699" cm="1">
        <f t="array" ref="D699">INDEX('PUMA22 Limit computations'!$A$4:$D$75,'PUMA-Person-Limits Fragments'!$B699,1)</f>
        <v>1003</v>
      </c>
      <c r="E699" t="str" cm="1">
        <f t="array" ref="E699">INDEX('PUMA22 Limit computations'!$A$4:$D$75,'PUMA-Person-Limits Fragments'!$B699,2)</f>
        <v>Bristol County (Central)--Fall River, Somerset &amp; Acushnet</v>
      </c>
      <c r="F699" t="str" cm="1">
        <f t="array" ref="F699">INDEX('PUMA22 Limit computations'!$A$4:$D$75,'PUMA-Person-Limits Fragments'!$B699,3)</f>
        <v>METRO39300MM5400</v>
      </c>
      <c r="G699" t="str" cm="1">
        <f t="array" ref="G699">INDEX('PUMA22 Limit computations'!$A$4:$D$75,'PUMA-Person-Limits Fragments'!$B699,4)</f>
        <v>New Bedford, MA HUD Metro FMR Area</v>
      </c>
      <c r="H699" cm="1">
        <f t="array" ref="H699">INDEX('PUMA22 Limit computations'!AI$4:BB$75,'PUMA-Person-Limits Fragments'!B699,'PUMA-Person-Limits Fragments'!C699)</f>
        <v>9089.3250000000007</v>
      </c>
      <c r="I699" cm="1">
        <f t="array" ref="I699">INDEX('PUMA22 Limit computations'!BC$4:BV$75,'PUMA-Person-Limits Fragments'!B699,'PUMA-Person-Limits Fragments'!C699)</f>
        <v>7317.1350000000002</v>
      </c>
      <c r="J699" cm="1">
        <f t="array" ref="J699">INDEX('PUMA22 Limit computations'!BW$4:CP$75,'PUMA-Person-Limits Fragments'!B699,'PUMA-Person-Limits Fragments'!C699)</f>
        <v>14544.225</v>
      </c>
    </row>
    <row r="700" spans="1:10" x14ac:dyDescent="0.25">
      <c r="A700">
        <f t="shared" si="32"/>
        <v>699</v>
      </c>
      <c r="B700">
        <f t="shared" si="30"/>
        <v>51</v>
      </c>
      <c r="C700">
        <f t="shared" si="31"/>
        <v>10</v>
      </c>
      <c r="D700" cm="1">
        <f t="array" ref="D700">INDEX('PUMA22 Limit computations'!$A$4:$D$75,'PUMA-Person-Limits Fragments'!$B700,1)</f>
        <v>1004</v>
      </c>
      <c r="E700" t="str" cm="1">
        <f t="array" ref="E700">INDEX('PUMA22 Limit computations'!$A$4:$D$75,'PUMA-Person-Limits Fragments'!$B700,2)</f>
        <v>Bristol County (South)--New Bedford, Dartmouth &amp; Westport</v>
      </c>
      <c r="F700" t="str" cm="1">
        <f t="array" ref="F700">INDEX('PUMA22 Limit computations'!$A$4:$D$75,'PUMA-Person-Limits Fragments'!$B700,3)</f>
        <v>METRO39300MM5400</v>
      </c>
      <c r="G700" t="str" cm="1">
        <f t="array" ref="G700">INDEX('PUMA22 Limit computations'!$A$4:$D$75,'PUMA-Person-Limits Fragments'!$B700,4)</f>
        <v>New Bedford, MA HUD Metro FMR Area</v>
      </c>
      <c r="H700" cm="1">
        <f t="array" ref="H700">INDEX('PUMA22 Limit computations'!AI$4:BB$75,'PUMA-Person-Limits Fragments'!B700,'PUMA-Person-Limits Fragments'!C700)</f>
        <v>62239.24</v>
      </c>
      <c r="I700" cm="1">
        <f t="array" ref="I700">INDEX('PUMA22 Limit computations'!BC$4:BV$75,'PUMA-Person-Limits Fragments'!B700,'PUMA-Person-Limits Fragments'!C700)</f>
        <v>50104.151999999995</v>
      </c>
      <c r="J700" cm="1">
        <f t="array" ref="J700">INDEX('PUMA22 Limit computations'!BW$4:CP$75,'PUMA-Person-Limits Fragments'!B700,'PUMA-Person-Limits Fragments'!C700)</f>
        <v>99591.72</v>
      </c>
    </row>
    <row r="701" spans="1:10" x14ac:dyDescent="0.25">
      <c r="A701">
        <f t="shared" si="32"/>
        <v>700</v>
      </c>
      <c r="B701">
        <f t="shared" si="30"/>
        <v>52</v>
      </c>
      <c r="C701">
        <f t="shared" si="31"/>
        <v>10</v>
      </c>
      <c r="D701" cm="1">
        <f t="array" ref="D701">INDEX('PUMA22 Limit computations'!$A$4:$D$75,'PUMA-Person-Limits Fragments'!$B701,1)</f>
        <v>201</v>
      </c>
      <c r="E701" t="str" cm="1">
        <f t="array" ref="E701">INDEX('PUMA22 Limit computations'!$A$4:$D$75,'PUMA-Person-Limits Fragments'!$B701,2)</f>
        <v>Franklin &amp; Hampshire (West, North, East) Counties</v>
      </c>
      <c r="F701" t="str" cm="1">
        <f t="array" ref="F701">INDEX('PUMA22 Limit computations'!$A$4:$D$75,'PUMA-Person-Limits Fragments'!$B701,3)</f>
        <v>METRO44140M25011</v>
      </c>
      <c r="G701" t="str" cm="1">
        <f t="array" ref="G701">INDEX('PUMA22 Limit computations'!$A$4:$D$75,'PUMA-Person-Limits Fragments'!$B701,4)</f>
        <v>Franklin County, MA HUD Metro FMR Area</v>
      </c>
      <c r="H701" cm="1">
        <f t="array" ref="H701">INDEX('PUMA22 Limit computations'!AI$4:BB$75,'PUMA-Person-Limits Fragments'!B701,'PUMA-Person-Limits Fragments'!C701)</f>
        <v>42688.485000000001</v>
      </c>
      <c r="I701" cm="1">
        <f t="array" ref="I701">INDEX('PUMA22 Limit computations'!BC$4:BV$75,'PUMA-Person-Limits Fragments'!B701,'PUMA-Person-Limits Fragments'!C701)</f>
        <v>34365.303</v>
      </c>
      <c r="J701" cm="1">
        <f t="array" ref="J701">INDEX('PUMA22 Limit computations'!BW$4:CP$75,'PUMA-Person-Limits Fragments'!B701,'PUMA-Person-Limits Fragments'!C701)</f>
        <v>68307.705000000002</v>
      </c>
    </row>
    <row r="702" spans="1:10" x14ac:dyDescent="0.25">
      <c r="A702">
        <f t="shared" si="32"/>
        <v>701</v>
      </c>
      <c r="B702">
        <f t="shared" si="30"/>
        <v>53</v>
      </c>
      <c r="C702">
        <f t="shared" si="31"/>
        <v>10</v>
      </c>
      <c r="D702" cm="1">
        <f t="array" ref="D702">INDEX('PUMA22 Limit computations'!$A$4:$D$75,'PUMA-Person-Limits Fragments'!$B702,1)</f>
        <v>301</v>
      </c>
      <c r="E702" t="str" cm="1">
        <f t="array" ref="E702">INDEX('PUMA22 Limit computations'!$A$4:$D$75,'PUMA-Person-Limits Fragments'!$B702,2)</f>
        <v>Hampshire County (South)--Northampton</v>
      </c>
      <c r="F702" t="str" cm="1">
        <f t="array" ref="F702">INDEX('PUMA22 Limit computations'!$A$4:$D$75,'PUMA-Person-Limits Fragments'!$B702,3)</f>
        <v>METRO44140M44140</v>
      </c>
      <c r="G702" t="str" cm="1">
        <f t="array" ref="G702">INDEX('PUMA22 Limit computations'!$A$4:$D$75,'PUMA-Person-Limits Fragments'!$B702,4)</f>
        <v>Springfield, MA HUD Metro FMR Area</v>
      </c>
      <c r="H702" cm="1">
        <f t="array" ref="H702">INDEX('PUMA22 Limit computations'!AI$4:BB$75,'PUMA-Person-Limits Fragments'!B702,'PUMA-Person-Limits Fragments'!C702)</f>
        <v>69643.035000000003</v>
      </c>
      <c r="I702" cm="1">
        <f t="array" ref="I702">INDEX('PUMA22 Limit computations'!BC$4:BV$75,'PUMA-Person-Limits Fragments'!B702,'PUMA-Person-Limits Fragments'!C702)</f>
        <v>56064.393000000004</v>
      </c>
      <c r="J702" cm="1">
        <f t="array" ref="J702">INDEX('PUMA22 Limit computations'!BW$4:CP$75,'PUMA-Person-Limits Fragments'!B702,'PUMA-Person-Limits Fragments'!C702)</f>
        <v>111438.855</v>
      </c>
    </row>
    <row r="703" spans="1:10" x14ac:dyDescent="0.25">
      <c r="A703">
        <f t="shared" si="32"/>
        <v>702</v>
      </c>
      <c r="B703">
        <f t="shared" si="30"/>
        <v>54</v>
      </c>
      <c r="C703">
        <f t="shared" si="31"/>
        <v>10</v>
      </c>
      <c r="D703" cm="1">
        <f t="array" ref="D703">INDEX('PUMA22 Limit computations'!$A$4:$D$75,'PUMA-Person-Limits Fragments'!$B703,1)</f>
        <v>401</v>
      </c>
      <c r="E703" t="str" cm="1">
        <f t="array" ref="E703">INDEX('PUMA22 Limit computations'!$A$4:$D$75,'PUMA-Person-Limits Fragments'!$B703,2)</f>
        <v>Hampden County (West)--Westfield &amp; Holyoke</v>
      </c>
      <c r="F703" t="str" cm="1">
        <f t="array" ref="F703">INDEX('PUMA22 Limit computations'!$A$4:$D$75,'PUMA-Person-Limits Fragments'!$B703,3)</f>
        <v>METRO44140M44140</v>
      </c>
      <c r="G703" t="str" cm="1">
        <f t="array" ref="G703">INDEX('PUMA22 Limit computations'!$A$4:$D$75,'PUMA-Person-Limits Fragments'!$B703,4)</f>
        <v>Springfield, MA HUD Metro FMR Area</v>
      </c>
      <c r="H703" cm="1">
        <f t="array" ref="H703">INDEX('PUMA22 Limit computations'!AI$4:BB$75,'PUMA-Person-Limits Fragments'!B703,'PUMA-Person-Limits Fragments'!C703)</f>
        <v>69656.964999999997</v>
      </c>
      <c r="I703" cm="1">
        <f t="array" ref="I703">INDEX('PUMA22 Limit computations'!BC$4:BV$75,'PUMA-Person-Limits Fragments'!B703,'PUMA-Person-Limits Fragments'!C703)</f>
        <v>56075.606999999996</v>
      </c>
      <c r="J703" cm="1">
        <f t="array" ref="J703">INDEX('PUMA22 Limit computations'!BW$4:CP$75,'PUMA-Person-Limits Fragments'!B703,'PUMA-Person-Limits Fragments'!C703)</f>
        <v>111461.145</v>
      </c>
    </row>
    <row r="704" spans="1:10" x14ac:dyDescent="0.25">
      <c r="A704">
        <f t="shared" si="32"/>
        <v>703</v>
      </c>
      <c r="B704">
        <f t="shared" si="30"/>
        <v>55</v>
      </c>
      <c r="C704">
        <f t="shared" si="31"/>
        <v>10</v>
      </c>
      <c r="D704" cm="1">
        <f t="array" ref="D704">INDEX('PUMA22 Limit computations'!$A$4:$D$75,'PUMA-Person-Limits Fragments'!$B704,1)</f>
        <v>402</v>
      </c>
      <c r="E704" t="str" cm="1">
        <f t="array" ref="E704">INDEX('PUMA22 Limit computations'!$A$4:$D$75,'PUMA-Person-Limits Fragments'!$B704,2)</f>
        <v>Hampden County (Central)--Springfield</v>
      </c>
      <c r="F704" t="str" cm="1">
        <f t="array" ref="F704">INDEX('PUMA22 Limit computations'!$A$4:$D$75,'PUMA-Person-Limits Fragments'!$B704,3)</f>
        <v>METRO44140M44140</v>
      </c>
      <c r="G704" t="str" cm="1">
        <f t="array" ref="G704">INDEX('PUMA22 Limit computations'!$A$4:$D$75,'PUMA-Person-Limits Fragments'!$B704,4)</f>
        <v>Springfield, MA HUD Metro FMR Area</v>
      </c>
      <c r="H704" cm="1">
        <f t="array" ref="H704">INDEX('PUMA22 Limit computations'!AI$4:BB$75,'PUMA-Person-Limits Fragments'!B704,'PUMA-Person-Limits Fragments'!C704)</f>
        <v>69650</v>
      </c>
      <c r="I704" cm="1">
        <f t="array" ref="I704">INDEX('PUMA22 Limit computations'!BC$4:BV$75,'PUMA-Person-Limits Fragments'!B704,'PUMA-Person-Limits Fragments'!C704)</f>
        <v>56070</v>
      </c>
      <c r="J704" cm="1">
        <f t="array" ref="J704">INDEX('PUMA22 Limit computations'!BW$4:CP$75,'PUMA-Person-Limits Fragments'!B704,'PUMA-Person-Limits Fragments'!C704)</f>
        <v>111450</v>
      </c>
    </row>
    <row r="705" spans="1:10" x14ac:dyDescent="0.25">
      <c r="A705">
        <f t="shared" si="32"/>
        <v>704</v>
      </c>
      <c r="B705">
        <f t="shared" si="30"/>
        <v>56</v>
      </c>
      <c r="C705">
        <f t="shared" si="31"/>
        <v>10</v>
      </c>
      <c r="D705" cm="1">
        <f t="array" ref="D705">INDEX('PUMA22 Limit computations'!$A$4:$D$75,'PUMA-Person-Limits Fragments'!$B705,1)</f>
        <v>403</v>
      </c>
      <c r="E705" t="str" cm="1">
        <f t="array" ref="E705">INDEX('PUMA22 Limit computations'!$A$4:$D$75,'PUMA-Person-Limits Fragments'!$B705,2)</f>
        <v>Hampden County (East)--Chicopee</v>
      </c>
      <c r="F705" t="str" cm="1">
        <f t="array" ref="F705">INDEX('PUMA22 Limit computations'!$A$4:$D$75,'PUMA-Person-Limits Fragments'!$B705,3)</f>
        <v>METRO44140M44140</v>
      </c>
      <c r="G705" t="str" cm="1">
        <f t="array" ref="G705">INDEX('PUMA22 Limit computations'!$A$4:$D$75,'PUMA-Person-Limits Fragments'!$B705,4)</f>
        <v>Springfield, MA HUD Metro FMR Area</v>
      </c>
      <c r="H705" cm="1">
        <f t="array" ref="H705">INDEX('PUMA22 Limit computations'!AI$4:BB$75,'PUMA-Person-Limits Fragments'!B705,'PUMA-Person-Limits Fragments'!C705)</f>
        <v>69643.035000000003</v>
      </c>
      <c r="I705" cm="1">
        <f t="array" ref="I705">INDEX('PUMA22 Limit computations'!BC$4:BV$75,'PUMA-Person-Limits Fragments'!B705,'PUMA-Person-Limits Fragments'!C705)</f>
        <v>56064.393000000004</v>
      </c>
      <c r="J705" cm="1">
        <f t="array" ref="J705">INDEX('PUMA22 Limit computations'!BW$4:CP$75,'PUMA-Person-Limits Fragments'!B705,'PUMA-Person-Limits Fragments'!C705)</f>
        <v>111438.855</v>
      </c>
    </row>
    <row r="706" spans="1:10" x14ac:dyDescent="0.25">
      <c r="A706">
        <f t="shared" si="32"/>
        <v>705</v>
      </c>
      <c r="B706">
        <f t="shared" si="30"/>
        <v>57</v>
      </c>
      <c r="C706">
        <f t="shared" si="31"/>
        <v>10</v>
      </c>
      <c r="D706" cm="1">
        <f t="array" ref="D706">INDEX('PUMA22 Limit computations'!$A$4:$D$75,'PUMA-Person-Limits Fragments'!$B706,1)</f>
        <v>201</v>
      </c>
      <c r="E706" t="str" cm="1">
        <f t="array" ref="E706">INDEX('PUMA22 Limit computations'!$A$4:$D$75,'PUMA-Person-Limits Fragments'!$B706,2)</f>
        <v>Franklin &amp; Hampshire (West, North, East) Counties</v>
      </c>
      <c r="F706" t="str" cm="1">
        <f t="array" ref="F706">INDEX('PUMA22 Limit computations'!$A$4:$D$75,'PUMA-Person-Limits Fragments'!$B706,3)</f>
        <v>METRO44140M44140</v>
      </c>
      <c r="G706" t="str" cm="1">
        <f t="array" ref="G706">INDEX('PUMA22 Limit computations'!$A$4:$D$75,'PUMA-Person-Limits Fragments'!$B706,4)</f>
        <v>Springfield, MA HUD Metro FMR Area</v>
      </c>
      <c r="H706" cm="1">
        <f t="array" ref="H706">INDEX('PUMA22 Limit computations'!AI$4:BB$75,'PUMA-Person-Limits Fragments'!B706,'PUMA-Person-Limits Fragments'!C706)</f>
        <v>26968.48</v>
      </c>
      <c r="I706" cm="1">
        <f t="array" ref="I706">INDEX('PUMA22 Limit computations'!BC$4:BV$75,'PUMA-Person-Limits Fragments'!B706,'PUMA-Person-Limits Fragments'!C706)</f>
        <v>21710.304</v>
      </c>
      <c r="J706" cm="1">
        <f t="array" ref="J706">INDEX('PUMA22 Limit computations'!BW$4:CP$75,'PUMA-Person-Limits Fragments'!B706,'PUMA-Person-Limits Fragments'!C706)</f>
        <v>43153.440000000002</v>
      </c>
    </row>
    <row r="707" spans="1:10" x14ac:dyDescent="0.25">
      <c r="A707">
        <f t="shared" si="32"/>
        <v>706</v>
      </c>
      <c r="B707">
        <f t="shared" ref="B707:B770" si="33">A707-72*FLOOR((A707-1)/72,1)</f>
        <v>58</v>
      </c>
      <c r="C707">
        <f t="shared" ref="C707:C770" si="34">FLOOR((A707-1)/72,1)+1</f>
        <v>10</v>
      </c>
      <c r="D707" cm="1">
        <f t="array" ref="D707">INDEX('PUMA22 Limit computations'!$A$4:$D$75,'PUMA-Person-Limits Fragments'!$B707,1)</f>
        <v>501</v>
      </c>
      <c r="E707" t="str" cm="1">
        <f t="array" ref="E707">INDEX('PUMA22 Limit computations'!$A$4:$D$75,'PUMA-Person-Limits Fragments'!$B707,2)</f>
        <v>Worcester County (Northwest)--Gardner</v>
      </c>
      <c r="F707" t="str" cm="1">
        <f t="array" ref="F707">INDEX('PUMA22 Limit computations'!$A$4:$D$75,'PUMA-Person-Limits Fragments'!$B707,3)</f>
        <v>METRO49340M49340</v>
      </c>
      <c r="G707" t="str" cm="1">
        <f t="array" ref="G707">INDEX('PUMA22 Limit computations'!$A$4:$D$75,'PUMA-Person-Limits Fragments'!$B707,4)</f>
        <v>Worcester, MA HUD Metro FMR Area</v>
      </c>
      <c r="H707" cm="1">
        <f t="array" ref="H707">INDEX('PUMA22 Limit computations'!AI$4:BB$75,'PUMA-Person-Limits Fragments'!B707,'PUMA-Person-Limits Fragments'!C707)</f>
        <v>23632.02</v>
      </c>
      <c r="I707" cm="1">
        <f t="array" ref="I707">INDEX('PUMA22 Limit computations'!BC$4:BV$75,'PUMA-Person-Limits Fragments'!B707,'PUMA-Person-Limits Fragments'!C707)</f>
        <v>16198.623</v>
      </c>
      <c r="J707" cm="1">
        <f t="array" ref="J707">INDEX('PUMA22 Limit computations'!BW$4:CP$75,'PUMA-Person-Limits Fragments'!B707,'PUMA-Person-Limits Fragments'!C707)</f>
        <v>37802.565000000002</v>
      </c>
    </row>
    <row r="708" spans="1:10" x14ac:dyDescent="0.25">
      <c r="A708">
        <f t="shared" ref="A708:A771" si="35">A707+1</f>
        <v>707</v>
      </c>
      <c r="B708">
        <f t="shared" si="33"/>
        <v>59</v>
      </c>
      <c r="C708">
        <f t="shared" si="34"/>
        <v>10</v>
      </c>
      <c r="D708" cm="1">
        <f t="array" ref="D708">INDEX('PUMA22 Limit computations'!$A$4:$D$75,'PUMA-Person-Limits Fragments'!$B708,1)</f>
        <v>506</v>
      </c>
      <c r="E708" t="str" cm="1">
        <f t="array" ref="E708">INDEX('PUMA22 Limit computations'!$A$4:$D$75,'PUMA-Person-Limits Fragments'!$B708,2)</f>
        <v>Worcester County (West Central)--Outside Worcester City</v>
      </c>
      <c r="F708" t="str" cm="1">
        <f t="array" ref="F708">INDEX('PUMA22 Limit computations'!$A$4:$D$75,'PUMA-Person-Limits Fragments'!$B708,3)</f>
        <v>METRO49340M49340</v>
      </c>
      <c r="G708" t="str" cm="1">
        <f t="array" ref="G708">INDEX('PUMA22 Limit computations'!$A$4:$D$75,'PUMA-Person-Limits Fragments'!$B708,4)</f>
        <v>Worcester, MA HUD Metro FMR Area</v>
      </c>
      <c r="H708" cm="1">
        <f t="array" ref="H708">INDEX('PUMA22 Limit computations'!AI$4:BB$75,'PUMA-Person-Limits Fragments'!B708,'PUMA-Person-Limits Fragments'!C708)</f>
        <v>78029.02</v>
      </c>
      <c r="I708" cm="1">
        <f t="array" ref="I708">INDEX('PUMA22 Limit computations'!BC$4:BV$75,'PUMA-Person-Limits Fragments'!B708,'PUMA-Person-Limits Fragments'!C708)</f>
        <v>53485.172999999995</v>
      </c>
      <c r="J708" cm="1">
        <f t="array" ref="J708">INDEX('PUMA22 Limit computations'!BW$4:CP$75,'PUMA-Person-Limits Fragments'!B708,'PUMA-Person-Limits Fragments'!C708)</f>
        <v>124817.815</v>
      </c>
    </row>
    <row r="709" spans="1:10" x14ac:dyDescent="0.25">
      <c r="A709">
        <f t="shared" si="35"/>
        <v>708</v>
      </c>
      <c r="B709">
        <f t="shared" si="33"/>
        <v>60</v>
      </c>
      <c r="C709">
        <f t="shared" si="34"/>
        <v>10</v>
      </c>
      <c r="D709" cm="1">
        <f t="array" ref="D709">INDEX('PUMA22 Limit computations'!$A$4:$D$75,'PUMA-Person-Limits Fragments'!$B709,1)</f>
        <v>503</v>
      </c>
      <c r="E709" t="str" cm="1">
        <f t="array" ref="E709">INDEX('PUMA22 Limit computations'!$A$4:$D$75,'PUMA-Person-Limits Fragments'!$B709,2)</f>
        <v>Worcester County (East Central)--Outside Worcester City</v>
      </c>
      <c r="F709" t="str" cm="1">
        <f t="array" ref="F709">INDEX('PUMA22 Limit computations'!$A$4:$D$75,'PUMA-Person-Limits Fragments'!$B709,3)</f>
        <v>METRO49340M49340</v>
      </c>
      <c r="G709" t="str" cm="1">
        <f t="array" ref="G709">INDEX('PUMA22 Limit computations'!$A$4:$D$75,'PUMA-Person-Limits Fragments'!$B709,4)</f>
        <v>Worcester, MA HUD Metro FMR Area</v>
      </c>
      <c r="H709" cm="1">
        <f t="array" ref="H709">INDEX('PUMA22 Limit computations'!AI$4:BB$75,'PUMA-Person-Limits Fragments'!B709,'PUMA-Person-Limits Fragments'!C709)</f>
        <v>54004.36</v>
      </c>
      <c r="I709" cm="1">
        <f t="array" ref="I709">INDEX('PUMA22 Limit computations'!BC$4:BV$75,'PUMA-Person-Limits Fragments'!B709,'PUMA-Person-Limits Fragments'!C709)</f>
        <v>37017.413999999997</v>
      </c>
      <c r="J709" cm="1">
        <f t="array" ref="J709">INDEX('PUMA22 Limit computations'!BW$4:CP$75,'PUMA-Person-Limits Fragments'!B709,'PUMA-Person-Limits Fragments'!C709)</f>
        <v>86387.17</v>
      </c>
    </row>
    <row r="710" spans="1:10" x14ac:dyDescent="0.25">
      <c r="A710">
        <f t="shared" si="35"/>
        <v>709</v>
      </c>
      <c r="B710">
        <f t="shared" si="33"/>
        <v>61</v>
      </c>
      <c r="C710">
        <f t="shared" si="34"/>
        <v>10</v>
      </c>
      <c r="D710" cm="1">
        <f t="array" ref="D710">INDEX('PUMA22 Limit computations'!$A$4:$D$75,'PUMA-Person-Limits Fragments'!$B710,1)</f>
        <v>504</v>
      </c>
      <c r="E710" t="str" cm="1">
        <f t="array" ref="E710">INDEX('PUMA22 Limit computations'!$A$4:$D$75,'PUMA-Person-Limits Fragments'!$B710,2)</f>
        <v>Worcester City (East)</v>
      </c>
      <c r="F710" t="str" cm="1">
        <f t="array" ref="F710">INDEX('PUMA22 Limit computations'!$A$4:$D$75,'PUMA-Person-Limits Fragments'!$B710,3)</f>
        <v>METRO49340M49340</v>
      </c>
      <c r="G710" t="str" cm="1">
        <f t="array" ref="G710">INDEX('PUMA22 Limit computations'!$A$4:$D$75,'PUMA-Person-Limits Fragments'!$B710,4)</f>
        <v>Worcester, MA HUD Metro FMR Area</v>
      </c>
      <c r="H710" cm="1">
        <f t="array" ref="H710">INDEX('PUMA22 Limit computations'!AI$4:BB$75,'PUMA-Person-Limits Fragments'!B710,'PUMA-Person-Limits Fragments'!C710)</f>
        <v>81800</v>
      </c>
      <c r="I710" cm="1">
        <f t="array" ref="I710">INDEX('PUMA22 Limit computations'!BC$4:BV$75,'PUMA-Person-Limits Fragments'!B710,'PUMA-Person-Limits Fragments'!C710)</f>
        <v>56070</v>
      </c>
      <c r="J710" cm="1">
        <f t="array" ref="J710">INDEX('PUMA22 Limit computations'!BW$4:CP$75,'PUMA-Person-Limits Fragments'!B710,'PUMA-Person-Limits Fragments'!C710)</f>
        <v>130850</v>
      </c>
    </row>
    <row r="711" spans="1:10" x14ac:dyDescent="0.25">
      <c r="A711">
        <f t="shared" si="35"/>
        <v>710</v>
      </c>
      <c r="B711">
        <f t="shared" si="33"/>
        <v>62</v>
      </c>
      <c r="C711">
        <f t="shared" si="34"/>
        <v>10</v>
      </c>
      <c r="D711" cm="1">
        <f t="array" ref="D711">INDEX('PUMA22 Limit computations'!$A$4:$D$75,'PUMA-Person-Limits Fragments'!$B711,1)</f>
        <v>505</v>
      </c>
      <c r="E711" t="str" cm="1">
        <f t="array" ref="E711">INDEX('PUMA22 Limit computations'!$A$4:$D$75,'PUMA-Person-Limits Fragments'!$B711,2)</f>
        <v>Worcester City (West)</v>
      </c>
      <c r="F711" t="str" cm="1">
        <f t="array" ref="F711">INDEX('PUMA22 Limit computations'!$A$4:$D$75,'PUMA-Person-Limits Fragments'!$B711,3)</f>
        <v>METRO49340M49340</v>
      </c>
      <c r="G711" t="str" cm="1">
        <f t="array" ref="G711">INDEX('PUMA22 Limit computations'!$A$4:$D$75,'PUMA-Person-Limits Fragments'!$B711,4)</f>
        <v>Worcester, MA HUD Metro FMR Area</v>
      </c>
      <c r="H711" cm="1">
        <f t="array" ref="H711">INDEX('PUMA22 Limit computations'!AI$4:BB$75,'PUMA-Person-Limits Fragments'!B711,'PUMA-Person-Limits Fragments'!C711)</f>
        <v>81800</v>
      </c>
      <c r="I711" cm="1">
        <f t="array" ref="I711">INDEX('PUMA22 Limit computations'!BC$4:BV$75,'PUMA-Person-Limits Fragments'!B711,'PUMA-Person-Limits Fragments'!C711)</f>
        <v>56070</v>
      </c>
      <c r="J711" cm="1">
        <f t="array" ref="J711">INDEX('PUMA22 Limit computations'!BW$4:CP$75,'PUMA-Person-Limits Fragments'!B711,'PUMA-Person-Limits Fragments'!C711)</f>
        <v>130850</v>
      </c>
    </row>
    <row r="712" spans="1:10" x14ac:dyDescent="0.25">
      <c r="A712">
        <f t="shared" si="35"/>
        <v>711</v>
      </c>
      <c r="B712">
        <f t="shared" si="33"/>
        <v>63</v>
      </c>
      <c r="C712">
        <f t="shared" si="34"/>
        <v>10</v>
      </c>
      <c r="D712" cm="1">
        <f t="array" ref="D712">INDEX('PUMA22 Limit computations'!$A$4:$D$75,'PUMA-Person-Limits Fragments'!$B712,1)</f>
        <v>507</v>
      </c>
      <c r="E712" t="str" cm="1">
        <f t="array" ref="E712">INDEX('PUMA22 Limit computations'!$A$4:$D$75,'PUMA-Person-Limits Fragments'!$B712,2)</f>
        <v>Worcester County (South)</v>
      </c>
      <c r="F712" t="str" cm="1">
        <f t="array" ref="F712">INDEX('PUMA22 Limit computations'!$A$4:$D$75,'PUMA-Person-Limits Fragments'!$B712,3)</f>
        <v>METRO49340M49340</v>
      </c>
      <c r="G712" t="str" cm="1">
        <f t="array" ref="G712">INDEX('PUMA22 Limit computations'!$A$4:$D$75,'PUMA-Person-Limits Fragments'!$B712,4)</f>
        <v>Worcester, MA HUD Metro FMR Area</v>
      </c>
      <c r="H712" cm="1">
        <f t="array" ref="H712">INDEX('PUMA22 Limit computations'!AI$4:BB$75,'PUMA-Person-Limits Fragments'!B712,'PUMA-Person-Limits Fragments'!C712)</f>
        <v>69660.88</v>
      </c>
      <c r="I712" cm="1">
        <f t="array" ref="I712">INDEX('PUMA22 Limit computations'!BC$4:BV$75,'PUMA-Person-Limits Fragments'!B712,'PUMA-Person-Limits Fragments'!C712)</f>
        <v>47749.212</v>
      </c>
      <c r="J712" cm="1">
        <f t="array" ref="J712">INDEX('PUMA22 Limit computations'!BW$4:CP$75,'PUMA-Person-Limits Fragments'!B712,'PUMA-Person-Limits Fragments'!C712)</f>
        <v>111431.86</v>
      </c>
    </row>
    <row r="713" spans="1:10" x14ac:dyDescent="0.25">
      <c r="A713">
        <f t="shared" si="35"/>
        <v>712</v>
      </c>
      <c r="B713">
        <f t="shared" si="33"/>
        <v>64</v>
      </c>
      <c r="C713">
        <f t="shared" si="34"/>
        <v>10</v>
      </c>
      <c r="D713" cm="1">
        <f t="array" ref="D713">INDEX('PUMA22 Limit computations'!$A$4:$D$75,'PUMA-Person-Limits Fragments'!$B713,1)</f>
        <v>502</v>
      </c>
      <c r="E713" t="str" cm="1">
        <f t="array" ref="E713">INDEX('PUMA22 Limit computations'!$A$4:$D$75,'PUMA-Person-Limits Fragments'!$B713,2)</f>
        <v>Worcester County (Northeast)--Fitchburg, Leominster &amp; Lunenburg</v>
      </c>
      <c r="F713" t="str" cm="1">
        <f t="array" ref="F713">INDEX('PUMA22 Limit computations'!$A$4:$D$75,'PUMA-Person-Limits Fragments'!$B713,3)</f>
        <v>METRO49340MM1120</v>
      </c>
      <c r="G713" t="str" cm="1">
        <f t="array" ref="G713">INDEX('PUMA22 Limit computations'!$A$4:$D$75,'PUMA-Person-Limits Fragments'!$B713,4)</f>
        <v>Eastern Worcester County, MA HUD Metro FMR Area</v>
      </c>
      <c r="H713" cm="1">
        <f t="array" ref="H713">INDEX('PUMA22 Limit computations'!AI$4:BB$75,'PUMA-Person-Limits Fragments'!B713,'PUMA-Person-Limits Fragments'!C713)</f>
        <v>14183.785000000002</v>
      </c>
      <c r="I713" cm="1">
        <f t="array" ref="I713">INDEX('PUMA22 Limit computations'!BC$4:BV$75,'PUMA-Person-Limits Fragments'!B713,'PUMA-Person-Limits Fragments'!C713)</f>
        <v>8514.6600000000017</v>
      </c>
      <c r="J713" cm="1">
        <f t="array" ref="J713">INDEX('PUMA22 Limit computations'!BW$4:CP$75,'PUMA-Person-Limits Fragments'!B713,'PUMA-Person-Limits Fragments'!C713)</f>
        <v>19362.805</v>
      </c>
    </row>
    <row r="714" spans="1:10" x14ac:dyDescent="0.25">
      <c r="A714">
        <f t="shared" si="35"/>
        <v>713</v>
      </c>
      <c r="B714">
        <f t="shared" si="33"/>
        <v>65</v>
      </c>
      <c r="C714">
        <f t="shared" si="34"/>
        <v>10</v>
      </c>
      <c r="D714" cm="1">
        <f t="array" ref="D714">INDEX('PUMA22 Limit computations'!$A$4:$D$75,'PUMA-Person-Limits Fragments'!$B714,1)</f>
        <v>503</v>
      </c>
      <c r="E714" t="str" cm="1">
        <f t="array" ref="E714">INDEX('PUMA22 Limit computations'!$A$4:$D$75,'PUMA-Person-Limits Fragments'!$B714,2)</f>
        <v>Worcester County (East Central)--Outside Worcester City</v>
      </c>
      <c r="F714" t="str" cm="1">
        <f t="array" ref="F714">INDEX('PUMA22 Limit computations'!$A$4:$D$75,'PUMA-Person-Limits Fragments'!$B714,3)</f>
        <v>METRO49340MM1120</v>
      </c>
      <c r="G714" t="str" cm="1">
        <f t="array" ref="G714">INDEX('PUMA22 Limit computations'!$A$4:$D$75,'PUMA-Person-Limits Fragments'!$B714,4)</f>
        <v>Eastern Worcester County, MA HUD Metro FMR Area</v>
      </c>
      <c r="H714" cm="1">
        <f t="array" ref="H714">INDEX('PUMA22 Limit computations'!AI$4:BB$75,'PUMA-Person-Limits Fragments'!B714,'PUMA-Person-Limits Fragments'!C714)</f>
        <v>32943.61</v>
      </c>
      <c r="I714" cm="1">
        <f t="array" ref="I714">INDEX('PUMA22 Limit computations'!BC$4:BV$75,'PUMA-Person-Limits Fragments'!B714,'PUMA-Person-Limits Fragments'!C714)</f>
        <v>19776.36</v>
      </c>
      <c r="J714" cm="1">
        <f t="array" ref="J714">INDEX('PUMA22 Limit computations'!BW$4:CP$75,'PUMA-Person-Limits Fragments'!B714,'PUMA-Person-Limits Fragments'!C714)</f>
        <v>44972.53</v>
      </c>
    </row>
    <row r="715" spans="1:10" x14ac:dyDescent="0.25">
      <c r="A715">
        <f t="shared" si="35"/>
        <v>714</v>
      </c>
      <c r="B715">
        <f t="shared" si="33"/>
        <v>66</v>
      </c>
      <c r="C715">
        <f t="shared" si="34"/>
        <v>10</v>
      </c>
      <c r="D715" cm="1">
        <f t="array" ref="D715">INDEX('PUMA22 Limit computations'!$A$4:$D$75,'PUMA-Person-Limits Fragments'!$B715,1)</f>
        <v>507</v>
      </c>
      <c r="E715" t="str" cm="1">
        <f t="array" ref="E715">INDEX('PUMA22 Limit computations'!$A$4:$D$75,'PUMA-Person-Limits Fragments'!$B715,2)</f>
        <v>Worcester County (South)</v>
      </c>
      <c r="F715" t="str" cm="1">
        <f t="array" ref="F715">INDEX('PUMA22 Limit computations'!$A$4:$D$75,'PUMA-Person-Limits Fragments'!$B715,3)</f>
        <v>METRO49340MM1120</v>
      </c>
      <c r="G715" t="str" cm="1">
        <f t="array" ref="G715">INDEX('PUMA22 Limit computations'!$A$4:$D$75,'PUMA-Person-Limits Fragments'!$B715,4)</f>
        <v>Eastern Worcester County, MA HUD Metro FMR Area</v>
      </c>
      <c r="H715" cm="1">
        <f t="array" ref="H715">INDEX('PUMA22 Limit computations'!AI$4:BB$75,'PUMA-Person-Limits Fragments'!B715,'PUMA-Person-Limits Fragments'!C715)</f>
        <v>14367.99</v>
      </c>
      <c r="I715" cm="1">
        <f t="array" ref="I715">INDEX('PUMA22 Limit computations'!BC$4:BV$75,'PUMA-Person-Limits Fragments'!B715,'PUMA-Person-Limits Fragments'!C715)</f>
        <v>8625.24</v>
      </c>
      <c r="J715" cm="1">
        <f t="array" ref="J715">INDEX('PUMA22 Limit computations'!BW$4:CP$75,'PUMA-Person-Limits Fragments'!B715,'PUMA-Person-Limits Fragments'!C715)</f>
        <v>19614.27</v>
      </c>
    </row>
    <row r="716" spans="1:10" x14ac:dyDescent="0.25">
      <c r="A716">
        <f t="shared" si="35"/>
        <v>715</v>
      </c>
      <c r="B716">
        <f t="shared" si="33"/>
        <v>67</v>
      </c>
      <c r="C716">
        <f t="shared" si="34"/>
        <v>10</v>
      </c>
      <c r="D716" cm="1">
        <f t="array" ref="D716">INDEX('PUMA22 Limit computations'!$A$4:$D$75,'PUMA-Person-Limits Fragments'!$B716,1)</f>
        <v>502</v>
      </c>
      <c r="E716" t="str" cm="1">
        <f t="array" ref="E716">INDEX('PUMA22 Limit computations'!$A$4:$D$75,'PUMA-Person-Limits Fragments'!$B716,2)</f>
        <v>Worcester County (Northeast)--Fitchburg, Leominster &amp; Lunenburg</v>
      </c>
      <c r="F716" t="str" cm="1">
        <f t="array" ref="F716">INDEX('PUMA22 Limit computations'!$A$4:$D$75,'PUMA-Person-Limits Fragments'!$B716,3)</f>
        <v>METRO49340MM2600</v>
      </c>
      <c r="G716" t="str" cm="1">
        <f t="array" ref="G716">INDEX('PUMA22 Limit computations'!$A$4:$D$75,'PUMA-Person-Limits Fragments'!$B716,4)</f>
        <v>Fitchburg-Leominster, MA HUD Metro FMR Area</v>
      </c>
      <c r="H716" cm="1">
        <f t="array" ref="H716">INDEX('PUMA22 Limit computations'!AI$4:BB$75,'PUMA-Person-Limits Fragments'!B716,'PUMA-Person-Limits Fragments'!C716)</f>
        <v>63309.27</v>
      </c>
      <c r="I716" cm="1">
        <f t="array" ref="I716">INDEX('PUMA22 Limit computations'!BC$4:BV$75,'PUMA-Person-Limits Fragments'!B716,'PUMA-Person-Limits Fragments'!C716)</f>
        <v>47872.565999999999</v>
      </c>
      <c r="J716" cm="1">
        <f t="array" ref="J716">INDEX('PUMA22 Limit computations'!BW$4:CP$75,'PUMA-Person-Limits Fragments'!B716,'PUMA-Person-Limits Fragments'!C716)</f>
        <v>101303.37</v>
      </c>
    </row>
    <row r="717" spans="1:10" x14ac:dyDescent="0.25">
      <c r="A717">
        <f t="shared" si="35"/>
        <v>716</v>
      </c>
      <c r="B717">
        <f t="shared" si="33"/>
        <v>68</v>
      </c>
      <c r="C717">
        <f t="shared" si="34"/>
        <v>10</v>
      </c>
      <c r="D717" cm="1">
        <f t="array" ref="D717">INDEX('PUMA22 Limit computations'!$A$4:$D$75,'PUMA-Person-Limits Fragments'!$B717,1)</f>
        <v>501</v>
      </c>
      <c r="E717" t="str" cm="1">
        <f t="array" ref="E717">INDEX('PUMA22 Limit computations'!$A$4:$D$75,'PUMA-Person-Limits Fragments'!$B717,2)</f>
        <v>Worcester County (Northwest)--Gardner</v>
      </c>
      <c r="F717" t="str" cm="1">
        <f t="array" ref="F717">INDEX('PUMA22 Limit computations'!$A$4:$D$75,'PUMA-Person-Limits Fragments'!$B717,3)</f>
        <v>METRO49340MM2600</v>
      </c>
      <c r="G717" t="str" cm="1">
        <f t="array" ref="G717">INDEX('PUMA22 Limit computations'!$A$4:$D$75,'PUMA-Person-Limits Fragments'!$B717,4)</f>
        <v>Fitchburg-Leominster, MA HUD Metro FMR Area</v>
      </c>
      <c r="H717" cm="1">
        <f t="array" ref="H717">INDEX('PUMA22 Limit computations'!AI$4:BB$75,'PUMA-Person-Limits Fragments'!B717,'PUMA-Person-Limits Fragments'!C717)</f>
        <v>35992.410000000003</v>
      </c>
      <c r="I717" cm="1">
        <f t="array" ref="I717">INDEX('PUMA22 Limit computations'!BC$4:BV$75,'PUMA-Person-Limits Fragments'!B717,'PUMA-Person-Limits Fragments'!C717)</f>
        <v>27216.378000000001</v>
      </c>
      <c r="J717" cm="1">
        <f t="array" ref="J717">INDEX('PUMA22 Limit computations'!BW$4:CP$75,'PUMA-Person-Limits Fragments'!B717,'PUMA-Person-Limits Fragments'!C717)</f>
        <v>57592.71</v>
      </c>
    </row>
    <row r="718" spans="1:10" x14ac:dyDescent="0.25">
      <c r="A718">
        <f t="shared" si="35"/>
        <v>717</v>
      </c>
      <c r="B718">
        <f t="shared" si="33"/>
        <v>69</v>
      </c>
      <c r="C718">
        <f t="shared" si="34"/>
        <v>10</v>
      </c>
      <c r="D718" cm="1">
        <f t="array" ref="D718">INDEX('PUMA22 Limit computations'!$A$4:$D$75,'PUMA-Person-Limits Fragments'!$B718,1)</f>
        <v>501</v>
      </c>
      <c r="E718" t="str" cm="1">
        <f t="array" ref="E718">INDEX('PUMA22 Limit computations'!$A$4:$D$75,'PUMA-Person-Limits Fragments'!$B718,2)</f>
        <v>Worcester County (Northwest)--Gardner</v>
      </c>
      <c r="F718" t="str" cm="1">
        <f t="array" ref="F718">INDEX('PUMA22 Limit computations'!$A$4:$D$75,'PUMA-Person-Limits Fragments'!$B718,3)</f>
        <v>METRO49340N25027</v>
      </c>
      <c r="G718" t="str" cm="1">
        <f t="array" ref="G718">INDEX('PUMA22 Limit computations'!$A$4:$D$75,'PUMA-Person-Limits Fragments'!$B718,4)</f>
        <v>Western Worcester County, MA HUD Metro FMR Area</v>
      </c>
      <c r="H718" cm="1">
        <f t="array" ref="H718">INDEX('PUMA22 Limit computations'!AI$4:BB$75,'PUMA-Person-Limits Fragments'!B718,'PUMA-Person-Limits Fragments'!C718)</f>
        <v>16325.34</v>
      </c>
      <c r="I718" cm="1">
        <f t="array" ref="I718">INDEX('PUMA22 Limit computations'!BC$4:BV$75,'PUMA-Person-Limits Fragments'!B718,'PUMA-Person-Limits Fragments'!C718)</f>
        <v>12660.606</v>
      </c>
      <c r="J718" cm="1">
        <f t="array" ref="J718">INDEX('PUMA22 Limit computations'!BW$4:CP$75,'PUMA-Person-Limits Fragments'!B718,'PUMA-Person-Limits Fragments'!C718)</f>
        <v>26125.06</v>
      </c>
    </row>
    <row r="719" spans="1:10" x14ac:dyDescent="0.25">
      <c r="A719">
        <f t="shared" si="35"/>
        <v>718</v>
      </c>
      <c r="B719">
        <f t="shared" si="33"/>
        <v>70</v>
      </c>
      <c r="C719">
        <f t="shared" si="34"/>
        <v>10</v>
      </c>
      <c r="D719" cm="1">
        <f t="array" ref="D719">INDEX('PUMA22 Limit computations'!$A$4:$D$75,'PUMA-Person-Limits Fragments'!$B719,1)</f>
        <v>506</v>
      </c>
      <c r="E719" t="str" cm="1">
        <f t="array" ref="E719">INDEX('PUMA22 Limit computations'!$A$4:$D$75,'PUMA-Person-Limits Fragments'!$B719,2)</f>
        <v>Worcester County (West Central)--Outside Worcester City</v>
      </c>
      <c r="F719" t="str" cm="1">
        <f t="array" ref="F719">INDEX('PUMA22 Limit computations'!$A$4:$D$75,'PUMA-Person-Limits Fragments'!$B719,3)</f>
        <v>METRO49340N25027</v>
      </c>
      <c r="G719" t="str" cm="1">
        <f t="array" ref="G719">INDEX('PUMA22 Limit computations'!$A$4:$D$75,'PUMA-Person-Limits Fragments'!$B719,4)</f>
        <v>Western Worcester County, MA HUD Metro FMR Area</v>
      </c>
      <c r="H719" cm="1">
        <f t="array" ref="H719">INDEX('PUMA22 Limit computations'!AI$4:BB$75,'PUMA-Person-Limits Fragments'!B719,'PUMA-Person-Limits Fragments'!C719)</f>
        <v>3333.03</v>
      </c>
      <c r="I719" cm="1">
        <f t="array" ref="I719">INDEX('PUMA22 Limit computations'!BC$4:BV$75,'PUMA-Person-Limits Fragments'!B719,'PUMA-Person-Limits Fragments'!C719)</f>
        <v>2584.8270000000002</v>
      </c>
      <c r="J719" cm="1">
        <f t="array" ref="J719">INDEX('PUMA22 Limit computations'!BW$4:CP$75,'PUMA-Person-Limits Fragments'!B719,'PUMA-Person-Limits Fragments'!C719)</f>
        <v>5333.77</v>
      </c>
    </row>
    <row r="720" spans="1:10" x14ac:dyDescent="0.25">
      <c r="A720">
        <f t="shared" si="35"/>
        <v>719</v>
      </c>
      <c r="B720">
        <f t="shared" si="33"/>
        <v>71</v>
      </c>
      <c r="C720">
        <f t="shared" si="34"/>
        <v>10</v>
      </c>
      <c r="D720" cm="1">
        <f t="array" ref="D720">INDEX('PUMA22 Limit computations'!$A$4:$D$75,'PUMA-Person-Limits Fragments'!$B720,1)</f>
        <v>1301</v>
      </c>
      <c r="E720" t="str" cm="1">
        <f t="array" ref="E720">INDEX('PUMA22 Limit computations'!$A$4:$D$75,'PUMA-Person-Limits Fragments'!$B720,2)</f>
        <v>Barnstable (East), Dukes &amp; Nantucket Counties--Outer Cape Cod Towns</v>
      </c>
      <c r="F720" t="str" cm="1">
        <f t="array" ref="F720">INDEX('PUMA22 Limit computations'!$A$4:$D$75,'PUMA-Person-Limits Fragments'!$B720,3)</f>
        <v>NCNTY25007N25007</v>
      </c>
      <c r="G720" t="str" cm="1">
        <f t="array" ref="G720">INDEX('PUMA22 Limit computations'!$A$4:$D$75,'PUMA-Person-Limits Fragments'!$B720,4)</f>
        <v>Dukes County, MA</v>
      </c>
      <c r="H720" cm="1">
        <f t="array" ref="H720">INDEX('PUMA22 Limit computations'!AI$4:BB$75,'PUMA-Person-Limits Fragments'!B720,'PUMA-Person-Limits Fragments'!C720)</f>
        <v>14149.17</v>
      </c>
      <c r="I720" cm="1">
        <f t="array" ref="I720">INDEX('PUMA22 Limit computations'!BC$4:BV$75,'PUMA-Person-Limits Fragments'!B720,'PUMA-Person-Limits Fragments'!C720)</f>
        <v>8713.2780000000002</v>
      </c>
      <c r="J720" cm="1">
        <f t="array" ref="J720">INDEX('PUMA22 Limit computations'!BW$4:CP$75,'PUMA-Person-Limits Fragments'!B720,'PUMA-Person-Limits Fragments'!C720)</f>
        <v>21763.77</v>
      </c>
    </row>
    <row r="721" spans="1:10" x14ac:dyDescent="0.25">
      <c r="A721">
        <f t="shared" si="35"/>
        <v>720</v>
      </c>
      <c r="B721">
        <f t="shared" si="33"/>
        <v>72</v>
      </c>
      <c r="C721">
        <f t="shared" si="34"/>
        <v>10</v>
      </c>
      <c r="D721" cm="1">
        <f t="array" ref="D721">INDEX('PUMA22 Limit computations'!$A$4:$D$75,'PUMA-Person-Limits Fragments'!$B721,1)</f>
        <v>1301</v>
      </c>
      <c r="E721" t="str" cm="1">
        <f t="array" ref="E721">INDEX('PUMA22 Limit computations'!$A$4:$D$75,'PUMA-Person-Limits Fragments'!$B721,2)</f>
        <v>Barnstable (East), Dukes &amp; Nantucket Counties--Outer Cape Cod Towns</v>
      </c>
      <c r="F721" t="str" cm="1">
        <f t="array" ref="F721">INDEX('PUMA22 Limit computations'!$A$4:$D$75,'PUMA-Person-Limits Fragments'!$B721,3)</f>
        <v>NCNTY25019N25019</v>
      </c>
      <c r="G721" t="str" cm="1">
        <f t="array" ref="G721">INDEX('PUMA22 Limit computations'!$A$4:$D$75,'PUMA-Person-Limits Fragments'!$B721,4)</f>
        <v>Nantucket County, MA</v>
      </c>
      <c r="H721" cm="1">
        <f t="array" ref="H721">INDEX('PUMA22 Limit computations'!AI$4:BB$75,'PUMA-Person-Limits Fragments'!B721,'PUMA-Person-Limits Fragments'!C721)</f>
        <v>10941.06</v>
      </c>
      <c r="I721" cm="1">
        <f t="array" ref="I721">INDEX('PUMA22 Limit computations'!BC$4:BV$75,'PUMA-Person-Limits Fragments'!B721,'PUMA-Person-Limits Fragments'!C721)</f>
        <v>6565.7150000000001</v>
      </c>
      <c r="J721" cm="1">
        <f t="array" ref="J721">INDEX('PUMA22 Limit computations'!BW$4:CP$75,'PUMA-Person-Limits Fragments'!B721,'PUMA-Person-Limits Fragments'!C721)</f>
        <v>15035.865</v>
      </c>
    </row>
    <row r="722" spans="1:10" x14ac:dyDescent="0.25">
      <c r="A722">
        <f t="shared" si="35"/>
        <v>721</v>
      </c>
      <c r="B722">
        <f t="shared" si="33"/>
        <v>1</v>
      </c>
      <c r="C722">
        <f t="shared" si="34"/>
        <v>11</v>
      </c>
      <c r="D722" cm="1">
        <f t="array" ref="D722">INDEX('PUMA22 Limit computations'!$A$4:$D$75,'PUMA-Person-Limits Fragments'!$B722,1)</f>
        <v>1301</v>
      </c>
      <c r="E722" t="str" cm="1">
        <f t="array" ref="E722">INDEX('PUMA22 Limit computations'!$A$4:$D$75,'PUMA-Person-Limits Fragments'!$B722,2)</f>
        <v>Barnstable (East), Dukes &amp; Nantucket Counties--Outer Cape Cod Towns</v>
      </c>
      <c r="F722" t="str" cm="1">
        <f t="array" ref="F722">INDEX('PUMA22 Limit computations'!$A$4:$D$75,'PUMA-Person-Limits Fragments'!$B722,3)</f>
        <v>METRO12700M12700</v>
      </c>
      <c r="G722" t="str" cm="1">
        <f t="array" ref="G722">INDEX('PUMA22 Limit computations'!$A$4:$D$75,'PUMA-Person-Limits Fragments'!$B722,4)</f>
        <v>Barnstable Town, MA MSA</v>
      </c>
      <c r="H722" cm="1">
        <f t="array" ref="H722">INDEX('PUMA22 Limit computations'!AI$4:BB$75,'PUMA-Person-Limits Fragments'!B722,'PUMA-Person-Limits Fragments'!C722)</f>
        <v>62463.68</v>
      </c>
      <c r="I722" cm="1">
        <f t="array" ref="I722">INDEX('PUMA22 Limit computations'!BC$4:BV$75,'PUMA-Person-Limits Fragments'!B722,'PUMA-Person-Limits Fragments'!C722)</f>
        <v>44777.914000000004</v>
      </c>
      <c r="J722" cm="1">
        <f t="array" ref="J722">INDEX('PUMA22 Limit computations'!BW$4:CP$75,'PUMA-Person-Limits Fragments'!B722,'PUMA-Person-Limits Fragments'!C722)</f>
        <v>99919.790000000008</v>
      </c>
    </row>
    <row r="723" spans="1:10" x14ac:dyDescent="0.25">
      <c r="A723">
        <f t="shared" si="35"/>
        <v>722</v>
      </c>
      <c r="B723">
        <f t="shared" si="33"/>
        <v>2</v>
      </c>
      <c r="C723">
        <f t="shared" si="34"/>
        <v>11</v>
      </c>
      <c r="D723" cm="1">
        <f t="array" ref="D723">INDEX('PUMA22 Limit computations'!$A$4:$D$75,'PUMA-Person-Limits Fragments'!$B723,1)</f>
        <v>1201</v>
      </c>
      <c r="E723" t="str" cm="1">
        <f t="array" ref="E723">INDEX('PUMA22 Limit computations'!$A$4:$D$75,'PUMA-Person-Limits Fragments'!$B723,2)</f>
        <v>Barnstable County (West)--Inner Cape Cod Towns &amp; Barnstable Town City</v>
      </c>
      <c r="F723" t="str" cm="1">
        <f t="array" ref="F723">INDEX('PUMA22 Limit computations'!$A$4:$D$75,'PUMA-Person-Limits Fragments'!$B723,3)</f>
        <v>METRO12700M12700</v>
      </c>
      <c r="G723" t="str" cm="1">
        <f t="array" ref="G723">INDEX('PUMA22 Limit computations'!$A$4:$D$75,'PUMA-Person-Limits Fragments'!$B723,4)</f>
        <v>Barnstable Town, MA MSA</v>
      </c>
      <c r="H723" cm="1">
        <f t="array" ref="H723">INDEX('PUMA22 Limit computations'!AI$4:BB$75,'PUMA-Person-Limits Fragments'!B723,'PUMA-Person-Limits Fragments'!C723)</f>
        <v>84800</v>
      </c>
      <c r="I723" cm="1">
        <f t="array" ref="I723">INDEX('PUMA22 Limit computations'!BC$4:BV$75,'PUMA-Person-Limits Fragments'!B723,'PUMA-Person-Limits Fragments'!C723)</f>
        <v>60790</v>
      </c>
      <c r="J723" cm="1">
        <f t="array" ref="J723">INDEX('PUMA22 Limit computations'!BW$4:CP$75,'PUMA-Person-Limits Fragments'!B723,'PUMA-Person-Limits Fragments'!C723)</f>
        <v>135650</v>
      </c>
    </row>
    <row r="724" spans="1:10" x14ac:dyDescent="0.25">
      <c r="A724">
        <f t="shared" si="35"/>
        <v>723</v>
      </c>
      <c r="B724">
        <f t="shared" si="33"/>
        <v>3</v>
      </c>
      <c r="C724">
        <f t="shared" si="34"/>
        <v>11</v>
      </c>
      <c r="D724" cm="1">
        <f t="array" ref="D724">INDEX('PUMA22 Limit computations'!$A$4:$D$75,'PUMA-Person-Limits Fragments'!$B724,1)</f>
        <v>801</v>
      </c>
      <c r="E724" t="str" cm="1">
        <f t="array" ref="E724">INDEX('PUMA22 Limit computations'!$A$4:$D$75,'PUMA-Person-Limits Fragments'!$B724,2)</f>
        <v>Boston City--Allston, Brighton &amp; Fenway</v>
      </c>
      <c r="F724" t="str" cm="1">
        <f t="array" ref="F724">INDEX('PUMA22 Limit computations'!$A$4:$D$75,'PUMA-Person-Limits Fragments'!$B724,3)</f>
        <v>METRO14460MM1120</v>
      </c>
      <c r="G724" t="str" cm="1">
        <f t="array" ref="G724">INDEX('PUMA22 Limit computations'!$A$4:$D$75,'PUMA-Person-Limits Fragments'!$B724,4)</f>
        <v>Boston-Cambridge-Quincy, MA-NH HUD Metro FMR Area</v>
      </c>
      <c r="H724" cm="1">
        <f t="array" ref="H724">INDEX('PUMA22 Limit computations'!AI$4:BB$75,'PUMA-Person-Limits Fragments'!B724,'PUMA-Person-Limits Fragments'!C724)</f>
        <v>109400</v>
      </c>
      <c r="I724" cm="1">
        <f t="array" ref="I724">INDEX('PUMA22 Limit computations'!BC$4:BV$75,'PUMA-Person-Limits Fragments'!B724,'PUMA-Person-Limits Fragments'!C724)</f>
        <v>65600</v>
      </c>
      <c r="J724" cm="1">
        <f t="array" ref="J724">INDEX('PUMA22 Limit computations'!BW$4:CP$75,'PUMA-Person-Limits Fragments'!B724,'PUMA-Person-Limits Fragments'!C724)</f>
        <v>174500</v>
      </c>
    </row>
    <row r="725" spans="1:10" x14ac:dyDescent="0.25">
      <c r="A725">
        <f t="shared" si="35"/>
        <v>724</v>
      </c>
      <c r="B725">
        <f t="shared" si="33"/>
        <v>4</v>
      </c>
      <c r="C725">
        <f t="shared" si="34"/>
        <v>11</v>
      </c>
      <c r="D725" cm="1">
        <f t="array" ref="D725">INDEX('PUMA22 Limit computations'!$A$4:$D$75,'PUMA-Person-Limits Fragments'!$B725,1)</f>
        <v>904</v>
      </c>
      <c r="E725" t="str" cm="1">
        <f t="array" ref="E725">INDEX('PUMA22 Limit computations'!$A$4:$D$75,'PUMA-Person-Limits Fragments'!$B725,2)</f>
        <v>Norfolk County (Northeast)--Weymouth, Braintree, Randolph &amp; Cohasset</v>
      </c>
      <c r="F725" t="str" cm="1">
        <f t="array" ref="F725">INDEX('PUMA22 Limit computations'!$A$4:$D$75,'PUMA-Person-Limits Fragments'!$B725,3)</f>
        <v>METRO14460MM1120</v>
      </c>
      <c r="G725" t="str" cm="1">
        <f t="array" ref="G725">INDEX('PUMA22 Limit computations'!$A$4:$D$75,'PUMA-Person-Limits Fragments'!$B725,4)</f>
        <v>Boston-Cambridge-Quincy, MA-NH HUD Metro FMR Area</v>
      </c>
      <c r="H725" cm="1">
        <f t="array" ref="H725">INDEX('PUMA22 Limit computations'!AI$4:BB$75,'PUMA-Person-Limits Fragments'!B725,'PUMA-Person-Limits Fragments'!C725)</f>
        <v>109400</v>
      </c>
      <c r="I725" cm="1">
        <f t="array" ref="I725">INDEX('PUMA22 Limit computations'!BC$4:BV$75,'PUMA-Person-Limits Fragments'!B725,'PUMA-Person-Limits Fragments'!C725)</f>
        <v>65600</v>
      </c>
      <c r="J725" cm="1">
        <f t="array" ref="J725">INDEX('PUMA22 Limit computations'!BW$4:CP$75,'PUMA-Person-Limits Fragments'!B725,'PUMA-Person-Limits Fragments'!C725)</f>
        <v>174500</v>
      </c>
    </row>
    <row r="726" spans="1:10" x14ac:dyDescent="0.25">
      <c r="A726">
        <f t="shared" si="35"/>
        <v>725</v>
      </c>
      <c r="B726">
        <f t="shared" si="33"/>
        <v>5</v>
      </c>
      <c r="C726">
        <f t="shared" si="34"/>
        <v>11</v>
      </c>
      <c r="D726" cm="1">
        <f t="array" ref="D726">INDEX('PUMA22 Limit computations'!$A$4:$D$75,'PUMA-Person-Limits Fragments'!$B726,1)</f>
        <v>903</v>
      </c>
      <c r="E726" t="str" cm="1">
        <f t="array" ref="E726">INDEX('PUMA22 Limit computations'!$A$4:$D$75,'PUMA-Person-Limits Fragments'!$B726,2)</f>
        <v>Norfolk County--Quincy</v>
      </c>
      <c r="F726" t="str" cm="1">
        <f t="array" ref="F726">INDEX('PUMA22 Limit computations'!$A$4:$D$75,'PUMA-Person-Limits Fragments'!$B726,3)</f>
        <v>METRO14460MM1120</v>
      </c>
      <c r="G726" t="str" cm="1">
        <f t="array" ref="G726">INDEX('PUMA22 Limit computations'!$A$4:$D$75,'PUMA-Person-Limits Fragments'!$B726,4)</f>
        <v>Boston-Cambridge-Quincy, MA-NH HUD Metro FMR Area</v>
      </c>
      <c r="H726" cm="1">
        <f t="array" ref="H726">INDEX('PUMA22 Limit computations'!AI$4:BB$75,'PUMA-Person-Limits Fragments'!B726,'PUMA-Person-Limits Fragments'!C726)</f>
        <v>109400</v>
      </c>
      <c r="I726" cm="1">
        <f t="array" ref="I726">INDEX('PUMA22 Limit computations'!BC$4:BV$75,'PUMA-Person-Limits Fragments'!B726,'PUMA-Person-Limits Fragments'!C726)</f>
        <v>65600</v>
      </c>
      <c r="J726" cm="1">
        <f t="array" ref="J726">INDEX('PUMA22 Limit computations'!BW$4:CP$75,'PUMA-Person-Limits Fragments'!B726,'PUMA-Person-Limits Fragments'!C726)</f>
        <v>174500</v>
      </c>
    </row>
    <row r="727" spans="1:10" x14ac:dyDescent="0.25">
      <c r="A727">
        <f t="shared" si="35"/>
        <v>726</v>
      </c>
      <c r="B727">
        <f t="shared" si="33"/>
        <v>6</v>
      </c>
      <c r="C727">
        <f t="shared" si="34"/>
        <v>11</v>
      </c>
      <c r="D727" cm="1">
        <f t="array" ref="D727">INDEX('PUMA22 Limit computations'!$A$4:$D$75,'PUMA-Person-Limits Fragments'!$B727,1)</f>
        <v>902</v>
      </c>
      <c r="E727" t="str" cm="1">
        <f t="array" ref="E727">INDEX('PUMA22 Limit computations'!$A$4:$D$75,'PUMA-Person-Limits Fragments'!$B727,2)</f>
        <v>Norfolk County--Brookline, Milton &amp; Dedham</v>
      </c>
      <c r="F727" t="str" cm="1">
        <f t="array" ref="F727">INDEX('PUMA22 Limit computations'!$A$4:$D$75,'PUMA-Person-Limits Fragments'!$B727,3)</f>
        <v>METRO14460MM1120</v>
      </c>
      <c r="G727" t="str" cm="1">
        <f t="array" ref="G727">INDEX('PUMA22 Limit computations'!$A$4:$D$75,'PUMA-Person-Limits Fragments'!$B727,4)</f>
        <v>Boston-Cambridge-Quincy, MA-NH HUD Metro FMR Area</v>
      </c>
      <c r="H727" cm="1">
        <f t="array" ref="H727">INDEX('PUMA22 Limit computations'!AI$4:BB$75,'PUMA-Person-Limits Fragments'!B727,'PUMA-Person-Limits Fragments'!C727)</f>
        <v>109400</v>
      </c>
      <c r="I727" cm="1">
        <f t="array" ref="I727">INDEX('PUMA22 Limit computations'!BC$4:BV$75,'PUMA-Person-Limits Fragments'!B727,'PUMA-Person-Limits Fragments'!C727)</f>
        <v>65600</v>
      </c>
      <c r="J727" cm="1">
        <f t="array" ref="J727">INDEX('PUMA22 Limit computations'!BW$4:CP$75,'PUMA-Person-Limits Fragments'!B727,'PUMA-Person-Limits Fragments'!C727)</f>
        <v>174500</v>
      </c>
    </row>
    <row r="728" spans="1:10" x14ac:dyDescent="0.25">
      <c r="A728">
        <f t="shared" si="35"/>
        <v>727</v>
      </c>
      <c r="B728">
        <f t="shared" si="33"/>
        <v>7</v>
      </c>
      <c r="C728">
        <f t="shared" si="34"/>
        <v>11</v>
      </c>
      <c r="D728" cm="1">
        <f t="array" ref="D728">INDEX('PUMA22 Limit computations'!$A$4:$D$75,'PUMA-Person-Limits Fragments'!$B728,1)</f>
        <v>901</v>
      </c>
      <c r="E728" t="str" cm="1">
        <f t="array" ref="E728">INDEX('PUMA22 Limit computations'!$A$4:$D$75,'PUMA-Person-Limits Fragments'!$B728,2)</f>
        <v>Norfolk County (Northwest)--Needham, Wellesley &amp; Westwood</v>
      </c>
      <c r="F728" t="str" cm="1">
        <f t="array" ref="F728">INDEX('PUMA22 Limit computations'!$A$4:$D$75,'PUMA-Person-Limits Fragments'!$B728,3)</f>
        <v>METRO14460MM1120</v>
      </c>
      <c r="G728" t="str" cm="1">
        <f t="array" ref="G728">INDEX('PUMA22 Limit computations'!$A$4:$D$75,'PUMA-Person-Limits Fragments'!$B728,4)</f>
        <v>Boston-Cambridge-Quincy, MA-NH HUD Metro FMR Area</v>
      </c>
      <c r="H728" cm="1">
        <f t="array" ref="H728">INDEX('PUMA22 Limit computations'!AI$4:BB$75,'PUMA-Person-Limits Fragments'!B728,'PUMA-Person-Limits Fragments'!C728)</f>
        <v>109400</v>
      </c>
      <c r="I728" cm="1">
        <f t="array" ref="I728">INDEX('PUMA22 Limit computations'!BC$4:BV$75,'PUMA-Person-Limits Fragments'!B728,'PUMA-Person-Limits Fragments'!C728)</f>
        <v>65600</v>
      </c>
      <c r="J728" cm="1">
        <f t="array" ref="J728">INDEX('PUMA22 Limit computations'!BW$4:CP$75,'PUMA-Person-Limits Fragments'!B728,'PUMA-Person-Limits Fragments'!C728)</f>
        <v>174500</v>
      </c>
    </row>
    <row r="729" spans="1:10" x14ac:dyDescent="0.25">
      <c r="A729">
        <f t="shared" si="35"/>
        <v>728</v>
      </c>
      <c r="B729">
        <f t="shared" si="33"/>
        <v>8</v>
      </c>
      <c r="C729">
        <f t="shared" si="34"/>
        <v>11</v>
      </c>
      <c r="D729" cm="1">
        <f t="array" ref="D729">INDEX('PUMA22 Limit computations'!$A$4:$D$75,'PUMA-Person-Limits Fragments'!$B729,1)</f>
        <v>806</v>
      </c>
      <c r="E729" t="str" cm="1">
        <f t="array" ref="E729">INDEX('PUMA22 Limit computations'!$A$4:$D$75,'PUMA-Person-Limits Fragments'!$B729,2)</f>
        <v>Suffolk County (North)--Revere, Chelsea &amp; Winthrop</v>
      </c>
      <c r="F729" t="str" cm="1">
        <f t="array" ref="F729">INDEX('PUMA22 Limit computations'!$A$4:$D$75,'PUMA-Person-Limits Fragments'!$B729,3)</f>
        <v>METRO14460MM1120</v>
      </c>
      <c r="G729" t="str" cm="1">
        <f t="array" ref="G729">INDEX('PUMA22 Limit computations'!$A$4:$D$75,'PUMA-Person-Limits Fragments'!$B729,4)</f>
        <v>Boston-Cambridge-Quincy, MA-NH HUD Metro FMR Area</v>
      </c>
      <c r="H729" cm="1">
        <f t="array" ref="H729">INDEX('PUMA22 Limit computations'!AI$4:BB$75,'PUMA-Person-Limits Fragments'!B729,'PUMA-Person-Limits Fragments'!C729)</f>
        <v>109400</v>
      </c>
      <c r="I729" cm="1">
        <f t="array" ref="I729">INDEX('PUMA22 Limit computations'!BC$4:BV$75,'PUMA-Person-Limits Fragments'!B729,'PUMA-Person-Limits Fragments'!C729)</f>
        <v>65600</v>
      </c>
      <c r="J729" cm="1">
        <f t="array" ref="J729">INDEX('PUMA22 Limit computations'!BW$4:CP$75,'PUMA-Person-Limits Fragments'!B729,'PUMA-Person-Limits Fragments'!C729)</f>
        <v>174500</v>
      </c>
    </row>
    <row r="730" spans="1:10" x14ac:dyDescent="0.25">
      <c r="A730">
        <f t="shared" si="35"/>
        <v>729</v>
      </c>
      <c r="B730">
        <f t="shared" si="33"/>
        <v>9</v>
      </c>
      <c r="C730">
        <f t="shared" si="34"/>
        <v>11</v>
      </c>
      <c r="D730" cm="1">
        <f t="array" ref="D730">INDEX('PUMA22 Limit computations'!$A$4:$D$75,'PUMA-Person-Limits Fragments'!$B730,1)</f>
        <v>805</v>
      </c>
      <c r="E730" t="str" cm="1">
        <f t="array" ref="E730">INDEX('PUMA22 Limit computations'!$A$4:$D$75,'PUMA-Person-Limits Fragments'!$B730,2)</f>
        <v>Boston City--Hyde Park, Jamaica Plain, Roslindale &amp; West Roxbury</v>
      </c>
      <c r="F730" t="str" cm="1">
        <f t="array" ref="F730">INDEX('PUMA22 Limit computations'!$A$4:$D$75,'PUMA-Person-Limits Fragments'!$B730,3)</f>
        <v>METRO14460MM1120</v>
      </c>
      <c r="G730" t="str" cm="1">
        <f t="array" ref="G730">INDEX('PUMA22 Limit computations'!$A$4:$D$75,'PUMA-Person-Limits Fragments'!$B730,4)</f>
        <v>Boston-Cambridge-Quincy, MA-NH HUD Metro FMR Area</v>
      </c>
      <c r="H730" cm="1">
        <f t="array" ref="H730">INDEX('PUMA22 Limit computations'!AI$4:BB$75,'PUMA-Person-Limits Fragments'!B730,'PUMA-Person-Limits Fragments'!C730)</f>
        <v>109400</v>
      </c>
      <c r="I730" cm="1">
        <f t="array" ref="I730">INDEX('PUMA22 Limit computations'!BC$4:BV$75,'PUMA-Person-Limits Fragments'!B730,'PUMA-Person-Limits Fragments'!C730)</f>
        <v>65600</v>
      </c>
      <c r="J730" cm="1">
        <f t="array" ref="J730">INDEX('PUMA22 Limit computations'!BW$4:CP$75,'PUMA-Person-Limits Fragments'!B730,'PUMA-Person-Limits Fragments'!C730)</f>
        <v>174500</v>
      </c>
    </row>
    <row r="731" spans="1:10" x14ac:dyDescent="0.25">
      <c r="A731">
        <f t="shared" si="35"/>
        <v>730</v>
      </c>
      <c r="B731">
        <f t="shared" si="33"/>
        <v>10</v>
      </c>
      <c r="C731">
        <f t="shared" si="34"/>
        <v>11</v>
      </c>
      <c r="D731" cm="1">
        <f t="array" ref="D731">INDEX('PUMA22 Limit computations'!$A$4:$D$75,'PUMA-Person-Limits Fragments'!$B731,1)</f>
        <v>804</v>
      </c>
      <c r="E731" t="str" cm="1">
        <f t="array" ref="E731">INDEX('PUMA22 Limit computations'!$A$4:$D$75,'PUMA-Person-Limits Fragments'!$B731,2)</f>
        <v>Boston City--Mattapan &amp; Roxbury</v>
      </c>
      <c r="F731" t="str" cm="1">
        <f t="array" ref="F731">INDEX('PUMA22 Limit computations'!$A$4:$D$75,'PUMA-Person-Limits Fragments'!$B731,3)</f>
        <v>METRO14460MM1120</v>
      </c>
      <c r="G731" t="str" cm="1">
        <f t="array" ref="G731">INDEX('PUMA22 Limit computations'!$A$4:$D$75,'PUMA-Person-Limits Fragments'!$B731,4)</f>
        <v>Boston-Cambridge-Quincy, MA-NH HUD Metro FMR Area</v>
      </c>
      <c r="H731" cm="1">
        <f t="array" ref="H731">INDEX('PUMA22 Limit computations'!AI$4:BB$75,'PUMA-Person-Limits Fragments'!B731,'PUMA-Person-Limits Fragments'!C731)</f>
        <v>109400</v>
      </c>
      <c r="I731" cm="1">
        <f t="array" ref="I731">INDEX('PUMA22 Limit computations'!BC$4:BV$75,'PUMA-Person-Limits Fragments'!B731,'PUMA-Person-Limits Fragments'!C731)</f>
        <v>65600</v>
      </c>
      <c r="J731" cm="1">
        <f t="array" ref="J731">INDEX('PUMA22 Limit computations'!BW$4:CP$75,'PUMA-Person-Limits Fragments'!B731,'PUMA-Person-Limits Fragments'!C731)</f>
        <v>174500</v>
      </c>
    </row>
    <row r="732" spans="1:10" x14ac:dyDescent="0.25">
      <c r="A732">
        <f t="shared" si="35"/>
        <v>731</v>
      </c>
      <c r="B732">
        <f t="shared" si="33"/>
        <v>11</v>
      </c>
      <c r="C732">
        <f t="shared" si="34"/>
        <v>11</v>
      </c>
      <c r="D732" cm="1">
        <f t="array" ref="D732">INDEX('PUMA22 Limit computations'!$A$4:$D$75,'PUMA-Person-Limits Fragments'!$B732,1)</f>
        <v>612</v>
      </c>
      <c r="E732" t="str" cm="1">
        <f t="array" ref="E732">INDEX('PUMA22 Limit computations'!$A$4:$D$75,'PUMA-Person-Limits Fragments'!$B732,2)</f>
        <v>Middlesex County--Watertown, Arlington &amp; Belmont</v>
      </c>
      <c r="F732" t="str" cm="1">
        <f t="array" ref="F732">INDEX('PUMA22 Limit computations'!$A$4:$D$75,'PUMA-Person-Limits Fragments'!$B732,3)</f>
        <v>METRO14460MM1120</v>
      </c>
      <c r="G732" t="str" cm="1">
        <f t="array" ref="G732">INDEX('PUMA22 Limit computations'!$A$4:$D$75,'PUMA-Person-Limits Fragments'!$B732,4)</f>
        <v>Boston-Cambridge-Quincy, MA-NH HUD Metro FMR Area</v>
      </c>
      <c r="H732" cm="1">
        <f t="array" ref="H732">INDEX('PUMA22 Limit computations'!AI$4:BB$75,'PUMA-Person-Limits Fragments'!B732,'PUMA-Person-Limits Fragments'!C732)</f>
        <v>109410.94</v>
      </c>
      <c r="I732" cm="1">
        <f t="array" ref="I732">INDEX('PUMA22 Limit computations'!BC$4:BV$75,'PUMA-Person-Limits Fragments'!B732,'PUMA-Person-Limits Fragments'!C732)</f>
        <v>65606.559999999998</v>
      </c>
      <c r="J732" cm="1">
        <f t="array" ref="J732">INDEX('PUMA22 Limit computations'!BW$4:CP$75,'PUMA-Person-Limits Fragments'!B732,'PUMA-Person-Limits Fragments'!C732)</f>
        <v>174517.45</v>
      </c>
    </row>
    <row r="733" spans="1:10" x14ac:dyDescent="0.25">
      <c r="A733">
        <f t="shared" si="35"/>
        <v>732</v>
      </c>
      <c r="B733">
        <f t="shared" si="33"/>
        <v>12</v>
      </c>
      <c r="C733">
        <f t="shared" si="34"/>
        <v>11</v>
      </c>
      <c r="D733" cm="1">
        <f t="array" ref="D733">INDEX('PUMA22 Limit computations'!$A$4:$D$75,'PUMA-Person-Limits Fragments'!$B733,1)</f>
        <v>802</v>
      </c>
      <c r="E733" t="str" cm="1">
        <f t="array" ref="E733">INDEX('PUMA22 Limit computations'!$A$4:$D$75,'PUMA-Person-Limits Fragments'!$B733,2)</f>
        <v>Boston City--Back Bay, Beacon Hill, Charlestown, East Boston, Central &amp; South End</v>
      </c>
      <c r="F733" t="str" cm="1">
        <f t="array" ref="F733">INDEX('PUMA22 Limit computations'!$A$4:$D$75,'PUMA-Person-Limits Fragments'!$B733,3)</f>
        <v>METRO14460MM1120</v>
      </c>
      <c r="G733" t="str" cm="1">
        <f t="array" ref="G733">INDEX('PUMA22 Limit computations'!$A$4:$D$75,'PUMA-Person-Limits Fragments'!$B733,4)</f>
        <v>Boston-Cambridge-Quincy, MA-NH HUD Metro FMR Area</v>
      </c>
      <c r="H733" cm="1">
        <f t="array" ref="H733">INDEX('PUMA22 Limit computations'!AI$4:BB$75,'PUMA-Person-Limits Fragments'!B733,'PUMA-Person-Limits Fragments'!C733)</f>
        <v>109400</v>
      </c>
      <c r="I733" cm="1">
        <f t="array" ref="I733">INDEX('PUMA22 Limit computations'!BC$4:BV$75,'PUMA-Person-Limits Fragments'!B733,'PUMA-Person-Limits Fragments'!C733)</f>
        <v>65600</v>
      </c>
      <c r="J733" cm="1">
        <f t="array" ref="J733">INDEX('PUMA22 Limit computations'!BW$4:CP$75,'PUMA-Person-Limits Fragments'!B733,'PUMA-Person-Limits Fragments'!C733)</f>
        <v>174500</v>
      </c>
    </row>
    <row r="734" spans="1:10" x14ac:dyDescent="0.25">
      <c r="A734">
        <f t="shared" si="35"/>
        <v>733</v>
      </c>
      <c r="B734">
        <f t="shared" si="33"/>
        <v>13</v>
      </c>
      <c r="C734">
        <f t="shared" si="34"/>
        <v>11</v>
      </c>
      <c r="D734" cm="1">
        <f t="array" ref="D734">INDEX('PUMA22 Limit computations'!$A$4:$D$75,'PUMA-Person-Limits Fragments'!$B734,1)</f>
        <v>906</v>
      </c>
      <c r="E734" t="str" cm="1">
        <f t="array" ref="E734">INDEX('PUMA22 Limit computations'!$A$4:$D$75,'PUMA-Person-Limits Fragments'!$B734,2)</f>
        <v>Norfolk County (Southwest)--Franklin, Walpole &amp; Foxborough</v>
      </c>
      <c r="F734" t="str" cm="1">
        <f t="array" ref="F734">INDEX('PUMA22 Limit computations'!$A$4:$D$75,'PUMA-Person-Limits Fragments'!$B734,3)</f>
        <v>METRO14460MM1120</v>
      </c>
      <c r="G734" t="str" cm="1">
        <f t="array" ref="G734">INDEX('PUMA22 Limit computations'!$A$4:$D$75,'PUMA-Person-Limits Fragments'!$B734,4)</f>
        <v>Boston-Cambridge-Quincy, MA-NH HUD Metro FMR Area</v>
      </c>
      <c r="H734" cm="1">
        <f t="array" ref="H734">INDEX('PUMA22 Limit computations'!AI$4:BB$75,'PUMA-Person-Limits Fragments'!B734,'PUMA-Person-Limits Fragments'!C734)</f>
        <v>109400</v>
      </c>
      <c r="I734" cm="1">
        <f t="array" ref="I734">INDEX('PUMA22 Limit computations'!BC$4:BV$75,'PUMA-Person-Limits Fragments'!B734,'PUMA-Person-Limits Fragments'!C734)</f>
        <v>65600</v>
      </c>
      <c r="J734" cm="1">
        <f t="array" ref="J734">INDEX('PUMA22 Limit computations'!BW$4:CP$75,'PUMA-Person-Limits Fragments'!B734,'PUMA-Person-Limits Fragments'!C734)</f>
        <v>174500</v>
      </c>
    </row>
    <row r="735" spans="1:10" x14ac:dyDescent="0.25">
      <c r="A735">
        <f t="shared" si="35"/>
        <v>734</v>
      </c>
      <c r="B735">
        <f t="shared" si="33"/>
        <v>14</v>
      </c>
      <c r="C735">
        <f t="shared" si="34"/>
        <v>11</v>
      </c>
      <c r="D735" cm="1">
        <f t="array" ref="D735">INDEX('PUMA22 Limit computations'!$A$4:$D$75,'PUMA-Person-Limits Fragments'!$B735,1)</f>
        <v>706</v>
      </c>
      <c r="E735" t="str" cm="1">
        <f t="array" ref="E735">INDEX('PUMA22 Limit computations'!$A$4:$D$75,'PUMA-Person-Limits Fragments'!$B735,2)</f>
        <v>Essex County (South Coastline)--Salem, Beverly &amp; Gloucester</v>
      </c>
      <c r="F735" t="str" cm="1">
        <f t="array" ref="F735">INDEX('PUMA22 Limit computations'!$A$4:$D$75,'PUMA-Person-Limits Fragments'!$B735,3)</f>
        <v>METRO14460MM1120</v>
      </c>
      <c r="G735" t="str" cm="1">
        <f t="array" ref="G735">INDEX('PUMA22 Limit computations'!$A$4:$D$75,'PUMA-Person-Limits Fragments'!$B735,4)</f>
        <v>Boston-Cambridge-Quincy, MA-NH HUD Metro FMR Area</v>
      </c>
      <c r="H735" cm="1">
        <f t="array" ref="H735">INDEX('PUMA22 Limit computations'!AI$4:BB$75,'PUMA-Person-Limits Fragments'!B735,'PUMA-Person-Limits Fragments'!C735)</f>
        <v>109400</v>
      </c>
      <c r="I735" cm="1">
        <f t="array" ref="I735">INDEX('PUMA22 Limit computations'!BC$4:BV$75,'PUMA-Person-Limits Fragments'!B735,'PUMA-Person-Limits Fragments'!C735)</f>
        <v>65600</v>
      </c>
      <c r="J735" cm="1">
        <f t="array" ref="J735">INDEX('PUMA22 Limit computations'!BW$4:CP$75,'PUMA-Person-Limits Fragments'!B735,'PUMA-Person-Limits Fragments'!C735)</f>
        <v>174500</v>
      </c>
    </row>
    <row r="736" spans="1:10" x14ac:dyDescent="0.25">
      <c r="A736">
        <f t="shared" si="35"/>
        <v>735</v>
      </c>
      <c r="B736">
        <f t="shared" si="33"/>
        <v>15</v>
      </c>
      <c r="C736">
        <f t="shared" si="34"/>
        <v>11</v>
      </c>
      <c r="D736" cm="1">
        <f t="array" ref="D736">INDEX('PUMA22 Limit computations'!$A$4:$D$75,'PUMA-Person-Limits Fragments'!$B736,1)</f>
        <v>705</v>
      </c>
      <c r="E736" t="str" cm="1">
        <f t="array" ref="E736">INDEX('PUMA22 Limit computations'!$A$4:$D$75,'PUMA-Person-Limits Fragments'!$B736,2)</f>
        <v>Essex County--Lynn &amp; Nahant</v>
      </c>
      <c r="F736" t="str" cm="1">
        <f t="array" ref="F736">INDEX('PUMA22 Limit computations'!$A$4:$D$75,'PUMA-Person-Limits Fragments'!$B736,3)</f>
        <v>METRO14460MM1120</v>
      </c>
      <c r="G736" t="str" cm="1">
        <f t="array" ref="G736">INDEX('PUMA22 Limit computations'!$A$4:$D$75,'PUMA-Person-Limits Fragments'!$B736,4)</f>
        <v>Boston-Cambridge-Quincy, MA-NH HUD Metro FMR Area</v>
      </c>
      <c r="H736" cm="1">
        <f t="array" ref="H736">INDEX('PUMA22 Limit computations'!AI$4:BB$75,'PUMA-Person-Limits Fragments'!B736,'PUMA-Person-Limits Fragments'!C736)</f>
        <v>109400</v>
      </c>
      <c r="I736" cm="1">
        <f t="array" ref="I736">INDEX('PUMA22 Limit computations'!BC$4:BV$75,'PUMA-Person-Limits Fragments'!B736,'PUMA-Person-Limits Fragments'!C736)</f>
        <v>65600</v>
      </c>
      <c r="J736" cm="1">
        <f t="array" ref="J736">INDEX('PUMA22 Limit computations'!BW$4:CP$75,'PUMA-Person-Limits Fragments'!B736,'PUMA-Person-Limits Fragments'!C736)</f>
        <v>174500</v>
      </c>
    </row>
    <row r="737" spans="1:10" x14ac:dyDescent="0.25">
      <c r="A737">
        <f t="shared" si="35"/>
        <v>736</v>
      </c>
      <c r="B737">
        <f t="shared" si="33"/>
        <v>16</v>
      </c>
      <c r="C737">
        <f t="shared" si="34"/>
        <v>11</v>
      </c>
      <c r="D737" cm="1">
        <f t="array" ref="D737">INDEX('PUMA22 Limit computations'!$A$4:$D$75,'PUMA-Person-Limits Fragments'!$B737,1)</f>
        <v>704</v>
      </c>
      <c r="E737" t="str" cm="1">
        <f t="array" ref="E737">INDEX('PUMA22 Limit computations'!$A$4:$D$75,'PUMA-Person-Limits Fragments'!$B737,2)</f>
        <v>Essex County (Central)--Peabody, Danvers &amp; Saugus</v>
      </c>
      <c r="F737" t="str" cm="1">
        <f t="array" ref="F737">INDEX('PUMA22 Limit computations'!$A$4:$D$75,'PUMA-Person-Limits Fragments'!$B737,3)</f>
        <v>METRO14460MM1120</v>
      </c>
      <c r="G737" t="str" cm="1">
        <f t="array" ref="G737">INDEX('PUMA22 Limit computations'!$A$4:$D$75,'PUMA-Person-Limits Fragments'!$B737,4)</f>
        <v>Boston-Cambridge-Quincy, MA-NH HUD Metro FMR Area</v>
      </c>
      <c r="H737" cm="1">
        <f t="array" ref="H737">INDEX('PUMA22 Limit computations'!AI$4:BB$75,'PUMA-Person-Limits Fragments'!B737,'PUMA-Person-Limits Fragments'!C737)</f>
        <v>109400</v>
      </c>
      <c r="I737" cm="1">
        <f t="array" ref="I737">INDEX('PUMA22 Limit computations'!BC$4:BV$75,'PUMA-Person-Limits Fragments'!B737,'PUMA-Person-Limits Fragments'!C737)</f>
        <v>65600</v>
      </c>
      <c r="J737" cm="1">
        <f t="array" ref="J737">INDEX('PUMA22 Limit computations'!BW$4:CP$75,'PUMA-Person-Limits Fragments'!B737,'PUMA-Person-Limits Fragments'!C737)</f>
        <v>174500</v>
      </c>
    </row>
    <row r="738" spans="1:10" x14ac:dyDescent="0.25">
      <c r="A738">
        <f t="shared" si="35"/>
        <v>737</v>
      </c>
      <c r="B738">
        <f t="shared" si="33"/>
        <v>17</v>
      </c>
      <c r="C738">
        <f t="shared" si="34"/>
        <v>11</v>
      </c>
      <c r="D738" cm="1">
        <f t="array" ref="D738">INDEX('PUMA22 Limit computations'!$A$4:$D$75,'PUMA-Person-Limits Fragments'!$B738,1)</f>
        <v>611</v>
      </c>
      <c r="E738" t="str" cm="1">
        <f t="array" ref="E738">INDEX('PUMA22 Limit computations'!$A$4:$D$75,'PUMA-Person-Limits Fragments'!$B738,2)</f>
        <v>Middlesex County (East)--Cambridge</v>
      </c>
      <c r="F738" t="str" cm="1">
        <f t="array" ref="F738">INDEX('PUMA22 Limit computations'!$A$4:$D$75,'PUMA-Person-Limits Fragments'!$B738,3)</f>
        <v>METRO14460MM1120</v>
      </c>
      <c r="G738" t="str" cm="1">
        <f t="array" ref="G738">INDEX('PUMA22 Limit computations'!$A$4:$D$75,'PUMA-Person-Limits Fragments'!$B738,4)</f>
        <v>Boston-Cambridge-Quincy, MA-NH HUD Metro FMR Area</v>
      </c>
      <c r="H738" cm="1">
        <f t="array" ref="H738">INDEX('PUMA22 Limit computations'!AI$4:BB$75,'PUMA-Person-Limits Fragments'!B738,'PUMA-Person-Limits Fragments'!C738)</f>
        <v>109400</v>
      </c>
      <c r="I738" cm="1">
        <f t="array" ref="I738">INDEX('PUMA22 Limit computations'!BC$4:BV$75,'PUMA-Person-Limits Fragments'!B738,'PUMA-Person-Limits Fragments'!C738)</f>
        <v>65600</v>
      </c>
      <c r="J738" cm="1">
        <f t="array" ref="J738">INDEX('PUMA22 Limit computations'!BW$4:CP$75,'PUMA-Person-Limits Fragments'!B738,'PUMA-Person-Limits Fragments'!C738)</f>
        <v>174500</v>
      </c>
    </row>
    <row r="739" spans="1:10" x14ac:dyDescent="0.25">
      <c r="A739">
        <f t="shared" si="35"/>
        <v>738</v>
      </c>
      <c r="B739">
        <f t="shared" si="33"/>
        <v>18</v>
      </c>
      <c r="C739">
        <f t="shared" si="34"/>
        <v>11</v>
      </c>
      <c r="D739" cm="1">
        <f t="array" ref="D739">INDEX('PUMA22 Limit computations'!$A$4:$D$75,'PUMA-Person-Limits Fragments'!$B739,1)</f>
        <v>703</v>
      </c>
      <c r="E739" t="str" cm="1">
        <f t="array" ref="E739">INDEX('PUMA22 Limit computations'!$A$4:$D$75,'PUMA-Person-Limits Fragments'!$B739,2)</f>
        <v>Essex County (North)--Newburyport, Amesbury &amp; North Andover</v>
      </c>
      <c r="F739" t="str" cm="1">
        <f t="array" ref="F739">INDEX('PUMA22 Limit computations'!$A$4:$D$75,'PUMA-Person-Limits Fragments'!$B739,3)</f>
        <v>METRO14460MM1120</v>
      </c>
      <c r="G739" t="str" cm="1">
        <f t="array" ref="G739">INDEX('PUMA22 Limit computations'!$A$4:$D$75,'PUMA-Person-Limits Fragments'!$B739,4)</f>
        <v>Boston-Cambridge-Quincy, MA-NH HUD Metro FMR Area</v>
      </c>
      <c r="H739" cm="1">
        <f t="array" ref="H739">INDEX('PUMA22 Limit computations'!AI$4:BB$75,'PUMA-Person-Limits Fragments'!B739,'PUMA-Person-Limits Fragments'!C739)</f>
        <v>57106.8</v>
      </c>
      <c r="I739" cm="1">
        <f t="array" ref="I739">INDEX('PUMA22 Limit computations'!BC$4:BV$75,'PUMA-Person-Limits Fragments'!B739,'PUMA-Person-Limits Fragments'!C739)</f>
        <v>34243.200000000004</v>
      </c>
      <c r="J739" cm="1">
        <f t="array" ref="J739">INDEX('PUMA22 Limit computations'!BW$4:CP$75,'PUMA-Person-Limits Fragments'!B739,'PUMA-Person-Limits Fragments'!C739)</f>
        <v>91089</v>
      </c>
    </row>
    <row r="740" spans="1:10" x14ac:dyDescent="0.25">
      <c r="A740">
        <f t="shared" si="35"/>
        <v>739</v>
      </c>
      <c r="B740">
        <f t="shared" si="33"/>
        <v>19</v>
      </c>
      <c r="C740">
        <f t="shared" si="34"/>
        <v>11</v>
      </c>
      <c r="D740" cm="1">
        <f t="array" ref="D740">INDEX('PUMA22 Limit computations'!$A$4:$D$75,'PUMA-Person-Limits Fragments'!$B740,1)</f>
        <v>803</v>
      </c>
      <c r="E740" t="str" cm="1">
        <f t="array" ref="E740">INDEX('PUMA22 Limit computations'!$A$4:$D$75,'PUMA-Person-Limits Fragments'!$B740,2)</f>
        <v>Boston City--Dorchester &amp; South Boston</v>
      </c>
      <c r="F740" t="str" cm="1">
        <f t="array" ref="F740">INDEX('PUMA22 Limit computations'!$A$4:$D$75,'PUMA-Person-Limits Fragments'!$B740,3)</f>
        <v>METRO14460MM1120</v>
      </c>
      <c r="G740" t="str" cm="1">
        <f t="array" ref="G740">INDEX('PUMA22 Limit computations'!$A$4:$D$75,'PUMA-Person-Limits Fragments'!$B740,4)</f>
        <v>Boston-Cambridge-Quincy, MA-NH HUD Metro FMR Area</v>
      </c>
      <c r="H740" cm="1">
        <f t="array" ref="H740">INDEX('PUMA22 Limit computations'!AI$4:BB$75,'PUMA-Person-Limits Fragments'!B740,'PUMA-Person-Limits Fragments'!C740)</f>
        <v>109400</v>
      </c>
      <c r="I740" cm="1">
        <f t="array" ref="I740">INDEX('PUMA22 Limit computations'!BC$4:BV$75,'PUMA-Person-Limits Fragments'!B740,'PUMA-Person-Limits Fragments'!C740)</f>
        <v>65600</v>
      </c>
      <c r="J740" cm="1">
        <f t="array" ref="J740">INDEX('PUMA22 Limit computations'!BW$4:CP$75,'PUMA-Person-Limits Fragments'!B740,'PUMA-Person-Limits Fragments'!C740)</f>
        <v>174500</v>
      </c>
    </row>
    <row r="741" spans="1:10" x14ac:dyDescent="0.25">
      <c r="A741">
        <f t="shared" si="35"/>
        <v>740</v>
      </c>
      <c r="B741">
        <f t="shared" si="33"/>
        <v>20</v>
      </c>
      <c r="C741">
        <f t="shared" si="34"/>
        <v>11</v>
      </c>
      <c r="D741" cm="1">
        <f t="array" ref="D741">INDEX('PUMA22 Limit computations'!$A$4:$D$75,'PUMA-Person-Limits Fragments'!$B741,1)</f>
        <v>605</v>
      </c>
      <c r="E741" t="str" cm="1">
        <f t="array" ref="E741">INDEX('PUMA22 Limit computations'!$A$4:$D$75,'PUMA-Person-Limits Fragments'!$B741,2)</f>
        <v>Middlesex County--Framingham &amp; Marlborough</v>
      </c>
      <c r="F741" t="str" cm="1">
        <f t="array" ref="F741">INDEX('PUMA22 Limit computations'!$A$4:$D$75,'PUMA-Person-Limits Fragments'!$B741,3)</f>
        <v>METRO14460MM1120</v>
      </c>
      <c r="G741" t="str" cm="1">
        <f t="array" ref="G741">INDEX('PUMA22 Limit computations'!$A$4:$D$75,'PUMA-Person-Limits Fragments'!$B741,4)</f>
        <v>Boston-Cambridge-Quincy, MA-NH HUD Metro FMR Area</v>
      </c>
      <c r="H741" cm="1">
        <f t="array" ref="H741">INDEX('PUMA22 Limit computations'!AI$4:BB$75,'PUMA-Person-Limits Fragments'!B741,'PUMA-Person-Limits Fragments'!C741)</f>
        <v>109400</v>
      </c>
      <c r="I741" cm="1">
        <f t="array" ref="I741">INDEX('PUMA22 Limit computations'!BC$4:BV$75,'PUMA-Person-Limits Fragments'!B741,'PUMA-Person-Limits Fragments'!C741)</f>
        <v>65600</v>
      </c>
      <c r="J741" cm="1">
        <f t="array" ref="J741">INDEX('PUMA22 Limit computations'!BW$4:CP$75,'PUMA-Person-Limits Fragments'!B741,'PUMA-Person-Limits Fragments'!C741)</f>
        <v>174500</v>
      </c>
    </row>
    <row r="742" spans="1:10" x14ac:dyDescent="0.25">
      <c r="A742">
        <f t="shared" si="35"/>
        <v>741</v>
      </c>
      <c r="B742">
        <f t="shared" si="33"/>
        <v>21</v>
      </c>
      <c r="C742">
        <f t="shared" si="34"/>
        <v>11</v>
      </c>
      <c r="D742" cm="1">
        <f t="array" ref="D742">INDEX('PUMA22 Limit computations'!$A$4:$D$75,'PUMA-Person-Limits Fragments'!$B742,1)</f>
        <v>601</v>
      </c>
      <c r="E742" t="str" cm="1">
        <f t="array" ref="E742">INDEX('PUMA22 Limit computations'!$A$4:$D$75,'PUMA-Person-Limits Fragments'!$B742,2)</f>
        <v>Middlesex County (Northwest)--Outside Lowell</v>
      </c>
      <c r="F742" t="str" cm="1">
        <f t="array" ref="F742">INDEX('PUMA22 Limit computations'!$A$4:$D$75,'PUMA-Person-Limits Fragments'!$B742,3)</f>
        <v>METRO14460MM1120</v>
      </c>
      <c r="G742" t="str" cm="1">
        <f t="array" ref="G742">INDEX('PUMA22 Limit computations'!$A$4:$D$75,'PUMA-Person-Limits Fragments'!$B742,4)</f>
        <v>Boston-Cambridge-Quincy, MA-NH HUD Metro FMR Area</v>
      </c>
      <c r="H742" cm="1">
        <f t="array" ref="H742">INDEX('PUMA22 Limit computations'!AI$4:BB$75,'PUMA-Person-Limits Fragments'!B742,'PUMA-Person-Limits Fragments'!C742)</f>
        <v>24636.880000000001</v>
      </c>
      <c r="I742" cm="1">
        <f t="array" ref="I742">INDEX('PUMA22 Limit computations'!BC$4:BV$75,'PUMA-Person-Limits Fragments'!B742,'PUMA-Person-Limits Fragments'!C742)</f>
        <v>14773.12</v>
      </c>
      <c r="J742" cm="1">
        <f t="array" ref="J742">INDEX('PUMA22 Limit computations'!BW$4:CP$75,'PUMA-Person-Limits Fragments'!B742,'PUMA-Person-Limits Fragments'!C742)</f>
        <v>39297.4</v>
      </c>
    </row>
    <row r="743" spans="1:10" x14ac:dyDescent="0.25">
      <c r="A743">
        <f t="shared" si="35"/>
        <v>742</v>
      </c>
      <c r="B743">
        <f t="shared" si="33"/>
        <v>22</v>
      </c>
      <c r="C743">
        <f t="shared" si="34"/>
        <v>11</v>
      </c>
      <c r="D743" cm="1">
        <f t="array" ref="D743">INDEX('PUMA22 Limit computations'!$A$4:$D$75,'PUMA-Person-Limits Fragments'!$B743,1)</f>
        <v>1104</v>
      </c>
      <c r="E743" t="str" cm="1">
        <f t="array" ref="E743">INDEX('PUMA22 Limit computations'!$A$4:$D$75,'PUMA-Person-Limits Fragments'!$B743,2)</f>
        <v>Plymouth County (South)--Plymouth Town, Middleborough &amp; Wareham</v>
      </c>
      <c r="F743" t="str" cm="1">
        <f t="array" ref="F743">INDEX('PUMA22 Limit computations'!$A$4:$D$75,'PUMA-Person-Limits Fragments'!$B743,3)</f>
        <v>METRO14460MM1120</v>
      </c>
      <c r="G743" t="str" cm="1">
        <f t="array" ref="G743">INDEX('PUMA22 Limit computations'!$A$4:$D$75,'PUMA-Person-Limits Fragments'!$B743,4)</f>
        <v>Boston-Cambridge-Quincy, MA-NH HUD Metro FMR Area</v>
      </c>
      <c r="H743" cm="1">
        <f t="array" ref="H743">INDEX('PUMA22 Limit computations'!AI$4:BB$75,'PUMA-Person-Limits Fragments'!B743,'PUMA-Person-Limits Fragments'!C743)</f>
        <v>73057.319999999992</v>
      </c>
      <c r="I743" cm="1">
        <f t="array" ref="I743">INDEX('PUMA22 Limit computations'!BC$4:BV$75,'PUMA-Person-Limits Fragments'!B743,'PUMA-Person-Limits Fragments'!C743)</f>
        <v>43807.68</v>
      </c>
      <c r="J743" cm="1">
        <f t="array" ref="J743">INDEX('PUMA22 Limit computations'!BW$4:CP$75,'PUMA-Person-Limits Fragments'!B743,'PUMA-Person-Limits Fragments'!C743)</f>
        <v>116531.09999999999</v>
      </c>
    </row>
    <row r="744" spans="1:10" x14ac:dyDescent="0.25">
      <c r="A744">
        <f t="shared" si="35"/>
        <v>743</v>
      </c>
      <c r="B744">
        <f t="shared" si="33"/>
        <v>23</v>
      </c>
      <c r="C744">
        <f t="shared" si="34"/>
        <v>11</v>
      </c>
      <c r="D744" cm="1">
        <f t="array" ref="D744">INDEX('PUMA22 Limit computations'!$A$4:$D$75,'PUMA-Person-Limits Fragments'!$B744,1)</f>
        <v>1103</v>
      </c>
      <c r="E744" t="str" cm="1">
        <f t="array" ref="E744">INDEX('PUMA22 Limit computations'!$A$4:$D$75,'PUMA-Person-Limits Fragments'!$B744,2)</f>
        <v>Plymouth County (North)--Marshfield, Hingham &amp; Scituate</v>
      </c>
      <c r="F744" t="str" cm="1">
        <f t="array" ref="F744">INDEX('PUMA22 Limit computations'!$A$4:$D$75,'PUMA-Person-Limits Fragments'!$B744,3)</f>
        <v>METRO14460MM1120</v>
      </c>
      <c r="G744" t="str" cm="1">
        <f t="array" ref="G744">INDEX('PUMA22 Limit computations'!$A$4:$D$75,'PUMA-Person-Limits Fragments'!$B744,4)</f>
        <v>Boston-Cambridge-Quincy, MA-NH HUD Metro FMR Area</v>
      </c>
      <c r="H744" cm="1">
        <f t="array" ref="H744">INDEX('PUMA22 Limit computations'!AI$4:BB$75,'PUMA-Person-Limits Fragments'!B744,'PUMA-Person-Limits Fragments'!C744)</f>
        <v>109378.12</v>
      </c>
      <c r="I744" cm="1">
        <f t="array" ref="I744">INDEX('PUMA22 Limit computations'!BC$4:BV$75,'PUMA-Person-Limits Fragments'!B744,'PUMA-Person-Limits Fragments'!C744)</f>
        <v>65586.880000000005</v>
      </c>
      <c r="J744" cm="1">
        <f t="array" ref="J744">INDEX('PUMA22 Limit computations'!BW$4:CP$75,'PUMA-Person-Limits Fragments'!B744,'PUMA-Person-Limits Fragments'!C744)</f>
        <v>174465.1</v>
      </c>
    </row>
    <row r="745" spans="1:10" x14ac:dyDescent="0.25">
      <c r="A745">
        <f t="shared" si="35"/>
        <v>744</v>
      </c>
      <c r="B745">
        <f t="shared" si="33"/>
        <v>24</v>
      </c>
      <c r="C745">
        <f t="shared" si="34"/>
        <v>11</v>
      </c>
      <c r="D745" cm="1">
        <f t="array" ref="D745">INDEX('PUMA22 Limit computations'!$A$4:$D$75,'PUMA-Person-Limits Fragments'!$B745,1)</f>
        <v>1102</v>
      </c>
      <c r="E745" t="str" cm="1">
        <f t="array" ref="E745">INDEX('PUMA22 Limit computations'!$A$4:$D$75,'PUMA-Person-Limits Fragments'!$B745,2)</f>
        <v>Plymouth County (West)--Bridgewater, Abington &amp; Whitman</v>
      </c>
      <c r="F745" t="str" cm="1">
        <f t="array" ref="F745">INDEX('PUMA22 Limit computations'!$A$4:$D$75,'PUMA-Person-Limits Fragments'!$B745,3)</f>
        <v>METRO14460MM1120</v>
      </c>
      <c r="G745" t="str" cm="1">
        <f t="array" ref="G745">INDEX('PUMA22 Limit computations'!$A$4:$D$75,'PUMA-Person-Limits Fragments'!$B745,4)</f>
        <v>Boston-Cambridge-Quincy, MA-NH HUD Metro FMR Area</v>
      </c>
      <c r="H745" cm="1">
        <f t="array" ref="H745">INDEX('PUMA22 Limit computations'!AI$4:BB$75,'PUMA-Person-Limits Fragments'!B745,'PUMA-Person-Limits Fragments'!C745)</f>
        <v>23728.86</v>
      </c>
      <c r="I745" cm="1">
        <f t="array" ref="I745">INDEX('PUMA22 Limit computations'!BC$4:BV$75,'PUMA-Person-Limits Fragments'!B745,'PUMA-Person-Limits Fragments'!C745)</f>
        <v>14228.640000000001</v>
      </c>
      <c r="J745" cm="1">
        <f t="array" ref="J745">INDEX('PUMA22 Limit computations'!BW$4:CP$75,'PUMA-Person-Limits Fragments'!B745,'PUMA-Person-Limits Fragments'!C745)</f>
        <v>37849.050000000003</v>
      </c>
    </row>
    <row r="746" spans="1:10" x14ac:dyDescent="0.25">
      <c r="A746">
        <f t="shared" si="35"/>
        <v>745</v>
      </c>
      <c r="B746">
        <f t="shared" si="33"/>
        <v>25</v>
      </c>
      <c r="C746">
        <f t="shared" si="34"/>
        <v>11</v>
      </c>
      <c r="D746" cm="1">
        <f t="array" ref="D746">INDEX('PUMA22 Limit computations'!$A$4:$D$75,'PUMA-Person-Limits Fragments'!$B746,1)</f>
        <v>604</v>
      </c>
      <c r="E746" t="str" cm="1">
        <f t="array" ref="E746">INDEX('PUMA22 Limit computations'!$A$4:$D$75,'PUMA-Person-Limits Fragments'!$B746,2)</f>
        <v>Middlesex County (West Central)</v>
      </c>
      <c r="F746" t="str" cm="1">
        <f t="array" ref="F746">INDEX('PUMA22 Limit computations'!$A$4:$D$75,'PUMA-Person-Limits Fragments'!$B746,3)</f>
        <v>METRO14460MM1120</v>
      </c>
      <c r="G746" t="str" cm="1">
        <f t="array" ref="G746">INDEX('PUMA22 Limit computations'!$A$4:$D$75,'PUMA-Person-Limits Fragments'!$B746,4)</f>
        <v>Boston-Cambridge-Quincy, MA-NH HUD Metro FMR Area</v>
      </c>
      <c r="H746" cm="1">
        <f t="array" ref="H746">INDEX('PUMA22 Limit computations'!AI$4:BB$75,'PUMA-Person-Limits Fragments'!B746,'PUMA-Person-Limits Fragments'!C746)</f>
        <v>109400</v>
      </c>
      <c r="I746" cm="1">
        <f t="array" ref="I746">INDEX('PUMA22 Limit computations'!BC$4:BV$75,'PUMA-Person-Limits Fragments'!B746,'PUMA-Person-Limits Fragments'!C746)</f>
        <v>65600</v>
      </c>
      <c r="J746" cm="1">
        <f t="array" ref="J746">INDEX('PUMA22 Limit computations'!BW$4:CP$75,'PUMA-Person-Limits Fragments'!B746,'PUMA-Person-Limits Fragments'!C746)</f>
        <v>174500</v>
      </c>
    </row>
    <row r="747" spans="1:10" x14ac:dyDescent="0.25">
      <c r="A747">
        <f t="shared" si="35"/>
        <v>746</v>
      </c>
      <c r="B747">
        <f t="shared" si="33"/>
        <v>26</v>
      </c>
      <c r="C747">
        <f t="shared" si="34"/>
        <v>11</v>
      </c>
      <c r="D747" cm="1">
        <f t="array" ref="D747">INDEX('PUMA22 Limit computations'!$A$4:$D$75,'PUMA-Person-Limits Fragments'!$B747,1)</f>
        <v>905</v>
      </c>
      <c r="E747" t="str" cm="1">
        <f t="array" ref="E747">INDEX('PUMA22 Limit computations'!$A$4:$D$75,'PUMA-Person-Limits Fragments'!$B747,2)</f>
        <v>Norfolk County (Central)--Norwood, Stoughton &amp; Canton</v>
      </c>
      <c r="F747" t="str" cm="1">
        <f t="array" ref="F747">INDEX('PUMA22 Limit computations'!$A$4:$D$75,'PUMA-Person-Limits Fragments'!$B747,3)</f>
        <v>METRO14460MM1120</v>
      </c>
      <c r="G747" t="str" cm="1">
        <f t="array" ref="G747">INDEX('PUMA22 Limit computations'!$A$4:$D$75,'PUMA-Person-Limits Fragments'!$B747,4)</f>
        <v>Boston-Cambridge-Quincy, MA-NH HUD Metro FMR Area</v>
      </c>
      <c r="H747" cm="1">
        <f t="array" ref="H747">INDEX('PUMA22 Limit computations'!AI$4:BB$75,'PUMA-Person-Limits Fragments'!B747,'PUMA-Person-Limits Fragments'!C747)</f>
        <v>105231.86</v>
      </c>
      <c r="I747" cm="1">
        <f t="array" ref="I747">INDEX('PUMA22 Limit computations'!BC$4:BV$75,'PUMA-Person-Limits Fragments'!B747,'PUMA-Person-Limits Fragments'!C747)</f>
        <v>63100.639999999999</v>
      </c>
      <c r="J747" cm="1">
        <f t="array" ref="J747">INDEX('PUMA22 Limit computations'!BW$4:CP$75,'PUMA-Person-Limits Fragments'!B747,'PUMA-Person-Limits Fragments'!C747)</f>
        <v>167851.55</v>
      </c>
    </row>
    <row r="748" spans="1:10" x14ac:dyDescent="0.25">
      <c r="A748">
        <f t="shared" si="35"/>
        <v>747</v>
      </c>
      <c r="B748">
        <f t="shared" si="33"/>
        <v>27</v>
      </c>
      <c r="C748">
        <f t="shared" si="34"/>
        <v>11</v>
      </c>
      <c r="D748" cm="1">
        <f t="array" ref="D748">INDEX('PUMA22 Limit computations'!$A$4:$D$75,'PUMA-Person-Limits Fragments'!$B748,1)</f>
        <v>606</v>
      </c>
      <c r="E748" t="str" cm="1">
        <f t="array" ref="E748">INDEX('PUMA22 Limit computations'!$A$4:$D$75,'PUMA-Person-Limits Fragments'!$B748,2)</f>
        <v>Middlesex County (Southwest)</v>
      </c>
      <c r="F748" t="str" cm="1">
        <f t="array" ref="F748">INDEX('PUMA22 Limit computations'!$A$4:$D$75,'PUMA-Person-Limits Fragments'!$B748,3)</f>
        <v>METRO14460MM1120</v>
      </c>
      <c r="G748" t="str" cm="1">
        <f t="array" ref="G748">INDEX('PUMA22 Limit computations'!$A$4:$D$75,'PUMA-Person-Limits Fragments'!$B748,4)</f>
        <v>Boston-Cambridge-Quincy, MA-NH HUD Metro FMR Area</v>
      </c>
      <c r="H748" cm="1">
        <f t="array" ref="H748">INDEX('PUMA22 Limit computations'!AI$4:BB$75,'PUMA-Person-Limits Fragments'!B748,'PUMA-Person-Limits Fragments'!C748)</f>
        <v>109400</v>
      </c>
      <c r="I748" cm="1">
        <f t="array" ref="I748">INDEX('PUMA22 Limit computations'!BC$4:BV$75,'PUMA-Person-Limits Fragments'!B748,'PUMA-Person-Limits Fragments'!C748)</f>
        <v>65600</v>
      </c>
      <c r="J748" cm="1">
        <f t="array" ref="J748">INDEX('PUMA22 Limit computations'!BW$4:CP$75,'PUMA-Person-Limits Fragments'!B748,'PUMA-Person-Limits Fragments'!C748)</f>
        <v>174500</v>
      </c>
    </row>
    <row r="749" spans="1:10" x14ac:dyDescent="0.25">
      <c r="A749">
        <f t="shared" si="35"/>
        <v>748</v>
      </c>
      <c r="B749">
        <f t="shared" si="33"/>
        <v>28</v>
      </c>
      <c r="C749">
        <f t="shared" si="34"/>
        <v>11</v>
      </c>
      <c r="D749" cm="1">
        <f t="array" ref="D749">INDEX('PUMA22 Limit computations'!$A$4:$D$75,'PUMA-Person-Limits Fragments'!$B749,1)</f>
        <v>607</v>
      </c>
      <c r="E749" t="str" cm="1">
        <f t="array" ref="E749">INDEX('PUMA22 Limit computations'!$A$4:$D$75,'PUMA-Person-Limits Fragments'!$B749,2)</f>
        <v>Middlesex County--Lexington, Burlington &amp; Wilmington</v>
      </c>
      <c r="F749" t="str" cm="1">
        <f t="array" ref="F749">INDEX('PUMA22 Limit computations'!$A$4:$D$75,'PUMA-Person-Limits Fragments'!$B749,3)</f>
        <v>METRO14460MM1120</v>
      </c>
      <c r="G749" t="str" cm="1">
        <f t="array" ref="G749">INDEX('PUMA22 Limit computations'!$A$4:$D$75,'PUMA-Person-Limits Fragments'!$B749,4)</f>
        <v>Boston-Cambridge-Quincy, MA-NH HUD Metro FMR Area</v>
      </c>
      <c r="H749" cm="1">
        <f t="array" ref="H749">INDEX('PUMA22 Limit computations'!AI$4:BB$75,'PUMA-Person-Limits Fragments'!B749,'PUMA-Person-Limits Fragments'!C749)</f>
        <v>109400</v>
      </c>
      <c r="I749" cm="1">
        <f t="array" ref="I749">INDEX('PUMA22 Limit computations'!BC$4:BV$75,'PUMA-Person-Limits Fragments'!B749,'PUMA-Person-Limits Fragments'!C749)</f>
        <v>65600</v>
      </c>
      <c r="J749" cm="1">
        <f t="array" ref="J749">INDEX('PUMA22 Limit computations'!BW$4:CP$75,'PUMA-Person-Limits Fragments'!B749,'PUMA-Person-Limits Fragments'!C749)</f>
        <v>174500</v>
      </c>
    </row>
    <row r="750" spans="1:10" x14ac:dyDescent="0.25">
      <c r="A750">
        <f t="shared" si="35"/>
        <v>749</v>
      </c>
      <c r="B750">
        <f t="shared" si="33"/>
        <v>29</v>
      </c>
      <c r="C750">
        <f t="shared" si="34"/>
        <v>11</v>
      </c>
      <c r="D750" cm="1">
        <f t="array" ref="D750">INDEX('PUMA22 Limit computations'!$A$4:$D$75,'PUMA-Person-Limits Fragments'!$B750,1)</f>
        <v>608</v>
      </c>
      <c r="E750" t="str" cm="1">
        <f t="array" ref="E750">INDEX('PUMA22 Limit computations'!$A$4:$D$75,'PUMA-Person-Limits Fragments'!$B750,2)</f>
        <v>Middlesex County--Woburn, Melrose &amp; Reading</v>
      </c>
      <c r="F750" t="str" cm="1">
        <f t="array" ref="F750">INDEX('PUMA22 Limit computations'!$A$4:$D$75,'PUMA-Person-Limits Fragments'!$B750,3)</f>
        <v>METRO14460MM1120</v>
      </c>
      <c r="G750" t="str" cm="1">
        <f t="array" ref="G750">INDEX('PUMA22 Limit computations'!$A$4:$D$75,'PUMA-Person-Limits Fragments'!$B750,4)</f>
        <v>Boston-Cambridge-Quincy, MA-NH HUD Metro FMR Area</v>
      </c>
      <c r="H750" cm="1">
        <f t="array" ref="H750">INDEX('PUMA22 Limit computations'!AI$4:BB$75,'PUMA-Person-Limits Fragments'!B750,'PUMA-Person-Limits Fragments'!C750)</f>
        <v>109400</v>
      </c>
      <c r="I750" cm="1">
        <f t="array" ref="I750">INDEX('PUMA22 Limit computations'!BC$4:BV$75,'PUMA-Person-Limits Fragments'!B750,'PUMA-Person-Limits Fragments'!C750)</f>
        <v>65600</v>
      </c>
      <c r="J750" cm="1">
        <f t="array" ref="J750">INDEX('PUMA22 Limit computations'!BW$4:CP$75,'PUMA-Person-Limits Fragments'!B750,'PUMA-Person-Limits Fragments'!C750)</f>
        <v>174500</v>
      </c>
    </row>
    <row r="751" spans="1:10" x14ac:dyDescent="0.25">
      <c r="A751">
        <f t="shared" si="35"/>
        <v>750</v>
      </c>
      <c r="B751">
        <f t="shared" si="33"/>
        <v>30</v>
      </c>
      <c r="C751">
        <f t="shared" si="34"/>
        <v>11</v>
      </c>
      <c r="D751" cm="1">
        <f t="array" ref="D751">INDEX('PUMA22 Limit computations'!$A$4:$D$75,'PUMA-Person-Limits Fragments'!$B751,1)</f>
        <v>609</v>
      </c>
      <c r="E751" t="str" cm="1">
        <f t="array" ref="E751">INDEX('PUMA22 Limit computations'!$A$4:$D$75,'PUMA-Person-Limits Fragments'!$B751,2)</f>
        <v>Middlesex County (East)--Malden &amp; Medford</v>
      </c>
      <c r="F751" t="str" cm="1">
        <f t="array" ref="F751">INDEX('PUMA22 Limit computations'!$A$4:$D$75,'PUMA-Person-Limits Fragments'!$B751,3)</f>
        <v>METRO14460MM1120</v>
      </c>
      <c r="G751" t="str" cm="1">
        <f t="array" ref="G751">INDEX('PUMA22 Limit computations'!$A$4:$D$75,'PUMA-Person-Limits Fragments'!$B751,4)</f>
        <v>Boston-Cambridge-Quincy, MA-NH HUD Metro FMR Area</v>
      </c>
      <c r="H751" cm="1">
        <f t="array" ref="H751">INDEX('PUMA22 Limit computations'!AI$4:BB$75,'PUMA-Person-Limits Fragments'!B751,'PUMA-Person-Limits Fragments'!C751)</f>
        <v>109400</v>
      </c>
      <c r="I751" cm="1">
        <f t="array" ref="I751">INDEX('PUMA22 Limit computations'!BC$4:BV$75,'PUMA-Person-Limits Fragments'!B751,'PUMA-Person-Limits Fragments'!C751)</f>
        <v>65600</v>
      </c>
      <c r="J751" cm="1">
        <f t="array" ref="J751">INDEX('PUMA22 Limit computations'!BW$4:CP$75,'PUMA-Person-Limits Fragments'!B751,'PUMA-Person-Limits Fragments'!C751)</f>
        <v>174500</v>
      </c>
    </row>
    <row r="752" spans="1:10" x14ac:dyDescent="0.25">
      <c r="A752">
        <f t="shared" si="35"/>
        <v>751</v>
      </c>
      <c r="B752">
        <f t="shared" si="33"/>
        <v>31</v>
      </c>
      <c r="C752">
        <f t="shared" si="34"/>
        <v>11</v>
      </c>
      <c r="D752" cm="1">
        <f t="array" ref="D752">INDEX('PUMA22 Limit computations'!$A$4:$D$75,'PUMA-Person-Limits Fragments'!$B752,1)</f>
        <v>610</v>
      </c>
      <c r="E752" t="str" cm="1">
        <f t="array" ref="E752">INDEX('PUMA22 Limit computations'!$A$4:$D$75,'PUMA-Person-Limits Fragments'!$B752,2)</f>
        <v>Middlesex County (East)--Somerville &amp; Everett</v>
      </c>
      <c r="F752" t="str" cm="1">
        <f t="array" ref="F752">INDEX('PUMA22 Limit computations'!$A$4:$D$75,'PUMA-Person-Limits Fragments'!$B752,3)</f>
        <v>METRO14460MM1120</v>
      </c>
      <c r="G752" t="str" cm="1">
        <f t="array" ref="G752">INDEX('PUMA22 Limit computations'!$A$4:$D$75,'PUMA-Person-Limits Fragments'!$B752,4)</f>
        <v>Boston-Cambridge-Quincy, MA-NH HUD Metro FMR Area</v>
      </c>
      <c r="H752" cm="1">
        <f t="array" ref="H752">INDEX('PUMA22 Limit computations'!AI$4:BB$75,'PUMA-Person-Limits Fragments'!B752,'PUMA-Person-Limits Fragments'!C752)</f>
        <v>109400</v>
      </c>
      <c r="I752" cm="1">
        <f t="array" ref="I752">INDEX('PUMA22 Limit computations'!BC$4:BV$75,'PUMA-Person-Limits Fragments'!B752,'PUMA-Person-Limits Fragments'!C752)</f>
        <v>65600</v>
      </c>
      <c r="J752" cm="1">
        <f t="array" ref="J752">INDEX('PUMA22 Limit computations'!BW$4:CP$75,'PUMA-Person-Limits Fragments'!B752,'PUMA-Person-Limits Fragments'!C752)</f>
        <v>174500</v>
      </c>
    </row>
    <row r="753" spans="1:10" x14ac:dyDescent="0.25">
      <c r="A753">
        <f t="shared" si="35"/>
        <v>752</v>
      </c>
      <c r="B753">
        <f t="shared" si="33"/>
        <v>32</v>
      </c>
      <c r="C753">
        <f t="shared" si="34"/>
        <v>11</v>
      </c>
      <c r="D753" cm="1">
        <f t="array" ref="D753">INDEX('PUMA22 Limit computations'!$A$4:$D$75,'PUMA-Person-Limits Fragments'!$B753,1)</f>
        <v>613</v>
      </c>
      <c r="E753" t="str" cm="1">
        <f t="array" ref="E753">INDEX('PUMA22 Limit computations'!$A$4:$D$75,'PUMA-Person-Limits Fragments'!$B753,2)</f>
        <v>Middlesex County--Newton &amp; Waltham</v>
      </c>
      <c r="F753" t="str" cm="1">
        <f t="array" ref="F753">INDEX('PUMA22 Limit computations'!$A$4:$D$75,'PUMA-Person-Limits Fragments'!$B753,3)</f>
        <v>METRO14460MM1120</v>
      </c>
      <c r="G753" t="str" cm="1">
        <f t="array" ref="G753">INDEX('PUMA22 Limit computations'!$A$4:$D$75,'PUMA-Person-Limits Fragments'!$B753,4)</f>
        <v>Boston-Cambridge-Quincy, MA-NH HUD Metro FMR Area</v>
      </c>
      <c r="H753" cm="1">
        <f t="array" ref="H753">INDEX('PUMA22 Limit computations'!AI$4:BB$75,'PUMA-Person-Limits Fragments'!B753,'PUMA-Person-Limits Fragments'!C753)</f>
        <v>109400</v>
      </c>
      <c r="I753" cm="1">
        <f t="array" ref="I753">INDEX('PUMA22 Limit computations'!BC$4:BV$75,'PUMA-Person-Limits Fragments'!B753,'PUMA-Person-Limits Fragments'!C753)</f>
        <v>65600</v>
      </c>
      <c r="J753" cm="1">
        <f t="array" ref="J753">INDEX('PUMA22 Limit computations'!BW$4:CP$75,'PUMA-Person-Limits Fragments'!B753,'PUMA-Person-Limits Fragments'!C753)</f>
        <v>174500</v>
      </c>
    </row>
    <row r="754" spans="1:10" x14ac:dyDescent="0.25">
      <c r="A754">
        <f t="shared" si="35"/>
        <v>753</v>
      </c>
      <c r="B754">
        <f t="shared" si="33"/>
        <v>33</v>
      </c>
      <c r="C754">
        <f t="shared" si="34"/>
        <v>11</v>
      </c>
      <c r="D754" cm="1">
        <f t="array" ref="D754">INDEX('PUMA22 Limit computations'!$A$4:$D$75,'PUMA-Person-Limits Fragments'!$B754,1)</f>
        <v>905</v>
      </c>
      <c r="E754" t="str" cm="1">
        <f t="array" ref="E754">INDEX('PUMA22 Limit computations'!$A$4:$D$75,'PUMA-Person-Limits Fragments'!$B754,2)</f>
        <v>Norfolk County (Central)--Norwood, Stoughton &amp; Canton</v>
      </c>
      <c r="F754" t="str" cm="1">
        <f t="array" ref="F754">INDEX('PUMA22 Limit computations'!$A$4:$D$75,'PUMA-Person-Limits Fragments'!$B754,3)</f>
        <v>METRO14460MM1200</v>
      </c>
      <c r="G754" t="str" cm="1">
        <f t="array" ref="G754">INDEX('PUMA22 Limit computations'!$A$4:$D$75,'PUMA-Person-Limits Fragments'!$B754,4)</f>
        <v>Brockton, MA HUD Metro FMR Area</v>
      </c>
      <c r="H754" cm="1">
        <f t="array" ref="H754">INDEX('PUMA22 Limit computations'!AI$4:BB$75,'PUMA-Person-Limits Fragments'!B754,'PUMA-Person-Limits Fragments'!C754)</f>
        <v>3320.415</v>
      </c>
      <c r="I754" cm="1">
        <f t="array" ref="I754">INDEX('PUMA22 Limit computations'!BC$4:BV$75,'PUMA-Person-Limits Fragments'!B754,'PUMA-Person-Limits Fragments'!C754)</f>
        <v>2316.0990000000002</v>
      </c>
      <c r="J754" cm="1">
        <f t="array" ref="J754">INDEX('PUMA22 Limit computations'!BW$4:CP$75,'PUMA-Person-Limits Fragments'!B754,'PUMA-Person-Limits Fragments'!C754)</f>
        <v>5311.14</v>
      </c>
    </row>
    <row r="755" spans="1:10" x14ac:dyDescent="0.25">
      <c r="A755">
        <f t="shared" si="35"/>
        <v>754</v>
      </c>
      <c r="B755">
        <f t="shared" si="33"/>
        <v>34</v>
      </c>
      <c r="C755">
        <f t="shared" si="34"/>
        <v>11</v>
      </c>
      <c r="D755" cm="1">
        <f t="array" ref="D755">INDEX('PUMA22 Limit computations'!$A$4:$D$75,'PUMA-Person-Limits Fragments'!$B755,1)</f>
        <v>1102</v>
      </c>
      <c r="E755" t="str" cm="1">
        <f t="array" ref="E755">INDEX('PUMA22 Limit computations'!$A$4:$D$75,'PUMA-Person-Limits Fragments'!$B755,2)</f>
        <v>Plymouth County (West)--Bridgewater, Abington &amp; Whitman</v>
      </c>
      <c r="F755" t="str" cm="1">
        <f t="array" ref="F755">INDEX('PUMA22 Limit computations'!$A$4:$D$75,'PUMA-Person-Limits Fragments'!$B755,3)</f>
        <v>METRO14460MM1200</v>
      </c>
      <c r="G755" t="str" cm="1">
        <f t="array" ref="G755">INDEX('PUMA22 Limit computations'!$A$4:$D$75,'PUMA-Person-Limits Fragments'!$B755,4)</f>
        <v>Brockton, MA HUD Metro FMR Area</v>
      </c>
      <c r="H755" cm="1">
        <f t="array" ref="H755">INDEX('PUMA22 Limit computations'!AI$4:BB$75,'PUMA-Person-Limits Fragments'!B755,'PUMA-Person-Limits Fragments'!C755)</f>
        <v>68247.165000000008</v>
      </c>
      <c r="I755" cm="1">
        <f t="array" ref="I755">INDEX('PUMA22 Limit computations'!BC$4:BV$75,'PUMA-Person-Limits Fragments'!B755,'PUMA-Person-Limits Fragments'!C755)</f>
        <v>47604.648999999998</v>
      </c>
      <c r="J755" cm="1">
        <f t="array" ref="J755">INDEX('PUMA22 Limit computations'!BW$4:CP$75,'PUMA-Person-Limits Fragments'!B755,'PUMA-Person-Limits Fragments'!C755)</f>
        <v>109164.14</v>
      </c>
    </row>
    <row r="756" spans="1:10" x14ac:dyDescent="0.25">
      <c r="A756">
        <f t="shared" si="35"/>
        <v>755</v>
      </c>
      <c r="B756">
        <f t="shared" si="33"/>
        <v>35</v>
      </c>
      <c r="C756">
        <f t="shared" si="34"/>
        <v>11</v>
      </c>
      <c r="D756" cm="1">
        <f t="array" ref="D756">INDEX('PUMA22 Limit computations'!$A$4:$D$75,'PUMA-Person-Limits Fragments'!$B756,1)</f>
        <v>1104</v>
      </c>
      <c r="E756" t="str" cm="1">
        <f t="array" ref="E756">INDEX('PUMA22 Limit computations'!$A$4:$D$75,'PUMA-Person-Limits Fragments'!$B756,2)</f>
        <v>Plymouth County (South)--Plymouth Town, Middleborough &amp; Wareham</v>
      </c>
      <c r="F756" t="str" cm="1">
        <f t="array" ref="F756">INDEX('PUMA22 Limit computations'!$A$4:$D$75,'PUMA-Person-Limits Fragments'!$B756,3)</f>
        <v>METRO14460MM1200</v>
      </c>
      <c r="G756" t="str" cm="1">
        <f t="array" ref="G756">INDEX('PUMA22 Limit computations'!$A$4:$D$75,'PUMA-Person-Limits Fragments'!$B756,4)</f>
        <v>Brockton, MA HUD Metro FMR Area</v>
      </c>
      <c r="H756" cm="1">
        <f t="array" ref="H756">INDEX('PUMA22 Limit computations'!AI$4:BB$75,'PUMA-Person-Limits Fragments'!B756,'PUMA-Person-Limits Fragments'!C756)</f>
        <v>28933.800000000003</v>
      </c>
      <c r="I756" cm="1">
        <f t="array" ref="I756">INDEX('PUMA22 Limit computations'!BC$4:BV$75,'PUMA-Person-Limits Fragments'!B756,'PUMA-Person-Limits Fragments'!C756)</f>
        <v>20182.280000000002</v>
      </c>
      <c r="J756" cm="1">
        <f t="array" ref="J756">INDEX('PUMA22 Limit computations'!BW$4:CP$75,'PUMA-Person-Limits Fragments'!B756,'PUMA-Person-Limits Fragments'!C756)</f>
        <v>46280.800000000003</v>
      </c>
    </row>
    <row r="757" spans="1:10" x14ac:dyDescent="0.25">
      <c r="A757">
        <f t="shared" si="35"/>
        <v>756</v>
      </c>
      <c r="B757">
        <f t="shared" si="33"/>
        <v>36</v>
      </c>
      <c r="C757">
        <f t="shared" si="34"/>
        <v>11</v>
      </c>
      <c r="D757" cm="1">
        <f t="array" ref="D757">INDEX('PUMA22 Limit computations'!$A$4:$D$75,'PUMA-Person-Limits Fragments'!$B757,1)</f>
        <v>1101</v>
      </c>
      <c r="E757" t="str" cm="1">
        <f t="array" ref="E757">INDEX('PUMA22 Limit computations'!$A$4:$D$75,'PUMA-Person-Limits Fragments'!$B757,2)</f>
        <v>Plymouth County--Brockton</v>
      </c>
      <c r="F757" t="str" cm="1">
        <f t="array" ref="F757">INDEX('PUMA22 Limit computations'!$A$4:$D$75,'PUMA-Person-Limits Fragments'!$B757,3)</f>
        <v>METRO14460MM1200</v>
      </c>
      <c r="G757" t="str" cm="1">
        <f t="array" ref="G757">INDEX('PUMA22 Limit computations'!$A$4:$D$75,'PUMA-Person-Limits Fragments'!$B757,4)</f>
        <v>Brockton, MA HUD Metro FMR Area</v>
      </c>
      <c r="H757" cm="1">
        <f t="array" ref="H757">INDEX('PUMA22 Limit computations'!AI$4:BB$75,'PUMA-Person-Limits Fragments'!B757,'PUMA-Person-Limits Fragments'!C757)</f>
        <v>87150</v>
      </c>
      <c r="I757" cm="1">
        <f t="array" ref="I757">INDEX('PUMA22 Limit computations'!BC$4:BV$75,'PUMA-Person-Limits Fragments'!B757,'PUMA-Person-Limits Fragments'!C757)</f>
        <v>60790</v>
      </c>
      <c r="J757" cm="1">
        <f t="array" ref="J757">INDEX('PUMA22 Limit computations'!BW$4:CP$75,'PUMA-Person-Limits Fragments'!B757,'PUMA-Person-Limits Fragments'!C757)</f>
        <v>139400</v>
      </c>
    </row>
    <row r="758" spans="1:10" x14ac:dyDescent="0.25">
      <c r="A758">
        <f t="shared" si="35"/>
        <v>757</v>
      </c>
      <c r="B758">
        <f t="shared" si="33"/>
        <v>37</v>
      </c>
      <c r="C758">
        <f t="shared" si="34"/>
        <v>11</v>
      </c>
      <c r="D758" cm="1">
        <f t="array" ref="D758">INDEX('PUMA22 Limit computations'!$A$4:$D$75,'PUMA-Person-Limits Fragments'!$B758,1)</f>
        <v>701</v>
      </c>
      <c r="E758" t="str" cm="1">
        <f t="array" ref="E758">INDEX('PUMA22 Limit computations'!$A$4:$D$75,'PUMA-Person-Limits Fragments'!$B758,2)</f>
        <v>Essex County (Northwest)--Haverhill &amp; Methuen</v>
      </c>
      <c r="F758" t="str" cm="1">
        <f t="array" ref="F758">INDEX('PUMA22 Limit computations'!$A$4:$D$75,'PUMA-Person-Limits Fragments'!$B758,3)</f>
        <v>METRO14460MM4160</v>
      </c>
      <c r="G758" t="str" cm="1">
        <f t="array" ref="G758">INDEX('PUMA22 Limit computations'!$A$4:$D$75,'PUMA-Person-Limits Fragments'!$B758,4)</f>
        <v>Lawrence, MA-NH HUD Metro FMR Area</v>
      </c>
      <c r="H758" cm="1">
        <f t="array" ref="H758">INDEX('PUMA22 Limit computations'!AI$4:BB$75,'PUMA-Person-Limits Fragments'!B758,'PUMA-Person-Limits Fragments'!C758)</f>
        <v>89800</v>
      </c>
      <c r="I758" cm="1">
        <f t="array" ref="I758">INDEX('PUMA22 Limit computations'!BC$4:BV$75,'PUMA-Person-Limits Fragments'!B758,'PUMA-Person-Limits Fragments'!C758)</f>
        <v>60790</v>
      </c>
      <c r="J758" cm="1">
        <f t="array" ref="J758">INDEX('PUMA22 Limit computations'!BW$4:CP$75,'PUMA-Person-Limits Fragments'!B758,'PUMA-Person-Limits Fragments'!C758)</f>
        <v>139500</v>
      </c>
    </row>
    <row r="759" spans="1:10" x14ac:dyDescent="0.25">
      <c r="A759">
        <f t="shared" si="35"/>
        <v>758</v>
      </c>
      <c r="B759">
        <f t="shared" si="33"/>
        <v>38</v>
      </c>
      <c r="C759">
        <f t="shared" si="34"/>
        <v>11</v>
      </c>
      <c r="D759" cm="1">
        <f t="array" ref="D759">INDEX('PUMA22 Limit computations'!$A$4:$D$75,'PUMA-Person-Limits Fragments'!$B759,1)</f>
        <v>702</v>
      </c>
      <c r="E759" t="str" cm="1">
        <f t="array" ref="E759">INDEX('PUMA22 Limit computations'!$A$4:$D$75,'PUMA-Person-Limits Fragments'!$B759,2)</f>
        <v>Essex County (West)--Lawrence &amp; Andover</v>
      </c>
      <c r="F759" t="str" cm="1">
        <f t="array" ref="F759">INDEX('PUMA22 Limit computations'!$A$4:$D$75,'PUMA-Person-Limits Fragments'!$B759,3)</f>
        <v>METRO14460MM4160</v>
      </c>
      <c r="G759" t="str" cm="1">
        <f t="array" ref="G759">INDEX('PUMA22 Limit computations'!$A$4:$D$75,'PUMA-Person-Limits Fragments'!$B759,4)</f>
        <v>Lawrence, MA-NH HUD Metro FMR Area</v>
      </c>
      <c r="H759" cm="1">
        <f t="array" ref="H759">INDEX('PUMA22 Limit computations'!AI$4:BB$75,'PUMA-Person-Limits Fragments'!B759,'PUMA-Person-Limits Fragments'!C759)</f>
        <v>89800</v>
      </c>
      <c r="I759" cm="1">
        <f t="array" ref="I759">INDEX('PUMA22 Limit computations'!BC$4:BV$75,'PUMA-Person-Limits Fragments'!B759,'PUMA-Person-Limits Fragments'!C759)</f>
        <v>60790</v>
      </c>
      <c r="J759" cm="1">
        <f t="array" ref="J759">INDEX('PUMA22 Limit computations'!BW$4:CP$75,'PUMA-Person-Limits Fragments'!B759,'PUMA-Person-Limits Fragments'!C759)</f>
        <v>139500</v>
      </c>
    </row>
    <row r="760" spans="1:10" x14ac:dyDescent="0.25">
      <c r="A760">
        <f t="shared" si="35"/>
        <v>759</v>
      </c>
      <c r="B760">
        <f t="shared" si="33"/>
        <v>39</v>
      </c>
      <c r="C760">
        <f t="shared" si="34"/>
        <v>11</v>
      </c>
      <c r="D760" cm="1">
        <f t="array" ref="D760">INDEX('PUMA22 Limit computations'!$A$4:$D$75,'PUMA-Person-Limits Fragments'!$B760,1)</f>
        <v>703</v>
      </c>
      <c r="E760" t="str" cm="1">
        <f t="array" ref="E760">INDEX('PUMA22 Limit computations'!$A$4:$D$75,'PUMA-Person-Limits Fragments'!$B760,2)</f>
        <v>Essex County (North)--Newburyport, Amesbury &amp; North Andover</v>
      </c>
      <c r="F760" t="str" cm="1">
        <f t="array" ref="F760">INDEX('PUMA22 Limit computations'!$A$4:$D$75,'PUMA-Person-Limits Fragments'!$B760,3)</f>
        <v>METRO14460MM4160</v>
      </c>
      <c r="G760" t="str" cm="1">
        <f t="array" ref="G760">INDEX('PUMA22 Limit computations'!$A$4:$D$75,'PUMA-Person-Limits Fragments'!$B760,4)</f>
        <v>Lawrence, MA-NH HUD Metro FMR Area</v>
      </c>
      <c r="H760" cm="1">
        <f t="array" ref="H760">INDEX('PUMA22 Limit computations'!AI$4:BB$75,'PUMA-Person-Limits Fragments'!B760,'PUMA-Person-Limits Fragments'!C760)</f>
        <v>42924.4</v>
      </c>
      <c r="I760" cm="1">
        <f t="array" ref="I760">INDEX('PUMA22 Limit computations'!BC$4:BV$75,'PUMA-Person-Limits Fragments'!B760,'PUMA-Person-Limits Fragments'!C760)</f>
        <v>29057.62</v>
      </c>
      <c r="J760" cm="1">
        <f t="array" ref="J760">INDEX('PUMA22 Limit computations'!BW$4:CP$75,'PUMA-Person-Limits Fragments'!B760,'PUMA-Person-Limits Fragments'!C760)</f>
        <v>66681</v>
      </c>
    </row>
    <row r="761" spans="1:10" x14ac:dyDescent="0.25">
      <c r="A761">
        <f t="shared" si="35"/>
        <v>760</v>
      </c>
      <c r="B761">
        <f t="shared" si="33"/>
        <v>40</v>
      </c>
      <c r="C761">
        <f t="shared" si="34"/>
        <v>11</v>
      </c>
      <c r="D761" cm="1">
        <f t="array" ref="D761">INDEX('PUMA22 Limit computations'!$A$4:$D$75,'PUMA-Person-Limits Fragments'!$B761,1)</f>
        <v>603</v>
      </c>
      <c r="E761" t="str" cm="1">
        <f t="array" ref="E761">INDEX('PUMA22 Limit computations'!$A$4:$D$75,'PUMA-Person-Limits Fragments'!$B761,2)</f>
        <v>Middlesex County (Northeast)--Billerica, Tewksbury &amp; Dracut</v>
      </c>
      <c r="F761" t="str" cm="1">
        <f t="array" ref="F761">INDEX('PUMA22 Limit computations'!$A$4:$D$75,'PUMA-Person-Limits Fragments'!$B761,3)</f>
        <v>METRO14460MM4560</v>
      </c>
      <c r="G761" t="str" cm="1">
        <f t="array" ref="G761">INDEX('PUMA22 Limit computations'!$A$4:$D$75,'PUMA-Person-Limits Fragments'!$B761,4)</f>
        <v>Lowell, MA HUD Metro FMR Area</v>
      </c>
      <c r="H761" cm="1">
        <f t="array" ref="H761">INDEX('PUMA22 Limit computations'!AI$4:BB$75,'PUMA-Person-Limits Fragments'!B761,'PUMA-Person-Limits Fragments'!C761)</f>
        <v>98550</v>
      </c>
      <c r="I761" cm="1">
        <f t="array" ref="I761">INDEX('PUMA22 Limit computations'!BC$4:BV$75,'PUMA-Person-Limits Fragments'!B761,'PUMA-Person-Limits Fragments'!C761)</f>
        <v>60790</v>
      </c>
      <c r="J761" cm="1">
        <f t="array" ref="J761">INDEX('PUMA22 Limit computations'!BW$4:CP$75,'PUMA-Person-Limits Fragments'!B761,'PUMA-Person-Limits Fragments'!C761)</f>
        <v>139500</v>
      </c>
    </row>
    <row r="762" spans="1:10" x14ac:dyDescent="0.25">
      <c r="A762">
        <f t="shared" si="35"/>
        <v>761</v>
      </c>
      <c r="B762">
        <f t="shared" si="33"/>
        <v>41</v>
      </c>
      <c r="C762">
        <f t="shared" si="34"/>
        <v>11</v>
      </c>
      <c r="D762" cm="1">
        <f t="array" ref="D762">INDEX('PUMA22 Limit computations'!$A$4:$D$75,'PUMA-Person-Limits Fragments'!$B762,1)</f>
        <v>601</v>
      </c>
      <c r="E762" t="str" cm="1">
        <f t="array" ref="E762">INDEX('PUMA22 Limit computations'!$A$4:$D$75,'PUMA-Person-Limits Fragments'!$B762,2)</f>
        <v>Middlesex County (Northwest)--Outside Lowell</v>
      </c>
      <c r="F762" t="str" cm="1">
        <f t="array" ref="F762">INDEX('PUMA22 Limit computations'!$A$4:$D$75,'PUMA-Person-Limits Fragments'!$B762,3)</f>
        <v>METRO14460MM4560</v>
      </c>
      <c r="G762" t="str" cm="1">
        <f t="array" ref="G762">INDEX('PUMA22 Limit computations'!$A$4:$D$75,'PUMA-Person-Limits Fragments'!$B762,4)</f>
        <v>Lowell, MA HUD Metro FMR Area</v>
      </c>
      <c r="H762" cm="1">
        <f t="array" ref="H762">INDEX('PUMA22 Limit computations'!AI$4:BB$75,'PUMA-Person-Limits Fragments'!B762,'PUMA-Person-Limits Fragments'!C762)</f>
        <v>76346.685000000012</v>
      </c>
      <c r="I762" cm="1">
        <f t="array" ref="I762">INDEX('PUMA22 Limit computations'!BC$4:BV$75,'PUMA-Person-Limits Fragments'!B762,'PUMA-Person-Limits Fragments'!C762)</f>
        <v>47094.013000000006</v>
      </c>
      <c r="J762" cm="1">
        <f t="array" ref="J762">INDEX('PUMA22 Limit computations'!BW$4:CP$75,'PUMA-Person-Limits Fragments'!B762,'PUMA-Person-Limits Fragments'!C762)</f>
        <v>108070.65000000001</v>
      </c>
    </row>
    <row r="763" spans="1:10" x14ac:dyDescent="0.25">
      <c r="A763">
        <f t="shared" si="35"/>
        <v>762</v>
      </c>
      <c r="B763">
        <f t="shared" si="33"/>
        <v>42</v>
      </c>
      <c r="C763">
        <f t="shared" si="34"/>
        <v>11</v>
      </c>
      <c r="D763" cm="1">
        <f t="array" ref="D763">INDEX('PUMA22 Limit computations'!$A$4:$D$75,'PUMA-Person-Limits Fragments'!$B763,1)</f>
        <v>602</v>
      </c>
      <c r="E763" t="str" cm="1">
        <f t="array" ref="E763">INDEX('PUMA22 Limit computations'!$A$4:$D$75,'PUMA-Person-Limits Fragments'!$B763,2)</f>
        <v>Middlesex County--Lowell</v>
      </c>
      <c r="F763" t="str" cm="1">
        <f t="array" ref="F763">INDEX('PUMA22 Limit computations'!$A$4:$D$75,'PUMA-Person-Limits Fragments'!$B763,3)</f>
        <v>METRO14460MM4560</v>
      </c>
      <c r="G763" t="str" cm="1">
        <f t="array" ref="G763">INDEX('PUMA22 Limit computations'!$A$4:$D$75,'PUMA-Person-Limits Fragments'!$B763,4)</f>
        <v>Lowell, MA HUD Metro FMR Area</v>
      </c>
      <c r="H763" cm="1">
        <f t="array" ref="H763">INDEX('PUMA22 Limit computations'!AI$4:BB$75,'PUMA-Person-Limits Fragments'!B763,'PUMA-Person-Limits Fragments'!C763)</f>
        <v>98550</v>
      </c>
      <c r="I763" cm="1">
        <f t="array" ref="I763">INDEX('PUMA22 Limit computations'!BC$4:BV$75,'PUMA-Person-Limits Fragments'!B763,'PUMA-Person-Limits Fragments'!C763)</f>
        <v>60790</v>
      </c>
      <c r="J763" cm="1">
        <f t="array" ref="J763">INDEX('PUMA22 Limit computations'!BW$4:CP$75,'PUMA-Person-Limits Fragments'!B763,'PUMA-Person-Limits Fragments'!C763)</f>
        <v>139500</v>
      </c>
    </row>
    <row r="764" spans="1:10" x14ac:dyDescent="0.25">
      <c r="A764">
        <f t="shared" si="35"/>
        <v>763</v>
      </c>
      <c r="B764">
        <f t="shared" si="33"/>
        <v>43</v>
      </c>
      <c r="C764">
        <f t="shared" si="34"/>
        <v>11</v>
      </c>
      <c r="D764" cm="1">
        <f t="array" ref="D764">INDEX('PUMA22 Limit computations'!$A$4:$D$75,'PUMA-Person-Limits Fragments'!$B764,1)</f>
        <v>100</v>
      </c>
      <c r="E764" t="str" cm="1">
        <f t="array" ref="E764">INDEX('PUMA22 Limit computations'!$A$4:$D$75,'PUMA-Person-Limits Fragments'!$B764,2)</f>
        <v>Berkshire County--Pittsfield</v>
      </c>
      <c r="F764" t="str" cm="1">
        <f t="array" ref="F764">INDEX('PUMA22 Limit computations'!$A$4:$D$75,'PUMA-Person-Limits Fragments'!$B764,3)</f>
        <v>METRO38340M38340</v>
      </c>
      <c r="G764" t="str" cm="1">
        <f t="array" ref="G764">INDEX('PUMA22 Limit computations'!$A$4:$D$75,'PUMA-Person-Limits Fragments'!$B764,4)</f>
        <v>Pittsfield, MA HUD Metro FMR Area</v>
      </c>
      <c r="H764" cm="1">
        <f t="array" ref="H764">INDEX('PUMA22 Limit computations'!AI$4:BB$75,'PUMA-Person-Limits Fragments'!B764,'PUMA-Person-Limits Fragments'!C764)</f>
        <v>45639.495000000003</v>
      </c>
      <c r="I764" cm="1">
        <f t="array" ref="I764">INDEX('PUMA22 Limit computations'!BC$4:BV$75,'PUMA-Person-Limits Fragments'!B764,'PUMA-Person-Limits Fragments'!C764)</f>
        <v>36820.503000000004</v>
      </c>
      <c r="J764" cm="1">
        <f t="array" ref="J764">INDEX('PUMA22 Limit computations'!BW$4:CP$75,'PUMA-Person-Limits Fragments'!B764,'PUMA-Person-Limits Fragments'!C764)</f>
        <v>73047.42</v>
      </c>
    </row>
    <row r="765" spans="1:10" x14ac:dyDescent="0.25">
      <c r="A765">
        <f t="shared" si="35"/>
        <v>764</v>
      </c>
      <c r="B765">
        <f t="shared" si="33"/>
        <v>44</v>
      </c>
      <c r="C765">
        <f t="shared" si="34"/>
        <v>11</v>
      </c>
      <c r="D765" cm="1">
        <f t="array" ref="D765">INDEX('PUMA22 Limit computations'!$A$4:$D$75,'PUMA-Person-Limits Fragments'!$B765,1)</f>
        <v>100</v>
      </c>
      <c r="E765" t="str" cm="1">
        <f t="array" ref="E765">INDEX('PUMA22 Limit computations'!$A$4:$D$75,'PUMA-Person-Limits Fragments'!$B765,2)</f>
        <v>Berkshire County--Pittsfield</v>
      </c>
      <c r="F765" t="str" cm="1">
        <f t="array" ref="F765">INDEX('PUMA22 Limit computations'!$A$4:$D$75,'PUMA-Person-Limits Fragments'!$B765,3)</f>
        <v>METRO38340N25003</v>
      </c>
      <c r="G765" t="str" cm="1">
        <f t="array" ref="G765">INDEX('PUMA22 Limit computations'!$A$4:$D$75,'PUMA-Person-Limits Fragments'!$B765,4)</f>
        <v>Berkshire County, MA (part) HUD Metro FMR Area</v>
      </c>
      <c r="H765" cm="1">
        <f t="array" ref="H765">INDEX('PUMA22 Limit computations'!AI$4:BB$75,'PUMA-Person-Limits Fragments'!B765,'PUMA-Person-Limits Fragments'!C765)</f>
        <v>28934.28</v>
      </c>
      <c r="I765" cm="1">
        <f t="array" ref="I765">INDEX('PUMA22 Limit computations'!BC$4:BV$75,'PUMA-Person-Limits Fragments'!B765,'PUMA-Person-Limits Fragments'!C765)</f>
        <v>23963.418000000001</v>
      </c>
      <c r="J765" cm="1">
        <f t="array" ref="J765">INDEX('PUMA22 Limit computations'!BW$4:CP$75,'PUMA-Person-Limits Fragments'!B765,'PUMA-Person-Limits Fragments'!C765)</f>
        <v>46318.5</v>
      </c>
    </row>
    <row r="766" spans="1:10" x14ac:dyDescent="0.25">
      <c r="A766">
        <f t="shared" si="35"/>
        <v>765</v>
      </c>
      <c r="B766">
        <f t="shared" si="33"/>
        <v>45</v>
      </c>
      <c r="C766">
        <f t="shared" si="34"/>
        <v>11</v>
      </c>
      <c r="D766" cm="1">
        <f t="array" ref="D766">INDEX('PUMA22 Limit computations'!$A$4:$D$75,'PUMA-Person-Limits Fragments'!$B766,1)</f>
        <v>1001</v>
      </c>
      <c r="E766" t="str" cm="1">
        <f t="array" ref="E766">INDEX('PUMA22 Limit computations'!$A$4:$D$75,'PUMA-Person-Limits Fragments'!$B766,2)</f>
        <v>Bristol County--Attleboro, North Attleborough &amp; Swansea</v>
      </c>
      <c r="F766" t="str" cm="1">
        <f t="array" ref="F766">INDEX('PUMA22 Limit computations'!$A$4:$D$75,'PUMA-Person-Limits Fragments'!$B766,3)</f>
        <v>METRO39300M39300</v>
      </c>
      <c r="G766" t="str" cm="1">
        <f t="array" ref="G766">INDEX('PUMA22 Limit computations'!$A$4:$D$75,'PUMA-Person-Limits Fragments'!$B766,4)</f>
        <v>Providence-Fall River, RI-MA HUD Metro FMR Area</v>
      </c>
      <c r="H766" cm="1">
        <f t="array" ref="H766">INDEX('PUMA22 Limit computations'!AI$4:BB$75,'PUMA-Person-Limits Fragments'!B766,'PUMA-Person-Limits Fragments'!C766)</f>
        <v>75457.544999999998</v>
      </c>
      <c r="I766" cm="1">
        <f t="array" ref="I766">INDEX('PUMA22 Limit computations'!BC$4:BV$75,'PUMA-Person-Limits Fragments'!B766,'PUMA-Person-Limits Fragments'!C766)</f>
        <v>60796.078999999998</v>
      </c>
      <c r="J766" cm="1">
        <f t="array" ref="J766">INDEX('PUMA22 Limit computations'!BW$4:CP$75,'PUMA-Person-Limits Fragments'!B766,'PUMA-Person-Limits Fragments'!C766)</f>
        <v>120712.06999999999</v>
      </c>
    </row>
    <row r="767" spans="1:10" x14ac:dyDescent="0.25">
      <c r="A767">
        <f t="shared" si="35"/>
        <v>766</v>
      </c>
      <c r="B767">
        <f t="shared" si="33"/>
        <v>46</v>
      </c>
      <c r="C767">
        <f t="shared" si="34"/>
        <v>11</v>
      </c>
      <c r="D767" cm="1">
        <f t="array" ref="D767">INDEX('PUMA22 Limit computations'!$A$4:$D$75,'PUMA-Person-Limits Fragments'!$B767,1)</f>
        <v>1003</v>
      </c>
      <c r="E767" t="str" cm="1">
        <f t="array" ref="E767">INDEX('PUMA22 Limit computations'!$A$4:$D$75,'PUMA-Person-Limits Fragments'!$B767,2)</f>
        <v>Bristol County (Central)--Fall River, Somerset &amp; Acushnet</v>
      </c>
      <c r="F767" t="str" cm="1">
        <f t="array" ref="F767">INDEX('PUMA22 Limit computations'!$A$4:$D$75,'PUMA-Person-Limits Fragments'!$B767,3)</f>
        <v>METRO39300M39300</v>
      </c>
      <c r="G767" t="str" cm="1">
        <f t="array" ref="G767">INDEX('PUMA22 Limit computations'!$A$4:$D$75,'PUMA-Person-Limits Fragments'!$B767,4)</f>
        <v>Providence-Fall River, RI-MA HUD Metro FMR Area</v>
      </c>
      <c r="H767" cm="1">
        <f t="array" ref="H767">INDEX('PUMA22 Limit computations'!AI$4:BB$75,'PUMA-Person-Limits Fragments'!B767,'PUMA-Person-Limits Fragments'!C767)</f>
        <v>65596.23</v>
      </c>
      <c r="I767" cm="1">
        <f t="array" ref="I767">INDEX('PUMA22 Limit computations'!BC$4:BV$75,'PUMA-Person-Limits Fragments'!B767,'PUMA-Person-Limits Fragments'!C767)</f>
        <v>52850.825999999994</v>
      </c>
      <c r="J767" cm="1">
        <f t="array" ref="J767">INDEX('PUMA22 Limit computations'!BW$4:CP$75,'PUMA-Person-Limits Fragments'!B767,'PUMA-Person-Limits Fragments'!C767)</f>
        <v>104936.57999999999</v>
      </c>
    </row>
    <row r="768" spans="1:10" x14ac:dyDescent="0.25">
      <c r="A768">
        <f t="shared" si="35"/>
        <v>767</v>
      </c>
      <c r="B768">
        <f t="shared" si="33"/>
        <v>47</v>
      </c>
      <c r="C768">
        <f t="shared" si="34"/>
        <v>11</v>
      </c>
      <c r="D768" cm="1">
        <f t="array" ref="D768">INDEX('PUMA22 Limit computations'!$A$4:$D$75,'PUMA-Person-Limits Fragments'!$B768,1)</f>
        <v>1004</v>
      </c>
      <c r="E768" t="str" cm="1">
        <f t="array" ref="E768">INDEX('PUMA22 Limit computations'!$A$4:$D$75,'PUMA-Person-Limits Fragments'!$B768,2)</f>
        <v>Bristol County (South)--New Bedford, Dartmouth &amp; Westport</v>
      </c>
      <c r="F768" t="str" cm="1">
        <f t="array" ref="F768">INDEX('PUMA22 Limit computations'!$A$4:$D$75,'PUMA-Person-Limits Fragments'!$B768,3)</f>
        <v>METRO39300M39300</v>
      </c>
      <c r="G768" t="str" cm="1">
        <f t="array" ref="G768">INDEX('PUMA22 Limit computations'!$A$4:$D$75,'PUMA-Person-Limits Fragments'!$B768,4)</f>
        <v>Providence-Fall River, RI-MA HUD Metro FMR Area</v>
      </c>
      <c r="H768" cm="1">
        <f t="array" ref="H768">INDEX('PUMA22 Limit computations'!AI$4:BB$75,'PUMA-Person-Limits Fragments'!B768,'PUMA-Person-Limits Fragments'!C768)</f>
        <v>8027.8799999999992</v>
      </c>
      <c r="I768" cm="1">
        <f t="array" ref="I768">INDEX('PUMA22 Limit computations'!BC$4:BV$75,'PUMA-Person-Limits Fragments'!B768,'PUMA-Person-Limits Fragments'!C768)</f>
        <v>6468.0559999999996</v>
      </c>
      <c r="J768" cm="1">
        <f t="array" ref="J768">INDEX('PUMA22 Limit computations'!BW$4:CP$75,'PUMA-Person-Limits Fragments'!B768,'PUMA-Person-Limits Fragments'!C768)</f>
        <v>12842.48</v>
      </c>
    </row>
    <row r="769" spans="1:10" x14ac:dyDescent="0.25">
      <c r="A769">
        <f t="shared" si="35"/>
        <v>768</v>
      </c>
      <c r="B769">
        <f t="shared" si="33"/>
        <v>48</v>
      </c>
      <c r="C769">
        <f t="shared" si="34"/>
        <v>11</v>
      </c>
      <c r="D769" cm="1">
        <f t="array" ref="D769">INDEX('PUMA22 Limit computations'!$A$4:$D$75,'PUMA-Person-Limits Fragments'!$B769,1)</f>
        <v>1002</v>
      </c>
      <c r="E769" t="str" cm="1">
        <f t="array" ref="E769">INDEX('PUMA22 Limit computations'!$A$4:$D$75,'PUMA-Person-Limits Fragments'!$B769,2)</f>
        <v>Bristol County--Taunton, Easton &amp; Mansfield</v>
      </c>
      <c r="F769" t="str" cm="1">
        <f t="array" ref="F769">INDEX('PUMA22 Limit computations'!$A$4:$D$75,'PUMA-Person-Limits Fragments'!$B769,3)</f>
        <v>METRO39300MM1120</v>
      </c>
      <c r="G769" t="str" cm="1">
        <f t="array" ref="G769">INDEX('PUMA22 Limit computations'!$A$4:$D$75,'PUMA-Person-Limits Fragments'!$B769,4)</f>
        <v>Taunton-Mansfield-Norton, MA HUD Metro FMR Area</v>
      </c>
      <c r="H769" cm="1">
        <f t="array" ref="H769">INDEX('PUMA22 Limit computations'!AI$4:BB$75,'PUMA-Person-Limits Fragments'!B769,'PUMA-Person-Limits Fragments'!C769)</f>
        <v>66050.985000000001</v>
      </c>
      <c r="I769" cm="1">
        <f t="array" ref="I769">INDEX('PUMA22 Limit computations'!BC$4:BV$75,'PUMA-Person-Limits Fragments'!B769,'PUMA-Person-Limits Fragments'!C769)</f>
        <v>46072.741000000002</v>
      </c>
      <c r="J769" cm="1">
        <f t="array" ref="J769">INDEX('PUMA22 Limit computations'!BW$4:CP$75,'PUMA-Person-Limits Fragments'!B769,'PUMA-Person-Limits Fragments'!C769)</f>
        <v>105651.26000000001</v>
      </c>
    </row>
    <row r="770" spans="1:10" x14ac:dyDescent="0.25">
      <c r="A770">
        <f t="shared" si="35"/>
        <v>769</v>
      </c>
      <c r="B770">
        <f t="shared" si="33"/>
        <v>49</v>
      </c>
      <c r="C770">
        <f t="shared" si="34"/>
        <v>11</v>
      </c>
      <c r="D770" cm="1">
        <f t="array" ref="D770">INDEX('PUMA22 Limit computations'!$A$4:$D$75,'PUMA-Person-Limits Fragments'!$B770,1)</f>
        <v>1002</v>
      </c>
      <c r="E770" t="str" cm="1">
        <f t="array" ref="E770">INDEX('PUMA22 Limit computations'!$A$4:$D$75,'PUMA-Person-Limits Fragments'!$B770,2)</f>
        <v>Bristol County--Taunton, Easton &amp; Mansfield</v>
      </c>
      <c r="F770" t="str" cm="1">
        <f t="array" ref="F770">INDEX('PUMA22 Limit computations'!$A$4:$D$75,'PUMA-Person-Limits Fragments'!$B770,3)</f>
        <v>METRO39300MM1200</v>
      </c>
      <c r="G770" t="str" cm="1">
        <f t="array" ref="G770">INDEX('PUMA22 Limit computations'!$A$4:$D$75,'PUMA-Person-Limits Fragments'!$B770,4)</f>
        <v>Easton-Raynham, MA HUD Metro FMR Area</v>
      </c>
      <c r="H770" cm="1">
        <f t="array" ref="H770">INDEX('PUMA22 Limit computations'!AI$4:BB$75,'PUMA-Person-Limits Fragments'!B770,'PUMA-Person-Limits Fragments'!C770)</f>
        <v>26908.42</v>
      </c>
      <c r="I770" cm="1">
        <f t="array" ref="I770">INDEX('PUMA22 Limit computations'!BC$4:BV$75,'PUMA-Person-Limits Fragments'!B770,'PUMA-Person-Limits Fragments'!C770)</f>
        <v>16142.63</v>
      </c>
      <c r="J770" cm="1">
        <f t="array" ref="J770">INDEX('PUMA22 Limit computations'!BW$4:CP$75,'PUMA-Person-Limits Fragments'!B770,'PUMA-Person-Limits Fragments'!C770)</f>
        <v>33786.9</v>
      </c>
    </row>
    <row r="771" spans="1:10" x14ac:dyDescent="0.25">
      <c r="A771">
        <f t="shared" si="35"/>
        <v>770</v>
      </c>
      <c r="B771">
        <f t="shared" ref="B771:B834" si="36">A771-72*FLOOR((A771-1)/72,1)</f>
        <v>50</v>
      </c>
      <c r="C771">
        <f t="shared" ref="C771:C834" si="37">FLOOR((A771-1)/72,1)+1</f>
        <v>11</v>
      </c>
      <c r="D771" cm="1">
        <f t="array" ref="D771">INDEX('PUMA22 Limit computations'!$A$4:$D$75,'PUMA-Person-Limits Fragments'!$B771,1)</f>
        <v>1003</v>
      </c>
      <c r="E771" t="str" cm="1">
        <f t="array" ref="E771">INDEX('PUMA22 Limit computations'!$A$4:$D$75,'PUMA-Person-Limits Fragments'!$B771,2)</f>
        <v>Bristol County (Central)--Fall River, Somerset &amp; Acushnet</v>
      </c>
      <c r="F771" t="str" cm="1">
        <f t="array" ref="F771">INDEX('PUMA22 Limit computations'!$A$4:$D$75,'PUMA-Person-Limits Fragments'!$B771,3)</f>
        <v>METRO39300MM5400</v>
      </c>
      <c r="G771" t="str" cm="1">
        <f t="array" ref="G771">INDEX('PUMA22 Limit computations'!$A$4:$D$75,'PUMA-Person-Limits Fragments'!$B771,4)</f>
        <v>New Bedford, MA HUD Metro FMR Area</v>
      </c>
      <c r="H771" cm="1">
        <f t="array" ref="H771">INDEX('PUMA22 Limit computations'!AI$4:BB$75,'PUMA-Person-Limits Fragments'!B771,'PUMA-Person-Limits Fragments'!C771)</f>
        <v>9578.7000000000007</v>
      </c>
      <c r="I771" cm="1">
        <f t="array" ref="I771">INDEX('PUMA22 Limit computations'!BC$4:BV$75,'PUMA-Person-Limits Fragments'!B771,'PUMA-Person-Limits Fragments'!C771)</f>
        <v>7933.0950000000003</v>
      </c>
      <c r="J771" cm="1">
        <f t="array" ref="J771">INDEX('PUMA22 Limit computations'!BW$4:CP$75,'PUMA-Person-Limits Fragments'!B771,'PUMA-Person-Limits Fragments'!C771)</f>
        <v>15333.75</v>
      </c>
    </row>
    <row r="772" spans="1:10" x14ac:dyDescent="0.25">
      <c r="A772">
        <f t="shared" ref="A772:A835" si="38">A771+1</f>
        <v>771</v>
      </c>
      <c r="B772">
        <f t="shared" si="36"/>
        <v>51</v>
      </c>
      <c r="C772">
        <f t="shared" si="37"/>
        <v>11</v>
      </c>
      <c r="D772" cm="1">
        <f t="array" ref="D772">INDEX('PUMA22 Limit computations'!$A$4:$D$75,'PUMA-Person-Limits Fragments'!$B772,1)</f>
        <v>1004</v>
      </c>
      <c r="E772" t="str" cm="1">
        <f t="array" ref="E772">INDEX('PUMA22 Limit computations'!$A$4:$D$75,'PUMA-Person-Limits Fragments'!$B772,2)</f>
        <v>Bristol County (South)--New Bedford, Dartmouth &amp; Westport</v>
      </c>
      <c r="F772" t="str" cm="1">
        <f t="array" ref="F772">INDEX('PUMA22 Limit computations'!$A$4:$D$75,'PUMA-Person-Limits Fragments'!$B772,3)</f>
        <v>METRO39300MM5400</v>
      </c>
      <c r="G772" t="str" cm="1">
        <f t="array" ref="G772">INDEX('PUMA22 Limit computations'!$A$4:$D$75,'PUMA-Person-Limits Fragments'!$B772,4)</f>
        <v>New Bedford, MA HUD Metro FMR Area</v>
      </c>
      <c r="H772" cm="1">
        <f t="array" ref="H772">INDEX('PUMA22 Limit computations'!AI$4:BB$75,'PUMA-Person-Limits Fragments'!B772,'PUMA-Person-Limits Fragments'!C772)</f>
        <v>65590.239999999991</v>
      </c>
      <c r="I772" cm="1">
        <f t="array" ref="I772">INDEX('PUMA22 Limit computations'!BC$4:BV$75,'PUMA-Person-Limits Fragments'!B772,'PUMA-Person-Limits Fragments'!C772)</f>
        <v>54321.943999999996</v>
      </c>
      <c r="J772" cm="1">
        <f t="array" ref="J772">INDEX('PUMA22 Limit computations'!BW$4:CP$75,'PUMA-Person-Limits Fragments'!B772,'PUMA-Person-Limits Fragments'!C772)</f>
        <v>104998</v>
      </c>
    </row>
    <row r="773" spans="1:10" x14ac:dyDescent="0.25">
      <c r="A773">
        <f t="shared" si="38"/>
        <v>772</v>
      </c>
      <c r="B773">
        <f t="shared" si="36"/>
        <v>52</v>
      </c>
      <c r="C773">
        <f t="shared" si="37"/>
        <v>11</v>
      </c>
      <c r="D773" cm="1">
        <f t="array" ref="D773">INDEX('PUMA22 Limit computations'!$A$4:$D$75,'PUMA-Person-Limits Fragments'!$B773,1)</f>
        <v>201</v>
      </c>
      <c r="E773" t="str" cm="1">
        <f t="array" ref="E773">INDEX('PUMA22 Limit computations'!$A$4:$D$75,'PUMA-Person-Limits Fragments'!$B773,2)</f>
        <v>Franklin &amp; Hampshire (West, North, East) Counties</v>
      </c>
      <c r="F773" t="str" cm="1">
        <f t="array" ref="F773">INDEX('PUMA22 Limit computations'!$A$4:$D$75,'PUMA-Person-Limits Fragments'!$B773,3)</f>
        <v>METRO44140M25011</v>
      </c>
      <c r="G773" t="str" cm="1">
        <f t="array" ref="G773">INDEX('PUMA22 Limit computations'!$A$4:$D$75,'PUMA-Person-Limits Fragments'!$B773,4)</f>
        <v>Franklin County, MA HUD Metro FMR Area</v>
      </c>
      <c r="H773" cm="1">
        <f t="array" ref="H773">INDEX('PUMA22 Limit computations'!AI$4:BB$75,'PUMA-Person-Limits Fragments'!B773,'PUMA-Person-Limits Fragments'!C773)</f>
        <v>44986.86</v>
      </c>
      <c r="I773" cm="1">
        <f t="array" ref="I773">INDEX('PUMA22 Limit computations'!BC$4:BV$75,'PUMA-Person-Limits Fragments'!B773,'PUMA-Person-Limits Fragments'!C773)</f>
        <v>37258.190999999999</v>
      </c>
      <c r="J773" cm="1">
        <f t="array" ref="J773">INDEX('PUMA22 Limit computations'!BW$4:CP$75,'PUMA-Person-Limits Fragments'!B773,'PUMA-Person-Limits Fragments'!C773)</f>
        <v>72015.75</v>
      </c>
    </row>
    <row r="774" spans="1:10" x14ac:dyDescent="0.25">
      <c r="A774">
        <f t="shared" si="38"/>
        <v>773</v>
      </c>
      <c r="B774">
        <f t="shared" si="36"/>
        <v>53</v>
      </c>
      <c r="C774">
        <f t="shared" si="37"/>
        <v>11</v>
      </c>
      <c r="D774" cm="1">
        <f t="array" ref="D774">INDEX('PUMA22 Limit computations'!$A$4:$D$75,'PUMA-Person-Limits Fragments'!$B774,1)</f>
        <v>301</v>
      </c>
      <c r="E774" t="str" cm="1">
        <f t="array" ref="E774">INDEX('PUMA22 Limit computations'!$A$4:$D$75,'PUMA-Person-Limits Fragments'!$B774,2)</f>
        <v>Hampshire County (South)--Northampton</v>
      </c>
      <c r="F774" t="str" cm="1">
        <f t="array" ref="F774">INDEX('PUMA22 Limit computations'!$A$4:$D$75,'PUMA-Person-Limits Fragments'!$B774,3)</f>
        <v>METRO44140M44140</v>
      </c>
      <c r="G774" t="str" cm="1">
        <f t="array" ref="G774">INDEX('PUMA22 Limit computations'!$A$4:$D$75,'PUMA-Person-Limits Fragments'!$B774,4)</f>
        <v>Springfield, MA HUD Metro FMR Area</v>
      </c>
      <c r="H774" cm="1">
        <f t="array" ref="H774">INDEX('PUMA22 Limit computations'!AI$4:BB$75,'PUMA-Person-Limits Fragments'!B774,'PUMA-Person-Limits Fragments'!C774)</f>
        <v>73392.66</v>
      </c>
      <c r="I774" cm="1">
        <f t="array" ref="I774">INDEX('PUMA22 Limit computations'!BC$4:BV$75,'PUMA-Person-Limits Fragments'!B774,'PUMA-Person-Limits Fragments'!C774)</f>
        <v>60783.921000000002</v>
      </c>
      <c r="J774" cm="1">
        <f t="array" ref="J774">INDEX('PUMA22 Limit computations'!BW$4:CP$75,'PUMA-Person-Limits Fragments'!B774,'PUMA-Person-Limits Fragments'!C774)</f>
        <v>117488.25</v>
      </c>
    </row>
    <row r="775" spans="1:10" x14ac:dyDescent="0.25">
      <c r="A775">
        <f t="shared" si="38"/>
        <v>774</v>
      </c>
      <c r="B775">
        <f t="shared" si="36"/>
        <v>54</v>
      </c>
      <c r="C775">
        <f t="shared" si="37"/>
        <v>11</v>
      </c>
      <c r="D775" cm="1">
        <f t="array" ref="D775">INDEX('PUMA22 Limit computations'!$A$4:$D$75,'PUMA-Person-Limits Fragments'!$B775,1)</f>
        <v>401</v>
      </c>
      <c r="E775" t="str" cm="1">
        <f t="array" ref="E775">INDEX('PUMA22 Limit computations'!$A$4:$D$75,'PUMA-Person-Limits Fragments'!$B775,2)</f>
        <v>Hampden County (West)--Westfield &amp; Holyoke</v>
      </c>
      <c r="F775" t="str" cm="1">
        <f t="array" ref="F775">INDEX('PUMA22 Limit computations'!$A$4:$D$75,'PUMA-Person-Limits Fragments'!$B775,3)</f>
        <v>METRO44140M44140</v>
      </c>
      <c r="G775" t="str" cm="1">
        <f t="array" ref="G775">INDEX('PUMA22 Limit computations'!$A$4:$D$75,'PUMA-Person-Limits Fragments'!$B775,4)</f>
        <v>Springfield, MA HUD Metro FMR Area</v>
      </c>
      <c r="H775" cm="1">
        <f t="array" ref="H775">INDEX('PUMA22 Limit computations'!AI$4:BB$75,'PUMA-Person-Limits Fragments'!B775,'PUMA-Person-Limits Fragments'!C775)</f>
        <v>73407.34</v>
      </c>
      <c r="I775" cm="1">
        <f t="array" ref="I775">INDEX('PUMA22 Limit computations'!BC$4:BV$75,'PUMA-Person-Limits Fragments'!B775,'PUMA-Person-Limits Fragments'!C775)</f>
        <v>60796.078999999998</v>
      </c>
      <c r="J775" cm="1">
        <f t="array" ref="J775">INDEX('PUMA22 Limit computations'!BW$4:CP$75,'PUMA-Person-Limits Fragments'!B775,'PUMA-Person-Limits Fragments'!C775)</f>
        <v>117511.75</v>
      </c>
    </row>
    <row r="776" spans="1:10" x14ac:dyDescent="0.25">
      <c r="A776">
        <f t="shared" si="38"/>
        <v>775</v>
      </c>
      <c r="B776">
        <f t="shared" si="36"/>
        <v>55</v>
      </c>
      <c r="C776">
        <f t="shared" si="37"/>
        <v>11</v>
      </c>
      <c r="D776" cm="1">
        <f t="array" ref="D776">INDEX('PUMA22 Limit computations'!$A$4:$D$75,'PUMA-Person-Limits Fragments'!$B776,1)</f>
        <v>402</v>
      </c>
      <c r="E776" t="str" cm="1">
        <f t="array" ref="E776">INDEX('PUMA22 Limit computations'!$A$4:$D$75,'PUMA-Person-Limits Fragments'!$B776,2)</f>
        <v>Hampden County (Central)--Springfield</v>
      </c>
      <c r="F776" t="str" cm="1">
        <f t="array" ref="F776">INDEX('PUMA22 Limit computations'!$A$4:$D$75,'PUMA-Person-Limits Fragments'!$B776,3)</f>
        <v>METRO44140M44140</v>
      </c>
      <c r="G776" t="str" cm="1">
        <f t="array" ref="G776">INDEX('PUMA22 Limit computations'!$A$4:$D$75,'PUMA-Person-Limits Fragments'!$B776,4)</f>
        <v>Springfield, MA HUD Metro FMR Area</v>
      </c>
      <c r="H776" cm="1">
        <f t="array" ref="H776">INDEX('PUMA22 Limit computations'!AI$4:BB$75,'PUMA-Person-Limits Fragments'!B776,'PUMA-Person-Limits Fragments'!C776)</f>
        <v>73400</v>
      </c>
      <c r="I776" cm="1">
        <f t="array" ref="I776">INDEX('PUMA22 Limit computations'!BC$4:BV$75,'PUMA-Person-Limits Fragments'!B776,'PUMA-Person-Limits Fragments'!C776)</f>
        <v>60790</v>
      </c>
      <c r="J776" cm="1">
        <f t="array" ref="J776">INDEX('PUMA22 Limit computations'!BW$4:CP$75,'PUMA-Person-Limits Fragments'!B776,'PUMA-Person-Limits Fragments'!C776)</f>
        <v>117500</v>
      </c>
    </row>
    <row r="777" spans="1:10" x14ac:dyDescent="0.25">
      <c r="A777">
        <f t="shared" si="38"/>
        <v>776</v>
      </c>
      <c r="B777">
        <f t="shared" si="36"/>
        <v>56</v>
      </c>
      <c r="C777">
        <f t="shared" si="37"/>
        <v>11</v>
      </c>
      <c r="D777" cm="1">
        <f t="array" ref="D777">INDEX('PUMA22 Limit computations'!$A$4:$D$75,'PUMA-Person-Limits Fragments'!$B777,1)</f>
        <v>403</v>
      </c>
      <c r="E777" t="str" cm="1">
        <f t="array" ref="E777">INDEX('PUMA22 Limit computations'!$A$4:$D$75,'PUMA-Person-Limits Fragments'!$B777,2)</f>
        <v>Hampden County (East)--Chicopee</v>
      </c>
      <c r="F777" t="str" cm="1">
        <f t="array" ref="F777">INDEX('PUMA22 Limit computations'!$A$4:$D$75,'PUMA-Person-Limits Fragments'!$B777,3)</f>
        <v>METRO44140M44140</v>
      </c>
      <c r="G777" t="str" cm="1">
        <f t="array" ref="G777">INDEX('PUMA22 Limit computations'!$A$4:$D$75,'PUMA-Person-Limits Fragments'!$B777,4)</f>
        <v>Springfield, MA HUD Metro FMR Area</v>
      </c>
      <c r="H777" cm="1">
        <f t="array" ref="H777">INDEX('PUMA22 Limit computations'!AI$4:BB$75,'PUMA-Person-Limits Fragments'!B777,'PUMA-Person-Limits Fragments'!C777)</f>
        <v>73392.66</v>
      </c>
      <c r="I777" cm="1">
        <f t="array" ref="I777">INDEX('PUMA22 Limit computations'!BC$4:BV$75,'PUMA-Person-Limits Fragments'!B777,'PUMA-Person-Limits Fragments'!C777)</f>
        <v>60783.921000000002</v>
      </c>
      <c r="J777" cm="1">
        <f t="array" ref="J777">INDEX('PUMA22 Limit computations'!BW$4:CP$75,'PUMA-Person-Limits Fragments'!B777,'PUMA-Person-Limits Fragments'!C777)</f>
        <v>117488.25</v>
      </c>
    </row>
    <row r="778" spans="1:10" x14ac:dyDescent="0.25">
      <c r="A778">
        <f t="shared" si="38"/>
        <v>777</v>
      </c>
      <c r="B778">
        <f t="shared" si="36"/>
        <v>57</v>
      </c>
      <c r="C778">
        <f t="shared" si="37"/>
        <v>11</v>
      </c>
      <c r="D778" cm="1">
        <f t="array" ref="D778">INDEX('PUMA22 Limit computations'!$A$4:$D$75,'PUMA-Person-Limits Fragments'!$B778,1)</f>
        <v>201</v>
      </c>
      <c r="E778" t="str" cm="1">
        <f t="array" ref="E778">INDEX('PUMA22 Limit computations'!$A$4:$D$75,'PUMA-Person-Limits Fragments'!$B778,2)</f>
        <v>Franklin &amp; Hampshire (West, North, East) Counties</v>
      </c>
      <c r="F778" t="str" cm="1">
        <f t="array" ref="F778">INDEX('PUMA22 Limit computations'!$A$4:$D$75,'PUMA-Person-Limits Fragments'!$B778,3)</f>
        <v>METRO44140M44140</v>
      </c>
      <c r="G778" t="str" cm="1">
        <f t="array" ref="G778">INDEX('PUMA22 Limit computations'!$A$4:$D$75,'PUMA-Person-Limits Fragments'!$B778,4)</f>
        <v>Springfield, MA HUD Metro FMR Area</v>
      </c>
      <c r="H778" cm="1">
        <f t="array" ref="H778">INDEX('PUMA22 Limit computations'!AI$4:BB$75,'PUMA-Person-Limits Fragments'!B778,'PUMA-Person-Limits Fragments'!C778)</f>
        <v>28420.48</v>
      </c>
      <c r="I778" cm="1">
        <f t="array" ref="I778">INDEX('PUMA22 Limit computations'!BC$4:BV$75,'PUMA-Person-Limits Fragments'!B778,'PUMA-Person-Limits Fragments'!C778)</f>
        <v>23537.887999999999</v>
      </c>
      <c r="J778" cm="1">
        <f t="array" ref="J778">INDEX('PUMA22 Limit computations'!BW$4:CP$75,'PUMA-Person-Limits Fragments'!B778,'PUMA-Person-Limits Fragments'!C778)</f>
        <v>45496</v>
      </c>
    </row>
    <row r="779" spans="1:10" x14ac:dyDescent="0.25">
      <c r="A779">
        <f t="shared" si="38"/>
        <v>778</v>
      </c>
      <c r="B779">
        <f t="shared" si="36"/>
        <v>58</v>
      </c>
      <c r="C779">
        <f t="shared" si="37"/>
        <v>11</v>
      </c>
      <c r="D779" cm="1">
        <f t="array" ref="D779">INDEX('PUMA22 Limit computations'!$A$4:$D$75,'PUMA-Person-Limits Fragments'!$B779,1)</f>
        <v>501</v>
      </c>
      <c r="E779" t="str" cm="1">
        <f t="array" ref="E779">INDEX('PUMA22 Limit computations'!$A$4:$D$75,'PUMA-Person-Limits Fragments'!$B779,2)</f>
        <v>Worcester County (Northwest)--Gardner</v>
      </c>
      <c r="F779" t="str" cm="1">
        <f t="array" ref="F779">INDEX('PUMA22 Limit computations'!$A$4:$D$75,'PUMA-Person-Limits Fragments'!$B779,3)</f>
        <v>METRO49340M49340</v>
      </c>
      <c r="G779" t="str" cm="1">
        <f t="array" ref="G779">INDEX('PUMA22 Limit computations'!$A$4:$D$75,'PUMA-Person-Limits Fragments'!$B779,4)</f>
        <v>Worcester, MA HUD Metro FMR Area</v>
      </c>
      <c r="H779" cm="1">
        <f t="array" ref="H779">INDEX('PUMA22 Limit computations'!AI$4:BB$75,'PUMA-Person-Limits Fragments'!B779,'PUMA-Person-Limits Fragments'!C779)</f>
        <v>24903.18</v>
      </c>
      <c r="I779" cm="1">
        <f t="array" ref="I779">INDEX('PUMA22 Limit computations'!BC$4:BV$75,'PUMA-Person-Limits Fragments'!B779,'PUMA-Person-Limits Fragments'!C779)</f>
        <v>17562.231</v>
      </c>
      <c r="J779" cm="1">
        <f t="array" ref="J779">INDEX('PUMA22 Limit computations'!BW$4:CP$75,'PUMA-Person-Limits Fragments'!B779,'PUMA-Person-Limits Fragments'!C779)</f>
        <v>39853.754999999997</v>
      </c>
    </row>
    <row r="780" spans="1:10" x14ac:dyDescent="0.25">
      <c r="A780">
        <f t="shared" si="38"/>
        <v>779</v>
      </c>
      <c r="B780">
        <f t="shared" si="36"/>
        <v>59</v>
      </c>
      <c r="C780">
        <f t="shared" si="37"/>
        <v>11</v>
      </c>
      <c r="D780" cm="1">
        <f t="array" ref="D780">INDEX('PUMA22 Limit computations'!$A$4:$D$75,'PUMA-Person-Limits Fragments'!$B780,1)</f>
        <v>506</v>
      </c>
      <c r="E780" t="str" cm="1">
        <f t="array" ref="E780">INDEX('PUMA22 Limit computations'!$A$4:$D$75,'PUMA-Person-Limits Fragments'!$B780,2)</f>
        <v>Worcester County (West Central)--Outside Worcester City</v>
      </c>
      <c r="F780" t="str" cm="1">
        <f t="array" ref="F780">INDEX('PUMA22 Limit computations'!$A$4:$D$75,'PUMA-Person-Limits Fragments'!$B780,3)</f>
        <v>METRO49340M49340</v>
      </c>
      <c r="G780" t="str" cm="1">
        <f t="array" ref="G780">INDEX('PUMA22 Limit computations'!$A$4:$D$75,'PUMA-Person-Limits Fragments'!$B780,4)</f>
        <v>Worcester, MA HUD Metro FMR Area</v>
      </c>
      <c r="H780" cm="1">
        <f t="array" ref="H780">INDEX('PUMA22 Limit computations'!AI$4:BB$75,'PUMA-Person-Limits Fragments'!B780,'PUMA-Person-Limits Fragments'!C780)</f>
        <v>82226.179999999993</v>
      </c>
      <c r="I780" cm="1">
        <f t="array" ref="I780">INDEX('PUMA22 Limit computations'!BC$4:BV$75,'PUMA-Person-Limits Fragments'!B780,'PUMA-Person-Limits Fragments'!C780)</f>
        <v>57987.580999999998</v>
      </c>
      <c r="J780" cm="1">
        <f t="array" ref="J780">INDEX('PUMA22 Limit computations'!BW$4:CP$75,'PUMA-Person-Limits Fragments'!B780,'PUMA-Person-Limits Fragments'!C780)</f>
        <v>131590.505</v>
      </c>
    </row>
    <row r="781" spans="1:10" x14ac:dyDescent="0.25">
      <c r="A781">
        <f t="shared" si="38"/>
        <v>780</v>
      </c>
      <c r="B781">
        <f t="shared" si="36"/>
        <v>60</v>
      </c>
      <c r="C781">
        <f t="shared" si="37"/>
        <v>11</v>
      </c>
      <c r="D781" cm="1">
        <f t="array" ref="D781">INDEX('PUMA22 Limit computations'!$A$4:$D$75,'PUMA-Person-Limits Fragments'!$B781,1)</f>
        <v>503</v>
      </c>
      <c r="E781" t="str" cm="1">
        <f t="array" ref="E781">INDEX('PUMA22 Limit computations'!$A$4:$D$75,'PUMA-Person-Limits Fragments'!$B781,2)</f>
        <v>Worcester County (East Central)--Outside Worcester City</v>
      </c>
      <c r="F781" t="str" cm="1">
        <f t="array" ref="F781">INDEX('PUMA22 Limit computations'!$A$4:$D$75,'PUMA-Person-Limits Fragments'!$B781,3)</f>
        <v>METRO49340M49340</v>
      </c>
      <c r="G781" t="str" cm="1">
        <f t="array" ref="G781">INDEX('PUMA22 Limit computations'!$A$4:$D$75,'PUMA-Person-Limits Fragments'!$B781,4)</f>
        <v>Worcester, MA HUD Metro FMR Area</v>
      </c>
      <c r="H781" cm="1">
        <f t="array" ref="H781">INDEX('PUMA22 Limit computations'!AI$4:BB$75,'PUMA-Person-Limits Fragments'!B781,'PUMA-Person-Limits Fragments'!C781)</f>
        <v>56909.24</v>
      </c>
      <c r="I781" cm="1">
        <f t="array" ref="I781">INDEX('PUMA22 Limit computations'!BC$4:BV$75,'PUMA-Person-Limits Fragments'!B781,'PUMA-Person-Limits Fragments'!C781)</f>
        <v>40133.557999999997</v>
      </c>
      <c r="J781" cm="1">
        <f t="array" ref="J781">INDEX('PUMA22 Limit computations'!BW$4:CP$75,'PUMA-Person-Limits Fragments'!B781,'PUMA-Person-Limits Fragments'!C781)</f>
        <v>91074.59</v>
      </c>
    </row>
    <row r="782" spans="1:10" x14ac:dyDescent="0.25">
      <c r="A782">
        <f t="shared" si="38"/>
        <v>781</v>
      </c>
      <c r="B782">
        <f t="shared" si="36"/>
        <v>61</v>
      </c>
      <c r="C782">
        <f t="shared" si="37"/>
        <v>11</v>
      </c>
      <c r="D782" cm="1">
        <f t="array" ref="D782">INDEX('PUMA22 Limit computations'!$A$4:$D$75,'PUMA-Person-Limits Fragments'!$B782,1)</f>
        <v>504</v>
      </c>
      <c r="E782" t="str" cm="1">
        <f t="array" ref="E782">INDEX('PUMA22 Limit computations'!$A$4:$D$75,'PUMA-Person-Limits Fragments'!$B782,2)</f>
        <v>Worcester City (East)</v>
      </c>
      <c r="F782" t="str" cm="1">
        <f t="array" ref="F782">INDEX('PUMA22 Limit computations'!$A$4:$D$75,'PUMA-Person-Limits Fragments'!$B782,3)</f>
        <v>METRO49340M49340</v>
      </c>
      <c r="G782" t="str" cm="1">
        <f t="array" ref="G782">INDEX('PUMA22 Limit computations'!$A$4:$D$75,'PUMA-Person-Limits Fragments'!$B782,4)</f>
        <v>Worcester, MA HUD Metro FMR Area</v>
      </c>
      <c r="H782" cm="1">
        <f t="array" ref="H782">INDEX('PUMA22 Limit computations'!AI$4:BB$75,'PUMA-Person-Limits Fragments'!B782,'PUMA-Person-Limits Fragments'!C782)</f>
        <v>86200</v>
      </c>
      <c r="I782" cm="1">
        <f t="array" ref="I782">INDEX('PUMA22 Limit computations'!BC$4:BV$75,'PUMA-Person-Limits Fragments'!B782,'PUMA-Person-Limits Fragments'!C782)</f>
        <v>60790</v>
      </c>
      <c r="J782" cm="1">
        <f t="array" ref="J782">INDEX('PUMA22 Limit computations'!BW$4:CP$75,'PUMA-Person-Limits Fragments'!B782,'PUMA-Person-Limits Fragments'!C782)</f>
        <v>137950</v>
      </c>
    </row>
    <row r="783" spans="1:10" x14ac:dyDescent="0.25">
      <c r="A783">
        <f t="shared" si="38"/>
        <v>782</v>
      </c>
      <c r="B783">
        <f t="shared" si="36"/>
        <v>62</v>
      </c>
      <c r="C783">
        <f t="shared" si="37"/>
        <v>11</v>
      </c>
      <c r="D783" cm="1">
        <f t="array" ref="D783">INDEX('PUMA22 Limit computations'!$A$4:$D$75,'PUMA-Person-Limits Fragments'!$B783,1)</f>
        <v>505</v>
      </c>
      <c r="E783" t="str" cm="1">
        <f t="array" ref="E783">INDEX('PUMA22 Limit computations'!$A$4:$D$75,'PUMA-Person-Limits Fragments'!$B783,2)</f>
        <v>Worcester City (West)</v>
      </c>
      <c r="F783" t="str" cm="1">
        <f t="array" ref="F783">INDEX('PUMA22 Limit computations'!$A$4:$D$75,'PUMA-Person-Limits Fragments'!$B783,3)</f>
        <v>METRO49340M49340</v>
      </c>
      <c r="G783" t="str" cm="1">
        <f t="array" ref="G783">INDEX('PUMA22 Limit computations'!$A$4:$D$75,'PUMA-Person-Limits Fragments'!$B783,4)</f>
        <v>Worcester, MA HUD Metro FMR Area</v>
      </c>
      <c r="H783" cm="1">
        <f t="array" ref="H783">INDEX('PUMA22 Limit computations'!AI$4:BB$75,'PUMA-Person-Limits Fragments'!B783,'PUMA-Person-Limits Fragments'!C783)</f>
        <v>86200</v>
      </c>
      <c r="I783" cm="1">
        <f t="array" ref="I783">INDEX('PUMA22 Limit computations'!BC$4:BV$75,'PUMA-Person-Limits Fragments'!B783,'PUMA-Person-Limits Fragments'!C783)</f>
        <v>60790</v>
      </c>
      <c r="J783" cm="1">
        <f t="array" ref="J783">INDEX('PUMA22 Limit computations'!BW$4:CP$75,'PUMA-Person-Limits Fragments'!B783,'PUMA-Person-Limits Fragments'!C783)</f>
        <v>137950</v>
      </c>
    </row>
    <row r="784" spans="1:10" x14ac:dyDescent="0.25">
      <c r="A784">
        <f t="shared" si="38"/>
        <v>783</v>
      </c>
      <c r="B784">
        <f t="shared" si="36"/>
        <v>63</v>
      </c>
      <c r="C784">
        <f t="shared" si="37"/>
        <v>11</v>
      </c>
      <c r="D784" cm="1">
        <f t="array" ref="D784">INDEX('PUMA22 Limit computations'!$A$4:$D$75,'PUMA-Person-Limits Fragments'!$B784,1)</f>
        <v>507</v>
      </c>
      <c r="E784" t="str" cm="1">
        <f t="array" ref="E784">INDEX('PUMA22 Limit computations'!$A$4:$D$75,'PUMA-Person-Limits Fragments'!$B784,2)</f>
        <v>Worcester County (South)</v>
      </c>
      <c r="F784" t="str" cm="1">
        <f t="array" ref="F784">INDEX('PUMA22 Limit computations'!$A$4:$D$75,'PUMA-Person-Limits Fragments'!$B784,3)</f>
        <v>METRO49340M49340</v>
      </c>
      <c r="G784" t="str" cm="1">
        <f t="array" ref="G784">INDEX('PUMA22 Limit computations'!$A$4:$D$75,'PUMA-Person-Limits Fragments'!$B784,4)</f>
        <v>Worcester, MA HUD Metro FMR Area</v>
      </c>
      <c r="H784" cm="1">
        <f t="array" ref="H784">INDEX('PUMA22 Limit computations'!AI$4:BB$75,'PUMA-Person-Limits Fragments'!B784,'PUMA-Person-Limits Fragments'!C784)</f>
        <v>73407.92</v>
      </c>
      <c r="I784" cm="1">
        <f t="array" ref="I784">INDEX('PUMA22 Limit computations'!BC$4:BV$75,'PUMA-Person-Limits Fragments'!B784,'PUMA-Person-Limits Fragments'!C784)</f>
        <v>51768.764000000003</v>
      </c>
      <c r="J784" cm="1">
        <f t="array" ref="J784">INDEX('PUMA22 Limit computations'!BW$4:CP$75,'PUMA-Person-Limits Fragments'!B784,'PUMA-Person-Limits Fragments'!C784)</f>
        <v>117478.22</v>
      </c>
    </row>
    <row r="785" spans="1:10" x14ac:dyDescent="0.25">
      <c r="A785">
        <f t="shared" si="38"/>
        <v>784</v>
      </c>
      <c r="B785">
        <f t="shared" si="36"/>
        <v>64</v>
      </c>
      <c r="C785">
        <f t="shared" si="37"/>
        <v>11</v>
      </c>
      <c r="D785" cm="1">
        <f t="array" ref="D785">INDEX('PUMA22 Limit computations'!$A$4:$D$75,'PUMA-Person-Limits Fragments'!$B785,1)</f>
        <v>502</v>
      </c>
      <c r="E785" t="str" cm="1">
        <f t="array" ref="E785">INDEX('PUMA22 Limit computations'!$A$4:$D$75,'PUMA-Person-Limits Fragments'!$B785,2)</f>
        <v>Worcester County (Northeast)--Fitchburg, Leominster &amp; Lunenburg</v>
      </c>
      <c r="F785" t="str" cm="1">
        <f t="array" ref="F785">INDEX('PUMA22 Limit computations'!$A$4:$D$75,'PUMA-Person-Limits Fragments'!$B785,3)</f>
        <v>METRO49340MM1120</v>
      </c>
      <c r="G785" t="str" cm="1">
        <f t="array" ref="G785">INDEX('PUMA22 Limit computations'!$A$4:$D$75,'PUMA-Person-Limits Fragments'!$B785,4)</f>
        <v>Eastern Worcester County, MA HUD Metro FMR Area</v>
      </c>
      <c r="H785" cm="1">
        <f t="array" ref="H785">INDEX('PUMA22 Limit computations'!AI$4:BB$75,'PUMA-Person-Limits Fragments'!B785,'PUMA-Person-Limits Fragments'!C785)</f>
        <v>14951.86</v>
      </c>
      <c r="I785" cm="1">
        <f t="array" ref="I785">INDEX('PUMA22 Limit computations'!BC$4:BV$75,'PUMA-Person-Limits Fragments'!B785,'PUMA-Person-Limits Fragments'!C785)</f>
        <v>8975.505000000001</v>
      </c>
      <c r="J785" cm="1">
        <f t="array" ref="J785">INDEX('PUMA22 Limit computations'!BW$4:CP$75,'PUMA-Person-Limits Fragments'!B785,'PUMA-Person-Limits Fragments'!C785)</f>
        <v>20408.850000000002</v>
      </c>
    </row>
    <row r="786" spans="1:10" x14ac:dyDescent="0.25">
      <c r="A786">
        <f t="shared" si="38"/>
        <v>785</v>
      </c>
      <c r="B786">
        <f t="shared" si="36"/>
        <v>65</v>
      </c>
      <c r="C786">
        <f t="shared" si="37"/>
        <v>11</v>
      </c>
      <c r="D786" cm="1">
        <f t="array" ref="D786">INDEX('PUMA22 Limit computations'!$A$4:$D$75,'PUMA-Person-Limits Fragments'!$B786,1)</f>
        <v>503</v>
      </c>
      <c r="E786" t="str" cm="1">
        <f t="array" ref="E786">INDEX('PUMA22 Limit computations'!$A$4:$D$75,'PUMA-Person-Limits Fragments'!$B786,2)</f>
        <v>Worcester County (East Central)--Outside Worcester City</v>
      </c>
      <c r="F786" t="str" cm="1">
        <f t="array" ref="F786">INDEX('PUMA22 Limit computations'!$A$4:$D$75,'PUMA-Person-Limits Fragments'!$B786,3)</f>
        <v>METRO49340MM1120</v>
      </c>
      <c r="G786" t="str" cm="1">
        <f t="array" ref="G786">INDEX('PUMA22 Limit computations'!$A$4:$D$75,'PUMA-Person-Limits Fragments'!$B786,4)</f>
        <v>Eastern Worcester County, MA HUD Metro FMR Area</v>
      </c>
      <c r="H786" cm="1">
        <f t="array" ref="H786">INDEX('PUMA22 Limit computations'!AI$4:BB$75,'PUMA-Person-Limits Fragments'!B786,'PUMA-Person-Limits Fragments'!C786)</f>
        <v>34727.56</v>
      </c>
      <c r="I786" cm="1">
        <f t="array" ref="I786">INDEX('PUMA22 Limit computations'!BC$4:BV$75,'PUMA-Person-Limits Fragments'!B786,'PUMA-Person-Limits Fragments'!C786)</f>
        <v>20846.73</v>
      </c>
      <c r="J786" cm="1">
        <f t="array" ref="J786">INDEX('PUMA22 Limit computations'!BW$4:CP$75,'PUMA-Person-Limits Fragments'!B786,'PUMA-Person-Limits Fragments'!C786)</f>
        <v>47402.1</v>
      </c>
    </row>
    <row r="787" spans="1:10" x14ac:dyDescent="0.25">
      <c r="A787">
        <f t="shared" si="38"/>
        <v>786</v>
      </c>
      <c r="B787">
        <f t="shared" si="36"/>
        <v>66</v>
      </c>
      <c r="C787">
        <f t="shared" si="37"/>
        <v>11</v>
      </c>
      <c r="D787" cm="1">
        <f t="array" ref="D787">INDEX('PUMA22 Limit computations'!$A$4:$D$75,'PUMA-Person-Limits Fragments'!$B787,1)</f>
        <v>507</v>
      </c>
      <c r="E787" t="str" cm="1">
        <f t="array" ref="E787">INDEX('PUMA22 Limit computations'!$A$4:$D$75,'PUMA-Person-Limits Fragments'!$B787,2)</f>
        <v>Worcester County (South)</v>
      </c>
      <c r="F787" t="str" cm="1">
        <f t="array" ref="F787">INDEX('PUMA22 Limit computations'!$A$4:$D$75,'PUMA-Person-Limits Fragments'!$B787,3)</f>
        <v>METRO49340MM1120</v>
      </c>
      <c r="G787" t="str" cm="1">
        <f t="array" ref="G787">INDEX('PUMA22 Limit computations'!$A$4:$D$75,'PUMA-Person-Limits Fragments'!$B787,4)</f>
        <v>Eastern Worcester County, MA HUD Metro FMR Area</v>
      </c>
      <c r="H787" cm="1">
        <f t="array" ref="H787">INDEX('PUMA22 Limit computations'!AI$4:BB$75,'PUMA-Person-Limits Fragments'!B787,'PUMA-Person-Limits Fragments'!C787)</f>
        <v>15146.039999999999</v>
      </c>
      <c r="I787" cm="1">
        <f t="array" ref="I787">INDEX('PUMA22 Limit computations'!BC$4:BV$75,'PUMA-Person-Limits Fragments'!B787,'PUMA-Person-Limits Fragments'!C787)</f>
        <v>9092.07</v>
      </c>
      <c r="J787" cm="1">
        <f t="array" ref="J787">INDEX('PUMA22 Limit computations'!BW$4:CP$75,'PUMA-Person-Limits Fragments'!B787,'PUMA-Person-Limits Fragments'!C787)</f>
        <v>20673.900000000001</v>
      </c>
    </row>
    <row r="788" spans="1:10" x14ac:dyDescent="0.25">
      <c r="A788">
        <f t="shared" si="38"/>
        <v>787</v>
      </c>
      <c r="B788">
        <f t="shared" si="36"/>
        <v>67</v>
      </c>
      <c r="C788">
        <f t="shared" si="37"/>
        <v>11</v>
      </c>
      <c r="D788" cm="1">
        <f t="array" ref="D788">INDEX('PUMA22 Limit computations'!$A$4:$D$75,'PUMA-Person-Limits Fragments'!$B788,1)</f>
        <v>502</v>
      </c>
      <c r="E788" t="str" cm="1">
        <f t="array" ref="E788">INDEX('PUMA22 Limit computations'!$A$4:$D$75,'PUMA-Person-Limits Fragments'!$B788,2)</f>
        <v>Worcester County (Northeast)--Fitchburg, Leominster &amp; Lunenburg</v>
      </c>
      <c r="F788" t="str" cm="1">
        <f t="array" ref="F788">INDEX('PUMA22 Limit computations'!$A$4:$D$75,'PUMA-Person-Limits Fragments'!$B788,3)</f>
        <v>METRO49340MM2600</v>
      </c>
      <c r="G788" t="str" cm="1">
        <f t="array" ref="G788">INDEX('PUMA22 Limit computations'!$A$4:$D$75,'PUMA-Person-Limits Fragments'!$B788,4)</f>
        <v>Fitchburg-Leominster, MA HUD Metro FMR Area</v>
      </c>
      <c r="H788" cm="1">
        <f t="array" ref="H788">INDEX('PUMA22 Limit computations'!AI$4:BB$75,'PUMA-Person-Limits Fragments'!B788,'PUMA-Person-Limits Fragments'!C788)</f>
        <v>66767.16</v>
      </c>
      <c r="I788" cm="1">
        <f t="array" ref="I788">INDEX('PUMA22 Limit computations'!BC$4:BV$75,'PUMA-Person-Limits Fragments'!B788,'PUMA-Person-Limits Fragments'!C788)</f>
        <v>51902.502</v>
      </c>
      <c r="J788" cm="1">
        <f t="array" ref="J788">INDEX('PUMA22 Limit computations'!BW$4:CP$75,'PUMA-Person-Limits Fragments'!B788,'PUMA-Person-Limits Fragments'!C788)</f>
        <v>106767.69</v>
      </c>
    </row>
    <row r="789" spans="1:10" x14ac:dyDescent="0.25">
      <c r="A789">
        <f t="shared" si="38"/>
        <v>788</v>
      </c>
      <c r="B789">
        <f t="shared" si="36"/>
        <v>68</v>
      </c>
      <c r="C789">
        <f t="shared" si="37"/>
        <v>11</v>
      </c>
      <c r="D789" cm="1">
        <f t="array" ref="D789">INDEX('PUMA22 Limit computations'!$A$4:$D$75,'PUMA-Person-Limits Fragments'!$B789,1)</f>
        <v>501</v>
      </c>
      <c r="E789" t="str" cm="1">
        <f t="array" ref="E789">INDEX('PUMA22 Limit computations'!$A$4:$D$75,'PUMA-Person-Limits Fragments'!$B789,2)</f>
        <v>Worcester County (Northwest)--Gardner</v>
      </c>
      <c r="F789" t="str" cm="1">
        <f t="array" ref="F789">INDEX('PUMA22 Limit computations'!$A$4:$D$75,'PUMA-Person-Limits Fragments'!$B789,3)</f>
        <v>METRO49340MM2600</v>
      </c>
      <c r="G789" t="str" cm="1">
        <f t="array" ref="G789">INDEX('PUMA22 Limit computations'!$A$4:$D$75,'PUMA-Person-Limits Fragments'!$B789,4)</f>
        <v>Fitchburg-Leominster, MA HUD Metro FMR Area</v>
      </c>
      <c r="H789" cm="1">
        <f t="array" ref="H789">INDEX('PUMA22 Limit computations'!AI$4:BB$75,'PUMA-Person-Limits Fragments'!B789,'PUMA-Person-Limits Fragments'!C789)</f>
        <v>37958.28</v>
      </c>
      <c r="I789" cm="1">
        <f t="array" ref="I789">INDEX('PUMA22 Limit computations'!BC$4:BV$75,'PUMA-Person-Limits Fragments'!B789,'PUMA-Person-Limits Fragments'!C789)</f>
        <v>29507.466</v>
      </c>
      <c r="J789" cm="1">
        <f t="array" ref="J789">INDEX('PUMA22 Limit computations'!BW$4:CP$75,'PUMA-Person-Limits Fragments'!B789,'PUMA-Person-Limits Fragments'!C789)</f>
        <v>60699.27</v>
      </c>
    </row>
    <row r="790" spans="1:10" x14ac:dyDescent="0.25">
      <c r="A790">
        <f t="shared" si="38"/>
        <v>789</v>
      </c>
      <c r="B790">
        <f t="shared" si="36"/>
        <v>69</v>
      </c>
      <c r="C790">
        <f t="shared" si="37"/>
        <v>11</v>
      </c>
      <c r="D790" cm="1">
        <f t="array" ref="D790">INDEX('PUMA22 Limit computations'!$A$4:$D$75,'PUMA-Person-Limits Fragments'!$B790,1)</f>
        <v>501</v>
      </c>
      <c r="E790" t="str" cm="1">
        <f t="array" ref="E790">INDEX('PUMA22 Limit computations'!$A$4:$D$75,'PUMA-Person-Limits Fragments'!$B790,2)</f>
        <v>Worcester County (Northwest)--Gardner</v>
      </c>
      <c r="F790" t="str" cm="1">
        <f t="array" ref="F790">INDEX('PUMA22 Limit computations'!$A$4:$D$75,'PUMA-Person-Limits Fragments'!$B790,3)</f>
        <v>METRO49340N25027</v>
      </c>
      <c r="G790" t="str" cm="1">
        <f t="array" ref="G790">INDEX('PUMA22 Limit computations'!$A$4:$D$75,'PUMA-Person-Limits Fragments'!$B790,4)</f>
        <v>Western Worcester County, MA HUD Metro FMR Area</v>
      </c>
      <c r="H790" cm="1">
        <f t="array" ref="H790">INDEX('PUMA22 Limit computations'!AI$4:BB$75,'PUMA-Person-Limits Fragments'!B790,'PUMA-Person-Limits Fragments'!C790)</f>
        <v>17217.25</v>
      </c>
      <c r="I790" cm="1">
        <f t="array" ref="I790">INDEX('PUMA22 Limit computations'!BC$4:BV$75,'PUMA-Person-Limits Fragments'!B790,'PUMA-Person-Limits Fragments'!C790)</f>
        <v>13726.382</v>
      </c>
      <c r="J790" cm="1">
        <f t="array" ref="J790">INDEX('PUMA22 Limit computations'!BW$4:CP$75,'PUMA-Person-Limits Fragments'!B790,'PUMA-Person-Limits Fragments'!C790)</f>
        <v>27536.31</v>
      </c>
    </row>
    <row r="791" spans="1:10" x14ac:dyDescent="0.25">
      <c r="A791">
        <f t="shared" si="38"/>
        <v>790</v>
      </c>
      <c r="B791">
        <f t="shared" si="36"/>
        <v>70</v>
      </c>
      <c r="C791">
        <f t="shared" si="37"/>
        <v>11</v>
      </c>
      <c r="D791" cm="1">
        <f t="array" ref="D791">INDEX('PUMA22 Limit computations'!$A$4:$D$75,'PUMA-Person-Limits Fragments'!$B791,1)</f>
        <v>506</v>
      </c>
      <c r="E791" t="str" cm="1">
        <f t="array" ref="E791">INDEX('PUMA22 Limit computations'!$A$4:$D$75,'PUMA-Person-Limits Fragments'!$B791,2)</f>
        <v>Worcester County (West Central)--Outside Worcester City</v>
      </c>
      <c r="F791" t="str" cm="1">
        <f t="array" ref="F791">INDEX('PUMA22 Limit computations'!$A$4:$D$75,'PUMA-Person-Limits Fragments'!$B791,3)</f>
        <v>METRO49340N25027</v>
      </c>
      <c r="G791" t="str" cm="1">
        <f t="array" ref="G791">INDEX('PUMA22 Limit computations'!$A$4:$D$75,'PUMA-Person-Limits Fragments'!$B791,4)</f>
        <v>Western Worcester County, MA HUD Metro FMR Area</v>
      </c>
      <c r="H791" cm="1">
        <f t="array" ref="H791">INDEX('PUMA22 Limit computations'!AI$4:BB$75,'PUMA-Person-Limits Fragments'!B791,'PUMA-Person-Limits Fragments'!C791)</f>
        <v>3515.125</v>
      </c>
      <c r="I791" cm="1">
        <f t="array" ref="I791">INDEX('PUMA22 Limit computations'!BC$4:BV$75,'PUMA-Person-Limits Fragments'!B791,'PUMA-Person-Limits Fragments'!C791)</f>
        <v>2802.4190000000003</v>
      </c>
      <c r="J791" cm="1">
        <f t="array" ref="J791">INDEX('PUMA22 Limit computations'!BW$4:CP$75,'PUMA-Person-Limits Fragments'!B791,'PUMA-Person-Limits Fragments'!C791)</f>
        <v>5621.8950000000004</v>
      </c>
    </row>
    <row r="792" spans="1:10" x14ac:dyDescent="0.25">
      <c r="A792">
        <f t="shared" si="38"/>
        <v>791</v>
      </c>
      <c r="B792">
        <f t="shared" si="36"/>
        <v>71</v>
      </c>
      <c r="C792">
        <f t="shared" si="37"/>
        <v>11</v>
      </c>
      <c r="D792" cm="1">
        <f t="array" ref="D792">INDEX('PUMA22 Limit computations'!$A$4:$D$75,'PUMA-Person-Limits Fragments'!$B792,1)</f>
        <v>1301</v>
      </c>
      <c r="E792" t="str" cm="1">
        <f t="array" ref="E792">INDEX('PUMA22 Limit computations'!$A$4:$D$75,'PUMA-Person-Limits Fragments'!$B792,2)</f>
        <v>Barnstable (East), Dukes &amp; Nantucket Counties--Outer Cape Cod Towns</v>
      </c>
      <c r="F792" t="str" cm="1">
        <f t="array" ref="F792">INDEX('PUMA22 Limit computations'!$A$4:$D$75,'PUMA-Person-Limits Fragments'!$B792,3)</f>
        <v>NCNTY25007N25007</v>
      </c>
      <c r="G792" t="str" cm="1">
        <f t="array" ref="G792">INDEX('PUMA22 Limit computations'!$A$4:$D$75,'PUMA-Person-Limits Fragments'!$B792,4)</f>
        <v>Dukes County, MA</v>
      </c>
      <c r="H792" cm="1">
        <f t="array" ref="H792">INDEX('PUMA22 Limit computations'!AI$4:BB$75,'PUMA-Person-Limits Fragments'!B792,'PUMA-Person-Limits Fragments'!C792)</f>
        <v>14910.630000000001</v>
      </c>
      <c r="I792" cm="1">
        <f t="array" ref="I792">INDEX('PUMA22 Limit computations'!BC$4:BV$75,'PUMA-Person-Limits Fragments'!B792,'PUMA-Person-Limits Fragments'!C792)</f>
        <v>9446.7660000000014</v>
      </c>
      <c r="J792" cm="1">
        <f t="array" ref="J792">INDEX('PUMA22 Limit computations'!BW$4:CP$75,'PUMA-Person-Limits Fragments'!B792,'PUMA-Person-Limits Fragments'!C792)</f>
        <v>22937.040000000001</v>
      </c>
    </row>
    <row r="793" spans="1:10" x14ac:dyDescent="0.25">
      <c r="A793">
        <f t="shared" si="38"/>
        <v>792</v>
      </c>
      <c r="B793">
        <f t="shared" si="36"/>
        <v>72</v>
      </c>
      <c r="C793">
        <f t="shared" si="37"/>
        <v>11</v>
      </c>
      <c r="D793" cm="1">
        <f t="array" ref="D793">INDEX('PUMA22 Limit computations'!$A$4:$D$75,'PUMA-Person-Limits Fragments'!$B793,1)</f>
        <v>1301</v>
      </c>
      <c r="E793" t="str" cm="1">
        <f t="array" ref="E793">INDEX('PUMA22 Limit computations'!$A$4:$D$75,'PUMA-Person-Limits Fragments'!$B793,2)</f>
        <v>Barnstable (East), Dukes &amp; Nantucket Counties--Outer Cape Cod Towns</v>
      </c>
      <c r="F793" t="str" cm="1">
        <f t="array" ref="F793">INDEX('PUMA22 Limit computations'!$A$4:$D$75,'PUMA-Person-Limits Fragments'!$B793,3)</f>
        <v>NCNTY25019N25019</v>
      </c>
      <c r="G793" t="str" cm="1">
        <f t="array" ref="G793">INDEX('PUMA22 Limit computations'!$A$4:$D$75,'PUMA-Person-Limits Fragments'!$B793,4)</f>
        <v>Nantucket County, MA</v>
      </c>
      <c r="H793" cm="1">
        <f t="array" ref="H793">INDEX('PUMA22 Limit computations'!AI$4:BB$75,'PUMA-Person-Limits Fragments'!B793,'PUMA-Person-Limits Fragments'!C793)</f>
        <v>11534.51</v>
      </c>
      <c r="I793" cm="1">
        <f t="array" ref="I793">INDEX('PUMA22 Limit computations'!BC$4:BV$75,'PUMA-Person-Limits Fragments'!B793,'PUMA-Person-Limits Fragments'!C793)</f>
        <v>6921.7849999999999</v>
      </c>
      <c r="J793" cm="1">
        <f t="array" ref="J793">INDEX('PUMA22 Limit computations'!BW$4:CP$75,'PUMA-Person-Limits Fragments'!B793,'PUMA-Person-Limits Fragments'!C793)</f>
        <v>15850.51</v>
      </c>
    </row>
    <row r="794" spans="1:10" x14ac:dyDescent="0.25">
      <c r="A794">
        <f t="shared" si="38"/>
        <v>793</v>
      </c>
      <c r="B794">
        <f t="shared" si="36"/>
        <v>1</v>
      </c>
      <c r="C794">
        <f t="shared" si="37"/>
        <v>12</v>
      </c>
      <c r="D794" cm="1">
        <f t="array" ref="D794">INDEX('PUMA22 Limit computations'!$A$4:$D$75,'PUMA-Person-Limits Fragments'!$B794,1)</f>
        <v>1301</v>
      </c>
      <c r="E794" t="str" cm="1">
        <f t="array" ref="E794">INDEX('PUMA22 Limit computations'!$A$4:$D$75,'PUMA-Person-Limits Fragments'!$B794,2)</f>
        <v>Barnstable (East), Dukes &amp; Nantucket Counties--Outer Cape Cod Towns</v>
      </c>
      <c r="F794" t="str" cm="1">
        <f t="array" ref="F794">INDEX('PUMA22 Limit computations'!$A$4:$D$75,'PUMA-Person-Limits Fragments'!$B794,3)</f>
        <v>METRO12700M12700</v>
      </c>
      <c r="G794" t="str" cm="1">
        <f t="array" ref="G794">INDEX('PUMA22 Limit computations'!$A$4:$D$75,'PUMA-Person-Limits Fragments'!$B794,4)</f>
        <v>Barnstable Town, MA MSA</v>
      </c>
      <c r="H794" cm="1">
        <f t="array" ref="H794">INDEX('PUMA22 Limit computations'!AI$4:BB$75,'PUMA-Person-Limits Fragments'!B794,'PUMA-Person-Limits Fragments'!C794)</f>
        <v>65667.89</v>
      </c>
      <c r="I794" cm="1">
        <f t="array" ref="I794">INDEX('PUMA22 Limit computations'!BC$4:BV$75,'PUMA-Person-Limits Fragments'!B794,'PUMA-Person-Limits Fragments'!C794)</f>
        <v>48254.666000000005</v>
      </c>
      <c r="J794" cm="1">
        <f t="array" ref="J794">INDEX('PUMA22 Limit computations'!BW$4:CP$75,'PUMA-Person-Limits Fragments'!B794,'PUMA-Person-Limits Fragments'!C794)</f>
        <v>105039.16</v>
      </c>
    </row>
    <row r="795" spans="1:10" x14ac:dyDescent="0.25">
      <c r="A795">
        <f t="shared" si="38"/>
        <v>794</v>
      </c>
      <c r="B795">
        <f t="shared" si="36"/>
        <v>2</v>
      </c>
      <c r="C795">
        <f t="shared" si="37"/>
        <v>12</v>
      </c>
      <c r="D795" cm="1">
        <f t="array" ref="D795">INDEX('PUMA22 Limit computations'!$A$4:$D$75,'PUMA-Person-Limits Fragments'!$B795,1)</f>
        <v>1201</v>
      </c>
      <c r="E795" t="str" cm="1">
        <f t="array" ref="E795">INDEX('PUMA22 Limit computations'!$A$4:$D$75,'PUMA-Person-Limits Fragments'!$B795,2)</f>
        <v>Barnstable County (West)--Inner Cape Cod Towns &amp; Barnstable Town City</v>
      </c>
      <c r="F795" t="str" cm="1">
        <f t="array" ref="F795">INDEX('PUMA22 Limit computations'!$A$4:$D$75,'PUMA-Person-Limits Fragments'!$B795,3)</f>
        <v>METRO12700M12700</v>
      </c>
      <c r="G795" t="str" cm="1">
        <f t="array" ref="G795">INDEX('PUMA22 Limit computations'!$A$4:$D$75,'PUMA-Person-Limits Fragments'!$B795,4)</f>
        <v>Barnstable Town, MA MSA</v>
      </c>
      <c r="H795" cm="1">
        <f t="array" ref="H795">INDEX('PUMA22 Limit computations'!AI$4:BB$75,'PUMA-Person-Limits Fragments'!B795,'PUMA-Person-Limits Fragments'!C795)</f>
        <v>89150</v>
      </c>
      <c r="I795" cm="1">
        <f t="array" ref="I795">INDEX('PUMA22 Limit computations'!BC$4:BV$75,'PUMA-Person-Limits Fragments'!B795,'PUMA-Person-Limits Fragments'!C795)</f>
        <v>65510</v>
      </c>
      <c r="J795" cm="1">
        <f t="array" ref="J795">INDEX('PUMA22 Limit computations'!BW$4:CP$75,'PUMA-Person-Limits Fragments'!B795,'PUMA-Person-Limits Fragments'!C795)</f>
        <v>142600</v>
      </c>
    </row>
    <row r="796" spans="1:10" x14ac:dyDescent="0.25">
      <c r="A796">
        <f t="shared" si="38"/>
        <v>795</v>
      </c>
      <c r="B796">
        <f t="shared" si="36"/>
        <v>3</v>
      </c>
      <c r="C796">
        <f t="shared" si="37"/>
        <v>12</v>
      </c>
      <c r="D796" cm="1">
        <f t="array" ref="D796">INDEX('PUMA22 Limit computations'!$A$4:$D$75,'PUMA-Person-Limits Fragments'!$B796,1)</f>
        <v>801</v>
      </c>
      <c r="E796" t="str" cm="1">
        <f t="array" ref="E796">INDEX('PUMA22 Limit computations'!$A$4:$D$75,'PUMA-Person-Limits Fragments'!$B796,2)</f>
        <v>Boston City--Allston, Brighton &amp; Fenway</v>
      </c>
      <c r="F796" t="str" cm="1">
        <f t="array" ref="F796">INDEX('PUMA22 Limit computations'!$A$4:$D$75,'PUMA-Person-Limits Fragments'!$B796,3)</f>
        <v>METRO14460MM1120</v>
      </c>
      <c r="G796" t="str" cm="1">
        <f t="array" ref="G796">INDEX('PUMA22 Limit computations'!$A$4:$D$75,'PUMA-Person-Limits Fragments'!$B796,4)</f>
        <v>Boston-Cambridge-Quincy, MA-NH HUD Metro FMR Area</v>
      </c>
      <c r="H796" cm="1">
        <f t="array" ref="H796">INDEX('PUMA22 Limit computations'!AI$4:BB$75,'PUMA-Person-Limits Fragments'!B796,'PUMA-Person-Limits Fragments'!C796)</f>
        <v>115000</v>
      </c>
      <c r="I796" cm="1">
        <f t="array" ref="I796">INDEX('PUMA22 Limit computations'!BC$4:BV$75,'PUMA-Person-Limits Fragments'!B796,'PUMA-Person-Limits Fragments'!C796)</f>
        <v>69000</v>
      </c>
      <c r="J796" cm="1">
        <f t="array" ref="J796">INDEX('PUMA22 Limit computations'!BW$4:CP$75,'PUMA-Person-Limits Fragments'!B796,'PUMA-Person-Limits Fragments'!C796)</f>
        <v>183450</v>
      </c>
    </row>
    <row r="797" spans="1:10" x14ac:dyDescent="0.25">
      <c r="A797">
        <f t="shared" si="38"/>
        <v>796</v>
      </c>
      <c r="B797">
        <f t="shared" si="36"/>
        <v>4</v>
      </c>
      <c r="C797">
        <f t="shared" si="37"/>
        <v>12</v>
      </c>
      <c r="D797" cm="1">
        <f t="array" ref="D797">INDEX('PUMA22 Limit computations'!$A$4:$D$75,'PUMA-Person-Limits Fragments'!$B797,1)</f>
        <v>904</v>
      </c>
      <c r="E797" t="str" cm="1">
        <f t="array" ref="E797">INDEX('PUMA22 Limit computations'!$A$4:$D$75,'PUMA-Person-Limits Fragments'!$B797,2)</f>
        <v>Norfolk County (Northeast)--Weymouth, Braintree, Randolph &amp; Cohasset</v>
      </c>
      <c r="F797" t="str" cm="1">
        <f t="array" ref="F797">INDEX('PUMA22 Limit computations'!$A$4:$D$75,'PUMA-Person-Limits Fragments'!$B797,3)</f>
        <v>METRO14460MM1120</v>
      </c>
      <c r="G797" t="str" cm="1">
        <f t="array" ref="G797">INDEX('PUMA22 Limit computations'!$A$4:$D$75,'PUMA-Person-Limits Fragments'!$B797,4)</f>
        <v>Boston-Cambridge-Quincy, MA-NH HUD Metro FMR Area</v>
      </c>
      <c r="H797" cm="1">
        <f t="array" ref="H797">INDEX('PUMA22 Limit computations'!AI$4:BB$75,'PUMA-Person-Limits Fragments'!B797,'PUMA-Person-Limits Fragments'!C797)</f>
        <v>115000</v>
      </c>
      <c r="I797" cm="1">
        <f t="array" ref="I797">INDEX('PUMA22 Limit computations'!BC$4:BV$75,'PUMA-Person-Limits Fragments'!B797,'PUMA-Person-Limits Fragments'!C797)</f>
        <v>69000</v>
      </c>
      <c r="J797" cm="1">
        <f t="array" ref="J797">INDEX('PUMA22 Limit computations'!BW$4:CP$75,'PUMA-Person-Limits Fragments'!B797,'PUMA-Person-Limits Fragments'!C797)</f>
        <v>183450</v>
      </c>
    </row>
    <row r="798" spans="1:10" x14ac:dyDescent="0.25">
      <c r="A798">
        <f t="shared" si="38"/>
        <v>797</v>
      </c>
      <c r="B798">
        <f t="shared" si="36"/>
        <v>5</v>
      </c>
      <c r="C798">
        <f t="shared" si="37"/>
        <v>12</v>
      </c>
      <c r="D798" cm="1">
        <f t="array" ref="D798">INDEX('PUMA22 Limit computations'!$A$4:$D$75,'PUMA-Person-Limits Fragments'!$B798,1)</f>
        <v>903</v>
      </c>
      <c r="E798" t="str" cm="1">
        <f t="array" ref="E798">INDEX('PUMA22 Limit computations'!$A$4:$D$75,'PUMA-Person-Limits Fragments'!$B798,2)</f>
        <v>Norfolk County--Quincy</v>
      </c>
      <c r="F798" t="str" cm="1">
        <f t="array" ref="F798">INDEX('PUMA22 Limit computations'!$A$4:$D$75,'PUMA-Person-Limits Fragments'!$B798,3)</f>
        <v>METRO14460MM1120</v>
      </c>
      <c r="G798" t="str" cm="1">
        <f t="array" ref="G798">INDEX('PUMA22 Limit computations'!$A$4:$D$75,'PUMA-Person-Limits Fragments'!$B798,4)</f>
        <v>Boston-Cambridge-Quincy, MA-NH HUD Metro FMR Area</v>
      </c>
      <c r="H798" cm="1">
        <f t="array" ref="H798">INDEX('PUMA22 Limit computations'!AI$4:BB$75,'PUMA-Person-Limits Fragments'!B798,'PUMA-Person-Limits Fragments'!C798)</f>
        <v>115000</v>
      </c>
      <c r="I798" cm="1">
        <f t="array" ref="I798">INDEX('PUMA22 Limit computations'!BC$4:BV$75,'PUMA-Person-Limits Fragments'!B798,'PUMA-Person-Limits Fragments'!C798)</f>
        <v>69000</v>
      </c>
      <c r="J798" cm="1">
        <f t="array" ref="J798">INDEX('PUMA22 Limit computations'!BW$4:CP$75,'PUMA-Person-Limits Fragments'!B798,'PUMA-Person-Limits Fragments'!C798)</f>
        <v>183450</v>
      </c>
    </row>
    <row r="799" spans="1:10" x14ac:dyDescent="0.25">
      <c r="A799">
        <f t="shared" si="38"/>
        <v>798</v>
      </c>
      <c r="B799">
        <f t="shared" si="36"/>
        <v>6</v>
      </c>
      <c r="C799">
        <f t="shared" si="37"/>
        <v>12</v>
      </c>
      <c r="D799" cm="1">
        <f t="array" ref="D799">INDEX('PUMA22 Limit computations'!$A$4:$D$75,'PUMA-Person-Limits Fragments'!$B799,1)</f>
        <v>902</v>
      </c>
      <c r="E799" t="str" cm="1">
        <f t="array" ref="E799">INDEX('PUMA22 Limit computations'!$A$4:$D$75,'PUMA-Person-Limits Fragments'!$B799,2)</f>
        <v>Norfolk County--Brookline, Milton &amp; Dedham</v>
      </c>
      <c r="F799" t="str" cm="1">
        <f t="array" ref="F799">INDEX('PUMA22 Limit computations'!$A$4:$D$75,'PUMA-Person-Limits Fragments'!$B799,3)</f>
        <v>METRO14460MM1120</v>
      </c>
      <c r="G799" t="str" cm="1">
        <f t="array" ref="G799">INDEX('PUMA22 Limit computations'!$A$4:$D$75,'PUMA-Person-Limits Fragments'!$B799,4)</f>
        <v>Boston-Cambridge-Quincy, MA-NH HUD Metro FMR Area</v>
      </c>
      <c r="H799" cm="1">
        <f t="array" ref="H799">INDEX('PUMA22 Limit computations'!AI$4:BB$75,'PUMA-Person-Limits Fragments'!B799,'PUMA-Person-Limits Fragments'!C799)</f>
        <v>115000</v>
      </c>
      <c r="I799" cm="1">
        <f t="array" ref="I799">INDEX('PUMA22 Limit computations'!BC$4:BV$75,'PUMA-Person-Limits Fragments'!B799,'PUMA-Person-Limits Fragments'!C799)</f>
        <v>69000</v>
      </c>
      <c r="J799" cm="1">
        <f t="array" ref="J799">INDEX('PUMA22 Limit computations'!BW$4:CP$75,'PUMA-Person-Limits Fragments'!B799,'PUMA-Person-Limits Fragments'!C799)</f>
        <v>183450</v>
      </c>
    </row>
    <row r="800" spans="1:10" x14ac:dyDescent="0.25">
      <c r="A800">
        <f t="shared" si="38"/>
        <v>799</v>
      </c>
      <c r="B800">
        <f t="shared" si="36"/>
        <v>7</v>
      </c>
      <c r="C800">
        <f t="shared" si="37"/>
        <v>12</v>
      </c>
      <c r="D800" cm="1">
        <f t="array" ref="D800">INDEX('PUMA22 Limit computations'!$A$4:$D$75,'PUMA-Person-Limits Fragments'!$B800,1)</f>
        <v>901</v>
      </c>
      <c r="E800" t="str" cm="1">
        <f t="array" ref="E800">INDEX('PUMA22 Limit computations'!$A$4:$D$75,'PUMA-Person-Limits Fragments'!$B800,2)</f>
        <v>Norfolk County (Northwest)--Needham, Wellesley &amp; Westwood</v>
      </c>
      <c r="F800" t="str" cm="1">
        <f t="array" ref="F800">INDEX('PUMA22 Limit computations'!$A$4:$D$75,'PUMA-Person-Limits Fragments'!$B800,3)</f>
        <v>METRO14460MM1120</v>
      </c>
      <c r="G800" t="str" cm="1">
        <f t="array" ref="G800">INDEX('PUMA22 Limit computations'!$A$4:$D$75,'PUMA-Person-Limits Fragments'!$B800,4)</f>
        <v>Boston-Cambridge-Quincy, MA-NH HUD Metro FMR Area</v>
      </c>
      <c r="H800" cm="1">
        <f t="array" ref="H800">INDEX('PUMA22 Limit computations'!AI$4:BB$75,'PUMA-Person-Limits Fragments'!B800,'PUMA-Person-Limits Fragments'!C800)</f>
        <v>115000</v>
      </c>
      <c r="I800" cm="1">
        <f t="array" ref="I800">INDEX('PUMA22 Limit computations'!BC$4:BV$75,'PUMA-Person-Limits Fragments'!B800,'PUMA-Person-Limits Fragments'!C800)</f>
        <v>69000</v>
      </c>
      <c r="J800" cm="1">
        <f t="array" ref="J800">INDEX('PUMA22 Limit computations'!BW$4:CP$75,'PUMA-Person-Limits Fragments'!B800,'PUMA-Person-Limits Fragments'!C800)</f>
        <v>183450</v>
      </c>
    </row>
    <row r="801" spans="1:10" x14ac:dyDescent="0.25">
      <c r="A801">
        <f t="shared" si="38"/>
        <v>800</v>
      </c>
      <c r="B801">
        <f t="shared" si="36"/>
        <v>8</v>
      </c>
      <c r="C801">
        <f t="shared" si="37"/>
        <v>12</v>
      </c>
      <c r="D801" cm="1">
        <f t="array" ref="D801">INDEX('PUMA22 Limit computations'!$A$4:$D$75,'PUMA-Person-Limits Fragments'!$B801,1)</f>
        <v>806</v>
      </c>
      <c r="E801" t="str" cm="1">
        <f t="array" ref="E801">INDEX('PUMA22 Limit computations'!$A$4:$D$75,'PUMA-Person-Limits Fragments'!$B801,2)</f>
        <v>Suffolk County (North)--Revere, Chelsea &amp; Winthrop</v>
      </c>
      <c r="F801" t="str" cm="1">
        <f t="array" ref="F801">INDEX('PUMA22 Limit computations'!$A$4:$D$75,'PUMA-Person-Limits Fragments'!$B801,3)</f>
        <v>METRO14460MM1120</v>
      </c>
      <c r="G801" t="str" cm="1">
        <f t="array" ref="G801">INDEX('PUMA22 Limit computations'!$A$4:$D$75,'PUMA-Person-Limits Fragments'!$B801,4)</f>
        <v>Boston-Cambridge-Quincy, MA-NH HUD Metro FMR Area</v>
      </c>
      <c r="H801" cm="1">
        <f t="array" ref="H801">INDEX('PUMA22 Limit computations'!AI$4:BB$75,'PUMA-Person-Limits Fragments'!B801,'PUMA-Person-Limits Fragments'!C801)</f>
        <v>115000</v>
      </c>
      <c r="I801" cm="1">
        <f t="array" ref="I801">INDEX('PUMA22 Limit computations'!BC$4:BV$75,'PUMA-Person-Limits Fragments'!B801,'PUMA-Person-Limits Fragments'!C801)</f>
        <v>69000</v>
      </c>
      <c r="J801" cm="1">
        <f t="array" ref="J801">INDEX('PUMA22 Limit computations'!BW$4:CP$75,'PUMA-Person-Limits Fragments'!B801,'PUMA-Person-Limits Fragments'!C801)</f>
        <v>183450</v>
      </c>
    </row>
    <row r="802" spans="1:10" x14ac:dyDescent="0.25">
      <c r="A802">
        <f t="shared" si="38"/>
        <v>801</v>
      </c>
      <c r="B802">
        <f t="shared" si="36"/>
        <v>9</v>
      </c>
      <c r="C802">
        <f t="shared" si="37"/>
        <v>12</v>
      </c>
      <c r="D802" cm="1">
        <f t="array" ref="D802">INDEX('PUMA22 Limit computations'!$A$4:$D$75,'PUMA-Person-Limits Fragments'!$B802,1)</f>
        <v>805</v>
      </c>
      <c r="E802" t="str" cm="1">
        <f t="array" ref="E802">INDEX('PUMA22 Limit computations'!$A$4:$D$75,'PUMA-Person-Limits Fragments'!$B802,2)</f>
        <v>Boston City--Hyde Park, Jamaica Plain, Roslindale &amp; West Roxbury</v>
      </c>
      <c r="F802" t="str" cm="1">
        <f t="array" ref="F802">INDEX('PUMA22 Limit computations'!$A$4:$D$75,'PUMA-Person-Limits Fragments'!$B802,3)</f>
        <v>METRO14460MM1120</v>
      </c>
      <c r="G802" t="str" cm="1">
        <f t="array" ref="G802">INDEX('PUMA22 Limit computations'!$A$4:$D$75,'PUMA-Person-Limits Fragments'!$B802,4)</f>
        <v>Boston-Cambridge-Quincy, MA-NH HUD Metro FMR Area</v>
      </c>
      <c r="H802" cm="1">
        <f t="array" ref="H802">INDEX('PUMA22 Limit computations'!AI$4:BB$75,'PUMA-Person-Limits Fragments'!B802,'PUMA-Person-Limits Fragments'!C802)</f>
        <v>115000</v>
      </c>
      <c r="I802" cm="1">
        <f t="array" ref="I802">INDEX('PUMA22 Limit computations'!BC$4:BV$75,'PUMA-Person-Limits Fragments'!B802,'PUMA-Person-Limits Fragments'!C802)</f>
        <v>69000</v>
      </c>
      <c r="J802" cm="1">
        <f t="array" ref="J802">INDEX('PUMA22 Limit computations'!BW$4:CP$75,'PUMA-Person-Limits Fragments'!B802,'PUMA-Person-Limits Fragments'!C802)</f>
        <v>183450</v>
      </c>
    </row>
    <row r="803" spans="1:10" x14ac:dyDescent="0.25">
      <c r="A803">
        <f t="shared" si="38"/>
        <v>802</v>
      </c>
      <c r="B803">
        <f t="shared" si="36"/>
        <v>10</v>
      </c>
      <c r="C803">
        <f t="shared" si="37"/>
        <v>12</v>
      </c>
      <c r="D803" cm="1">
        <f t="array" ref="D803">INDEX('PUMA22 Limit computations'!$A$4:$D$75,'PUMA-Person-Limits Fragments'!$B803,1)</f>
        <v>804</v>
      </c>
      <c r="E803" t="str" cm="1">
        <f t="array" ref="E803">INDEX('PUMA22 Limit computations'!$A$4:$D$75,'PUMA-Person-Limits Fragments'!$B803,2)</f>
        <v>Boston City--Mattapan &amp; Roxbury</v>
      </c>
      <c r="F803" t="str" cm="1">
        <f t="array" ref="F803">INDEX('PUMA22 Limit computations'!$A$4:$D$75,'PUMA-Person-Limits Fragments'!$B803,3)</f>
        <v>METRO14460MM1120</v>
      </c>
      <c r="G803" t="str" cm="1">
        <f t="array" ref="G803">INDEX('PUMA22 Limit computations'!$A$4:$D$75,'PUMA-Person-Limits Fragments'!$B803,4)</f>
        <v>Boston-Cambridge-Quincy, MA-NH HUD Metro FMR Area</v>
      </c>
      <c r="H803" cm="1">
        <f t="array" ref="H803">INDEX('PUMA22 Limit computations'!AI$4:BB$75,'PUMA-Person-Limits Fragments'!B803,'PUMA-Person-Limits Fragments'!C803)</f>
        <v>115000</v>
      </c>
      <c r="I803" cm="1">
        <f t="array" ref="I803">INDEX('PUMA22 Limit computations'!BC$4:BV$75,'PUMA-Person-Limits Fragments'!B803,'PUMA-Person-Limits Fragments'!C803)</f>
        <v>69000</v>
      </c>
      <c r="J803" cm="1">
        <f t="array" ref="J803">INDEX('PUMA22 Limit computations'!BW$4:CP$75,'PUMA-Person-Limits Fragments'!B803,'PUMA-Person-Limits Fragments'!C803)</f>
        <v>183450</v>
      </c>
    </row>
    <row r="804" spans="1:10" x14ac:dyDescent="0.25">
      <c r="A804">
        <f t="shared" si="38"/>
        <v>803</v>
      </c>
      <c r="B804">
        <f t="shared" si="36"/>
        <v>11</v>
      </c>
      <c r="C804">
        <f t="shared" si="37"/>
        <v>12</v>
      </c>
      <c r="D804" cm="1">
        <f t="array" ref="D804">INDEX('PUMA22 Limit computations'!$A$4:$D$75,'PUMA-Person-Limits Fragments'!$B804,1)</f>
        <v>612</v>
      </c>
      <c r="E804" t="str" cm="1">
        <f t="array" ref="E804">INDEX('PUMA22 Limit computations'!$A$4:$D$75,'PUMA-Person-Limits Fragments'!$B804,2)</f>
        <v>Middlesex County--Watertown, Arlington &amp; Belmont</v>
      </c>
      <c r="F804" t="str" cm="1">
        <f t="array" ref="F804">INDEX('PUMA22 Limit computations'!$A$4:$D$75,'PUMA-Person-Limits Fragments'!$B804,3)</f>
        <v>METRO14460MM1120</v>
      </c>
      <c r="G804" t="str" cm="1">
        <f t="array" ref="G804">INDEX('PUMA22 Limit computations'!$A$4:$D$75,'PUMA-Person-Limits Fragments'!$B804,4)</f>
        <v>Boston-Cambridge-Quincy, MA-NH HUD Metro FMR Area</v>
      </c>
      <c r="H804" cm="1">
        <f t="array" ref="H804">INDEX('PUMA22 Limit computations'!AI$4:BB$75,'PUMA-Person-Limits Fragments'!B804,'PUMA-Person-Limits Fragments'!C804)</f>
        <v>115011.5</v>
      </c>
      <c r="I804" cm="1">
        <f t="array" ref="I804">INDEX('PUMA22 Limit computations'!BC$4:BV$75,'PUMA-Person-Limits Fragments'!B804,'PUMA-Person-Limits Fragments'!C804)</f>
        <v>69006.899999999994</v>
      </c>
      <c r="J804" cm="1">
        <f t="array" ref="J804">INDEX('PUMA22 Limit computations'!BW$4:CP$75,'PUMA-Person-Limits Fragments'!B804,'PUMA-Person-Limits Fragments'!C804)</f>
        <v>183468.345</v>
      </c>
    </row>
    <row r="805" spans="1:10" x14ac:dyDescent="0.25">
      <c r="A805">
        <f t="shared" si="38"/>
        <v>804</v>
      </c>
      <c r="B805">
        <f t="shared" si="36"/>
        <v>12</v>
      </c>
      <c r="C805">
        <f t="shared" si="37"/>
        <v>12</v>
      </c>
      <c r="D805" cm="1">
        <f t="array" ref="D805">INDEX('PUMA22 Limit computations'!$A$4:$D$75,'PUMA-Person-Limits Fragments'!$B805,1)</f>
        <v>802</v>
      </c>
      <c r="E805" t="str" cm="1">
        <f t="array" ref="E805">INDEX('PUMA22 Limit computations'!$A$4:$D$75,'PUMA-Person-Limits Fragments'!$B805,2)</f>
        <v>Boston City--Back Bay, Beacon Hill, Charlestown, East Boston, Central &amp; South End</v>
      </c>
      <c r="F805" t="str" cm="1">
        <f t="array" ref="F805">INDEX('PUMA22 Limit computations'!$A$4:$D$75,'PUMA-Person-Limits Fragments'!$B805,3)</f>
        <v>METRO14460MM1120</v>
      </c>
      <c r="G805" t="str" cm="1">
        <f t="array" ref="G805">INDEX('PUMA22 Limit computations'!$A$4:$D$75,'PUMA-Person-Limits Fragments'!$B805,4)</f>
        <v>Boston-Cambridge-Quincy, MA-NH HUD Metro FMR Area</v>
      </c>
      <c r="H805" cm="1">
        <f t="array" ref="H805">INDEX('PUMA22 Limit computations'!AI$4:BB$75,'PUMA-Person-Limits Fragments'!B805,'PUMA-Person-Limits Fragments'!C805)</f>
        <v>115000</v>
      </c>
      <c r="I805" cm="1">
        <f t="array" ref="I805">INDEX('PUMA22 Limit computations'!BC$4:BV$75,'PUMA-Person-Limits Fragments'!B805,'PUMA-Person-Limits Fragments'!C805)</f>
        <v>69000</v>
      </c>
      <c r="J805" cm="1">
        <f t="array" ref="J805">INDEX('PUMA22 Limit computations'!BW$4:CP$75,'PUMA-Person-Limits Fragments'!B805,'PUMA-Person-Limits Fragments'!C805)</f>
        <v>183450</v>
      </c>
    </row>
    <row r="806" spans="1:10" x14ac:dyDescent="0.25">
      <c r="A806">
        <f t="shared" si="38"/>
        <v>805</v>
      </c>
      <c r="B806">
        <f t="shared" si="36"/>
        <v>13</v>
      </c>
      <c r="C806">
        <f t="shared" si="37"/>
        <v>12</v>
      </c>
      <c r="D806" cm="1">
        <f t="array" ref="D806">INDEX('PUMA22 Limit computations'!$A$4:$D$75,'PUMA-Person-Limits Fragments'!$B806,1)</f>
        <v>906</v>
      </c>
      <c r="E806" t="str" cm="1">
        <f t="array" ref="E806">INDEX('PUMA22 Limit computations'!$A$4:$D$75,'PUMA-Person-Limits Fragments'!$B806,2)</f>
        <v>Norfolk County (Southwest)--Franklin, Walpole &amp; Foxborough</v>
      </c>
      <c r="F806" t="str" cm="1">
        <f t="array" ref="F806">INDEX('PUMA22 Limit computations'!$A$4:$D$75,'PUMA-Person-Limits Fragments'!$B806,3)</f>
        <v>METRO14460MM1120</v>
      </c>
      <c r="G806" t="str" cm="1">
        <f t="array" ref="G806">INDEX('PUMA22 Limit computations'!$A$4:$D$75,'PUMA-Person-Limits Fragments'!$B806,4)</f>
        <v>Boston-Cambridge-Quincy, MA-NH HUD Metro FMR Area</v>
      </c>
      <c r="H806" cm="1">
        <f t="array" ref="H806">INDEX('PUMA22 Limit computations'!AI$4:BB$75,'PUMA-Person-Limits Fragments'!B806,'PUMA-Person-Limits Fragments'!C806)</f>
        <v>115000</v>
      </c>
      <c r="I806" cm="1">
        <f t="array" ref="I806">INDEX('PUMA22 Limit computations'!BC$4:BV$75,'PUMA-Person-Limits Fragments'!B806,'PUMA-Person-Limits Fragments'!C806)</f>
        <v>69000</v>
      </c>
      <c r="J806" cm="1">
        <f t="array" ref="J806">INDEX('PUMA22 Limit computations'!BW$4:CP$75,'PUMA-Person-Limits Fragments'!B806,'PUMA-Person-Limits Fragments'!C806)</f>
        <v>183450</v>
      </c>
    </row>
    <row r="807" spans="1:10" x14ac:dyDescent="0.25">
      <c r="A807">
        <f t="shared" si="38"/>
        <v>806</v>
      </c>
      <c r="B807">
        <f t="shared" si="36"/>
        <v>14</v>
      </c>
      <c r="C807">
        <f t="shared" si="37"/>
        <v>12</v>
      </c>
      <c r="D807" cm="1">
        <f t="array" ref="D807">INDEX('PUMA22 Limit computations'!$A$4:$D$75,'PUMA-Person-Limits Fragments'!$B807,1)</f>
        <v>706</v>
      </c>
      <c r="E807" t="str" cm="1">
        <f t="array" ref="E807">INDEX('PUMA22 Limit computations'!$A$4:$D$75,'PUMA-Person-Limits Fragments'!$B807,2)</f>
        <v>Essex County (South Coastline)--Salem, Beverly &amp; Gloucester</v>
      </c>
      <c r="F807" t="str" cm="1">
        <f t="array" ref="F807">INDEX('PUMA22 Limit computations'!$A$4:$D$75,'PUMA-Person-Limits Fragments'!$B807,3)</f>
        <v>METRO14460MM1120</v>
      </c>
      <c r="G807" t="str" cm="1">
        <f t="array" ref="G807">INDEX('PUMA22 Limit computations'!$A$4:$D$75,'PUMA-Person-Limits Fragments'!$B807,4)</f>
        <v>Boston-Cambridge-Quincy, MA-NH HUD Metro FMR Area</v>
      </c>
      <c r="H807" cm="1">
        <f t="array" ref="H807">INDEX('PUMA22 Limit computations'!AI$4:BB$75,'PUMA-Person-Limits Fragments'!B807,'PUMA-Person-Limits Fragments'!C807)</f>
        <v>115000</v>
      </c>
      <c r="I807" cm="1">
        <f t="array" ref="I807">INDEX('PUMA22 Limit computations'!BC$4:BV$75,'PUMA-Person-Limits Fragments'!B807,'PUMA-Person-Limits Fragments'!C807)</f>
        <v>69000</v>
      </c>
      <c r="J807" cm="1">
        <f t="array" ref="J807">INDEX('PUMA22 Limit computations'!BW$4:CP$75,'PUMA-Person-Limits Fragments'!B807,'PUMA-Person-Limits Fragments'!C807)</f>
        <v>183450</v>
      </c>
    </row>
    <row r="808" spans="1:10" x14ac:dyDescent="0.25">
      <c r="A808">
        <f t="shared" si="38"/>
        <v>807</v>
      </c>
      <c r="B808">
        <f t="shared" si="36"/>
        <v>15</v>
      </c>
      <c r="C808">
        <f t="shared" si="37"/>
        <v>12</v>
      </c>
      <c r="D808" cm="1">
        <f t="array" ref="D808">INDEX('PUMA22 Limit computations'!$A$4:$D$75,'PUMA-Person-Limits Fragments'!$B808,1)</f>
        <v>705</v>
      </c>
      <c r="E808" t="str" cm="1">
        <f t="array" ref="E808">INDEX('PUMA22 Limit computations'!$A$4:$D$75,'PUMA-Person-Limits Fragments'!$B808,2)</f>
        <v>Essex County--Lynn &amp; Nahant</v>
      </c>
      <c r="F808" t="str" cm="1">
        <f t="array" ref="F808">INDEX('PUMA22 Limit computations'!$A$4:$D$75,'PUMA-Person-Limits Fragments'!$B808,3)</f>
        <v>METRO14460MM1120</v>
      </c>
      <c r="G808" t="str" cm="1">
        <f t="array" ref="G808">INDEX('PUMA22 Limit computations'!$A$4:$D$75,'PUMA-Person-Limits Fragments'!$B808,4)</f>
        <v>Boston-Cambridge-Quincy, MA-NH HUD Metro FMR Area</v>
      </c>
      <c r="H808" cm="1">
        <f t="array" ref="H808">INDEX('PUMA22 Limit computations'!AI$4:BB$75,'PUMA-Person-Limits Fragments'!B808,'PUMA-Person-Limits Fragments'!C808)</f>
        <v>115000</v>
      </c>
      <c r="I808" cm="1">
        <f t="array" ref="I808">INDEX('PUMA22 Limit computations'!BC$4:BV$75,'PUMA-Person-Limits Fragments'!B808,'PUMA-Person-Limits Fragments'!C808)</f>
        <v>69000</v>
      </c>
      <c r="J808" cm="1">
        <f t="array" ref="J808">INDEX('PUMA22 Limit computations'!BW$4:CP$75,'PUMA-Person-Limits Fragments'!B808,'PUMA-Person-Limits Fragments'!C808)</f>
        <v>183450</v>
      </c>
    </row>
    <row r="809" spans="1:10" x14ac:dyDescent="0.25">
      <c r="A809">
        <f t="shared" si="38"/>
        <v>808</v>
      </c>
      <c r="B809">
        <f t="shared" si="36"/>
        <v>16</v>
      </c>
      <c r="C809">
        <f t="shared" si="37"/>
        <v>12</v>
      </c>
      <c r="D809" cm="1">
        <f t="array" ref="D809">INDEX('PUMA22 Limit computations'!$A$4:$D$75,'PUMA-Person-Limits Fragments'!$B809,1)</f>
        <v>704</v>
      </c>
      <c r="E809" t="str" cm="1">
        <f t="array" ref="E809">INDEX('PUMA22 Limit computations'!$A$4:$D$75,'PUMA-Person-Limits Fragments'!$B809,2)</f>
        <v>Essex County (Central)--Peabody, Danvers &amp; Saugus</v>
      </c>
      <c r="F809" t="str" cm="1">
        <f t="array" ref="F809">INDEX('PUMA22 Limit computations'!$A$4:$D$75,'PUMA-Person-Limits Fragments'!$B809,3)</f>
        <v>METRO14460MM1120</v>
      </c>
      <c r="G809" t="str" cm="1">
        <f t="array" ref="G809">INDEX('PUMA22 Limit computations'!$A$4:$D$75,'PUMA-Person-Limits Fragments'!$B809,4)</f>
        <v>Boston-Cambridge-Quincy, MA-NH HUD Metro FMR Area</v>
      </c>
      <c r="H809" cm="1">
        <f t="array" ref="H809">INDEX('PUMA22 Limit computations'!AI$4:BB$75,'PUMA-Person-Limits Fragments'!B809,'PUMA-Person-Limits Fragments'!C809)</f>
        <v>115000</v>
      </c>
      <c r="I809" cm="1">
        <f t="array" ref="I809">INDEX('PUMA22 Limit computations'!BC$4:BV$75,'PUMA-Person-Limits Fragments'!B809,'PUMA-Person-Limits Fragments'!C809)</f>
        <v>69000</v>
      </c>
      <c r="J809" cm="1">
        <f t="array" ref="J809">INDEX('PUMA22 Limit computations'!BW$4:CP$75,'PUMA-Person-Limits Fragments'!B809,'PUMA-Person-Limits Fragments'!C809)</f>
        <v>183450</v>
      </c>
    </row>
    <row r="810" spans="1:10" x14ac:dyDescent="0.25">
      <c r="A810">
        <f t="shared" si="38"/>
        <v>809</v>
      </c>
      <c r="B810">
        <f t="shared" si="36"/>
        <v>17</v>
      </c>
      <c r="C810">
        <f t="shared" si="37"/>
        <v>12</v>
      </c>
      <c r="D810" cm="1">
        <f t="array" ref="D810">INDEX('PUMA22 Limit computations'!$A$4:$D$75,'PUMA-Person-Limits Fragments'!$B810,1)</f>
        <v>611</v>
      </c>
      <c r="E810" t="str" cm="1">
        <f t="array" ref="E810">INDEX('PUMA22 Limit computations'!$A$4:$D$75,'PUMA-Person-Limits Fragments'!$B810,2)</f>
        <v>Middlesex County (East)--Cambridge</v>
      </c>
      <c r="F810" t="str" cm="1">
        <f t="array" ref="F810">INDEX('PUMA22 Limit computations'!$A$4:$D$75,'PUMA-Person-Limits Fragments'!$B810,3)</f>
        <v>METRO14460MM1120</v>
      </c>
      <c r="G810" t="str" cm="1">
        <f t="array" ref="G810">INDEX('PUMA22 Limit computations'!$A$4:$D$75,'PUMA-Person-Limits Fragments'!$B810,4)</f>
        <v>Boston-Cambridge-Quincy, MA-NH HUD Metro FMR Area</v>
      </c>
      <c r="H810" cm="1">
        <f t="array" ref="H810">INDEX('PUMA22 Limit computations'!AI$4:BB$75,'PUMA-Person-Limits Fragments'!B810,'PUMA-Person-Limits Fragments'!C810)</f>
        <v>115000</v>
      </c>
      <c r="I810" cm="1">
        <f t="array" ref="I810">INDEX('PUMA22 Limit computations'!BC$4:BV$75,'PUMA-Person-Limits Fragments'!B810,'PUMA-Person-Limits Fragments'!C810)</f>
        <v>69000</v>
      </c>
      <c r="J810" cm="1">
        <f t="array" ref="J810">INDEX('PUMA22 Limit computations'!BW$4:CP$75,'PUMA-Person-Limits Fragments'!B810,'PUMA-Person-Limits Fragments'!C810)</f>
        <v>183450</v>
      </c>
    </row>
    <row r="811" spans="1:10" x14ac:dyDescent="0.25">
      <c r="A811">
        <f t="shared" si="38"/>
        <v>810</v>
      </c>
      <c r="B811">
        <f t="shared" si="36"/>
        <v>18</v>
      </c>
      <c r="C811">
        <f t="shared" si="37"/>
        <v>12</v>
      </c>
      <c r="D811" cm="1">
        <f t="array" ref="D811">INDEX('PUMA22 Limit computations'!$A$4:$D$75,'PUMA-Person-Limits Fragments'!$B811,1)</f>
        <v>703</v>
      </c>
      <c r="E811" t="str" cm="1">
        <f t="array" ref="E811">INDEX('PUMA22 Limit computations'!$A$4:$D$75,'PUMA-Person-Limits Fragments'!$B811,2)</f>
        <v>Essex County (North)--Newburyport, Amesbury &amp; North Andover</v>
      </c>
      <c r="F811" t="str" cm="1">
        <f t="array" ref="F811">INDEX('PUMA22 Limit computations'!$A$4:$D$75,'PUMA-Person-Limits Fragments'!$B811,3)</f>
        <v>METRO14460MM1120</v>
      </c>
      <c r="G811" t="str" cm="1">
        <f t="array" ref="G811">INDEX('PUMA22 Limit computations'!$A$4:$D$75,'PUMA-Person-Limits Fragments'!$B811,4)</f>
        <v>Boston-Cambridge-Quincy, MA-NH HUD Metro FMR Area</v>
      </c>
      <c r="H811" cm="1">
        <f t="array" ref="H811">INDEX('PUMA22 Limit computations'!AI$4:BB$75,'PUMA-Person-Limits Fragments'!B811,'PUMA-Person-Limits Fragments'!C811)</f>
        <v>60030</v>
      </c>
      <c r="I811" cm="1">
        <f t="array" ref="I811">INDEX('PUMA22 Limit computations'!BC$4:BV$75,'PUMA-Person-Limits Fragments'!B811,'PUMA-Person-Limits Fragments'!C811)</f>
        <v>36018</v>
      </c>
      <c r="J811" cm="1">
        <f t="array" ref="J811">INDEX('PUMA22 Limit computations'!BW$4:CP$75,'PUMA-Person-Limits Fragments'!B811,'PUMA-Person-Limits Fragments'!C811)</f>
        <v>95760.900000000009</v>
      </c>
    </row>
    <row r="812" spans="1:10" x14ac:dyDescent="0.25">
      <c r="A812">
        <f t="shared" si="38"/>
        <v>811</v>
      </c>
      <c r="B812">
        <f t="shared" si="36"/>
        <v>19</v>
      </c>
      <c r="C812">
        <f t="shared" si="37"/>
        <v>12</v>
      </c>
      <c r="D812" cm="1">
        <f t="array" ref="D812">INDEX('PUMA22 Limit computations'!$A$4:$D$75,'PUMA-Person-Limits Fragments'!$B812,1)</f>
        <v>803</v>
      </c>
      <c r="E812" t="str" cm="1">
        <f t="array" ref="E812">INDEX('PUMA22 Limit computations'!$A$4:$D$75,'PUMA-Person-Limits Fragments'!$B812,2)</f>
        <v>Boston City--Dorchester &amp; South Boston</v>
      </c>
      <c r="F812" t="str" cm="1">
        <f t="array" ref="F812">INDEX('PUMA22 Limit computations'!$A$4:$D$75,'PUMA-Person-Limits Fragments'!$B812,3)</f>
        <v>METRO14460MM1120</v>
      </c>
      <c r="G812" t="str" cm="1">
        <f t="array" ref="G812">INDEX('PUMA22 Limit computations'!$A$4:$D$75,'PUMA-Person-Limits Fragments'!$B812,4)</f>
        <v>Boston-Cambridge-Quincy, MA-NH HUD Metro FMR Area</v>
      </c>
      <c r="H812" cm="1">
        <f t="array" ref="H812">INDEX('PUMA22 Limit computations'!AI$4:BB$75,'PUMA-Person-Limits Fragments'!B812,'PUMA-Person-Limits Fragments'!C812)</f>
        <v>115000</v>
      </c>
      <c r="I812" cm="1">
        <f t="array" ref="I812">INDEX('PUMA22 Limit computations'!BC$4:BV$75,'PUMA-Person-Limits Fragments'!B812,'PUMA-Person-Limits Fragments'!C812)</f>
        <v>69000</v>
      </c>
      <c r="J812" cm="1">
        <f t="array" ref="J812">INDEX('PUMA22 Limit computations'!BW$4:CP$75,'PUMA-Person-Limits Fragments'!B812,'PUMA-Person-Limits Fragments'!C812)</f>
        <v>183450</v>
      </c>
    </row>
    <row r="813" spans="1:10" x14ac:dyDescent="0.25">
      <c r="A813">
        <f t="shared" si="38"/>
        <v>812</v>
      </c>
      <c r="B813">
        <f t="shared" si="36"/>
        <v>20</v>
      </c>
      <c r="C813">
        <f t="shared" si="37"/>
        <v>12</v>
      </c>
      <c r="D813" cm="1">
        <f t="array" ref="D813">INDEX('PUMA22 Limit computations'!$A$4:$D$75,'PUMA-Person-Limits Fragments'!$B813,1)</f>
        <v>605</v>
      </c>
      <c r="E813" t="str" cm="1">
        <f t="array" ref="E813">INDEX('PUMA22 Limit computations'!$A$4:$D$75,'PUMA-Person-Limits Fragments'!$B813,2)</f>
        <v>Middlesex County--Framingham &amp; Marlborough</v>
      </c>
      <c r="F813" t="str" cm="1">
        <f t="array" ref="F813">INDEX('PUMA22 Limit computations'!$A$4:$D$75,'PUMA-Person-Limits Fragments'!$B813,3)</f>
        <v>METRO14460MM1120</v>
      </c>
      <c r="G813" t="str" cm="1">
        <f t="array" ref="G813">INDEX('PUMA22 Limit computations'!$A$4:$D$75,'PUMA-Person-Limits Fragments'!$B813,4)</f>
        <v>Boston-Cambridge-Quincy, MA-NH HUD Metro FMR Area</v>
      </c>
      <c r="H813" cm="1">
        <f t="array" ref="H813">INDEX('PUMA22 Limit computations'!AI$4:BB$75,'PUMA-Person-Limits Fragments'!B813,'PUMA-Person-Limits Fragments'!C813)</f>
        <v>115000</v>
      </c>
      <c r="I813" cm="1">
        <f t="array" ref="I813">INDEX('PUMA22 Limit computations'!BC$4:BV$75,'PUMA-Person-Limits Fragments'!B813,'PUMA-Person-Limits Fragments'!C813)</f>
        <v>69000</v>
      </c>
      <c r="J813" cm="1">
        <f t="array" ref="J813">INDEX('PUMA22 Limit computations'!BW$4:CP$75,'PUMA-Person-Limits Fragments'!B813,'PUMA-Person-Limits Fragments'!C813)</f>
        <v>183450</v>
      </c>
    </row>
    <row r="814" spans="1:10" x14ac:dyDescent="0.25">
      <c r="A814">
        <f t="shared" si="38"/>
        <v>813</v>
      </c>
      <c r="B814">
        <f t="shared" si="36"/>
        <v>21</v>
      </c>
      <c r="C814">
        <f t="shared" si="37"/>
        <v>12</v>
      </c>
      <c r="D814" cm="1">
        <f t="array" ref="D814">INDEX('PUMA22 Limit computations'!$A$4:$D$75,'PUMA-Person-Limits Fragments'!$B814,1)</f>
        <v>601</v>
      </c>
      <c r="E814" t="str" cm="1">
        <f t="array" ref="E814">INDEX('PUMA22 Limit computations'!$A$4:$D$75,'PUMA-Person-Limits Fragments'!$B814,2)</f>
        <v>Middlesex County (Northwest)--Outside Lowell</v>
      </c>
      <c r="F814" t="str" cm="1">
        <f t="array" ref="F814">INDEX('PUMA22 Limit computations'!$A$4:$D$75,'PUMA-Person-Limits Fragments'!$B814,3)</f>
        <v>METRO14460MM1120</v>
      </c>
      <c r="G814" t="str" cm="1">
        <f t="array" ref="G814">INDEX('PUMA22 Limit computations'!$A$4:$D$75,'PUMA-Person-Limits Fragments'!$B814,4)</f>
        <v>Boston-Cambridge-Quincy, MA-NH HUD Metro FMR Area</v>
      </c>
      <c r="H814" cm="1">
        <f t="array" ref="H814">INDEX('PUMA22 Limit computations'!AI$4:BB$75,'PUMA-Person-Limits Fragments'!B814,'PUMA-Person-Limits Fragments'!C814)</f>
        <v>25898</v>
      </c>
      <c r="I814" cm="1">
        <f t="array" ref="I814">INDEX('PUMA22 Limit computations'!BC$4:BV$75,'PUMA-Person-Limits Fragments'!B814,'PUMA-Person-Limits Fragments'!C814)</f>
        <v>15538.800000000001</v>
      </c>
      <c r="J814" cm="1">
        <f t="array" ref="J814">INDEX('PUMA22 Limit computations'!BW$4:CP$75,'PUMA-Person-Limits Fragments'!B814,'PUMA-Person-Limits Fragments'!C814)</f>
        <v>41312.94</v>
      </c>
    </row>
    <row r="815" spans="1:10" x14ac:dyDescent="0.25">
      <c r="A815">
        <f t="shared" si="38"/>
        <v>814</v>
      </c>
      <c r="B815">
        <f t="shared" si="36"/>
        <v>22</v>
      </c>
      <c r="C815">
        <f t="shared" si="37"/>
        <v>12</v>
      </c>
      <c r="D815" cm="1">
        <f t="array" ref="D815">INDEX('PUMA22 Limit computations'!$A$4:$D$75,'PUMA-Person-Limits Fragments'!$B815,1)</f>
        <v>1104</v>
      </c>
      <c r="E815" t="str" cm="1">
        <f t="array" ref="E815">INDEX('PUMA22 Limit computations'!$A$4:$D$75,'PUMA-Person-Limits Fragments'!$B815,2)</f>
        <v>Plymouth County (South)--Plymouth Town, Middleborough &amp; Wareham</v>
      </c>
      <c r="F815" t="str" cm="1">
        <f t="array" ref="F815">INDEX('PUMA22 Limit computations'!$A$4:$D$75,'PUMA-Person-Limits Fragments'!$B815,3)</f>
        <v>METRO14460MM1120</v>
      </c>
      <c r="G815" t="str" cm="1">
        <f t="array" ref="G815">INDEX('PUMA22 Limit computations'!$A$4:$D$75,'PUMA-Person-Limits Fragments'!$B815,4)</f>
        <v>Boston-Cambridge-Quincy, MA-NH HUD Metro FMR Area</v>
      </c>
      <c r="H815" cm="1">
        <f t="array" ref="H815">INDEX('PUMA22 Limit computations'!AI$4:BB$75,'PUMA-Person-Limits Fragments'!B815,'PUMA-Person-Limits Fragments'!C815)</f>
        <v>76797</v>
      </c>
      <c r="I815" cm="1">
        <f t="array" ref="I815">INDEX('PUMA22 Limit computations'!BC$4:BV$75,'PUMA-Person-Limits Fragments'!B815,'PUMA-Person-Limits Fragments'!C815)</f>
        <v>46078.2</v>
      </c>
      <c r="J815" cm="1">
        <f t="array" ref="J815">INDEX('PUMA22 Limit computations'!BW$4:CP$75,'PUMA-Person-Limits Fragments'!B815,'PUMA-Person-Limits Fragments'!C815)</f>
        <v>122507.90999999999</v>
      </c>
    </row>
    <row r="816" spans="1:10" x14ac:dyDescent="0.25">
      <c r="A816">
        <f t="shared" si="38"/>
        <v>815</v>
      </c>
      <c r="B816">
        <f t="shared" si="36"/>
        <v>23</v>
      </c>
      <c r="C816">
        <f t="shared" si="37"/>
        <v>12</v>
      </c>
      <c r="D816" cm="1">
        <f t="array" ref="D816">INDEX('PUMA22 Limit computations'!$A$4:$D$75,'PUMA-Person-Limits Fragments'!$B816,1)</f>
        <v>1103</v>
      </c>
      <c r="E816" t="str" cm="1">
        <f t="array" ref="E816">INDEX('PUMA22 Limit computations'!$A$4:$D$75,'PUMA-Person-Limits Fragments'!$B816,2)</f>
        <v>Plymouth County (North)--Marshfield, Hingham &amp; Scituate</v>
      </c>
      <c r="F816" t="str" cm="1">
        <f t="array" ref="F816">INDEX('PUMA22 Limit computations'!$A$4:$D$75,'PUMA-Person-Limits Fragments'!$B816,3)</f>
        <v>METRO14460MM1120</v>
      </c>
      <c r="G816" t="str" cm="1">
        <f t="array" ref="G816">INDEX('PUMA22 Limit computations'!$A$4:$D$75,'PUMA-Person-Limits Fragments'!$B816,4)</f>
        <v>Boston-Cambridge-Quincy, MA-NH HUD Metro FMR Area</v>
      </c>
      <c r="H816" cm="1">
        <f t="array" ref="H816">INDEX('PUMA22 Limit computations'!AI$4:BB$75,'PUMA-Person-Limits Fragments'!B816,'PUMA-Person-Limits Fragments'!C816)</f>
        <v>114977</v>
      </c>
      <c r="I816" cm="1">
        <f t="array" ref="I816">INDEX('PUMA22 Limit computations'!BC$4:BV$75,'PUMA-Person-Limits Fragments'!B816,'PUMA-Person-Limits Fragments'!C816)</f>
        <v>68986.2</v>
      </c>
      <c r="J816" cm="1">
        <f t="array" ref="J816">INDEX('PUMA22 Limit computations'!BW$4:CP$75,'PUMA-Person-Limits Fragments'!B816,'PUMA-Person-Limits Fragments'!C816)</f>
        <v>183413.31</v>
      </c>
    </row>
    <row r="817" spans="1:10" x14ac:dyDescent="0.25">
      <c r="A817">
        <f t="shared" si="38"/>
        <v>816</v>
      </c>
      <c r="B817">
        <f t="shared" si="36"/>
        <v>24</v>
      </c>
      <c r="C817">
        <f t="shared" si="37"/>
        <v>12</v>
      </c>
      <c r="D817" cm="1">
        <f t="array" ref="D817">INDEX('PUMA22 Limit computations'!$A$4:$D$75,'PUMA-Person-Limits Fragments'!$B817,1)</f>
        <v>1102</v>
      </c>
      <c r="E817" t="str" cm="1">
        <f t="array" ref="E817">INDEX('PUMA22 Limit computations'!$A$4:$D$75,'PUMA-Person-Limits Fragments'!$B817,2)</f>
        <v>Plymouth County (West)--Bridgewater, Abington &amp; Whitman</v>
      </c>
      <c r="F817" t="str" cm="1">
        <f t="array" ref="F817">INDEX('PUMA22 Limit computations'!$A$4:$D$75,'PUMA-Person-Limits Fragments'!$B817,3)</f>
        <v>METRO14460MM1120</v>
      </c>
      <c r="G817" t="str" cm="1">
        <f t="array" ref="G817">INDEX('PUMA22 Limit computations'!$A$4:$D$75,'PUMA-Person-Limits Fragments'!$B817,4)</f>
        <v>Boston-Cambridge-Quincy, MA-NH HUD Metro FMR Area</v>
      </c>
      <c r="H817" cm="1">
        <f t="array" ref="H817">INDEX('PUMA22 Limit computations'!AI$4:BB$75,'PUMA-Person-Limits Fragments'!B817,'PUMA-Person-Limits Fragments'!C817)</f>
        <v>24943.5</v>
      </c>
      <c r="I817" cm="1">
        <f t="array" ref="I817">INDEX('PUMA22 Limit computations'!BC$4:BV$75,'PUMA-Person-Limits Fragments'!B817,'PUMA-Person-Limits Fragments'!C817)</f>
        <v>14966.1</v>
      </c>
      <c r="J817" cm="1">
        <f t="array" ref="J817">INDEX('PUMA22 Limit computations'!BW$4:CP$75,'PUMA-Person-Limits Fragments'!B817,'PUMA-Person-Limits Fragments'!C817)</f>
        <v>39790.305</v>
      </c>
    </row>
    <row r="818" spans="1:10" x14ac:dyDescent="0.25">
      <c r="A818">
        <f t="shared" si="38"/>
        <v>817</v>
      </c>
      <c r="B818">
        <f t="shared" si="36"/>
        <v>25</v>
      </c>
      <c r="C818">
        <f t="shared" si="37"/>
        <v>12</v>
      </c>
      <c r="D818" cm="1">
        <f t="array" ref="D818">INDEX('PUMA22 Limit computations'!$A$4:$D$75,'PUMA-Person-Limits Fragments'!$B818,1)</f>
        <v>604</v>
      </c>
      <c r="E818" t="str" cm="1">
        <f t="array" ref="E818">INDEX('PUMA22 Limit computations'!$A$4:$D$75,'PUMA-Person-Limits Fragments'!$B818,2)</f>
        <v>Middlesex County (West Central)</v>
      </c>
      <c r="F818" t="str" cm="1">
        <f t="array" ref="F818">INDEX('PUMA22 Limit computations'!$A$4:$D$75,'PUMA-Person-Limits Fragments'!$B818,3)</f>
        <v>METRO14460MM1120</v>
      </c>
      <c r="G818" t="str" cm="1">
        <f t="array" ref="G818">INDEX('PUMA22 Limit computations'!$A$4:$D$75,'PUMA-Person-Limits Fragments'!$B818,4)</f>
        <v>Boston-Cambridge-Quincy, MA-NH HUD Metro FMR Area</v>
      </c>
      <c r="H818" cm="1">
        <f t="array" ref="H818">INDEX('PUMA22 Limit computations'!AI$4:BB$75,'PUMA-Person-Limits Fragments'!B818,'PUMA-Person-Limits Fragments'!C818)</f>
        <v>115000</v>
      </c>
      <c r="I818" cm="1">
        <f t="array" ref="I818">INDEX('PUMA22 Limit computations'!BC$4:BV$75,'PUMA-Person-Limits Fragments'!B818,'PUMA-Person-Limits Fragments'!C818)</f>
        <v>69000</v>
      </c>
      <c r="J818" cm="1">
        <f t="array" ref="J818">INDEX('PUMA22 Limit computations'!BW$4:CP$75,'PUMA-Person-Limits Fragments'!B818,'PUMA-Person-Limits Fragments'!C818)</f>
        <v>183450</v>
      </c>
    </row>
    <row r="819" spans="1:10" x14ac:dyDescent="0.25">
      <c r="A819">
        <f t="shared" si="38"/>
        <v>818</v>
      </c>
      <c r="B819">
        <f t="shared" si="36"/>
        <v>26</v>
      </c>
      <c r="C819">
        <f t="shared" si="37"/>
        <v>12</v>
      </c>
      <c r="D819" cm="1">
        <f t="array" ref="D819">INDEX('PUMA22 Limit computations'!$A$4:$D$75,'PUMA-Person-Limits Fragments'!$B819,1)</f>
        <v>905</v>
      </c>
      <c r="E819" t="str" cm="1">
        <f t="array" ref="E819">INDEX('PUMA22 Limit computations'!$A$4:$D$75,'PUMA-Person-Limits Fragments'!$B819,2)</f>
        <v>Norfolk County (Central)--Norwood, Stoughton &amp; Canton</v>
      </c>
      <c r="F819" t="str" cm="1">
        <f t="array" ref="F819">INDEX('PUMA22 Limit computations'!$A$4:$D$75,'PUMA-Person-Limits Fragments'!$B819,3)</f>
        <v>METRO14460MM1120</v>
      </c>
      <c r="G819" t="str" cm="1">
        <f t="array" ref="G819">INDEX('PUMA22 Limit computations'!$A$4:$D$75,'PUMA-Person-Limits Fragments'!$B819,4)</f>
        <v>Boston-Cambridge-Quincy, MA-NH HUD Metro FMR Area</v>
      </c>
      <c r="H819" cm="1">
        <f t="array" ref="H819">INDEX('PUMA22 Limit computations'!AI$4:BB$75,'PUMA-Person-Limits Fragments'!B819,'PUMA-Person-Limits Fragments'!C819)</f>
        <v>110618.5</v>
      </c>
      <c r="I819" cm="1">
        <f t="array" ref="I819">INDEX('PUMA22 Limit computations'!BC$4:BV$75,'PUMA-Person-Limits Fragments'!B819,'PUMA-Person-Limits Fragments'!C819)</f>
        <v>66371.099999999991</v>
      </c>
      <c r="J819" cm="1">
        <f t="array" ref="J819">INDEX('PUMA22 Limit computations'!BW$4:CP$75,'PUMA-Person-Limits Fragments'!B819,'PUMA-Person-Limits Fragments'!C819)</f>
        <v>176460.55499999999</v>
      </c>
    </row>
    <row r="820" spans="1:10" x14ac:dyDescent="0.25">
      <c r="A820">
        <f t="shared" si="38"/>
        <v>819</v>
      </c>
      <c r="B820">
        <f t="shared" si="36"/>
        <v>27</v>
      </c>
      <c r="C820">
        <f t="shared" si="37"/>
        <v>12</v>
      </c>
      <c r="D820" cm="1">
        <f t="array" ref="D820">INDEX('PUMA22 Limit computations'!$A$4:$D$75,'PUMA-Person-Limits Fragments'!$B820,1)</f>
        <v>606</v>
      </c>
      <c r="E820" t="str" cm="1">
        <f t="array" ref="E820">INDEX('PUMA22 Limit computations'!$A$4:$D$75,'PUMA-Person-Limits Fragments'!$B820,2)</f>
        <v>Middlesex County (Southwest)</v>
      </c>
      <c r="F820" t="str" cm="1">
        <f t="array" ref="F820">INDEX('PUMA22 Limit computations'!$A$4:$D$75,'PUMA-Person-Limits Fragments'!$B820,3)</f>
        <v>METRO14460MM1120</v>
      </c>
      <c r="G820" t="str" cm="1">
        <f t="array" ref="G820">INDEX('PUMA22 Limit computations'!$A$4:$D$75,'PUMA-Person-Limits Fragments'!$B820,4)</f>
        <v>Boston-Cambridge-Quincy, MA-NH HUD Metro FMR Area</v>
      </c>
      <c r="H820" cm="1">
        <f t="array" ref="H820">INDEX('PUMA22 Limit computations'!AI$4:BB$75,'PUMA-Person-Limits Fragments'!B820,'PUMA-Person-Limits Fragments'!C820)</f>
        <v>115000</v>
      </c>
      <c r="I820" cm="1">
        <f t="array" ref="I820">INDEX('PUMA22 Limit computations'!BC$4:BV$75,'PUMA-Person-Limits Fragments'!B820,'PUMA-Person-Limits Fragments'!C820)</f>
        <v>69000</v>
      </c>
      <c r="J820" cm="1">
        <f t="array" ref="J820">INDEX('PUMA22 Limit computations'!BW$4:CP$75,'PUMA-Person-Limits Fragments'!B820,'PUMA-Person-Limits Fragments'!C820)</f>
        <v>183450</v>
      </c>
    </row>
    <row r="821" spans="1:10" x14ac:dyDescent="0.25">
      <c r="A821">
        <f t="shared" si="38"/>
        <v>820</v>
      </c>
      <c r="B821">
        <f t="shared" si="36"/>
        <v>28</v>
      </c>
      <c r="C821">
        <f t="shared" si="37"/>
        <v>12</v>
      </c>
      <c r="D821" cm="1">
        <f t="array" ref="D821">INDEX('PUMA22 Limit computations'!$A$4:$D$75,'PUMA-Person-Limits Fragments'!$B821,1)</f>
        <v>607</v>
      </c>
      <c r="E821" t="str" cm="1">
        <f t="array" ref="E821">INDEX('PUMA22 Limit computations'!$A$4:$D$75,'PUMA-Person-Limits Fragments'!$B821,2)</f>
        <v>Middlesex County--Lexington, Burlington &amp; Wilmington</v>
      </c>
      <c r="F821" t="str" cm="1">
        <f t="array" ref="F821">INDEX('PUMA22 Limit computations'!$A$4:$D$75,'PUMA-Person-Limits Fragments'!$B821,3)</f>
        <v>METRO14460MM1120</v>
      </c>
      <c r="G821" t="str" cm="1">
        <f t="array" ref="G821">INDEX('PUMA22 Limit computations'!$A$4:$D$75,'PUMA-Person-Limits Fragments'!$B821,4)</f>
        <v>Boston-Cambridge-Quincy, MA-NH HUD Metro FMR Area</v>
      </c>
      <c r="H821" cm="1">
        <f t="array" ref="H821">INDEX('PUMA22 Limit computations'!AI$4:BB$75,'PUMA-Person-Limits Fragments'!B821,'PUMA-Person-Limits Fragments'!C821)</f>
        <v>115000</v>
      </c>
      <c r="I821" cm="1">
        <f t="array" ref="I821">INDEX('PUMA22 Limit computations'!BC$4:BV$75,'PUMA-Person-Limits Fragments'!B821,'PUMA-Person-Limits Fragments'!C821)</f>
        <v>69000</v>
      </c>
      <c r="J821" cm="1">
        <f t="array" ref="J821">INDEX('PUMA22 Limit computations'!BW$4:CP$75,'PUMA-Person-Limits Fragments'!B821,'PUMA-Person-Limits Fragments'!C821)</f>
        <v>183450</v>
      </c>
    </row>
    <row r="822" spans="1:10" x14ac:dyDescent="0.25">
      <c r="A822">
        <f t="shared" si="38"/>
        <v>821</v>
      </c>
      <c r="B822">
        <f t="shared" si="36"/>
        <v>29</v>
      </c>
      <c r="C822">
        <f t="shared" si="37"/>
        <v>12</v>
      </c>
      <c r="D822" cm="1">
        <f t="array" ref="D822">INDEX('PUMA22 Limit computations'!$A$4:$D$75,'PUMA-Person-Limits Fragments'!$B822,1)</f>
        <v>608</v>
      </c>
      <c r="E822" t="str" cm="1">
        <f t="array" ref="E822">INDEX('PUMA22 Limit computations'!$A$4:$D$75,'PUMA-Person-Limits Fragments'!$B822,2)</f>
        <v>Middlesex County--Woburn, Melrose &amp; Reading</v>
      </c>
      <c r="F822" t="str" cm="1">
        <f t="array" ref="F822">INDEX('PUMA22 Limit computations'!$A$4:$D$75,'PUMA-Person-Limits Fragments'!$B822,3)</f>
        <v>METRO14460MM1120</v>
      </c>
      <c r="G822" t="str" cm="1">
        <f t="array" ref="G822">INDEX('PUMA22 Limit computations'!$A$4:$D$75,'PUMA-Person-Limits Fragments'!$B822,4)</f>
        <v>Boston-Cambridge-Quincy, MA-NH HUD Metro FMR Area</v>
      </c>
      <c r="H822" cm="1">
        <f t="array" ref="H822">INDEX('PUMA22 Limit computations'!AI$4:BB$75,'PUMA-Person-Limits Fragments'!B822,'PUMA-Person-Limits Fragments'!C822)</f>
        <v>115000</v>
      </c>
      <c r="I822" cm="1">
        <f t="array" ref="I822">INDEX('PUMA22 Limit computations'!BC$4:BV$75,'PUMA-Person-Limits Fragments'!B822,'PUMA-Person-Limits Fragments'!C822)</f>
        <v>69000</v>
      </c>
      <c r="J822" cm="1">
        <f t="array" ref="J822">INDEX('PUMA22 Limit computations'!BW$4:CP$75,'PUMA-Person-Limits Fragments'!B822,'PUMA-Person-Limits Fragments'!C822)</f>
        <v>183450</v>
      </c>
    </row>
    <row r="823" spans="1:10" x14ac:dyDescent="0.25">
      <c r="A823">
        <f t="shared" si="38"/>
        <v>822</v>
      </c>
      <c r="B823">
        <f t="shared" si="36"/>
        <v>30</v>
      </c>
      <c r="C823">
        <f t="shared" si="37"/>
        <v>12</v>
      </c>
      <c r="D823" cm="1">
        <f t="array" ref="D823">INDEX('PUMA22 Limit computations'!$A$4:$D$75,'PUMA-Person-Limits Fragments'!$B823,1)</f>
        <v>609</v>
      </c>
      <c r="E823" t="str" cm="1">
        <f t="array" ref="E823">INDEX('PUMA22 Limit computations'!$A$4:$D$75,'PUMA-Person-Limits Fragments'!$B823,2)</f>
        <v>Middlesex County (East)--Malden &amp; Medford</v>
      </c>
      <c r="F823" t="str" cm="1">
        <f t="array" ref="F823">INDEX('PUMA22 Limit computations'!$A$4:$D$75,'PUMA-Person-Limits Fragments'!$B823,3)</f>
        <v>METRO14460MM1120</v>
      </c>
      <c r="G823" t="str" cm="1">
        <f t="array" ref="G823">INDEX('PUMA22 Limit computations'!$A$4:$D$75,'PUMA-Person-Limits Fragments'!$B823,4)</f>
        <v>Boston-Cambridge-Quincy, MA-NH HUD Metro FMR Area</v>
      </c>
      <c r="H823" cm="1">
        <f t="array" ref="H823">INDEX('PUMA22 Limit computations'!AI$4:BB$75,'PUMA-Person-Limits Fragments'!B823,'PUMA-Person-Limits Fragments'!C823)</f>
        <v>115000</v>
      </c>
      <c r="I823" cm="1">
        <f t="array" ref="I823">INDEX('PUMA22 Limit computations'!BC$4:BV$75,'PUMA-Person-Limits Fragments'!B823,'PUMA-Person-Limits Fragments'!C823)</f>
        <v>69000</v>
      </c>
      <c r="J823" cm="1">
        <f t="array" ref="J823">INDEX('PUMA22 Limit computations'!BW$4:CP$75,'PUMA-Person-Limits Fragments'!B823,'PUMA-Person-Limits Fragments'!C823)</f>
        <v>183450</v>
      </c>
    </row>
    <row r="824" spans="1:10" x14ac:dyDescent="0.25">
      <c r="A824">
        <f t="shared" si="38"/>
        <v>823</v>
      </c>
      <c r="B824">
        <f t="shared" si="36"/>
        <v>31</v>
      </c>
      <c r="C824">
        <f t="shared" si="37"/>
        <v>12</v>
      </c>
      <c r="D824" cm="1">
        <f t="array" ref="D824">INDEX('PUMA22 Limit computations'!$A$4:$D$75,'PUMA-Person-Limits Fragments'!$B824,1)</f>
        <v>610</v>
      </c>
      <c r="E824" t="str" cm="1">
        <f t="array" ref="E824">INDEX('PUMA22 Limit computations'!$A$4:$D$75,'PUMA-Person-Limits Fragments'!$B824,2)</f>
        <v>Middlesex County (East)--Somerville &amp; Everett</v>
      </c>
      <c r="F824" t="str" cm="1">
        <f t="array" ref="F824">INDEX('PUMA22 Limit computations'!$A$4:$D$75,'PUMA-Person-Limits Fragments'!$B824,3)</f>
        <v>METRO14460MM1120</v>
      </c>
      <c r="G824" t="str" cm="1">
        <f t="array" ref="G824">INDEX('PUMA22 Limit computations'!$A$4:$D$75,'PUMA-Person-Limits Fragments'!$B824,4)</f>
        <v>Boston-Cambridge-Quincy, MA-NH HUD Metro FMR Area</v>
      </c>
      <c r="H824" cm="1">
        <f t="array" ref="H824">INDEX('PUMA22 Limit computations'!AI$4:BB$75,'PUMA-Person-Limits Fragments'!B824,'PUMA-Person-Limits Fragments'!C824)</f>
        <v>115000</v>
      </c>
      <c r="I824" cm="1">
        <f t="array" ref="I824">INDEX('PUMA22 Limit computations'!BC$4:BV$75,'PUMA-Person-Limits Fragments'!B824,'PUMA-Person-Limits Fragments'!C824)</f>
        <v>69000</v>
      </c>
      <c r="J824" cm="1">
        <f t="array" ref="J824">INDEX('PUMA22 Limit computations'!BW$4:CP$75,'PUMA-Person-Limits Fragments'!B824,'PUMA-Person-Limits Fragments'!C824)</f>
        <v>183450</v>
      </c>
    </row>
    <row r="825" spans="1:10" x14ac:dyDescent="0.25">
      <c r="A825">
        <f t="shared" si="38"/>
        <v>824</v>
      </c>
      <c r="B825">
        <f t="shared" si="36"/>
        <v>32</v>
      </c>
      <c r="C825">
        <f t="shared" si="37"/>
        <v>12</v>
      </c>
      <c r="D825" cm="1">
        <f t="array" ref="D825">INDEX('PUMA22 Limit computations'!$A$4:$D$75,'PUMA-Person-Limits Fragments'!$B825,1)</f>
        <v>613</v>
      </c>
      <c r="E825" t="str" cm="1">
        <f t="array" ref="E825">INDEX('PUMA22 Limit computations'!$A$4:$D$75,'PUMA-Person-Limits Fragments'!$B825,2)</f>
        <v>Middlesex County--Newton &amp; Waltham</v>
      </c>
      <c r="F825" t="str" cm="1">
        <f t="array" ref="F825">INDEX('PUMA22 Limit computations'!$A$4:$D$75,'PUMA-Person-Limits Fragments'!$B825,3)</f>
        <v>METRO14460MM1120</v>
      </c>
      <c r="G825" t="str" cm="1">
        <f t="array" ref="G825">INDEX('PUMA22 Limit computations'!$A$4:$D$75,'PUMA-Person-Limits Fragments'!$B825,4)</f>
        <v>Boston-Cambridge-Quincy, MA-NH HUD Metro FMR Area</v>
      </c>
      <c r="H825" cm="1">
        <f t="array" ref="H825">INDEX('PUMA22 Limit computations'!AI$4:BB$75,'PUMA-Person-Limits Fragments'!B825,'PUMA-Person-Limits Fragments'!C825)</f>
        <v>115000</v>
      </c>
      <c r="I825" cm="1">
        <f t="array" ref="I825">INDEX('PUMA22 Limit computations'!BC$4:BV$75,'PUMA-Person-Limits Fragments'!B825,'PUMA-Person-Limits Fragments'!C825)</f>
        <v>69000</v>
      </c>
      <c r="J825" cm="1">
        <f t="array" ref="J825">INDEX('PUMA22 Limit computations'!BW$4:CP$75,'PUMA-Person-Limits Fragments'!B825,'PUMA-Person-Limits Fragments'!C825)</f>
        <v>183450</v>
      </c>
    </row>
    <row r="826" spans="1:10" x14ac:dyDescent="0.25">
      <c r="A826">
        <f t="shared" si="38"/>
        <v>825</v>
      </c>
      <c r="B826">
        <f t="shared" si="36"/>
        <v>33</v>
      </c>
      <c r="C826">
        <f t="shared" si="37"/>
        <v>12</v>
      </c>
      <c r="D826" cm="1">
        <f t="array" ref="D826">INDEX('PUMA22 Limit computations'!$A$4:$D$75,'PUMA-Person-Limits Fragments'!$B826,1)</f>
        <v>905</v>
      </c>
      <c r="E826" t="str" cm="1">
        <f t="array" ref="E826">INDEX('PUMA22 Limit computations'!$A$4:$D$75,'PUMA-Person-Limits Fragments'!$B826,2)</f>
        <v>Norfolk County (Central)--Norwood, Stoughton &amp; Canton</v>
      </c>
      <c r="F826" t="str" cm="1">
        <f t="array" ref="F826">INDEX('PUMA22 Limit computations'!$A$4:$D$75,'PUMA-Person-Limits Fragments'!$B826,3)</f>
        <v>METRO14460MM1200</v>
      </c>
      <c r="G826" t="str" cm="1">
        <f t="array" ref="G826">INDEX('PUMA22 Limit computations'!$A$4:$D$75,'PUMA-Person-Limits Fragments'!$B826,4)</f>
        <v>Brockton, MA HUD Metro FMR Area</v>
      </c>
      <c r="H826" cm="1">
        <f t="array" ref="H826">INDEX('PUMA22 Limit computations'!AI$4:BB$75,'PUMA-Person-Limits Fragments'!B826,'PUMA-Person-Limits Fragments'!C826)</f>
        <v>3489.96</v>
      </c>
      <c r="I826" cm="1">
        <f t="array" ref="I826">INDEX('PUMA22 Limit computations'!BC$4:BV$75,'PUMA-Person-Limits Fragments'!B826,'PUMA-Person-Limits Fragments'!C826)</f>
        <v>2495.931</v>
      </c>
      <c r="J826" cm="1">
        <f t="array" ref="J826">INDEX('PUMA22 Limit computations'!BW$4:CP$75,'PUMA-Person-Limits Fragments'!B826,'PUMA-Person-Limits Fragments'!C826)</f>
        <v>5583.5550000000003</v>
      </c>
    </row>
    <row r="827" spans="1:10" x14ac:dyDescent="0.25">
      <c r="A827">
        <f t="shared" si="38"/>
        <v>826</v>
      </c>
      <c r="B827">
        <f t="shared" si="36"/>
        <v>34</v>
      </c>
      <c r="C827">
        <f t="shared" si="37"/>
        <v>12</v>
      </c>
      <c r="D827" cm="1">
        <f t="array" ref="D827">INDEX('PUMA22 Limit computations'!$A$4:$D$75,'PUMA-Person-Limits Fragments'!$B827,1)</f>
        <v>1102</v>
      </c>
      <c r="E827" t="str" cm="1">
        <f t="array" ref="E827">INDEX('PUMA22 Limit computations'!$A$4:$D$75,'PUMA-Person-Limits Fragments'!$B827,2)</f>
        <v>Plymouth County (West)--Bridgewater, Abington &amp; Whitman</v>
      </c>
      <c r="F827" t="str" cm="1">
        <f t="array" ref="F827">INDEX('PUMA22 Limit computations'!$A$4:$D$75,'PUMA-Person-Limits Fragments'!$B827,3)</f>
        <v>METRO14460MM1200</v>
      </c>
      <c r="G827" t="str" cm="1">
        <f t="array" ref="G827">INDEX('PUMA22 Limit computations'!$A$4:$D$75,'PUMA-Person-Limits Fragments'!$B827,4)</f>
        <v>Brockton, MA HUD Metro FMR Area</v>
      </c>
      <c r="H827" cm="1">
        <f t="array" ref="H827">INDEX('PUMA22 Limit computations'!AI$4:BB$75,'PUMA-Person-Limits Fragments'!B827,'PUMA-Person-Limits Fragments'!C827)</f>
        <v>71731.960000000006</v>
      </c>
      <c r="I827" cm="1">
        <f t="array" ref="I827">INDEX('PUMA22 Limit computations'!BC$4:BV$75,'PUMA-Person-Limits Fragments'!B827,'PUMA-Person-Limits Fragments'!C827)</f>
        <v>51300.881000000001</v>
      </c>
      <c r="J827" cm="1">
        <f t="array" ref="J827">INDEX('PUMA22 Limit computations'!BW$4:CP$75,'PUMA-Person-Limits Fragments'!B827,'PUMA-Person-Limits Fragments'!C827)</f>
        <v>114763.30500000001</v>
      </c>
    </row>
    <row r="828" spans="1:10" x14ac:dyDescent="0.25">
      <c r="A828">
        <f t="shared" si="38"/>
        <v>827</v>
      </c>
      <c r="B828">
        <f t="shared" si="36"/>
        <v>35</v>
      </c>
      <c r="C828">
        <f t="shared" si="37"/>
        <v>12</v>
      </c>
      <c r="D828" cm="1">
        <f t="array" ref="D828">INDEX('PUMA22 Limit computations'!$A$4:$D$75,'PUMA-Person-Limits Fragments'!$B828,1)</f>
        <v>1104</v>
      </c>
      <c r="E828" t="str" cm="1">
        <f t="array" ref="E828">INDEX('PUMA22 Limit computations'!$A$4:$D$75,'PUMA-Person-Limits Fragments'!$B828,2)</f>
        <v>Plymouth County (South)--Plymouth Town, Middleborough &amp; Wareham</v>
      </c>
      <c r="F828" t="str" cm="1">
        <f t="array" ref="F828">INDEX('PUMA22 Limit computations'!$A$4:$D$75,'PUMA-Person-Limits Fragments'!$B828,3)</f>
        <v>METRO14460MM1200</v>
      </c>
      <c r="G828" t="str" cm="1">
        <f t="array" ref="G828">INDEX('PUMA22 Limit computations'!$A$4:$D$75,'PUMA-Person-Limits Fragments'!$B828,4)</f>
        <v>Brockton, MA HUD Metro FMR Area</v>
      </c>
      <c r="H828" cm="1">
        <f t="array" ref="H828">INDEX('PUMA22 Limit computations'!AI$4:BB$75,'PUMA-Person-Limits Fragments'!B828,'PUMA-Person-Limits Fragments'!C828)</f>
        <v>30411.200000000001</v>
      </c>
      <c r="I828" cm="1">
        <f t="array" ref="I828">INDEX('PUMA22 Limit computations'!BC$4:BV$75,'PUMA-Person-Limits Fragments'!B828,'PUMA-Person-Limits Fragments'!C828)</f>
        <v>21749.32</v>
      </c>
      <c r="J828" cm="1">
        <f t="array" ref="J828">INDEX('PUMA22 Limit computations'!BW$4:CP$75,'PUMA-Person-Limits Fragments'!B828,'PUMA-Person-Limits Fragments'!C828)</f>
        <v>48654.600000000006</v>
      </c>
    </row>
    <row r="829" spans="1:10" x14ac:dyDescent="0.25">
      <c r="A829">
        <f t="shared" si="38"/>
        <v>828</v>
      </c>
      <c r="B829">
        <f t="shared" si="36"/>
        <v>36</v>
      </c>
      <c r="C829">
        <f t="shared" si="37"/>
        <v>12</v>
      </c>
      <c r="D829" cm="1">
        <f t="array" ref="D829">INDEX('PUMA22 Limit computations'!$A$4:$D$75,'PUMA-Person-Limits Fragments'!$B829,1)</f>
        <v>1101</v>
      </c>
      <c r="E829" t="str" cm="1">
        <f t="array" ref="E829">INDEX('PUMA22 Limit computations'!$A$4:$D$75,'PUMA-Person-Limits Fragments'!$B829,2)</f>
        <v>Plymouth County--Brockton</v>
      </c>
      <c r="F829" t="str" cm="1">
        <f t="array" ref="F829">INDEX('PUMA22 Limit computations'!$A$4:$D$75,'PUMA-Person-Limits Fragments'!$B829,3)</f>
        <v>METRO14460MM1200</v>
      </c>
      <c r="G829" t="str" cm="1">
        <f t="array" ref="G829">INDEX('PUMA22 Limit computations'!$A$4:$D$75,'PUMA-Person-Limits Fragments'!$B829,4)</f>
        <v>Brockton, MA HUD Metro FMR Area</v>
      </c>
      <c r="H829" cm="1">
        <f t="array" ref="H829">INDEX('PUMA22 Limit computations'!AI$4:BB$75,'PUMA-Person-Limits Fragments'!B829,'PUMA-Person-Limits Fragments'!C829)</f>
        <v>91600</v>
      </c>
      <c r="I829" cm="1">
        <f t="array" ref="I829">INDEX('PUMA22 Limit computations'!BC$4:BV$75,'PUMA-Person-Limits Fragments'!B829,'PUMA-Person-Limits Fragments'!C829)</f>
        <v>65510</v>
      </c>
      <c r="J829" cm="1">
        <f t="array" ref="J829">INDEX('PUMA22 Limit computations'!BW$4:CP$75,'PUMA-Person-Limits Fragments'!B829,'PUMA-Person-Limits Fragments'!C829)</f>
        <v>146550</v>
      </c>
    </row>
    <row r="830" spans="1:10" x14ac:dyDescent="0.25">
      <c r="A830">
        <f t="shared" si="38"/>
        <v>829</v>
      </c>
      <c r="B830">
        <f t="shared" si="36"/>
        <v>37</v>
      </c>
      <c r="C830">
        <f t="shared" si="37"/>
        <v>12</v>
      </c>
      <c r="D830" cm="1">
        <f t="array" ref="D830">INDEX('PUMA22 Limit computations'!$A$4:$D$75,'PUMA-Person-Limits Fragments'!$B830,1)</f>
        <v>701</v>
      </c>
      <c r="E830" t="str" cm="1">
        <f t="array" ref="E830">INDEX('PUMA22 Limit computations'!$A$4:$D$75,'PUMA-Person-Limits Fragments'!$B830,2)</f>
        <v>Essex County (Northwest)--Haverhill &amp; Methuen</v>
      </c>
      <c r="F830" t="str" cm="1">
        <f t="array" ref="F830">INDEX('PUMA22 Limit computations'!$A$4:$D$75,'PUMA-Person-Limits Fragments'!$B830,3)</f>
        <v>METRO14460MM4160</v>
      </c>
      <c r="G830" t="str" cm="1">
        <f t="array" ref="G830">INDEX('PUMA22 Limit computations'!$A$4:$D$75,'PUMA-Person-Limits Fragments'!$B830,4)</f>
        <v>Lawrence, MA-NH HUD Metro FMR Area</v>
      </c>
      <c r="H830" cm="1">
        <f t="array" ref="H830">INDEX('PUMA22 Limit computations'!AI$4:BB$75,'PUMA-Person-Limits Fragments'!B830,'PUMA-Person-Limits Fragments'!C830)</f>
        <v>94400</v>
      </c>
      <c r="I830" cm="1">
        <f t="array" ref="I830">INDEX('PUMA22 Limit computations'!BC$4:BV$75,'PUMA-Person-Limits Fragments'!B830,'PUMA-Person-Limits Fragments'!C830)</f>
        <v>65510</v>
      </c>
      <c r="J830" cm="1">
        <f t="array" ref="J830">INDEX('PUMA22 Limit computations'!BW$4:CP$75,'PUMA-Person-Limits Fragments'!B830,'PUMA-Person-Limits Fragments'!C830)</f>
        <v>146650</v>
      </c>
    </row>
    <row r="831" spans="1:10" x14ac:dyDescent="0.25">
      <c r="A831">
        <f t="shared" si="38"/>
        <v>830</v>
      </c>
      <c r="B831">
        <f t="shared" si="36"/>
        <v>38</v>
      </c>
      <c r="C831">
        <f t="shared" si="37"/>
        <v>12</v>
      </c>
      <c r="D831" cm="1">
        <f t="array" ref="D831">INDEX('PUMA22 Limit computations'!$A$4:$D$75,'PUMA-Person-Limits Fragments'!$B831,1)</f>
        <v>702</v>
      </c>
      <c r="E831" t="str" cm="1">
        <f t="array" ref="E831">INDEX('PUMA22 Limit computations'!$A$4:$D$75,'PUMA-Person-Limits Fragments'!$B831,2)</f>
        <v>Essex County (West)--Lawrence &amp; Andover</v>
      </c>
      <c r="F831" t="str" cm="1">
        <f t="array" ref="F831">INDEX('PUMA22 Limit computations'!$A$4:$D$75,'PUMA-Person-Limits Fragments'!$B831,3)</f>
        <v>METRO14460MM4160</v>
      </c>
      <c r="G831" t="str" cm="1">
        <f t="array" ref="G831">INDEX('PUMA22 Limit computations'!$A$4:$D$75,'PUMA-Person-Limits Fragments'!$B831,4)</f>
        <v>Lawrence, MA-NH HUD Metro FMR Area</v>
      </c>
      <c r="H831" cm="1">
        <f t="array" ref="H831">INDEX('PUMA22 Limit computations'!AI$4:BB$75,'PUMA-Person-Limits Fragments'!B831,'PUMA-Person-Limits Fragments'!C831)</f>
        <v>94400</v>
      </c>
      <c r="I831" cm="1">
        <f t="array" ref="I831">INDEX('PUMA22 Limit computations'!BC$4:BV$75,'PUMA-Person-Limits Fragments'!B831,'PUMA-Person-Limits Fragments'!C831)</f>
        <v>65510</v>
      </c>
      <c r="J831" cm="1">
        <f t="array" ref="J831">INDEX('PUMA22 Limit computations'!BW$4:CP$75,'PUMA-Person-Limits Fragments'!B831,'PUMA-Person-Limits Fragments'!C831)</f>
        <v>146650</v>
      </c>
    </row>
    <row r="832" spans="1:10" x14ac:dyDescent="0.25">
      <c r="A832">
        <f t="shared" si="38"/>
        <v>831</v>
      </c>
      <c r="B832">
        <f t="shared" si="36"/>
        <v>39</v>
      </c>
      <c r="C832">
        <f t="shared" si="37"/>
        <v>12</v>
      </c>
      <c r="D832" cm="1">
        <f t="array" ref="D832">INDEX('PUMA22 Limit computations'!$A$4:$D$75,'PUMA-Person-Limits Fragments'!$B832,1)</f>
        <v>703</v>
      </c>
      <c r="E832" t="str" cm="1">
        <f t="array" ref="E832">INDEX('PUMA22 Limit computations'!$A$4:$D$75,'PUMA-Person-Limits Fragments'!$B832,2)</f>
        <v>Essex County (North)--Newburyport, Amesbury &amp; North Andover</v>
      </c>
      <c r="F832" t="str" cm="1">
        <f t="array" ref="F832">INDEX('PUMA22 Limit computations'!$A$4:$D$75,'PUMA-Person-Limits Fragments'!$B832,3)</f>
        <v>METRO14460MM4160</v>
      </c>
      <c r="G832" t="str" cm="1">
        <f t="array" ref="G832">INDEX('PUMA22 Limit computations'!$A$4:$D$75,'PUMA-Person-Limits Fragments'!$B832,4)</f>
        <v>Lawrence, MA-NH HUD Metro FMR Area</v>
      </c>
      <c r="H832" cm="1">
        <f t="array" ref="H832">INDEX('PUMA22 Limit computations'!AI$4:BB$75,'PUMA-Person-Limits Fragments'!B832,'PUMA-Person-Limits Fragments'!C832)</f>
        <v>45123.199999999997</v>
      </c>
      <c r="I832" cm="1">
        <f t="array" ref="I832">INDEX('PUMA22 Limit computations'!BC$4:BV$75,'PUMA-Person-Limits Fragments'!B832,'PUMA-Person-Limits Fragments'!C832)</f>
        <v>31313.78</v>
      </c>
      <c r="J832" cm="1">
        <f t="array" ref="J832">INDEX('PUMA22 Limit computations'!BW$4:CP$75,'PUMA-Person-Limits Fragments'!B832,'PUMA-Person-Limits Fragments'!C832)</f>
        <v>70098.7</v>
      </c>
    </row>
    <row r="833" spans="1:10" x14ac:dyDescent="0.25">
      <c r="A833">
        <f t="shared" si="38"/>
        <v>832</v>
      </c>
      <c r="B833">
        <f t="shared" si="36"/>
        <v>40</v>
      </c>
      <c r="C833">
        <f t="shared" si="37"/>
        <v>12</v>
      </c>
      <c r="D833" cm="1">
        <f t="array" ref="D833">INDEX('PUMA22 Limit computations'!$A$4:$D$75,'PUMA-Person-Limits Fragments'!$B833,1)</f>
        <v>603</v>
      </c>
      <c r="E833" t="str" cm="1">
        <f t="array" ref="E833">INDEX('PUMA22 Limit computations'!$A$4:$D$75,'PUMA-Person-Limits Fragments'!$B833,2)</f>
        <v>Middlesex County (Northeast)--Billerica, Tewksbury &amp; Dracut</v>
      </c>
      <c r="F833" t="str" cm="1">
        <f t="array" ref="F833">INDEX('PUMA22 Limit computations'!$A$4:$D$75,'PUMA-Person-Limits Fragments'!$B833,3)</f>
        <v>METRO14460MM4560</v>
      </c>
      <c r="G833" t="str" cm="1">
        <f t="array" ref="G833">INDEX('PUMA22 Limit computations'!$A$4:$D$75,'PUMA-Person-Limits Fragments'!$B833,4)</f>
        <v>Lowell, MA HUD Metro FMR Area</v>
      </c>
      <c r="H833" cm="1">
        <f t="array" ref="H833">INDEX('PUMA22 Limit computations'!AI$4:BB$75,'PUMA-Person-Limits Fragments'!B833,'PUMA-Person-Limits Fragments'!C833)</f>
        <v>103600</v>
      </c>
      <c r="I833" cm="1">
        <f t="array" ref="I833">INDEX('PUMA22 Limit computations'!BC$4:BV$75,'PUMA-Person-Limits Fragments'!B833,'PUMA-Person-Limits Fragments'!C833)</f>
        <v>65510</v>
      </c>
      <c r="J833" cm="1">
        <f t="array" ref="J833">INDEX('PUMA22 Limit computations'!BW$4:CP$75,'PUMA-Person-Limits Fragments'!B833,'PUMA-Person-Limits Fragments'!C833)</f>
        <v>146650</v>
      </c>
    </row>
    <row r="834" spans="1:10" x14ac:dyDescent="0.25">
      <c r="A834">
        <f t="shared" si="38"/>
        <v>833</v>
      </c>
      <c r="B834">
        <f t="shared" si="36"/>
        <v>41</v>
      </c>
      <c r="C834">
        <f t="shared" si="37"/>
        <v>12</v>
      </c>
      <c r="D834" cm="1">
        <f t="array" ref="D834">INDEX('PUMA22 Limit computations'!$A$4:$D$75,'PUMA-Person-Limits Fragments'!$B834,1)</f>
        <v>601</v>
      </c>
      <c r="E834" t="str" cm="1">
        <f t="array" ref="E834">INDEX('PUMA22 Limit computations'!$A$4:$D$75,'PUMA-Person-Limits Fragments'!$B834,2)</f>
        <v>Middlesex County (Northwest)--Outside Lowell</v>
      </c>
      <c r="F834" t="str" cm="1">
        <f t="array" ref="F834">INDEX('PUMA22 Limit computations'!$A$4:$D$75,'PUMA-Person-Limits Fragments'!$B834,3)</f>
        <v>METRO14460MM4560</v>
      </c>
      <c r="G834" t="str" cm="1">
        <f t="array" ref="G834">INDEX('PUMA22 Limit computations'!$A$4:$D$75,'PUMA-Person-Limits Fragments'!$B834,4)</f>
        <v>Lowell, MA HUD Metro FMR Area</v>
      </c>
      <c r="H834" cm="1">
        <f t="array" ref="H834">INDEX('PUMA22 Limit computations'!AI$4:BB$75,'PUMA-Person-Limits Fragments'!B834,'PUMA-Person-Limits Fragments'!C834)</f>
        <v>80258.920000000013</v>
      </c>
      <c r="I834" cm="1">
        <f t="array" ref="I834">INDEX('PUMA22 Limit computations'!BC$4:BV$75,'PUMA-Person-Limits Fragments'!B834,'PUMA-Person-Limits Fragments'!C834)</f>
        <v>50750.597000000002</v>
      </c>
      <c r="J834" cm="1">
        <f t="array" ref="J834">INDEX('PUMA22 Limit computations'!BW$4:CP$75,'PUMA-Person-Limits Fragments'!B834,'PUMA-Person-Limits Fragments'!C834)</f>
        <v>113609.755</v>
      </c>
    </row>
    <row r="835" spans="1:10" x14ac:dyDescent="0.25">
      <c r="A835">
        <f t="shared" si="38"/>
        <v>834</v>
      </c>
      <c r="B835">
        <f t="shared" ref="B835:B898" si="39">A835-72*FLOOR((A835-1)/72,1)</f>
        <v>42</v>
      </c>
      <c r="C835">
        <f t="shared" ref="C835:C898" si="40">FLOOR((A835-1)/72,1)+1</f>
        <v>12</v>
      </c>
      <c r="D835" cm="1">
        <f t="array" ref="D835">INDEX('PUMA22 Limit computations'!$A$4:$D$75,'PUMA-Person-Limits Fragments'!$B835,1)</f>
        <v>602</v>
      </c>
      <c r="E835" t="str" cm="1">
        <f t="array" ref="E835">INDEX('PUMA22 Limit computations'!$A$4:$D$75,'PUMA-Person-Limits Fragments'!$B835,2)</f>
        <v>Middlesex County--Lowell</v>
      </c>
      <c r="F835" t="str" cm="1">
        <f t="array" ref="F835">INDEX('PUMA22 Limit computations'!$A$4:$D$75,'PUMA-Person-Limits Fragments'!$B835,3)</f>
        <v>METRO14460MM4560</v>
      </c>
      <c r="G835" t="str" cm="1">
        <f t="array" ref="G835">INDEX('PUMA22 Limit computations'!$A$4:$D$75,'PUMA-Person-Limits Fragments'!$B835,4)</f>
        <v>Lowell, MA HUD Metro FMR Area</v>
      </c>
      <c r="H835" cm="1">
        <f t="array" ref="H835">INDEX('PUMA22 Limit computations'!AI$4:BB$75,'PUMA-Person-Limits Fragments'!B835,'PUMA-Person-Limits Fragments'!C835)</f>
        <v>103600</v>
      </c>
      <c r="I835" cm="1">
        <f t="array" ref="I835">INDEX('PUMA22 Limit computations'!BC$4:BV$75,'PUMA-Person-Limits Fragments'!B835,'PUMA-Person-Limits Fragments'!C835)</f>
        <v>65510</v>
      </c>
      <c r="J835" cm="1">
        <f t="array" ref="J835">INDEX('PUMA22 Limit computations'!BW$4:CP$75,'PUMA-Person-Limits Fragments'!B835,'PUMA-Person-Limits Fragments'!C835)</f>
        <v>146650</v>
      </c>
    </row>
    <row r="836" spans="1:10" x14ac:dyDescent="0.25">
      <c r="A836">
        <f t="shared" ref="A836:A899" si="41">A835+1</f>
        <v>835</v>
      </c>
      <c r="B836">
        <f t="shared" si="39"/>
        <v>43</v>
      </c>
      <c r="C836">
        <f t="shared" si="40"/>
        <v>12</v>
      </c>
      <c r="D836" cm="1">
        <f t="array" ref="D836">INDEX('PUMA22 Limit computations'!$A$4:$D$75,'PUMA-Person-Limits Fragments'!$B836,1)</f>
        <v>100</v>
      </c>
      <c r="E836" t="str" cm="1">
        <f t="array" ref="E836">INDEX('PUMA22 Limit computations'!$A$4:$D$75,'PUMA-Person-Limits Fragments'!$B836,2)</f>
        <v>Berkshire County--Pittsfield</v>
      </c>
      <c r="F836" t="str" cm="1">
        <f t="array" ref="F836">INDEX('PUMA22 Limit computations'!$A$4:$D$75,'PUMA-Person-Limits Fragments'!$B836,3)</f>
        <v>METRO38340M38340</v>
      </c>
      <c r="G836" t="str" cm="1">
        <f t="array" ref="G836">INDEX('PUMA22 Limit computations'!$A$4:$D$75,'PUMA-Person-Limits Fragments'!$B836,4)</f>
        <v>Pittsfield, MA HUD Metro FMR Area</v>
      </c>
      <c r="H836" cm="1">
        <f t="array" ref="H836">INDEX('PUMA22 Limit computations'!AI$4:BB$75,'PUMA-Person-Limits Fragments'!B836,'PUMA-Person-Limits Fragments'!C836)</f>
        <v>48001.724999999999</v>
      </c>
      <c r="I836" cm="1">
        <f t="array" ref="I836">INDEX('PUMA22 Limit computations'!BC$4:BV$75,'PUMA-Person-Limits Fragments'!B836,'PUMA-Person-Limits Fragments'!C836)</f>
        <v>39679.406999999999</v>
      </c>
      <c r="J836" cm="1">
        <f t="array" ref="J836">INDEX('PUMA22 Limit computations'!BW$4:CP$75,'PUMA-Person-Limits Fragments'!B836,'PUMA-Person-Limits Fragments'!C836)</f>
        <v>76802.760000000009</v>
      </c>
    </row>
    <row r="837" spans="1:10" x14ac:dyDescent="0.25">
      <c r="A837">
        <f t="shared" si="41"/>
        <v>836</v>
      </c>
      <c r="B837">
        <f t="shared" si="39"/>
        <v>44</v>
      </c>
      <c r="C837">
        <f t="shared" si="40"/>
        <v>12</v>
      </c>
      <c r="D837" cm="1">
        <f t="array" ref="D837">INDEX('PUMA22 Limit computations'!$A$4:$D$75,'PUMA-Person-Limits Fragments'!$B837,1)</f>
        <v>100</v>
      </c>
      <c r="E837" t="str" cm="1">
        <f t="array" ref="E837">INDEX('PUMA22 Limit computations'!$A$4:$D$75,'PUMA-Person-Limits Fragments'!$B837,2)</f>
        <v>Berkshire County--Pittsfield</v>
      </c>
      <c r="F837" t="str" cm="1">
        <f t="array" ref="F837">INDEX('PUMA22 Limit computations'!$A$4:$D$75,'PUMA-Person-Limits Fragments'!$B837,3)</f>
        <v>METRO38340N25003</v>
      </c>
      <c r="G837" t="str" cm="1">
        <f t="array" ref="G837">INDEX('PUMA22 Limit computations'!$A$4:$D$75,'PUMA-Person-Limits Fragments'!$B837,4)</f>
        <v>Berkshire County, MA (part) HUD Metro FMR Area</v>
      </c>
      <c r="H837" cm="1">
        <f t="array" ref="H837">INDEX('PUMA22 Limit computations'!AI$4:BB$75,'PUMA-Person-Limits Fragments'!B837,'PUMA-Person-Limits Fragments'!C837)</f>
        <v>30432.239999999998</v>
      </c>
      <c r="I837" cm="1">
        <f t="array" ref="I837">INDEX('PUMA22 Limit computations'!BC$4:BV$75,'PUMA-Person-Limits Fragments'!B837,'PUMA-Person-Limits Fragments'!C837)</f>
        <v>25824.042000000001</v>
      </c>
      <c r="J837" cm="1">
        <f t="array" ref="J837">INDEX('PUMA22 Limit computations'!BW$4:CP$75,'PUMA-Person-Limits Fragments'!B837,'PUMA-Person-Limits Fragments'!C837)</f>
        <v>48683.7</v>
      </c>
    </row>
    <row r="838" spans="1:10" x14ac:dyDescent="0.25">
      <c r="A838">
        <f t="shared" si="41"/>
        <v>837</v>
      </c>
      <c r="B838">
        <f t="shared" si="39"/>
        <v>45</v>
      </c>
      <c r="C838">
        <f t="shared" si="40"/>
        <v>12</v>
      </c>
      <c r="D838" cm="1">
        <f t="array" ref="D838">INDEX('PUMA22 Limit computations'!$A$4:$D$75,'PUMA-Person-Limits Fragments'!$B838,1)</f>
        <v>1001</v>
      </c>
      <c r="E838" t="str" cm="1">
        <f t="array" ref="E838">INDEX('PUMA22 Limit computations'!$A$4:$D$75,'PUMA-Person-Limits Fragments'!$B838,2)</f>
        <v>Bristol County--Attleboro, North Attleborough &amp; Swansea</v>
      </c>
      <c r="F838" t="str" cm="1">
        <f t="array" ref="F838">INDEX('PUMA22 Limit computations'!$A$4:$D$75,'PUMA-Person-Limits Fragments'!$B838,3)</f>
        <v>METRO39300M39300</v>
      </c>
      <c r="G838" t="str" cm="1">
        <f t="array" ref="G838">INDEX('PUMA22 Limit computations'!$A$4:$D$75,'PUMA-Person-Limits Fragments'!$B838,4)</f>
        <v>Providence-Fall River, RI-MA HUD Metro FMR Area</v>
      </c>
      <c r="H838" cm="1">
        <f t="array" ref="H838">INDEX('PUMA22 Limit computations'!AI$4:BB$75,'PUMA-Person-Limits Fragments'!B838,'PUMA-Person-Limits Fragments'!C838)</f>
        <v>79307.929999999993</v>
      </c>
      <c r="I838" cm="1">
        <f t="array" ref="I838">INDEX('PUMA22 Limit computations'!BC$4:BV$75,'PUMA-Person-Limits Fragments'!B838,'PUMA-Person-Limits Fragments'!C838)</f>
        <v>65516.550999999999</v>
      </c>
      <c r="J838" cm="1">
        <f t="array" ref="J838">INDEX('PUMA22 Limit computations'!BW$4:CP$75,'PUMA-Person-Limits Fragments'!B838,'PUMA-Person-Limits Fragments'!C838)</f>
        <v>126912.69</v>
      </c>
    </row>
    <row r="839" spans="1:10" x14ac:dyDescent="0.25">
      <c r="A839">
        <f t="shared" si="41"/>
        <v>838</v>
      </c>
      <c r="B839">
        <f t="shared" si="39"/>
        <v>46</v>
      </c>
      <c r="C839">
        <f t="shared" si="40"/>
        <v>12</v>
      </c>
      <c r="D839" cm="1">
        <f t="array" ref="D839">INDEX('PUMA22 Limit computations'!$A$4:$D$75,'PUMA-Person-Limits Fragments'!$B839,1)</f>
        <v>1003</v>
      </c>
      <c r="E839" t="str" cm="1">
        <f t="array" ref="E839">INDEX('PUMA22 Limit computations'!$A$4:$D$75,'PUMA-Person-Limits Fragments'!$B839,2)</f>
        <v>Bristol County (Central)--Fall River, Somerset &amp; Acushnet</v>
      </c>
      <c r="F839" t="str" cm="1">
        <f t="array" ref="F839">INDEX('PUMA22 Limit computations'!$A$4:$D$75,'PUMA-Person-Limits Fragments'!$B839,3)</f>
        <v>METRO39300M39300</v>
      </c>
      <c r="G839" t="str" cm="1">
        <f t="array" ref="G839">INDEX('PUMA22 Limit computations'!$A$4:$D$75,'PUMA-Person-Limits Fragments'!$B839,4)</f>
        <v>Providence-Fall River, RI-MA HUD Metro FMR Area</v>
      </c>
      <c r="H839" cm="1">
        <f t="array" ref="H839">INDEX('PUMA22 Limit computations'!AI$4:BB$75,'PUMA-Person-Limits Fragments'!B839,'PUMA-Person-Limits Fragments'!C839)</f>
        <v>68943.42</v>
      </c>
      <c r="I839" cm="1">
        <f t="array" ref="I839">INDEX('PUMA22 Limit computations'!BC$4:BV$75,'PUMA-Person-Limits Fragments'!B839,'PUMA-Person-Limits Fragments'!C839)</f>
        <v>56954.394</v>
      </c>
      <c r="J839" cm="1">
        <f t="array" ref="J839">INDEX('PUMA22 Limit computations'!BW$4:CP$75,'PUMA-Person-Limits Fragments'!B839,'PUMA-Person-Limits Fragments'!C839)</f>
        <v>110326.86</v>
      </c>
    </row>
    <row r="840" spans="1:10" x14ac:dyDescent="0.25">
      <c r="A840">
        <f t="shared" si="41"/>
        <v>839</v>
      </c>
      <c r="B840">
        <f t="shared" si="39"/>
        <v>47</v>
      </c>
      <c r="C840">
        <f t="shared" si="40"/>
        <v>12</v>
      </c>
      <c r="D840" cm="1">
        <f t="array" ref="D840">INDEX('PUMA22 Limit computations'!$A$4:$D$75,'PUMA-Person-Limits Fragments'!$B840,1)</f>
        <v>1004</v>
      </c>
      <c r="E840" t="str" cm="1">
        <f t="array" ref="E840">INDEX('PUMA22 Limit computations'!$A$4:$D$75,'PUMA-Person-Limits Fragments'!$B840,2)</f>
        <v>Bristol County (South)--New Bedford, Dartmouth &amp; Westport</v>
      </c>
      <c r="F840" t="str" cm="1">
        <f t="array" ref="F840">INDEX('PUMA22 Limit computations'!$A$4:$D$75,'PUMA-Person-Limits Fragments'!$B840,3)</f>
        <v>METRO39300M39300</v>
      </c>
      <c r="G840" t="str" cm="1">
        <f t="array" ref="G840">INDEX('PUMA22 Limit computations'!$A$4:$D$75,'PUMA-Person-Limits Fragments'!$B840,4)</f>
        <v>Providence-Fall River, RI-MA HUD Metro FMR Area</v>
      </c>
      <c r="H840" cm="1">
        <f t="array" ref="H840">INDEX('PUMA22 Limit computations'!AI$4:BB$75,'PUMA-Person-Limits Fragments'!B840,'PUMA-Person-Limits Fragments'!C840)</f>
        <v>8437.52</v>
      </c>
      <c r="I840" cm="1">
        <f t="array" ref="I840">INDEX('PUMA22 Limit computations'!BC$4:BV$75,'PUMA-Person-Limits Fragments'!B840,'PUMA-Person-Limits Fragments'!C840)</f>
        <v>6970.2639999999992</v>
      </c>
      <c r="J840" cm="1">
        <f t="array" ref="J840">INDEX('PUMA22 Limit computations'!BW$4:CP$75,'PUMA-Person-Limits Fragments'!B840,'PUMA-Person-Limits Fragments'!C840)</f>
        <v>13502.16</v>
      </c>
    </row>
    <row r="841" spans="1:10" x14ac:dyDescent="0.25">
      <c r="A841">
        <f t="shared" si="41"/>
        <v>840</v>
      </c>
      <c r="B841">
        <f t="shared" si="39"/>
        <v>48</v>
      </c>
      <c r="C841">
        <f t="shared" si="40"/>
        <v>12</v>
      </c>
      <c r="D841" cm="1">
        <f t="array" ref="D841">INDEX('PUMA22 Limit computations'!$A$4:$D$75,'PUMA-Person-Limits Fragments'!$B841,1)</f>
        <v>1002</v>
      </c>
      <c r="E841" t="str" cm="1">
        <f t="array" ref="E841">INDEX('PUMA22 Limit computations'!$A$4:$D$75,'PUMA-Person-Limits Fragments'!$B841,2)</f>
        <v>Bristol County--Taunton, Easton &amp; Mansfield</v>
      </c>
      <c r="F841" t="str" cm="1">
        <f t="array" ref="F841">INDEX('PUMA22 Limit computations'!$A$4:$D$75,'PUMA-Person-Limits Fragments'!$B841,3)</f>
        <v>METRO39300MM1120</v>
      </c>
      <c r="G841" t="str" cm="1">
        <f t="array" ref="G841">INDEX('PUMA22 Limit computations'!$A$4:$D$75,'PUMA-Person-Limits Fragments'!$B841,4)</f>
        <v>Taunton-Mansfield-Norton, MA HUD Metro FMR Area</v>
      </c>
      <c r="H841" cm="1">
        <f t="array" ref="H841">INDEX('PUMA22 Limit computations'!AI$4:BB$75,'PUMA-Person-Limits Fragments'!B841,'PUMA-Person-Limits Fragments'!C841)</f>
        <v>69423.64</v>
      </c>
      <c r="I841" cm="1">
        <f t="array" ref="I841">INDEX('PUMA22 Limit computations'!BC$4:BV$75,'PUMA-Person-Limits Fragments'!B841,'PUMA-Person-Limits Fragments'!C841)</f>
        <v>49650.029000000002</v>
      </c>
      <c r="J841" cm="1">
        <f t="array" ref="J841">INDEX('PUMA22 Limit computations'!BW$4:CP$75,'PUMA-Person-Limits Fragments'!B841,'PUMA-Person-Limits Fragments'!C841)</f>
        <v>111070.24500000001</v>
      </c>
    </row>
    <row r="842" spans="1:10" x14ac:dyDescent="0.25">
      <c r="A842">
        <f t="shared" si="41"/>
        <v>841</v>
      </c>
      <c r="B842">
        <f t="shared" si="39"/>
        <v>49</v>
      </c>
      <c r="C842">
        <f t="shared" si="40"/>
        <v>12</v>
      </c>
      <c r="D842" cm="1">
        <f t="array" ref="D842">INDEX('PUMA22 Limit computations'!$A$4:$D$75,'PUMA-Person-Limits Fragments'!$B842,1)</f>
        <v>1002</v>
      </c>
      <c r="E842" t="str" cm="1">
        <f t="array" ref="E842">INDEX('PUMA22 Limit computations'!$A$4:$D$75,'PUMA-Person-Limits Fragments'!$B842,2)</f>
        <v>Bristol County--Taunton, Easton &amp; Mansfield</v>
      </c>
      <c r="F842" t="str" cm="1">
        <f t="array" ref="F842">INDEX('PUMA22 Limit computations'!$A$4:$D$75,'PUMA-Person-Limits Fragments'!$B842,3)</f>
        <v>METRO39300MM1200</v>
      </c>
      <c r="G842" t="str" cm="1">
        <f t="array" ref="G842">INDEX('PUMA22 Limit computations'!$A$4:$D$75,'PUMA-Person-Limits Fragments'!$B842,4)</f>
        <v>Easton-Raynham, MA HUD Metro FMR Area</v>
      </c>
      <c r="H842" cm="1">
        <f t="array" ref="H842">INDEX('PUMA22 Limit computations'!AI$4:BB$75,'PUMA-Person-Limits Fragments'!B842,'PUMA-Person-Limits Fragments'!C842)</f>
        <v>28288.959999999999</v>
      </c>
      <c r="I842" cm="1">
        <f t="array" ref="I842">INDEX('PUMA22 Limit computations'!BC$4:BV$75,'PUMA-Person-Limits Fragments'!B842,'PUMA-Person-Limits Fragments'!C842)</f>
        <v>16966.11</v>
      </c>
      <c r="J842" cm="1">
        <f t="array" ref="J842">INDEX('PUMA22 Limit computations'!BW$4:CP$75,'PUMA-Person-Limits Fragments'!B842,'PUMA-Person-Limits Fragments'!C842)</f>
        <v>35518.629999999997</v>
      </c>
    </row>
    <row r="843" spans="1:10" x14ac:dyDescent="0.25">
      <c r="A843">
        <f t="shared" si="41"/>
        <v>842</v>
      </c>
      <c r="B843">
        <f t="shared" si="39"/>
        <v>50</v>
      </c>
      <c r="C843">
        <f t="shared" si="40"/>
        <v>12</v>
      </c>
      <c r="D843" cm="1">
        <f t="array" ref="D843">INDEX('PUMA22 Limit computations'!$A$4:$D$75,'PUMA-Person-Limits Fragments'!$B843,1)</f>
        <v>1003</v>
      </c>
      <c r="E843" t="str" cm="1">
        <f t="array" ref="E843">INDEX('PUMA22 Limit computations'!$A$4:$D$75,'PUMA-Person-Limits Fragments'!$B843,2)</f>
        <v>Bristol County (Central)--Fall River, Somerset &amp; Acushnet</v>
      </c>
      <c r="F843" t="str" cm="1">
        <f t="array" ref="F843">INDEX('PUMA22 Limit computations'!$A$4:$D$75,'PUMA-Person-Limits Fragments'!$B843,3)</f>
        <v>METRO39300MM5400</v>
      </c>
      <c r="G843" t="str" cm="1">
        <f t="array" ref="G843">INDEX('PUMA22 Limit computations'!$A$4:$D$75,'PUMA-Person-Limits Fragments'!$B843,4)</f>
        <v>New Bedford, MA HUD Metro FMR Area</v>
      </c>
      <c r="H843" cm="1">
        <f t="array" ref="H843">INDEX('PUMA22 Limit computations'!AI$4:BB$75,'PUMA-Person-Limits Fragments'!B843,'PUMA-Person-Limits Fragments'!C843)</f>
        <v>10074.6</v>
      </c>
      <c r="I843" cm="1">
        <f t="array" ref="I843">INDEX('PUMA22 Limit computations'!BC$4:BV$75,'PUMA-Person-Limits Fragments'!B843,'PUMA-Person-Limits Fragments'!C843)</f>
        <v>8549.0550000000003</v>
      </c>
      <c r="J843" cm="1">
        <f t="array" ref="J843">INDEX('PUMA22 Limit computations'!BW$4:CP$75,'PUMA-Person-Limits Fragments'!B843,'PUMA-Person-Limits Fragments'!C843)</f>
        <v>16116.75</v>
      </c>
    </row>
    <row r="844" spans="1:10" x14ac:dyDescent="0.25">
      <c r="A844">
        <f t="shared" si="41"/>
        <v>843</v>
      </c>
      <c r="B844">
        <f t="shared" si="39"/>
        <v>51</v>
      </c>
      <c r="C844">
        <f t="shared" si="40"/>
        <v>12</v>
      </c>
      <c r="D844" cm="1">
        <f t="array" ref="D844">INDEX('PUMA22 Limit computations'!$A$4:$D$75,'PUMA-Person-Limits Fragments'!$B844,1)</f>
        <v>1004</v>
      </c>
      <c r="E844" t="str" cm="1">
        <f t="array" ref="E844">INDEX('PUMA22 Limit computations'!$A$4:$D$75,'PUMA-Person-Limits Fragments'!$B844,2)</f>
        <v>Bristol County (South)--New Bedford, Dartmouth &amp; Westport</v>
      </c>
      <c r="F844" t="str" cm="1">
        <f t="array" ref="F844">INDEX('PUMA22 Limit computations'!$A$4:$D$75,'PUMA-Person-Limits Fragments'!$B844,3)</f>
        <v>METRO39300MM5400</v>
      </c>
      <c r="G844" t="str" cm="1">
        <f t="array" ref="G844">INDEX('PUMA22 Limit computations'!$A$4:$D$75,'PUMA-Person-Limits Fragments'!$B844,4)</f>
        <v>New Bedford, MA HUD Metro FMR Area</v>
      </c>
      <c r="H844" cm="1">
        <f t="array" ref="H844">INDEX('PUMA22 Limit computations'!AI$4:BB$75,'PUMA-Person-Limits Fragments'!B844,'PUMA-Person-Limits Fragments'!C844)</f>
        <v>68985.919999999998</v>
      </c>
      <c r="I844" cm="1">
        <f t="array" ref="I844">INDEX('PUMA22 Limit computations'!BC$4:BV$75,'PUMA-Person-Limits Fragments'!B844,'PUMA-Person-Limits Fragments'!C844)</f>
        <v>58539.735999999997</v>
      </c>
      <c r="J844" cm="1">
        <f t="array" ref="J844">INDEX('PUMA22 Limit computations'!BW$4:CP$75,'PUMA-Person-Limits Fragments'!B844,'PUMA-Person-Limits Fragments'!C844)</f>
        <v>110359.59999999999</v>
      </c>
    </row>
    <row r="845" spans="1:10" x14ac:dyDescent="0.25">
      <c r="A845">
        <f t="shared" si="41"/>
        <v>844</v>
      </c>
      <c r="B845">
        <f t="shared" si="39"/>
        <v>52</v>
      </c>
      <c r="C845">
        <f t="shared" si="40"/>
        <v>12</v>
      </c>
      <c r="D845" cm="1">
        <f t="array" ref="D845">INDEX('PUMA22 Limit computations'!$A$4:$D$75,'PUMA-Person-Limits Fragments'!$B845,1)</f>
        <v>201</v>
      </c>
      <c r="E845" t="str" cm="1">
        <f t="array" ref="E845">INDEX('PUMA22 Limit computations'!$A$4:$D$75,'PUMA-Person-Limits Fragments'!$B845,2)</f>
        <v>Franklin &amp; Hampshire (West, North, East) Counties</v>
      </c>
      <c r="F845" t="str" cm="1">
        <f t="array" ref="F845">INDEX('PUMA22 Limit computations'!$A$4:$D$75,'PUMA-Person-Limits Fragments'!$B845,3)</f>
        <v>METRO44140M25011</v>
      </c>
      <c r="G845" t="str" cm="1">
        <f t="array" ref="G845">INDEX('PUMA22 Limit computations'!$A$4:$D$75,'PUMA-Person-Limits Fragments'!$B845,4)</f>
        <v>Franklin County, MA HUD Metro FMR Area</v>
      </c>
      <c r="H845" cm="1">
        <f t="array" ref="H845">INDEX('PUMA22 Limit computations'!AI$4:BB$75,'PUMA-Person-Limits Fragments'!B845,'PUMA-Person-Limits Fragments'!C845)</f>
        <v>47315.88</v>
      </c>
      <c r="I845" cm="1">
        <f t="array" ref="I845">INDEX('PUMA22 Limit computations'!BC$4:BV$75,'PUMA-Person-Limits Fragments'!B845,'PUMA-Person-Limits Fragments'!C845)</f>
        <v>40151.078999999998</v>
      </c>
      <c r="J845" cm="1">
        <f t="array" ref="J845">INDEX('PUMA22 Limit computations'!BW$4:CP$75,'PUMA-Person-Limits Fragments'!B845,'PUMA-Person-Limits Fragments'!C845)</f>
        <v>75693.149999999994</v>
      </c>
    </row>
    <row r="846" spans="1:10" x14ac:dyDescent="0.25">
      <c r="A846">
        <f t="shared" si="41"/>
        <v>845</v>
      </c>
      <c r="B846">
        <f t="shared" si="39"/>
        <v>53</v>
      </c>
      <c r="C846">
        <f t="shared" si="40"/>
        <v>12</v>
      </c>
      <c r="D846" cm="1">
        <f t="array" ref="D846">INDEX('PUMA22 Limit computations'!$A$4:$D$75,'PUMA-Person-Limits Fragments'!$B846,1)</f>
        <v>301</v>
      </c>
      <c r="E846" t="str" cm="1">
        <f t="array" ref="E846">INDEX('PUMA22 Limit computations'!$A$4:$D$75,'PUMA-Person-Limits Fragments'!$B846,2)</f>
        <v>Hampshire County (South)--Northampton</v>
      </c>
      <c r="F846" t="str" cm="1">
        <f t="array" ref="F846">INDEX('PUMA22 Limit computations'!$A$4:$D$75,'PUMA-Person-Limits Fragments'!$B846,3)</f>
        <v>METRO44140M44140</v>
      </c>
      <c r="G846" t="str" cm="1">
        <f t="array" ref="G846">INDEX('PUMA22 Limit computations'!$A$4:$D$75,'PUMA-Person-Limits Fragments'!$B846,4)</f>
        <v>Springfield, MA HUD Metro FMR Area</v>
      </c>
      <c r="H846" cm="1">
        <f t="array" ref="H846">INDEX('PUMA22 Limit computations'!AI$4:BB$75,'PUMA-Person-Limits Fragments'!B846,'PUMA-Person-Limits Fragments'!C846)</f>
        <v>77192.28</v>
      </c>
      <c r="I846" cm="1">
        <f t="array" ref="I846">INDEX('PUMA22 Limit computations'!BC$4:BV$75,'PUMA-Person-Limits Fragments'!B846,'PUMA-Person-Limits Fragments'!C846)</f>
        <v>65503.449000000001</v>
      </c>
      <c r="J846" cm="1">
        <f t="array" ref="J846">INDEX('PUMA22 Limit computations'!BW$4:CP$75,'PUMA-Person-Limits Fragments'!B846,'PUMA-Person-Limits Fragments'!C846)</f>
        <v>123487.65</v>
      </c>
    </row>
    <row r="847" spans="1:10" x14ac:dyDescent="0.25">
      <c r="A847">
        <f t="shared" si="41"/>
        <v>846</v>
      </c>
      <c r="B847">
        <f t="shared" si="39"/>
        <v>54</v>
      </c>
      <c r="C847">
        <f t="shared" si="40"/>
        <v>12</v>
      </c>
      <c r="D847" cm="1">
        <f t="array" ref="D847">INDEX('PUMA22 Limit computations'!$A$4:$D$75,'PUMA-Person-Limits Fragments'!$B847,1)</f>
        <v>401</v>
      </c>
      <c r="E847" t="str" cm="1">
        <f t="array" ref="E847">INDEX('PUMA22 Limit computations'!$A$4:$D$75,'PUMA-Person-Limits Fragments'!$B847,2)</f>
        <v>Hampden County (West)--Westfield &amp; Holyoke</v>
      </c>
      <c r="F847" t="str" cm="1">
        <f t="array" ref="F847">INDEX('PUMA22 Limit computations'!$A$4:$D$75,'PUMA-Person-Limits Fragments'!$B847,3)</f>
        <v>METRO44140M44140</v>
      </c>
      <c r="G847" t="str" cm="1">
        <f t="array" ref="G847">INDEX('PUMA22 Limit computations'!$A$4:$D$75,'PUMA-Person-Limits Fragments'!$B847,4)</f>
        <v>Springfield, MA HUD Metro FMR Area</v>
      </c>
      <c r="H847" cm="1">
        <f t="array" ref="H847">INDEX('PUMA22 Limit computations'!AI$4:BB$75,'PUMA-Person-Limits Fragments'!B847,'PUMA-Person-Limits Fragments'!C847)</f>
        <v>77207.72</v>
      </c>
      <c r="I847" cm="1">
        <f t="array" ref="I847">INDEX('PUMA22 Limit computations'!BC$4:BV$75,'PUMA-Person-Limits Fragments'!B847,'PUMA-Person-Limits Fragments'!C847)</f>
        <v>65516.550999999999</v>
      </c>
      <c r="J847" cm="1">
        <f t="array" ref="J847">INDEX('PUMA22 Limit computations'!BW$4:CP$75,'PUMA-Person-Limits Fragments'!B847,'PUMA-Person-Limits Fragments'!C847)</f>
        <v>123512.35</v>
      </c>
    </row>
    <row r="848" spans="1:10" x14ac:dyDescent="0.25">
      <c r="A848">
        <f t="shared" si="41"/>
        <v>847</v>
      </c>
      <c r="B848">
        <f t="shared" si="39"/>
        <v>55</v>
      </c>
      <c r="C848">
        <f t="shared" si="40"/>
        <v>12</v>
      </c>
      <c r="D848" cm="1">
        <f t="array" ref="D848">INDEX('PUMA22 Limit computations'!$A$4:$D$75,'PUMA-Person-Limits Fragments'!$B848,1)</f>
        <v>402</v>
      </c>
      <c r="E848" t="str" cm="1">
        <f t="array" ref="E848">INDEX('PUMA22 Limit computations'!$A$4:$D$75,'PUMA-Person-Limits Fragments'!$B848,2)</f>
        <v>Hampden County (Central)--Springfield</v>
      </c>
      <c r="F848" t="str" cm="1">
        <f t="array" ref="F848">INDEX('PUMA22 Limit computations'!$A$4:$D$75,'PUMA-Person-Limits Fragments'!$B848,3)</f>
        <v>METRO44140M44140</v>
      </c>
      <c r="G848" t="str" cm="1">
        <f t="array" ref="G848">INDEX('PUMA22 Limit computations'!$A$4:$D$75,'PUMA-Person-Limits Fragments'!$B848,4)</f>
        <v>Springfield, MA HUD Metro FMR Area</v>
      </c>
      <c r="H848" cm="1">
        <f t="array" ref="H848">INDEX('PUMA22 Limit computations'!AI$4:BB$75,'PUMA-Person-Limits Fragments'!B848,'PUMA-Person-Limits Fragments'!C848)</f>
        <v>77200</v>
      </c>
      <c r="I848" cm="1">
        <f t="array" ref="I848">INDEX('PUMA22 Limit computations'!BC$4:BV$75,'PUMA-Person-Limits Fragments'!B848,'PUMA-Person-Limits Fragments'!C848)</f>
        <v>65510</v>
      </c>
      <c r="J848" cm="1">
        <f t="array" ref="J848">INDEX('PUMA22 Limit computations'!BW$4:CP$75,'PUMA-Person-Limits Fragments'!B848,'PUMA-Person-Limits Fragments'!C848)</f>
        <v>123500</v>
      </c>
    </row>
    <row r="849" spans="1:10" x14ac:dyDescent="0.25">
      <c r="A849">
        <f t="shared" si="41"/>
        <v>848</v>
      </c>
      <c r="B849">
        <f t="shared" si="39"/>
        <v>56</v>
      </c>
      <c r="C849">
        <f t="shared" si="40"/>
        <v>12</v>
      </c>
      <c r="D849" cm="1">
        <f t="array" ref="D849">INDEX('PUMA22 Limit computations'!$A$4:$D$75,'PUMA-Person-Limits Fragments'!$B849,1)</f>
        <v>403</v>
      </c>
      <c r="E849" t="str" cm="1">
        <f t="array" ref="E849">INDEX('PUMA22 Limit computations'!$A$4:$D$75,'PUMA-Person-Limits Fragments'!$B849,2)</f>
        <v>Hampden County (East)--Chicopee</v>
      </c>
      <c r="F849" t="str" cm="1">
        <f t="array" ref="F849">INDEX('PUMA22 Limit computations'!$A$4:$D$75,'PUMA-Person-Limits Fragments'!$B849,3)</f>
        <v>METRO44140M44140</v>
      </c>
      <c r="G849" t="str" cm="1">
        <f t="array" ref="G849">INDEX('PUMA22 Limit computations'!$A$4:$D$75,'PUMA-Person-Limits Fragments'!$B849,4)</f>
        <v>Springfield, MA HUD Metro FMR Area</v>
      </c>
      <c r="H849" cm="1">
        <f t="array" ref="H849">INDEX('PUMA22 Limit computations'!AI$4:BB$75,'PUMA-Person-Limits Fragments'!B849,'PUMA-Person-Limits Fragments'!C849)</f>
        <v>77192.28</v>
      </c>
      <c r="I849" cm="1">
        <f t="array" ref="I849">INDEX('PUMA22 Limit computations'!BC$4:BV$75,'PUMA-Person-Limits Fragments'!B849,'PUMA-Person-Limits Fragments'!C849)</f>
        <v>65503.449000000001</v>
      </c>
      <c r="J849" cm="1">
        <f t="array" ref="J849">INDEX('PUMA22 Limit computations'!BW$4:CP$75,'PUMA-Person-Limits Fragments'!B849,'PUMA-Person-Limits Fragments'!C849)</f>
        <v>123487.65</v>
      </c>
    </row>
    <row r="850" spans="1:10" x14ac:dyDescent="0.25">
      <c r="A850">
        <f t="shared" si="41"/>
        <v>849</v>
      </c>
      <c r="B850">
        <f t="shared" si="39"/>
        <v>57</v>
      </c>
      <c r="C850">
        <f t="shared" si="40"/>
        <v>12</v>
      </c>
      <c r="D850" cm="1">
        <f t="array" ref="D850">INDEX('PUMA22 Limit computations'!$A$4:$D$75,'PUMA-Person-Limits Fragments'!$B850,1)</f>
        <v>201</v>
      </c>
      <c r="E850" t="str" cm="1">
        <f t="array" ref="E850">INDEX('PUMA22 Limit computations'!$A$4:$D$75,'PUMA-Person-Limits Fragments'!$B850,2)</f>
        <v>Franklin &amp; Hampshire (West, North, East) Counties</v>
      </c>
      <c r="F850" t="str" cm="1">
        <f t="array" ref="F850">INDEX('PUMA22 Limit computations'!$A$4:$D$75,'PUMA-Person-Limits Fragments'!$B850,3)</f>
        <v>METRO44140M44140</v>
      </c>
      <c r="G850" t="str" cm="1">
        <f t="array" ref="G850">INDEX('PUMA22 Limit computations'!$A$4:$D$75,'PUMA-Person-Limits Fragments'!$B850,4)</f>
        <v>Springfield, MA HUD Metro FMR Area</v>
      </c>
      <c r="H850" cm="1">
        <f t="array" ref="H850">INDEX('PUMA22 Limit computations'!AI$4:BB$75,'PUMA-Person-Limits Fragments'!B850,'PUMA-Person-Limits Fragments'!C850)</f>
        <v>29891.84</v>
      </c>
      <c r="I850" cm="1">
        <f t="array" ref="I850">INDEX('PUMA22 Limit computations'!BC$4:BV$75,'PUMA-Person-Limits Fragments'!B850,'PUMA-Person-Limits Fragments'!C850)</f>
        <v>25365.471999999998</v>
      </c>
      <c r="J850" cm="1">
        <f t="array" ref="J850">INDEX('PUMA22 Limit computations'!BW$4:CP$75,'PUMA-Person-Limits Fragments'!B850,'PUMA-Person-Limits Fragments'!C850)</f>
        <v>47819.199999999997</v>
      </c>
    </row>
    <row r="851" spans="1:10" x14ac:dyDescent="0.25">
      <c r="A851">
        <f t="shared" si="41"/>
        <v>850</v>
      </c>
      <c r="B851">
        <f t="shared" si="39"/>
        <v>58</v>
      </c>
      <c r="C851">
        <f t="shared" si="40"/>
        <v>12</v>
      </c>
      <c r="D851" cm="1">
        <f t="array" ref="D851">INDEX('PUMA22 Limit computations'!$A$4:$D$75,'PUMA-Person-Limits Fragments'!$B851,1)</f>
        <v>501</v>
      </c>
      <c r="E851" t="str" cm="1">
        <f t="array" ref="E851">INDEX('PUMA22 Limit computations'!$A$4:$D$75,'PUMA-Person-Limits Fragments'!$B851,2)</f>
        <v>Worcester County (Northwest)--Gardner</v>
      </c>
      <c r="F851" t="str" cm="1">
        <f t="array" ref="F851">INDEX('PUMA22 Limit computations'!$A$4:$D$75,'PUMA-Person-Limits Fragments'!$B851,3)</f>
        <v>METRO49340M49340</v>
      </c>
      <c r="G851" t="str" cm="1">
        <f t="array" ref="G851">INDEX('PUMA22 Limit computations'!$A$4:$D$75,'PUMA-Person-Limits Fragments'!$B851,4)</f>
        <v>Worcester, MA HUD Metro FMR Area</v>
      </c>
      <c r="H851" cm="1">
        <f t="array" ref="H851">INDEX('PUMA22 Limit computations'!AI$4:BB$75,'PUMA-Person-Limits Fragments'!B851,'PUMA-Person-Limits Fragments'!C851)</f>
        <v>26188.785</v>
      </c>
      <c r="I851" cm="1">
        <f t="array" ref="I851">INDEX('PUMA22 Limit computations'!BC$4:BV$75,'PUMA-Person-Limits Fragments'!B851,'PUMA-Person-Limits Fragments'!C851)</f>
        <v>18925.839</v>
      </c>
      <c r="J851" cm="1">
        <f t="array" ref="J851">INDEX('PUMA22 Limit computations'!BW$4:CP$75,'PUMA-Person-Limits Fragments'!B851,'PUMA-Person-Limits Fragments'!C851)</f>
        <v>41890.5</v>
      </c>
    </row>
    <row r="852" spans="1:10" x14ac:dyDescent="0.25">
      <c r="A852">
        <f t="shared" si="41"/>
        <v>851</v>
      </c>
      <c r="B852">
        <f t="shared" si="39"/>
        <v>59</v>
      </c>
      <c r="C852">
        <f t="shared" si="40"/>
        <v>12</v>
      </c>
      <c r="D852" cm="1">
        <f t="array" ref="D852">INDEX('PUMA22 Limit computations'!$A$4:$D$75,'PUMA-Person-Limits Fragments'!$B852,1)</f>
        <v>506</v>
      </c>
      <c r="E852" t="str" cm="1">
        <f t="array" ref="E852">INDEX('PUMA22 Limit computations'!$A$4:$D$75,'PUMA-Person-Limits Fragments'!$B852,2)</f>
        <v>Worcester County (West Central)--Outside Worcester City</v>
      </c>
      <c r="F852" t="str" cm="1">
        <f t="array" ref="F852">INDEX('PUMA22 Limit computations'!$A$4:$D$75,'PUMA-Person-Limits Fragments'!$B852,3)</f>
        <v>METRO49340M49340</v>
      </c>
      <c r="G852" t="str" cm="1">
        <f t="array" ref="G852">INDEX('PUMA22 Limit computations'!$A$4:$D$75,'PUMA-Person-Limits Fragments'!$B852,4)</f>
        <v>Worcester, MA HUD Metro FMR Area</v>
      </c>
      <c r="H852" cm="1">
        <f t="array" ref="H852">INDEX('PUMA22 Limit computations'!AI$4:BB$75,'PUMA-Person-Limits Fragments'!B852,'PUMA-Person-Limits Fragments'!C852)</f>
        <v>86471.035000000003</v>
      </c>
      <c r="I852" cm="1">
        <f t="array" ref="I852">INDEX('PUMA22 Limit computations'!BC$4:BV$75,'PUMA-Person-Limits Fragments'!B852,'PUMA-Person-Limits Fragments'!C852)</f>
        <v>62489.989000000001</v>
      </c>
      <c r="J852" cm="1">
        <f t="array" ref="J852">INDEX('PUMA22 Limit computations'!BW$4:CP$75,'PUMA-Person-Limits Fragments'!B852,'PUMA-Person-Limits Fragments'!C852)</f>
        <v>138315.5</v>
      </c>
    </row>
    <row r="853" spans="1:10" x14ac:dyDescent="0.25">
      <c r="A853">
        <f t="shared" si="41"/>
        <v>852</v>
      </c>
      <c r="B853">
        <f t="shared" si="39"/>
        <v>60</v>
      </c>
      <c r="C853">
        <f t="shared" si="40"/>
        <v>12</v>
      </c>
      <c r="D853" cm="1">
        <f t="array" ref="D853">INDEX('PUMA22 Limit computations'!$A$4:$D$75,'PUMA-Person-Limits Fragments'!$B853,1)</f>
        <v>503</v>
      </c>
      <c r="E853" t="str" cm="1">
        <f t="array" ref="E853">INDEX('PUMA22 Limit computations'!$A$4:$D$75,'PUMA-Person-Limits Fragments'!$B853,2)</f>
        <v>Worcester County (East Central)--Outside Worcester City</v>
      </c>
      <c r="F853" t="str" cm="1">
        <f t="array" ref="F853">INDEX('PUMA22 Limit computations'!$A$4:$D$75,'PUMA-Person-Limits Fragments'!$B853,3)</f>
        <v>METRO49340M49340</v>
      </c>
      <c r="G853" t="str" cm="1">
        <f t="array" ref="G853">INDEX('PUMA22 Limit computations'!$A$4:$D$75,'PUMA-Person-Limits Fragments'!$B853,4)</f>
        <v>Worcester, MA HUD Metro FMR Area</v>
      </c>
      <c r="H853" cm="1">
        <f t="array" ref="H853">INDEX('PUMA22 Limit computations'!AI$4:BB$75,'PUMA-Person-Limits Fragments'!B853,'PUMA-Person-Limits Fragments'!C853)</f>
        <v>59847.13</v>
      </c>
      <c r="I853" cm="1">
        <f t="array" ref="I853">INDEX('PUMA22 Limit computations'!BC$4:BV$75,'PUMA-Person-Limits Fragments'!B853,'PUMA-Person-Limits Fragments'!C853)</f>
        <v>43249.701999999997</v>
      </c>
      <c r="J853" cm="1">
        <f t="array" ref="J853">INDEX('PUMA22 Limit computations'!BW$4:CP$75,'PUMA-Person-Limits Fragments'!B853,'PUMA-Person-Limits Fragments'!C853)</f>
        <v>95729</v>
      </c>
    </row>
    <row r="854" spans="1:10" x14ac:dyDescent="0.25">
      <c r="A854">
        <f t="shared" si="41"/>
        <v>853</v>
      </c>
      <c r="B854">
        <f t="shared" si="39"/>
        <v>61</v>
      </c>
      <c r="C854">
        <f t="shared" si="40"/>
        <v>12</v>
      </c>
      <c r="D854" cm="1">
        <f t="array" ref="D854">INDEX('PUMA22 Limit computations'!$A$4:$D$75,'PUMA-Person-Limits Fragments'!$B854,1)</f>
        <v>504</v>
      </c>
      <c r="E854" t="str" cm="1">
        <f t="array" ref="E854">INDEX('PUMA22 Limit computations'!$A$4:$D$75,'PUMA-Person-Limits Fragments'!$B854,2)</f>
        <v>Worcester City (East)</v>
      </c>
      <c r="F854" t="str" cm="1">
        <f t="array" ref="F854">INDEX('PUMA22 Limit computations'!$A$4:$D$75,'PUMA-Person-Limits Fragments'!$B854,3)</f>
        <v>METRO49340M49340</v>
      </c>
      <c r="G854" t="str" cm="1">
        <f t="array" ref="G854">INDEX('PUMA22 Limit computations'!$A$4:$D$75,'PUMA-Person-Limits Fragments'!$B854,4)</f>
        <v>Worcester, MA HUD Metro FMR Area</v>
      </c>
      <c r="H854" cm="1">
        <f t="array" ref="H854">INDEX('PUMA22 Limit computations'!AI$4:BB$75,'PUMA-Person-Limits Fragments'!B854,'PUMA-Person-Limits Fragments'!C854)</f>
        <v>90650</v>
      </c>
      <c r="I854" cm="1">
        <f t="array" ref="I854">INDEX('PUMA22 Limit computations'!BC$4:BV$75,'PUMA-Person-Limits Fragments'!B854,'PUMA-Person-Limits Fragments'!C854)</f>
        <v>65510</v>
      </c>
      <c r="J854" cm="1">
        <f t="array" ref="J854">INDEX('PUMA22 Limit computations'!BW$4:CP$75,'PUMA-Person-Limits Fragments'!B854,'PUMA-Person-Limits Fragments'!C854)</f>
        <v>145000</v>
      </c>
    </row>
    <row r="855" spans="1:10" x14ac:dyDescent="0.25">
      <c r="A855">
        <f t="shared" si="41"/>
        <v>854</v>
      </c>
      <c r="B855">
        <f t="shared" si="39"/>
        <v>62</v>
      </c>
      <c r="C855">
        <f t="shared" si="40"/>
        <v>12</v>
      </c>
      <c r="D855" cm="1">
        <f t="array" ref="D855">INDEX('PUMA22 Limit computations'!$A$4:$D$75,'PUMA-Person-Limits Fragments'!$B855,1)</f>
        <v>505</v>
      </c>
      <c r="E855" t="str" cm="1">
        <f t="array" ref="E855">INDEX('PUMA22 Limit computations'!$A$4:$D$75,'PUMA-Person-Limits Fragments'!$B855,2)</f>
        <v>Worcester City (West)</v>
      </c>
      <c r="F855" t="str" cm="1">
        <f t="array" ref="F855">INDEX('PUMA22 Limit computations'!$A$4:$D$75,'PUMA-Person-Limits Fragments'!$B855,3)</f>
        <v>METRO49340M49340</v>
      </c>
      <c r="G855" t="str" cm="1">
        <f t="array" ref="G855">INDEX('PUMA22 Limit computations'!$A$4:$D$75,'PUMA-Person-Limits Fragments'!$B855,4)</f>
        <v>Worcester, MA HUD Metro FMR Area</v>
      </c>
      <c r="H855" cm="1">
        <f t="array" ref="H855">INDEX('PUMA22 Limit computations'!AI$4:BB$75,'PUMA-Person-Limits Fragments'!B855,'PUMA-Person-Limits Fragments'!C855)</f>
        <v>90650</v>
      </c>
      <c r="I855" cm="1">
        <f t="array" ref="I855">INDEX('PUMA22 Limit computations'!BC$4:BV$75,'PUMA-Person-Limits Fragments'!B855,'PUMA-Person-Limits Fragments'!C855)</f>
        <v>65510</v>
      </c>
      <c r="J855" cm="1">
        <f t="array" ref="J855">INDEX('PUMA22 Limit computations'!BW$4:CP$75,'PUMA-Person-Limits Fragments'!B855,'PUMA-Person-Limits Fragments'!C855)</f>
        <v>145000</v>
      </c>
    </row>
    <row r="856" spans="1:10" x14ac:dyDescent="0.25">
      <c r="A856">
        <f t="shared" si="41"/>
        <v>855</v>
      </c>
      <c r="B856">
        <f t="shared" si="39"/>
        <v>63</v>
      </c>
      <c r="C856">
        <f t="shared" si="40"/>
        <v>12</v>
      </c>
      <c r="D856" cm="1">
        <f t="array" ref="D856">INDEX('PUMA22 Limit computations'!$A$4:$D$75,'PUMA-Person-Limits Fragments'!$B856,1)</f>
        <v>507</v>
      </c>
      <c r="E856" t="str" cm="1">
        <f t="array" ref="E856">INDEX('PUMA22 Limit computations'!$A$4:$D$75,'PUMA-Person-Limits Fragments'!$B856,2)</f>
        <v>Worcester County (South)</v>
      </c>
      <c r="F856" t="str" cm="1">
        <f t="array" ref="F856">INDEX('PUMA22 Limit computations'!$A$4:$D$75,'PUMA-Person-Limits Fragments'!$B856,3)</f>
        <v>METRO49340M49340</v>
      </c>
      <c r="G856" t="str" cm="1">
        <f t="array" ref="G856">INDEX('PUMA22 Limit computations'!$A$4:$D$75,'PUMA-Person-Limits Fragments'!$B856,4)</f>
        <v>Worcester, MA HUD Metro FMR Area</v>
      </c>
      <c r="H856" cm="1">
        <f t="array" ref="H856">INDEX('PUMA22 Limit computations'!AI$4:BB$75,'PUMA-Person-Limits Fragments'!B856,'PUMA-Person-Limits Fragments'!C856)</f>
        <v>77197.540000000008</v>
      </c>
      <c r="I856" cm="1">
        <f t="array" ref="I856">INDEX('PUMA22 Limit computations'!BC$4:BV$75,'PUMA-Person-Limits Fragments'!B856,'PUMA-Person-Limits Fragments'!C856)</f>
        <v>55788.315999999999</v>
      </c>
      <c r="J856" cm="1">
        <f t="array" ref="J856">INDEX('PUMA22 Limit computations'!BW$4:CP$75,'PUMA-Person-Limits Fragments'!B856,'PUMA-Person-Limits Fragments'!C856)</f>
        <v>123482</v>
      </c>
    </row>
    <row r="857" spans="1:10" x14ac:dyDescent="0.25">
      <c r="A857">
        <f t="shared" si="41"/>
        <v>856</v>
      </c>
      <c r="B857">
        <f t="shared" si="39"/>
        <v>64</v>
      </c>
      <c r="C857">
        <f t="shared" si="40"/>
        <v>12</v>
      </c>
      <c r="D857" cm="1">
        <f t="array" ref="D857">INDEX('PUMA22 Limit computations'!$A$4:$D$75,'PUMA-Person-Limits Fragments'!$B857,1)</f>
        <v>502</v>
      </c>
      <c r="E857" t="str" cm="1">
        <f t="array" ref="E857">INDEX('PUMA22 Limit computations'!$A$4:$D$75,'PUMA-Person-Limits Fragments'!$B857,2)</f>
        <v>Worcester County (Northeast)--Fitchburg, Leominster &amp; Lunenburg</v>
      </c>
      <c r="F857" t="str" cm="1">
        <f t="array" ref="F857">INDEX('PUMA22 Limit computations'!$A$4:$D$75,'PUMA-Person-Limits Fragments'!$B857,3)</f>
        <v>METRO49340MM1120</v>
      </c>
      <c r="G857" t="str" cm="1">
        <f t="array" ref="G857">INDEX('PUMA22 Limit computations'!$A$4:$D$75,'PUMA-Person-Limits Fragments'!$B857,4)</f>
        <v>Eastern Worcester County, MA HUD Metro FMR Area</v>
      </c>
      <c r="H857" cm="1">
        <f t="array" ref="H857">INDEX('PUMA22 Limit computations'!AI$4:BB$75,'PUMA-Person-Limits Fragments'!B857,'PUMA-Person-Limits Fragments'!C857)</f>
        <v>15719.935000000001</v>
      </c>
      <c r="I857" cm="1">
        <f t="array" ref="I857">INDEX('PUMA22 Limit computations'!BC$4:BV$75,'PUMA-Person-Limits Fragments'!B857,'PUMA-Person-Limits Fragments'!C857)</f>
        <v>9584.1130000000012</v>
      </c>
      <c r="J857" cm="1">
        <f t="array" ref="J857">INDEX('PUMA22 Limit computations'!BW$4:CP$75,'PUMA-Person-Limits Fragments'!B857,'PUMA-Person-Limits Fragments'!C857)</f>
        <v>21454.895</v>
      </c>
    </row>
    <row r="858" spans="1:10" x14ac:dyDescent="0.25">
      <c r="A858">
        <f t="shared" si="41"/>
        <v>857</v>
      </c>
      <c r="B858">
        <f t="shared" si="39"/>
        <v>65</v>
      </c>
      <c r="C858">
        <f t="shared" si="40"/>
        <v>12</v>
      </c>
      <c r="D858" cm="1">
        <f t="array" ref="D858">INDEX('PUMA22 Limit computations'!$A$4:$D$75,'PUMA-Person-Limits Fragments'!$B858,1)</f>
        <v>503</v>
      </c>
      <c r="E858" t="str" cm="1">
        <f t="array" ref="E858">INDEX('PUMA22 Limit computations'!$A$4:$D$75,'PUMA-Person-Limits Fragments'!$B858,2)</f>
        <v>Worcester County (East Central)--Outside Worcester City</v>
      </c>
      <c r="F858" t="str" cm="1">
        <f t="array" ref="F858">INDEX('PUMA22 Limit computations'!$A$4:$D$75,'PUMA-Person-Limits Fragments'!$B858,3)</f>
        <v>METRO49340MM1120</v>
      </c>
      <c r="G858" t="str" cm="1">
        <f t="array" ref="G858">INDEX('PUMA22 Limit computations'!$A$4:$D$75,'PUMA-Person-Limits Fragments'!$B858,4)</f>
        <v>Eastern Worcester County, MA HUD Metro FMR Area</v>
      </c>
      <c r="H858" cm="1">
        <f t="array" ref="H858">INDEX('PUMA22 Limit computations'!AI$4:BB$75,'PUMA-Person-Limits Fragments'!B858,'PUMA-Person-Limits Fragments'!C858)</f>
        <v>36511.51</v>
      </c>
      <c r="I858" cm="1">
        <f t="array" ref="I858">INDEX('PUMA22 Limit computations'!BC$4:BV$75,'PUMA-Person-Limits Fragments'!B858,'PUMA-Person-Limits Fragments'!C858)</f>
        <v>22260.297999999999</v>
      </c>
      <c r="J858" cm="1">
        <f t="array" ref="J858">INDEX('PUMA22 Limit computations'!BW$4:CP$75,'PUMA-Person-Limits Fragments'!B858,'PUMA-Person-Limits Fragments'!C858)</f>
        <v>49831.67</v>
      </c>
    </row>
    <row r="859" spans="1:10" x14ac:dyDescent="0.25">
      <c r="A859">
        <f t="shared" si="41"/>
        <v>858</v>
      </c>
      <c r="B859">
        <f t="shared" si="39"/>
        <v>66</v>
      </c>
      <c r="C859">
        <f t="shared" si="40"/>
        <v>12</v>
      </c>
      <c r="D859" cm="1">
        <f t="array" ref="D859">INDEX('PUMA22 Limit computations'!$A$4:$D$75,'PUMA-Person-Limits Fragments'!$B859,1)</f>
        <v>507</v>
      </c>
      <c r="E859" t="str" cm="1">
        <f t="array" ref="E859">INDEX('PUMA22 Limit computations'!$A$4:$D$75,'PUMA-Person-Limits Fragments'!$B859,2)</f>
        <v>Worcester County (South)</v>
      </c>
      <c r="F859" t="str" cm="1">
        <f t="array" ref="F859">INDEX('PUMA22 Limit computations'!$A$4:$D$75,'PUMA-Person-Limits Fragments'!$B859,3)</f>
        <v>METRO49340MM1120</v>
      </c>
      <c r="G859" t="str" cm="1">
        <f t="array" ref="G859">INDEX('PUMA22 Limit computations'!$A$4:$D$75,'PUMA-Person-Limits Fragments'!$B859,4)</f>
        <v>Eastern Worcester County, MA HUD Metro FMR Area</v>
      </c>
      <c r="H859" cm="1">
        <f t="array" ref="H859">INDEX('PUMA22 Limit computations'!AI$4:BB$75,'PUMA-Person-Limits Fragments'!B859,'PUMA-Person-Limits Fragments'!C859)</f>
        <v>15924.09</v>
      </c>
      <c r="I859" cm="1">
        <f t="array" ref="I859">INDEX('PUMA22 Limit computations'!BC$4:BV$75,'PUMA-Person-Limits Fragments'!B859,'PUMA-Person-Limits Fragments'!C859)</f>
        <v>9708.5820000000003</v>
      </c>
      <c r="J859" cm="1">
        <f t="array" ref="J859">INDEX('PUMA22 Limit computations'!BW$4:CP$75,'PUMA-Person-Limits Fragments'!B859,'PUMA-Person-Limits Fragments'!C859)</f>
        <v>21733.53</v>
      </c>
    </row>
    <row r="860" spans="1:10" x14ac:dyDescent="0.25">
      <c r="A860">
        <f t="shared" si="41"/>
        <v>859</v>
      </c>
      <c r="B860">
        <f t="shared" si="39"/>
        <v>67</v>
      </c>
      <c r="C860">
        <f t="shared" si="40"/>
        <v>12</v>
      </c>
      <c r="D860" cm="1">
        <f t="array" ref="D860">INDEX('PUMA22 Limit computations'!$A$4:$D$75,'PUMA-Person-Limits Fragments'!$B860,1)</f>
        <v>502</v>
      </c>
      <c r="E860" t="str" cm="1">
        <f t="array" ref="E860">INDEX('PUMA22 Limit computations'!$A$4:$D$75,'PUMA-Person-Limits Fragments'!$B860,2)</f>
        <v>Worcester County (Northeast)--Fitchburg, Leominster &amp; Lunenburg</v>
      </c>
      <c r="F860" t="str" cm="1">
        <f t="array" ref="F860">INDEX('PUMA22 Limit computations'!$A$4:$D$75,'PUMA-Person-Limits Fragments'!$B860,3)</f>
        <v>METRO49340MM2600</v>
      </c>
      <c r="G860" t="str" cm="1">
        <f t="array" ref="G860">INDEX('PUMA22 Limit computations'!$A$4:$D$75,'PUMA-Person-Limits Fragments'!$B860,4)</f>
        <v>Fitchburg-Leominster, MA HUD Metro FMR Area</v>
      </c>
      <c r="H860" cm="1">
        <f t="array" ref="H860">INDEX('PUMA22 Limit computations'!AI$4:BB$75,'PUMA-Person-Limits Fragments'!B860,'PUMA-Person-Limits Fragments'!C860)</f>
        <v>70182.36</v>
      </c>
      <c r="I860" cm="1">
        <f t="array" ref="I860">INDEX('PUMA22 Limit computations'!BC$4:BV$75,'PUMA-Person-Limits Fragments'!B860,'PUMA-Person-Limits Fragments'!C860)</f>
        <v>55932.438000000002</v>
      </c>
      <c r="J860" cm="1">
        <f t="array" ref="J860">INDEX('PUMA22 Limit computations'!BW$4:CP$75,'PUMA-Person-Limits Fragments'!B860,'PUMA-Person-Limits Fragments'!C860)</f>
        <v>112232.01</v>
      </c>
    </row>
    <row r="861" spans="1:10" x14ac:dyDescent="0.25">
      <c r="A861">
        <f t="shared" si="41"/>
        <v>860</v>
      </c>
      <c r="B861">
        <f t="shared" si="39"/>
        <v>68</v>
      </c>
      <c r="C861">
        <f t="shared" si="40"/>
        <v>12</v>
      </c>
      <c r="D861" cm="1">
        <f t="array" ref="D861">INDEX('PUMA22 Limit computations'!$A$4:$D$75,'PUMA-Person-Limits Fragments'!$B861,1)</f>
        <v>501</v>
      </c>
      <c r="E861" t="str" cm="1">
        <f t="array" ref="E861">INDEX('PUMA22 Limit computations'!$A$4:$D$75,'PUMA-Person-Limits Fragments'!$B861,2)</f>
        <v>Worcester County (Northwest)--Gardner</v>
      </c>
      <c r="F861" t="str" cm="1">
        <f t="array" ref="F861">INDEX('PUMA22 Limit computations'!$A$4:$D$75,'PUMA-Person-Limits Fragments'!$B861,3)</f>
        <v>METRO49340MM2600</v>
      </c>
      <c r="G861" t="str" cm="1">
        <f t="array" ref="G861">INDEX('PUMA22 Limit computations'!$A$4:$D$75,'PUMA-Person-Limits Fragments'!$B861,4)</f>
        <v>Fitchburg-Leominster, MA HUD Metro FMR Area</v>
      </c>
      <c r="H861" cm="1">
        <f t="array" ref="H861">INDEX('PUMA22 Limit computations'!AI$4:BB$75,'PUMA-Person-Limits Fragments'!B861,'PUMA-Person-Limits Fragments'!C861)</f>
        <v>39899.879999999997</v>
      </c>
      <c r="I861" cm="1">
        <f t="array" ref="I861">INDEX('PUMA22 Limit computations'!BC$4:BV$75,'PUMA-Person-Limits Fragments'!B861,'PUMA-Person-Limits Fragments'!C861)</f>
        <v>31798.554</v>
      </c>
      <c r="J861" cm="1">
        <f t="array" ref="J861">INDEX('PUMA22 Limit computations'!BW$4:CP$75,'PUMA-Person-Limits Fragments'!B861,'PUMA-Person-Limits Fragments'!C861)</f>
        <v>63805.83</v>
      </c>
    </row>
    <row r="862" spans="1:10" x14ac:dyDescent="0.25">
      <c r="A862">
        <f t="shared" si="41"/>
        <v>861</v>
      </c>
      <c r="B862">
        <f t="shared" si="39"/>
        <v>69</v>
      </c>
      <c r="C862">
        <f t="shared" si="40"/>
        <v>12</v>
      </c>
      <c r="D862" cm="1">
        <f t="array" ref="D862">INDEX('PUMA22 Limit computations'!$A$4:$D$75,'PUMA-Person-Limits Fragments'!$B862,1)</f>
        <v>501</v>
      </c>
      <c r="E862" t="str" cm="1">
        <f t="array" ref="E862">INDEX('PUMA22 Limit computations'!$A$4:$D$75,'PUMA-Person-Limits Fragments'!$B862,2)</f>
        <v>Worcester County (Northwest)--Gardner</v>
      </c>
      <c r="F862" t="str" cm="1">
        <f t="array" ref="F862">INDEX('PUMA22 Limit computations'!$A$4:$D$75,'PUMA-Person-Limits Fragments'!$B862,3)</f>
        <v>METRO49340N25027</v>
      </c>
      <c r="G862" t="str" cm="1">
        <f t="array" ref="G862">INDEX('PUMA22 Limit computations'!$A$4:$D$75,'PUMA-Person-Limits Fragments'!$B862,4)</f>
        <v>Western Worcester County, MA HUD Metro FMR Area</v>
      </c>
      <c r="H862" cm="1">
        <f t="array" ref="H862">INDEX('PUMA22 Limit computations'!AI$4:BB$75,'PUMA-Person-Limits Fragments'!B862,'PUMA-Person-Limits Fragments'!C862)</f>
        <v>18097.87</v>
      </c>
      <c r="I862" cm="1">
        <f t="array" ref="I862">INDEX('PUMA22 Limit computations'!BC$4:BV$75,'PUMA-Person-Limits Fragments'!B862,'PUMA-Person-Limits Fragments'!C862)</f>
        <v>14792.157999999999</v>
      </c>
      <c r="J862" cm="1">
        <f t="array" ref="J862">INDEX('PUMA22 Limit computations'!BW$4:CP$75,'PUMA-Person-Limits Fragments'!B862,'PUMA-Person-Limits Fragments'!C862)</f>
        <v>28947.56</v>
      </c>
    </row>
    <row r="863" spans="1:10" x14ac:dyDescent="0.25">
      <c r="A863">
        <f t="shared" si="41"/>
        <v>862</v>
      </c>
      <c r="B863">
        <f t="shared" si="39"/>
        <v>70</v>
      </c>
      <c r="C863">
        <f t="shared" si="40"/>
        <v>12</v>
      </c>
      <c r="D863" cm="1">
        <f t="array" ref="D863">INDEX('PUMA22 Limit computations'!$A$4:$D$75,'PUMA-Person-Limits Fragments'!$B863,1)</f>
        <v>506</v>
      </c>
      <c r="E863" t="str" cm="1">
        <f t="array" ref="E863">INDEX('PUMA22 Limit computations'!$A$4:$D$75,'PUMA-Person-Limits Fragments'!$B863,2)</f>
        <v>Worcester County (West Central)--Outside Worcester City</v>
      </c>
      <c r="F863" t="str" cm="1">
        <f t="array" ref="F863">INDEX('PUMA22 Limit computations'!$A$4:$D$75,'PUMA-Person-Limits Fragments'!$B863,3)</f>
        <v>METRO49340N25027</v>
      </c>
      <c r="G863" t="str" cm="1">
        <f t="array" ref="G863">INDEX('PUMA22 Limit computations'!$A$4:$D$75,'PUMA-Person-Limits Fragments'!$B863,4)</f>
        <v>Western Worcester County, MA HUD Metro FMR Area</v>
      </c>
      <c r="H863" cm="1">
        <f t="array" ref="H863">INDEX('PUMA22 Limit computations'!AI$4:BB$75,'PUMA-Person-Limits Fragments'!B863,'PUMA-Person-Limits Fragments'!C863)</f>
        <v>3694.915</v>
      </c>
      <c r="I863" cm="1">
        <f t="array" ref="I863">INDEX('PUMA22 Limit computations'!BC$4:BV$75,'PUMA-Person-Limits Fragments'!B863,'PUMA-Person-Limits Fragments'!C863)</f>
        <v>3020.011</v>
      </c>
      <c r="J863" cm="1">
        <f t="array" ref="J863">INDEX('PUMA22 Limit computations'!BW$4:CP$75,'PUMA-Person-Limits Fragments'!B863,'PUMA-Person-Limits Fragments'!C863)</f>
        <v>5910.02</v>
      </c>
    </row>
    <row r="864" spans="1:10" x14ac:dyDescent="0.25">
      <c r="A864">
        <f t="shared" si="41"/>
        <v>863</v>
      </c>
      <c r="B864">
        <f t="shared" si="39"/>
        <v>71</v>
      </c>
      <c r="C864">
        <f t="shared" si="40"/>
        <v>12</v>
      </c>
      <c r="D864" cm="1">
        <f t="array" ref="D864">INDEX('PUMA22 Limit computations'!$A$4:$D$75,'PUMA-Person-Limits Fragments'!$B864,1)</f>
        <v>1301</v>
      </c>
      <c r="E864" t="str" cm="1">
        <f t="array" ref="E864">INDEX('PUMA22 Limit computations'!$A$4:$D$75,'PUMA-Person-Limits Fragments'!$B864,2)</f>
        <v>Barnstable (East), Dukes &amp; Nantucket Counties--Outer Cape Cod Towns</v>
      </c>
      <c r="F864" t="str" cm="1">
        <f t="array" ref="F864">INDEX('PUMA22 Limit computations'!$A$4:$D$75,'PUMA-Person-Limits Fragments'!$B864,3)</f>
        <v>NCNTY25007N25007</v>
      </c>
      <c r="G864" t="str" cm="1">
        <f t="array" ref="G864">INDEX('PUMA22 Limit computations'!$A$4:$D$75,'PUMA-Person-Limits Fragments'!$B864,4)</f>
        <v>Dukes County, MA</v>
      </c>
      <c r="H864" cm="1">
        <f t="array" ref="H864">INDEX('PUMA22 Limit computations'!AI$4:BB$75,'PUMA-Person-Limits Fragments'!B864,'PUMA-Person-Limits Fragments'!C864)</f>
        <v>15679.86</v>
      </c>
      <c r="I864" cm="1">
        <f t="array" ref="I864">INDEX('PUMA22 Limit computations'!BC$4:BV$75,'PUMA-Person-Limits Fragments'!B864,'PUMA-Person-Limits Fragments'!C864)</f>
        <v>10180.254000000001</v>
      </c>
      <c r="J864" cm="1">
        <f t="array" ref="J864">INDEX('PUMA22 Limit computations'!BW$4:CP$75,'PUMA-Person-Limits Fragments'!B864,'PUMA-Person-Limits Fragments'!C864)</f>
        <v>24110.31</v>
      </c>
    </row>
    <row r="865" spans="1:10" x14ac:dyDescent="0.25">
      <c r="A865">
        <f t="shared" si="41"/>
        <v>864</v>
      </c>
      <c r="B865">
        <f t="shared" si="39"/>
        <v>72</v>
      </c>
      <c r="C865">
        <f t="shared" si="40"/>
        <v>12</v>
      </c>
      <c r="D865" cm="1">
        <f t="array" ref="D865">INDEX('PUMA22 Limit computations'!$A$4:$D$75,'PUMA-Person-Limits Fragments'!$B865,1)</f>
        <v>1301</v>
      </c>
      <c r="E865" t="str" cm="1">
        <f t="array" ref="E865">INDEX('PUMA22 Limit computations'!$A$4:$D$75,'PUMA-Person-Limits Fragments'!$B865,2)</f>
        <v>Barnstable (East), Dukes &amp; Nantucket Counties--Outer Cape Cod Towns</v>
      </c>
      <c r="F865" t="str" cm="1">
        <f t="array" ref="F865">INDEX('PUMA22 Limit computations'!$A$4:$D$75,'PUMA-Person-Limits Fragments'!$B865,3)</f>
        <v>NCNTY25019N25019</v>
      </c>
      <c r="G865" t="str" cm="1">
        <f t="array" ref="G865">INDEX('PUMA22 Limit computations'!$A$4:$D$75,'PUMA-Person-Limits Fragments'!$B865,4)</f>
        <v>Nantucket County, MA</v>
      </c>
      <c r="H865" cm="1">
        <f t="array" ref="H865">INDEX('PUMA22 Limit computations'!AI$4:BB$75,'PUMA-Person-Limits Fragments'!B865,'PUMA-Person-Limits Fragments'!C865)</f>
        <v>12122.564999999999</v>
      </c>
      <c r="I865" cm="1">
        <f t="array" ref="I865">INDEX('PUMA22 Limit computations'!BC$4:BV$75,'PUMA-Person-Limits Fragments'!B865,'PUMA-Person-Limits Fragments'!C865)</f>
        <v>7277.8549999999996</v>
      </c>
      <c r="J865" cm="1">
        <f t="array" ref="J865">INDEX('PUMA22 Limit computations'!BW$4:CP$75,'PUMA-Person-Limits Fragments'!B865,'PUMA-Person-Limits Fragments'!C865)</f>
        <v>16665.154999999999</v>
      </c>
    </row>
    <row r="866" spans="1:10" x14ac:dyDescent="0.25">
      <c r="A866">
        <f t="shared" si="41"/>
        <v>865</v>
      </c>
      <c r="B866">
        <f t="shared" si="39"/>
        <v>1</v>
      </c>
      <c r="C866">
        <f t="shared" si="40"/>
        <v>13</v>
      </c>
      <c r="D866" cm="1">
        <f t="array" ref="D866">INDEX('PUMA22 Limit computations'!$A$4:$D$75,'PUMA-Person-Limits Fragments'!$B866,1)</f>
        <v>1301</v>
      </c>
      <c r="E866" t="str" cm="1">
        <f t="array" ref="E866">INDEX('PUMA22 Limit computations'!$A$4:$D$75,'PUMA-Person-Limits Fragments'!$B866,2)</f>
        <v>Barnstable (East), Dukes &amp; Nantucket Counties--Outer Cape Cod Towns</v>
      </c>
      <c r="F866" t="str" cm="1">
        <f t="array" ref="F866">INDEX('PUMA22 Limit computations'!$A$4:$D$75,'PUMA-Person-Limits Fragments'!$B866,3)</f>
        <v>METRO12700M12700</v>
      </c>
      <c r="G866" t="str" cm="1">
        <f t="array" ref="G866">INDEX('PUMA22 Limit computations'!$A$4:$D$75,'PUMA-Person-Limits Fragments'!$B866,4)</f>
        <v>Barnstable Town, MA MSA</v>
      </c>
      <c r="H866" cm="1">
        <f t="array" ref="H866">INDEX('PUMA22 Limit computations'!AI$4:BB$75,'PUMA-Person-Limits Fragments'!B866,'PUMA-Person-Limits Fragments'!C866)</f>
        <v>68872.100000000006</v>
      </c>
      <c r="I866" cm="1">
        <f t="array" ref="I866">INDEX('PUMA22 Limit computations'!BC$4:BV$75,'PUMA-Person-Limits Fragments'!B866,'PUMA-Person-Limits Fragments'!C866)</f>
        <v>51731.418000000005</v>
      </c>
      <c r="J866" cm="1">
        <f t="array" ref="J866">INDEX('PUMA22 Limit computations'!BW$4:CP$75,'PUMA-Person-Limits Fragments'!B866,'PUMA-Person-Limits Fragments'!C866)</f>
        <v>110195.36</v>
      </c>
    </row>
    <row r="867" spans="1:10" x14ac:dyDescent="0.25">
      <c r="A867">
        <f t="shared" si="41"/>
        <v>866</v>
      </c>
      <c r="B867">
        <f t="shared" si="39"/>
        <v>2</v>
      </c>
      <c r="C867">
        <f t="shared" si="40"/>
        <v>13</v>
      </c>
      <c r="D867" cm="1">
        <f t="array" ref="D867">INDEX('PUMA22 Limit computations'!$A$4:$D$75,'PUMA-Person-Limits Fragments'!$B867,1)</f>
        <v>1201</v>
      </c>
      <c r="E867" t="str" cm="1">
        <f t="array" ref="E867">INDEX('PUMA22 Limit computations'!$A$4:$D$75,'PUMA-Person-Limits Fragments'!$B867,2)</f>
        <v>Barnstable County (West)--Inner Cape Cod Towns &amp; Barnstable Town City</v>
      </c>
      <c r="F867" t="str" cm="1">
        <f t="array" ref="F867">INDEX('PUMA22 Limit computations'!$A$4:$D$75,'PUMA-Person-Limits Fragments'!$B867,3)</f>
        <v>METRO12700M12700</v>
      </c>
      <c r="G867" t="str" cm="1">
        <f t="array" ref="G867">INDEX('PUMA22 Limit computations'!$A$4:$D$75,'PUMA-Person-Limits Fragments'!$B867,4)</f>
        <v>Barnstable Town, MA MSA</v>
      </c>
      <c r="H867" cm="1">
        <f t="array" ref="H867">INDEX('PUMA22 Limit computations'!AI$4:BB$75,'PUMA-Person-Limits Fragments'!B867,'PUMA-Person-Limits Fragments'!C867)</f>
        <v>93500</v>
      </c>
      <c r="I867" cm="1">
        <f t="array" ref="I867">INDEX('PUMA22 Limit computations'!BC$4:BV$75,'PUMA-Person-Limits Fragments'!B867,'PUMA-Person-Limits Fragments'!C867)</f>
        <v>70230</v>
      </c>
      <c r="J867" cm="1">
        <f t="array" ref="J867">INDEX('PUMA22 Limit computations'!BW$4:CP$75,'PUMA-Person-Limits Fragments'!B867,'PUMA-Person-Limits Fragments'!C867)</f>
        <v>149600</v>
      </c>
    </row>
    <row r="868" spans="1:10" x14ac:dyDescent="0.25">
      <c r="A868">
        <f t="shared" si="41"/>
        <v>867</v>
      </c>
      <c r="B868">
        <f t="shared" si="39"/>
        <v>3</v>
      </c>
      <c r="C868">
        <f t="shared" si="40"/>
        <v>13</v>
      </c>
      <c r="D868" cm="1">
        <f t="array" ref="D868">INDEX('PUMA22 Limit computations'!$A$4:$D$75,'PUMA-Person-Limits Fragments'!$B868,1)</f>
        <v>801</v>
      </c>
      <c r="E868" t="str" cm="1">
        <f t="array" ref="E868">INDEX('PUMA22 Limit computations'!$A$4:$D$75,'PUMA-Person-Limits Fragments'!$B868,2)</f>
        <v>Boston City--Allston, Brighton &amp; Fenway</v>
      </c>
      <c r="F868" t="str" cm="1">
        <f t="array" ref="F868">INDEX('PUMA22 Limit computations'!$A$4:$D$75,'PUMA-Person-Limits Fragments'!$B868,3)</f>
        <v>METRO14460MM1120</v>
      </c>
      <c r="G868" t="str" cm="1">
        <f t="array" ref="G868">INDEX('PUMA22 Limit computations'!$A$4:$D$75,'PUMA-Person-Limits Fragments'!$B868,4)</f>
        <v>Boston-Cambridge-Quincy, MA-NH HUD Metro FMR Area</v>
      </c>
      <c r="H868" cm="1">
        <f t="array" ref="H868">INDEX('PUMA22 Limit computations'!AI$4:BB$75,'PUMA-Person-Limits Fragments'!B868,'PUMA-Person-Limits Fragments'!C868)</f>
        <v>120600</v>
      </c>
      <c r="I868" cm="1">
        <f t="array" ref="I868">INDEX('PUMA22 Limit computations'!BC$4:BV$75,'PUMA-Person-Limits Fragments'!B868,'PUMA-Person-Limits Fragments'!C868)</f>
        <v>72350</v>
      </c>
      <c r="J868" cm="1">
        <f t="array" ref="J868">INDEX('PUMA22 Limit computations'!BW$4:CP$75,'PUMA-Person-Limits Fragments'!B868,'PUMA-Person-Limits Fragments'!C868)</f>
        <v>192400</v>
      </c>
    </row>
    <row r="869" spans="1:10" x14ac:dyDescent="0.25">
      <c r="A869">
        <f t="shared" si="41"/>
        <v>868</v>
      </c>
      <c r="B869">
        <f t="shared" si="39"/>
        <v>4</v>
      </c>
      <c r="C869">
        <f t="shared" si="40"/>
        <v>13</v>
      </c>
      <c r="D869" cm="1">
        <f t="array" ref="D869">INDEX('PUMA22 Limit computations'!$A$4:$D$75,'PUMA-Person-Limits Fragments'!$B869,1)</f>
        <v>904</v>
      </c>
      <c r="E869" t="str" cm="1">
        <f t="array" ref="E869">INDEX('PUMA22 Limit computations'!$A$4:$D$75,'PUMA-Person-Limits Fragments'!$B869,2)</f>
        <v>Norfolk County (Northeast)--Weymouth, Braintree, Randolph &amp; Cohasset</v>
      </c>
      <c r="F869" t="str" cm="1">
        <f t="array" ref="F869">INDEX('PUMA22 Limit computations'!$A$4:$D$75,'PUMA-Person-Limits Fragments'!$B869,3)</f>
        <v>METRO14460MM1120</v>
      </c>
      <c r="G869" t="str" cm="1">
        <f t="array" ref="G869">INDEX('PUMA22 Limit computations'!$A$4:$D$75,'PUMA-Person-Limits Fragments'!$B869,4)</f>
        <v>Boston-Cambridge-Quincy, MA-NH HUD Metro FMR Area</v>
      </c>
      <c r="H869" cm="1">
        <f t="array" ref="H869">INDEX('PUMA22 Limit computations'!AI$4:BB$75,'PUMA-Person-Limits Fragments'!B869,'PUMA-Person-Limits Fragments'!C869)</f>
        <v>120600</v>
      </c>
      <c r="I869" cm="1">
        <f t="array" ref="I869">INDEX('PUMA22 Limit computations'!BC$4:BV$75,'PUMA-Person-Limits Fragments'!B869,'PUMA-Person-Limits Fragments'!C869)</f>
        <v>72350</v>
      </c>
      <c r="J869" cm="1">
        <f t="array" ref="J869">INDEX('PUMA22 Limit computations'!BW$4:CP$75,'PUMA-Person-Limits Fragments'!B869,'PUMA-Person-Limits Fragments'!C869)</f>
        <v>192400</v>
      </c>
    </row>
    <row r="870" spans="1:10" x14ac:dyDescent="0.25">
      <c r="A870">
        <f t="shared" si="41"/>
        <v>869</v>
      </c>
      <c r="B870">
        <f t="shared" si="39"/>
        <v>5</v>
      </c>
      <c r="C870">
        <f t="shared" si="40"/>
        <v>13</v>
      </c>
      <c r="D870" cm="1">
        <f t="array" ref="D870">INDEX('PUMA22 Limit computations'!$A$4:$D$75,'PUMA-Person-Limits Fragments'!$B870,1)</f>
        <v>903</v>
      </c>
      <c r="E870" t="str" cm="1">
        <f t="array" ref="E870">INDEX('PUMA22 Limit computations'!$A$4:$D$75,'PUMA-Person-Limits Fragments'!$B870,2)</f>
        <v>Norfolk County--Quincy</v>
      </c>
      <c r="F870" t="str" cm="1">
        <f t="array" ref="F870">INDEX('PUMA22 Limit computations'!$A$4:$D$75,'PUMA-Person-Limits Fragments'!$B870,3)</f>
        <v>METRO14460MM1120</v>
      </c>
      <c r="G870" t="str" cm="1">
        <f t="array" ref="G870">INDEX('PUMA22 Limit computations'!$A$4:$D$75,'PUMA-Person-Limits Fragments'!$B870,4)</f>
        <v>Boston-Cambridge-Quincy, MA-NH HUD Metro FMR Area</v>
      </c>
      <c r="H870" cm="1">
        <f t="array" ref="H870">INDEX('PUMA22 Limit computations'!AI$4:BB$75,'PUMA-Person-Limits Fragments'!B870,'PUMA-Person-Limits Fragments'!C870)</f>
        <v>120600</v>
      </c>
      <c r="I870" cm="1">
        <f t="array" ref="I870">INDEX('PUMA22 Limit computations'!BC$4:BV$75,'PUMA-Person-Limits Fragments'!B870,'PUMA-Person-Limits Fragments'!C870)</f>
        <v>72350</v>
      </c>
      <c r="J870" cm="1">
        <f t="array" ref="J870">INDEX('PUMA22 Limit computations'!BW$4:CP$75,'PUMA-Person-Limits Fragments'!B870,'PUMA-Person-Limits Fragments'!C870)</f>
        <v>192400</v>
      </c>
    </row>
    <row r="871" spans="1:10" x14ac:dyDescent="0.25">
      <c r="A871">
        <f t="shared" si="41"/>
        <v>870</v>
      </c>
      <c r="B871">
        <f t="shared" si="39"/>
        <v>6</v>
      </c>
      <c r="C871">
        <f t="shared" si="40"/>
        <v>13</v>
      </c>
      <c r="D871" cm="1">
        <f t="array" ref="D871">INDEX('PUMA22 Limit computations'!$A$4:$D$75,'PUMA-Person-Limits Fragments'!$B871,1)</f>
        <v>902</v>
      </c>
      <c r="E871" t="str" cm="1">
        <f t="array" ref="E871">INDEX('PUMA22 Limit computations'!$A$4:$D$75,'PUMA-Person-Limits Fragments'!$B871,2)</f>
        <v>Norfolk County--Brookline, Milton &amp; Dedham</v>
      </c>
      <c r="F871" t="str" cm="1">
        <f t="array" ref="F871">INDEX('PUMA22 Limit computations'!$A$4:$D$75,'PUMA-Person-Limits Fragments'!$B871,3)</f>
        <v>METRO14460MM1120</v>
      </c>
      <c r="G871" t="str" cm="1">
        <f t="array" ref="G871">INDEX('PUMA22 Limit computations'!$A$4:$D$75,'PUMA-Person-Limits Fragments'!$B871,4)</f>
        <v>Boston-Cambridge-Quincy, MA-NH HUD Metro FMR Area</v>
      </c>
      <c r="H871" cm="1">
        <f t="array" ref="H871">INDEX('PUMA22 Limit computations'!AI$4:BB$75,'PUMA-Person-Limits Fragments'!B871,'PUMA-Person-Limits Fragments'!C871)</f>
        <v>120600</v>
      </c>
      <c r="I871" cm="1">
        <f t="array" ref="I871">INDEX('PUMA22 Limit computations'!BC$4:BV$75,'PUMA-Person-Limits Fragments'!B871,'PUMA-Person-Limits Fragments'!C871)</f>
        <v>72350</v>
      </c>
      <c r="J871" cm="1">
        <f t="array" ref="J871">INDEX('PUMA22 Limit computations'!BW$4:CP$75,'PUMA-Person-Limits Fragments'!B871,'PUMA-Person-Limits Fragments'!C871)</f>
        <v>192400</v>
      </c>
    </row>
    <row r="872" spans="1:10" x14ac:dyDescent="0.25">
      <c r="A872">
        <f t="shared" si="41"/>
        <v>871</v>
      </c>
      <c r="B872">
        <f t="shared" si="39"/>
        <v>7</v>
      </c>
      <c r="C872">
        <f t="shared" si="40"/>
        <v>13</v>
      </c>
      <c r="D872" cm="1">
        <f t="array" ref="D872">INDEX('PUMA22 Limit computations'!$A$4:$D$75,'PUMA-Person-Limits Fragments'!$B872,1)</f>
        <v>901</v>
      </c>
      <c r="E872" t="str" cm="1">
        <f t="array" ref="E872">INDEX('PUMA22 Limit computations'!$A$4:$D$75,'PUMA-Person-Limits Fragments'!$B872,2)</f>
        <v>Norfolk County (Northwest)--Needham, Wellesley &amp; Westwood</v>
      </c>
      <c r="F872" t="str" cm="1">
        <f t="array" ref="F872">INDEX('PUMA22 Limit computations'!$A$4:$D$75,'PUMA-Person-Limits Fragments'!$B872,3)</f>
        <v>METRO14460MM1120</v>
      </c>
      <c r="G872" t="str" cm="1">
        <f t="array" ref="G872">INDEX('PUMA22 Limit computations'!$A$4:$D$75,'PUMA-Person-Limits Fragments'!$B872,4)</f>
        <v>Boston-Cambridge-Quincy, MA-NH HUD Metro FMR Area</v>
      </c>
      <c r="H872" cm="1">
        <f t="array" ref="H872">INDEX('PUMA22 Limit computations'!AI$4:BB$75,'PUMA-Person-Limits Fragments'!B872,'PUMA-Person-Limits Fragments'!C872)</f>
        <v>120600</v>
      </c>
      <c r="I872" cm="1">
        <f t="array" ref="I872">INDEX('PUMA22 Limit computations'!BC$4:BV$75,'PUMA-Person-Limits Fragments'!B872,'PUMA-Person-Limits Fragments'!C872)</f>
        <v>72350</v>
      </c>
      <c r="J872" cm="1">
        <f t="array" ref="J872">INDEX('PUMA22 Limit computations'!BW$4:CP$75,'PUMA-Person-Limits Fragments'!B872,'PUMA-Person-Limits Fragments'!C872)</f>
        <v>192400</v>
      </c>
    </row>
    <row r="873" spans="1:10" x14ac:dyDescent="0.25">
      <c r="A873">
        <f t="shared" si="41"/>
        <v>872</v>
      </c>
      <c r="B873">
        <f t="shared" si="39"/>
        <v>8</v>
      </c>
      <c r="C873">
        <f t="shared" si="40"/>
        <v>13</v>
      </c>
      <c r="D873" cm="1">
        <f t="array" ref="D873">INDEX('PUMA22 Limit computations'!$A$4:$D$75,'PUMA-Person-Limits Fragments'!$B873,1)</f>
        <v>806</v>
      </c>
      <c r="E873" t="str" cm="1">
        <f t="array" ref="E873">INDEX('PUMA22 Limit computations'!$A$4:$D$75,'PUMA-Person-Limits Fragments'!$B873,2)</f>
        <v>Suffolk County (North)--Revere, Chelsea &amp; Winthrop</v>
      </c>
      <c r="F873" t="str" cm="1">
        <f t="array" ref="F873">INDEX('PUMA22 Limit computations'!$A$4:$D$75,'PUMA-Person-Limits Fragments'!$B873,3)</f>
        <v>METRO14460MM1120</v>
      </c>
      <c r="G873" t="str" cm="1">
        <f t="array" ref="G873">INDEX('PUMA22 Limit computations'!$A$4:$D$75,'PUMA-Person-Limits Fragments'!$B873,4)</f>
        <v>Boston-Cambridge-Quincy, MA-NH HUD Metro FMR Area</v>
      </c>
      <c r="H873" cm="1">
        <f t="array" ref="H873">INDEX('PUMA22 Limit computations'!AI$4:BB$75,'PUMA-Person-Limits Fragments'!B873,'PUMA-Person-Limits Fragments'!C873)</f>
        <v>120600</v>
      </c>
      <c r="I873" cm="1">
        <f t="array" ref="I873">INDEX('PUMA22 Limit computations'!BC$4:BV$75,'PUMA-Person-Limits Fragments'!B873,'PUMA-Person-Limits Fragments'!C873)</f>
        <v>72350</v>
      </c>
      <c r="J873" cm="1">
        <f t="array" ref="J873">INDEX('PUMA22 Limit computations'!BW$4:CP$75,'PUMA-Person-Limits Fragments'!B873,'PUMA-Person-Limits Fragments'!C873)</f>
        <v>192400</v>
      </c>
    </row>
    <row r="874" spans="1:10" x14ac:dyDescent="0.25">
      <c r="A874">
        <f t="shared" si="41"/>
        <v>873</v>
      </c>
      <c r="B874">
        <f t="shared" si="39"/>
        <v>9</v>
      </c>
      <c r="C874">
        <f t="shared" si="40"/>
        <v>13</v>
      </c>
      <c r="D874" cm="1">
        <f t="array" ref="D874">INDEX('PUMA22 Limit computations'!$A$4:$D$75,'PUMA-Person-Limits Fragments'!$B874,1)</f>
        <v>805</v>
      </c>
      <c r="E874" t="str" cm="1">
        <f t="array" ref="E874">INDEX('PUMA22 Limit computations'!$A$4:$D$75,'PUMA-Person-Limits Fragments'!$B874,2)</f>
        <v>Boston City--Hyde Park, Jamaica Plain, Roslindale &amp; West Roxbury</v>
      </c>
      <c r="F874" t="str" cm="1">
        <f t="array" ref="F874">INDEX('PUMA22 Limit computations'!$A$4:$D$75,'PUMA-Person-Limits Fragments'!$B874,3)</f>
        <v>METRO14460MM1120</v>
      </c>
      <c r="G874" t="str" cm="1">
        <f t="array" ref="G874">INDEX('PUMA22 Limit computations'!$A$4:$D$75,'PUMA-Person-Limits Fragments'!$B874,4)</f>
        <v>Boston-Cambridge-Quincy, MA-NH HUD Metro FMR Area</v>
      </c>
      <c r="H874" cm="1">
        <f t="array" ref="H874">INDEX('PUMA22 Limit computations'!AI$4:BB$75,'PUMA-Person-Limits Fragments'!B874,'PUMA-Person-Limits Fragments'!C874)</f>
        <v>120600</v>
      </c>
      <c r="I874" cm="1">
        <f t="array" ref="I874">INDEX('PUMA22 Limit computations'!BC$4:BV$75,'PUMA-Person-Limits Fragments'!B874,'PUMA-Person-Limits Fragments'!C874)</f>
        <v>72350</v>
      </c>
      <c r="J874" cm="1">
        <f t="array" ref="J874">INDEX('PUMA22 Limit computations'!BW$4:CP$75,'PUMA-Person-Limits Fragments'!B874,'PUMA-Person-Limits Fragments'!C874)</f>
        <v>192400</v>
      </c>
    </row>
    <row r="875" spans="1:10" x14ac:dyDescent="0.25">
      <c r="A875">
        <f t="shared" si="41"/>
        <v>874</v>
      </c>
      <c r="B875">
        <f t="shared" si="39"/>
        <v>10</v>
      </c>
      <c r="C875">
        <f t="shared" si="40"/>
        <v>13</v>
      </c>
      <c r="D875" cm="1">
        <f t="array" ref="D875">INDEX('PUMA22 Limit computations'!$A$4:$D$75,'PUMA-Person-Limits Fragments'!$B875,1)</f>
        <v>804</v>
      </c>
      <c r="E875" t="str" cm="1">
        <f t="array" ref="E875">INDEX('PUMA22 Limit computations'!$A$4:$D$75,'PUMA-Person-Limits Fragments'!$B875,2)</f>
        <v>Boston City--Mattapan &amp; Roxbury</v>
      </c>
      <c r="F875" t="str" cm="1">
        <f t="array" ref="F875">INDEX('PUMA22 Limit computations'!$A$4:$D$75,'PUMA-Person-Limits Fragments'!$B875,3)</f>
        <v>METRO14460MM1120</v>
      </c>
      <c r="G875" t="str" cm="1">
        <f t="array" ref="G875">INDEX('PUMA22 Limit computations'!$A$4:$D$75,'PUMA-Person-Limits Fragments'!$B875,4)</f>
        <v>Boston-Cambridge-Quincy, MA-NH HUD Metro FMR Area</v>
      </c>
      <c r="H875" cm="1">
        <f t="array" ref="H875">INDEX('PUMA22 Limit computations'!AI$4:BB$75,'PUMA-Person-Limits Fragments'!B875,'PUMA-Person-Limits Fragments'!C875)</f>
        <v>120600</v>
      </c>
      <c r="I875" cm="1">
        <f t="array" ref="I875">INDEX('PUMA22 Limit computations'!BC$4:BV$75,'PUMA-Person-Limits Fragments'!B875,'PUMA-Person-Limits Fragments'!C875)</f>
        <v>72350</v>
      </c>
      <c r="J875" cm="1">
        <f t="array" ref="J875">INDEX('PUMA22 Limit computations'!BW$4:CP$75,'PUMA-Person-Limits Fragments'!B875,'PUMA-Person-Limits Fragments'!C875)</f>
        <v>192400</v>
      </c>
    </row>
    <row r="876" spans="1:10" x14ac:dyDescent="0.25">
      <c r="A876">
        <f t="shared" si="41"/>
        <v>875</v>
      </c>
      <c r="B876">
        <f t="shared" si="39"/>
        <v>11</v>
      </c>
      <c r="C876">
        <f t="shared" si="40"/>
        <v>13</v>
      </c>
      <c r="D876" cm="1">
        <f t="array" ref="D876">INDEX('PUMA22 Limit computations'!$A$4:$D$75,'PUMA-Person-Limits Fragments'!$B876,1)</f>
        <v>612</v>
      </c>
      <c r="E876" t="str" cm="1">
        <f t="array" ref="E876">INDEX('PUMA22 Limit computations'!$A$4:$D$75,'PUMA-Person-Limits Fragments'!$B876,2)</f>
        <v>Middlesex County--Watertown, Arlington &amp; Belmont</v>
      </c>
      <c r="F876" t="str" cm="1">
        <f t="array" ref="F876">INDEX('PUMA22 Limit computations'!$A$4:$D$75,'PUMA-Person-Limits Fragments'!$B876,3)</f>
        <v>METRO14460MM1120</v>
      </c>
      <c r="G876" t="str" cm="1">
        <f t="array" ref="G876">INDEX('PUMA22 Limit computations'!$A$4:$D$75,'PUMA-Person-Limits Fragments'!$B876,4)</f>
        <v>Boston-Cambridge-Quincy, MA-NH HUD Metro FMR Area</v>
      </c>
      <c r="H876" cm="1">
        <f t="array" ref="H876">INDEX('PUMA22 Limit computations'!AI$4:BB$75,'PUMA-Person-Limits Fragments'!B876,'PUMA-Person-Limits Fragments'!C876)</f>
        <v>120612.06</v>
      </c>
      <c r="I876" cm="1">
        <f t="array" ref="I876">INDEX('PUMA22 Limit computations'!BC$4:BV$75,'PUMA-Person-Limits Fragments'!B876,'PUMA-Person-Limits Fragments'!C876)</f>
        <v>72357.235000000001</v>
      </c>
      <c r="J876" cm="1">
        <f t="array" ref="J876">INDEX('PUMA22 Limit computations'!BW$4:CP$75,'PUMA-Person-Limits Fragments'!B876,'PUMA-Person-Limits Fragments'!C876)</f>
        <v>192419.24</v>
      </c>
    </row>
    <row r="877" spans="1:10" x14ac:dyDescent="0.25">
      <c r="A877">
        <f t="shared" si="41"/>
        <v>876</v>
      </c>
      <c r="B877">
        <f t="shared" si="39"/>
        <v>12</v>
      </c>
      <c r="C877">
        <f t="shared" si="40"/>
        <v>13</v>
      </c>
      <c r="D877" cm="1">
        <f t="array" ref="D877">INDEX('PUMA22 Limit computations'!$A$4:$D$75,'PUMA-Person-Limits Fragments'!$B877,1)</f>
        <v>802</v>
      </c>
      <c r="E877" t="str" cm="1">
        <f t="array" ref="E877">INDEX('PUMA22 Limit computations'!$A$4:$D$75,'PUMA-Person-Limits Fragments'!$B877,2)</f>
        <v>Boston City--Back Bay, Beacon Hill, Charlestown, East Boston, Central &amp; South End</v>
      </c>
      <c r="F877" t="str" cm="1">
        <f t="array" ref="F877">INDEX('PUMA22 Limit computations'!$A$4:$D$75,'PUMA-Person-Limits Fragments'!$B877,3)</f>
        <v>METRO14460MM1120</v>
      </c>
      <c r="G877" t="str" cm="1">
        <f t="array" ref="G877">INDEX('PUMA22 Limit computations'!$A$4:$D$75,'PUMA-Person-Limits Fragments'!$B877,4)</f>
        <v>Boston-Cambridge-Quincy, MA-NH HUD Metro FMR Area</v>
      </c>
      <c r="H877" cm="1">
        <f t="array" ref="H877">INDEX('PUMA22 Limit computations'!AI$4:BB$75,'PUMA-Person-Limits Fragments'!B877,'PUMA-Person-Limits Fragments'!C877)</f>
        <v>120600</v>
      </c>
      <c r="I877" cm="1">
        <f t="array" ref="I877">INDEX('PUMA22 Limit computations'!BC$4:BV$75,'PUMA-Person-Limits Fragments'!B877,'PUMA-Person-Limits Fragments'!C877)</f>
        <v>72350</v>
      </c>
      <c r="J877" cm="1">
        <f t="array" ref="J877">INDEX('PUMA22 Limit computations'!BW$4:CP$75,'PUMA-Person-Limits Fragments'!B877,'PUMA-Person-Limits Fragments'!C877)</f>
        <v>192400</v>
      </c>
    </row>
    <row r="878" spans="1:10" x14ac:dyDescent="0.25">
      <c r="A878">
        <f t="shared" si="41"/>
        <v>877</v>
      </c>
      <c r="B878">
        <f t="shared" si="39"/>
        <v>13</v>
      </c>
      <c r="C878">
        <f t="shared" si="40"/>
        <v>13</v>
      </c>
      <c r="D878" cm="1">
        <f t="array" ref="D878">INDEX('PUMA22 Limit computations'!$A$4:$D$75,'PUMA-Person-Limits Fragments'!$B878,1)</f>
        <v>906</v>
      </c>
      <c r="E878" t="str" cm="1">
        <f t="array" ref="E878">INDEX('PUMA22 Limit computations'!$A$4:$D$75,'PUMA-Person-Limits Fragments'!$B878,2)</f>
        <v>Norfolk County (Southwest)--Franklin, Walpole &amp; Foxborough</v>
      </c>
      <c r="F878" t="str" cm="1">
        <f t="array" ref="F878">INDEX('PUMA22 Limit computations'!$A$4:$D$75,'PUMA-Person-Limits Fragments'!$B878,3)</f>
        <v>METRO14460MM1120</v>
      </c>
      <c r="G878" t="str" cm="1">
        <f t="array" ref="G878">INDEX('PUMA22 Limit computations'!$A$4:$D$75,'PUMA-Person-Limits Fragments'!$B878,4)</f>
        <v>Boston-Cambridge-Quincy, MA-NH HUD Metro FMR Area</v>
      </c>
      <c r="H878" cm="1">
        <f t="array" ref="H878">INDEX('PUMA22 Limit computations'!AI$4:BB$75,'PUMA-Person-Limits Fragments'!B878,'PUMA-Person-Limits Fragments'!C878)</f>
        <v>120600</v>
      </c>
      <c r="I878" cm="1">
        <f t="array" ref="I878">INDEX('PUMA22 Limit computations'!BC$4:BV$75,'PUMA-Person-Limits Fragments'!B878,'PUMA-Person-Limits Fragments'!C878)</f>
        <v>72350</v>
      </c>
      <c r="J878" cm="1">
        <f t="array" ref="J878">INDEX('PUMA22 Limit computations'!BW$4:CP$75,'PUMA-Person-Limits Fragments'!B878,'PUMA-Person-Limits Fragments'!C878)</f>
        <v>192400</v>
      </c>
    </row>
    <row r="879" spans="1:10" x14ac:dyDescent="0.25">
      <c r="A879">
        <f t="shared" si="41"/>
        <v>878</v>
      </c>
      <c r="B879">
        <f t="shared" si="39"/>
        <v>14</v>
      </c>
      <c r="C879">
        <f t="shared" si="40"/>
        <v>13</v>
      </c>
      <c r="D879" cm="1">
        <f t="array" ref="D879">INDEX('PUMA22 Limit computations'!$A$4:$D$75,'PUMA-Person-Limits Fragments'!$B879,1)</f>
        <v>706</v>
      </c>
      <c r="E879" t="str" cm="1">
        <f t="array" ref="E879">INDEX('PUMA22 Limit computations'!$A$4:$D$75,'PUMA-Person-Limits Fragments'!$B879,2)</f>
        <v>Essex County (South Coastline)--Salem, Beverly &amp; Gloucester</v>
      </c>
      <c r="F879" t="str" cm="1">
        <f t="array" ref="F879">INDEX('PUMA22 Limit computations'!$A$4:$D$75,'PUMA-Person-Limits Fragments'!$B879,3)</f>
        <v>METRO14460MM1120</v>
      </c>
      <c r="G879" t="str" cm="1">
        <f t="array" ref="G879">INDEX('PUMA22 Limit computations'!$A$4:$D$75,'PUMA-Person-Limits Fragments'!$B879,4)</f>
        <v>Boston-Cambridge-Quincy, MA-NH HUD Metro FMR Area</v>
      </c>
      <c r="H879" cm="1">
        <f t="array" ref="H879">INDEX('PUMA22 Limit computations'!AI$4:BB$75,'PUMA-Person-Limits Fragments'!B879,'PUMA-Person-Limits Fragments'!C879)</f>
        <v>120600</v>
      </c>
      <c r="I879" cm="1">
        <f t="array" ref="I879">INDEX('PUMA22 Limit computations'!BC$4:BV$75,'PUMA-Person-Limits Fragments'!B879,'PUMA-Person-Limits Fragments'!C879)</f>
        <v>72350</v>
      </c>
      <c r="J879" cm="1">
        <f t="array" ref="J879">INDEX('PUMA22 Limit computations'!BW$4:CP$75,'PUMA-Person-Limits Fragments'!B879,'PUMA-Person-Limits Fragments'!C879)</f>
        <v>192400</v>
      </c>
    </row>
    <row r="880" spans="1:10" x14ac:dyDescent="0.25">
      <c r="A880">
        <f t="shared" si="41"/>
        <v>879</v>
      </c>
      <c r="B880">
        <f t="shared" si="39"/>
        <v>15</v>
      </c>
      <c r="C880">
        <f t="shared" si="40"/>
        <v>13</v>
      </c>
      <c r="D880" cm="1">
        <f t="array" ref="D880">INDEX('PUMA22 Limit computations'!$A$4:$D$75,'PUMA-Person-Limits Fragments'!$B880,1)</f>
        <v>705</v>
      </c>
      <c r="E880" t="str" cm="1">
        <f t="array" ref="E880">INDEX('PUMA22 Limit computations'!$A$4:$D$75,'PUMA-Person-Limits Fragments'!$B880,2)</f>
        <v>Essex County--Lynn &amp; Nahant</v>
      </c>
      <c r="F880" t="str" cm="1">
        <f t="array" ref="F880">INDEX('PUMA22 Limit computations'!$A$4:$D$75,'PUMA-Person-Limits Fragments'!$B880,3)</f>
        <v>METRO14460MM1120</v>
      </c>
      <c r="G880" t="str" cm="1">
        <f t="array" ref="G880">INDEX('PUMA22 Limit computations'!$A$4:$D$75,'PUMA-Person-Limits Fragments'!$B880,4)</f>
        <v>Boston-Cambridge-Quincy, MA-NH HUD Metro FMR Area</v>
      </c>
      <c r="H880" cm="1">
        <f t="array" ref="H880">INDEX('PUMA22 Limit computations'!AI$4:BB$75,'PUMA-Person-Limits Fragments'!B880,'PUMA-Person-Limits Fragments'!C880)</f>
        <v>120600</v>
      </c>
      <c r="I880" cm="1">
        <f t="array" ref="I880">INDEX('PUMA22 Limit computations'!BC$4:BV$75,'PUMA-Person-Limits Fragments'!B880,'PUMA-Person-Limits Fragments'!C880)</f>
        <v>72350</v>
      </c>
      <c r="J880" cm="1">
        <f t="array" ref="J880">INDEX('PUMA22 Limit computations'!BW$4:CP$75,'PUMA-Person-Limits Fragments'!B880,'PUMA-Person-Limits Fragments'!C880)</f>
        <v>192400</v>
      </c>
    </row>
    <row r="881" spans="1:10" x14ac:dyDescent="0.25">
      <c r="A881">
        <f t="shared" si="41"/>
        <v>880</v>
      </c>
      <c r="B881">
        <f t="shared" si="39"/>
        <v>16</v>
      </c>
      <c r="C881">
        <f t="shared" si="40"/>
        <v>13</v>
      </c>
      <c r="D881" cm="1">
        <f t="array" ref="D881">INDEX('PUMA22 Limit computations'!$A$4:$D$75,'PUMA-Person-Limits Fragments'!$B881,1)</f>
        <v>704</v>
      </c>
      <c r="E881" t="str" cm="1">
        <f t="array" ref="E881">INDEX('PUMA22 Limit computations'!$A$4:$D$75,'PUMA-Person-Limits Fragments'!$B881,2)</f>
        <v>Essex County (Central)--Peabody, Danvers &amp; Saugus</v>
      </c>
      <c r="F881" t="str" cm="1">
        <f t="array" ref="F881">INDEX('PUMA22 Limit computations'!$A$4:$D$75,'PUMA-Person-Limits Fragments'!$B881,3)</f>
        <v>METRO14460MM1120</v>
      </c>
      <c r="G881" t="str" cm="1">
        <f t="array" ref="G881">INDEX('PUMA22 Limit computations'!$A$4:$D$75,'PUMA-Person-Limits Fragments'!$B881,4)</f>
        <v>Boston-Cambridge-Quincy, MA-NH HUD Metro FMR Area</v>
      </c>
      <c r="H881" cm="1">
        <f t="array" ref="H881">INDEX('PUMA22 Limit computations'!AI$4:BB$75,'PUMA-Person-Limits Fragments'!B881,'PUMA-Person-Limits Fragments'!C881)</f>
        <v>120600</v>
      </c>
      <c r="I881" cm="1">
        <f t="array" ref="I881">INDEX('PUMA22 Limit computations'!BC$4:BV$75,'PUMA-Person-Limits Fragments'!B881,'PUMA-Person-Limits Fragments'!C881)</f>
        <v>72350</v>
      </c>
      <c r="J881" cm="1">
        <f t="array" ref="J881">INDEX('PUMA22 Limit computations'!BW$4:CP$75,'PUMA-Person-Limits Fragments'!B881,'PUMA-Person-Limits Fragments'!C881)</f>
        <v>192400</v>
      </c>
    </row>
    <row r="882" spans="1:10" x14ac:dyDescent="0.25">
      <c r="A882">
        <f t="shared" si="41"/>
        <v>881</v>
      </c>
      <c r="B882">
        <f t="shared" si="39"/>
        <v>17</v>
      </c>
      <c r="C882">
        <f t="shared" si="40"/>
        <v>13</v>
      </c>
      <c r="D882" cm="1">
        <f t="array" ref="D882">INDEX('PUMA22 Limit computations'!$A$4:$D$75,'PUMA-Person-Limits Fragments'!$B882,1)</f>
        <v>611</v>
      </c>
      <c r="E882" t="str" cm="1">
        <f t="array" ref="E882">INDEX('PUMA22 Limit computations'!$A$4:$D$75,'PUMA-Person-Limits Fragments'!$B882,2)</f>
        <v>Middlesex County (East)--Cambridge</v>
      </c>
      <c r="F882" t="str" cm="1">
        <f t="array" ref="F882">INDEX('PUMA22 Limit computations'!$A$4:$D$75,'PUMA-Person-Limits Fragments'!$B882,3)</f>
        <v>METRO14460MM1120</v>
      </c>
      <c r="G882" t="str" cm="1">
        <f t="array" ref="G882">INDEX('PUMA22 Limit computations'!$A$4:$D$75,'PUMA-Person-Limits Fragments'!$B882,4)</f>
        <v>Boston-Cambridge-Quincy, MA-NH HUD Metro FMR Area</v>
      </c>
      <c r="H882" cm="1">
        <f t="array" ref="H882">INDEX('PUMA22 Limit computations'!AI$4:BB$75,'PUMA-Person-Limits Fragments'!B882,'PUMA-Person-Limits Fragments'!C882)</f>
        <v>120600</v>
      </c>
      <c r="I882" cm="1">
        <f t="array" ref="I882">INDEX('PUMA22 Limit computations'!BC$4:BV$75,'PUMA-Person-Limits Fragments'!B882,'PUMA-Person-Limits Fragments'!C882)</f>
        <v>72350</v>
      </c>
      <c r="J882" cm="1">
        <f t="array" ref="J882">INDEX('PUMA22 Limit computations'!BW$4:CP$75,'PUMA-Person-Limits Fragments'!B882,'PUMA-Person-Limits Fragments'!C882)</f>
        <v>192400</v>
      </c>
    </row>
    <row r="883" spans="1:10" x14ac:dyDescent="0.25">
      <c r="A883">
        <f t="shared" si="41"/>
        <v>882</v>
      </c>
      <c r="B883">
        <f t="shared" si="39"/>
        <v>18</v>
      </c>
      <c r="C883">
        <f t="shared" si="40"/>
        <v>13</v>
      </c>
      <c r="D883" cm="1">
        <f t="array" ref="D883">INDEX('PUMA22 Limit computations'!$A$4:$D$75,'PUMA-Person-Limits Fragments'!$B883,1)</f>
        <v>703</v>
      </c>
      <c r="E883" t="str" cm="1">
        <f t="array" ref="E883">INDEX('PUMA22 Limit computations'!$A$4:$D$75,'PUMA-Person-Limits Fragments'!$B883,2)</f>
        <v>Essex County (North)--Newburyport, Amesbury &amp; North Andover</v>
      </c>
      <c r="F883" t="str" cm="1">
        <f t="array" ref="F883">INDEX('PUMA22 Limit computations'!$A$4:$D$75,'PUMA-Person-Limits Fragments'!$B883,3)</f>
        <v>METRO14460MM1120</v>
      </c>
      <c r="G883" t="str" cm="1">
        <f t="array" ref="G883">INDEX('PUMA22 Limit computations'!$A$4:$D$75,'PUMA-Person-Limits Fragments'!$B883,4)</f>
        <v>Boston-Cambridge-Quincy, MA-NH HUD Metro FMR Area</v>
      </c>
      <c r="H883" cm="1">
        <f t="array" ref="H883">INDEX('PUMA22 Limit computations'!AI$4:BB$75,'PUMA-Person-Limits Fragments'!B883,'PUMA-Person-Limits Fragments'!C883)</f>
        <v>62953.200000000004</v>
      </c>
      <c r="I883" cm="1">
        <f t="array" ref="I883">INDEX('PUMA22 Limit computations'!BC$4:BV$75,'PUMA-Person-Limits Fragments'!B883,'PUMA-Person-Limits Fragments'!C883)</f>
        <v>37766.700000000004</v>
      </c>
      <c r="J883" cm="1">
        <f t="array" ref="J883">INDEX('PUMA22 Limit computations'!BW$4:CP$75,'PUMA-Person-Limits Fragments'!B883,'PUMA-Person-Limits Fragments'!C883)</f>
        <v>100432.8</v>
      </c>
    </row>
    <row r="884" spans="1:10" x14ac:dyDescent="0.25">
      <c r="A884">
        <f t="shared" si="41"/>
        <v>883</v>
      </c>
      <c r="B884">
        <f t="shared" si="39"/>
        <v>19</v>
      </c>
      <c r="C884">
        <f t="shared" si="40"/>
        <v>13</v>
      </c>
      <c r="D884" cm="1">
        <f t="array" ref="D884">INDEX('PUMA22 Limit computations'!$A$4:$D$75,'PUMA-Person-Limits Fragments'!$B884,1)</f>
        <v>803</v>
      </c>
      <c r="E884" t="str" cm="1">
        <f t="array" ref="E884">INDEX('PUMA22 Limit computations'!$A$4:$D$75,'PUMA-Person-Limits Fragments'!$B884,2)</f>
        <v>Boston City--Dorchester &amp; South Boston</v>
      </c>
      <c r="F884" t="str" cm="1">
        <f t="array" ref="F884">INDEX('PUMA22 Limit computations'!$A$4:$D$75,'PUMA-Person-Limits Fragments'!$B884,3)</f>
        <v>METRO14460MM1120</v>
      </c>
      <c r="G884" t="str" cm="1">
        <f t="array" ref="G884">INDEX('PUMA22 Limit computations'!$A$4:$D$75,'PUMA-Person-Limits Fragments'!$B884,4)</f>
        <v>Boston-Cambridge-Quincy, MA-NH HUD Metro FMR Area</v>
      </c>
      <c r="H884" cm="1">
        <f t="array" ref="H884">INDEX('PUMA22 Limit computations'!AI$4:BB$75,'PUMA-Person-Limits Fragments'!B884,'PUMA-Person-Limits Fragments'!C884)</f>
        <v>120600</v>
      </c>
      <c r="I884" cm="1">
        <f t="array" ref="I884">INDEX('PUMA22 Limit computations'!BC$4:BV$75,'PUMA-Person-Limits Fragments'!B884,'PUMA-Person-Limits Fragments'!C884)</f>
        <v>72350</v>
      </c>
      <c r="J884" cm="1">
        <f t="array" ref="J884">INDEX('PUMA22 Limit computations'!BW$4:CP$75,'PUMA-Person-Limits Fragments'!B884,'PUMA-Person-Limits Fragments'!C884)</f>
        <v>192400</v>
      </c>
    </row>
    <row r="885" spans="1:10" x14ac:dyDescent="0.25">
      <c r="A885">
        <f t="shared" si="41"/>
        <v>884</v>
      </c>
      <c r="B885">
        <f t="shared" si="39"/>
        <v>20</v>
      </c>
      <c r="C885">
        <f t="shared" si="40"/>
        <v>13</v>
      </c>
      <c r="D885" cm="1">
        <f t="array" ref="D885">INDEX('PUMA22 Limit computations'!$A$4:$D$75,'PUMA-Person-Limits Fragments'!$B885,1)</f>
        <v>605</v>
      </c>
      <c r="E885" t="str" cm="1">
        <f t="array" ref="E885">INDEX('PUMA22 Limit computations'!$A$4:$D$75,'PUMA-Person-Limits Fragments'!$B885,2)</f>
        <v>Middlesex County--Framingham &amp; Marlborough</v>
      </c>
      <c r="F885" t="str" cm="1">
        <f t="array" ref="F885">INDEX('PUMA22 Limit computations'!$A$4:$D$75,'PUMA-Person-Limits Fragments'!$B885,3)</f>
        <v>METRO14460MM1120</v>
      </c>
      <c r="G885" t="str" cm="1">
        <f t="array" ref="G885">INDEX('PUMA22 Limit computations'!$A$4:$D$75,'PUMA-Person-Limits Fragments'!$B885,4)</f>
        <v>Boston-Cambridge-Quincy, MA-NH HUD Metro FMR Area</v>
      </c>
      <c r="H885" cm="1">
        <f t="array" ref="H885">INDEX('PUMA22 Limit computations'!AI$4:BB$75,'PUMA-Person-Limits Fragments'!B885,'PUMA-Person-Limits Fragments'!C885)</f>
        <v>120600</v>
      </c>
      <c r="I885" cm="1">
        <f t="array" ref="I885">INDEX('PUMA22 Limit computations'!BC$4:BV$75,'PUMA-Person-Limits Fragments'!B885,'PUMA-Person-Limits Fragments'!C885)</f>
        <v>72350</v>
      </c>
      <c r="J885" cm="1">
        <f t="array" ref="J885">INDEX('PUMA22 Limit computations'!BW$4:CP$75,'PUMA-Person-Limits Fragments'!B885,'PUMA-Person-Limits Fragments'!C885)</f>
        <v>192400</v>
      </c>
    </row>
    <row r="886" spans="1:10" x14ac:dyDescent="0.25">
      <c r="A886">
        <f t="shared" si="41"/>
        <v>885</v>
      </c>
      <c r="B886">
        <f t="shared" si="39"/>
        <v>21</v>
      </c>
      <c r="C886">
        <f t="shared" si="40"/>
        <v>13</v>
      </c>
      <c r="D886" cm="1">
        <f t="array" ref="D886">INDEX('PUMA22 Limit computations'!$A$4:$D$75,'PUMA-Person-Limits Fragments'!$B886,1)</f>
        <v>601</v>
      </c>
      <c r="E886" t="str" cm="1">
        <f t="array" ref="E886">INDEX('PUMA22 Limit computations'!$A$4:$D$75,'PUMA-Person-Limits Fragments'!$B886,2)</f>
        <v>Middlesex County (Northwest)--Outside Lowell</v>
      </c>
      <c r="F886" t="str" cm="1">
        <f t="array" ref="F886">INDEX('PUMA22 Limit computations'!$A$4:$D$75,'PUMA-Person-Limits Fragments'!$B886,3)</f>
        <v>METRO14460MM1120</v>
      </c>
      <c r="G886" t="str" cm="1">
        <f t="array" ref="G886">INDEX('PUMA22 Limit computations'!$A$4:$D$75,'PUMA-Person-Limits Fragments'!$B886,4)</f>
        <v>Boston-Cambridge-Quincy, MA-NH HUD Metro FMR Area</v>
      </c>
      <c r="H886" cm="1">
        <f t="array" ref="H886">INDEX('PUMA22 Limit computations'!AI$4:BB$75,'PUMA-Person-Limits Fragments'!B886,'PUMA-Person-Limits Fragments'!C886)</f>
        <v>27159.120000000003</v>
      </c>
      <c r="I886" cm="1">
        <f t="array" ref="I886">INDEX('PUMA22 Limit computations'!BC$4:BV$75,'PUMA-Person-Limits Fragments'!B886,'PUMA-Person-Limits Fragments'!C886)</f>
        <v>16293.220000000001</v>
      </c>
      <c r="J886" cm="1">
        <f t="array" ref="J886">INDEX('PUMA22 Limit computations'!BW$4:CP$75,'PUMA-Person-Limits Fragments'!B886,'PUMA-Person-Limits Fragments'!C886)</f>
        <v>43328.480000000003</v>
      </c>
    </row>
    <row r="887" spans="1:10" x14ac:dyDescent="0.25">
      <c r="A887">
        <f t="shared" si="41"/>
        <v>886</v>
      </c>
      <c r="B887">
        <f t="shared" si="39"/>
        <v>22</v>
      </c>
      <c r="C887">
        <f t="shared" si="40"/>
        <v>13</v>
      </c>
      <c r="D887" cm="1">
        <f t="array" ref="D887">INDEX('PUMA22 Limit computations'!$A$4:$D$75,'PUMA-Person-Limits Fragments'!$B887,1)</f>
        <v>1104</v>
      </c>
      <c r="E887" t="str" cm="1">
        <f t="array" ref="E887">INDEX('PUMA22 Limit computations'!$A$4:$D$75,'PUMA-Person-Limits Fragments'!$B887,2)</f>
        <v>Plymouth County (South)--Plymouth Town, Middleborough &amp; Wareham</v>
      </c>
      <c r="F887" t="str" cm="1">
        <f t="array" ref="F887">INDEX('PUMA22 Limit computations'!$A$4:$D$75,'PUMA-Person-Limits Fragments'!$B887,3)</f>
        <v>METRO14460MM1120</v>
      </c>
      <c r="G887" t="str" cm="1">
        <f t="array" ref="G887">INDEX('PUMA22 Limit computations'!$A$4:$D$75,'PUMA-Person-Limits Fragments'!$B887,4)</f>
        <v>Boston-Cambridge-Quincy, MA-NH HUD Metro FMR Area</v>
      </c>
      <c r="H887" cm="1">
        <f t="array" ref="H887">INDEX('PUMA22 Limit computations'!AI$4:BB$75,'PUMA-Person-Limits Fragments'!B887,'PUMA-Person-Limits Fragments'!C887)</f>
        <v>80536.679999999993</v>
      </c>
      <c r="I887" cm="1">
        <f t="array" ref="I887">INDEX('PUMA22 Limit computations'!BC$4:BV$75,'PUMA-Person-Limits Fragments'!B887,'PUMA-Person-Limits Fragments'!C887)</f>
        <v>48315.329999999994</v>
      </c>
      <c r="J887" cm="1">
        <f t="array" ref="J887">INDEX('PUMA22 Limit computations'!BW$4:CP$75,'PUMA-Person-Limits Fragments'!B887,'PUMA-Person-Limits Fragments'!C887)</f>
        <v>128484.71999999999</v>
      </c>
    </row>
    <row r="888" spans="1:10" x14ac:dyDescent="0.25">
      <c r="A888">
        <f t="shared" si="41"/>
        <v>887</v>
      </c>
      <c r="B888">
        <f t="shared" si="39"/>
        <v>23</v>
      </c>
      <c r="C888">
        <f t="shared" si="40"/>
        <v>13</v>
      </c>
      <c r="D888" cm="1">
        <f t="array" ref="D888">INDEX('PUMA22 Limit computations'!$A$4:$D$75,'PUMA-Person-Limits Fragments'!$B888,1)</f>
        <v>1103</v>
      </c>
      <c r="E888" t="str" cm="1">
        <f t="array" ref="E888">INDEX('PUMA22 Limit computations'!$A$4:$D$75,'PUMA-Person-Limits Fragments'!$B888,2)</f>
        <v>Plymouth County (North)--Marshfield, Hingham &amp; Scituate</v>
      </c>
      <c r="F888" t="str" cm="1">
        <f t="array" ref="F888">INDEX('PUMA22 Limit computations'!$A$4:$D$75,'PUMA-Person-Limits Fragments'!$B888,3)</f>
        <v>METRO14460MM1120</v>
      </c>
      <c r="G888" t="str" cm="1">
        <f t="array" ref="G888">INDEX('PUMA22 Limit computations'!$A$4:$D$75,'PUMA-Person-Limits Fragments'!$B888,4)</f>
        <v>Boston-Cambridge-Quincy, MA-NH HUD Metro FMR Area</v>
      </c>
      <c r="H888" cm="1">
        <f t="array" ref="H888">INDEX('PUMA22 Limit computations'!AI$4:BB$75,'PUMA-Person-Limits Fragments'!B888,'PUMA-Person-Limits Fragments'!C888)</f>
        <v>120575.88</v>
      </c>
      <c r="I888" cm="1">
        <f t="array" ref="I888">INDEX('PUMA22 Limit computations'!BC$4:BV$75,'PUMA-Person-Limits Fragments'!B888,'PUMA-Person-Limits Fragments'!C888)</f>
        <v>72335.53</v>
      </c>
      <c r="J888" cm="1">
        <f t="array" ref="J888">INDEX('PUMA22 Limit computations'!BW$4:CP$75,'PUMA-Person-Limits Fragments'!B888,'PUMA-Person-Limits Fragments'!C888)</f>
        <v>192361.52000000002</v>
      </c>
    </row>
    <row r="889" spans="1:10" x14ac:dyDescent="0.25">
      <c r="A889">
        <f t="shared" si="41"/>
        <v>888</v>
      </c>
      <c r="B889">
        <f t="shared" si="39"/>
        <v>24</v>
      </c>
      <c r="C889">
        <f t="shared" si="40"/>
        <v>13</v>
      </c>
      <c r="D889" cm="1">
        <f t="array" ref="D889">INDEX('PUMA22 Limit computations'!$A$4:$D$75,'PUMA-Person-Limits Fragments'!$B889,1)</f>
        <v>1102</v>
      </c>
      <c r="E889" t="str" cm="1">
        <f t="array" ref="E889">INDEX('PUMA22 Limit computations'!$A$4:$D$75,'PUMA-Person-Limits Fragments'!$B889,2)</f>
        <v>Plymouth County (West)--Bridgewater, Abington &amp; Whitman</v>
      </c>
      <c r="F889" t="str" cm="1">
        <f t="array" ref="F889">INDEX('PUMA22 Limit computations'!$A$4:$D$75,'PUMA-Person-Limits Fragments'!$B889,3)</f>
        <v>METRO14460MM1120</v>
      </c>
      <c r="G889" t="str" cm="1">
        <f t="array" ref="G889">INDEX('PUMA22 Limit computations'!$A$4:$D$75,'PUMA-Person-Limits Fragments'!$B889,4)</f>
        <v>Boston-Cambridge-Quincy, MA-NH HUD Metro FMR Area</v>
      </c>
      <c r="H889" cm="1">
        <f t="array" ref="H889">INDEX('PUMA22 Limit computations'!AI$4:BB$75,'PUMA-Person-Limits Fragments'!B889,'PUMA-Person-Limits Fragments'!C889)</f>
        <v>26158.14</v>
      </c>
      <c r="I889" cm="1">
        <f t="array" ref="I889">INDEX('PUMA22 Limit computations'!BC$4:BV$75,'PUMA-Person-Limits Fragments'!B889,'PUMA-Person-Limits Fragments'!C889)</f>
        <v>15692.715</v>
      </c>
      <c r="J889" cm="1">
        <f t="array" ref="J889">INDEX('PUMA22 Limit computations'!BW$4:CP$75,'PUMA-Person-Limits Fragments'!B889,'PUMA-Person-Limits Fragments'!C889)</f>
        <v>41731.560000000005</v>
      </c>
    </row>
    <row r="890" spans="1:10" x14ac:dyDescent="0.25">
      <c r="A890">
        <f t="shared" si="41"/>
        <v>889</v>
      </c>
      <c r="B890">
        <f t="shared" si="39"/>
        <v>25</v>
      </c>
      <c r="C890">
        <f t="shared" si="40"/>
        <v>13</v>
      </c>
      <c r="D890" cm="1">
        <f t="array" ref="D890">INDEX('PUMA22 Limit computations'!$A$4:$D$75,'PUMA-Person-Limits Fragments'!$B890,1)</f>
        <v>604</v>
      </c>
      <c r="E890" t="str" cm="1">
        <f t="array" ref="E890">INDEX('PUMA22 Limit computations'!$A$4:$D$75,'PUMA-Person-Limits Fragments'!$B890,2)</f>
        <v>Middlesex County (West Central)</v>
      </c>
      <c r="F890" t="str" cm="1">
        <f t="array" ref="F890">INDEX('PUMA22 Limit computations'!$A$4:$D$75,'PUMA-Person-Limits Fragments'!$B890,3)</f>
        <v>METRO14460MM1120</v>
      </c>
      <c r="G890" t="str" cm="1">
        <f t="array" ref="G890">INDEX('PUMA22 Limit computations'!$A$4:$D$75,'PUMA-Person-Limits Fragments'!$B890,4)</f>
        <v>Boston-Cambridge-Quincy, MA-NH HUD Metro FMR Area</v>
      </c>
      <c r="H890" cm="1">
        <f t="array" ref="H890">INDEX('PUMA22 Limit computations'!AI$4:BB$75,'PUMA-Person-Limits Fragments'!B890,'PUMA-Person-Limits Fragments'!C890)</f>
        <v>120600</v>
      </c>
      <c r="I890" cm="1">
        <f t="array" ref="I890">INDEX('PUMA22 Limit computations'!BC$4:BV$75,'PUMA-Person-Limits Fragments'!B890,'PUMA-Person-Limits Fragments'!C890)</f>
        <v>72350</v>
      </c>
      <c r="J890" cm="1">
        <f t="array" ref="J890">INDEX('PUMA22 Limit computations'!BW$4:CP$75,'PUMA-Person-Limits Fragments'!B890,'PUMA-Person-Limits Fragments'!C890)</f>
        <v>192400</v>
      </c>
    </row>
    <row r="891" spans="1:10" x14ac:dyDescent="0.25">
      <c r="A891">
        <f t="shared" si="41"/>
        <v>890</v>
      </c>
      <c r="B891">
        <f t="shared" si="39"/>
        <v>26</v>
      </c>
      <c r="C891">
        <f t="shared" si="40"/>
        <v>13</v>
      </c>
      <c r="D891" cm="1">
        <f t="array" ref="D891">INDEX('PUMA22 Limit computations'!$A$4:$D$75,'PUMA-Person-Limits Fragments'!$B891,1)</f>
        <v>905</v>
      </c>
      <c r="E891" t="str" cm="1">
        <f t="array" ref="E891">INDEX('PUMA22 Limit computations'!$A$4:$D$75,'PUMA-Person-Limits Fragments'!$B891,2)</f>
        <v>Norfolk County (Central)--Norwood, Stoughton &amp; Canton</v>
      </c>
      <c r="F891" t="str" cm="1">
        <f t="array" ref="F891">INDEX('PUMA22 Limit computations'!$A$4:$D$75,'PUMA-Person-Limits Fragments'!$B891,3)</f>
        <v>METRO14460MM1120</v>
      </c>
      <c r="G891" t="str" cm="1">
        <f t="array" ref="G891">INDEX('PUMA22 Limit computations'!$A$4:$D$75,'PUMA-Person-Limits Fragments'!$B891,4)</f>
        <v>Boston-Cambridge-Quincy, MA-NH HUD Metro FMR Area</v>
      </c>
      <c r="H891" cm="1">
        <f t="array" ref="H891">INDEX('PUMA22 Limit computations'!AI$4:BB$75,'PUMA-Person-Limits Fragments'!B891,'PUMA-Person-Limits Fragments'!C891)</f>
        <v>116005.14</v>
      </c>
      <c r="I891" cm="1">
        <f t="array" ref="I891">INDEX('PUMA22 Limit computations'!BC$4:BV$75,'PUMA-Person-Limits Fragments'!B891,'PUMA-Person-Limits Fragments'!C891)</f>
        <v>69593.464999999997</v>
      </c>
      <c r="J891" cm="1">
        <f t="array" ref="J891">INDEX('PUMA22 Limit computations'!BW$4:CP$75,'PUMA-Person-Limits Fragments'!B891,'PUMA-Person-Limits Fragments'!C891)</f>
        <v>185069.56</v>
      </c>
    </row>
    <row r="892" spans="1:10" x14ac:dyDescent="0.25">
      <c r="A892">
        <f t="shared" si="41"/>
        <v>891</v>
      </c>
      <c r="B892">
        <f t="shared" si="39"/>
        <v>27</v>
      </c>
      <c r="C892">
        <f t="shared" si="40"/>
        <v>13</v>
      </c>
      <c r="D892" cm="1">
        <f t="array" ref="D892">INDEX('PUMA22 Limit computations'!$A$4:$D$75,'PUMA-Person-Limits Fragments'!$B892,1)</f>
        <v>606</v>
      </c>
      <c r="E892" t="str" cm="1">
        <f t="array" ref="E892">INDEX('PUMA22 Limit computations'!$A$4:$D$75,'PUMA-Person-Limits Fragments'!$B892,2)</f>
        <v>Middlesex County (Southwest)</v>
      </c>
      <c r="F892" t="str" cm="1">
        <f t="array" ref="F892">INDEX('PUMA22 Limit computations'!$A$4:$D$75,'PUMA-Person-Limits Fragments'!$B892,3)</f>
        <v>METRO14460MM1120</v>
      </c>
      <c r="G892" t="str" cm="1">
        <f t="array" ref="G892">INDEX('PUMA22 Limit computations'!$A$4:$D$75,'PUMA-Person-Limits Fragments'!$B892,4)</f>
        <v>Boston-Cambridge-Quincy, MA-NH HUD Metro FMR Area</v>
      </c>
      <c r="H892" cm="1">
        <f t="array" ref="H892">INDEX('PUMA22 Limit computations'!AI$4:BB$75,'PUMA-Person-Limits Fragments'!B892,'PUMA-Person-Limits Fragments'!C892)</f>
        <v>120600</v>
      </c>
      <c r="I892" cm="1">
        <f t="array" ref="I892">INDEX('PUMA22 Limit computations'!BC$4:BV$75,'PUMA-Person-Limits Fragments'!B892,'PUMA-Person-Limits Fragments'!C892)</f>
        <v>72350</v>
      </c>
      <c r="J892" cm="1">
        <f t="array" ref="J892">INDEX('PUMA22 Limit computations'!BW$4:CP$75,'PUMA-Person-Limits Fragments'!B892,'PUMA-Person-Limits Fragments'!C892)</f>
        <v>192400</v>
      </c>
    </row>
    <row r="893" spans="1:10" x14ac:dyDescent="0.25">
      <c r="A893">
        <f t="shared" si="41"/>
        <v>892</v>
      </c>
      <c r="B893">
        <f t="shared" si="39"/>
        <v>28</v>
      </c>
      <c r="C893">
        <f t="shared" si="40"/>
        <v>13</v>
      </c>
      <c r="D893" cm="1">
        <f t="array" ref="D893">INDEX('PUMA22 Limit computations'!$A$4:$D$75,'PUMA-Person-Limits Fragments'!$B893,1)</f>
        <v>607</v>
      </c>
      <c r="E893" t="str" cm="1">
        <f t="array" ref="E893">INDEX('PUMA22 Limit computations'!$A$4:$D$75,'PUMA-Person-Limits Fragments'!$B893,2)</f>
        <v>Middlesex County--Lexington, Burlington &amp; Wilmington</v>
      </c>
      <c r="F893" t="str" cm="1">
        <f t="array" ref="F893">INDEX('PUMA22 Limit computations'!$A$4:$D$75,'PUMA-Person-Limits Fragments'!$B893,3)</f>
        <v>METRO14460MM1120</v>
      </c>
      <c r="G893" t="str" cm="1">
        <f t="array" ref="G893">INDEX('PUMA22 Limit computations'!$A$4:$D$75,'PUMA-Person-Limits Fragments'!$B893,4)</f>
        <v>Boston-Cambridge-Quincy, MA-NH HUD Metro FMR Area</v>
      </c>
      <c r="H893" cm="1">
        <f t="array" ref="H893">INDEX('PUMA22 Limit computations'!AI$4:BB$75,'PUMA-Person-Limits Fragments'!B893,'PUMA-Person-Limits Fragments'!C893)</f>
        <v>120600</v>
      </c>
      <c r="I893" cm="1">
        <f t="array" ref="I893">INDEX('PUMA22 Limit computations'!BC$4:BV$75,'PUMA-Person-Limits Fragments'!B893,'PUMA-Person-Limits Fragments'!C893)</f>
        <v>72350</v>
      </c>
      <c r="J893" cm="1">
        <f t="array" ref="J893">INDEX('PUMA22 Limit computations'!BW$4:CP$75,'PUMA-Person-Limits Fragments'!B893,'PUMA-Person-Limits Fragments'!C893)</f>
        <v>192400</v>
      </c>
    </row>
    <row r="894" spans="1:10" x14ac:dyDescent="0.25">
      <c r="A894">
        <f t="shared" si="41"/>
        <v>893</v>
      </c>
      <c r="B894">
        <f t="shared" si="39"/>
        <v>29</v>
      </c>
      <c r="C894">
        <f t="shared" si="40"/>
        <v>13</v>
      </c>
      <c r="D894" cm="1">
        <f t="array" ref="D894">INDEX('PUMA22 Limit computations'!$A$4:$D$75,'PUMA-Person-Limits Fragments'!$B894,1)</f>
        <v>608</v>
      </c>
      <c r="E894" t="str" cm="1">
        <f t="array" ref="E894">INDEX('PUMA22 Limit computations'!$A$4:$D$75,'PUMA-Person-Limits Fragments'!$B894,2)</f>
        <v>Middlesex County--Woburn, Melrose &amp; Reading</v>
      </c>
      <c r="F894" t="str" cm="1">
        <f t="array" ref="F894">INDEX('PUMA22 Limit computations'!$A$4:$D$75,'PUMA-Person-Limits Fragments'!$B894,3)</f>
        <v>METRO14460MM1120</v>
      </c>
      <c r="G894" t="str" cm="1">
        <f t="array" ref="G894">INDEX('PUMA22 Limit computations'!$A$4:$D$75,'PUMA-Person-Limits Fragments'!$B894,4)</f>
        <v>Boston-Cambridge-Quincy, MA-NH HUD Metro FMR Area</v>
      </c>
      <c r="H894" cm="1">
        <f t="array" ref="H894">INDEX('PUMA22 Limit computations'!AI$4:BB$75,'PUMA-Person-Limits Fragments'!B894,'PUMA-Person-Limits Fragments'!C894)</f>
        <v>120600</v>
      </c>
      <c r="I894" cm="1">
        <f t="array" ref="I894">INDEX('PUMA22 Limit computations'!BC$4:BV$75,'PUMA-Person-Limits Fragments'!B894,'PUMA-Person-Limits Fragments'!C894)</f>
        <v>72350</v>
      </c>
      <c r="J894" cm="1">
        <f t="array" ref="J894">INDEX('PUMA22 Limit computations'!BW$4:CP$75,'PUMA-Person-Limits Fragments'!B894,'PUMA-Person-Limits Fragments'!C894)</f>
        <v>192400</v>
      </c>
    </row>
    <row r="895" spans="1:10" x14ac:dyDescent="0.25">
      <c r="A895">
        <f t="shared" si="41"/>
        <v>894</v>
      </c>
      <c r="B895">
        <f t="shared" si="39"/>
        <v>30</v>
      </c>
      <c r="C895">
        <f t="shared" si="40"/>
        <v>13</v>
      </c>
      <c r="D895" cm="1">
        <f t="array" ref="D895">INDEX('PUMA22 Limit computations'!$A$4:$D$75,'PUMA-Person-Limits Fragments'!$B895,1)</f>
        <v>609</v>
      </c>
      <c r="E895" t="str" cm="1">
        <f t="array" ref="E895">INDEX('PUMA22 Limit computations'!$A$4:$D$75,'PUMA-Person-Limits Fragments'!$B895,2)</f>
        <v>Middlesex County (East)--Malden &amp; Medford</v>
      </c>
      <c r="F895" t="str" cm="1">
        <f t="array" ref="F895">INDEX('PUMA22 Limit computations'!$A$4:$D$75,'PUMA-Person-Limits Fragments'!$B895,3)</f>
        <v>METRO14460MM1120</v>
      </c>
      <c r="G895" t="str" cm="1">
        <f t="array" ref="G895">INDEX('PUMA22 Limit computations'!$A$4:$D$75,'PUMA-Person-Limits Fragments'!$B895,4)</f>
        <v>Boston-Cambridge-Quincy, MA-NH HUD Metro FMR Area</v>
      </c>
      <c r="H895" cm="1">
        <f t="array" ref="H895">INDEX('PUMA22 Limit computations'!AI$4:BB$75,'PUMA-Person-Limits Fragments'!B895,'PUMA-Person-Limits Fragments'!C895)</f>
        <v>120600</v>
      </c>
      <c r="I895" cm="1">
        <f t="array" ref="I895">INDEX('PUMA22 Limit computations'!BC$4:BV$75,'PUMA-Person-Limits Fragments'!B895,'PUMA-Person-Limits Fragments'!C895)</f>
        <v>72350</v>
      </c>
      <c r="J895" cm="1">
        <f t="array" ref="J895">INDEX('PUMA22 Limit computations'!BW$4:CP$75,'PUMA-Person-Limits Fragments'!B895,'PUMA-Person-Limits Fragments'!C895)</f>
        <v>192400</v>
      </c>
    </row>
    <row r="896" spans="1:10" x14ac:dyDescent="0.25">
      <c r="A896">
        <f t="shared" si="41"/>
        <v>895</v>
      </c>
      <c r="B896">
        <f t="shared" si="39"/>
        <v>31</v>
      </c>
      <c r="C896">
        <f t="shared" si="40"/>
        <v>13</v>
      </c>
      <c r="D896" cm="1">
        <f t="array" ref="D896">INDEX('PUMA22 Limit computations'!$A$4:$D$75,'PUMA-Person-Limits Fragments'!$B896,1)</f>
        <v>610</v>
      </c>
      <c r="E896" t="str" cm="1">
        <f t="array" ref="E896">INDEX('PUMA22 Limit computations'!$A$4:$D$75,'PUMA-Person-Limits Fragments'!$B896,2)</f>
        <v>Middlesex County (East)--Somerville &amp; Everett</v>
      </c>
      <c r="F896" t="str" cm="1">
        <f t="array" ref="F896">INDEX('PUMA22 Limit computations'!$A$4:$D$75,'PUMA-Person-Limits Fragments'!$B896,3)</f>
        <v>METRO14460MM1120</v>
      </c>
      <c r="G896" t="str" cm="1">
        <f t="array" ref="G896">INDEX('PUMA22 Limit computations'!$A$4:$D$75,'PUMA-Person-Limits Fragments'!$B896,4)</f>
        <v>Boston-Cambridge-Quincy, MA-NH HUD Metro FMR Area</v>
      </c>
      <c r="H896" cm="1">
        <f t="array" ref="H896">INDEX('PUMA22 Limit computations'!AI$4:BB$75,'PUMA-Person-Limits Fragments'!B896,'PUMA-Person-Limits Fragments'!C896)</f>
        <v>120600</v>
      </c>
      <c r="I896" cm="1">
        <f t="array" ref="I896">INDEX('PUMA22 Limit computations'!BC$4:BV$75,'PUMA-Person-Limits Fragments'!B896,'PUMA-Person-Limits Fragments'!C896)</f>
        <v>72350</v>
      </c>
      <c r="J896" cm="1">
        <f t="array" ref="J896">INDEX('PUMA22 Limit computations'!BW$4:CP$75,'PUMA-Person-Limits Fragments'!B896,'PUMA-Person-Limits Fragments'!C896)</f>
        <v>192400</v>
      </c>
    </row>
    <row r="897" spans="1:10" x14ac:dyDescent="0.25">
      <c r="A897">
        <f t="shared" si="41"/>
        <v>896</v>
      </c>
      <c r="B897">
        <f t="shared" si="39"/>
        <v>32</v>
      </c>
      <c r="C897">
        <f t="shared" si="40"/>
        <v>13</v>
      </c>
      <c r="D897" cm="1">
        <f t="array" ref="D897">INDEX('PUMA22 Limit computations'!$A$4:$D$75,'PUMA-Person-Limits Fragments'!$B897,1)</f>
        <v>613</v>
      </c>
      <c r="E897" t="str" cm="1">
        <f t="array" ref="E897">INDEX('PUMA22 Limit computations'!$A$4:$D$75,'PUMA-Person-Limits Fragments'!$B897,2)</f>
        <v>Middlesex County--Newton &amp; Waltham</v>
      </c>
      <c r="F897" t="str" cm="1">
        <f t="array" ref="F897">INDEX('PUMA22 Limit computations'!$A$4:$D$75,'PUMA-Person-Limits Fragments'!$B897,3)</f>
        <v>METRO14460MM1120</v>
      </c>
      <c r="G897" t="str" cm="1">
        <f t="array" ref="G897">INDEX('PUMA22 Limit computations'!$A$4:$D$75,'PUMA-Person-Limits Fragments'!$B897,4)</f>
        <v>Boston-Cambridge-Quincy, MA-NH HUD Metro FMR Area</v>
      </c>
      <c r="H897" cm="1">
        <f t="array" ref="H897">INDEX('PUMA22 Limit computations'!AI$4:BB$75,'PUMA-Person-Limits Fragments'!B897,'PUMA-Person-Limits Fragments'!C897)</f>
        <v>120600</v>
      </c>
      <c r="I897" cm="1">
        <f t="array" ref="I897">INDEX('PUMA22 Limit computations'!BC$4:BV$75,'PUMA-Person-Limits Fragments'!B897,'PUMA-Person-Limits Fragments'!C897)</f>
        <v>72350</v>
      </c>
      <c r="J897" cm="1">
        <f t="array" ref="J897">INDEX('PUMA22 Limit computations'!BW$4:CP$75,'PUMA-Person-Limits Fragments'!B897,'PUMA-Person-Limits Fragments'!C897)</f>
        <v>192400</v>
      </c>
    </row>
    <row r="898" spans="1:10" x14ac:dyDescent="0.25">
      <c r="A898">
        <f t="shared" si="41"/>
        <v>897</v>
      </c>
      <c r="B898">
        <f t="shared" si="39"/>
        <v>33</v>
      </c>
      <c r="C898">
        <f t="shared" si="40"/>
        <v>13</v>
      </c>
      <c r="D898" cm="1">
        <f t="array" ref="D898">INDEX('PUMA22 Limit computations'!$A$4:$D$75,'PUMA-Person-Limits Fragments'!$B898,1)</f>
        <v>905</v>
      </c>
      <c r="E898" t="str" cm="1">
        <f t="array" ref="E898">INDEX('PUMA22 Limit computations'!$A$4:$D$75,'PUMA-Person-Limits Fragments'!$B898,2)</f>
        <v>Norfolk County (Central)--Norwood, Stoughton &amp; Canton</v>
      </c>
      <c r="F898" t="str" cm="1">
        <f t="array" ref="F898">INDEX('PUMA22 Limit computations'!$A$4:$D$75,'PUMA-Person-Limits Fragments'!$B898,3)</f>
        <v>METRO14460MM1200</v>
      </c>
      <c r="G898" t="str" cm="1">
        <f t="array" ref="G898">INDEX('PUMA22 Limit computations'!$A$4:$D$75,'PUMA-Person-Limits Fragments'!$B898,4)</f>
        <v>Brockton, MA HUD Metro FMR Area</v>
      </c>
      <c r="H898" cm="1">
        <f t="array" ref="H898">INDEX('PUMA22 Limit computations'!AI$4:BB$75,'PUMA-Person-Limits Fragments'!B898,'PUMA-Person-Limits Fragments'!C898)</f>
        <v>3661.4100000000003</v>
      </c>
      <c r="I898" cm="1">
        <f t="array" ref="I898">INDEX('PUMA22 Limit computations'!BC$4:BV$75,'PUMA-Person-Limits Fragments'!B898,'PUMA-Person-Limits Fragments'!C898)</f>
        <v>2675.7629999999999</v>
      </c>
      <c r="J898" cm="1">
        <f t="array" ref="J898">INDEX('PUMA22 Limit computations'!BW$4:CP$75,'PUMA-Person-Limits Fragments'!B898,'PUMA-Person-Limits Fragments'!C898)</f>
        <v>5855.97</v>
      </c>
    </row>
    <row r="899" spans="1:10" x14ac:dyDescent="0.25">
      <c r="A899">
        <f t="shared" si="41"/>
        <v>898</v>
      </c>
      <c r="B899">
        <f t="shared" ref="B899:B962" si="42">A899-72*FLOOR((A899-1)/72,1)</f>
        <v>34</v>
      </c>
      <c r="C899">
        <f t="shared" ref="C899:C962" si="43">FLOOR((A899-1)/72,1)+1</f>
        <v>13</v>
      </c>
      <c r="D899" cm="1">
        <f t="array" ref="D899">INDEX('PUMA22 Limit computations'!$A$4:$D$75,'PUMA-Person-Limits Fragments'!$B899,1)</f>
        <v>1102</v>
      </c>
      <c r="E899" t="str" cm="1">
        <f t="array" ref="E899">INDEX('PUMA22 Limit computations'!$A$4:$D$75,'PUMA-Person-Limits Fragments'!$B899,2)</f>
        <v>Plymouth County (West)--Bridgewater, Abington &amp; Whitman</v>
      </c>
      <c r="F899" t="str" cm="1">
        <f t="array" ref="F899">INDEX('PUMA22 Limit computations'!$A$4:$D$75,'PUMA-Person-Limits Fragments'!$B899,3)</f>
        <v>METRO14460MM1200</v>
      </c>
      <c r="G899" t="str" cm="1">
        <f t="array" ref="G899">INDEX('PUMA22 Limit computations'!$A$4:$D$75,'PUMA-Person-Limits Fragments'!$B899,4)</f>
        <v>Brockton, MA HUD Metro FMR Area</v>
      </c>
      <c r="H899" cm="1">
        <f t="array" ref="H899">INDEX('PUMA22 Limit computations'!AI$4:BB$75,'PUMA-Person-Limits Fragments'!B899,'PUMA-Person-Limits Fragments'!C899)</f>
        <v>75255.91</v>
      </c>
      <c r="I899" cm="1">
        <f t="array" ref="I899">INDEX('PUMA22 Limit computations'!BC$4:BV$75,'PUMA-Person-Limits Fragments'!B899,'PUMA-Person-Limits Fragments'!C899)</f>
        <v>54997.113000000005</v>
      </c>
      <c r="J899" cm="1">
        <f t="array" ref="J899">INDEX('PUMA22 Limit computations'!BW$4:CP$75,'PUMA-Person-Limits Fragments'!B899,'PUMA-Person-Limits Fragments'!C899)</f>
        <v>120362.47</v>
      </c>
    </row>
    <row r="900" spans="1:10" x14ac:dyDescent="0.25">
      <c r="A900">
        <f t="shared" ref="A900:A963" si="44">A899+1</f>
        <v>899</v>
      </c>
      <c r="B900">
        <f t="shared" si="42"/>
        <v>35</v>
      </c>
      <c r="C900">
        <f t="shared" si="43"/>
        <v>13</v>
      </c>
      <c r="D900" cm="1">
        <f t="array" ref="D900">INDEX('PUMA22 Limit computations'!$A$4:$D$75,'PUMA-Person-Limits Fragments'!$B900,1)</f>
        <v>1104</v>
      </c>
      <c r="E900" t="str" cm="1">
        <f t="array" ref="E900">INDEX('PUMA22 Limit computations'!$A$4:$D$75,'PUMA-Person-Limits Fragments'!$B900,2)</f>
        <v>Plymouth County (South)--Plymouth Town, Middleborough &amp; Wareham</v>
      </c>
      <c r="F900" t="str" cm="1">
        <f t="array" ref="F900">INDEX('PUMA22 Limit computations'!$A$4:$D$75,'PUMA-Person-Limits Fragments'!$B900,3)</f>
        <v>METRO14460MM1200</v>
      </c>
      <c r="G900" t="str" cm="1">
        <f t="array" ref="G900">INDEX('PUMA22 Limit computations'!$A$4:$D$75,'PUMA-Person-Limits Fragments'!$B900,4)</f>
        <v>Brockton, MA HUD Metro FMR Area</v>
      </c>
      <c r="H900" cm="1">
        <f t="array" ref="H900">INDEX('PUMA22 Limit computations'!AI$4:BB$75,'PUMA-Person-Limits Fragments'!B900,'PUMA-Person-Limits Fragments'!C900)</f>
        <v>31905.200000000001</v>
      </c>
      <c r="I900" cm="1">
        <f t="array" ref="I900">INDEX('PUMA22 Limit computations'!BC$4:BV$75,'PUMA-Person-Limits Fragments'!B900,'PUMA-Person-Limits Fragments'!C900)</f>
        <v>23316.36</v>
      </c>
      <c r="J900" cm="1">
        <f t="array" ref="J900">INDEX('PUMA22 Limit computations'!BW$4:CP$75,'PUMA-Person-Limits Fragments'!B900,'PUMA-Person-Limits Fragments'!C900)</f>
        <v>51028.4</v>
      </c>
    </row>
    <row r="901" spans="1:10" x14ac:dyDescent="0.25">
      <c r="A901">
        <f t="shared" si="44"/>
        <v>900</v>
      </c>
      <c r="B901">
        <f t="shared" si="42"/>
        <v>36</v>
      </c>
      <c r="C901">
        <f t="shared" si="43"/>
        <v>13</v>
      </c>
      <c r="D901" cm="1">
        <f t="array" ref="D901">INDEX('PUMA22 Limit computations'!$A$4:$D$75,'PUMA-Person-Limits Fragments'!$B901,1)</f>
        <v>1101</v>
      </c>
      <c r="E901" t="str" cm="1">
        <f t="array" ref="E901">INDEX('PUMA22 Limit computations'!$A$4:$D$75,'PUMA-Person-Limits Fragments'!$B901,2)</f>
        <v>Plymouth County--Brockton</v>
      </c>
      <c r="F901" t="str" cm="1">
        <f t="array" ref="F901">INDEX('PUMA22 Limit computations'!$A$4:$D$75,'PUMA-Person-Limits Fragments'!$B901,3)</f>
        <v>METRO14460MM1200</v>
      </c>
      <c r="G901" t="str" cm="1">
        <f t="array" ref="G901">INDEX('PUMA22 Limit computations'!$A$4:$D$75,'PUMA-Person-Limits Fragments'!$B901,4)</f>
        <v>Brockton, MA HUD Metro FMR Area</v>
      </c>
      <c r="H901" cm="1">
        <f t="array" ref="H901">INDEX('PUMA22 Limit computations'!AI$4:BB$75,'PUMA-Person-Limits Fragments'!B901,'PUMA-Person-Limits Fragments'!C901)</f>
        <v>96100</v>
      </c>
      <c r="I901" cm="1">
        <f t="array" ref="I901">INDEX('PUMA22 Limit computations'!BC$4:BV$75,'PUMA-Person-Limits Fragments'!B901,'PUMA-Person-Limits Fragments'!C901)</f>
        <v>70230</v>
      </c>
      <c r="J901" cm="1">
        <f t="array" ref="J901">INDEX('PUMA22 Limit computations'!BW$4:CP$75,'PUMA-Person-Limits Fragments'!B901,'PUMA-Person-Limits Fragments'!C901)</f>
        <v>153700</v>
      </c>
    </row>
    <row r="902" spans="1:10" x14ac:dyDescent="0.25">
      <c r="A902">
        <f t="shared" si="44"/>
        <v>901</v>
      </c>
      <c r="B902">
        <f t="shared" si="42"/>
        <v>37</v>
      </c>
      <c r="C902">
        <f t="shared" si="43"/>
        <v>13</v>
      </c>
      <c r="D902" cm="1">
        <f t="array" ref="D902">INDEX('PUMA22 Limit computations'!$A$4:$D$75,'PUMA-Person-Limits Fragments'!$B902,1)</f>
        <v>701</v>
      </c>
      <c r="E902" t="str" cm="1">
        <f t="array" ref="E902">INDEX('PUMA22 Limit computations'!$A$4:$D$75,'PUMA-Person-Limits Fragments'!$B902,2)</f>
        <v>Essex County (Northwest)--Haverhill &amp; Methuen</v>
      </c>
      <c r="F902" t="str" cm="1">
        <f t="array" ref="F902">INDEX('PUMA22 Limit computations'!$A$4:$D$75,'PUMA-Person-Limits Fragments'!$B902,3)</f>
        <v>METRO14460MM4160</v>
      </c>
      <c r="G902" t="str" cm="1">
        <f t="array" ref="G902">INDEX('PUMA22 Limit computations'!$A$4:$D$75,'PUMA-Person-Limits Fragments'!$B902,4)</f>
        <v>Lawrence, MA-NH HUD Metro FMR Area</v>
      </c>
      <c r="H902" cm="1">
        <f t="array" ref="H902">INDEX('PUMA22 Limit computations'!AI$4:BB$75,'PUMA-Person-Limits Fragments'!B902,'PUMA-Person-Limits Fragments'!C902)</f>
        <v>99000</v>
      </c>
      <c r="I902" cm="1">
        <f t="array" ref="I902">INDEX('PUMA22 Limit computations'!BC$4:BV$75,'PUMA-Person-Limits Fragments'!B902,'PUMA-Person-Limits Fragments'!C902)</f>
        <v>70230</v>
      </c>
      <c r="J902" cm="1">
        <f t="array" ref="J902">INDEX('PUMA22 Limit computations'!BW$4:CP$75,'PUMA-Person-Limits Fragments'!B902,'PUMA-Person-Limits Fragments'!C902)</f>
        <v>153800</v>
      </c>
    </row>
    <row r="903" spans="1:10" x14ac:dyDescent="0.25">
      <c r="A903">
        <f t="shared" si="44"/>
        <v>902</v>
      </c>
      <c r="B903">
        <f t="shared" si="42"/>
        <v>38</v>
      </c>
      <c r="C903">
        <f t="shared" si="43"/>
        <v>13</v>
      </c>
      <c r="D903" cm="1">
        <f t="array" ref="D903">INDEX('PUMA22 Limit computations'!$A$4:$D$75,'PUMA-Person-Limits Fragments'!$B903,1)</f>
        <v>702</v>
      </c>
      <c r="E903" t="str" cm="1">
        <f t="array" ref="E903">INDEX('PUMA22 Limit computations'!$A$4:$D$75,'PUMA-Person-Limits Fragments'!$B903,2)</f>
        <v>Essex County (West)--Lawrence &amp; Andover</v>
      </c>
      <c r="F903" t="str" cm="1">
        <f t="array" ref="F903">INDEX('PUMA22 Limit computations'!$A$4:$D$75,'PUMA-Person-Limits Fragments'!$B903,3)</f>
        <v>METRO14460MM4160</v>
      </c>
      <c r="G903" t="str" cm="1">
        <f t="array" ref="G903">INDEX('PUMA22 Limit computations'!$A$4:$D$75,'PUMA-Person-Limits Fragments'!$B903,4)</f>
        <v>Lawrence, MA-NH HUD Metro FMR Area</v>
      </c>
      <c r="H903" cm="1">
        <f t="array" ref="H903">INDEX('PUMA22 Limit computations'!AI$4:BB$75,'PUMA-Person-Limits Fragments'!B903,'PUMA-Person-Limits Fragments'!C903)</f>
        <v>99000</v>
      </c>
      <c r="I903" cm="1">
        <f t="array" ref="I903">INDEX('PUMA22 Limit computations'!BC$4:BV$75,'PUMA-Person-Limits Fragments'!B903,'PUMA-Person-Limits Fragments'!C903)</f>
        <v>70230</v>
      </c>
      <c r="J903" cm="1">
        <f t="array" ref="J903">INDEX('PUMA22 Limit computations'!BW$4:CP$75,'PUMA-Person-Limits Fragments'!B903,'PUMA-Person-Limits Fragments'!C903)</f>
        <v>153800</v>
      </c>
    </row>
    <row r="904" spans="1:10" x14ac:dyDescent="0.25">
      <c r="A904">
        <f t="shared" si="44"/>
        <v>903</v>
      </c>
      <c r="B904">
        <f t="shared" si="42"/>
        <v>39</v>
      </c>
      <c r="C904">
        <f t="shared" si="43"/>
        <v>13</v>
      </c>
      <c r="D904" cm="1">
        <f t="array" ref="D904">INDEX('PUMA22 Limit computations'!$A$4:$D$75,'PUMA-Person-Limits Fragments'!$B904,1)</f>
        <v>703</v>
      </c>
      <c r="E904" t="str" cm="1">
        <f t="array" ref="E904">INDEX('PUMA22 Limit computations'!$A$4:$D$75,'PUMA-Person-Limits Fragments'!$B904,2)</f>
        <v>Essex County (North)--Newburyport, Amesbury &amp; North Andover</v>
      </c>
      <c r="F904" t="str" cm="1">
        <f t="array" ref="F904">INDEX('PUMA22 Limit computations'!$A$4:$D$75,'PUMA-Person-Limits Fragments'!$B904,3)</f>
        <v>METRO14460MM4160</v>
      </c>
      <c r="G904" t="str" cm="1">
        <f t="array" ref="G904">INDEX('PUMA22 Limit computations'!$A$4:$D$75,'PUMA-Person-Limits Fragments'!$B904,4)</f>
        <v>Lawrence, MA-NH HUD Metro FMR Area</v>
      </c>
      <c r="H904" cm="1">
        <f t="array" ref="H904">INDEX('PUMA22 Limit computations'!AI$4:BB$75,'PUMA-Person-Limits Fragments'!B904,'PUMA-Person-Limits Fragments'!C904)</f>
        <v>47322</v>
      </c>
      <c r="I904" cm="1">
        <f t="array" ref="I904">INDEX('PUMA22 Limit computations'!BC$4:BV$75,'PUMA-Person-Limits Fragments'!B904,'PUMA-Person-Limits Fragments'!C904)</f>
        <v>33569.939999999995</v>
      </c>
      <c r="J904" cm="1">
        <f t="array" ref="J904">INDEX('PUMA22 Limit computations'!BW$4:CP$75,'PUMA-Person-Limits Fragments'!B904,'PUMA-Person-Limits Fragments'!C904)</f>
        <v>73516.399999999994</v>
      </c>
    </row>
    <row r="905" spans="1:10" x14ac:dyDescent="0.25">
      <c r="A905">
        <f t="shared" si="44"/>
        <v>904</v>
      </c>
      <c r="B905">
        <f t="shared" si="42"/>
        <v>40</v>
      </c>
      <c r="C905">
        <f t="shared" si="43"/>
        <v>13</v>
      </c>
      <c r="D905" cm="1">
        <f t="array" ref="D905">INDEX('PUMA22 Limit computations'!$A$4:$D$75,'PUMA-Person-Limits Fragments'!$B905,1)</f>
        <v>603</v>
      </c>
      <c r="E905" t="str" cm="1">
        <f t="array" ref="E905">INDEX('PUMA22 Limit computations'!$A$4:$D$75,'PUMA-Person-Limits Fragments'!$B905,2)</f>
        <v>Middlesex County (Northeast)--Billerica, Tewksbury &amp; Dracut</v>
      </c>
      <c r="F905" t="str" cm="1">
        <f t="array" ref="F905">INDEX('PUMA22 Limit computations'!$A$4:$D$75,'PUMA-Person-Limits Fragments'!$B905,3)</f>
        <v>METRO14460MM4560</v>
      </c>
      <c r="G905" t="str" cm="1">
        <f t="array" ref="G905">INDEX('PUMA22 Limit computations'!$A$4:$D$75,'PUMA-Person-Limits Fragments'!$B905,4)</f>
        <v>Lowell, MA HUD Metro FMR Area</v>
      </c>
      <c r="H905" cm="1">
        <f t="array" ref="H905">INDEX('PUMA22 Limit computations'!AI$4:BB$75,'PUMA-Person-Limits Fragments'!B905,'PUMA-Person-Limits Fragments'!C905)</f>
        <v>108650</v>
      </c>
      <c r="I905" cm="1">
        <f t="array" ref="I905">INDEX('PUMA22 Limit computations'!BC$4:BV$75,'PUMA-Person-Limits Fragments'!B905,'PUMA-Person-Limits Fragments'!C905)</f>
        <v>70230</v>
      </c>
      <c r="J905" cm="1">
        <f t="array" ref="J905">INDEX('PUMA22 Limit computations'!BW$4:CP$75,'PUMA-Person-Limits Fragments'!B905,'PUMA-Person-Limits Fragments'!C905)</f>
        <v>153800</v>
      </c>
    </row>
    <row r="906" spans="1:10" x14ac:dyDescent="0.25">
      <c r="A906">
        <f t="shared" si="44"/>
        <v>905</v>
      </c>
      <c r="B906">
        <f t="shared" si="42"/>
        <v>41</v>
      </c>
      <c r="C906">
        <f t="shared" si="43"/>
        <v>13</v>
      </c>
      <c r="D906" cm="1">
        <f t="array" ref="D906">INDEX('PUMA22 Limit computations'!$A$4:$D$75,'PUMA-Person-Limits Fragments'!$B906,1)</f>
        <v>601</v>
      </c>
      <c r="E906" t="str" cm="1">
        <f t="array" ref="E906">INDEX('PUMA22 Limit computations'!$A$4:$D$75,'PUMA-Person-Limits Fragments'!$B906,2)</f>
        <v>Middlesex County (Northwest)--Outside Lowell</v>
      </c>
      <c r="F906" t="str" cm="1">
        <f t="array" ref="F906">INDEX('PUMA22 Limit computations'!$A$4:$D$75,'PUMA-Person-Limits Fragments'!$B906,3)</f>
        <v>METRO14460MM4560</v>
      </c>
      <c r="G906" t="str" cm="1">
        <f t="array" ref="G906">INDEX('PUMA22 Limit computations'!$A$4:$D$75,'PUMA-Person-Limits Fragments'!$B906,4)</f>
        <v>Lowell, MA HUD Metro FMR Area</v>
      </c>
      <c r="H906" cm="1">
        <f t="array" ref="H906">INDEX('PUMA22 Limit computations'!AI$4:BB$75,'PUMA-Person-Limits Fragments'!B906,'PUMA-Person-Limits Fragments'!C906)</f>
        <v>84171.154999999999</v>
      </c>
      <c r="I906" cm="1">
        <f t="array" ref="I906">INDEX('PUMA22 Limit computations'!BC$4:BV$75,'PUMA-Person-Limits Fragments'!B906,'PUMA-Person-Limits Fragments'!C906)</f>
        <v>54407.181000000004</v>
      </c>
      <c r="J906" cm="1">
        <f t="array" ref="J906">INDEX('PUMA22 Limit computations'!BW$4:CP$75,'PUMA-Person-Limits Fragments'!B906,'PUMA-Person-Limits Fragments'!C906)</f>
        <v>119148.86000000002</v>
      </c>
    </row>
    <row r="907" spans="1:10" x14ac:dyDescent="0.25">
      <c r="A907">
        <f t="shared" si="44"/>
        <v>906</v>
      </c>
      <c r="B907">
        <f t="shared" si="42"/>
        <v>42</v>
      </c>
      <c r="C907">
        <f t="shared" si="43"/>
        <v>13</v>
      </c>
      <c r="D907" cm="1">
        <f t="array" ref="D907">INDEX('PUMA22 Limit computations'!$A$4:$D$75,'PUMA-Person-Limits Fragments'!$B907,1)</f>
        <v>602</v>
      </c>
      <c r="E907" t="str" cm="1">
        <f t="array" ref="E907">INDEX('PUMA22 Limit computations'!$A$4:$D$75,'PUMA-Person-Limits Fragments'!$B907,2)</f>
        <v>Middlesex County--Lowell</v>
      </c>
      <c r="F907" t="str" cm="1">
        <f t="array" ref="F907">INDEX('PUMA22 Limit computations'!$A$4:$D$75,'PUMA-Person-Limits Fragments'!$B907,3)</f>
        <v>METRO14460MM4560</v>
      </c>
      <c r="G907" t="str" cm="1">
        <f t="array" ref="G907">INDEX('PUMA22 Limit computations'!$A$4:$D$75,'PUMA-Person-Limits Fragments'!$B907,4)</f>
        <v>Lowell, MA HUD Metro FMR Area</v>
      </c>
      <c r="H907" cm="1">
        <f t="array" ref="H907">INDEX('PUMA22 Limit computations'!AI$4:BB$75,'PUMA-Person-Limits Fragments'!B907,'PUMA-Person-Limits Fragments'!C907)</f>
        <v>108650</v>
      </c>
      <c r="I907" cm="1">
        <f t="array" ref="I907">INDEX('PUMA22 Limit computations'!BC$4:BV$75,'PUMA-Person-Limits Fragments'!B907,'PUMA-Person-Limits Fragments'!C907)</f>
        <v>70230</v>
      </c>
      <c r="J907" cm="1">
        <f t="array" ref="J907">INDEX('PUMA22 Limit computations'!BW$4:CP$75,'PUMA-Person-Limits Fragments'!B907,'PUMA-Person-Limits Fragments'!C907)</f>
        <v>153800</v>
      </c>
    </row>
    <row r="908" spans="1:10" x14ac:dyDescent="0.25">
      <c r="A908">
        <f t="shared" si="44"/>
        <v>907</v>
      </c>
      <c r="B908">
        <f t="shared" si="42"/>
        <v>43</v>
      </c>
      <c r="C908">
        <f t="shared" si="43"/>
        <v>13</v>
      </c>
      <c r="D908" cm="1">
        <f t="array" ref="D908">INDEX('PUMA22 Limit computations'!$A$4:$D$75,'PUMA-Person-Limits Fragments'!$B908,1)</f>
        <v>100</v>
      </c>
      <c r="E908" t="str" cm="1">
        <f t="array" ref="E908">INDEX('PUMA22 Limit computations'!$A$4:$D$75,'PUMA-Person-Limits Fragments'!$B908,2)</f>
        <v>Berkshire County--Pittsfield</v>
      </c>
      <c r="F908" t="str" cm="1">
        <f t="array" ref="F908">INDEX('PUMA22 Limit computations'!$A$4:$D$75,'PUMA-Person-Limits Fragments'!$B908,3)</f>
        <v>METRO38340M38340</v>
      </c>
      <c r="G908" t="str" cm="1">
        <f t="array" ref="G908">INDEX('PUMA22 Limit computations'!$A$4:$D$75,'PUMA-Person-Limits Fragments'!$B908,4)</f>
        <v>Pittsfield, MA HUD Metro FMR Area</v>
      </c>
      <c r="H908" cm="1">
        <f t="array" ref="H908">INDEX('PUMA22 Limit computations'!AI$4:BB$75,'PUMA-Person-Limits Fragments'!B908,'PUMA-Person-Limits Fragments'!C908)</f>
        <v>50333.67</v>
      </c>
      <c r="I908" cm="1">
        <f t="array" ref="I908">INDEX('PUMA22 Limit computations'!BC$4:BV$75,'PUMA-Person-Limits Fragments'!B908,'PUMA-Person-Limits Fragments'!C908)</f>
        <v>42538.311000000002</v>
      </c>
      <c r="J908" cm="1">
        <f t="array" ref="J908">INDEX('PUMA22 Limit computations'!BW$4:CP$75,'PUMA-Person-Limits Fragments'!B908,'PUMA-Person-Limits Fragments'!C908)</f>
        <v>80558.100000000006</v>
      </c>
    </row>
    <row r="909" spans="1:10" x14ac:dyDescent="0.25">
      <c r="A909">
        <f t="shared" si="44"/>
        <v>908</v>
      </c>
      <c r="B909">
        <f t="shared" si="42"/>
        <v>44</v>
      </c>
      <c r="C909">
        <f t="shared" si="43"/>
        <v>13</v>
      </c>
      <c r="D909" cm="1">
        <f t="array" ref="D909">INDEX('PUMA22 Limit computations'!$A$4:$D$75,'PUMA-Person-Limits Fragments'!$B909,1)</f>
        <v>100</v>
      </c>
      <c r="E909" t="str" cm="1">
        <f t="array" ref="E909">INDEX('PUMA22 Limit computations'!$A$4:$D$75,'PUMA-Person-Limits Fragments'!$B909,2)</f>
        <v>Berkshire County--Pittsfield</v>
      </c>
      <c r="F909" t="str" cm="1">
        <f t="array" ref="F909">INDEX('PUMA22 Limit computations'!$A$4:$D$75,'PUMA-Person-Limits Fragments'!$B909,3)</f>
        <v>METRO38340N25003</v>
      </c>
      <c r="G909" t="str" cm="1">
        <f t="array" ref="G909">INDEX('PUMA22 Limit computations'!$A$4:$D$75,'PUMA-Person-Limits Fragments'!$B909,4)</f>
        <v>Berkshire County, MA (part) HUD Metro FMR Area</v>
      </c>
      <c r="H909" cm="1">
        <f t="array" ref="H909">INDEX('PUMA22 Limit computations'!AI$4:BB$75,'PUMA-Person-Limits Fragments'!B909,'PUMA-Person-Limits Fragments'!C909)</f>
        <v>31910.489999999998</v>
      </c>
      <c r="I909" cm="1">
        <f t="array" ref="I909">INDEX('PUMA22 Limit computations'!BC$4:BV$75,'PUMA-Person-Limits Fragments'!B909,'PUMA-Person-Limits Fragments'!C909)</f>
        <v>27684.666000000001</v>
      </c>
      <c r="J909" cm="1">
        <f t="array" ref="J909">INDEX('PUMA22 Limit computations'!BW$4:CP$75,'PUMA-Person-Limits Fragments'!B909,'PUMA-Person-Limits Fragments'!C909)</f>
        <v>51068.61</v>
      </c>
    </row>
    <row r="910" spans="1:10" x14ac:dyDescent="0.25">
      <c r="A910">
        <f t="shared" si="44"/>
        <v>909</v>
      </c>
      <c r="B910">
        <f t="shared" si="42"/>
        <v>45</v>
      </c>
      <c r="C910">
        <f t="shared" si="43"/>
        <v>13</v>
      </c>
      <c r="D910" cm="1">
        <f t="array" ref="D910">INDEX('PUMA22 Limit computations'!$A$4:$D$75,'PUMA-Person-Limits Fragments'!$B910,1)</f>
        <v>1001</v>
      </c>
      <c r="E910" t="str" cm="1">
        <f t="array" ref="E910">INDEX('PUMA22 Limit computations'!$A$4:$D$75,'PUMA-Person-Limits Fragments'!$B910,2)</f>
        <v>Bristol County--Attleboro, North Attleborough &amp; Swansea</v>
      </c>
      <c r="F910" t="str" cm="1">
        <f t="array" ref="F910">INDEX('PUMA22 Limit computations'!$A$4:$D$75,'PUMA-Person-Limits Fragments'!$B910,3)</f>
        <v>METRO39300M39300</v>
      </c>
      <c r="G910" t="str" cm="1">
        <f t="array" ref="G910">INDEX('PUMA22 Limit computations'!$A$4:$D$75,'PUMA-Person-Limits Fragments'!$B910,4)</f>
        <v>Providence-Fall River, RI-MA HUD Metro FMR Area</v>
      </c>
      <c r="H910" cm="1">
        <f t="array" ref="H910">INDEX('PUMA22 Limit computations'!AI$4:BB$75,'PUMA-Person-Limits Fragments'!B910,'PUMA-Person-Limits Fragments'!C910)</f>
        <v>83208.319999999992</v>
      </c>
      <c r="I910" cm="1">
        <f t="array" ref="I910">INDEX('PUMA22 Limit computations'!BC$4:BV$75,'PUMA-Person-Limits Fragments'!B910,'PUMA-Person-Limits Fragments'!C910)</f>
        <v>70237.023000000001</v>
      </c>
      <c r="J910" cm="1">
        <f t="array" ref="J910">INDEX('PUMA22 Limit computations'!BW$4:CP$75,'PUMA-Person-Limits Fragments'!B910,'PUMA-Person-Limits Fragments'!C910)</f>
        <v>133063.30499999999</v>
      </c>
    </row>
    <row r="911" spans="1:10" x14ac:dyDescent="0.25">
      <c r="A911">
        <f t="shared" si="44"/>
        <v>910</v>
      </c>
      <c r="B911">
        <f t="shared" si="42"/>
        <v>46</v>
      </c>
      <c r="C911">
        <f t="shared" si="43"/>
        <v>13</v>
      </c>
      <c r="D911" cm="1">
        <f t="array" ref="D911">INDEX('PUMA22 Limit computations'!$A$4:$D$75,'PUMA-Person-Limits Fragments'!$B911,1)</f>
        <v>1003</v>
      </c>
      <c r="E911" t="str" cm="1">
        <f t="array" ref="E911">INDEX('PUMA22 Limit computations'!$A$4:$D$75,'PUMA-Person-Limits Fragments'!$B911,2)</f>
        <v>Bristol County (Central)--Fall River, Somerset &amp; Acushnet</v>
      </c>
      <c r="F911" t="str" cm="1">
        <f t="array" ref="F911">INDEX('PUMA22 Limit computations'!$A$4:$D$75,'PUMA-Person-Limits Fragments'!$B911,3)</f>
        <v>METRO39300M39300</v>
      </c>
      <c r="G911" t="str" cm="1">
        <f t="array" ref="G911">INDEX('PUMA22 Limit computations'!$A$4:$D$75,'PUMA-Person-Limits Fragments'!$B911,4)</f>
        <v>Providence-Fall River, RI-MA HUD Metro FMR Area</v>
      </c>
      <c r="H911" cm="1">
        <f t="array" ref="H911">INDEX('PUMA22 Limit computations'!AI$4:BB$75,'PUMA-Person-Limits Fragments'!B911,'PUMA-Person-Limits Fragments'!C911)</f>
        <v>72334.080000000002</v>
      </c>
      <c r="I911" cm="1">
        <f t="array" ref="I911">INDEX('PUMA22 Limit computations'!BC$4:BV$75,'PUMA-Person-Limits Fragments'!B911,'PUMA-Person-Limits Fragments'!C911)</f>
        <v>61057.962</v>
      </c>
      <c r="J911" cm="1">
        <f t="array" ref="J911">INDEX('PUMA22 Limit computations'!BW$4:CP$75,'PUMA-Person-Limits Fragments'!B911,'PUMA-Person-Limits Fragments'!C911)</f>
        <v>115673.67</v>
      </c>
    </row>
    <row r="912" spans="1:10" x14ac:dyDescent="0.25">
      <c r="A912">
        <f t="shared" si="44"/>
        <v>911</v>
      </c>
      <c r="B912">
        <f t="shared" si="42"/>
        <v>47</v>
      </c>
      <c r="C912">
        <f t="shared" si="43"/>
        <v>13</v>
      </c>
      <c r="D912" cm="1">
        <f t="array" ref="D912">INDEX('PUMA22 Limit computations'!$A$4:$D$75,'PUMA-Person-Limits Fragments'!$B912,1)</f>
        <v>1004</v>
      </c>
      <c r="E912" t="str" cm="1">
        <f t="array" ref="E912">INDEX('PUMA22 Limit computations'!$A$4:$D$75,'PUMA-Person-Limits Fragments'!$B912,2)</f>
        <v>Bristol County (South)--New Bedford, Dartmouth &amp; Westport</v>
      </c>
      <c r="F912" t="str" cm="1">
        <f t="array" ref="F912">INDEX('PUMA22 Limit computations'!$A$4:$D$75,'PUMA-Person-Limits Fragments'!$B912,3)</f>
        <v>METRO39300M39300</v>
      </c>
      <c r="G912" t="str" cm="1">
        <f t="array" ref="G912">INDEX('PUMA22 Limit computations'!$A$4:$D$75,'PUMA-Person-Limits Fragments'!$B912,4)</f>
        <v>Providence-Fall River, RI-MA HUD Metro FMR Area</v>
      </c>
      <c r="H912" cm="1">
        <f t="array" ref="H912">INDEX('PUMA22 Limit computations'!AI$4:BB$75,'PUMA-Person-Limits Fragments'!B912,'PUMA-Person-Limits Fragments'!C912)</f>
        <v>8852.48</v>
      </c>
      <c r="I912" cm="1">
        <f t="array" ref="I912">INDEX('PUMA22 Limit computations'!BC$4:BV$75,'PUMA-Person-Limits Fragments'!B912,'PUMA-Person-Limits Fragments'!C912)</f>
        <v>7472.4719999999998</v>
      </c>
      <c r="J912" cm="1">
        <f t="array" ref="J912">INDEX('PUMA22 Limit computations'!BW$4:CP$75,'PUMA-Person-Limits Fragments'!B912,'PUMA-Person-Limits Fragments'!C912)</f>
        <v>14156.519999999999</v>
      </c>
    </row>
    <row r="913" spans="1:10" x14ac:dyDescent="0.25">
      <c r="A913">
        <f t="shared" si="44"/>
        <v>912</v>
      </c>
      <c r="B913">
        <f t="shared" si="42"/>
        <v>48</v>
      </c>
      <c r="C913">
        <f t="shared" si="43"/>
        <v>13</v>
      </c>
      <c r="D913" cm="1">
        <f t="array" ref="D913">INDEX('PUMA22 Limit computations'!$A$4:$D$75,'PUMA-Person-Limits Fragments'!$B913,1)</f>
        <v>1002</v>
      </c>
      <c r="E913" t="str" cm="1">
        <f t="array" ref="E913">INDEX('PUMA22 Limit computations'!$A$4:$D$75,'PUMA-Person-Limits Fragments'!$B913,2)</f>
        <v>Bristol County--Taunton, Easton &amp; Mansfield</v>
      </c>
      <c r="F913" t="str" cm="1">
        <f t="array" ref="F913">INDEX('PUMA22 Limit computations'!$A$4:$D$75,'PUMA-Person-Limits Fragments'!$B913,3)</f>
        <v>METRO39300MM1120</v>
      </c>
      <c r="G913" t="str" cm="1">
        <f t="array" ref="G913">INDEX('PUMA22 Limit computations'!$A$4:$D$75,'PUMA-Person-Limits Fragments'!$B913,4)</f>
        <v>Taunton-Mansfield-Norton, MA HUD Metro FMR Area</v>
      </c>
      <c r="H913" cm="1">
        <f t="array" ref="H913">INDEX('PUMA22 Limit computations'!AI$4:BB$75,'PUMA-Person-Limits Fragments'!B913,'PUMA-Person-Limits Fragments'!C913)</f>
        <v>72834.19</v>
      </c>
      <c r="I913" cm="1">
        <f t="array" ref="I913">INDEX('PUMA22 Limit computations'!BC$4:BV$75,'PUMA-Person-Limits Fragments'!B913,'PUMA-Person-Limits Fragments'!C913)</f>
        <v>53227.317000000003</v>
      </c>
      <c r="J913" cm="1">
        <f t="array" ref="J913">INDEX('PUMA22 Limit computations'!BW$4:CP$75,'PUMA-Person-Limits Fragments'!B913,'PUMA-Person-Limits Fragments'!C913)</f>
        <v>116489.23</v>
      </c>
    </row>
    <row r="914" spans="1:10" x14ac:dyDescent="0.25">
      <c r="A914">
        <f t="shared" si="44"/>
        <v>913</v>
      </c>
      <c r="B914">
        <f t="shared" si="42"/>
        <v>49</v>
      </c>
      <c r="C914">
        <f t="shared" si="43"/>
        <v>13</v>
      </c>
      <c r="D914" cm="1">
        <f t="array" ref="D914">INDEX('PUMA22 Limit computations'!$A$4:$D$75,'PUMA-Person-Limits Fragments'!$B914,1)</f>
        <v>1002</v>
      </c>
      <c r="E914" t="str" cm="1">
        <f t="array" ref="E914">INDEX('PUMA22 Limit computations'!$A$4:$D$75,'PUMA-Person-Limits Fragments'!$B914,2)</f>
        <v>Bristol County--Taunton, Easton &amp; Mansfield</v>
      </c>
      <c r="F914" t="str" cm="1">
        <f t="array" ref="F914">INDEX('PUMA22 Limit computations'!$A$4:$D$75,'PUMA-Person-Limits Fragments'!$B914,3)</f>
        <v>METRO39300MM1200</v>
      </c>
      <c r="G914" t="str" cm="1">
        <f t="array" ref="G914">INDEX('PUMA22 Limit computations'!$A$4:$D$75,'PUMA-Person-Limits Fragments'!$B914,4)</f>
        <v>Easton-Raynham, MA HUD Metro FMR Area</v>
      </c>
      <c r="H914" cm="1">
        <f t="array" ref="H914">INDEX('PUMA22 Limit computations'!AI$4:BB$75,'PUMA-Person-Limits Fragments'!B914,'PUMA-Person-Limits Fragments'!C914)</f>
        <v>29669.5</v>
      </c>
      <c r="I914" cm="1">
        <f t="array" ref="I914">INDEX('PUMA22 Limit computations'!BC$4:BV$75,'PUMA-Person-Limits Fragments'!B914,'PUMA-Person-Limits Fragments'!C914)</f>
        <v>17789.59</v>
      </c>
      <c r="J914" cm="1">
        <f t="array" ref="J914">INDEX('PUMA22 Limit computations'!BW$4:CP$75,'PUMA-Person-Limits Fragments'!B914,'PUMA-Person-Limits Fragments'!C914)</f>
        <v>37250.36</v>
      </c>
    </row>
    <row r="915" spans="1:10" x14ac:dyDescent="0.25">
      <c r="A915">
        <f t="shared" si="44"/>
        <v>914</v>
      </c>
      <c r="B915">
        <f t="shared" si="42"/>
        <v>50</v>
      </c>
      <c r="C915">
        <f t="shared" si="43"/>
        <v>13</v>
      </c>
      <c r="D915" cm="1">
        <f t="array" ref="D915">INDEX('PUMA22 Limit computations'!$A$4:$D$75,'PUMA-Person-Limits Fragments'!$B915,1)</f>
        <v>1003</v>
      </c>
      <c r="E915" t="str" cm="1">
        <f t="array" ref="E915">INDEX('PUMA22 Limit computations'!$A$4:$D$75,'PUMA-Person-Limits Fragments'!$B915,2)</f>
        <v>Bristol County (Central)--Fall River, Somerset &amp; Acushnet</v>
      </c>
      <c r="F915" t="str" cm="1">
        <f t="array" ref="F915">INDEX('PUMA22 Limit computations'!$A$4:$D$75,'PUMA-Person-Limits Fragments'!$B915,3)</f>
        <v>METRO39300MM5400</v>
      </c>
      <c r="G915" t="str" cm="1">
        <f t="array" ref="G915">INDEX('PUMA22 Limit computations'!$A$4:$D$75,'PUMA-Person-Limits Fragments'!$B915,4)</f>
        <v>New Bedford, MA HUD Metro FMR Area</v>
      </c>
      <c r="H915" cm="1">
        <f t="array" ref="H915">INDEX('PUMA22 Limit computations'!AI$4:BB$75,'PUMA-Person-Limits Fragments'!B915,'PUMA-Person-Limits Fragments'!C915)</f>
        <v>10563.975</v>
      </c>
      <c r="I915" cm="1">
        <f t="array" ref="I915">INDEX('PUMA22 Limit computations'!BC$4:BV$75,'PUMA-Person-Limits Fragments'!B915,'PUMA-Person-Limits Fragments'!C915)</f>
        <v>9165.0150000000012</v>
      </c>
      <c r="J915" cm="1">
        <f t="array" ref="J915">INDEX('PUMA22 Limit computations'!BW$4:CP$75,'PUMA-Person-Limits Fragments'!B915,'PUMA-Person-Limits Fragments'!C915)</f>
        <v>16906.275000000001</v>
      </c>
    </row>
    <row r="916" spans="1:10" x14ac:dyDescent="0.25">
      <c r="A916">
        <f t="shared" si="44"/>
        <v>915</v>
      </c>
      <c r="B916">
        <f t="shared" si="42"/>
        <v>51</v>
      </c>
      <c r="C916">
        <f t="shared" si="43"/>
        <v>13</v>
      </c>
      <c r="D916" cm="1">
        <f t="array" ref="D916">INDEX('PUMA22 Limit computations'!$A$4:$D$75,'PUMA-Person-Limits Fragments'!$B916,1)</f>
        <v>1004</v>
      </c>
      <c r="E916" t="str" cm="1">
        <f t="array" ref="E916">INDEX('PUMA22 Limit computations'!$A$4:$D$75,'PUMA-Person-Limits Fragments'!$B916,2)</f>
        <v>Bristol County (South)--New Bedford, Dartmouth &amp; Westport</v>
      </c>
      <c r="F916" t="str" cm="1">
        <f t="array" ref="F916">INDEX('PUMA22 Limit computations'!$A$4:$D$75,'PUMA-Person-Limits Fragments'!$B916,3)</f>
        <v>METRO39300MM5400</v>
      </c>
      <c r="G916" t="str" cm="1">
        <f t="array" ref="G916">INDEX('PUMA22 Limit computations'!$A$4:$D$75,'PUMA-Person-Limits Fragments'!$B916,4)</f>
        <v>New Bedford, MA HUD Metro FMR Area</v>
      </c>
      <c r="H916" cm="1">
        <f t="array" ref="H916">INDEX('PUMA22 Limit computations'!AI$4:BB$75,'PUMA-Person-Limits Fragments'!B916,'PUMA-Person-Limits Fragments'!C916)</f>
        <v>72336.92</v>
      </c>
      <c r="I916" cm="1">
        <f t="array" ref="I916">INDEX('PUMA22 Limit computations'!BC$4:BV$75,'PUMA-Person-Limits Fragments'!B916,'PUMA-Person-Limits Fragments'!C916)</f>
        <v>62757.527999999998</v>
      </c>
      <c r="J916" cm="1">
        <f t="array" ref="J916">INDEX('PUMA22 Limit computations'!BW$4:CP$75,'PUMA-Person-Limits Fragments'!B916,'PUMA-Person-Limits Fragments'!C916)</f>
        <v>115765.87999999999</v>
      </c>
    </row>
    <row r="917" spans="1:10" x14ac:dyDescent="0.25">
      <c r="A917">
        <f t="shared" si="44"/>
        <v>916</v>
      </c>
      <c r="B917">
        <f t="shared" si="42"/>
        <v>52</v>
      </c>
      <c r="C917">
        <f t="shared" si="43"/>
        <v>13</v>
      </c>
      <c r="D917" cm="1">
        <f t="array" ref="D917">INDEX('PUMA22 Limit computations'!$A$4:$D$75,'PUMA-Person-Limits Fragments'!$B917,1)</f>
        <v>201</v>
      </c>
      <c r="E917" t="str" cm="1">
        <f t="array" ref="E917">INDEX('PUMA22 Limit computations'!$A$4:$D$75,'PUMA-Person-Limits Fragments'!$B917,2)</f>
        <v>Franklin &amp; Hampshire (West, North, East) Counties</v>
      </c>
      <c r="F917" t="str" cm="1">
        <f t="array" ref="F917">INDEX('PUMA22 Limit computations'!$A$4:$D$75,'PUMA-Person-Limits Fragments'!$B917,3)</f>
        <v>METRO44140M25011</v>
      </c>
      <c r="G917" t="str" cm="1">
        <f t="array" ref="G917">INDEX('PUMA22 Limit computations'!$A$4:$D$75,'PUMA-Person-Limits Fragments'!$B917,4)</f>
        <v>Franklin County, MA HUD Metro FMR Area</v>
      </c>
      <c r="H917" cm="1">
        <f t="array" ref="H917">INDEX('PUMA22 Limit computations'!AI$4:BB$75,'PUMA-Person-Limits Fragments'!B917,'PUMA-Person-Limits Fragments'!C917)</f>
        <v>49614.254999999997</v>
      </c>
      <c r="I917" cm="1">
        <f t="array" ref="I917">INDEX('PUMA22 Limit computations'!BC$4:BV$75,'PUMA-Person-Limits Fragments'!B917,'PUMA-Person-Limits Fragments'!C917)</f>
        <v>43043.966999999997</v>
      </c>
      <c r="J917" cm="1">
        <f t="array" ref="J917">INDEX('PUMA22 Limit computations'!BW$4:CP$75,'PUMA-Person-Limits Fragments'!B917,'PUMA-Person-Limits Fragments'!C917)</f>
        <v>79401.195000000007</v>
      </c>
    </row>
    <row r="918" spans="1:10" x14ac:dyDescent="0.25">
      <c r="A918">
        <f t="shared" si="44"/>
        <v>917</v>
      </c>
      <c r="B918">
        <f t="shared" si="42"/>
        <v>53</v>
      </c>
      <c r="C918">
        <f t="shared" si="43"/>
        <v>13</v>
      </c>
      <c r="D918" cm="1">
        <f t="array" ref="D918">INDEX('PUMA22 Limit computations'!$A$4:$D$75,'PUMA-Person-Limits Fragments'!$B918,1)</f>
        <v>301</v>
      </c>
      <c r="E918" t="str" cm="1">
        <f t="array" ref="E918">INDEX('PUMA22 Limit computations'!$A$4:$D$75,'PUMA-Person-Limits Fragments'!$B918,2)</f>
        <v>Hampshire County (South)--Northampton</v>
      </c>
      <c r="F918" t="str" cm="1">
        <f t="array" ref="F918">INDEX('PUMA22 Limit computations'!$A$4:$D$75,'PUMA-Person-Limits Fragments'!$B918,3)</f>
        <v>METRO44140M44140</v>
      </c>
      <c r="G918" t="str" cm="1">
        <f t="array" ref="G918">INDEX('PUMA22 Limit computations'!$A$4:$D$75,'PUMA-Person-Limits Fragments'!$B918,4)</f>
        <v>Springfield, MA HUD Metro FMR Area</v>
      </c>
      <c r="H918" cm="1">
        <f t="array" ref="H918">INDEX('PUMA22 Limit computations'!AI$4:BB$75,'PUMA-Person-Limits Fragments'!B918,'PUMA-Person-Limits Fragments'!C918)</f>
        <v>80941.904999999999</v>
      </c>
      <c r="I918" cm="1">
        <f t="array" ref="I918">INDEX('PUMA22 Limit computations'!BC$4:BV$75,'PUMA-Person-Limits Fragments'!B918,'PUMA-Person-Limits Fragments'!C918)</f>
        <v>70222.976999999999</v>
      </c>
      <c r="J918" cm="1">
        <f t="array" ref="J918">INDEX('PUMA22 Limit computations'!BW$4:CP$75,'PUMA-Person-Limits Fragments'!B918,'PUMA-Person-Limits Fragments'!C918)</f>
        <v>129537.045</v>
      </c>
    </row>
    <row r="919" spans="1:10" x14ac:dyDescent="0.25">
      <c r="A919">
        <f t="shared" si="44"/>
        <v>918</v>
      </c>
      <c r="B919">
        <f t="shared" si="42"/>
        <v>54</v>
      </c>
      <c r="C919">
        <f t="shared" si="43"/>
        <v>13</v>
      </c>
      <c r="D919" cm="1">
        <f t="array" ref="D919">INDEX('PUMA22 Limit computations'!$A$4:$D$75,'PUMA-Person-Limits Fragments'!$B919,1)</f>
        <v>401</v>
      </c>
      <c r="E919" t="str" cm="1">
        <f t="array" ref="E919">INDEX('PUMA22 Limit computations'!$A$4:$D$75,'PUMA-Person-Limits Fragments'!$B919,2)</f>
        <v>Hampden County (West)--Westfield &amp; Holyoke</v>
      </c>
      <c r="F919" t="str" cm="1">
        <f t="array" ref="F919">INDEX('PUMA22 Limit computations'!$A$4:$D$75,'PUMA-Person-Limits Fragments'!$B919,3)</f>
        <v>METRO44140M44140</v>
      </c>
      <c r="G919" t="str" cm="1">
        <f t="array" ref="G919">INDEX('PUMA22 Limit computations'!$A$4:$D$75,'PUMA-Person-Limits Fragments'!$B919,4)</f>
        <v>Springfield, MA HUD Metro FMR Area</v>
      </c>
      <c r="H919" cm="1">
        <f t="array" ref="H919">INDEX('PUMA22 Limit computations'!AI$4:BB$75,'PUMA-Person-Limits Fragments'!B919,'PUMA-Person-Limits Fragments'!C919)</f>
        <v>80958.095000000001</v>
      </c>
      <c r="I919" cm="1">
        <f t="array" ref="I919">INDEX('PUMA22 Limit computations'!BC$4:BV$75,'PUMA-Person-Limits Fragments'!B919,'PUMA-Person-Limits Fragments'!C919)</f>
        <v>70237.023000000001</v>
      </c>
      <c r="J919" cm="1">
        <f t="array" ref="J919">INDEX('PUMA22 Limit computations'!BW$4:CP$75,'PUMA-Person-Limits Fragments'!B919,'PUMA-Person-Limits Fragments'!C919)</f>
        <v>129562.955</v>
      </c>
    </row>
    <row r="920" spans="1:10" x14ac:dyDescent="0.25">
      <c r="A920">
        <f t="shared" si="44"/>
        <v>919</v>
      </c>
      <c r="B920">
        <f t="shared" si="42"/>
        <v>55</v>
      </c>
      <c r="C920">
        <f t="shared" si="43"/>
        <v>13</v>
      </c>
      <c r="D920" cm="1">
        <f t="array" ref="D920">INDEX('PUMA22 Limit computations'!$A$4:$D$75,'PUMA-Person-Limits Fragments'!$B920,1)</f>
        <v>402</v>
      </c>
      <c r="E920" t="str" cm="1">
        <f t="array" ref="E920">INDEX('PUMA22 Limit computations'!$A$4:$D$75,'PUMA-Person-Limits Fragments'!$B920,2)</f>
        <v>Hampden County (Central)--Springfield</v>
      </c>
      <c r="F920" t="str" cm="1">
        <f t="array" ref="F920">INDEX('PUMA22 Limit computations'!$A$4:$D$75,'PUMA-Person-Limits Fragments'!$B920,3)</f>
        <v>METRO44140M44140</v>
      </c>
      <c r="G920" t="str" cm="1">
        <f t="array" ref="G920">INDEX('PUMA22 Limit computations'!$A$4:$D$75,'PUMA-Person-Limits Fragments'!$B920,4)</f>
        <v>Springfield, MA HUD Metro FMR Area</v>
      </c>
      <c r="H920" cm="1">
        <f t="array" ref="H920">INDEX('PUMA22 Limit computations'!AI$4:BB$75,'PUMA-Person-Limits Fragments'!B920,'PUMA-Person-Limits Fragments'!C920)</f>
        <v>80950</v>
      </c>
      <c r="I920" cm="1">
        <f t="array" ref="I920">INDEX('PUMA22 Limit computations'!BC$4:BV$75,'PUMA-Person-Limits Fragments'!B920,'PUMA-Person-Limits Fragments'!C920)</f>
        <v>70230</v>
      </c>
      <c r="J920" cm="1">
        <f t="array" ref="J920">INDEX('PUMA22 Limit computations'!BW$4:CP$75,'PUMA-Person-Limits Fragments'!B920,'PUMA-Person-Limits Fragments'!C920)</f>
        <v>129550</v>
      </c>
    </row>
    <row r="921" spans="1:10" x14ac:dyDescent="0.25">
      <c r="A921">
        <f t="shared" si="44"/>
        <v>920</v>
      </c>
      <c r="B921">
        <f t="shared" si="42"/>
        <v>56</v>
      </c>
      <c r="C921">
        <f t="shared" si="43"/>
        <v>13</v>
      </c>
      <c r="D921" cm="1">
        <f t="array" ref="D921">INDEX('PUMA22 Limit computations'!$A$4:$D$75,'PUMA-Person-Limits Fragments'!$B921,1)</f>
        <v>403</v>
      </c>
      <c r="E921" t="str" cm="1">
        <f t="array" ref="E921">INDEX('PUMA22 Limit computations'!$A$4:$D$75,'PUMA-Person-Limits Fragments'!$B921,2)</f>
        <v>Hampden County (East)--Chicopee</v>
      </c>
      <c r="F921" t="str" cm="1">
        <f t="array" ref="F921">INDEX('PUMA22 Limit computations'!$A$4:$D$75,'PUMA-Person-Limits Fragments'!$B921,3)</f>
        <v>METRO44140M44140</v>
      </c>
      <c r="G921" t="str" cm="1">
        <f t="array" ref="G921">INDEX('PUMA22 Limit computations'!$A$4:$D$75,'PUMA-Person-Limits Fragments'!$B921,4)</f>
        <v>Springfield, MA HUD Metro FMR Area</v>
      </c>
      <c r="H921" cm="1">
        <f t="array" ref="H921">INDEX('PUMA22 Limit computations'!AI$4:BB$75,'PUMA-Person-Limits Fragments'!B921,'PUMA-Person-Limits Fragments'!C921)</f>
        <v>80941.904999999999</v>
      </c>
      <c r="I921" cm="1">
        <f t="array" ref="I921">INDEX('PUMA22 Limit computations'!BC$4:BV$75,'PUMA-Person-Limits Fragments'!B921,'PUMA-Person-Limits Fragments'!C921)</f>
        <v>70222.976999999999</v>
      </c>
      <c r="J921" cm="1">
        <f t="array" ref="J921">INDEX('PUMA22 Limit computations'!BW$4:CP$75,'PUMA-Person-Limits Fragments'!B921,'PUMA-Person-Limits Fragments'!C921)</f>
        <v>129537.045</v>
      </c>
    </row>
    <row r="922" spans="1:10" x14ac:dyDescent="0.25">
      <c r="A922">
        <f t="shared" si="44"/>
        <v>921</v>
      </c>
      <c r="B922">
        <f t="shared" si="42"/>
        <v>57</v>
      </c>
      <c r="C922">
        <f t="shared" si="43"/>
        <v>13</v>
      </c>
      <c r="D922" cm="1">
        <f t="array" ref="D922">INDEX('PUMA22 Limit computations'!$A$4:$D$75,'PUMA-Person-Limits Fragments'!$B922,1)</f>
        <v>201</v>
      </c>
      <c r="E922" t="str" cm="1">
        <f t="array" ref="E922">INDEX('PUMA22 Limit computations'!$A$4:$D$75,'PUMA-Person-Limits Fragments'!$B922,2)</f>
        <v>Franklin &amp; Hampshire (West, North, East) Counties</v>
      </c>
      <c r="F922" t="str" cm="1">
        <f t="array" ref="F922">INDEX('PUMA22 Limit computations'!$A$4:$D$75,'PUMA-Person-Limits Fragments'!$B922,3)</f>
        <v>METRO44140M44140</v>
      </c>
      <c r="G922" t="str" cm="1">
        <f t="array" ref="G922">INDEX('PUMA22 Limit computations'!$A$4:$D$75,'PUMA-Person-Limits Fragments'!$B922,4)</f>
        <v>Springfield, MA HUD Metro FMR Area</v>
      </c>
      <c r="H922" cm="1">
        <f t="array" ref="H922">INDEX('PUMA22 Limit computations'!AI$4:BB$75,'PUMA-Person-Limits Fragments'!B922,'PUMA-Person-Limits Fragments'!C922)</f>
        <v>31343.84</v>
      </c>
      <c r="I922" cm="1">
        <f t="array" ref="I922">INDEX('PUMA22 Limit computations'!BC$4:BV$75,'PUMA-Person-Limits Fragments'!B922,'PUMA-Person-Limits Fragments'!C922)</f>
        <v>27193.056</v>
      </c>
      <c r="J922" cm="1">
        <f t="array" ref="J922">INDEX('PUMA22 Limit computations'!BW$4:CP$75,'PUMA-Person-Limits Fragments'!B922,'PUMA-Person-Limits Fragments'!C922)</f>
        <v>50161.760000000002</v>
      </c>
    </row>
    <row r="923" spans="1:10" x14ac:dyDescent="0.25">
      <c r="A923">
        <f t="shared" si="44"/>
        <v>922</v>
      </c>
      <c r="B923">
        <f t="shared" si="42"/>
        <v>58</v>
      </c>
      <c r="C923">
        <f t="shared" si="43"/>
        <v>13</v>
      </c>
      <c r="D923" cm="1">
        <f t="array" ref="D923">INDEX('PUMA22 Limit computations'!$A$4:$D$75,'PUMA-Person-Limits Fragments'!$B923,1)</f>
        <v>501</v>
      </c>
      <c r="E923" t="str" cm="1">
        <f t="array" ref="E923">INDEX('PUMA22 Limit computations'!$A$4:$D$75,'PUMA-Person-Limits Fragments'!$B923,2)</f>
        <v>Worcester County (Northwest)--Gardner</v>
      </c>
      <c r="F923" t="str" cm="1">
        <f t="array" ref="F923">INDEX('PUMA22 Limit computations'!$A$4:$D$75,'PUMA-Person-Limits Fragments'!$B923,3)</f>
        <v>METRO49340M49340</v>
      </c>
      <c r="G923" t="str" cm="1">
        <f t="array" ref="G923">INDEX('PUMA22 Limit computations'!$A$4:$D$75,'PUMA-Person-Limits Fragments'!$B923,4)</f>
        <v>Worcester, MA HUD Metro FMR Area</v>
      </c>
      <c r="H923" cm="1">
        <f t="array" ref="H923">INDEX('PUMA22 Limit computations'!AI$4:BB$75,'PUMA-Person-Limits Fragments'!B923,'PUMA-Person-Limits Fragments'!C923)</f>
        <v>27459.945</v>
      </c>
      <c r="I923" cm="1">
        <f t="array" ref="I923">INDEX('PUMA22 Limit computations'!BC$4:BV$75,'PUMA-Person-Limits Fragments'!B923,'PUMA-Person-Limits Fragments'!C923)</f>
        <v>20289.447</v>
      </c>
      <c r="J923" cm="1">
        <f t="array" ref="J923">INDEX('PUMA22 Limit computations'!BW$4:CP$75,'PUMA-Person-Limits Fragments'!B923,'PUMA-Person-Limits Fragments'!C923)</f>
        <v>43927.244999999995</v>
      </c>
    </row>
    <row r="924" spans="1:10" x14ac:dyDescent="0.25">
      <c r="A924">
        <f t="shared" si="44"/>
        <v>923</v>
      </c>
      <c r="B924">
        <f t="shared" si="42"/>
        <v>59</v>
      </c>
      <c r="C924">
        <f t="shared" si="43"/>
        <v>13</v>
      </c>
      <c r="D924" cm="1">
        <f t="array" ref="D924">INDEX('PUMA22 Limit computations'!$A$4:$D$75,'PUMA-Person-Limits Fragments'!$B924,1)</f>
        <v>506</v>
      </c>
      <c r="E924" t="str" cm="1">
        <f t="array" ref="E924">INDEX('PUMA22 Limit computations'!$A$4:$D$75,'PUMA-Person-Limits Fragments'!$B924,2)</f>
        <v>Worcester County (West Central)--Outside Worcester City</v>
      </c>
      <c r="F924" t="str" cm="1">
        <f t="array" ref="F924">INDEX('PUMA22 Limit computations'!$A$4:$D$75,'PUMA-Person-Limits Fragments'!$B924,3)</f>
        <v>METRO49340M49340</v>
      </c>
      <c r="G924" t="str" cm="1">
        <f t="array" ref="G924">INDEX('PUMA22 Limit computations'!$A$4:$D$75,'PUMA-Person-Limits Fragments'!$B924,4)</f>
        <v>Worcester, MA HUD Metro FMR Area</v>
      </c>
      <c r="H924" cm="1">
        <f t="array" ref="H924">INDEX('PUMA22 Limit computations'!AI$4:BB$75,'PUMA-Person-Limits Fragments'!B924,'PUMA-Person-Limits Fragments'!C924)</f>
        <v>90668.194999999992</v>
      </c>
      <c r="I924" cm="1">
        <f t="array" ref="I924">INDEX('PUMA22 Limit computations'!BC$4:BV$75,'PUMA-Person-Limits Fragments'!B924,'PUMA-Person-Limits Fragments'!C924)</f>
        <v>66992.396999999997</v>
      </c>
      <c r="J924" cm="1">
        <f t="array" ref="J924">INDEX('PUMA22 Limit computations'!BW$4:CP$75,'PUMA-Person-Limits Fragments'!B924,'PUMA-Person-Limits Fragments'!C924)</f>
        <v>145040.495</v>
      </c>
    </row>
    <row r="925" spans="1:10" x14ac:dyDescent="0.25">
      <c r="A925">
        <f t="shared" si="44"/>
        <v>924</v>
      </c>
      <c r="B925">
        <f t="shared" si="42"/>
        <v>60</v>
      </c>
      <c r="C925">
        <f t="shared" si="43"/>
        <v>13</v>
      </c>
      <c r="D925" cm="1">
        <f t="array" ref="D925">INDEX('PUMA22 Limit computations'!$A$4:$D$75,'PUMA-Person-Limits Fragments'!$B925,1)</f>
        <v>503</v>
      </c>
      <c r="E925" t="str" cm="1">
        <f t="array" ref="E925">INDEX('PUMA22 Limit computations'!$A$4:$D$75,'PUMA-Person-Limits Fragments'!$B925,2)</f>
        <v>Worcester County (East Central)--Outside Worcester City</v>
      </c>
      <c r="F925" t="str" cm="1">
        <f t="array" ref="F925">INDEX('PUMA22 Limit computations'!$A$4:$D$75,'PUMA-Person-Limits Fragments'!$B925,3)</f>
        <v>METRO49340M49340</v>
      </c>
      <c r="G925" t="str" cm="1">
        <f t="array" ref="G925">INDEX('PUMA22 Limit computations'!$A$4:$D$75,'PUMA-Person-Limits Fragments'!$B925,4)</f>
        <v>Worcester, MA HUD Metro FMR Area</v>
      </c>
      <c r="H925" cm="1">
        <f t="array" ref="H925">INDEX('PUMA22 Limit computations'!AI$4:BB$75,'PUMA-Person-Limits Fragments'!B925,'PUMA-Person-Limits Fragments'!C925)</f>
        <v>62752.01</v>
      </c>
      <c r="I925" cm="1">
        <f t="array" ref="I925">INDEX('PUMA22 Limit computations'!BC$4:BV$75,'PUMA-Person-Limits Fragments'!B925,'PUMA-Person-Limits Fragments'!C925)</f>
        <v>46365.845999999998</v>
      </c>
      <c r="J925" cm="1">
        <f t="array" ref="J925">INDEX('PUMA22 Limit computations'!BW$4:CP$75,'PUMA-Person-Limits Fragments'!B925,'PUMA-Person-Limits Fragments'!C925)</f>
        <v>100383.41</v>
      </c>
    </row>
    <row r="926" spans="1:10" x14ac:dyDescent="0.25">
      <c r="A926">
        <f t="shared" si="44"/>
        <v>925</v>
      </c>
      <c r="B926">
        <f t="shared" si="42"/>
        <v>61</v>
      </c>
      <c r="C926">
        <f t="shared" si="43"/>
        <v>13</v>
      </c>
      <c r="D926" cm="1">
        <f t="array" ref="D926">INDEX('PUMA22 Limit computations'!$A$4:$D$75,'PUMA-Person-Limits Fragments'!$B926,1)</f>
        <v>504</v>
      </c>
      <c r="E926" t="str" cm="1">
        <f t="array" ref="E926">INDEX('PUMA22 Limit computations'!$A$4:$D$75,'PUMA-Person-Limits Fragments'!$B926,2)</f>
        <v>Worcester City (East)</v>
      </c>
      <c r="F926" t="str" cm="1">
        <f t="array" ref="F926">INDEX('PUMA22 Limit computations'!$A$4:$D$75,'PUMA-Person-Limits Fragments'!$B926,3)</f>
        <v>METRO49340M49340</v>
      </c>
      <c r="G926" t="str" cm="1">
        <f t="array" ref="G926">INDEX('PUMA22 Limit computations'!$A$4:$D$75,'PUMA-Person-Limits Fragments'!$B926,4)</f>
        <v>Worcester, MA HUD Metro FMR Area</v>
      </c>
      <c r="H926" cm="1">
        <f t="array" ref="H926">INDEX('PUMA22 Limit computations'!AI$4:BB$75,'PUMA-Person-Limits Fragments'!B926,'PUMA-Person-Limits Fragments'!C926)</f>
        <v>95050</v>
      </c>
      <c r="I926" cm="1">
        <f t="array" ref="I926">INDEX('PUMA22 Limit computations'!BC$4:BV$75,'PUMA-Person-Limits Fragments'!B926,'PUMA-Person-Limits Fragments'!C926)</f>
        <v>70230</v>
      </c>
      <c r="J926" cm="1">
        <f t="array" ref="J926">INDEX('PUMA22 Limit computations'!BW$4:CP$75,'PUMA-Person-Limits Fragments'!B926,'PUMA-Person-Limits Fragments'!C926)</f>
        <v>152050</v>
      </c>
    </row>
    <row r="927" spans="1:10" x14ac:dyDescent="0.25">
      <c r="A927">
        <f t="shared" si="44"/>
        <v>926</v>
      </c>
      <c r="B927">
        <f t="shared" si="42"/>
        <v>62</v>
      </c>
      <c r="C927">
        <f t="shared" si="43"/>
        <v>13</v>
      </c>
      <c r="D927" cm="1">
        <f t="array" ref="D927">INDEX('PUMA22 Limit computations'!$A$4:$D$75,'PUMA-Person-Limits Fragments'!$B927,1)</f>
        <v>505</v>
      </c>
      <c r="E927" t="str" cm="1">
        <f t="array" ref="E927">INDEX('PUMA22 Limit computations'!$A$4:$D$75,'PUMA-Person-Limits Fragments'!$B927,2)</f>
        <v>Worcester City (West)</v>
      </c>
      <c r="F927" t="str" cm="1">
        <f t="array" ref="F927">INDEX('PUMA22 Limit computations'!$A$4:$D$75,'PUMA-Person-Limits Fragments'!$B927,3)</f>
        <v>METRO49340M49340</v>
      </c>
      <c r="G927" t="str" cm="1">
        <f t="array" ref="G927">INDEX('PUMA22 Limit computations'!$A$4:$D$75,'PUMA-Person-Limits Fragments'!$B927,4)</f>
        <v>Worcester, MA HUD Metro FMR Area</v>
      </c>
      <c r="H927" cm="1">
        <f t="array" ref="H927">INDEX('PUMA22 Limit computations'!AI$4:BB$75,'PUMA-Person-Limits Fragments'!B927,'PUMA-Person-Limits Fragments'!C927)</f>
        <v>95050</v>
      </c>
      <c r="I927" cm="1">
        <f t="array" ref="I927">INDEX('PUMA22 Limit computations'!BC$4:BV$75,'PUMA-Person-Limits Fragments'!B927,'PUMA-Person-Limits Fragments'!C927)</f>
        <v>70230</v>
      </c>
      <c r="J927" cm="1">
        <f t="array" ref="J927">INDEX('PUMA22 Limit computations'!BW$4:CP$75,'PUMA-Person-Limits Fragments'!B927,'PUMA-Person-Limits Fragments'!C927)</f>
        <v>152050</v>
      </c>
    </row>
    <row r="928" spans="1:10" x14ac:dyDescent="0.25">
      <c r="A928">
        <f t="shared" si="44"/>
        <v>927</v>
      </c>
      <c r="B928">
        <f t="shared" si="42"/>
        <v>63</v>
      </c>
      <c r="C928">
        <f t="shared" si="43"/>
        <v>13</v>
      </c>
      <c r="D928" cm="1">
        <f t="array" ref="D928">INDEX('PUMA22 Limit computations'!$A$4:$D$75,'PUMA-Person-Limits Fragments'!$B928,1)</f>
        <v>507</v>
      </c>
      <c r="E928" t="str" cm="1">
        <f t="array" ref="E928">INDEX('PUMA22 Limit computations'!$A$4:$D$75,'PUMA-Person-Limits Fragments'!$B928,2)</f>
        <v>Worcester County (South)</v>
      </c>
      <c r="F928" t="str" cm="1">
        <f t="array" ref="F928">INDEX('PUMA22 Limit computations'!$A$4:$D$75,'PUMA-Person-Limits Fragments'!$B928,3)</f>
        <v>METRO49340M49340</v>
      </c>
      <c r="G928" t="str" cm="1">
        <f t="array" ref="G928">INDEX('PUMA22 Limit computations'!$A$4:$D$75,'PUMA-Person-Limits Fragments'!$B928,4)</f>
        <v>Worcester, MA HUD Metro FMR Area</v>
      </c>
      <c r="H928" cm="1">
        <f t="array" ref="H928">INDEX('PUMA22 Limit computations'!AI$4:BB$75,'PUMA-Person-Limits Fragments'!B928,'PUMA-Person-Limits Fragments'!C928)</f>
        <v>80944.58</v>
      </c>
      <c r="I928" cm="1">
        <f t="array" ref="I928">INDEX('PUMA22 Limit computations'!BC$4:BV$75,'PUMA-Person-Limits Fragments'!B928,'PUMA-Person-Limits Fragments'!C928)</f>
        <v>59807.868000000002</v>
      </c>
      <c r="J928" cm="1">
        <f t="array" ref="J928">INDEX('PUMA22 Limit computations'!BW$4:CP$75,'PUMA-Person-Limits Fragments'!B928,'PUMA-Person-Limits Fragments'!C928)</f>
        <v>129485.78</v>
      </c>
    </row>
    <row r="929" spans="1:10" x14ac:dyDescent="0.25">
      <c r="A929">
        <f t="shared" si="44"/>
        <v>928</v>
      </c>
      <c r="B929">
        <f t="shared" si="42"/>
        <v>64</v>
      </c>
      <c r="C929">
        <f t="shared" si="43"/>
        <v>13</v>
      </c>
      <c r="D929" cm="1">
        <f t="array" ref="D929">INDEX('PUMA22 Limit computations'!$A$4:$D$75,'PUMA-Person-Limits Fragments'!$B929,1)</f>
        <v>502</v>
      </c>
      <c r="E929" t="str" cm="1">
        <f t="array" ref="E929">INDEX('PUMA22 Limit computations'!$A$4:$D$75,'PUMA-Person-Limits Fragments'!$B929,2)</f>
        <v>Worcester County (Northeast)--Fitchburg, Leominster &amp; Lunenburg</v>
      </c>
      <c r="F929" t="str" cm="1">
        <f t="array" ref="F929">INDEX('PUMA22 Limit computations'!$A$4:$D$75,'PUMA-Person-Limits Fragments'!$B929,3)</f>
        <v>METRO49340MM1120</v>
      </c>
      <c r="G929" t="str" cm="1">
        <f t="array" ref="G929">INDEX('PUMA22 Limit computations'!$A$4:$D$75,'PUMA-Person-Limits Fragments'!$B929,4)</f>
        <v>Eastern Worcester County, MA HUD Metro FMR Area</v>
      </c>
      <c r="H929" cm="1">
        <f t="array" ref="H929">INDEX('PUMA22 Limit computations'!AI$4:BB$75,'PUMA-Person-Limits Fragments'!B929,'PUMA-Person-Limits Fragments'!C929)</f>
        <v>16488.010000000002</v>
      </c>
      <c r="I929" cm="1">
        <f t="array" ref="I929">INDEX('PUMA22 Limit computations'!BC$4:BV$75,'PUMA-Person-Limits Fragments'!B929,'PUMA-Person-Limits Fragments'!C929)</f>
        <v>10274.649000000001</v>
      </c>
      <c r="J929" cm="1">
        <f t="array" ref="J929">INDEX('PUMA22 Limit computations'!BW$4:CP$75,'PUMA-Person-Limits Fragments'!B929,'PUMA-Person-Limits Fragments'!C929)</f>
        <v>22500.940000000002</v>
      </c>
    </row>
    <row r="930" spans="1:10" x14ac:dyDescent="0.25">
      <c r="A930">
        <f t="shared" si="44"/>
        <v>929</v>
      </c>
      <c r="B930">
        <f t="shared" si="42"/>
        <v>65</v>
      </c>
      <c r="C930">
        <f t="shared" si="43"/>
        <v>13</v>
      </c>
      <c r="D930" cm="1">
        <f t="array" ref="D930">INDEX('PUMA22 Limit computations'!$A$4:$D$75,'PUMA-Person-Limits Fragments'!$B930,1)</f>
        <v>503</v>
      </c>
      <c r="E930" t="str" cm="1">
        <f t="array" ref="E930">INDEX('PUMA22 Limit computations'!$A$4:$D$75,'PUMA-Person-Limits Fragments'!$B930,2)</f>
        <v>Worcester County (East Central)--Outside Worcester City</v>
      </c>
      <c r="F930" t="str" cm="1">
        <f t="array" ref="F930">INDEX('PUMA22 Limit computations'!$A$4:$D$75,'PUMA-Person-Limits Fragments'!$B930,3)</f>
        <v>METRO49340MM1120</v>
      </c>
      <c r="G930" t="str" cm="1">
        <f t="array" ref="G930">INDEX('PUMA22 Limit computations'!$A$4:$D$75,'PUMA-Person-Limits Fragments'!$B930,4)</f>
        <v>Eastern Worcester County, MA HUD Metro FMR Area</v>
      </c>
      <c r="H930" cm="1">
        <f t="array" ref="H930">INDEX('PUMA22 Limit computations'!AI$4:BB$75,'PUMA-Person-Limits Fragments'!B930,'PUMA-Person-Limits Fragments'!C930)</f>
        <v>38295.46</v>
      </c>
      <c r="I930" cm="1">
        <f t="array" ref="I930">INDEX('PUMA22 Limit computations'!BC$4:BV$75,'PUMA-Person-Limits Fragments'!B930,'PUMA-Person-Limits Fragments'!C930)</f>
        <v>23864.153999999999</v>
      </c>
      <c r="J930" cm="1">
        <f t="array" ref="J930">INDEX('PUMA22 Limit computations'!BW$4:CP$75,'PUMA-Person-Limits Fragments'!B930,'PUMA-Person-Limits Fragments'!C930)</f>
        <v>52261.24</v>
      </c>
    </row>
    <row r="931" spans="1:10" x14ac:dyDescent="0.25">
      <c r="A931">
        <f t="shared" si="44"/>
        <v>930</v>
      </c>
      <c r="B931">
        <f t="shared" si="42"/>
        <v>66</v>
      </c>
      <c r="C931">
        <f t="shared" si="43"/>
        <v>13</v>
      </c>
      <c r="D931" cm="1">
        <f t="array" ref="D931">INDEX('PUMA22 Limit computations'!$A$4:$D$75,'PUMA-Person-Limits Fragments'!$B931,1)</f>
        <v>507</v>
      </c>
      <c r="E931" t="str" cm="1">
        <f t="array" ref="E931">INDEX('PUMA22 Limit computations'!$A$4:$D$75,'PUMA-Person-Limits Fragments'!$B931,2)</f>
        <v>Worcester County (South)</v>
      </c>
      <c r="F931" t="str" cm="1">
        <f t="array" ref="F931">INDEX('PUMA22 Limit computations'!$A$4:$D$75,'PUMA-Person-Limits Fragments'!$B931,3)</f>
        <v>METRO49340MM1120</v>
      </c>
      <c r="G931" t="str" cm="1">
        <f t="array" ref="G931">INDEX('PUMA22 Limit computations'!$A$4:$D$75,'PUMA-Person-Limits Fragments'!$B931,4)</f>
        <v>Eastern Worcester County, MA HUD Metro FMR Area</v>
      </c>
      <c r="H931" cm="1">
        <f t="array" ref="H931">INDEX('PUMA22 Limit computations'!AI$4:BB$75,'PUMA-Person-Limits Fragments'!B931,'PUMA-Person-Limits Fragments'!C931)</f>
        <v>16702.14</v>
      </c>
      <c r="I931" cm="1">
        <f t="array" ref="I931">INDEX('PUMA22 Limit computations'!BC$4:BV$75,'PUMA-Person-Limits Fragments'!B931,'PUMA-Person-Limits Fragments'!C931)</f>
        <v>10408.085999999999</v>
      </c>
      <c r="J931" cm="1">
        <f t="array" ref="J931">INDEX('PUMA22 Limit computations'!BW$4:CP$75,'PUMA-Person-Limits Fragments'!B931,'PUMA-Person-Limits Fragments'!C931)</f>
        <v>22793.16</v>
      </c>
    </row>
    <row r="932" spans="1:10" x14ac:dyDescent="0.25">
      <c r="A932">
        <f t="shared" si="44"/>
        <v>931</v>
      </c>
      <c r="B932">
        <f t="shared" si="42"/>
        <v>67</v>
      </c>
      <c r="C932">
        <f t="shared" si="43"/>
        <v>13</v>
      </c>
      <c r="D932" cm="1">
        <f t="array" ref="D932">INDEX('PUMA22 Limit computations'!$A$4:$D$75,'PUMA-Person-Limits Fragments'!$B932,1)</f>
        <v>502</v>
      </c>
      <c r="E932" t="str" cm="1">
        <f t="array" ref="E932">INDEX('PUMA22 Limit computations'!$A$4:$D$75,'PUMA-Person-Limits Fragments'!$B932,2)</f>
        <v>Worcester County (Northeast)--Fitchburg, Leominster &amp; Lunenburg</v>
      </c>
      <c r="F932" t="str" cm="1">
        <f t="array" ref="F932">INDEX('PUMA22 Limit computations'!$A$4:$D$75,'PUMA-Person-Limits Fragments'!$B932,3)</f>
        <v>METRO49340MM2600</v>
      </c>
      <c r="G932" t="str" cm="1">
        <f t="array" ref="G932">INDEX('PUMA22 Limit computations'!$A$4:$D$75,'PUMA-Person-Limits Fragments'!$B932,4)</f>
        <v>Fitchburg-Leominster, MA HUD Metro FMR Area</v>
      </c>
      <c r="H932" cm="1">
        <f t="array" ref="H932">INDEX('PUMA22 Limit computations'!AI$4:BB$75,'PUMA-Person-Limits Fragments'!B932,'PUMA-Person-Limits Fragments'!C932)</f>
        <v>73597.56</v>
      </c>
      <c r="I932" cm="1">
        <f t="array" ref="I932">INDEX('PUMA22 Limit computations'!BC$4:BV$75,'PUMA-Person-Limits Fragments'!B932,'PUMA-Person-Limits Fragments'!C932)</f>
        <v>59962.374000000003</v>
      </c>
      <c r="J932" cm="1">
        <f t="array" ref="J932">INDEX('PUMA22 Limit computations'!BW$4:CP$75,'PUMA-Person-Limits Fragments'!B932,'PUMA-Person-Limits Fragments'!C932)</f>
        <v>117739.02</v>
      </c>
    </row>
    <row r="933" spans="1:10" x14ac:dyDescent="0.25">
      <c r="A933">
        <f t="shared" si="44"/>
        <v>932</v>
      </c>
      <c r="B933">
        <f t="shared" si="42"/>
        <v>68</v>
      </c>
      <c r="C933">
        <f t="shared" si="43"/>
        <v>13</v>
      </c>
      <c r="D933" cm="1">
        <f t="array" ref="D933">INDEX('PUMA22 Limit computations'!$A$4:$D$75,'PUMA-Person-Limits Fragments'!$B933,1)</f>
        <v>501</v>
      </c>
      <c r="E933" t="str" cm="1">
        <f t="array" ref="E933">INDEX('PUMA22 Limit computations'!$A$4:$D$75,'PUMA-Person-Limits Fragments'!$B933,2)</f>
        <v>Worcester County (Northwest)--Gardner</v>
      </c>
      <c r="F933" t="str" cm="1">
        <f t="array" ref="F933">INDEX('PUMA22 Limit computations'!$A$4:$D$75,'PUMA-Person-Limits Fragments'!$B933,3)</f>
        <v>METRO49340MM2600</v>
      </c>
      <c r="G933" t="str" cm="1">
        <f t="array" ref="G933">INDEX('PUMA22 Limit computations'!$A$4:$D$75,'PUMA-Person-Limits Fragments'!$B933,4)</f>
        <v>Fitchburg-Leominster, MA HUD Metro FMR Area</v>
      </c>
      <c r="H933" cm="1">
        <f t="array" ref="H933">INDEX('PUMA22 Limit computations'!AI$4:BB$75,'PUMA-Person-Limits Fragments'!B933,'PUMA-Person-Limits Fragments'!C933)</f>
        <v>41841.480000000003</v>
      </c>
      <c r="I933" cm="1">
        <f t="array" ref="I933">INDEX('PUMA22 Limit computations'!BC$4:BV$75,'PUMA-Person-Limits Fragments'!B933,'PUMA-Person-Limits Fragments'!C933)</f>
        <v>34089.642</v>
      </c>
      <c r="J933" cm="1">
        <f t="array" ref="J933">INDEX('PUMA22 Limit computations'!BW$4:CP$75,'PUMA-Person-Limits Fragments'!B933,'PUMA-Person-Limits Fragments'!C933)</f>
        <v>66936.66</v>
      </c>
    </row>
    <row r="934" spans="1:10" x14ac:dyDescent="0.25">
      <c r="A934">
        <f t="shared" si="44"/>
        <v>933</v>
      </c>
      <c r="B934">
        <f t="shared" si="42"/>
        <v>69</v>
      </c>
      <c r="C934">
        <f t="shared" si="43"/>
        <v>13</v>
      </c>
      <c r="D934" cm="1">
        <f t="array" ref="D934">INDEX('PUMA22 Limit computations'!$A$4:$D$75,'PUMA-Person-Limits Fragments'!$B934,1)</f>
        <v>501</v>
      </c>
      <c r="E934" t="str" cm="1">
        <f t="array" ref="E934">INDEX('PUMA22 Limit computations'!$A$4:$D$75,'PUMA-Person-Limits Fragments'!$B934,2)</f>
        <v>Worcester County (Northwest)--Gardner</v>
      </c>
      <c r="F934" t="str" cm="1">
        <f t="array" ref="F934">INDEX('PUMA22 Limit computations'!$A$4:$D$75,'PUMA-Person-Limits Fragments'!$B934,3)</f>
        <v>METRO49340N25027</v>
      </c>
      <c r="G934" t="str" cm="1">
        <f t="array" ref="G934">INDEX('PUMA22 Limit computations'!$A$4:$D$75,'PUMA-Person-Limits Fragments'!$B934,4)</f>
        <v>Western Worcester County, MA HUD Metro FMR Area</v>
      </c>
      <c r="H934" cm="1">
        <f t="array" ref="H934">INDEX('PUMA22 Limit computations'!AI$4:BB$75,'PUMA-Person-Limits Fragments'!B934,'PUMA-Person-Limits Fragments'!C934)</f>
        <v>18978.490000000002</v>
      </c>
      <c r="I934" cm="1">
        <f t="array" ref="I934">INDEX('PUMA22 Limit computations'!BC$4:BV$75,'PUMA-Person-Limits Fragments'!B934,'PUMA-Person-Limits Fragments'!C934)</f>
        <v>15857.933999999999</v>
      </c>
      <c r="J934" cm="1">
        <f t="array" ref="J934">INDEX('PUMA22 Limit computations'!BW$4:CP$75,'PUMA-Person-Limits Fragments'!B934,'PUMA-Person-Limits Fragments'!C934)</f>
        <v>30358.81</v>
      </c>
    </row>
    <row r="935" spans="1:10" x14ac:dyDescent="0.25">
      <c r="A935">
        <f t="shared" si="44"/>
        <v>934</v>
      </c>
      <c r="B935">
        <f t="shared" si="42"/>
        <v>70</v>
      </c>
      <c r="C935">
        <f t="shared" si="43"/>
        <v>13</v>
      </c>
      <c r="D935" cm="1">
        <f t="array" ref="D935">INDEX('PUMA22 Limit computations'!$A$4:$D$75,'PUMA-Person-Limits Fragments'!$B935,1)</f>
        <v>506</v>
      </c>
      <c r="E935" t="str" cm="1">
        <f t="array" ref="E935">INDEX('PUMA22 Limit computations'!$A$4:$D$75,'PUMA-Person-Limits Fragments'!$B935,2)</f>
        <v>Worcester County (West Central)--Outside Worcester City</v>
      </c>
      <c r="F935" t="str" cm="1">
        <f t="array" ref="F935">INDEX('PUMA22 Limit computations'!$A$4:$D$75,'PUMA-Person-Limits Fragments'!$B935,3)</f>
        <v>METRO49340N25027</v>
      </c>
      <c r="G935" t="str" cm="1">
        <f t="array" ref="G935">INDEX('PUMA22 Limit computations'!$A$4:$D$75,'PUMA-Person-Limits Fragments'!$B935,4)</f>
        <v>Western Worcester County, MA HUD Metro FMR Area</v>
      </c>
      <c r="H935" cm="1">
        <f t="array" ref="H935">INDEX('PUMA22 Limit computations'!AI$4:BB$75,'PUMA-Person-Limits Fragments'!B935,'PUMA-Person-Limits Fragments'!C935)</f>
        <v>3874.7050000000004</v>
      </c>
      <c r="I935" cm="1">
        <f t="array" ref="I935">INDEX('PUMA22 Limit computations'!BC$4:BV$75,'PUMA-Person-Limits Fragments'!B935,'PUMA-Person-Limits Fragments'!C935)</f>
        <v>3237.6030000000001</v>
      </c>
      <c r="J935" cm="1">
        <f t="array" ref="J935">INDEX('PUMA22 Limit computations'!BW$4:CP$75,'PUMA-Person-Limits Fragments'!B935,'PUMA-Person-Limits Fragments'!C935)</f>
        <v>6198.1450000000004</v>
      </c>
    </row>
    <row r="936" spans="1:10" x14ac:dyDescent="0.25">
      <c r="A936">
        <f t="shared" si="44"/>
        <v>935</v>
      </c>
      <c r="B936">
        <f t="shared" si="42"/>
        <v>71</v>
      </c>
      <c r="C936">
        <f t="shared" si="43"/>
        <v>13</v>
      </c>
      <c r="D936" cm="1">
        <f t="array" ref="D936">INDEX('PUMA22 Limit computations'!$A$4:$D$75,'PUMA-Person-Limits Fragments'!$B936,1)</f>
        <v>1301</v>
      </c>
      <c r="E936" t="str" cm="1">
        <f t="array" ref="E936">INDEX('PUMA22 Limit computations'!$A$4:$D$75,'PUMA-Person-Limits Fragments'!$B936,2)</f>
        <v>Barnstable (East), Dukes &amp; Nantucket Counties--Outer Cape Cod Towns</v>
      </c>
      <c r="F936" t="str" cm="1">
        <f t="array" ref="F936">INDEX('PUMA22 Limit computations'!$A$4:$D$75,'PUMA-Person-Limits Fragments'!$B936,3)</f>
        <v>NCNTY25007N25007</v>
      </c>
      <c r="G936" t="str" cm="1">
        <f t="array" ref="G936">INDEX('PUMA22 Limit computations'!$A$4:$D$75,'PUMA-Person-Limits Fragments'!$B936,4)</f>
        <v>Dukes County, MA</v>
      </c>
      <c r="H936" cm="1">
        <f t="array" ref="H936">INDEX('PUMA22 Limit computations'!AI$4:BB$75,'PUMA-Person-Limits Fragments'!B936,'PUMA-Person-Limits Fragments'!C936)</f>
        <v>16441.32</v>
      </c>
      <c r="I936" cm="1">
        <f t="array" ref="I936">INDEX('PUMA22 Limit computations'!BC$4:BV$75,'PUMA-Person-Limits Fragments'!B936,'PUMA-Person-Limits Fragments'!C936)</f>
        <v>10913.742</v>
      </c>
      <c r="J936" cm="1">
        <f t="array" ref="J936">INDEX('PUMA22 Limit computations'!BW$4:CP$75,'PUMA-Person-Limits Fragments'!B936,'PUMA-Person-Limits Fragments'!C936)</f>
        <v>25291.350000000002</v>
      </c>
    </row>
    <row r="937" spans="1:10" x14ac:dyDescent="0.25">
      <c r="A937">
        <f t="shared" si="44"/>
        <v>936</v>
      </c>
      <c r="B937">
        <f t="shared" si="42"/>
        <v>72</v>
      </c>
      <c r="C937">
        <f t="shared" si="43"/>
        <v>13</v>
      </c>
      <c r="D937" cm="1">
        <f t="array" ref="D937">INDEX('PUMA22 Limit computations'!$A$4:$D$75,'PUMA-Person-Limits Fragments'!$B937,1)</f>
        <v>1301</v>
      </c>
      <c r="E937" t="str" cm="1">
        <f t="array" ref="E937">INDEX('PUMA22 Limit computations'!$A$4:$D$75,'PUMA-Person-Limits Fragments'!$B937,2)</f>
        <v>Barnstable (East), Dukes &amp; Nantucket Counties--Outer Cape Cod Towns</v>
      </c>
      <c r="F937" t="str" cm="1">
        <f t="array" ref="F937">INDEX('PUMA22 Limit computations'!$A$4:$D$75,'PUMA-Person-Limits Fragments'!$B937,3)</f>
        <v>NCNTY25019N25019</v>
      </c>
      <c r="G937" t="str" cm="1">
        <f t="array" ref="G937">INDEX('PUMA22 Limit computations'!$A$4:$D$75,'PUMA-Person-Limits Fragments'!$B937,4)</f>
        <v>Nantucket County, MA</v>
      </c>
      <c r="H937" cm="1">
        <f t="array" ref="H937">INDEX('PUMA22 Limit computations'!AI$4:BB$75,'PUMA-Person-Limits Fragments'!B937,'PUMA-Person-Limits Fragments'!C937)</f>
        <v>12716.014999999999</v>
      </c>
      <c r="I937" cm="1">
        <f t="array" ref="I937">INDEX('PUMA22 Limit computations'!BC$4:BV$75,'PUMA-Person-Limits Fragments'!B937,'PUMA-Person-Limits Fragments'!C937)</f>
        <v>7628.53</v>
      </c>
      <c r="J937" cm="1">
        <f t="array" ref="J937">INDEX('PUMA22 Limit computations'!BW$4:CP$75,'PUMA-Person-Limits Fragments'!B937,'PUMA-Person-Limits Fragments'!C937)</f>
        <v>17474.404999999999</v>
      </c>
    </row>
    <row r="938" spans="1:10" x14ac:dyDescent="0.25">
      <c r="A938">
        <f t="shared" si="44"/>
        <v>937</v>
      </c>
      <c r="B938">
        <f t="shared" si="42"/>
        <v>1</v>
      </c>
      <c r="C938">
        <f t="shared" si="43"/>
        <v>14</v>
      </c>
      <c r="D938" cm="1">
        <f t="array" ref="D938">INDEX('PUMA22 Limit computations'!$A$4:$D$75,'PUMA-Person-Limits Fragments'!$B938,1)</f>
        <v>1301</v>
      </c>
      <c r="E938" t="str" cm="1">
        <f t="array" ref="E938">INDEX('PUMA22 Limit computations'!$A$4:$D$75,'PUMA-Person-Limits Fragments'!$B938,2)</f>
        <v>Barnstable (East), Dukes &amp; Nantucket Counties--Outer Cape Cod Towns</v>
      </c>
      <c r="F938" t="str" cm="1">
        <f t="array" ref="F938">INDEX('PUMA22 Limit computations'!$A$4:$D$75,'PUMA-Person-Limits Fragments'!$B938,3)</f>
        <v>METRO12700M12700</v>
      </c>
      <c r="G938" t="str" cm="1">
        <f t="array" ref="G938">INDEX('PUMA22 Limit computations'!$A$4:$D$75,'PUMA-Person-Limits Fragments'!$B938,4)</f>
        <v>Barnstable Town, MA MSA</v>
      </c>
      <c r="H938" cm="1">
        <f t="array" ref="H938">INDEX('PUMA22 Limit computations'!AI$4:BB$75,'PUMA-Person-Limits Fragments'!B938,'PUMA-Person-Limits Fragments'!C938)</f>
        <v>72076.31</v>
      </c>
      <c r="I938" cm="1">
        <f t="array" ref="I938">INDEX('PUMA22 Limit computations'!BC$4:BV$75,'PUMA-Person-Limits Fragments'!B938,'PUMA-Person-Limits Fragments'!C938)</f>
        <v>55208.170000000006</v>
      </c>
      <c r="J938" cm="1">
        <f t="array" ref="J938">INDEX('PUMA22 Limit computations'!BW$4:CP$75,'PUMA-Person-Limits Fragments'!B938,'PUMA-Person-Limits Fragments'!C938)</f>
        <v>115314.73000000001</v>
      </c>
    </row>
    <row r="939" spans="1:10" x14ac:dyDescent="0.25">
      <c r="A939">
        <f t="shared" si="44"/>
        <v>938</v>
      </c>
      <c r="B939">
        <f t="shared" si="42"/>
        <v>2</v>
      </c>
      <c r="C939">
        <f t="shared" si="43"/>
        <v>14</v>
      </c>
      <c r="D939" cm="1">
        <f t="array" ref="D939">INDEX('PUMA22 Limit computations'!$A$4:$D$75,'PUMA-Person-Limits Fragments'!$B939,1)</f>
        <v>1201</v>
      </c>
      <c r="E939" t="str" cm="1">
        <f t="array" ref="E939">INDEX('PUMA22 Limit computations'!$A$4:$D$75,'PUMA-Person-Limits Fragments'!$B939,2)</f>
        <v>Barnstable County (West)--Inner Cape Cod Towns &amp; Barnstable Town City</v>
      </c>
      <c r="F939" t="str" cm="1">
        <f t="array" ref="F939">INDEX('PUMA22 Limit computations'!$A$4:$D$75,'PUMA-Person-Limits Fragments'!$B939,3)</f>
        <v>METRO12700M12700</v>
      </c>
      <c r="G939" t="str" cm="1">
        <f t="array" ref="G939">INDEX('PUMA22 Limit computations'!$A$4:$D$75,'PUMA-Person-Limits Fragments'!$B939,4)</f>
        <v>Barnstable Town, MA MSA</v>
      </c>
      <c r="H939" cm="1">
        <f t="array" ref="H939">INDEX('PUMA22 Limit computations'!AI$4:BB$75,'PUMA-Person-Limits Fragments'!B939,'PUMA-Person-Limits Fragments'!C939)</f>
        <v>97850</v>
      </c>
      <c r="I939" cm="1">
        <f t="array" ref="I939">INDEX('PUMA22 Limit computations'!BC$4:BV$75,'PUMA-Person-Limits Fragments'!B939,'PUMA-Person-Limits Fragments'!C939)</f>
        <v>74950</v>
      </c>
      <c r="J939" cm="1">
        <f t="array" ref="J939">INDEX('PUMA22 Limit computations'!BW$4:CP$75,'PUMA-Person-Limits Fragments'!B939,'PUMA-Person-Limits Fragments'!C939)</f>
        <v>156550</v>
      </c>
    </row>
    <row r="940" spans="1:10" x14ac:dyDescent="0.25">
      <c r="A940">
        <f t="shared" si="44"/>
        <v>939</v>
      </c>
      <c r="B940">
        <f t="shared" si="42"/>
        <v>3</v>
      </c>
      <c r="C940">
        <f t="shared" si="43"/>
        <v>14</v>
      </c>
      <c r="D940" cm="1">
        <f t="array" ref="D940">INDEX('PUMA22 Limit computations'!$A$4:$D$75,'PUMA-Person-Limits Fragments'!$B940,1)</f>
        <v>801</v>
      </c>
      <c r="E940" t="str" cm="1">
        <f t="array" ref="E940">INDEX('PUMA22 Limit computations'!$A$4:$D$75,'PUMA-Person-Limits Fragments'!$B940,2)</f>
        <v>Boston City--Allston, Brighton &amp; Fenway</v>
      </c>
      <c r="F940" t="str" cm="1">
        <f t="array" ref="F940">INDEX('PUMA22 Limit computations'!$A$4:$D$75,'PUMA-Person-Limits Fragments'!$B940,3)</f>
        <v>METRO14460MM1120</v>
      </c>
      <c r="G940" t="str" cm="1">
        <f t="array" ref="G940">INDEX('PUMA22 Limit computations'!$A$4:$D$75,'PUMA-Person-Limits Fragments'!$B940,4)</f>
        <v>Boston-Cambridge-Quincy, MA-NH HUD Metro FMR Area</v>
      </c>
      <c r="H940" cm="1">
        <f t="array" ref="H940">INDEX('PUMA22 Limit computations'!AI$4:BB$75,'PUMA-Person-Limits Fragments'!B940,'PUMA-Person-Limits Fragments'!C940)</f>
        <v>126200</v>
      </c>
      <c r="I940" cm="1">
        <f t="array" ref="I940">INDEX('PUMA22 Limit computations'!BC$4:BV$75,'PUMA-Person-Limits Fragments'!B940,'PUMA-Person-Limits Fragments'!C940)</f>
        <v>75700</v>
      </c>
      <c r="J940" cm="1">
        <f t="array" ref="J940">INDEX('PUMA22 Limit computations'!BW$4:CP$75,'PUMA-Person-Limits Fragments'!B940,'PUMA-Person-Limits Fragments'!C940)</f>
        <v>201350</v>
      </c>
    </row>
    <row r="941" spans="1:10" x14ac:dyDescent="0.25">
      <c r="A941">
        <f t="shared" si="44"/>
        <v>940</v>
      </c>
      <c r="B941">
        <f t="shared" si="42"/>
        <v>4</v>
      </c>
      <c r="C941">
        <f t="shared" si="43"/>
        <v>14</v>
      </c>
      <c r="D941" cm="1">
        <f t="array" ref="D941">INDEX('PUMA22 Limit computations'!$A$4:$D$75,'PUMA-Person-Limits Fragments'!$B941,1)</f>
        <v>904</v>
      </c>
      <c r="E941" t="str" cm="1">
        <f t="array" ref="E941">INDEX('PUMA22 Limit computations'!$A$4:$D$75,'PUMA-Person-Limits Fragments'!$B941,2)</f>
        <v>Norfolk County (Northeast)--Weymouth, Braintree, Randolph &amp; Cohasset</v>
      </c>
      <c r="F941" t="str" cm="1">
        <f t="array" ref="F941">INDEX('PUMA22 Limit computations'!$A$4:$D$75,'PUMA-Person-Limits Fragments'!$B941,3)</f>
        <v>METRO14460MM1120</v>
      </c>
      <c r="G941" t="str" cm="1">
        <f t="array" ref="G941">INDEX('PUMA22 Limit computations'!$A$4:$D$75,'PUMA-Person-Limits Fragments'!$B941,4)</f>
        <v>Boston-Cambridge-Quincy, MA-NH HUD Metro FMR Area</v>
      </c>
      <c r="H941" cm="1">
        <f t="array" ref="H941">INDEX('PUMA22 Limit computations'!AI$4:BB$75,'PUMA-Person-Limits Fragments'!B941,'PUMA-Person-Limits Fragments'!C941)</f>
        <v>126200</v>
      </c>
      <c r="I941" cm="1">
        <f t="array" ref="I941">INDEX('PUMA22 Limit computations'!BC$4:BV$75,'PUMA-Person-Limits Fragments'!B941,'PUMA-Person-Limits Fragments'!C941)</f>
        <v>75700</v>
      </c>
      <c r="J941" cm="1">
        <f t="array" ref="J941">INDEX('PUMA22 Limit computations'!BW$4:CP$75,'PUMA-Person-Limits Fragments'!B941,'PUMA-Person-Limits Fragments'!C941)</f>
        <v>201350</v>
      </c>
    </row>
    <row r="942" spans="1:10" x14ac:dyDescent="0.25">
      <c r="A942">
        <f t="shared" si="44"/>
        <v>941</v>
      </c>
      <c r="B942">
        <f t="shared" si="42"/>
        <v>5</v>
      </c>
      <c r="C942">
        <f t="shared" si="43"/>
        <v>14</v>
      </c>
      <c r="D942" cm="1">
        <f t="array" ref="D942">INDEX('PUMA22 Limit computations'!$A$4:$D$75,'PUMA-Person-Limits Fragments'!$B942,1)</f>
        <v>903</v>
      </c>
      <c r="E942" t="str" cm="1">
        <f t="array" ref="E942">INDEX('PUMA22 Limit computations'!$A$4:$D$75,'PUMA-Person-Limits Fragments'!$B942,2)</f>
        <v>Norfolk County--Quincy</v>
      </c>
      <c r="F942" t="str" cm="1">
        <f t="array" ref="F942">INDEX('PUMA22 Limit computations'!$A$4:$D$75,'PUMA-Person-Limits Fragments'!$B942,3)</f>
        <v>METRO14460MM1120</v>
      </c>
      <c r="G942" t="str" cm="1">
        <f t="array" ref="G942">INDEX('PUMA22 Limit computations'!$A$4:$D$75,'PUMA-Person-Limits Fragments'!$B942,4)</f>
        <v>Boston-Cambridge-Quincy, MA-NH HUD Metro FMR Area</v>
      </c>
      <c r="H942" cm="1">
        <f t="array" ref="H942">INDEX('PUMA22 Limit computations'!AI$4:BB$75,'PUMA-Person-Limits Fragments'!B942,'PUMA-Person-Limits Fragments'!C942)</f>
        <v>126200</v>
      </c>
      <c r="I942" cm="1">
        <f t="array" ref="I942">INDEX('PUMA22 Limit computations'!BC$4:BV$75,'PUMA-Person-Limits Fragments'!B942,'PUMA-Person-Limits Fragments'!C942)</f>
        <v>75700</v>
      </c>
      <c r="J942" cm="1">
        <f t="array" ref="J942">INDEX('PUMA22 Limit computations'!BW$4:CP$75,'PUMA-Person-Limits Fragments'!B942,'PUMA-Person-Limits Fragments'!C942)</f>
        <v>201350</v>
      </c>
    </row>
    <row r="943" spans="1:10" x14ac:dyDescent="0.25">
      <c r="A943">
        <f t="shared" si="44"/>
        <v>942</v>
      </c>
      <c r="B943">
        <f t="shared" si="42"/>
        <v>6</v>
      </c>
      <c r="C943">
        <f t="shared" si="43"/>
        <v>14</v>
      </c>
      <c r="D943" cm="1">
        <f t="array" ref="D943">INDEX('PUMA22 Limit computations'!$A$4:$D$75,'PUMA-Person-Limits Fragments'!$B943,1)</f>
        <v>902</v>
      </c>
      <c r="E943" t="str" cm="1">
        <f t="array" ref="E943">INDEX('PUMA22 Limit computations'!$A$4:$D$75,'PUMA-Person-Limits Fragments'!$B943,2)</f>
        <v>Norfolk County--Brookline, Milton &amp; Dedham</v>
      </c>
      <c r="F943" t="str" cm="1">
        <f t="array" ref="F943">INDEX('PUMA22 Limit computations'!$A$4:$D$75,'PUMA-Person-Limits Fragments'!$B943,3)</f>
        <v>METRO14460MM1120</v>
      </c>
      <c r="G943" t="str" cm="1">
        <f t="array" ref="G943">INDEX('PUMA22 Limit computations'!$A$4:$D$75,'PUMA-Person-Limits Fragments'!$B943,4)</f>
        <v>Boston-Cambridge-Quincy, MA-NH HUD Metro FMR Area</v>
      </c>
      <c r="H943" cm="1">
        <f t="array" ref="H943">INDEX('PUMA22 Limit computations'!AI$4:BB$75,'PUMA-Person-Limits Fragments'!B943,'PUMA-Person-Limits Fragments'!C943)</f>
        <v>126200</v>
      </c>
      <c r="I943" cm="1">
        <f t="array" ref="I943">INDEX('PUMA22 Limit computations'!BC$4:BV$75,'PUMA-Person-Limits Fragments'!B943,'PUMA-Person-Limits Fragments'!C943)</f>
        <v>75700</v>
      </c>
      <c r="J943" cm="1">
        <f t="array" ref="J943">INDEX('PUMA22 Limit computations'!BW$4:CP$75,'PUMA-Person-Limits Fragments'!B943,'PUMA-Person-Limits Fragments'!C943)</f>
        <v>201350</v>
      </c>
    </row>
    <row r="944" spans="1:10" x14ac:dyDescent="0.25">
      <c r="A944">
        <f t="shared" si="44"/>
        <v>943</v>
      </c>
      <c r="B944">
        <f t="shared" si="42"/>
        <v>7</v>
      </c>
      <c r="C944">
        <f t="shared" si="43"/>
        <v>14</v>
      </c>
      <c r="D944" cm="1">
        <f t="array" ref="D944">INDEX('PUMA22 Limit computations'!$A$4:$D$75,'PUMA-Person-Limits Fragments'!$B944,1)</f>
        <v>901</v>
      </c>
      <c r="E944" t="str" cm="1">
        <f t="array" ref="E944">INDEX('PUMA22 Limit computations'!$A$4:$D$75,'PUMA-Person-Limits Fragments'!$B944,2)</f>
        <v>Norfolk County (Northwest)--Needham, Wellesley &amp; Westwood</v>
      </c>
      <c r="F944" t="str" cm="1">
        <f t="array" ref="F944">INDEX('PUMA22 Limit computations'!$A$4:$D$75,'PUMA-Person-Limits Fragments'!$B944,3)</f>
        <v>METRO14460MM1120</v>
      </c>
      <c r="G944" t="str" cm="1">
        <f t="array" ref="G944">INDEX('PUMA22 Limit computations'!$A$4:$D$75,'PUMA-Person-Limits Fragments'!$B944,4)</f>
        <v>Boston-Cambridge-Quincy, MA-NH HUD Metro FMR Area</v>
      </c>
      <c r="H944" cm="1">
        <f t="array" ref="H944">INDEX('PUMA22 Limit computations'!AI$4:BB$75,'PUMA-Person-Limits Fragments'!B944,'PUMA-Person-Limits Fragments'!C944)</f>
        <v>126200</v>
      </c>
      <c r="I944" cm="1">
        <f t="array" ref="I944">INDEX('PUMA22 Limit computations'!BC$4:BV$75,'PUMA-Person-Limits Fragments'!B944,'PUMA-Person-Limits Fragments'!C944)</f>
        <v>75700</v>
      </c>
      <c r="J944" cm="1">
        <f t="array" ref="J944">INDEX('PUMA22 Limit computations'!BW$4:CP$75,'PUMA-Person-Limits Fragments'!B944,'PUMA-Person-Limits Fragments'!C944)</f>
        <v>201350</v>
      </c>
    </row>
    <row r="945" spans="1:10" x14ac:dyDescent="0.25">
      <c r="A945">
        <f t="shared" si="44"/>
        <v>944</v>
      </c>
      <c r="B945">
        <f t="shared" si="42"/>
        <v>8</v>
      </c>
      <c r="C945">
        <f t="shared" si="43"/>
        <v>14</v>
      </c>
      <c r="D945" cm="1">
        <f t="array" ref="D945">INDEX('PUMA22 Limit computations'!$A$4:$D$75,'PUMA-Person-Limits Fragments'!$B945,1)</f>
        <v>806</v>
      </c>
      <c r="E945" t="str" cm="1">
        <f t="array" ref="E945">INDEX('PUMA22 Limit computations'!$A$4:$D$75,'PUMA-Person-Limits Fragments'!$B945,2)</f>
        <v>Suffolk County (North)--Revere, Chelsea &amp; Winthrop</v>
      </c>
      <c r="F945" t="str" cm="1">
        <f t="array" ref="F945">INDEX('PUMA22 Limit computations'!$A$4:$D$75,'PUMA-Person-Limits Fragments'!$B945,3)</f>
        <v>METRO14460MM1120</v>
      </c>
      <c r="G945" t="str" cm="1">
        <f t="array" ref="G945">INDEX('PUMA22 Limit computations'!$A$4:$D$75,'PUMA-Person-Limits Fragments'!$B945,4)</f>
        <v>Boston-Cambridge-Quincy, MA-NH HUD Metro FMR Area</v>
      </c>
      <c r="H945" cm="1">
        <f t="array" ref="H945">INDEX('PUMA22 Limit computations'!AI$4:BB$75,'PUMA-Person-Limits Fragments'!B945,'PUMA-Person-Limits Fragments'!C945)</f>
        <v>126200</v>
      </c>
      <c r="I945" cm="1">
        <f t="array" ref="I945">INDEX('PUMA22 Limit computations'!BC$4:BV$75,'PUMA-Person-Limits Fragments'!B945,'PUMA-Person-Limits Fragments'!C945)</f>
        <v>75700</v>
      </c>
      <c r="J945" cm="1">
        <f t="array" ref="J945">INDEX('PUMA22 Limit computations'!BW$4:CP$75,'PUMA-Person-Limits Fragments'!B945,'PUMA-Person-Limits Fragments'!C945)</f>
        <v>201350</v>
      </c>
    </row>
    <row r="946" spans="1:10" x14ac:dyDescent="0.25">
      <c r="A946">
        <f t="shared" si="44"/>
        <v>945</v>
      </c>
      <c r="B946">
        <f t="shared" si="42"/>
        <v>9</v>
      </c>
      <c r="C946">
        <f t="shared" si="43"/>
        <v>14</v>
      </c>
      <c r="D946" cm="1">
        <f t="array" ref="D946">INDEX('PUMA22 Limit computations'!$A$4:$D$75,'PUMA-Person-Limits Fragments'!$B946,1)</f>
        <v>805</v>
      </c>
      <c r="E946" t="str" cm="1">
        <f t="array" ref="E946">INDEX('PUMA22 Limit computations'!$A$4:$D$75,'PUMA-Person-Limits Fragments'!$B946,2)</f>
        <v>Boston City--Hyde Park, Jamaica Plain, Roslindale &amp; West Roxbury</v>
      </c>
      <c r="F946" t="str" cm="1">
        <f t="array" ref="F946">INDEX('PUMA22 Limit computations'!$A$4:$D$75,'PUMA-Person-Limits Fragments'!$B946,3)</f>
        <v>METRO14460MM1120</v>
      </c>
      <c r="G946" t="str" cm="1">
        <f t="array" ref="G946">INDEX('PUMA22 Limit computations'!$A$4:$D$75,'PUMA-Person-Limits Fragments'!$B946,4)</f>
        <v>Boston-Cambridge-Quincy, MA-NH HUD Metro FMR Area</v>
      </c>
      <c r="H946" cm="1">
        <f t="array" ref="H946">INDEX('PUMA22 Limit computations'!AI$4:BB$75,'PUMA-Person-Limits Fragments'!B946,'PUMA-Person-Limits Fragments'!C946)</f>
        <v>126200</v>
      </c>
      <c r="I946" cm="1">
        <f t="array" ref="I946">INDEX('PUMA22 Limit computations'!BC$4:BV$75,'PUMA-Person-Limits Fragments'!B946,'PUMA-Person-Limits Fragments'!C946)</f>
        <v>75700</v>
      </c>
      <c r="J946" cm="1">
        <f t="array" ref="J946">INDEX('PUMA22 Limit computations'!BW$4:CP$75,'PUMA-Person-Limits Fragments'!B946,'PUMA-Person-Limits Fragments'!C946)</f>
        <v>201350</v>
      </c>
    </row>
    <row r="947" spans="1:10" x14ac:dyDescent="0.25">
      <c r="A947">
        <f t="shared" si="44"/>
        <v>946</v>
      </c>
      <c r="B947">
        <f t="shared" si="42"/>
        <v>10</v>
      </c>
      <c r="C947">
        <f t="shared" si="43"/>
        <v>14</v>
      </c>
      <c r="D947" cm="1">
        <f t="array" ref="D947">INDEX('PUMA22 Limit computations'!$A$4:$D$75,'PUMA-Person-Limits Fragments'!$B947,1)</f>
        <v>804</v>
      </c>
      <c r="E947" t="str" cm="1">
        <f t="array" ref="E947">INDEX('PUMA22 Limit computations'!$A$4:$D$75,'PUMA-Person-Limits Fragments'!$B947,2)</f>
        <v>Boston City--Mattapan &amp; Roxbury</v>
      </c>
      <c r="F947" t="str" cm="1">
        <f t="array" ref="F947">INDEX('PUMA22 Limit computations'!$A$4:$D$75,'PUMA-Person-Limits Fragments'!$B947,3)</f>
        <v>METRO14460MM1120</v>
      </c>
      <c r="G947" t="str" cm="1">
        <f t="array" ref="G947">INDEX('PUMA22 Limit computations'!$A$4:$D$75,'PUMA-Person-Limits Fragments'!$B947,4)</f>
        <v>Boston-Cambridge-Quincy, MA-NH HUD Metro FMR Area</v>
      </c>
      <c r="H947" cm="1">
        <f t="array" ref="H947">INDEX('PUMA22 Limit computations'!AI$4:BB$75,'PUMA-Person-Limits Fragments'!B947,'PUMA-Person-Limits Fragments'!C947)</f>
        <v>126200</v>
      </c>
      <c r="I947" cm="1">
        <f t="array" ref="I947">INDEX('PUMA22 Limit computations'!BC$4:BV$75,'PUMA-Person-Limits Fragments'!B947,'PUMA-Person-Limits Fragments'!C947)</f>
        <v>75700</v>
      </c>
      <c r="J947" cm="1">
        <f t="array" ref="J947">INDEX('PUMA22 Limit computations'!BW$4:CP$75,'PUMA-Person-Limits Fragments'!B947,'PUMA-Person-Limits Fragments'!C947)</f>
        <v>201350</v>
      </c>
    </row>
    <row r="948" spans="1:10" x14ac:dyDescent="0.25">
      <c r="A948">
        <f t="shared" si="44"/>
        <v>947</v>
      </c>
      <c r="B948">
        <f t="shared" si="42"/>
        <v>11</v>
      </c>
      <c r="C948">
        <f t="shared" si="43"/>
        <v>14</v>
      </c>
      <c r="D948" cm="1">
        <f t="array" ref="D948">INDEX('PUMA22 Limit computations'!$A$4:$D$75,'PUMA-Person-Limits Fragments'!$B948,1)</f>
        <v>612</v>
      </c>
      <c r="E948" t="str" cm="1">
        <f t="array" ref="E948">INDEX('PUMA22 Limit computations'!$A$4:$D$75,'PUMA-Person-Limits Fragments'!$B948,2)</f>
        <v>Middlesex County--Watertown, Arlington &amp; Belmont</v>
      </c>
      <c r="F948" t="str" cm="1">
        <f t="array" ref="F948">INDEX('PUMA22 Limit computations'!$A$4:$D$75,'PUMA-Person-Limits Fragments'!$B948,3)</f>
        <v>METRO14460MM1120</v>
      </c>
      <c r="G948" t="str" cm="1">
        <f t="array" ref="G948">INDEX('PUMA22 Limit computations'!$A$4:$D$75,'PUMA-Person-Limits Fragments'!$B948,4)</f>
        <v>Boston-Cambridge-Quincy, MA-NH HUD Metro FMR Area</v>
      </c>
      <c r="H948" cm="1">
        <f t="array" ref="H948">INDEX('PUMA22 Limit computations'!AI$4:BB$75,'PUMA-Person-Limits Fragments'!B948,'PUMA-Person-Limits Fragments'!C948)</f>
        <v>126212.62</v>
      </c>
      <c r="I948" cm="1">
        <f t="array" ref="I948">INDEX('PUMA22 Limit computations'!BC$4:BV$75,'PUMA-Person-Limits Fragments'!B948,'PUMA-Person-Limits Fragments'!C948)</f>
        <v>75707.569999999992</v>
      </c>
      <c r="J948" cm="1">
        <f t="array" ref="J948">INDEX('PUMA22 Limit computations'!BW$4:CP$75,'PUMA-Person-Limits Fragments'!B948,'PUMA-Person-Limits Fragments'!C948)</f>
        <v>201370.13500000001</v>
      </c>
    </row>
    <row r="949" spans="1:10" x14ac:dyDescent="0.25">
      <c r="A949">
        <f t="shared" si="44"/>
        <v>948</v>
      </c>
      <c r="B949">
        <f t="shared" si="42"/>
        <v>12</v>
      </c>
      <c r="C949">
        <f t="shared" si="43"/>
        <v>14</v>
      </c>
      <c r="D949" cm="1">
        <f t="array" ref="D949">INDEX('PUMA22 Limit computations'!$A$4:$D$75,'PUMA-Person-Limits Fragments'!$B949,1)</f>
        <v>802</v>
      </c>
      <c r="E949" t="str" cm="1">
        <f t="array" ref="E949">INDEX('PUMA22 Limit computations'!$A$4:$D$75,'PUMA-Person-Limits Fragments'!$B949,2)</f>
        <v>Boston City--Back Bay, Beacon Hill, Charlestown, East Boston, Central &amp; South End</v>
      </c>
      <c r="F949" t="str" cm="1">
        <f t="array" ref="F949">INDEX('PUMA22 Limit computations'!$A$4:$D$75,'PUMA-Person-Limits Fragments'!$B949,3)</f>
        <v>METRO14460MM1120</v>
      </c>
      <c r="G949" t="str" cm="1">
        <f t="array" ref="G949">INDEX('PUMA22 Limit computations'!$A$4:$D$75,'PUMA-Person-Limits Fragments'!$B949,4)</f>
        <v>Boston-Cambridge-Quincy, MA-NH HUD Metro FMR Area</v>
      </c>
      <c r="H949" cm="1">
        <f t="array" ref="H949">INDEX('PUMA22 Limit computations'!AI$4:BB$75,'PUMA-Person-Limits Fragments'!B949,'PUMA-Person-Limits Fragments'!C949)</f>
        <v>126200</v>
      </c>
      <c r="I949" cm="1">
        <f t="array" ref="I949">INDEX('PUMA22 Limit computations'!BC$4:BV$75,'PUMA-Person-Limits Fragments'!B949,'PUMA-Person-Limits Fragments'!C949)</f>
        <v>75700</v>
      </c>
      <c r="J949" cm="1">
        <f t="array" ref="J949">INDEX('PUMA22 Limit computations'!BW$4:CP$75,'PUMA-Person-Limits Fragments'!B949,'PUMA-Person-Limits Fragments'!C949)</f>
        <v>201350</v>
      </c>
    </row>
    <row r="950" spans="1:10" x14ac:dyDescent="0.25">
      <c r="A950">
        <f t="shared" si="44"/>
        <v>949</v>
      </c>
      <c r="B950">
        <f t="shared" si="42"/>
        <v>13</v>
      </c>
      <c r="C950">
        <f t="shared" si="43"/>
        <v>14</v>
      </c>
      <c r="D950" cm="1">
        <f t="array" ref="D950">INDEX('PUMA22 Limit computations'!$A$4:$D$75,'PUMA-Person-Limits Fragments'!$B950,1)</f>
        <v>906</v>
      </c>
      <c r="E950" t="str" cm="1">
        <f t="array" ref="E950">INDEX('PUMA22 Limit computations'!$A$4:$D$75,'PUMA-Person-Limits Fragments'!$B950,2)</f>
        <v>Norfolk County (Southwest)--Franklin, Walpole &amp; Foxborough</v>
      </c>
      <c r="F950" t="str" cm="1">
        <f t="array" ref="F950">INDEX('PUMA22 Limit computations'!$A$4:$D$75,'PUMA-Person-Limits Fragments'!$B950,3)</f>
        <v>METRO14460MM1120</v>
      </c>
      <c r="G950" t="str" cm="1">
        <f t="array" ref="G950">INDEX('PUMA22 Limit computations'!$A$4:$D$75,'PUMA-Person-Limits Fragments'!$B950,4)</f>
        <v>Boston-Cambridge-Quincy, MA-NH HUD Metro FMR Area</v>
      </c>
      <c r="H950" cm="1">
        <f t="array" ref="H950">INDEX('PUMA22 Limit computations'!AI$4:BB$75,'PUMA-Person-Limits Fragments'!B950,'PUMA-Person-Limits Fragments'!C950)</f>
        <v>126200</v>
      </c>
      <c r="I950" cm="1">
        <f t="array" ref="I950">INDEX('PUMA22 Limit computations'!BC$4:BV$75,'PUMA-Person-Limits Fragments'!B950,'PUMA-Person-Limits Fragments'!C950)</f>
        <v>75700</v>
      </c>
      <c r="J950" cm="1">
        <f t="array" ref="J950">INDEX('PUMA22 Limit computations'!BW$4:CP$75,'PUMA-Person-Limits Fragments'!B950,'PUMA-Person-Limits Fragments'!C950)</f>
        <v>201350</v>
      </c>
    </row>
    <row r="951" spans="1:10" x14ac:dyDescent="0.25">
      <c r="A951">
        <f t="shared" si="44"/>
        <v>950</v>
      </c>
      <c r="B951">
        <f t="shared" si="42"/>
        <v>14</v>
      </c>
      <c r="C951">
        <f t="shared" si="43"/>
        <v>14</v>
      </c>
      <c r="D951" cm="1">
        <f t="array" ref="D951">INDEX('PUMA22 Limit computations'!$A$4:$D$75,'PUMA-Person-Limits Fragments'!$B951,1)</f>
        <v>706</v>
      </c>
      <c r="E951" t="str" cm="1">
        <f t="array" ref="E951">INDEX('PUMA22 Limit computations'!$A$4:$D$75,'PUMA-Person-Limits Fragments'!$B951,2)</f>
        <v>Essex County (South Coastline)--Salem, Beverly &amp; Gloucester</v>
      </c>
      <c r="F951" t="str" cm="1">
        <f t="array" ref="F951">INDEX('PUMA22 Limit computations'!$A$4:$D$75,'PUMA-Person-Limits Fragments'!$B951,3)</f>
        <v>METRO14460MM1120</v>
      </c>
      <c r="G951" t="str" cm="1">
        <f t="array" ref="G951">INDEX('PUMA22 Limit computations'!$A$4:$D$75,'PUMA-Person-Limits Fragments'!$B951,4)</f>
        <v>Boston-Cambridge-Quincy, MA-NH HUD Metro FMR Area</v>
      </c>
      <c r="H951" cm="1">
        <f t="array" ref="H951">INDEX('PUMA22 Limit computations'!AI$4:BB$75,'PUMA-Person-Limits Fragments'!B951,'PUMA-Person-Limits Fragments'!C951)</f>
        <v>126200</v>
      </c>
      <c r="I951" cm="1">
        <f t="array" ref="I951">INDEX('PUMA22 Limit computations'!BC$4:BV$75,'PUMA-Person-Limits Fragments'!B951,'PUMA-Person-Limits Fragments'!C951)</f>
        <v>75700</v>
      </c>
      <c r="J951" cm="1">
        <f t="array" ref="J951">INDEX('PUMA22 Limit computations'!BW$4:CP$75,'PUMA-Person-Limits Fragments'!B951,'PUMA-Person-Limits Fragments'!C951)</f>
        <v>201350</v>
      </c>
    </row>
    <row r="952" spans="1:10" x14ac:dyDescent="0.25">
      <c r="A952">
        <f t="shared" si="44"/>
        <v>951</v>
      </c>
      <c r="B952">
        <f t="shared" si="42"/>
        <v>15</v>
      </c>
      <c r="C952">
        <f t="shared" si="43"/>
        <v>14</v>
      </c>
      <c r="D952" cm="1">
        <f t="array" ref="D952">INDEX('PUMA22 Limit computations'!$A$4:$D$75,'PUMA-Person-Limits Fragments'!$B952,1)</f>
        <v>705</v>
      </c>
      <c r="E952" t="str" cm="1">
        <f t="array" ref="E952">INDEX('PUMA22 Limit computations'!$A$4:$D$75,'PUMA-Person-Limits Fragments'!$B952,2)</f>
        <v>Essex County--Lynn &amp; Nahant</v>
      </c>
      <c r="F952" t="str" cm="1">
        <f t="array" ref="F952">INDEX('PUMA22 Limit computations'!$A$4:$D$75,'PUMA-Person-Limits Fragments'!$B952,3)</f>
        <v>METRO14460MM1120</v>
      </c>
      <c r="G952" t="str" cm="1">
        <f t="array" ref="G952">INDEX('PUMA22 Limit computations'!$A$4:$D$75,'PUMA-Person-Limits Fragments'!$B952,4)</f>
        <v>Boston-Cambridge-Quincy, MA-NH HUD Metro FMR Area</v>
      </c>
      <c r="H952" cm="1">
        <f t="array" ref="H952">INDEX('PUMA22 Limit computations'!AI$4:BB$75,'PUMA-Person-Limits Fragments'!B952,'PUMA-Person-Limits Fragments'!C952)</f>
        <v>126200</v>
      </c>
      <c r="I952" cm="1">
        <f t="array" ref="I952">INDEX('PUMA22 Limit computations'!BC$4:BV$75,'PUMA-Person-Limits Fragments'!B952,'PUMA-Person-Limits Fragments'!C952)</f>
        <v>75700</v>
      </c>
      <c r="J952" cm="1">
        <f t="array" ref="J952">INDEX('PUMA22 Limit computations'!BW$4:CP$75,'PUMA-Person-Limits Fragments'!B952,'PUMA-Person-Limits Fragments'!C952)</f>
        <v>201350</v>
      </c>
    </row>
    <row r="953" spans="1:10" x14ac:dyDescent="0.25">
      <c r="A953">
        <f t="shared" si="44"/>
        <v>952</v>
      </c>
      <c r="B953">
        <f t="shared" si="42"/>
        <v>16</v>
      </c>
      <c r="C953">
        <f t="shared" si="43"/>
        <v>14</v>
      </c>
      <c r="D953" cm="1">
        <f t="array" ref="D953">INDEX('PUMA22 Limit computations'!$A$4:$D$75,'PUMA-Person-Limits Fragments'!$B953,1)</f>
        <v>704</v>
      </c>
      <c r="E953" t="str" cm="1">
        <f t="array" ref="E953">INDEX('PUMA22 Limit computations'!$A$4:$D$75,'PUMA-Person-Limits Fragments'!$B953,2)</f>
        <v>Essex County (Central)--Peabody, Danvers &amp; Saugus</v>
      </c>
      <c r="F953" t="str" cm="1">
        <f t="array" ref="F953">INDEX('PUMA22 Limit computations'!$A$4:$D$75,'PUMA-Person-Limits Fragments'!$B953,3)</f>
        <v>METRO14460MM1120</v>
      </c>
      <c r="G953" t="str" cm="1">
        <f t="array" ref="G953">INDEX('PUMA22 Limit computations'!$A$4:$D$75,'PUMA-Person-Limits Fragments'!$B953,4)</f>
        <v>Boston-Cambridge-Quincy, MA-NH HUD Metro FMR Area</v>
      </c>
      <c r="H953" cm="1">
        <f t="array" ref="H953">INDEX('PUMA22 Limit computations'!AI$4:BB$75,'PUMA-Person-Limits Fragments'!B953,'PUMA-Person-Limits Fragments'!C953)</f>
        <v>126200</v>
      </c>
      <c r="I953" cm="1">
        <f t="array" ref="I953">INDEX('PUMA22 Limit computations'!BC$4:BV$75,'PUMA-Person-Limits Fragments'!B953,'PUMA-Person-Limits Fragments'!C953)</f>
        <v>75700</v>
      </c>
      <c r="J953" cm="1">
        <f t="array" ref="J953">INDEX('PUMA22 Limit computations'!BW$4:CP$75,'PUMA-Person-Limits Fragments'!B953,'PUMA-Person-Limits Fragments'!C953)</f>
        <v>201350</v>
      </c>
    </row>
    <row r="954" spans="1:10" x14ac:dyDescent="0.25">
      <c r="A954">
        <f t="shared" si="44"/>
        <v>953</v>
      </c>
      <c r="B954">
        <f t="shared" si="42"/>
        <v>17</v>
      </c>
      <c r="C954">
        <f t="shared" si="43"/>
        <v>14</v>
      </c>
      <c r="D954" cm="1">
        <f t="array" ref="D954">INDEX('PUMA22 Limit computations'!$A$4:$D$75,'PUMA-Person-Limits Fragments'!$B954,1)</f>
        <v>611</v>
      </c>
      <c r="E954" t="str" cm="1">
        <f t="array" ref="E954">INDEX('PUMA22 Limit computations'!$A$4:$D$75,'PUMA-Person-Limits Fragments'!$B954,2)</f>
        <v>Middlesex County (East)--Cambridge</v>
      </c>
      <c r="F954" t="str" cm="1">
        <f t="array" ref="F954">INDEX('PUMA22 Limit computations'!$A$4:$D$75,'PUMA-Person-Limits Fragments'!$B954,3)</f>
        <v>METRO14460MM1120</v>
      </c>
      <c r="G954" t="str" cm="1">
        <f t="array" ref="G954">INDEX('PUMA22 Limit computations'!$A$4:$D$75,'PUMA-Person-Limits Fragments'!$B954,4)</f>
        <v>Boston-Cambridge-Quincy, MA-NH HUD Metro FMR Area</v>
      </c>
      <c r="H954" cm="1">
        <f t="array" ref="H954">INDEX('PUMA22 Limit computations'!AI$4:BB$75,'PUMA-Person-Limits Fragments'!B954,'PUMA-Person-Limits Fragments'!C954)</f>
        <v>126200</v>
      </c>
      <c r="I954" cm="1">
        <f t="array" ref="I954">INDEX('PUMA22 Limit computations'!BC$4:BV$75,'PUMA-Person-Limits Fragments'!B954,'PUMA-Person-Limits Fragments'!C954)</f>
        <v>75700</v>
      </c>
      <c r="J954" cm="1">
        <f t="array" ref="J954">INDEX('PUMA22 Limit computations'!BW$4:CP$75,'PUMA-Person-Limits Fragments'!B954,'PUMA-Person-Limits Fragments'!C954)</f>
        <v>201350</v>
      </c>
    </row>
    <row r="955" spans="1:10" x14ac:dyDescent="0.25">
      <c r="A955">
        <f t="shared" si="44"/>
        <v>954</v>
      </c>
      <c r="B955">
        <f t="shared" si="42"/>
        <v>18</v>
      </c>
      <c r="C955">
        <f t="shared" si="43"/>
        <v>14</v>
      </c>
      <c r="D955" cm="1">
        <f t="array" ref="D955">INDEX('PUMA22 Limit computations'!$A$4:$D$75,'PUMA-Person-Limits Fragments'!$B955,1)</f>
        <v>703</v>
      </c>
      <c r="E955" t="str" cm="1">
        <f t="array" ref="E955">INDEX('PUMA22 Limit computations'!$A$4:$D$75,'PUMA-Person-Limits Fragments'!$B955,2)</f>
        <v>Essex County (North)--Newburyport, Amesbury &amp; North Andover</v>
      </c>
      <c r="F955" t="str" cm="1">
        <f t="array" ref="F955">INDEX('PUMA22 Limit computations'!$A$4:$D$75,'PUMA-Person-Limits Fragments'!$B955,3)</f>
        <v>METRO14460MM1120</v>
      </c>
      <c r="G955" t="str" cm="1">
        <f t="array" ref="G955">INDEX('PUMA22 Limit computations'!$A$4:$D$75,'PUMA-Person-Limits Fragments'!$B955,4)</f>
        <v>Boston-Cambridge-Quincy, MA-NH HUD Metro FMR Area</v>
      </c>
      <c r="H955" cm="1">
        <f t="array" ref="H955">INDEX('PUMA22 Limit computations'!AI$4:BB$75,'PUMA-Person-Limits Fragments'!B955,'PUMA-Person-Limits Fragments'!C955)</f>
        <v>65876.400000000009</v>
      </c>
      <c r="I955" cm="1">
        <f t="array" ref="I955">INDEX('PUMA22 Limit computations'!BC$4:BV$75,'PUMA-Person-Limits Fragments'!B955,'PUMA-Person-Limits Fragments'!C955)</f>
        <v>39515.4</v>
      </c>
      <c r="J955" cm="1">
        <f t="array" ref="J955">INDEX('PUMA22 Limit computations'!BW$4:CP$75,'PUMA-Person-Limits Fragments'!B955,'PUMA-Person-Limits Fragments'!C955)</f>
        <v>105104.7</v>
      </c>
    </row>
    <row r="956" spans="1:10" x14ac:dyDescent="0.25">
      <c r="A956">
        <f t="shared" si="44"/>
        <v>955</v>
      </c>
      <c r="B956">
        <f t="shared" si="42"/>
        <v>19</v>
      </c>
      <c r="C956">
        <f t="shared" si="43"/>
        <v>14</v>
      </c>
      <c r="D956" cm="1">
        <f t="array" ref="D956">INDEX('PUMA22 Limit computations'!$A$4:$D$75,'PUMA-Person-Limits Fragments'!$B956,1)</f>
        <v>803</v>
      </c>
      <c r="E956" t="str" cm="1">
        <f t="array" ref="E956">INDEX('PUMA22 Limit computations'!$A$4:$D$75,'PUMA-Person-Limits Fragments'!$B956,2)</f>
        <v>Boston City--Dorchester &amp; South Boston</v>
      </c>
      <c r="F956" t="str" cm="1">
        <f t="array" ref="F956">INDEX('PUMA22 Limit computations'!$A$4:$D$75,'PUMA-Person-Limits Fragments'!$B956,3)</f>
        <v>METRO14460MM1120</v>
      </c>
      <c r="G956" t="str" cm="1">
        <f t="array" ref="G956">INDEX('PUMA22 Limit computations'!$A$4:$D$75,'PUMA-Person-Limits Fragments'!$B956,4)</f>
        <v>Boston-Cambridge-Quincy, MA-NH HUD Metro FMR Area</v>
      </c>
      <c r="H956" cm="1">
        <f t="array" ref="H956">INDEX('PUMA22 Limit computations'!AI$4:BB$75,'PUMA-Person-Limits Fragments'!B956,'PUMA-Person-Limits Fragments'!C956)</f>
        <v>126200</v>
      </c>
      <c r="I956" cm="1">
        <f t="array" ref="I956">INDEX('PUMA22 Limit computations'!BC$4:BV$75,'PUMA-Person-Limits Fragments'!B956,'PUMA-Person-Limits Fragments'!C956)</f>
        <v>75700</v>
      </c>
      <c r="J956" cm="1">
        <f t="array" ref="J956">INDEX('PUMA22 Limit computations'!BW$4:CP$75,'PUMA-Person-Limits Fragments'!B956,'PUMA-Person-Limits Fragments'!C956)</f>
        <v>201350</v>
      </c>
    </row>
    <row r="957" spans="1:10" x14ac:dyDescent="0.25">
      <c r="A957">
        <f t="shared" si="44"/>
        <v>956</v>
      </c>
      <c r="B957">
        <f t="shared" si="42"/>
        <v>20</v>
      </c>
      <c r="C957">
        <f t="shared" si="43"/>
        <v>14</v>
      </c>
      <c r="D957" cm="1">
        <f t="array" ref="D957">INDEX('PUMA22 Limit computations'!$A$4:$D$75,'PUMA-Person-Limits Fragments'!$B957,1)</f>
        <v>605</v>
      </c>
      <c r="E957" t="str" cm="1">
        <f t="array" ref="E957">INDEX('PUMA22 Limit computations'!$A$4:$D$75,'PUMA-Person-Limits Fragments'!$B957,2)</f>
        <v>Middlesex County--Framingham &amp; Marlborough</v>
      </c>
      <c r="F957" t="str" cm="1">
        <f t="array" ref="F957">INDEX('PUMA22 Limit computations'!$A$4:$D$75,'PUMA-Person-Limits Fragments'!$B957,3)</f>
        <v>METRO14460MM1120</v>
      </c>
      <c r="G957" t="str" cm="1">
        <f t="array" ref="G957">INDEX('PUMA22 Limit computations'!$A$4:$D$75,'PUMA-Person-Limits Fragments'!$B957,4)</f>
        <v>Boston-Cambridge-Quincy, MA-NH HUD Metro FMR Area</v>
      </c>
      <c r="H957" cm="1">
        <f t="array" ref="H957">INDEX('PUMA22 Limit computations'!AI$4:BB$75,'PUMA-Person-Limits Fragments'!B957,'PUMA-Person-Limits Fragments'!C957)</f>
        <v>126200</v>
      </c>
      <c r="I957" cm="1">
        <f t="array" ref="I957">INDEX('PUMA22 Limit computations'!BC$4:BV$75,'PUMA-Person-Limits Fragments'!B957,'PUMA-Person-Limits Fragments'!C957)</f>
        <v>75700</v>
      </c>
      <c r="J957" cm="1">
        <f t="array" ref="J957">INDEX('PUMA22 Limit computations'!BW$4:CP$75,'PUMA-Person-Limits Fragments'!B957,'PUMA-Person-Limits Fragments'!C957)</f>
        <v>201350</v>
      </c>
    </row>
    <row r="958" spans="1:10" x14ac:dyDescent="0.25">
      <c r="A958">
        <f t="shared" si="44"/>
        <v>957</v>
      </c>
      <c r="B958">
        <f t="shared" si="42"/>
        <v>21</v>
      </c>
      <c r="C958">
        <f t="shared" si="43"/>
        <v>14</v>
      </c>
      <c r="D958" cm="1">
        <f t="array" ref="D958">INDEX('PUMA22 Limit computations'!$A$4:$D$75,'PUMA-Person-Limits Fragments'!$B958,1)</f>
        <v>601</v>
      </c>
      <c r="E958" t="str" cm="1">
        <f t="array" ref="E958">INDEX('PUMA22 Limit computations'!$A$4:$D$75,'PUMA-Person-Limits Fragments'!$B958,2)</f>
        <v>Middlesex County (Northwest)--Outside Lowell</v>
      </c>
      <c r="F958" t="str" cm="1">
        <f t="array" ref="F958">INDEX('PUMA22 Limit computations'!$A$4:$D$75,'PUMA-Person-Limits Fragments'!$B958,3)</f>
        <v>METRO14460MM1120</v>
      </c>
      <c r="G958" t="str" cm="1">
        <f t="array" ref="G958">INDEX('PUMA22 Limit computations'!$A$4:$D$75,'PUMA-Person-Limits Fragments'!$B958,4)</f>
        <v>Boston-Cambridge-Quincy, MA-NH HUD Metro FMR Area</v>
      </c>
      <c r="H958" cm="1">
        <f t="array" ref="H958">INDEX('PUMA22 Limit computations'!AI$4:BB$75,'PUMA-Person-Limits Fragments'!B958,'PUMA-Person-Limits Fragments'!C958)</f>
        <v>28420.240000000002</v>
      </c>
      <c r="I958" cm="1">
        <f t="array" ref="I958">INDEX('PUMA22 Limit computations'!BC$4:BV$75,'PUMA-Person-Limits Fragments'!B958,'PUMA-Person-Limits Fragments'!C958)</f>
        <v>17047.64</v>
      </c>
      <c r="J958" cm="1">
        <f t="array" ref="J958">INDEX('PUMA22 Limit computations'!BW$4:CP$75,'PUMA-Person-Limits Fragments'!B958,'PUMA-Person-Limits Fragments'!C958)</f>
        <v>45344.020000000004</v>
      </c>
    </row>
    <row r="959" spans="1:10" x14ac:dyDescent="0.25">
      <c r="A959">
        <f t="shared" si="44"/>
        <v>958</v>
      </c>
      <c r="B959">
        <f t="shared" si="42"/>
        <v>22</v>
      </c>
      <c r="C959">
        <f t="shared" si="43"/>
        <v>14</v>
      </c>
      <c r="D959" cm="1">
        <f t="array" ref="D959">INDEX('PUMA22 Limit computations'!$A$4:$D$75,'PUMA-Person-Limits Fragments'!$B959,1)</f>
        <v>1104</v>
      </c>
      <c r="E959" t="str" cm="1">
        <f t="array" ref="E959">INDEX('PUMA22 Limit computations'!$A$4:$D$75,'PUMA-Person-Limits Fragments'!$B959,2)</f>
        <v>Plymouth County (South)--Plymouth Town, Middleborough &amp; Wareham</v>
      </c>
      <c r="F959" t="str" cm="1">
        <f t="array" ref="F959">INDEX('PUMA22 Limit computations'!$A$4:$D$75,'PUMA-Person-Limits Fragments'!$B959,3)</f>
        <v>METRO14460MM1120</v>
      </c>
      <c r="G959" t="str" cm="1">
        <f t="array" ref="G959">INDEX('PUMA22 Limit computations'!$A$4:$D$75,'PUMA-Person-Limits Fragments'!$B959,4)</f>
        <v>Boston-Cambridge-Quincy, MA-NH HUD Metro FMR Area</v>
      </c>
      <c r="H959" cm="1">
        <f t="array" ref="H959">INDEX('PUMA22 Limit computations'!AI$4:BB$75,'PUMA-Person-Limits Fragments'!B959,'PUMA-Person-Limits Fragments'!C959)</f>
        <v>84276.36</v>
      </c>
      <c r="I959" cm="1">
        <f t="array" ref="I959">INDEX('PUMA22 Limit computations'!BC$4:BV$75,'PUMA-Person-Limits Fragments'!B959,'PUMA-Person-Limits Fragments'!C959)</f>
        <v>50552.46</v>
      </c>
      <c r="J959" cm="1">
        <f t="array" ref="J959">INDEX('PUMA22 Limit computations'!BW$4:CP$75,'PUMA-Person-Limits Fragments'!B959,'PUMA-Person-Limits Fragments'!C959)</f>
        <v>134461.53</v>
      </c>
    </row>
    <row r="960" spans="1:10" x14ac:dyDescent="0.25">
      <c r="A960">
        <f t="shared" si="44"/>
        <v>959</v>
      </c>
      <c r="B960">
        <f t="shared" si="42"/>
        <v>23</v>
      </c>
      <c r="C960">
        <f t="shared" si="43"/>
        <v>14</v>
      </c>
      <c r="D960" cm="1">
        <f t="array" ref="D960">INDEX('PUMA22 Limit computations'!$A$4:$D$75,'PUMA-Person-Limits Fragments'!$B960,1)</f>
        <v>1103</v>
      </c>
      <c r="E960" t="str" cm="1">
        <f t="array" ref="E960">INDEX('PUMA22 Limit computations'!$A$4:$D$75,'PUMA-Person-Limits Fragments'!$B960,2)</f>
        <v>Plymouth County (North)--Marshfield, Hingham &amp; Scituate</v>
      </c>
      <c r="F960" t="str" cm="1">
        <f t="array" ref="F960">INDEX('PUMA22 Limit computations'!$A$4:$D$75,'PUMA-Person-Limits Fragments'!$B960,3)</f>
        <v>METRO14460MM1120</v>
      </c>
      <c r="G960" t="str" cm="1">
        <f t="array" ref="G960">INDEX('PUMA22 Limit computations'!$A$4:$D$75,'PUMA-Person-Limits Fragments'!$B960,4)</f>
        <v>Boston-Cambridge-Quincy, MA-NH HUD Metro FMR Area</v>
      </c>
      <c r="H960" cm="1">
        <f t="array" ref="H960">INDEX('PUMA22 Limit computations'!AI$4:BB$75,'PUMA-Person-Limits Fragments'!B960,'PUMA-Person-Limits Fragments'!C960)</f>
        <v>126174.76000000001</v>
      </c>
      <c r="I960" cm="1">
        <f t="array" ref="I960">INDEX('PUMA22 Limit computations'!BC$4:BV$75,'PUMA-Person-Limits Fragments'!B960,'PUMA-Person-Limits Fragments'!C960)</f>
        <v>75684.86</v>
      </c>
      <c r="J960" cm="1">
        <f t="array" ref="J960">INDEX('PUMA22 Limit computations'!BW$4:CP$75,'PUMA-Person-Limits Fragments'!B960,'PUMA-Person-Limits Fragments'!C960)</f>
        <v>201309.73</v>
      </c>
    </row>
    <row r="961" spans="1:10" x14ac:dyDescent="0.25">
      <c r="A961">
        <f t="shared" si="44"/>
        <v>960</v>
      </c>
      <c r="B961">
        <f t="shared" si="42"/>
        <v>24</v>
      </c>
      <c r="C961">
        <f t="shared" si="43"/>
        <v>14</v>
      </c>
      <c r="D961" cm="1">
        <f t="array" ref="D961">INDEX('PUMA22 Limit computations'!$A$4:$D$75,'PUMA-Person-Limits Fragments'!$B961,1)</f>
        <v>1102</v>
      </c>
      <c r="E961" t="str" cm="1">
        <f t="array" ref="E961">INDEX('PUMA22 Limit computations'!$A$4:$D$75,'PUMA-Person-Limits Fragments'!$B961,2)</f>
        <v>Plymouth County (West)--Bridgewater, Abington &amp; Whitman</v>
      </c>
      <c r="F961" t="str" cm="1">
        <f t="array" ref="F961">INDEX('PUMA22 Limit computations'!$A$4:$D$75,'PUMA-Person-Limits Fragments'!$B961,3)</f>
        <v>METRO14460MM1120</v>
      </c>
      <c r="G961" t="str" cm="1">
        <f t="array" ref="G961">INDEX('PUMA22 Limit computations'!$A$4:$D$75,'PUMA-Person-Limits Fragments'!$B961,4)</f>
        <v>Boston-Cambridge-Quincy, MA-NH HUD Metro FMR Area</v>
      </c>
      <c r="H961" cm="1">
        <f t="array" ref="H961">INDEX('PUMA22 Limit computations'!AI$4:BB$75,'PUMA-Person-Limits Fragments'!B961,'PUMA-Person-Limits Fragments'!C961)</f>
        <v>27372.780000000002</v>
      </c>
      <c r="I961" cm="1">
        <f t="array" ref="I961">INDEX('PUMA22 Limit computations'!BC$4:BV$75,'PUMA-Person-Limits Fragments'!B961,'PUMA-Person-Limits Fragments'!C961)</f>
        <v>16419.330000000002</v>
      </c>
      <c r="J961" cm="1">
        <f t="array" ref="J961">INDEX('PUMA22 Limit computations'!BW$4:CP$75,'PUMA-Person-Limits Fragments'!B961,'PUMA-Person-Limits Fragments'!C961)</f>
        <v>43672.815000000002</v>
      </c>
    </row>
    <row r="962" spans="1:10" x14ac:dyDescent="0.25">
      <c r="A962">
        <f t="shared" si="44"/>
        <v>961</v>
      </c>
      <c r="B962">
        <f t="shared" si="42"/>
        <v>25</v>
      </c>
      <c r="C962">
        <f t="shared" si="43"/>
        <v>14</v>
      </c>
      <c r="D962" cm="1">
        <f t="array" ref="D962">INDEX('PUMA22 Limit computations'!$A$4:$D$75,'PUMA-Person-Limits Fragments'!$B962,1)</f>
        <v>604</v>
      </c>
      <c r="E962" t="str" cm="1">
        <f t="array" ref="E962">INDEX('PUMA22 Limit computations'!$A$4:$D$75,'PUMA-Person-Limits Fragments'!$B962,2)</f>
        <v>Middlesex County (West Central)</v>
      </c>
      <c r="F962" t="str" cm="1">
        <f t="array" ref="F962">INDEX('PUMA22 Limit computations'!$A$4:$D$75,'PUMA-Person-Limits Fragments'!$B962,3)</f>
        <v>METRO14460MM1120</v>
      </c>
      <c r="G962" t="str" cm="1">
        <f t="array" ref="G962">INDEX('PUMA22 Limit computations'!$A$4:$D$75,'PUMA-Person-Limits Fragments'!$B962,4)</f>
        <v>Boston-Cambridge-Quincy, MA-NH HUD Metro FMR Area</v>
      </c>
      <c r="H962" cm="1">
        <f t="array" ref="H962">INDEX('PUMA22 Limit computations'!AI$4:BB$75,'PUMA-Person-Limits Fragments'!B962,'PUMA-Person-Limits Fragments'!C962)</f>
        <v>126200</v>
      </c>
      <c r="I962" cm="1">
        <f t="array" ref="I962">INDEX('PUMA22 Limit computations'!BC$4:BV$75,'PUMA-Person-Limits Fragments'!B962,'PUMA-Person-Limits Fragments'!C962)</f>
        <v>75700</v>
      </c>
      <c r="J962" cm="1">
        <f t="array" ref="J962">INDEX('PUMA22 Limit computations'!BW$4:CP$75,'PUMA-Person-Limits Fragments'!B962,'PUMA-Person-Limits Fragments'!C962)</f>
        <v>201350</v>
      </c>
    </row>
    <row r="963" spans="1:10" x14ac:dyDescent="0.25">
      <c r="A963">
        <f t="shared" si="44"/>
        <v>962</v>
      </c>
      <c r="B963">
        <f t="shared" ref="B963:B1026" si="45">A963-72*FLOOR((A963-1)/72,1)</f>
        <v>26</v>
      </c>
      <c r="C963">
        <f t="shared" ref="C963:C1026" si="46">FLOOR((A963-1)/72,1)+1</f>
        <v>14</v>
      </c>
      <c r="D963" cm="1">
        <f t="array" ref="D963">INDEX('PUMA22 Limit computations'!$A$4:$D$75,'PUMA-Person-Limits Fragments'!$B963,1)</f>
        <v>905</v>
      </c>
      <c r="E963" t="str" cm="1">
        <f t="array" ref="E963">INDEX('PUMA22 Limit computations'!$A$4:$D$75,'PUMA-Person-Limits Fragments'!$B963,2)</f>
        <v>Norfolk County (Central)--Norwood, Stoughton &amp; Canton</v>
      </c>
      <c r="F963" t="str" cm="1">
        <f t="array" ref="F963">INDEX('PUMA22 Limit computations'!$A$4:$D$75,'PUMA-Person-Limits Fragments'!$B963,3)</f>
        <v>METRO14460MM1120</v>
      </c>
      <c r="G963" t="str" cm="1">
        <f t="array" ref="G963">INDEX('PUMA22 Limit computations'!$A$4:$D$75,'PUMA-Person-Limits Fragments'!$B963,4)</f>
        <v>Boston-Cambridge-Quincy, MA-NH HUD Metro FMR Area</v>
      </c>
      <c r="H963" cm="1">
        <f t="array" ref="H963">INDEX('PUMA22 Limit computations'!AI$4:BB$75,'PUMA-Person-Limits Fragments'!B963,'PUMA-Person-Limits Fragments'!C963)</f>
        <v>121391.78</v>
      </c>
      <c r="I963" cm="1">
        <f t="array" ref="I963">INDEX('PUMA22 Limit computations'!BC$4:BV$75,'PUMA-Person-Limits Fragments'!B963,'PUMA-Person-Limits Fragments'!C963)</f>
        <v>72815.83</v>
      </c>
      <c r="J963" cm="1">
        <f t="array" ref="J963">INDEX('PUMA22 Limit computations'!BW$4:CP$75,'PUMA-Person-Limits Fragments'!B963,'PUMA-Person-Limits Fragments'!C963)</f>
        <v>193678.565</v>
      </c>
    </row>
    <row r="964" spans="1:10" x14ac:dyDescent="0.25">
      <c r="A964">
        <f t="shared" ref="A964:A1027" si="47">A963+1</f>
        <v>963</v>
      </c>
      <c r="B964">
        <f t="shared" si="45"/>
        <v>27</v>
      </c>
      <c r="C964">
        <f t="shared" si="46"/>
        <v>14</v>
      </c>
      <c r="D964" cm="1">
        <f t="array" ref="D964">INDEX('PUMA22 Limit computations'!$A$4:$D$75,'PUMA-Person-Limits Fragments'!$B964,1)</f>
        <v>606</v>
      </c>
      <c r="E964" t="str" cm="1">
        <f t="array" ref="E964">INDEX('PUMA22 Limit computations'!$A$4:$D$75,'PUMA-Person-Limits Fragments'!$B964,2)</f>
        <v>Middlesex County (Southwest)</v>
      </c>
      <c r="F964" t="str" cm="1">
        <f t="array" ref="F964">INDEX('PUMA22 Limit computations'!$A$4:$D$75,'PUMA-Person-Limits Fragments'!$B964,3)</f>
        <v>METRO14460MM1120</v>
      </c>
      <c r="G964" t="str" cm="1">
        <f t="array" ref="G964">INDEX('PUMA22 Limit computations'!$A$4:$D$75,'PUMA-Person-Limits Fragments'!$B964,4)</f>
        <v>Boston-Cambridge-Quincy, MA-NH HUD Metro FMR Area</v>
      </c>
      <c r="H964" cm="1">
        <f t="array" ref="H964">INDEX('PUMA22 Limit computations'!AI$4:BB$75,'PUMA-Person-Limits Fragments'!B964,'PUMA-Person-Limits Fragments'!C964)</f>
        <v>126200</v>
      </c>
      <c r="I964" cm="1">
        <f t="array" ref="I964">INDEX('PUMA22 Limit computations'!BC$4:BV$75,'PUMA-Person-Limits Fragments'!B964,'PUMA-Person-Limits Fragments'!C964)</f>
        <v>75700</v>
      </c>
      <c r="J964" cm="1">
        <f t="array" ref="J964">INDEX('PUMA22 Limit computations'!BW$4:CP$75,'PUMA-Person-Limits Fragments'!B964,'PUMA-Person-Limits Fragments'!C964)</f>
        <v>201350</v>
      </c>
    </row>
    <row r="965" spans="1:10" x14ac:dyDescent="0.25">
      <c r="A965">
        <f t="shared" si="47"/>
        <v>964</v>
      </c>
      <c r="B965">
        <f t="shared" si="45"/>
        <v>28</v>
      </c>
      <c r="C965">
        <f t="shared" si="46"/>
        <v>14</v>
      </c>
      <c r="D965" cm="1">
        <f t="array" ref="D965">INDEX('PUMA22 Limit computations'!$A$4:$D$75,'PUMA-Person-Limits Fragments'!$B965,1)</f>
        <v>607</v>
      </c>
      <c r="E965" t="str" cm="1">
        <f t="array" ref="E965">INDEX('PUMA22 Limit computations'!$A$4:$D$75,'PUMA-Person-Limits Fragments'!$B965,2)</f>
        <v>Middlesex County--Lexington, Burlington &amp; Wilmington</v>
      </c>
      <c r="F965" t="str" cm="1">
        <f t="array" ref="F965">INDEX('PUMA22 Limit computations'!$A$4:$D$75,'PUMA-Person-Limits Fragments'!$B965,3)</f>
        <v>METRO14460MM1120</v>
      </c>
      <c r="G965" t="str" cm="1">
        <f t="array" ref="G965">INDEX('PUMA22 Limit computations'!$A$4:$D$75,'PUMA-Person-Limits Fragments'!$B965,4)</f>
        <v>Boston-Cambridge-Quincy, MA-NH HUD Metro FMR Area</v>
      </c>
      <c r="H965" cm="1">
        <f t="array" ref="H965">INDEX('PUMA22 Limit computations'!AI$4:BB$75,'PUMA-Person-Limits Fragments'!B965,'PUMA-Person-Limits Fragments'!C965)</f>
        <v>126200</v>
      </c>
      <c r="I965" cm="1">
        <f t="array" ref="I965">INDEX('PUMA22 Limit computations'!BC$4:BV$75,'PUMA-Person-Limits Fragments'!B965,'PUMA-Person-Limits Fragments'!C965)</f>
        <v>75700</v>
      </c>
      <c r="J965" cm="1">
        <f t="array" ref="J965">INDEX('PUMA22 Limit computations'!BW$4:CP$75,'PUMA-Person-Limits Fragments'!B965,'PUMA-Person-Limits Fragments'!C965)</f>
        <v>201350</v>
      </c>
    </row>
    <row r="966" spans="1:10" x14ac:dyDescent="0.25">
      <c r="A966">
        <f t="shared" si="47"/>
        <v>965</v>
      </c>
      <c r="B966">
        <f t="shared" si="45"/>
        <v>29</v>
      </c>
      <c r="C966">
        <f t="shared" si="46"/>
        <v>14</v>
      </c>
      <c r="D966" cm="1">
        <f t="array" ref="D966">INDEX('PUMA22 Limit computations'!$A$4:$D$75,'PUMA-Person-Limits Fragments'!$B966,1)</f>
        <v>608</v>
      </c>
      <c r="E966" t="str" cm="1">
        <f t="array" ref="E966">INDEX('PUMA22 Limit computations'!$A$4:$D$75,'PUMA-Person-Limits Fragments'!$B966,2)</f>
        <v>Middlesex County--Woburn, Melrose &amp; Reading</v>
      </c>
      <c r="F966" t="str" cm="1">
        <f t="array" ref="F966">INDEX('PUMA22 Limit computations'!$A$4:$D$75,'PUMA-Person-Limits Fragments'!$B966,3)</f>
        <v>METRO14460MM1120</v>
      </c>
      <c r="G966" t="str" cm="1">
        <f t="array" ref="G966">INDEX('PUMA22 Limit computations'!$A$4:$D$75,'PUMA-Person-Limits Fragments'!$B966,4)</f>
        <v>Boston-Cambridge-Quincy, MA-NH HUD Metro FMR Area</v>
      </c>
      <c r="H966" cm="1">
        <f t="array" ref="H966">INDEX('PUMA22 Limit computations'!AI$4:BB$75,'PUMA-Person-Limits Fragments'!B966,'PUMA-Person-Limits Fragments'!C966)</f>
        <v>126200</v>
      </c>
      <c r="I966" cm="1">
        <f t="array" ref="I966">INDEX('PUMA22 Limit computations'!BC$4:BV$75,'PUMA-Person-Limits Fragments'!B966,'PUMA-Person-Limits Fragments'!C966)</f>
        <v>75700</v>
      </c>
      <c r="J966" cm="1">
        <f t="array" ref="J966">INDEX('PUMA22 Limit computations'!BW$4:CP$75,'PUMA-Person-Limits Fragments'!B966,'PUMA-Person-Limits Fragments'!C966)</f>
        <v>201350</v>
      </c>
    </row>
    <row r="967" spans="1:10" x14ac:dyDescent="0.25">
      <c r="A967">
        <f t="shared" si="47"/>
        <v>966</v>
      </c>
      <c r="B967">
        <f t="shared" si="45"/>
        <v>30</v>
      </c>
      <c r="C967">
        <f t="shared" si="46"/>
        <v>14</v>
      </c>
      <c r="D967" cm="1">
        <f t="array" ref="D967">INDEX('PUMA22 Limit computations'!$A$4:$D$75,'PUMA-Person-Limits Fragments'!$B967,1)</f>
        <v>609</v>
      </c>
      <c r="E967" t="str" cm="1">
        <f t="array" ref="E967">INDEX('PUMA22 Limit computations'!$A$4:$D$75,'PUMA-Person-Limits Fragments'!$B967,2)</f>
        <v>Middlesex County (East)--Malden &amp; Medford</v>
      </c>
      <c r="F967" t="str" cm="1">
        <f t="array" ref="F967">INDEX('PUMA22 Limit computations'!$A$4:$D$75,'PUMA-Person-Limits Fragments'!$B967,3)</f>
        <v>METRO14460MM1120</v>
      </c>
      <c r="G967" t="str" cm="1">
        <f t="array" ref="G967">INDEX('PUMA22 Limit computations'!$A$4:$D$75,'PUMA-Person-Limits Fragments'!$B967,4)</f>
        <v>Boston-Cambridge-Quincy, MA-NH HUD Metro FMR Area</v>
      </c>
      <c r="H967" cm="1">
        <f t="array" ref="H967">INDEX('PUMA22 Limit computations'!AI$4:BB$75,'PUMA-Person-Limits Fragments'!B967,'PUMA-Person-Limits Fragments'!C967)</f>
        <v>126200</v>
      </c>
      <c r="I967" cm="1">
        <f t="array" ref="I967">INDEX('PUMA22 Limit computations'!BC$4:BV$75,'PUMA-Person-Limits Fragments'!B967,'PUMA-Person-Limits Fragments'!C967)</f>
        <v>75700</v>
      </c>
      <c r="J967" cm="1">
        <f t="array" ref="J967">INDEX('PUMA22 Limit computations'!BW$4:CP$75,'PUMA-Person-Limits Fragments'!B967,'PUMA-Person-Limits Fragments'!C967)</f>
        <v>201350</v>
      </c>
    </row>
    <row r="968" spans="1:10" x14ac:dyDescent="0.25">
      <c r="A968">
        <f t="shared" si="47"/>
        <v>967</v>
      </c>
      <c r="B968">
        <f t="shared" si="45"/>
        <v>31</v>
      </c>
      <c r="C968">
        <f t="shared" si="46"/>
        <v>14</v>
      </c>
      <c r="D968" cm="1">
        <f t="array" ref="D968">INDEX('PUMA22 Limit computations'!$A$4:$D$75,'PUMA-Person-Limits Fragments'!$B968,1)</f>
        <v>610</v>
      </c>
      <c r="E968" t="str" cm="1">
        <f t="array" ref="E968">INDEX('PUMA22 Limit computations'!$A$4:$D$75,'PUMA-Person-Limits Fragments'!$B968,2)</f>
        <v>Middlesex County (East)--Somerville &amp; Everett</v>
      </c>
      <c r="F968" t="str" cm="1">
        <f t="array" ref="F968">INDEX('PUMA22 Limit computations'!$A$4:$D$75,'PUMA-Person-Limits Fragments'!$B968,3)</f>
        <v>METRO14460MM1120</v>
      </c>
      <c r="G968" t="str" cm="1">
        <f t="array" ref="G968">INDEX('PUMA22 Limit computations'!$A$4:$D$75,'PUMA-Person-Limits Fragments'!$B968,4)</f>
        <v>Boston-Cambridge-Quincy, MA-NH HUD Metro FMR Area</v>
      </c>
      <c r="H968" cm="1">
        <f t="array" ref="H968">INDEX('PUMA22 Limit computations'!AI$4:BB$75,'PUMA-Person-Limits Fragments'!B968,'PUMA-Person-Limits Fragments'!C968)</f>
        <v>126200</v>
      </c>
      <c r="I968" cm="1">
        <f t="array" ref="I968">INDEX('PUMA22 Limit computations'!BC$4:BV$75,'PUMA-Person-Limits Fragments'!B968,'PUMA-Person-Limits Fragments'!C968)</f>
        <v>75700</v>
      </c>
      <c r="J968" cm="1">
        <f t="array" ref="J968">INDEX('PUMA22 Limit computations'!BW$4:CP$75,'PUMA-Person-Limits Fragments'!B968,'PUMA-Person-Limits Fragments'!C968)</f>
        <v>201350</v>
      </c>
    </row>
    <row r="969" spans="1:10" x14ac:dyDescent="0.25">
      <c r="A969">
        <f t="shared" si="47"/>
        <v>968</v>
      </c>
      <c r="B969">
        <f t="shared" si="45"/>
        <v>32</v>
      </c>
      <c r="C969">
        <f t="shared" si="46"/>
        <v>14</v>
      </c>
      <c r="D969" cm="1">
        <f t="array" ref="D969">INDEX('PUMA22 Limit computations'!$A$4:$D$75,'PUMA-Person-Limits Fragments'!$B969,1)</f>
        <v>613</v>
      </c>
      <c r="E969" t="str" cm="1">
        <f t="array" ref="E969">INDEX('PUMA22 Limit computations'!$A$4:$D$75,'PUMA-Person-Limits Fragments'!$B969,2)</f>
        <v>Middlesex County--Newton &amp; Waltham</v>
      </c>
      <c r="F969" t="str" cm="1">
        <f t="array" ref="F969">INDEX('PUMA22 Limit computations'!$A$4:$D$75,'PUMA-Person-Limits Fragments'!$B969,3)</f>
        <v>METRO14460MM1120</v>
      </c>
      <c r="G969" t="str" cm="1">
        <f t="array" ref="G969">INDEX('PUMA22 Limit computations'!$A$4:$D$75,'PUMA-Person-Limits Fragments'!$B969,4)</f>
        <v>Boston-Cambridge-Quincy, MA-NH HUD Metro FMR Area</v>
      </c>
      <c r="H969" cm="1">
        <f t="array" ref="H969">INDEX('PUMA22 Limit computations'!AI$4:BB$75,'PUMA-Person-Limits Fragments'!B969,'PUMA-Person-Limits Fragments'!C969)</f>
        <v>126200</v>
      </c>
      <c r="I969" cm="1">
        <f t="array" ref="I969">INDEX('PUMA22 Limit computations'!BC$4:BV$75,'PUMA-Person-Limits Fragments'!B969,'PUMA-Person-Limits Fragments'!C969)</f>
        <v>75700</v>
      </c>
      <c r="J969" cm="1">
        <f t="array" ref="J969">INDEX('PUMA22 Limit computations'!BW$4:CP$75,'PUMA-Person-Limits Fragments'!B969,'PUMA-Person-Limits Fragments'!C969)</f>
        <v>201350</v>
      </c>
    </row>
    <row r="970" spans="1:10" x14ac:dyDescent="0.25">
      <c r="A970">
        <f t="shared" si="47"/>
        <v>969</v>
      </c>
      <c r="B970">
        <f t="shared" si="45"/>
        <v>33</v>
      </c>
      <c r="C970">
        <f t="shared" si="46"/>
        <v>14</v>
      </c>
      <c r="D970" cm="1">
        <f t="array" ref="D970">INDEX('PUMA22 Limit computations'!$A$4:$D$75,'PUMA-Person-Limits Fragments'!$B970,1)</f>
        <v>905</v>
      </c>
      <c r="E970" t="str" cm="1">
        <f t="array" ref="E970">INDEX('PUMA22 Limit computations'!$A$4:$D$75,'PUMA-Person-Limits Fragments'!$B970,2)</f>
        <v>Norfolk County (Central)--Norwood, Stoughton &amp; Canton</v>
      </c>
      <c r="F970" t="str" cm="1">
        <f t="array" ref="F970">INDEX('PUMA22 Limit computations'!$A$4:$D$75,'PUMA-Person-Limits Fragments'!$B970,3)</f>
        <v>METRO14460MM1200</v>
      </c>
      <c r="G970" t="str" cm="1">
        <f t="array" ref="G970">INDEX('PUMA22 Limit computations'!$A$4:$D$75,'PUMA-Person-Limits Fragments'!$B970,4)</f>
        <v>Brockton, MA HUD Metro FMR Area</v>
      </c>
      <c r="H970" cm="1">
        <f t="array" ref="H970">INDEX('PUMA22 Limit computations'!AI$4:BB$75,'PUMA-Person-Limits Fragments'!B970,'PUMA-Person-Limits Fragments'!C970)</f>
        <v>3830.9550000000004</v>
      </c>
      <c r="I970" cm="1">
        <f t="array" ref="I970">INDEX('PUMA22 Limit computations'!BC$4:BV$75,'PUMA-Person-Limits Fragments'!B970,'PUMA-Person-Limits Fragments'!C970)</f>
        <v>2855.5950000000003</v>
      </c>
      <c r="J970" cm="1">
        <f t="array" ref="J970">INDEX('PUMA22 Limit computations'!BW$4:CP$75,'PUMA-Person-Limits Fragments'!B970,'PUMA-Person-Limits Fragments'!C970)</f>
        <v>6128.3850000000002</v>
      </c>
    </row>
    <row r="971" spans="1:10" x14ac:dyDescent="0.25">
      <c r="A971">
        <f t="shared" si="47"/>
        <v>970</v>
      </c>
      <c r="B971">
        <f t="shared" si="45"/>
        <v>34</v>
      </c>
      <c r="C971">
        <f t="shared" si="46"/>
        <v>14</v>
      </c>
      <c r="D971" cm="1">
        <f t="array" ref="D971">INDEX('PUMA22 Limit computations'!$A$4:$D$75,'PUMA-Person-Limits Fragments'!$B971,1)</f>
        <v>1102</v>
      </c>
      <c r="E971" t="str" cm="1">
        <f t="array" ref="E971">INDEX('PUMA22 Limit computations'!$A$4:$D$75,'PUMA-Person-Limits Fragments'!$B971,2)</f>
        <v>Plymouth County (West)--Bridgewater, Abington &amp; Whitman</v>
      </c>
      <c r="F971" t="str" cm="1">
        <f t="array" ref="F971">INDEX('PUMA22 Limit computations'!$A$4:$D$75,'PUMA-Person-Limits Fragments'!$B971,3)</f>
        <v>METRO14460MM1200</v>
      </c>
      <c r="G971" t="str" cm="1">
        <f t="array" ref="G971">INDEX('PUMA22 Limit computations'!$A$4:$D$75,'PUMA-Person-Limits Fragments'!$B971,4)</f>
        <v>Brockton, MA HUD Metro FMR Area</v>
      </c>
      <c r="H971" cm="1">
        <f t="array" ref="H971">INDEX('PUMA22 Limit computations'!AI$4:BB$75,'PUMA-Person-Limits Fragments'!B971,'PUMA-Person-Limits Fragments'!C971)</f>
        <v>78740.705000000002</v>
      </c>
      <c r="I971" cm="1">
        <f t="array" ref="I971">INDEX('PUMA22 Limit computations'!BC$4:BV$75,'PUMA-Person-Limits Fragments'!B971,'PUMA-Person-Limits Fragments'!C971)</f>
        <v>58693.345000000001</v>
      </c>
      <c r="J971" cm="1">
        <f t="array" ref="J971">INDEX('PUMA22 Limit computations'!BW$4:CP$75,'PUMA-Person-Limits Fragments'!B971,'PUMA-Person-Limits Fragments'!C971)</f>
        <v>125961.63500000001</v>
      </c>
    </row>
    <row r="972" spans="1:10" x14ac:dyDescent="0.25">
      <c r="A972">
        <f t="shared" si="47"/>
        <v>971</v>
      </c>
      <c r="B972">
        <f t="shared" si="45"/>
        <v>35</v>
      </c>
      <c r="C972">
        <f t="shared" si="46"/>
        <v>14</v>
      </c>
      <c r="D972" cm="1">
        <f t="array" ref="D972">INDEX('PUMA22 Limit computations'!$A$4:$D$75,'PUMA-Person-Limits Fragments'!$B972,1)</f>
        <v>1104</v>
      </c>
      <c r="E972" t="str" cm="1">
        <f t="array" ref="E972">INDEX('PUMA22 Limit computations'!$A$4:$D$75,'PUMA-Person-Limits Fragments'!$B972,2)</f>
        <v>Plymouth County (South)--Plymouth Town, Middleborough &amp; Wareham</v>
      </c>
      <c r="F972" t="str" cm="1">
        <f t="array" ref="F972">INDEX('PUMA22 Limit computations'!$A$4:$D$75,'PUMA-Person-Limits Fragments'!$B972,3)</f>
        <v>METRO14460MM1200</v>
      </c>
      <c r="G972" t="str" cm="1">
        <f t="array" ref="G972">INDEX('PUMA22 Limit computations'!$A$4:$D$75,'PUMA-Person-Limits Fragments'!$B972,4)</f>
        <v>Brockton, MA HUD Metro FMR Area</v>
      </c>
      <c r="H972" cm="1">
        <f t="array" ref="H972">INDEX('PUMA22 Limit computations'!AI$4:BB$75,'PUMA-Person-Limits Fragments'!B972,'PUMA-Person-Limits Fragments'!C972)</f>
        <v>33382.6</v>
      </c>
      <c r="I972" cm="1">
        <f t="array" ref="I972">INDEX('PUMA22 Limit computations'!BC$4:BV$75,'PUMA-Person-Limits Fragments'!B972,'PUMA-Person-Limits Fragments'!C972)</f>
        <v>24883.4</v>
      </c>
      <c r="J972" cm="1">
        <f t="array" ref="J972">INDEX('PUMA22 Limit computations'!BW$4:CP$75,'PUMA-Person-Limits Fragments'!B972,'PUMA-Person-Limits Fragments'!C972)</f>
        <v>53402.200000000004</v>
      </c>
    </row>
    <row r="973" spans="1:10" x14ac:dyDescent="0.25">
      <c r="A973">
        <f t="shared" si="47"/>
        <v>972</v>
      </c>
      <c r="B973">
        <f t="shared" si="45"/>
        <v>36</v>
      </c>
      <c r="C973">
        <f t="shared" si="46"/>
        <v>14</v>
      </c>
      <c r="D973" cm="1">
        <f t="array" ref="D973">INDEX('PUMA22 Limit computations'!$A$4:$D$75,'PUMA-Person-Limits Fragments'!$B973,1)</f>
        <v>1101</v>
      </c>
      <c r="E973" t="str" cm="1">
        <f t="array" ref="E973">INDEX('PUMA22 Limit computations'!$A$4:$D$75,'PUMA-Person-Limits Fragments'!$B973,2)</f>
        <v>Plymouth County--Brockton</v>
      </c>
      <c r="F973" t="str" cm="1">
        <f t="array" ref="F973">INDEX('PUMA22 Limit computations'!$A$4:$D$75,'PUMA-Person-Limits Fragments'!$B973,3)</f>
        <v>METRO14460MM1200</v>
      </c>
      <c r="G973" t="str" cm="1">
        <f t="array" ref="G973">INDEX('PUMA22 Limit computations'!$A$4:$D$75,'PUMA-Person-Limits Fragments'!$B973,4)</f>
        <v>Brockton, MA HUD Metro FMR Area</v>
      </c>
      <c r="H973" cm="1">
        <f t="array" ref="H973">INDEX('PUMA22 Limit computations'!AI$4:BB$75,'PUMA-Person-Limits Fragments'!B973,'PUMA-Person-Limits Fragments'!C973)</f>
        <v>100550</v>
      </c>
      <c r="I973" cm="1">
        <f t="array" ref="I973">INDEX('PUMA22 Limit computations'!BC$4:BV$75,'PUMA-Person-Limits Fragments'!B973,'PUMA-Person-Limits Fragments'!C973)</f>
        <v>74950</v>
      </c>
      <c r="J973" cm="1">
        <f t="array" ref="J973">INDEX('PUMA22 Limit computations'!BW$4:CP$75,'PUMA-Person-Limits Fragments'!B973,'PUMA-Person-Limits Fragments'!C973)</f>
        <v>160850</v>
      </c>
    </row>
    <row r="974" spans="1:10" x14ac:dyDescent="0.25">
      <c r="A974">
        <f t="shared" si="47"/>
        <v>973</v>
      </c>
      <c r="B974">
        <f t="shared" si="45"/>
        <v>37</v>
      </c>
      <c r="C974">
        <f t="shared" si="46"/>
        <v>14</v>
      </c>
      <c r="D974" cm="1">
        <f t="array" ref="D974">INDEX('PUMA22 Limit computations'!$A$4:$D$75,'PUMA-Person-Limits Fragments'!$B974,1)</f>
        <v>701</v>
      </c>
      <c r="E974" t="str" cm="1">
        <f t="array" ref="E974">INDEX('PUMA22 Limit computations'!$A$4:$D$75,'PUMA-Person-Limits Fragments'!$B974,2)</f>
        <v>Essex County (Northwest)--Haverhill &amp; Methuen</v>
      </c>
      <c r="F974" t="str" cm="1">
        <f t="array" ref="F974">INDEX('PUMA22 Limit computations'!$A$4:$D$75,'PUMA-Person-Limits Fragments'!$B974,3)</f>
        <v>METRO14460MM4160</v>
      </c>
      <c r="G974" t="str" cm="1">
        <f t="array" ref="G974">INDEX('PUMA22 Limit computations'!$A$4:$D$75,'PUMA-Person-Limits Fragments'!$B974,4)</f>
        <v>Lawrence, MA-NH HUD Metro FMR Area</v>
      </c>
      <c r="H974" cm="1">
        <f t="array" ref="H974">INDEX('PUMA22 Limit computations'!AI$4:BB$75,'PUMA-Person-Limits Fragments'!B974,'PUMA-Person-Limits Fragments'!C974)</f>
        <v>103600</v>
      </c>
      <c r="I974" cm="1">
        <f t="array" ref="I974">INDEX('PUMA22 Limit computations'!BC$4:BV$75,'PUMA-Person-Limits Fragments'!B974,'PUMA-Person-Limits Fragments'!C974)</f>
        <v>74950</v>
      </c>
      <c r="J974" cm="1">
        <f t="array" ref="J974">INDEX('PUMA22 Limit computations'!BW$4:CP$75,'PUMA-Person-Limits Fragments'!B974,'PUMA-Person-Limits Fragments'!C974)</f>
        <v>160950</v>
      </c>
    </row>
    <row r="975" spans="1:10" x14ac:dyDescent="0.25">
      <c r="A975">
        <f t="shared" si="47"/>
        <v>974</v>
      </c>
      <c r="B975">
        <f t="shared" si="45"/>
        <v>38</v>
      </c>
      <c r="C975">
        <f t="shared" si="46"/>
        <v>14</v>
      </c>
      <c r="D975" cm="1">
        <f t="array" ref="D975">INDEX('PUMA22 Limit computations'!$A$4:$D$75,'PUMA-Person-Limits Fragments'!$B975,1)</f>
        <v>702</v>
      </c>
      <c r="E975" t="str" cm="1">
        <f t="array" ref="E975">INDEX('PUMA22 Limit computations'!$A$4:$D$75,'PUMA-Person-Limits Fragments'!$B975,2)</f>
        <v>Essex County (West)--Lawrence &amp; Andover</v>
      </c>
      <c r="F975" t="str" cm="1">
        <f t="array" ref="F975">INDEX('PUMA22 Limit computations'!$A$4:$D$75,'PUMA-Person-Limits Fragments'!$B975,3)</f>
        <v>METRO14460MM4160</v>
      </c>
      <c r="G975" t="str" cm="1">
        <f t="array" ref="G975">INDEX('PUMA22 Limit computations'!$A$4:$D$75,'PUMA-Person-Limits Fragments'!$B975,4)</f>
        <v>Lawrence, MA-NH HUD Metro FMR Area</v>
      </c>
      <c r="H975" cm="1">
        <f t="array" ref="H975">INDEX('PUMA22 Limit computations'!AI$4:BB$75,'PUMA-Person-Limits Fragments'!B975,'PUMA-Person-Limits Fragments'!C975)</f>
        <v>103600</v>
      </c>
      <c r="I975" cm="1">
        <f t="array" ref="I975">INDEX('PUMA22 Limit computations'!BC$4:BV$75,'PUMA-Person-Limits Fragments'!B975,'PUMA-Person-Limits Fragments'!C975)</f>
        <v>74950</v>
      </c>
      <c r="J975" cm="1">
        <f t="array" ref="J975">INDEX('PUMA22 Limit computations'!BW$4:CP$75,'PUMA-Person-Limits Fragments'!B975,'PUMA-Person-Limits Fragments'!C975)</f>
        <v>160950</v>
      </c>
    </row>
    <row r="976" spans="1:10" x14ac:dyDescent="0.25">
      <c r="A976">
        <f t="shared" si="47"/>
        <v>975</v>
      </c>
      <c r="B976">
        <f t="shared" si="45"/>
        <v>39</v>
      </c>
      <c r="C976">
        <f t="shared" si="46"/>
        <v>14</v>
      </c>
      <c r="D976" cm="1">
        <f t="array" ref="D976">INDEX('PUMA22 Limit computations'!$A$4:$D$75,'PUMA-Person-Limits Fragments'!$B976,1)</f>
        <v>703</v>
      </c>
      <c r="E976" t="str" cm="1">
        <f t="array" ref="E976">INDEX('PUMA22 Limit computations'!$A$4:$D$75,'PUMA-Person-Limits Fragments'!$B976,2)</f>
        <v>Essex County (North)--Newburyport, Amesbury &amp; North Andover</v>
      </c>
      <c r="F976" t="str" cm="1">
        <f t="array" ref="F976">INDEX('PUMA22 Limit computations'!$A$4:$D$75,'PUMA-Person-Limits Fragments'!$B976,3)</f>
        <v>METRO14460MM4160</v>
      </c>
      <c r="G976" t="str" cm="1">
        <f t="array" ref="G976">INDEX('PUMA22 Limit computations'!$A$4:$D$75,'PUMA-Person-Limits Fragments'!$B976,4)</f>
        <v>Lawrence, MA-NH HUD Metro FMR Area</v>
      </c>
      <c r="H976" cm="1">
        <f t="array" ref="H976">INDEX('PUMA22 Limit computations'!AI$4:BB$75,'PUMA-Person-Limits Fragments'!B976,'PUMA-Person-Limits Fragments'!C976)</f>
        <v>49520.799999999996</v>
      </c>
      <c r="I976" cm="1">
        <f t="array" ref="I976">INDEX('PUMA22 Limit computations'!BC$4:BV$75,'PUMA-Person-Limits Fragments'!B976,'PUMA-Person-Limits Fragments'!C976)</f>
        <v>35826.1</v>
      </c>
      <c r="J976" cm="1">
        <f t="array" ref="J976">INDEX('PUMA22 Limit computations'!BW$4:CP$75,'PUMA-Person-Limits Fragments'!B976,'PUMA-Person-Limits Fragments'!C976)</f>
        <v>76934.099999999991</v>
      </c>
    </row>
    <row r="977" spans="1:10" x14ac:dyDescent="0.25">
      <c r="A977">
        <f t="shared" si="47"/>
        <v>976</v>
      </c>
      <c r="B977">
        <f t="shared" si="45"/>
        <v>40</v>
      </c>
      <c r="C977">
        <f t="shared" si="46"/>
        <v>14</v>
      </c>
      <c r="D977" cm="1">
        <f t="array" ref="D977">INDEX('PUMA22 Limit computations'!$A$4:$D$75,'PUMA-Person-Limits Fragments'!$B977,1)</f>
        <v>603</v>
      </c>
      <c r="E977" t="str" cm="1">
        <f t="array" ref="E977">INDEX('PUMA22 Limit computations'!$A$4:$D$75,'PUMA-Person-Limits Fragments'!$B977,2)</f>
        <v>Middlesex County (Northeast)--Billerica, Tewksbury &amp; Dracut</v>
      </c>
      <c r="F977" t="str" cm="1">
        <f t="array" ref="F977">INDEX('PUMA22 Limit computations'!$A$4:$D$75,'PUMA-Person-Limits Fragments'!$B977,3)</f>
        <v>METRO14460MM4560</v>
      </c>
      <c r="G977" t="str" cm="1">
        <f t="array" ref="G977">INDEX('PUMA22 Limit computations'!$A$4:$D$75,'PUMA-Person-Limits Fragments'!$B977,4)</f>
        <v>Lowell, MA HUD Metro FMR Area</v>
      </c>
      <c r="H977" cm="1">
        <f t="array" ref="H977">INDEX('PUMA22 Limit computations'!AI$4:BB$75,'PUMA-Person-Limits Fragments'!B977,'PUMA-Person-Limits Fragments'!C977)</f>
        <v>113700</v>
      </c>
      <c r="I977" cm="1">
        <f t="array" ref="I977">INDEX('PUMA22 Limit computations'!BC$4:BV$75,'PUMA-Person-Limits Fragments'!B977,'PUMA-Person-Limits Fragments'!C977)</f>
        <v>74950</v>
      </c>
      <c r="J977" cm="1">
        <f t="array" ref="J977">INDEX('PUMA22 Limit computations'!BW$4:CP$75,'PUMA-Person-Limits Fragments'!B977,'PUMA-Person-Limits Fragments'!C977)</f>
        <v>160950</v>
      </c>
    </row>
    <row r="978" spans="1:10" x14ac:dyDescent="0.25">
      <c r="A978">
        <f t="shared" si="47"/>
        <v>977</v>
      </c>
      <c r="B978">
        <f t="shared" si="45"/>
        <v>41</v>
      </c>
      <c r="C978">
        <f t="shared" si="46"/>
        <v>14</v>
      </c>
      <c r="D978" cm="1">
        <f t="array" ref="D978">INDEX('PUMA22 Limit computations'!$A$4:$D$75,'PUMA-Person-Limits Fragments'!$B978,1)</f>
        <v>601</v>
      </c>
      <c r="E978" t="str" cm="1">
        <f t="array" ref="E978">INDEX('PUMA22 Limit computations'!$A$4:$D$75,'PUMA-Person-Limits Fragments'!$B978,2)</f>
        <v>Middlesex County (Northwest)--Outside Lowell</v>
      </c>
      <c r="F978" t="str" cm="1">
        <f t="array" ref="F978">INDEX('PUMA22 Limit computations'!$A$4:$D$75,'PUMA-Person-Limits Fragments'!$B978,3)</f>
        <v>METRO14460MM4560</v>
      </c>
      <c r="G978" t="str" cm="1">
        <f t="array" ref="G978">INDEX('PUMA22 Limit computations'!$A$4:$D$75,'PUMA-Person-Limits Fragments'!$B978,4)</f>
        <v>Lowell, MA HUD Metro FMR Area</v>
      </c>
      <c r="H978" cm="1">
        <f t="array" ref="H978">INDEX('PUMA22 Limit computations'!AI$4:BB$75,'PUMA-Person-Limits Fragments'!B978,'PUMA-Person-Limits Fragments'!C978)</f>
        <v>88083.39</v>
      </c>
      <c r="I978" cm="1">
        <f t="array" ref="I978">INDEX('PUMA22 Limit computations'!BC$4:BV$75,'PUMA-Person-Limits Fragments'!B978,'PUMA-Person-Limits Fragments'!C978)</f>
        <v>58063.765000000007</v>
      </c>
      <c r="J978" cm="1">
        <f t="array" ref="J978">INDEX('PUMA22 Limit computations'!BW$4:CP$75,'PUMA-Person-Limits Fragments'!B978,'PUMA-Person-Limits Fragments'!C978)</f>
        <v>124687.96500000001</v>
      </c>
    </row>
    <row r="979" spans="1:10" x14ac:dyDescent="0.25">
      <c r="A979">
        <f t="shared" si="47"/>
        <v>978</v>
      </c>
      <c r="B979">
        <f t="shared" si="45"/>
        <v>42</v>
      </c>
      <c r="C979">
        <f t="shared" si="46"/>
        <v>14</v>
      </c>
      <c r="D979" cm="1">
        <f t="array" ref="D979">INDEX('PUMA22 Limit computations'!$A$4:$D$75,'PUMA-Person-Limits Fragments'!$B979,1)</f>
        <v>602</v>
      </c>
      <c r="E979" t="str" cm="1">
        <f t="array" ref="E979">INDEX('PUMA22 Limit computations'!$A$4:$D$75,'PUMA-Person-Limits Fragments'!$B979,2)</f>
        <v>Middlesex County--Lowell</v>
      </c>
      <c r="F979" t="str" cm="1">
        <f t="array" ref="F979">INDEX('PUMA22 Limit computations'!$A$4:$D$75,'PUMA-Person-Limits Fragments'!$B979,3)</f>
        <v>METRO14460MM4560</v>
      </c>
      <c r="G979" t="str" cm="1">
        <f t="array" ref="G979">INDEX('PUMA22 Limit computations'!$A$4:$D$75,'PUMA-Person-Limits Fragments'!$B979,4)</f>
        <v>Lowell, MA HUD Metro FMR Area</v>
      </c>
      <c r="H979" cm="1">
        <f t="array" ref="H979">INDEX('PUMA22 Limit computations'!AI$4:BB$75,'PUMA-Person-Limits Fragments'!B979,'PUMA-Person-Limits Fragments'!C979)</f>
        <v>113700</v>
      </c>
      <c r="I979" cm="1">
        <f t="array" ref="I979">INDEX('PUMA22 Limit computations'!BC$4:BV$75,'PUMA-Person-Limits Fragments'!B979,'PUMA-Person-Limits Fragments'!C979)</f>
        <v>74950</v>
      </c>
      <c r="J979" cm="1">
        <f t="array" ref="J979">INDEX('PUMA22 Limit computations'!BW$4:CP$75,'PUMA-Person-Limits Fragments'!B979,'PUMA-Person-Limits Fragments'!C979)</f>
        <v>160950</v>
      </c>
    </row>
    <row r="980" spans="1:10" x14ac:dyDescent="0.25">
      <c r="A980">
        <f t="shared" si="47"/>
        <v>979</v>
      </c>
      <c r="B980">
        <f t="shared" si="45"/>
        <v>43</v>
      </c>
      <c r="C980">
        <f t="shared" si="46"/>
        <v>14</v>
      </c>
      <c r="D980" cm="1">
        <f t="array" ref="D980">INDEX('PUMA22 Limit computations'!$A$4:$D$75,'PUMA-Person-Limits Fragments'!$B980,1)</f>
        <v>100</v>
      </c>
      <c r="E980" t="str" cm="1">
        <f t="array" ref="E980">INDEX('PUMA22 Limit computations'!$A$4:$D$75,'PUMA-Person-Limits Fragments'!$B980,2)</f>
        <v>Berkshire County--Pittsfield</v>
      </c>
      <c r="F980" t="str" cm="1">
        <f t="array" ref="F980">INDEX('PUMA22 Limit computations'!$A$4:$D$75,'PUMA-Person-Limits Fragments'!$B980,3)</f>
        <v>METRO38340M38340</v>
      </c>
      <c r="G980" t="str" cm="1">
        <f t="array" ref="G980">INDEX('PUMA22 Limit computations'!$A$4:$D$75,'PUMA-Person-Limits Fragments'!$B980,4)</f>
        <v>Pittsfield, MA HUD Metro FMR Area</v>
      </c>
      <c r="H980" cm="1">
        <f t="array" ref="H980">INDEX('PUMA22 Limit computations'!AI$4:BB$75,'PUMA-Person-Limits Fragments'!B980,'PUMA-Person-Limits Fragments'!C980)</f>
        <v>52665.614999999998</v>
      </c>
      <c r="I980" cm="1">
        <f t="array" ref="I980">INDEX('PUMA22 Limit computations'!BC$4:BV$75,'PUMA-Person-Limits Fragments'!B980,'PUMA-Person-Limits Fragments'!C980)</f>
        <v>45397.215000000004</v>
      </c>
      <c r="J980" cm="1">
        <f t="array" ref="J980">INDEX('PUMA22 Limit computations'!BW$4:CP$75,'PUMA-Person-Limits Fragments'!B980,'PUMA-Person-Limits Fragments'!C980)</f>
        <v>84283.154999999999</v>
      </c>
    </row>
    <row r="981" spans="1:10" x14ac:dyDescent="0.25">
      <c r="A981">
        <f t="shared" si="47"/>
        <v>980</v>
      </c>
      <c r="B981">
        <f t="shared" si="45"/>
        <v>44</v>
      </c>
      <c r="C981">
        <f t="shared" si="46"/>
        <v>14</v>
      </c>
      <c r="D981" cm="1">
        <f t="array" ref="D981">INDEX('PUMA22 Limit computations'!$A$4:$D$75,'PUMA-Person-Limits Fragments'!$B981,1)</f>
        <v>100</v>
      </c>
      <c r="E981" t="str" cm="1">
        <f t="array" ref="E981">INDEX('PUMA22 Limit computations'!$A$4:$D$75,'PUMA-Person-Limits Fragments'!$B981,2)</f>
        <v>Berkshire County--Pittsfield</v>
      </c>
      <c r="F981" t="str" cm="1">
        <f t="array" ref="F981">INDEX('PUMA22 Limit computations'!$A$4:$D$75,'PUMA-Person-Limits Fragments'!$B981,3)</f>
        <v>METRO38340N25003</v>
      </c>
      <c r="G981" t="str" cm="1">
        <f t="array" ref="G981">INDEX('PUMA22 Limit computations'!$A$4:$D$75,'PUMA-Person-Limits Fragments'!$B981,4)</f>
        <v>Berkshire County, MA (part) HUD Metro FMR Area</v>
      </c>
      <c r="H981" cm="1">
        <f t="array" ref="H981">INDEX('PUMA22 Limit computations'!AI$4:BB$75,'PUMA-Person-Limits Fragments'!B981,'PUMA-Person-Limits Fragments'!C981)</f>
        <v>33388.74</v>
      </c>
      <c r="I981" cm="1">
        <f t="array" ref="I981">INDEX('PUMA22 Limit computations'!BC$4:BV$75,'PUMA-Person-Limits Fragments'!B981,'PUMA-Person-Limits Fragments'!C981)</f>
        <v>29545.29</v>
      </c>
      <c r="J981" cm="1">
        <f t="array" ref="J981">INDEX('PUMA22 Limit computations'!BW$4:CP$75,'PUMA-Person-Limits Fragments'!B981,'PUMA-Person-Limits Fragments'!C981)</f>
        <v>53433.81</v>
      </c>
    </row>
    <row r="982" spans="1:10" x14ac:dyDescent="0.25">
      <c r="A982">
        <f t="shared" si="47"/>
        <v>981</v>
      </c>
      <c r="B982">
        <f t="shared" si="45"/>
        <v>45</v>
      </c>
      <c r="C982">
        <f t="shared" si="46"/>
        <v>14</v>
      </c>
      <c r="D982" cm="1">
        <f t="array" ref="D982">INDEX('PUMA22 Limit computations'!$A$4:$D$75,'PUMA-Person-Limits Fragments'!$B982,1)</f>
        <v>1001</v>
      </c>
      <c r="E982" t="str" cm="1">
        <f t="array" ref="E982">INDEX('PUMA22 Limit computations'!$A$4:$D$75,'PUMA-Person-Limits Fragments'!$B982,2)</f>
        <v>Bristol County--Attleboro, North Attleborough &amp; Swansea</v>
      </c>
      <c r="F982" t="str" cm="1">
        <f t="array" ref="F982">INDEX('PUMA22 Limit computations'!$A$4:$D$75,'PUMA-Person-Limits Fragments'!$B982,3)</f>
        <v>METRO39300M39300</v>
      </c>
      <c r="G982" t="str" cm="1">
        <f t="array" ref="G982">INDEX('PUMA22 Limit computations'!$A$4:$D$75,'PUMA-Person-Limits Fragments'!$B982,4)</f>
        <v>Providence-Fall River, RI-MA HUD Metro FMR Area</v>
      </c>
      <c r="H982" cm="1">
        <f t="array" ref="H982">INDEX('PUMA22 Limit computations'!AI$4:BB$75,'PUMA-Person-Limits Fragments'!B982,'PUMA-Person-Limits Fragments'!C982)</f>
        <v>87058.705000000002</v>
      </c>
      <c r="I982" cm="1">
        <f t="array" ref="I982">INDEX('PUMA22 Limit computations'!BC$4:BV$75,'PUMA-Person-Limits Fragments'!B982,'PUMA-Person-Limits Fragments'!C982)</f>
        <v>74957.494999999995</v>
      </c>
      <c r="J982" cm="1">
        <f t="array" ref="J982">INDEX('PUMA22 Limit computations'!BW$4:CP$75,'PUMA-Person-Limits Fragments'!B982,'PUMA-Person-Limits Fragments'!C982)</f>
        <v>139263.92499999999</v>
      </c>
    </row>
    <row r="983" spans="1:10" x14ac:dyDescent="0.25">
      <c r="A983">
        <f t="shared" si="47"/>
        <v>982</v>
      </c>
      <c r="B983">
        <f t="shared" si="45"/>
        <v>46</v>
      </c>
      <c r="C983">
        <f t="shared" si="46"/>
        <v>14</v>
      </c>
      <c r="D983" cm="1">
        <f t="array" ref="D983">INDEX('PUMA22 Limit computations'!$A$4:$D$75,'PUMA-Person-Limits Fragments'!$B983,1)</f>
        <v>1003</v>
      </c>
      <c r="E983" t="str" cm="1">
        <f t="array" ref="E983">INDEX('PUMA22 Limit computations'!$A$4:$D$75,'PUMA-Person-Limits Fragments'!$B983,2)</f>
        <v>Bristol County (Central)--Fall River, Somerset &amp; Acushnet</v>
      </c>
      <c r="F983" t="str" cm="1">
        <f t="array" ref="F983">INDEX('PUMA22 Limit computations'!$A$4:$D$75,'PUMA-Person-Limits Fragments'!$B983,3)</f>
        <v>METRO39300M39300</v>
      </c>
      <c r="G983" t="str" cm="1">
        <f t="array" ref="G983">INDEX('PUMA22 Limit computations'!$A$4:$D$75,'PUMA-Person-Limits Fragments'!$B983,4)</f>
        <v>Providence-Fall River, RI-MA HUD Metro FMR Area</v>
      </c>
      <c r="H983" cm="1">
        <f t="array" ref="H983">INDEX('PUMA22 Limit computations'!AI$4:BB$75,'PUMA-Person-Limits Fragments'!B983,'PUMA-Person-Limits Fragments'!C983)</f>
        <v>75681.26999999999</v>
      </c>
      <c r="I983" cm="1">
        <f t="array" ref="I983">INDEX('PUMA22 Limit computations'!BC$4:BV$75,'PUMA-Person-Limits Fragments'!B983,'PUMA-Person-Limits Fragments'!C983)</f>
        <v>65161.53</v>
      </c>
      <c r="J983" cm="1">
        <f t="array" ref="J983">INDEX('PUMA22 Limit computations'!BW$4:CP$75,'PUMA-Person-Limits Fragments'!B983,'PUMA-Person-Limits Fragments'!C983)</f>
        <v>121063.95</v>
      </c>
    </row>
    <row r="984" spans="1:10" x14ac:dyDescent="0.25">
      <c r="A984">
        <f t="shared" si="47"/>
        <v>983</v>
      </c>
      <c r="B984">
        <f t="shared" si="45"/>
        <v>47</v>
      </c>
      <c r="C984">
        <f t="shared" si="46"/>
        <v>14</v>
      </c>
      <c r="D984" cm="1">
        <f t="array" ref="D984">INDEX('PUMA22 Limit computations'!$A$4:$D$75,'PUMA-Person-Limits Fragments'!$B984,1)</f>
        <v>1004</v>
      </c>
      <c r="E984" t="str" cm="1">
        <f t="array" ref="E984">INDEX('PUMA22 Limit computations'!$A$4:$D$75,'PUMA-Person-Limits Fragments'!$B984,2)</f>
        <v>Bristol County (South)--New Bedford, Dartmouth &amp; Westport</v>
      </c>
      <c r="F984" t="str" cm="1">
        <f t="array" ref="F984">INDEX('PUMA22 Limit computations'!$A$4:$D$75,'PUMA-Person-Limits Fragments'!$B984,3)</f>
        <v>METRO39300M39300</v>
      </c>
      <c r="G984" t="str" cm="1">
        <f t="array" ref="G984">INDEX('PUMA22 Limit computations'!$A$4:$D$75,'PUMA-Person-Limits Fragments'!$B984,4)</f>
        <v>Providence-Fall River, RI-MA HUD Metro FMR Area</v>
      </c>
      <c r="H984" cm="1">
        <f t="array" ref="H984">INDEX('PUMA22 Limit computations'!AI$4:BB$75,'PUMA-Person-Limits Fragments'!B984,'PUMA-Person-Limits Fragments'!C984)</f>
        <v>9262.119999999999</v>
      </c>
      <c r="I984" cm="1">
        <f t="array" ref="I984">INDEX('PUMA22 Limit computations'!BC$4:BV$75,'PUMA-Person-Limits Fragments'!B984,'PUMA-Person-Limits Fragments'!C984)</f>
        <v>7974.6799999999994</v>
      </c>
      <c r="J984" cm="1">
        <f t="array" ref="J984">INDEX('PUMA22 Limit computations'!BW$4:CP$75,'PUMA-Person-Limits Fragments'!B984,'PUMA-Person-Limits Fragments'!C984)</f>
        <v>14816.199999999999</v>
      </c>
    </row>
    <row r="985" spans="1:10" x14ac:dyDescent="0.25">
      <c r="A985">
        <f t="shared" si="47"/>
        <v>984</v>
      </c>
      <c r="B985">
        <f t="shared" si="45"/>
        <v>48</v>
      </c>
      <c r="C985">
        <f t="shared" si="46"/>
        <v>14</v>
      </c>
      <c r="D985" cm="1">
        <f t="array" ref="D985">INDEX('PUMA22 Limit computations'!$A$4:$D$75,'PUMA-Person-Limits Fragments'!$B985,1)</f>
        <v>1002</v>
      </c>
      <c r="E985" t="str" cm="1">
        <f t="array" ref="E985">INDEX('PUMA22 Limit computations'!$A$4:$D$75,'PUMA-Person-Limits Fragments'!$B985,2)</f>
        <v>Bristol County--Taunton, Easton &amp; Mansfield</v>
      </c>
      <c r="F985" t="str" cm="1">
        <f t="array" ref="F985">INDEX('PUMA22 Limit computations'!$A$4:$D$75,'PUMA-Person-Limits Fragments'!$B985,3)</f>
        <v>METRO39300MM1120</v>
      </c>
      <c r="G985" t="str" cm="1">
        <f t="array" ref="G985">INDEX('PUMA22 Limit computations'!$A$4:$D$75,'PUMA-Person-Limits Fragments'!$B985,4)</f>
        <v>Taunton-Mansfield-Norton, MA HUD Metro FMR Area</v>
      </c>
      <c r="H985" cm="1">
        <f t="array" ref="H985">INDEX('PUMA22 Limit computations'!AI$4:BB$75,'PUMA-Person-Limits Fragments'!B985,'PUMA-Person-Limits Fragments'!C985)</f>
        <v>76206.845000000001</v>
      </c>
      <c r="I985" cm="1">
        <f t="array" ref="I985">INDEX('PUMA22 Limit computations'!BC$4:BV$75,'PUMA-Person-Limits Fragments'!B985,'PUMA-Person-Limits Fragments'!C985)</f>
        <v>56804.605000000003</v>
      </c>
      <c r="J985" cm="1">
        <f t="array" ref="J985">INDEX('PUMA22 Limit computations'!BW$4:CP$75,'PUMA-Person-Limits Fragments'!B985,'PUMA-Person-Limits Fragments'!C985)</f>
        <v>121908.215</v>
      </c>
    </row>
    <row r="986" spans="1:10" x14ac:dyDescent="0.25">
      <c r="A986">
        <f t="shared" si="47"/>
        <v>985</v>
      </c>
      <c r="B986">
        <f t="shared" si="45"/>
        <v>49</v>
      </c>
      <c r="C986">
        <f t="shared" si="46"/>
        <v>14</v>
      </c>
      <c r="D986" cm="1">
        <f t="array" ref="D986">INDEX('PUMA22 Limit computations'!$A$4:$D$75,'PUMA-Person-Limits Fragments'!$B986,1)</f>
        <v>1002</v>
      </c>
      <c r="E986" t="str" cm="1">
        <f t="array" ref="E986">INDEX('PUMA22 Limit computations'!$A$4:$D$75,'PUMA-Person-Limits Fragments'!$B986,2)</f>
        <v>Bristol County--Taunton, Easton &amp; Mansfield</v>
      </c>
      <c r="F986" t="str" cm="1">
        <f t="array" ref="F986">INDEX('PUMA22 Limit computations'!$A$4:$D$75,'PUMA-Person-Limits Fragments'!$B986,3)</f>
        <v>METRO39300MM1200</v>
      </c>
      <c r="G986" t="str" cm="1">
        <f t="array" ref="G986">INDEX('PUMA22 Limit computations'!$A$4:$D$75,'PUMA-Person-Limits Fragments'!$B986,4)</f>
        <v>Easton-Raynham, MA HUD Metro FMR Area</v>
      </c>
      <c r="H986" cm="1">
        <f t="array" ref="H986">INDEX('PUMA22 Limit computations'!AI$4:BB$75,'PUMA-Person-Limits Fragments'!B986,'PUMA-Person-Limits Fragments'!C986)</f>
        <v>31050.04</v>
      </c>
      <c r="I986" cm="1">
        <f t="array" ref="I986">INDEX('PUMA22 Limit computations'!BC$4:BV$75,'PUMA-Person-Limits Fragments'!B986,'PUMA-Person-Limits Fragments'!C986)</f>
        <v>18625.18</v>
      </c>
      <c r="J986" cm="1">
        <f t="array" ref="J986">INDEX('PUMA22 Limit computations'!BW$4:CP$75,'PUMA-Person-Limits Fragments'!B986,'PUMA-Person-Limits Fragments'!C986)</f>
        <v>38982.089999999997</v>
      </c>
    </row>
    <row r="987" spans="1:10" x14ac:dyDescent="0.25">
      <c r="A987">
        <f t="shared" si="47"/>
        <v>986</v>
      </c>
      <c r="B987">
        <f t="shared" si="45"/>
        <v>50</v>
      </c>
      <c r="C987">
        <f t="shared" si="46"/>
        <v>14</v>
      </c>
      <c r="D987" cm="1">
        <f t="array" ref="D987">INDEX('PUMA22 Limit computations'!$A$4:$D$75,'PUMA-Person-Limits Fragments'!$B987,1)</f>
        <v>1003</v>
      </c>
      <c r="E987" t="str" cm="1">
        <f t="array" ref="E987">INDEX('PUMA22 Limit computations'!$A$4:$D$75,'PUMA-Person-Limits Fragments'!$B987,2)</f>
        <v>Bristol County (Central)--Fall River, Somerset &amp; Acushnet</v>
      </c>
      <c r="F987" t="str" cm="1">
        <f t="array" ref="F987">INDEX('PUMA22 Limit computations'!$A$4:$D$75,'PUMA-Person-Limits Fragments'!$B987,3)</f>
        <v>METRO39300MM5400</v>
      </c>
      <c r="G987" t="str" cm="1">
        <f t="array" ref="G987">INDEX('PUMA22 Limit computations'!$A$4:$D$75,'PUMA-Person-Limits Fragments'!$B987,4)</f>
        <v>New Bedford, MA HUD Metro FMR Area</v>
      </c>
      <c r="H987" cm="1">
        <f t="array" ref="H987">INDEX('PUMA22 Limit computations'!AI$4:BB$75,'PUMA-Person-Limits Fragments'!B987,'PUMA-Person-Limits Fragments'!C987)</f>
        <v>11053.35</v>
      </c>
      <c r="I987" cm="1">
        <f t="array" ref="I987">INDEX('PUMA22 Limit computations'!BC$4:BV$75,'PUMA-Person-Limits Fragments'!B987,'PUMA-Person-Limits Fragments'!C987)</f>
        <v>9780.9750000000004</v>
      </c>
      <c r="J987" cm="1">
        <f t="array" ref="J987">INDEX('PUMA22 Limit computations'!BW$4:CP$75,'PUMA-Person-Limits Fragments'!B987,'PUMA-Person-Limits Fragments'!C987)</f>
        <v>17689.275000000001</v>
      </c>
    </row>
    <row r="988" spans="1:10" x14ac:dyDescent="0.25">
      <c r="A988">
        <f t="shared" si="47"/>
        <v>987</v>
      </c>
      <c r="B988">
        <f t="shared" si="45"/>
        <v>51</v>
      </c>
      <c r="C988">
        <f t="shared" si="46"/>
        <v>14</v>
      </c>
      <c r="D988" cm="1">
        <f t="array" ref="D988">INDEX('PUMA22 Limit computations'!$A$4:$D$75,'PUMA-Person-Limits Fragments'!$B988,1)</f>
        <v>1004</v>
      </c>
      <c r="E988" t="str" cm="1">
        <f t="array" ref="E988">INDEX('PUMA22 Limit computations'!$A$4:$D$75,'PUMA-Person-Limits Fragments'!$B988,2)</f>
        <v>Bristol County (South)--New Bedford, Dartmouth &amp; Westport</v>
      </c>
      <c r="F988" t="str" cm="1">
        <f t="array" ref="F988">INDEX('PUMA22 Limit computations'!$A$4:$D$75,'PUMA-Person-Limits Fragments'!$B988,3)</f>
        <v>METRO39300MM5400</v>
      </c>
      <c r="G988" t="str" cm="1">
        <f t="array" ref="G988">INDEX('PUMA22 Limit computations'!$A$4:$D$75,'PUMA-Person-Limits Fragments'!$B988,4)</f>
        <v>New Bedford, MA HUD Metro FMR Area</v>
      </c>
      <c r="H988" cm="1">
        <f t="array" ref="H988">INDEX('PUMA22 Limit computations'!AI$4:BB$75,'PUMA-Person-Limits Fragments'!B988,'PUMA-Person-Limits Fragments'!C988)</f>
        <v>75687.92</v>
      </c>
      <c r="I988" cm="1">
        <f t="array" ref="I988">INDEX('PUMA22 Limit computations'!BC$4:BV$75,'PUMA-Person-Limits Fragments'!B988,'PUMA-Person-Limits Fragments'!C988)</f>
        <v>66975.319999999992</v>
      </c>
      <c r="J988" cm="1">
        <f t="array" ref="J988">INDEX('PUMA22 Limit computations'!BW$4:CP$75,'PUMA-Person-Limits Fragments'!B988,'PUMA-Person-Limits Fragments'!C988)</f>
        <v>121127.48</v>
      </c>
    </row>
    <row r="989" spans="1:10" x14ac:dyDescent="0.25">
      <c r="A989">
        <f t="shared" si="47"/>
        <v>988</v>
      </c>
      <c r="B989">
        <f t="shared" si="45"/>
        <v>52</v>
      </c>
      <c r="C989">
        <f t="shared" si="46"/>
        <v>14</v>
      </c>
      <c r="D989" cm="1">
        <f t="array" ref="D989">INDEX('PUMA22 Limit computations'!$A$4:$D$75,'PUMA-Person-Limits Fragments'!$B989,1)</f>
        <v>201</v>
      </c>
      <c r="E989" t="str" cm="1">
        <f t="array" ref="E989">INDEX('PUMA22 Limit computations'!$A$4:$D$75,'PUMA-Person-Limits Fragments'!$B989,2)</f>
        <v>Franklin &amp; Hampshire (West, North, East) Counties</v>
      </c>
      <c r="F989" t="str" cm="1">
        <f t="array" ref="F989">INDEX('PUMA22 Limit computations'!$A$4:$D$75,'PUMA-Person-Limits Fragments'!$B989,3)</f>
        <v>METRO44140M25011</v>
      </c>
      <c r="G989" t="str" cm="1">
        <f t="array" ref="G989">INDEX('PUMA22 Limit computations'!$A$4:$D$75,'PUMA-Person-Limits Fragments'!$B989,4)</f>
        <v>Franklin County, MA HUD Metro FMR Area</v>
      </c>
      <c r="H989" cm="1">
        <f t="array" ref="H989">INDEX('PUMA22 Limit computations'!AI$4:BB$75,'PUMA-Person-Limits Fragments'!B989,'PUMA-Person-Limits Fragments'!C989)</f>
        <v>51912.63</v>
      </c>
      <c r="I989" cm="1">
        <f t="array" ref="I989">INDEX('PUMA22 Limit computations'!BC$4:BV$75,'PUMA-Person-Limits Fragments'!B989,'PUMA-Person-Limits Fragments'!C989)</f>
        <v>45936.855000000003</v>
      </c>
      <c r="J989" cm="1">
        <f t="array" ref="J989">INDEX('PUMA22 Limit computations'!BW$4:CP$75,'PUMA-Person-Limits Fragments'!B989,'PUMA-Person-Limits Fragments'!C989)</f>
        <v>83078.595000000001</v>
      </c>
    </row>
    <row r="990" spans="1:10" x14ac:dyDescent="0.25">
      <c r="A990">
        <f t="shared" si="47"/>
        <v>989</v>
      </c>
      <c r="B990">
        <f t="shared" si="45"/>
        <v>53</v>
      </c>
      <c r="C990">
        <f t="shared" si="46"/>
        <v>14</v>
      </c>
      <c r="D990" cm="1">
        <f t="array" ref="D990">INDEX('PUMA22 Limit computations'!$A$4:$D$75,'PUMA-Person-Limits Fragments'!$B990,1)</f>
        <v>301</v>
      </c>
      <c r="E990" t="str" cm="1">
        <f t="array" ref="E990">INDEX('PUMA22 Limit computations'!$A$4:$D$75,'PUMA-Person-Limits Fragments'!$B990,2)</f>
        <v>Hampshire County (South)--Northampton</v>
      </c>
      <c r="F990" t="str" cm="1">
        <f t="array" ref="F990">INDEX('PUMA22 Limit computations'!$A$4:$D$75,'PUMA-Person-Limits Fragments'!$B990,3)</f>
        <v>METRO44140M44140</v>
      </c>
      <c r="G990" t="str" cm="1">
        <f t="array" ref="G990">INDEX('PUMA22 Limit computations'!$A$4:$D$75,'PUMA-Person-Limits Fragments'!$B990,4)</f>
        <v>Springfield, MA HUD Metro FMR Area</v>
      </c>
      <c r="H990" cm="1">
        <f t="array" ref="H990">INDEX('PUMA22 Limit computations'!AI$4:BB$75,'PUMA-Person-Limits Fragments'!B990,'PUMA-Person-Limits Fragments'!C990)</f>
        <v>84691.53</v>
      </c>
      <c r="I990" cm="1">
        <f t="array" ref="I990">INDEX('PUMA22 Limit computations'!BC$4:BV$75,'PUMA-Person-Limits Fragments'!B990,'PUMA-Person-Limits Fragments'!C990)</f>
        <v>74942.505000000005</v>
      </c>
      <c r="J990" cm="1">
        <f t="array" ref="J990">INDEX('PUMA22 Limit computations'!BW$4:CP$75,'PUMA-Person-Limits Fragments'!B990,'PUMA-Person-Limits Fragments'!C990)</f>
        <v>135536.44500000001</v>
      </c>
    </row>
    <row r="991" spans="1:10" x14ac:dyDescent="0.25">
      <c r="A991">
        <f t="shared" si="47"/>
        <v>990</v>
      </c>
      <c r="B991">
        <f t="shared" si="45"/>
        <v>54</v>
      </c>
      <c r="C991">
        <f t="shared" si="46"/>
        <v>14</v>
      </c>
      <c r="D991" cm="1">
        <f t="array" ref="D991">INDEX('PUMA22 Limit computations'!$A$4:$D$75,'PUMA-Person-Limits Fragments'!$B991,1)</f>
        <v>401</v>
      </c>
      <c r="E991" t="str" cm="1">
        <f t="array" ref="E991">INDEX('PUMA22 Limit computations'!$A$4:$D$75,'PUMA-Person-Limits Fragments'!$B991,2)</f>
        <v>Hampden County (West)--Westfield &amp; Holyoke</v>
      </c>
      <c r="F991" t="str" cm="1">
        <f t="array" ref="F991">INDEX('PUMA22 Limit computations'!$A$4:$D$75,'PUMA-Person-Limits Fragments'!$B991,3)</f>
        <v>METRO44140M44140</v>
      </c>
      <c r="G991" t="str" cm="1">
        <f t="array" ref="G991">INDEX('PUMA22 Limit computations'!$A$4:$D$75,'PUMA-Person-Limits Fragments'!$B991,4)</f>
        <v>Springfield, MA HUD Metro FMR Area</v>
      </c>
      <c r="H991" cm="1">
        <f t="array" ref="H991">INDEX('PUMA22 Limit computations'!AI$4:BB$75,'PUMA-Person-Limits Fragments'!B991,'PUMA-Person-Limits Fragments'!C991)</f>
        <v>84708.47</v>
      </c>
      <c r="I991" cm="1">
        <f t="array" ref="I991">INDEX('PUMA22 Limit computations'!BC$4:BV$75,'PUMA-Person-Limits Fragments'!B991,'PUMA-Person-Limits Fragments'!C991)</f>
        <v>74957.494999999995</v>
      </c>
      <c r="J991" cm="1">
        <f t="array" ref="J991">INDEX('PUMA22 Limit computations'!BW$4:CP$75,'PUMA-Person-Limits Fragments'!B991,'PUMA-Person-Limits Fragments'!C991)</f>
        <v>135563.55499999999</v>
      </c>
    </row>
    <row r="992" spans="1:10" x14ac:dyDescent="0.25">
      <c r="A992">
        <f t="shared" si="47"/>
        <v>991</v>
      </c>
      <c r="B992">
        <f t="shared" si="45"/>
        <v>55</v>
      </c>
      <c r="C992">
        <f t="shared" si="46"/>
        <v>14</v>
      </c>
      <c r="D992" cm="1">
        <f t="array" ref="D992">INDEX('PUMA22 Limit computations'!$A$4:$D$75,'PUMA-Person-Limits Fragments'!$B992,1)</f>
        <v>402</v>
      </c>
      <c r="E992" t="str" cm="1">
        <f t="array" ref="E992">INDEX('PUMA22 Limit computations'!$A$4:$D$75,'PUMA-Person-Limits Fragments'!$B992,2)</f>
        <v>Hampden County (Central)--Springfield</v>
      </c>
      <c r="F992" t="str" cm="1">
        <f t="array" ref="F992">INDEX('PUMA22 Limit computations'!$A$4:$D$75,'PUMA-Person-Limits Fragments'!$B992,3)</f>
        <v>METRO44140M44140</v>
      </c>
      <c r="G992" t="str" cm="1">
        <f t="array" ref="G992">INDEX('PUMA22 Limit computations'!$A$4:$D$75,'PUMA-Person-Limits Fragments'!$B992,4)</f>
        <v>Springfield, MA HUD Metro FMR Area</v>
      </c>
      <c r="H992" cm="1">
        <f t="array" ref="H992">INDEX('PUMA22 Limit computations'!AI$4:BB$75,'PUMA-Person-Limits Fragments'!B992,'PUMA-Person-Limits Fragments'!C992)</f>
        <v>84700</v>
      </c>
      <c r="I992" cm="1">
        <f t="array" ref="I992">INDEX('PUMA22 Limit computations'!BC$4:BV$75,'PUMA-Person-Limits Fragments'!B992,'PUMA-Person-Limits Fragments'!C992)</f>
        <v>74950</v>
      </c>
      <c r="J992" cm="1">
        <f t="array" ref="J992">INDEX('PUMA22 Limit computations'!BW$4:CP$75,'PUMA-Person-Limits Fragments'!B992,'PUMA-Person-Limits Fragments'!C992)</f>
        <v>135550</v>
      </c>
    </row>
    <row r="993" spans="1:10" x14ac:dyDescent="0.25">
      <c r="A993">
        <f t="shared" si="47"/>
        <v>992</v>
      </c>
      <c r="B993">
        <f t="shared" si="45"/>
        <v>56</v>
      </c>
      <c r="C993">
        <f t="shared" si="46"/>
        <v>14</v>
      </c>
      <c r="D993" cm="1">
        <f t="array" ref="D993">INDEX('PUMA22 Limit computations'!$A$4:$D$75,'PUMA-Person-Limits Fragments'!$B993,1)</f>
        <v>403</v>
      </c>
      <c r="E993" t="str" cm="1">
        <f t="array" ref="E993">INDEX('PUMA22 Limit computations'!$A$4:$D$75,'PUMA-Person-Limits Fragments'!$B993,2)</f>
        <v>Hampden County (East)--Chicopee</v>
      </c>
      <c r="F993" t="str" cm="1">
        <f t="array" ref="F993">INDEX('PUMA22 Limit computations'!$A$4:$D$75,'PUMA-Person-Limits Fragments'!$B993,3)</f>
        <v>METRO44140M44140</v>
      </c>
      <c r="G993" t="str" cm="1">
        <f t="array" ref="G993">INDEX('PUMA22 Limit computations'!$A$4:$D$75,'PUMA-Person-Limits Fragments'!$B993,4)</f>
        <v>Springfield, MA HUD Metro FMR Area</v>
      </c>
      <c r="H993" cm="1">
        <f t="array" ref="H993">INDEX('PUMA22 Limit computations'!AI$4:BB$75,'PUMA-Person-Limits Fragments'!B993,'PUMA-Person-Limits Fragments'!C993)</f>
        <v>84691.53</v>
      </c>
      <c r="I993" cm="1">
        <f t="array" ref="I993">INDEX('PUMA22 Limit computations'!BC$4:BV$75,'PUMA-Person-Limits Fragments'!B993,'PUMA-Person-Limits Fragments'!C993)</f>
        <v>74942.505000000005</v>
      </c>
      <c r="J993" cm="1">
        <f t="array" ref="J993">INDEX('PUMA22 Limit computations'!BW$4:CP$75,'PUMA-Person-Limits Fragments'!B993,'PUMA-Person-Limits Fragments'!C993)</f>
        <v>135536.44500000001</v>
      </c>
    </row>
    <row r="994" spans="1:10" x14ac:dyDescent="0.25">
      <c r="A994">
        <f t="shared" si="47"/>
        <v>993</v>
      </c>
      <c r="B994">
        <f t="shared" si="45"/>
        <v>57</v>
      </c>
      <c r="C994">
        <f t="shared" si="46"/>
        <v>14</v>
      </c>
      <c r="D994" cm="1">
        <f t="array" ref="D994">INDEX('PUMA22 Limit computations'!$A$4:$D$75,'PUMA-Person-Limits Fragments'!$B994,1)</f>
        <v>201</v>
      </c>
      <c r="E994" t="str" cm="1">
        <f t="array" ref="E994">INDEX('PUMA22 Limit computations'!$A$4:$D$75,'PUMA-Person-Limits Fragments'!$B994,2)</f>
        <v>Franklin &amp; Hampshire (West, North, East) Counties</v>
      </c>
      <c r="F994" t="str" cm="1">
        <f t="array" ref="F994">INDEX('PUMA22 Limit computations'!$A$4:$D$75,'PUMA-Person-Limits Fragments'!$B994,3)</f>
        <v>METRO44140M44140</v>
      </c>
      <c r="G994" t="str" cm="1">
        <f t="array" ref="G994">INDEX('PUMA22 Limit computations'!$A$4:$D$75,'PUMA-Person-Limits Fragments'!$B994,4)</f>
        <v>Springfield, MA HUD Metro FMR Area</v>
      </c>
      <c r="H994" cm="1">
        <f t="array" ref="H994">INDEX('PUMA22 Limit computations'!AI$4:BB$75,'PUMA-Person-Limits Fragments'!B994,'PUMA-Person-Limits Fragments'!C994)</f>
        <v>32795.839999999997</v>
      </c>
      <c r="I994" cm="1">
        <f t="array" ref="I994">INDEX('PUMA22 Limit computations'!BC$4:BV$75,'PUMA-Person-Limits Fragments'!B994,'PUMA-Person-Limits Fragments'!C994)</f>
        <v>29020.639999999999</v>
      </c>
      <c r="J994" cm="1">
        <f t="array" ref="J994">INDEX('PUMA22 Limit computations'!BW$4:CP$75,'PUMA-Person-Limits Fragments'!B994,'PUMA-Person-Limits Fragments'!C994)</f>
        <v>52484.959999999999</v>
      </c>
    </row>
    <row r="995" spans="1:10" x14ac:dyDescent="0.25">
      <c r="A995">
        <f t="shared" si="47"/>
        <v>994</v>
      </c>
      <c r="B995">
        <f t="shared" si="45"/>
        <v>58</v>
      </c>
      <c r="C995">
        <f t="shared" si="46"/>
        <v>14</v>
      </c>
      <c r="D995" cm="1">
        <f t="array" ref="D995">INDEX('PUMA22 Limit computations'!$A$4:$D$75,'PUMA-Person-Limits Fragments'!$B995,1)</f>
        <v>501</v>
      </c>
      <c r="E995" t="str" cm="1">
        <f t="array" ref="E995">INDEX('PUMA22 Limit computations'!$A$4:$D$75,'PUMA-Person-Limits Fragments'!$B995,2)</f>
        <v>Worcester County (Northwest)--Gardner</v>
      </c>
      <c r="F995" t="str" cm="1">
        <f t="array" ref="F995">INDEX('PUMA22 Limit computations'!$A$4:$D$75,'PUMA-Person-Limits Fragments'!$B995,3)</f>
        <v>METRO49340M49340</v>
      </c>
      <c r="G995" t="str" cm="1">
        <f t="array" ref="G995">INDEX('PUMA22 Limit computations'!$A$4:$D$75,'PUMA-Person-Limits Fragments'!$B995,4)</f>
        <v>Worcester, MA HUD Metro FMR Area</v>
      </c>
      <c r="H995" cm="1">
        <f t="array" ref="H995">INDEX('PUMA22 Limit computations'!AI$4:BB$75,'PUMA-Person-Limits Fragments'!B995,'PUMA-Person-Limits Fragments'!C995)</f>
        <v>28731.105</v>
      </c>
      <c r="I995" cm="1">
        <f t="array" ref="I995">INDEX('PUMA22 Limit computations'!BC$4:BV$75,'PUMA-Person-Limits Fragments'!B995,'PUMA-Person-Limits Fragments'!C995)</f>
        <v>21653.055</v>
      </c>
      <c r="J995" cm="1">
        <f t="array" ref="J995">INDEX('PUMA22 Limit computations'!BW$4:CP$75,'PUMA-Person-Limits Fragments'!B995,'PUMA-Person-Limits Fragments'!C995)</f>
        <v>45978.434999999998</v>
      </c>
    </row>
    <row r="996" spans="1:10" x14ac:dyDescent="0.25">
      <c r="A996">
        <f t="shared" si="47"/>
        <v>995</v>
      </c>
      <c r="B996">
        <f t="shared" si="45"/>
        <v>59</v>
      </c>
      <c r="C996">
        <f t="shared" si="46"/>
        <v>14</v>
      </c>
      <c r="D996" cm="1">
        <f t="array" ref="D996">INDEX('PUMA22 Limit computations'!$A$4:$D$75,'PUMA-Person-Limits Fragments'!$B996,1)</f>
        <v>506</v>
      </c>
      <c r="E996" t="str" cm="1">
        <f t="array" ref="E996">INDEX('PUMA22 Limit computations'!$A$4:$D$75,'PUMA-Person-Limits Fragments'!$B996,2)</f>
        <v>Worcester County (West Central)--Outside Worcester City</v>
      </c>
      <c r="F996" t="str" cm="1">
        <f t="array" ref="F996">INDEX('PUMA22 Limit computations'!$A$4:$D$75,'PUMA-Person-Limits Fragments'!$B996,3)</f>
        <v>METRO49340M49340</v>
      </c>
      <c r="G996" t="str" cm="1">
        <f t="array" ref="G996">INDEX('PUMA22 Limit computations'!$A$4:$D$75,'PUMA-Person-Limits Fragments'!$B996,4)</f>
        <v>Worcester, MA HUD Metro FMR Area</v>
      </c>
      <c r="H996" cm="1">
        <f t="array" ref="H996">INDEX('PUMA22 Limit computations'!AI$4:BB$75,'PUMA-Person-Limits Fragments'!B996,'PUMA-Person-Limits Fragments'!C996)</f>
        <v>94865.354999999996</v>
      </c>
      <c r="I996" cm="1">
        <f t="array" ref="I996">INDEX('PUMA22 Limit computations'!BC$4:BV$75,'PUMA-Person-Limits Fragments'!B996,'PUMA-Person-Limits Fragments'!C996)</f>
        <v>71494.804999999993</v>
      </c>
      <c r="J996" cm="1">
        <f t="array" ref="J996">INDEX('PUMA22 Limit computations'!BW$4:CP$75,'PUMA-Person-Limits Fragments'!B996,'PUMA-Person-Limits Fragments'!C996)</f>
        <v>151813.185</v>
      </c>
    </row>
    <row r="997" spans="1:10" x14ac:dyDescent="0.25">
      <c r="A997">
        <f t="shared" si="47"/>
        <v>996</v>
      </c>
      <c r="B997">
        <f t="shared" si="45"/>
        <v>60</v>
      </c>
      <c r="C997">
        <f t="shared" si="46"/>
        <v>14</v>
      </c>
      <c r="D997" cm="1">
        <f t="array" ref="D997">INDEX('PUMA22 Limit computations'!$A$4:$D$75,'PUMA-Person-Limits Fragments'!$B997,1)</f>
        <v>503</v>
      </c>
      <c r="E997" t="str" cm="1">
        <f t="array" ref="E997">INDEX('PUMA22 Limit computations'!$A$4:$D$75,'PUMA-Person-Limits Fragments'!$B997,2)</f>
        <v>Worcester County (East Central)--Outside Worcester City</v>
      </c>
      <c r="F997" t="str" cm="1">
        <f t="array" ref="F997">INDEX('PUMA22 Limit computations'!$A$4:$D$75,'PUMA-Person-Limits Fragments'!$B997,3)</f>
        <v>METRO49340M49340</v>
      </c>
      <c r="G997" t="str" cm="1">
        <f t="array" ref="G997">INDEX('PUMA22 Limit computations'!$A$4:$D$75,'PUMA-Person-Limits Fragments'!$B997,4)</f>
        <v>Worcester, MA HUD Metro FMR Area</v>
      </c>
      <c r="H997" cm="1">
        <f t="array" ref="H997">INDEX('PUMA22 Limit computations'!AI$4:BB$75,'PUMA-Person-Limits Fragments'!B997,'PUMA-Person-Limits Fragments'!C997)</f>
        <v>65656.89</v>
      </c>
      <c r="I997" cm="1">
        <f t="array" ref="I997">INDEX('PUMA22 Limit computations'!BC$4:BV$75,'PUMA-Person-Limits Fragments'!B997,'PUMA-Person-Limits Fragments'!C997)</f>
        <v>49481.99</v>
      </c>
      <c r="J997" cm="1">
        <f t="array" ref="J997">INDEX('PUMA22 Limit computations'!BW$4:CP$75,'PUMA-Person-Limits Fragments'!B997,'PUMA-Person-Limits Fragments'!C997)</f>
        <v>105070.83</v>
      </c>
    </row>
    <row r="998" spans="1:10" x14ac:dyDescent="0.25">
      <c r="A998">
        <f t="shared" si="47"/>
        <v>997</v>
      </c>
      <c r="B998">
        <f t="shared" si="45"/>
        <v>61</v>
      </c>
      <c r="C998">
        <f t="shared" si="46"/>
        <v>14</v>
      </c>
      <c r="D998" cm="1">
        <f t="array" ref="D998">INDEX('PUMA22 Limit computations'!$A$4:$D$75,'PUMA-Person-Limits Fragments'!$B998,1)</f>
        <v>504</v>
      </c>
      <c r="E998" t="str" cm="1">
        <f t="array" ref="E998">INDEX('PUMA22 Limit computations'!$A$4:$D$75,'PUMA-Person-Limits Fragments'!$B998,2)</f>
        <v>Worcester City (East)</v>
      </c>
      <c r="F998" t="str" cm="1">
        <f t="array" ref="F998">INDEX('PUMA22 Limit computations'!$A$4:$D$75,'PUMA-Person-Limits Fragments'!$B998,3)</f>
        <v>METRO49340M49340</v>
      </c>
      <c r="G998" t="str" cm="1">
        <f t="array" ref="G998">INDEX('PUMA22 Limit computations'!$A$4:$D$75,'PUMA-Person-Limits Fragments'!$B998,4)</f>
        <v>Worcester, MA HUD Metro FMR Area</v>
      </c>
      <c r="H998" cm="1">
        <f t="array" ref="H998">INDEX('PUMA22 Limit computations'!AI$4:BB$75,'PUMA-Person-Limits Fragments'!B998,'PUMA-Person-Limits Fragments'!C998)</f>
        <v>99450</v>
      </c>
      <c r="I998" cm="1">
        <f t="array" ref="I998">INDEX('PUMA22 Limit computations'!BC$4:BV$75,'PUMA-Person-Limits Fragments'!B998,'PUMA-Person-Limits Fragments'!C998)</f>
        <v>74950</v>
      </c>
      <c r="J998" cm="1">
        <f t="array" ref="J998">INDEX('PUMA22 Limit computations'!BW$4:CP$75,'PUMA-Person-Limits Fragments'!B998,'PUMA-Person-Limits Fragments'!C998)</f>
        <v>159150</v>
      </c>
    </row>
    <row r="999" spans="1:10" x14ac:dyDescent="0.25">
      <c r="A999">
        <f t="shared" si="47"/>
        <v>998</v>
      </c>
      <c r="B999">
        <f t="shared" si="45"/>
        <v>62</v>
      </c>
      <c r="C999">
        <f t="shared" si="46"/>
        <v>14</v>
      </c>
      <c r="D999" cm="1">
        <f t="array" ref="D999">INDEX('PUMA22 Limit computations'!$A$4:$D$75,'PUMA-Person-Limits Fragments'!$B999,1)</f>
        <v>505</v>
      </c>
      <c r="E999" t="str" cm="1">
        <f t="array" ref="E999">INDEX('PUMA22 Limit computations'!$A$4:$D$75,'PUMA-Person-Limits Fragments'!$B999,2)</f>
        <v>Worcester City (West)</v>
      </c>
      <c r="F999" t="str" cm="1">
        <f t="array" ref="F999">INDEX('PUMA22 Limit computations'!$A$4:$D$75,'PUMA-Person-Limits Fragments'!$B999,3)</f>
        <v>METRO49340M49340</v>
      </c>
      <c r="G999" t="str" cm="1">
        <f t="array" ref="G999">INDEX('PUMA22 Limit computations'!$A$4:$D$75,'PUMA-Person-Limits Fragments'!$B999,4)</f>
        <v>Worcester, MA HUD Metro FMR Area</v>
      </c>
      <c r="H999" cm="1">
        <f t="array" ref="H999">INDEX('PUMA22 Limit computations'!AI$4:BB$75,'PUMA-Person-Limits Fragments'!B999,'PUMA-Person-Limits Fragments'!C999)</f>
        <v>99450</v>
      </c>
      <c r="I999" cm="1">
        <f t="array" ref="I999">INDEX('PUMA22 Limit computations'!BC$4:BV$75,'PUMA-Person-Limits Fragments'!B999,'PUMA-Person-Limits Fragments'!C999)</f>
        <v>74950</v>
      </c>
      <c r="J999" cm="1">
        <f t="array" ref="J999">INDEX('PUMA22 Limit computations'!BW$4:CP$75,'PUMA-Person-Limits Fragments'!B999,'PUMA-Person-Limits Fragments'!C999)</f>
        <v>159150</v>
      </c>
    </row>
    <row r="1000" spans="1:10" x14ac:dyDescent="0.25">
      <c r="A1000">
        <f t="shared" si="47"/>
        <v>999</v>
      </c>
      <c r="B1000">
        <f t="shared" si="45"/>
        <v>63</v>
      </c>
      <c r="C1000">
        <f t="shared" si="46"/>
        <v>14</v>
      </c>
      <c r="D1000" cm="1">
        <f t="array" ref="D1000">INDEX('PUMA22 Limit computations'!$A$4:$D$75,'PUMA-Person-Limits Fragments'!$B1000,1)</f>
        <v>507</v>
      </c>
      <c r="E1000" t="str" cm="1">
        <f t="array" ref="E1000">INDEX('PUMA22 Limit computations'!$A$4:$D$75,'PUMA-Person-Limits Fragments'!$B1000,2)</f>
        <v>Worcester County (South)</v>
      </c>
      <c r="F1000" t="str" cm="1">
        <f t="array" ref="F1000">INDEX('PUMA22 Limit computations'!$A$4:$D$75,'PUMA-Person-Limits Fragments'!$B1000,3)</f>
        <v>METRO49340M49340</v>
      </c>
      <c r="G1000" t="str" cm="1">
        <f t="array" ref="G1000">INDEX('PUMA22 Limit computations'!$A$4:$D$75,'PUMA-Person-Limits Fragments'!$B1000,4)</f>
        <v>Worcester, MA HUD Metro FMR Area</v>
      </c>
      <c r="H1000" cm="1">
        <f t="array" ref="H1000">INDEX('PUMA22 Limit computations'!AI$4:BB$75,'PUMA-Person-Limits Fragments'!B1000,'PUMA-Person-Limits Fragments'!C1000)</f>
        <v>84691.62</v>
      </c>
      <c r="I1000" cm="1">
        <f t="array" ref="I1000">INDEX('PUMA22 Limit computations'!BC$4:BV$75,'PUMA-Person-Limits Fragments'!B1000,'PUMA-Person-Limits Fragments'!C1000)</f>
        <v>63827.42</v>
      </c>
      <c r="J1000" cm="1">
        <f t="array" ref="J1000">INDEX('PUMA22 Limit computations'!BW$4:CP$75,'PUMA-Person-Limits Fragments'!B1000,'PUMA-Person-Limits Fragments'!C1000)</f>
        <v>135532.14000000001</v>
      </c>
    </row>
    <row r="1001" spans="1:10" x14ac:dyDescent="0.25">
      <c r="A1001">
        <f t="shared" si="47"/>
        <v>1000</v>
      </c>
      <c r="B1001">
        <f t="shared" si="45"/>
        <v>64</v>
      </c>
      <c r="C1001">
        <f t="shared" si="46"/>
        <v>14</v>
      </c>
      <c r="D1001" cm="1">
        <f t="array" ref="D1001">INDEX('PUMA22 Limit computations'!$A$4:$D$75,'PUMA-Person-Limits Fragments'!$B1001,1)</f>
        <v>502</v>
      </c>
      <c r="E1001" t="str" cm="1">
        <f t="array" ref="E1001">INDEX('PUMA22 Limit computations'!$A$4:$D$75,'PUMA-Person-Limits Fragments'!$B1001,2)</f>
        <v>Worcester County (Northeast)--Fitchburg, Leominster &amp; Lunenburg</v>
      </c>
      <c r="F1001" t="str" cm="1">
        <f t="array" ref="F1001">INDEX('PUMA22 Limit computations'!$A$4:$D$75,'PUMA-Person-Limits Fragments'!$B1001,3)</f>
        <v>METRO49340MM1120</v>
      </c>
      <c r="G1001" t="str" cm="1">
        <f t="array" ref="G1001">INDEX('PUMA22 Limit computations'!$A$4:$D$75,'PUMA-Person-Limits Fragments'!$B1001,4)</f>
        <v>Eastern Worcester County, MA HUD Metro FMR Area</v>
      </c>
      <c r="H1001" cm="1">
        <f t="array" ref="H1001">INDEX('PUMA22 Limit computations'!AI$4:BB$75,'PUMA-Person-Limits Fragments'!B1001,'PUMA-Person-Limits Fragments'!C1001)</f>
        <v>17248.77</v>
      </c>
      <c r="I1001" cm="1">
        <f t="array" ref="I1001">INDEX('PUMA22 Limit computations'!BC$4:BV$75,'PUMA-Person-Limits Fragments'!B1001,'PUMA-Person-Limits Fragments'!C1001)</f>
        <v>10965.185000000001</v>
      </c>
      <c r="J1001" cm="1">
        <f t="array" ref="J1001">INDEX('PUMA22 Limit computations'!BW$4:CP$75,'PUMA-Person-Limits Fragments'!B1001,'PUMA-Person-Limits Fragments'!C1001)</f>
        <v>23546.985000000001</v>
      </c>
    </row>
    <row r="1002" spans="1:10" x14ac:dyDescent="0.25">
      <c r="A1002">
        <f t="shared" si="47"/>
        <v>1001</v>
      </c>
      <c r="B1002">
        <f t="shared" si="45"/>
        <v>65</v>
      </c>
      <c r="C1002">
        <f t="shared" si="46"/>
        <v>14</v>
      </c>
      <c r="D1002" cm="1">
        <f t="array" ref="D1002">INDEX('PUMA22 Limit computations'!$A$4:$D$75,'PUMA-Person-Limits Fragments'!$B1002,1)</f>
        <v>503</v>
      </c>
      <c r="E1002" t="str" cm="1">
        <f t="array" ref="E1002">INDEX('PUMA22 Limit computations'!$A$4:$D$75,'PUMA-Person-Limits Fragments'!$B1002,2)</f>
        <v>Worcester County (East Central)--Outside Worcester City</v>
      </c>
      <c r="F1002" t="str" cm="1">
        <f t="array" ref="F1002">INDEX('PUMA22 Limit computations'!$A$4:$D$75,'PUMA-Person-Limits Fragments'!$B1002,3)</f>
        <v>METRO49340MM1120</v>
      </c>
      <c r="G1002" t="str" cm="1">
        <f t="array" ref="G1002">INDEX('PUMA22 Limit computations'!$A$4:$D$75,'PUMA-Person-Limits Fragments'!$B1002,4)</f>
        <v>Eastern Worcester County, MA HUD Metro FMR Area</v>
      </c>
      <c r="H1002" cm="1">
        <f t="array" ref="H1002">INDEX('PUMA22 Limit computations'!AI$4:BB$75,'PUMA-Person-Limits Fragments'!B1002,'PUMA-Person-Limits Fragments'!C1002)</f>
        <v>40062.42</v>
      </c>
      <c r="I1002" cm="1">
        <f t="array" ref="I1002">INDEX('PUMA22 Limit computations'!BC$4:BV$75,'PUMA-Person-Limits Fragments'!B1002,'PUMA-Person-Limits Fragments'!C1002)</f>
        <v>25468.01</v>
      </c>
      <c r="J1002" cm="1">
        <f t="array" ref="J1002">INDEX('PUMA22 Limit computations'!BW$4:CP$75,'PUMA-Person-Limits Fragments'!B1002,'PUMA-Person-Limits Fragments'!C1002)</f>
        <v>54690.81</v>
      </c>
    </row>
    <row r="1003" spans="1:10" x14ac:dyDescent="0.25">
      <c r="A1003">
        <f t="shared" si="47"/>
        <v>1002</v>
      </c>
      <c r="B1003">
        <f t="shared" si="45"/>
        <v>66</v>
      </c>
      <c r="C1003">
        <f t="shared" si="46"/>
        <v>14</v>
      </c>
      <c r="D1003" cm="1">
        <f t="array" ref="D1003">INDEX('PUMA22 Limit computations'!$A$4:$D$75,'PUMA-Person-Limits Fragments'!$B1003,1)</f>
        <v>507</v>
      </c>
      <c r="E1003" t="str" cm="1">
        <f t="array" ref="E1003">INDEX('PUMA22 Limit computations'!$A$4:$D$75,'PUMA-Person-Limits Fragments'!$B1003,2)</f>
        <v>Worcester County (South)</v>
      </c>
      <c r="F1003" t="str" cm="1">
        <f t="array" ref="F1003">INDEX('PUMA22 Limit computations'!$A$4:$D$75,'PUMA-Person-Limits Fragments'!$B1003,3)</f>
        <v>METRO49340MM1120</v>
      </c>
      <c r="G1003" t="str" cm="1">
        <f t="array" ref="G1003">INDEX('PUMA22 Limit computations'!$A$4:$D$75,'PUMA-Person-Limits Fragments'!$B1003,4)</f>
        <v>Eastern Worcester County, MA HUD Metro FMR Area</v>
      </c>
      <c r="H1003" cm="1">
        <f t="array" ref="H1003">INDEX('PUMA22 Limit computations'!AI$4:BB$75,'PUMA-Person-Limits Fragments'!B1003,'PUMA-Person-Limits Fragments'!C1003)</f>
        <v>17472.78</v>
      </c>
      <c r="I1003" cm="1">
        <f t="array" ref="I1003">INDEX('PUMA22 Limit computations'!BC$4:BV$75,'PUMA-Person-Limits Fragments'!B1003,'PUMA-Person-Limits Fragments'!C1003)</f>
        <v>11107.59</v>
      </c>
      <c r="J1003" cm="1">
        <f t="array" ref="J1003">INDEX('PUMA22 Limit computations'!BW$4:CP$75,'PUMA-Person-Limits Fragments'!B1003,'PUMA-Person-Limits Fragments'!C1003)</f>
        <v>23852.79</v>
      </c>
    </row>
    <row r="1004" spans="1:10" x14ac:dyDescent="0.25">
      <c r="A1004">
        <f t="shared" si="47"/>
        <v>1003</v>
      </c>
      <c r="B1004">
        <f t="shared" si="45"/>
        <v>67</v>
      </c>
      <c r="C1004">
        <f t="shared" si="46"/>
        <v>14</v>
      </c>
      <c r="D1004" cm="1">
        <f t="array" ref="D1004">INDEX('PUMA22 Limit computations'!$A$4:$D$75,'PUMA-Person-Limits Fragments'!$B1004,1)</f>
        <v>502</v>
      </c>
      <c r="E1004" t="str" cm="1">
        <f t="array" ref="E1004">INDEX('PUMA22 Limit computations'!$A$4:$D$75,'PUMA-Person-Limits Fragments'!$B1004,2)</f>
        <v>Worcester County (Northeast)--Fitchburg, Leominster &amp; Lunenburg</v>
      </c>
      <c r="F1004" t="str" cm="1">
        <f t="array" ref="F1004">INDEX('PUMA22 Limit computations'!$A$4:$D$75,'PUMA-Person-Limits Fragments'!$B1004,3)</f>
        <v>METRO49340MM2600</v>
      </c>
      <c r="G1004" t="str" cm="1">
        <f t="array" ref="G1004">INDEX('PUMA22 Limit computations'!$A$4:$D$75,'PUMA-Person-Limits Fragments'!$B1004,4)</f>
        <v>Fitchburg-Leominster, MA HUD Metro FMR Area</v>
      </c>
      <c r="H1004" cm="1">
        <f t="array" ref="H1004">INDEX('PUMA22 Limit computations'!AI$4:BB$75,'PUMA-Person-Limits Fragments'!B1004,'PUMA-Person-Limits Fragments'!C1004)</f>
        <v>77012.759999999995</v>
      </c>
      <c r="I1004" cm="1">
        <f t="array" ref="I1004">INDEX('PUMA22 Limit computations'!BC$4:BV$75,'PUMA-Person-Limits Fragments'!B1004,'PUMA-Person-Limits Fragments'!C1004)</f>
        <v>63992.31</v>
      </c>
      <c r="J1004" cm="1">
        <f t="array" ref="J1004">INDEX('PUMA22 Limit computations'!BW$4:CP$75,'PUMA-Person-Limits Fragments'!B1004,'PUMA-Person-Limits Fragments'!C1004)</f>
        <v>123203.34</v>
      </c>
    </row>
    <row r="1005" spans="1:10" x14ac:dyDescent="0.25">
      <c r="A1005">
        <f t="shared" si="47"/>
        <v>1004</v>
      </c>
      <c r="B1005">
        <f t="shared" si="45"/>
        <v>68</v>
      </c>
      <c r="C1005">
        <f t="shared" si="46"/>
        <v>14</v>
      </c>
      <c r="D1005" cm="1">
        <f t="array" ref="D1005">INDEX('PUMA22 Limit computations'!$A$4:$D$75,'PUMA-Person-Limits Fragments'!$B1005,1)</f>
        <v>501</v>
      </c>
      <c r="E1005" t="str" cm="1">
        <f t="array" ref="E1005">INDEX('PUMA22 Limit computations'!$A$4:$D$75,'PUMA-Person-Limits Fragments'!$B1005,2)</f>
        <v>Worcester County (Northwest)--Gardner</v>
      </c>
      <c r="F1005" t="str" cm="1">
        <f t="array" ref="F1005">INDEX('PUMA22 Limit computations'!$A$4:$D$75,'PUMA-Person-Limits Fragments'!$B1005,3)</f>
        <v>METRO49340MM2600</v>
      </c>
      <c r="G1005" t="str" cm="1">
        <f t="array" ref="G1005">INDEX('PUMA22 Limit computations'!$A$4:$D$75,'PUMA-Person-Limits Fragments'!$B1005,4)</f>
        <v>Fitchburg-Leominster, MA HUD Metro FMR Area</v>
      </c>
      <c r="H1005" cm="1">
        <f t="array" ref="H1005">INDEX('PUMA22 Limit computations'!AI$4:BB$75,'PUMA-Person-Limits Fragments'!B1005,'PUMA-Person-Limits Fragments'!C1005)</f>
        <v>43783.08</v>
      </c>
      <c r="I1005" cm="1">
        <f t="array" ref="I1005">INDEX('PUMA22 Limit computations'!BC$4:BV$75,'PUMA-Person-Limits Fragments'!B1005,'PUMA-Person-Limits Fragments'!C1005)</f>
        <v>36380.730000000003</v>
      </c>
      <c r="J1005" cm="1">
        <f t="array" ref="J1005">INDEX('PUMA22 Limit computations'!BW$4:CP$75,'PUMA-Person-Limits Fragments'!B1005,'PUMA-Person-Limits Fragments'!C1005)</f>
        <v>70043.22</v>
      </c>
    </row>
    <row r="1006" spans="1:10" x14ac:dyDescent="0.25">
      <c r="A1006">
        <f t="shared" si="47"/>
        <v>1005</v>
      </c>
      <c r="B1006">
        <f t="shared" si="45"/>
        <v>69</v>
      </c>
      <c r="C1006">
        <f t="shared" si="46"/>
        <v>14</v>
      </c>
      <c r="D1006" cm="1">
        <f t="array" ref="D1006">INDEX('PUMA22 Limit computations'!$A$4:$D$75,'PUMA-Person-Limits Fragments'!$B1006,1)</f>
        <v>501</v>
      </c>
      <c r="E1006" t="str" cm="1">
        <f t="array" ref="E1006">INDEX('PUMA22 Limit computations'!$A$4:$D$75,'PUMA-Person-Limits Fragments'!$B1006,2)</f>
        <v>Worcester County (Northwest)--Gardner</v>
      </c>
      <c r="F1006" t="str" cm="1">
        <f t="array" ref="F1006">INDEX('PUMA22 Limit computations'!$A$4:$D$75,'PUMA-Person-Limits Fragments'!$B1006,3)</f>
        <v>METRO49340N25027</v>
      </c>
      <c r="G1006" t="str" cm="1">
        <f t="array" ref="G1006">INDEX('PUMA22 Limit computations'!$A$4:$D$75,'PUMA-Person-Limits Fragments'!$B1006,4)</f>
        <v>Western Worcester County, MA HUD Metro FMR Area</v>
      </c>
      <c r="H1006" cm="1">
        <f t="array" ref="H1006">INDEX('PUMA22 Limit computations'!AI$4:BB$75,'PUMA-Person-Limits Fragments'!B1006,'PUMA-Person-Limits Fragments'!C1006)</f>
        <v>19859.11</v>
      </c>
      <c r="I1006" cm="1">
        <f t="array" ref="I1006">INDEX('PUMA22 Limit computations'!BC$4:BV$75,'PUMA-Person-Limits Fragments'!B1006,'PUMA-Person-Limits Fragments'!C1006)</f>
        <v>16923.71</v>
      </c>
      <c r="J1006" cm="1">
        <f t="array" ref="J1006">INDEX('PUMA22 Limit computations'!BW$4:CP$75,'PUMA-Person-Limits Fragments'!B1006,'PUMA-Person-Limits Fragments'!C1006)</f>
        <v>31770.06</v>
      </c>
    </row>
    <row r="1007" spans="1:10" x14ac:dyDescent="0.25">
      <c r="A1007">
        <f t="shared" si="47"/>
        <v>1006</v>
      </c>
      <c r="B1007">
        <f t="shared" si="45"/>
        <v>70</v>
      </c>
      <c r="C1007">
        <f t="shared" si="46"/>
        <v>14</v>
      </c>
      <c r="D1007" cm="1">
        <f t="array" ref="D1007">INDEX('PUMA22 Limit computations'!$A$4:$D$75,'PUMA-Person-Limits Fragments'!$B1007,1)</f>
        <v>506</v>
      </c>
      <c r="E1007" t="str" cm="1">
        <f t="array" ref="E1007">INDEX('PUMA22 Limit computations'!$A$4:$D$75,'PUMA-Person-Limits Fragments'!$B1007,2)</f>
        <v>Worcester County (West Central)--Outside Worcester City</v>
      </c>
      <c r="F1007" t="str" cm="1">
        <f t="array" ref="F1007">INDEX('PUMA22 Limit computations'!$A$4:$D$75,'PUMA-Person-Limits Fragments'!$B1007,3)</f>
        <v>METRO49340N25027</v>
      </c>
      <c r="G1007" t="str" cm="1">
        <f t="array" ref="G1007">INDEX('PUMA22 Limit computations'!$A$4:$D$75,'PUMA-Person-Limits Fragments'!$B1007,4)</f>
        <v>Western Worcester County, MA HUD Metro FMR Area</v>
      </c>
      <c r="H1007" cm="1">
        <f t="array" ref="H1007">INDEX('PUMA22 Limit computations'!AI$4:BB$75,'PUMA-Person-Limits Fragments'!B1007,'PUMA-Person-Limits Fragments'!C1007)</f>
        <v>4054.4950000000003</v>
      </c>
      <c r="I1007" cm="1">
        <f t="array" ref="I1007">INDEX('PUMA22 Limit computations'!BC$4:BV$75,'PUMA-Person-Limits Fragments'!B1007,'PUMA-Person-Limits Fragments'!C1007)</f>
        <v>3455.1950000000002</v>
      </c>
      <c r="J1007" cm="1">
        <f t="array" ref="J1007">INDEX('PUMA22 Limit computations'!BW$4:CP$75,'PUMA-Person-Limits Fragments'!B1007,'PUMA-Person-Limits Fragments'!C1007)</f>
        <v>6486.27</v>
      </c>
    </row>
    <row r="1008" spans="1:10" x14ac:dyDescent="0.25">
      <c r="A1008">
        <f t="shared" si="47"/>
        <v>1007</v>
      </c>
      <c r="B1008">
        <f t="shared" si="45"/>
        <v>71</v>
      </c>
      <c r="C1008">
        <f t="shared" si="46"/>
        <v>14</v>
      </c>
      <c r="D1008" cm="1">
        <f t="array" ref="D1008">INDEX('PUMA22 Limit computations'!$A$4:$D$75,'PUMA-Person-Limits Fragments'!$B1008,1)</f>
        <v>1301</v>
      </c>
      <c r="E1008" t="str" cm="1">
        <f t="array" ref="E1008">INDEX('PUMA22 Limit computations'!$A$4:$D$75,'PUMA-Person-Limits Fragments'!$B1008,2)</f>
        <v>Barnstable (East), Dukes &amp; Nantucket Counties--Outer Cape Cod Towns</v>
      </c>
      <c r="F1008" t="str" cm="1">
        <f t="array" ref="F1008">INDEX('PUMA22 Limit computations'!$A$4:$D$75,'PUMA-Person-Limits Fragments'!$B1008,3)</f>
        <v>NCNTY25007N25007</v>
      </c>
      <c r="G1008" t="str" cm="1">
        <f t="array" ref="G1008">INDEX('PUMA22 Limit computations'!$A$4:$D$75,'PUMA-Person-Limits Fragments'!$B1008,4)</f>
        <v>Dukes County, MA</v>
      </c>
      <c r="H1008" cm="1">
        <f t="array" ref="H1008">INDEX('PUMA22 Limit computations'!AI$4:BB$75,'PUMA-Person-Limits Fragments'!B1008,'PUMA-Person-Limits Fragments'!C1008)</f>
        <v>17202.780000000002</v>
      </c>
      <c r="I1008" cm="1">
        <f t="array" ref="I1008">INDEX('PUMA22 Limit computations'!BC$4:BV$75,'PUMA-Person-Limits Fragments'!B1008,'PUMA-Person-Limits Fragments'!C1008)</f>
        <v>11647.230000000001</v>
      </c>
      <c r="J1008" cm="1">
        <f t="array" ref="J1008">INDEX('PUMA22 Limit computations'!BW$4:CP$75,'PUMA-Person-Limits Fragments'!B1008,'PUMA-Person-Limits Fragments'!C1008)</f>
        <v>26464.620000000003</v>
      </c>
    </row>
    <row r="1009" spans="1:10" x14ac:dyDescent="0.25">
      <c r="A1009">
        <f t="shared" si="47"/>
        <v>1008</v>
      </c>
      <c r="B1009">
        <f t="shared" si="45"/>
        <v>72</v>
      </c>
      <c r="C1009">
        <f t="shared" si="46"/>
        <v>14</v>
      </c>
      <c r="D1009" cm="1">
        <f t="array" ref="D1009">INDEX('PUMA22 Limit computations'!$A$4:$D$75,'PUMA-Person-Limits Fragments'!$B1009,1)</f>
        <v>1301</v>
      </c>
      <c r="E1009" t="str" cm="1">
        <f t="array" ref="E1009">INDEX('PUMA22 Limit computations'!$A$4:$D$75,'PUMA-Person-Limits Fragments'!$B1009,2)</f>
        <v>Barnstable (East), Dukes &amp; Nantucket Counties--Outer Cape Cod Towns</v>
      </c>
      <c r="F1009" t="str" cm="1">
        <f t="array" ref="F1009">INDEX('PUMA22 Limit computations'!$A$4:$D$75,'PUMA-Person-Limits Fragments'!$B1009,3)</f>
        <v>NCNTY25019N25019</v>
      </c>
      <c r="G1009" t="str" cm="1">
        <f t="array" ref="G1009">INDEX('PUMA22 Limit computations'!$A$4:$D$75,'PUMA-Person-Limits Fragments'!$B1009,4)</f>
        <v>Nantucket County, MA</v>
      </c>
      <c r="H1009" cm="1">
        <f t="array" ref="H1009">INDEX('PUMA22 Limit computations'!AI$4:BB$75,'PUMA-Person-Limits Fragments'!B1009,'PUMA-Person-Limits Fragments'!C1009)</f>
        <v>13304.07</v>
      </c>
      <c r="I1009" cm="1">
        <f t="array" ref="I1009">INDEX('PUMA22 Limit computations'!BC$4:BV$75,'PUMA-Person-Limits Fragments'!B1009,'PUMA-Person-Limits Fragments'!C1009)</f>
        <v>8087.1049999999996</v>
      </c>
      <c r="J1009" cm="1">
        <f t="array" ref="J1009">INDEX('PUMA22 Limit computations'!BW$4:CP$75,'PUMA-Person-Limits Fragments'!B1009,'PUMA-Person-Limits Fragments'!C1009)</f>
        <v>18289.05</v>
      </c>
    </row>
    <row r="1010" spans="1:10" x14ac:dyDescent="0.25">
      <c r="A1010">
        <f t="shared" si="47"/>
        <v>1009</v>
      </c>
      <c r="B1010">
        <f t="shared" si="45"/>
        <v>1</v>
      </c>
      <c r="C1010">
        <f t="shared" si="46"/>
        <v>15</v>
      </c>
      <c r="D1010" cm="1">
        <f t="array" ref="D1010">INDEX('PUMA22 Limit computations'!$A$4:$D$75,'PUMA-Person-Limits Fragments'!$B1010,1)</f>
        <v>1301</v>
      </c>
      <c r="E1010" t="str" cm="1">
        <f t="array" ref="E1010">INDEX('PUMA22 Limit computations'!$A$4:$D$75,'PUMA-Person-Limits Fragments'!$B1010,2)</f>
        <v>Barnstable (East), Dukes &amp; Nantucket Counties--Outer Cape Cod Towns</v>
      </c>
      <c r="F1010" t="str" cm="1">
        <f t="array" ref="F1010">INDEX('PUMA22 Limit computations'!$A$4:$D$75,'PUMA-Person-Limits Fragments'!$B1010,3)</f>
        <v>METRO12700M12700</v>
      </c>
      <c r="G1010" t="str" cm="1">
        <f t="array" ref="G1010">INDEX('PUMA22 Limit computations'!$A$4:$D$75,'PUMA-Person-Limits Fragments'!$B1010,4)</f>
        <v>Barnstable Town, MA MSA</v>
      </c>
      <c r="H1010" cm="1">
        <f t="array" ref="H1010">INDEX('PUMA22 Limit computations'!AI$4:BB$75,'PUMA-Person-Limits Fragments'!B1010,'PUMA-Person-Limits Fragments'!C1010)</f>
        <v>75280.52</v>
      </c>
      <c r="I1010" cm="1">
        <f t="array" ref="I1010">INDEX('PUMA22 Limit computations'!BC$4:BV$75,'PUMA-Person-Limits Fragments'!B1010,'PUMA-Person-Limits Fragments'!C1010)</f>
        <v>58684.922000000006</v>
      </c>
      <c r="J1010" cm="1">
        <f t="array" ref="J1010">INDEX('PUMA22 Limit computations'!BW$4:CP$75,'PUMA-Person-Limits Fragments'!B1010,'PUMA-Person-Limits Fragments'!C1010)</f>
        <v>120434.1</v>
      </c>
    </row>
    <row r="1011" spans="1:10" x14ac:dyDescent="0.25">
      <c r="A1011">
        <f t="shared" si="47"/>
        <v>1010</v>
      </c>
      <c r="B1011">
        <f t="shared" si="45"/>
        <v>2</v>
      </c>
      <c r="C1011">
        <f t="shared" si="46"/>
        <v>15</v>
      </c>
      <c r="D1011" cm="1">
        <f t="array" ref="D1011">INDEX('PUMA22 Limit computations'!$A$4:$D$75,'PUMA-Person-Limits Fragments'!$B1011,1)</f>
        <v>1201</v>
      </c>
      <c r="E1011" t="str" cm="1">
        <f t="array" ref="E1011">INDEX('PUMA22 Limit computations'!$A$4:$D$75,'PUMA-Person-Limits Fragments'!$B1011,2)</f>
        <v>Barnstable County (West)--Inner Cape Cod Towns &amp; Barnstable Town City</v>
      </c>
      <c r="F1011" t="str" cm="1">
        <f t="array" ref="F1011">INDEX('PUMA22 Limit computations'!$A$4:$D$75,'PUMA-Person-Limits Fragments'!$B1011,3)</f>
        <v>METRO12700M12700</v>
      </c>
      <c r="G1011" t="str" cm="1">
        <f t="array" ref="G1011">INDEX('PUMA22 Limit computations'!$A$4:$D$75,'PUMA-Person-Limits Fragments'!$B1011,4)</f>
        <v>Barnstable Town, MA MSA</v>
      </c>
      <c r="H1011" cm="1">
        <f t="array" ref="H1011">INDEX('PUMA22 Limit computations'!AI$4:BB$75,'PUMA-Person-Limits Fragments'!B1011,'PUMA-Person-Limits Fragments'!C1011)</f>
        <v>102200</v>
      </c>
      <c r="I1011" cm="1">
        <f t="array" ref="I1011">INDEX('PUMA22 Limit computations'!BC$4:BV$75,'PUMA-Person-Limits Fragments'!B1011,'PUMA-Person-Limits Fragments'!C1011)</f>
        <v>79670</v>
      </c>
      <c r="J1011" cm="1">
        <f t="array" ref="J1011">INDEX('PUMA22 Limit computations'!BW$4:CP$75,'PUMA-Person-Limits Fragments'!B1011,'PUMA-Person-Limits Fragments'!C1011)</f>
        <v>163500</v>
      </c>
    </row>
    <row r="1012" spans="1:10" x14ac:dyDescent="0.25">
      <c r="A1012">
        <f t="shared" si="47"/>
        <v>1011</v>
      </c>
      <c r="B1012">
        <f t="shared" si="45"/>
        <v>3</v>
      </c>
      <c r="C1012">
        <f t="shared" si="46"/>
        <v>15</v>
      </c>
      <c r="D1012" cm="1">
        <f t="array" ref="D1012">INDEX('PUMA22 Limit computations'!$A$4:$D$75,'PUMA-Person-Limits Fragments'!$B1012,1)</f>
        <v>801</v>
      </c>
      <c r="E1012" t="str" cm="1">
        <f t="array" ref="E1012">INDEX('PUMA22 Limit computations'!$A$4:$D$75,'PUMA-Person-Limits Fragments'!$B1012,2)</f>
        <v>Boston City--Allston, Brighton &amp; Fenway</v>
      </c>
      <c r="F1012" t="str" cm="1">
        <f t="array" ref="F1012">INDEX('PUMA22 Limit computations'!$A$4:$D$75,'PUMA-Person-Limits Fragments'!$B1012,3)</f>
        <v>METRO14460MM1120</v>
      </c>
      <c r="G1012" t="str" cm="1">
        <f t="array" ref="G1012">INDEX('PUMA22 Limit computations'!$A$4:$D$75,'PUMA-Person-Limits Fragments'!$B1012,4)</f>
        <v>Boston-Cambridge-Quincy, MA-NH HUD Metro FMR Area</v>
      </c>
      <c r="H1012" cm="1">
        <f t="array" ref="H1012">INDEX('PUMA22 Limit computations'!AI$4:BB$75,'PUMA-Person-Limits Fragments'!B1012,'PUMA-Person-Limits Fragments'!C1012)</f>
        <v>131800</v>
      </c>
      <c r="I1012" cm="1">
        <f t="array" ref="I1012">INDEX('PUMA22 Limit computations'!BC$4:BV$75,'PUMA-Person-Limits Fragments'!B1012,'PUMA-Person-Limits Fragments'!C1012)</f>
        <v>79670</v>
      </c>
      <c r="J1012" cm="1">
        <f t="array" ref="J1012">INDEX('PUMA22 Limit computations'!BW$4:CP$75,'PUMA-Person-Limits Fragments'!B1012,'PUMA-Person-Limits Fragments'!C1012)</f>
        <v>210300</v>
      </c>
    </row>
    <row r="1013" spans="1:10" x14ac:dyDescent="0.25">
      <c r="A1013">
        <f t="shared" si="47"/>
        <v>1012</v>
      </c>
      <c r="B1013">
        <f t="shared" si="45"/>
        <v>4</v>
      </c>
      <c r="C1013">
        <f t="shared" si="46"/>
        <v>15</v>
      </c>
      <c r="D1013" cm="1">
        <f t="array" ref="D1013">INDEX('PUMA22 Limit computations'!$A$4:$D$75,'PUMA-Person-Limits Fragments'!$B1013,1)</f>
        <v>904</v>
      </c>
      <c r="E1013" t="str" cm="1">
        <f t="array" ref="E1013">INDEX('PUMA22 Limit computations'!$A$4:$D$75,'PUMA-Person-Limits Fragments'!$B1013,2)</f>
        <v>Norfolk County (Northeast)--Weymouth, Braintree, Randolph &amp; Cohasset</v>
      </c>
      <c r="F1013" t="str" cm="1">
        <f t="array" ref="F1013">INDEX('PUMA22 Limit computations'!$A$4:$D$75,'PUMA-Person-Limits Fragments'!$B1013,3)</f>
        <v>METRO14460MM1120</v>
      </c>
      <c r="G1013" t="str" cm="1">
        <f t="array" ref="G1013">INDEX('PUMA22 Limit computations'!$A$4:$D$75,'PUMA-Person-Limits Fragments'!$B1013,4)</f>
        <v>Boston-Cambridge-Quincy, MA-NH HUD Metro FMR Area</v>
      </c>
      <c r="H1013" cm="1">
        <f t="array" ref="H1013">INDEX('PUMA22 Limit computations'!AI$4:BB$75,'PUMA-Person-Limits Fragments'!B1013,'PUMA-Person-Limits Fragments'!C1013)</f>
        <v>131800</v>
      </c>
      <c r="I1013" cm="1">
        <f t="array" ref="I1013">INDEX('PUMA22 Limit computations'!BC$4:BV$75,'PUMA-Person-Limits Fragments'!B1013,'PUMA-Person-Limits Fragments'!C1013)</f>
        <v>79670</v>
      </c>
      <c r="J1013" cm="1">
        <f t="array" ref="J1013">INDEX('PUMA22 Limit computations'!BW$4:CP$75,'PUMA-Person-Limits Fragments'!B1013,'PUMA-Person-Limits Fragments'!C1013)</f>
        <v>210300</v>
      </c>
    </row>
    <row r="1014" spans="1:10" x14ac:dyDescent="0.25">
      <c r="A1014">
        <f t="shared" si="47"/>
        <v>1013</v>
      </c>
      <c r="B1014">
        <f t="shared" si="45"/>
        <v>5</v>
      </c>
      <c r="C1014">
        <f t="shared" si="46"/>
        <v>15</v>
      </c>
      <c r="D1014" cm="1">
        <f t="array" ref="D1014">INDEX('PUMA22 Limit computations'!$A$4:$D$75,'PUMA-Person-Limits Fragments'!$B1014,1)</f>
        <v>903</v>
      </c>
      <c r="E1014" t="str" cm="1">
        <f t="array" ref="E1014">INDEX('PUMA22 Limit computations'!$A$4:$D$75,'PUMA-Person-Limits Fragments'!$B1014,2)</f>
        <v>Norfolk County--Quincy</v>
      </c>
      <c r="F1014" t="str" cm="1">
        <f t="array" ref="F1014">INDEX('PUMA22 Limit computations'!$A$4:$D$75,'PUMA-Person-Limits Fragments'!$B1014,3)</f>
        <v>METRO14460MM1120</v>
      </c>
      <c r="G1014" t="str" cm="1">
        <f t="array" ref="G1014">INDEX('PUMA22 Limit computations'!$A$4:$D$75,'PUMA-Person-Limits Fragments'!$B1014,4)</f>
        <v>Boston-Cambridge-Quincy, MA-NH HUD Metro FMR Area</v>
      </c>
      <c r="H1014" cm="1">
        <f t="array" ref="H1014">INDEX('PUMA22 Limit computations'!AI$4:BB$75,'PUMA-Person-Limits Fragments'!B1014,'PUMA-Person-Limits Fragments'!C1014)</f>
        <v>131800</v>
      </c>
      <c r="I1014" cm="1">
        <f t="array" ref="I1014">INDEX('PUMA22 Limit computations'!BC$4:BV$75,'PUMA-Person-Limits Fragments'!B1014,'PUMA-Person-Limits Fragments'!C1014)</f>
        <v>79670</v>
      </c>
      <c r="J1014" cm="1">
        <f t="array" ref="J1014">INDEX('PUMA22 Limit computations'!BW$4:CP$75,'PUMA-Person-Limits Fragments'!B1014,'PUMA-Person-Limits Fragments'!C1014)</f>
        <v>210300</v>
      </c>
    </row>
    <row r="1015" spans="1:10" x14ac:dyDescent="0.25">
      <c r="A1015">
        <f t="shared" si="47"/>
        <v>1014</v>
      </c>
      <c r="B1015">
        <f t="shared" si="45"/>
        <v>6</v>
      </c>
      <c r="C1015">
        <f t="shared" si="46"/>
        <v>15</v>
      </c>
      <c r="D1015" cm="1">
        <f t="array" ref="D1015">INDEX('PUMA22 Limit computations'!$A$4:$D$75,'PUMA-Person-Limits Fragments'!$B1015,1)</f>
        <v>902</v>
      </c>
      <c r="E1015" t="str" cm="1">
        <f t="array" ref="E1015">INDEX('PUMA22 Limit computations'!$A$4:$D$75,'PUMA-Person-Limits Fragments'!$B1015,2)</f>
        <v>Norfolk County--Brookline, Milton &amp; Dedham</v>
      </c>
      <c r="F1015" t="str" cm="1">
        <f t="array" ref="F1015">INDEX('PUMA22 Limit computations'!$A$4:$D$75,'PUMA-Person-Limits Fragments'!$B1015,3)</f>
        <v>METRO14460MM1120</v>
      </c>
      <c r="G1015" t="str" cm="1">
        <f t="array" ref="G1015">INDEX('PUMA22 Limit computations'!$A$4:$D$75,'PUMA-Person-Limits Fragments'!$B1015,4)</f>
        <v>Boston-Cambridge-Quincy, MA-NH HUD Metro FMR Area</v>
      </c>
      <c r="H1015" cm="1">
        <f t="array" ref="H1015">INDEX('PUMA22 Limit computations'!AI$4:BB$75,'PUMA-Person-Limits Fragments'!B1015,'PUMA-Person-Limits Fragments'!C1015)</f>
        <v>131800</v>
      </c>
      <c r="I1015" cm="1">
        <f t="array" ref="I1015">INDEX('PUMA22 Limit computations'!BC$4:BV$75,'PUMA-Person-Limits Fragments'!B1015,'PUMA-Person-Limits Fragments'!C1015)</f>
        <v>79670</v>
      </c>
      <c r="J1015" cm="1">
        <f t="array" ref="J1015">INDEX('PUMA22 Limit computations'!BW$4:CP$75,'PUMA-Person-Limits Fragments'!B1015,'PUMA-Person-Limits Fragments'!C1015)</f>
        <v>210300</v>
      </c>
    </row>
    <row r="1016" spans="1:10" x14ac:dyDescent="0.25">
      <c r="A1016">
        <f t="shared" si="47"/>
        <v>1015</v>
      </c>
      <c r="B1016">
        <f t="shared" si="45"/>
        <v>7</v>
      </c>
      <c r="C1016">
        <f t="shared" si="46"/>
        <v>15</v>
      </c>
      <c r="D1016" cm="1">
        <f t="array" ref="D1016">INDEX('PUMA22 Limit computations'!$A$4:$D$75,'PUMA-Person-Limits Fragments'!$B1016,1)</f>
        <v>901</v>
      </c>
      <c r="E1016" t="str" cm="1">
        <f t="array" ref="E1016">INDEX('PUMA22 Limit computations'!$A$4:$D$75,'PUMA-Person-Limits Fragments'!$B1016,2)</f>
        <v>Norfolk County (Northwest)--Needham, Wellesley &amp; Westwood</v>
      </c>
      <c r="F1016" t="str" cm="1">
        <f t="array" ref="F1016">INDEX('PUMA22 Limit computations'!$A$4:$D$75,'PUMA-Person-Limits Fragments'!$B1016,3)</f>
        <v>METRO14460MM1120</v>
      </c>
      <c r="G1016" t="str" cm="1">
        <f t="array" ref="G1016">INDEX('PUMA22 Limit computations'!$A$4:$D$75,'PUMA-Person-Limits Fragments'!$B1016,4)</f>
        <v>Boston-Cambridge-Quincy, MA-NH HUD Metro FMR Area</v>
      </c>
      <c r="H1016" cm="1">
        <f t="array" ref="H1016">INDEX('PUMA22 Limit computations'!AI$4:BB$75,'PUMA-Person-Limits Fragments'!B1016,'PUMA-Person-Limits Fragments'!C1016)</f>
        <v>131800</v>
      </c>
      <c r="I1016" cm="1">
        <f t="array" ref="I1016">INDEX('PUMA22 Limit computations'!BC$4:BV$75,'PUMA-Person-Limits Fragments'!B1016,'PUMA-Person-Limits Fragments'!C1016)</f>
        <v>79670</v>
      </c>
      <c r="J1016" cm="1">
        <f t="array" ref="J1016">INDEX('PUMA22 Limit computations'!BW$4:CP$75,'PUMA-Person-Limits Fragments'!B1016,'PUMA-Person-Limits Fragments'!C1016)</f>
        <v>210300</v>
      </c>
    </row>
    <row r="1017" spans="1:10" x14ac:dyDescent="0.25">
      <c r="A1017">
        <f t="shared" si="47"/>
        <v>1016</v>
      </c>
      <c r="B1017">
        <f t="shared" si="45"/>
        <v>8</v>
      </c>
      <c r="C1017">
        <f t="shared" si="46"/>
        <v>15</v>
      </c>
      <c r="D1017" cm="1">
        <f t="array" ref="D1017">INDEX('PUMA22 Limit computations'!$A$4:$D$75,'PUMA-Person-Limits Fragments'!$B1017,1)</f>
        <v>806</v>
      </c>
      <c r="E1017" t="str" cm="1">
        <f t="array" ref="E1017">INDEX('PUMA22 Limit computations'!$A$4:$D$75,'PUMA-Person-Limits Fragments'!$B1017,2)</f>
        <v>Suffolk County (North)--Revere, Chelsea &amp; Winthrop</v>
      </c>
      <c r="F1017" t="str" cm="1">
        <f t="array" ref="F1017">INDEX('PUMA22 Limit computations'!$A$4:$D$75,'PUMA-Person-Limits Fragments'!$B1017,3)</f>
        <v>METRO14460MM1120</v>
      </c>
      <c r="G1017" t="str" cm="1">
        <f t="array" ref="G1017">INDEX('PUMA22 Limit computations'!$A$4:$D$75,'PUMA-Person-Limits Fragments'!$B1017,4)</f>
        <v>Boston-Cambridge-Quincy, MA-NH HUD Metro FMR Area</v>
      </c>
      <c r="H1017" cm="1">
        <f t="array" ref="H1017">INDEX('PUMA22 Limit computations'!AI$4:BB$75,'PUMA-Person-Limits Fragments'!B1017,'PUMA-Person-Limits Fragments'!C1017)</f>
        <v>131800</v>
      </c>
      <c r="I1017" cm="1">
        <f t="array" ref="I1017">INDEX('PUMA22 Limit computations'!BC$4:BV$75,'PUMA-Person-Limits Fragments'!B1017,'PUMA-Person-Limits Fragments'!C1017)</f>
        <v>79670</v>
      </c>
      <c r="J1017" cm="1">
        <f t="array" ref="J1017">INDEX('PUMA22 Limit computations'!BW$4:CP$75,'PUMA-Person-Limits Fragments'!B1017,'PUMA-Person-Limits Fragments'!C1017)</f>
        <v>210300</v>
      </c>
    </row>
    <row r="1018" spans="1:10" x14ac:dyDescent="0.25">
      <c r="A1018">
        <f t="shared" si="47"/>
        <v>1017</v>
      </c>
      <c r="B1018">
        <f t="shared" si="45"/>
        <v>9</v>
      </c>
      <c r="C1018">
        <f t="shared" si="46"/>
        <v>15</v>
      </c>
      <c r="D1018" cm="1">
        <f t="array" ref="D1018">INDEX('PUMA22 Limit computations'!$A$4:$D$75,'PUMA-Person-Limits Fragments'!$B1018,1)</f>
        <v>805</v>
      </c>
      <c r="E1018" t="str" cm="1">
        <f t="array" ref="E1018">INDEX('PUMA22 Limit computations'!$A$4:$D$75,'PUMA-Person-Limits Fragments'!$B1018,2)</f>
        <v>Boston City--Hyde Park, Jamaica Plain, Roslindale &amp; West Roxbury</v>
      </c>
      <c r="F1018" t="str" cm="1">
        <f t="array" ref="F1018">INDEX('PUMA22 Limit computations'!$A$4:$D$75,'PUMA-Person-Limits Fragments'!$B1018,3)</f>
        <v>METRO14460MM1120</v>
      </c>
      <c r="G1018" t="str" cm="1">
        <f t="array" ref="G1018">INDEX('PUMA22 Limit computations'!$A$4:$D$75,'PUMA-Person-Limits Fragments'!$B1018,4)</f>
        <v>Boston-Cambridge-Quincy, MA-NH HUD Metro FMR Area</v>
      </c>
      <c r="H1018" cm="1">
        <f t="array" ref="H1018">INDEX('PUMA22 Limit computations'!AI$4:BB$75,'PUMA-Person-Limits Fragments'!B1018,'PUMA-Person-Limits Fragments'!C1018)</f>
        <v>131800</v>
      </c>
      <c r="I1018" cm="1">
        <f t="array" ref="I1018">INDEX('PUMA22 Limit computations'!BC$4:BV$75,'PUMA-Person-Limits Fragments'!B1018,'PUMA-Person-Limits Fragments'!C1018)</f>
        <v>79670</v>
      </c>
      <c r="J1018" cm="1">
        <f t="array" ref="J1018">INDEX('PUMA22 Limit computations'!BW$4:CP$75,'PUMA-Person-Limits Fragments'!B1018,'PUMA-Person-Limits Fragments'!C1018)</f>
        <v>210300</v>
      </c>
    </row>
    <row r="1019" spans="1:10" x14ac:dyDescent="0.25">
      <c r="A1019">
        <f t="shared" si="47"/>
        <v>1018</v>
      </c>
      <c r="B1019">
        <f t="shared" si="45"/>
        <v>10</v>
      </c>
      <c r="C1019">
        <f t="shared" si="46"/>
        <v>15</v>
      </c>
      <c r="D1019" cm="1">
        <f t="array" ref="D1019">INDEX('PUMA22 Limit computations'!$A$4:$D$75,'PUMA-Person-Limits Fragments'!$B1019,1)</f>
        <v>804</v>
      </c>
      <c r="E1019" t="str" cm="1">
        <f t="array" ref="E1019">INDEX('PUMA22 Limit computations'!$A$4:$D$75,'PUMA-Person-Limits Fragments'!$B1019,2)</f>
        <v>Boston City--Mattapan &amp; Roxbury</v>
      </c>
      <c r="F1019" t="str" cm="1">
        <f t="array" ref="F1019">INDEX('PUMA22 Limit computations'!$A$4:$D$75,'PUMA-Person-Limits Fragments'!$B1019,3)</f>
        <v>METRO14460MM1120</v>
      </c>
      <c r="G1019" t="str" cm="1">
        <f t="array" ref="G1019">INDEX('PUMA22 Limit computations'!$A$4:$D$75,'PUMA-Person-Limits Fragments'!$B1019,4)</f>
        <v>Boston-Cambridge-Quincy, MA-NH HUD Metro FMR Area</v>
      </c>
      <c r="H1019" cm="1">
        <f t="array" ref="H1019">INDEX('PUMA22 Limit computations'!AI$4:BB$75,'PUMA-Person-Limits Fragments'!B1019,'PUMA-Person-Limits Fragments'!C1019)</f>
        <v>131800</v>
      </c>
      <c r="I1019" cm="1">
        <f t="array" ref="I1019">INDEX('PUMA22 Limit computations'!BC$4:BV$75,'PUMA-Person-Limits Fragments'!B1019,'PUMA-Person-Limits Fragments'!C1019)</f>
        <v>79670</v>
      </c>
      <c r="J1019" cm="1">
        <f t="array" ref="J1019">INDEX('PUMA22 Limit computations'!BW$4:CP$75,'PUMA-Person-Limits Fragments'!B1019,'PUMA-Person-Limits Fragments'!C1019)</f>
        <v>210300</v>
      </c>
    </row>
    <row r="1020" spans="1:10" x14ac:dyDescent="0.25">
      <c r="A1020">
        <f t="shared" si="47"/>
        <v>1019</v>
      </c>
      <c r="B1020">
        <f t="shared" si="45"/>
        <v>11</v>
      </c>
      <c r="C1020">
        <f t="shared" si="46"/>
        <v>15</v>
      </c>
      <c r="D1020" cm="1">
        <f t="array" ref="D1020">INDEX('PUMA22 Limit computations'!$A$4:$D$75,'PUMA-Person-Limits Fragments'!$B1020,1)</f>
        <v>612</v>
      </c>
      <c r="E1020" t="str" cm="1">
        <f t="array" ref="E1020">INDEX('PUMA22 Limit computations'!$A$4:$D$75,'PUMA-Person-Limits Fragments'!$B1020,2)</f>
        <v>Middlesex County--Watertown, Arlington &amp; Belmont</v>
      </c>
      <c r="F1020" t="str" cm="1">
        <f t="array" ref="F1020">INDEX('PUMA22 Limit computations'!$A$4:$D$75,'PUMA-Person-Limits Fragments'!$B1020,3)</f>
        <v>METRO14460MM1120</v>
      </c>
      <c r="G1020" t="str" cm="1">
        <f t="array" ref="G1020">INDEX('PUMA22 Limit computations'!$A$4:$D$75,'PUMA-Person-Limits Fragments'!$B1020,4)</f>
        <v>Boston-Cambridge-Quincy, MA-NH HUD Metro FMR Area</v>
      </c>
      <c r="H1020" cm="1">
        <f t="array" ref="H1020">INDEX('PUMA22 Limit computations'!AI$4:BB$75,'PUMA-Person-Limits Fragments'!B1020,'PUMA-Person-Limits Fragments'!C1020)</f>
        <v>131813.18</v>
      </c>
      <c r="I1020" cm="1">
        <f t="array" ref="I1020">INDEX('PUMA22 Limit computations'!BC$4:BV$75,'PUMA-Person-Limits Fragments'!B1020,'PUMA-Person-Limits Fragments'!C1020)</f>
        <v>79677.967000000004</v>
      </c>
      <c r="J1020" cm="1">
        <f t="array" ref="J1020">INDEX('PUMA22 Limit computations'!BW$4:CP$75,'PUMA-Person-Limits Fragments'!B1020,'PUMA-Person-Limits Fragments'!C1020)</f>
        <v>210321.03</v>
      </c>
    </row>
    <row r="1021" spans="1:10" x14ac:dyDescent="0.25">
      <c r="A1021">
        <f t="shared" si="47"/>
        <v>1020</v>
      </c>
      <c r="B1021">
        <f t="shared" si="45"/>
        <v>12</v>
      </c>
      <c r="C1021">
        <f t="shared" si="46"/>
        <v>15</v>
      </c>
      <c r="D1021" cm="1">
        <f t="array" ref="D1021">INDEX('PUMA22 Limit computations'!$A$4:$D$75,'PUMA-Person-Limits Fragments'!$B1021,1)</f>
        <v>802</v>
      </c>
      <c r="E1021" t="str" cm="1">
        <f t="array" ref="E1021">INDEX('PUMA22 Limit computations'!$A$4:$D$75,'PUMA-Person-Limits Fragments'!$B1021,2)</f>
        <v>Boston City--Back Bay, Beacon Hill, Charlestown, East Boston, Central &amp; South End</v>
      </c>
      <c r="F1021" t="str" cm="1">
        <f t="array" ref="F1021">INDEX('PUMA22 Limit computations'!$A$4:$D$75,'PUMA-Person-Limits Fragments'!$B1021,3)</f>
        <v>METRO14460MM1120</v>
      </c>
      <c r="G1021" t="str" cm="1">
        <f t="array" ref="G1021">INDEX('PUMA22 Limit computations'!$A$4:$D$75,'PUMA-Person-Limits Fragments'!$B1021,4)</f>
        <v>Boston-Cambridge-Quincy, MA-NH HUD Metro FMR Area</v>
      </c>
      <c r="H1021" cm="1">
        <f t="array" ref="H1021">INDEX('PUMA22 Limit computations'!AI$4:BB$75,'PUMA-Person-Limits Fragments'!B1021,'PUMA-Person-Limits Fragments'!C1021)</f>
        <v>131800</v>
      </c>
      <c r="I1021" cm="1">
        <f t="array" ref="I1021">INDEX('PUMA22 Limit computations'!BC$4:BV$75,'PUMA-Person-Limits Fragments'!B1021,'PUMA-Person-Limits Fragments'!C1021)</f>
        <v>79670</v>
      </c>
      <c r="J1021" cm="1">
        <f t="array" ref="J1021">INDEX('PUMA22 Limit computations'!BW$4:CP$75,'PUMA-Person-Limits Fragments'!B1021,'PUMA-Person-Limits Fragments'!C1021)</f>
        <v>210300</v>
      </c>
    </row>
    <row r="1022" spans="1:10" x14ac:dyDescent="0.25">
      <c r="A1022">
        <f t="shared" si="47"/>
        <v>1021</v>
      </c>
      <c r="B1022">
        <f t="shared" si="45"/>
        <v>13</v>
      </c>
      <c r="C1022">
        <f t="shared" si="46"/>
        <v>15</v>
      </c>
      <c r="D1022" cm="1">
        <f t="array" ref="D1022">INDEX('PUMA22 Limit computations'!$A$4:$D$75,'PUMA-Person-Limits Fragments'!$B1022,1)</f>
        <v>906</v>
      </c>
      <c r="E1022" t="str" cm="1">
        <f t="array" ref="E1022">INDEX('PUMA22 Limit computations'!$A$4:$D$75,'PUMA-Person-Limits Fragments'!$B1022,2)</f>
        <v>Norfolk County (Southwest)--Franklin, Walpole &amp; Foxborough</v>
      </c>
      <c r="F1022" t="str" cm="1">
        <f t="array" ref="F1022">INDEX('PUMA22 Limit computations'!$A$4:$D$75,'PUMA-Person-Limits Fragments'!$B1022,3)</f>
        <v>METRO14460MM1120</v>
      </c>
      <c r="G1022" t="str" cm="1">
        <f t="array" ref="G1022">INDEX('PUMA22 Limit computations'!$A$4:$D$75,'PUMA-Person-Limits Fragments'!$B1022,4)</f>
        <v>Boston-Cambridge-Quincy, MA-NH HUD Metro FMR Area</v>
      </c>
      <c r="H1022" cm="1">
        <f t="array" ref="H1022">INDEX('PUMA22 Limit computations'!AI$4:BB$75,'PUMA-Person-Limits Fragments'!B1022,'PUMA-Person-Limits Fragments'!C1022)</f>
        <v>131800</v>
      </c>
      <c r="I1022" cm="1">
        <f t="array" ref="I1022">INDEX('PUMA22 Limit computations'!BC$4:BV$75,'PUMA-Person-Limits Fragments'!B1022,'PUMA-Person-Limits Fragments'!C1022)</f>
        <v>79670</v>
      </c>
      <c r="J1022" cm="1">
        <f t="array" ref="J1022">INDEX('PUMA22 Limit computations'!BW$4:CP$75,'PUMA-Person-Limits Fragments'!B1022,'PUMA-Person-Limits Fragments'!C1022)</f>
        <v>210300</v>
      </c>
    </row>
    <row r="1023" spans="1:10" x14ac:dyDescent="0.25">
      <c r="A1023">
        <f t="shared" si="47"/>
        <v>1022</v>
      </c>
      <c r="B1023">
        <f t="shared" si="45"/>
        <v>14</v>
      </c>
      <c r="C1023">
        <f t="shared" si="46"/>
        <v>15</v>
      </c>
      <c r="D1023" cm="1">
        <f t="array" ref="D1023">INDEX('PUMA22 Limit computations'!$A$4:$D$75,'PUMA-Person-Limits Fragments'!$B1023,1)</f>
        <v>706</v>
      </c>
      <c r="E1023" t="str" cm="1">
        <f t="array" ref="E1023">INDEX('PUMA22 Limit computations'!$A$4:$D$75,'PUMA-Person-Limits Fragments'!$B1023,2)</f>
        <v>Essex County (South Coastline)--Salem, Beverly &amp; Gloucester</v>
      </c>
      <c r="F1023" t="str" cm="1">
        <f t="array" ref="F1023">INDEX('PUMA22 Limit computations'!$A$4:$D$75,'PUMA-Person-Limits Fragments'!$B1023,3)</f>
        <v>METRO14460MM1120</v>
      </c>
      <c r="G1023" t="str" cm="1">
        <f t="array" ref="G1023">INDEX('PUMA22 Limit computations'!$A$4:$D$75,'PUMA-Person-Limits Fragments'!$B1023,4)</f>
        <v>Boston-Cambridge-Quincy, MA-NH HUD Metro FMR Area</v>
      </c>
      <c r="H1023" cm="1">
        <f t="array" ref="H1023">INDEX('PUMA22 Limit computations'!AI$4:BB$75,'PUMA-Person-Limits Fragments'!B1023,'PUMA-Person-Limits Fragments'!C1023)</f>
        <v>131800</v>
      </c>
      <c r="I1023" cm="1">
        <f t="array" ref="I1023">INDEX('PUMA22 Limit computations'!BC$4:BV$75,'PUMA-Person-Limits Fragments'!B1023,'PUMA-Person-Limits Fragments'!C1023)</f>
        <v>79670</v>
      </c>
      <c r="J1023" cm="1">
        <f t="array" ref="J1023">INDEX('PUMA22 Limit computations'!BW$4:CP$75,'PUMA-Person-Limits Fragments'!B1023,'PUMA-Person-Limits Fragments'!C1023)</f>
        <v>210300</v>
      </c>
    </row>
    <row r="1024" spans="1:10" x14ac:dyDescent="0.25">
      <c r="A1024">
        <f t="shared" si="47"/>
        <v>1023</v>
      </c>
      <c r="B1024">
        <f t="shared" si="45"/>
        <v>15</v>
      </c>
      <c r="C1024">
        <f t="shared" si="46"/>
        <v>15</v>
      </c>
      <c r="D1024" cm="1">
        <f t="array" ref="D1024">INDEX('PUMA22 Limit computations'!$A$4:$D$75,'PUMA-Person-Limits Fragments'!$B1024,1)</f>
        <v>705</v>
      </c>
      <c r="E1024" t="str" cm="1">
        <f t="array" ref="E1024">INDEX('PUMA22 Limit computations'!$A$4:$D$75,'PUMA-Person-Limits Fragments'!$B1024,2)</f>
        <v>Essex County--Lynn &amp; Nahant</v>
      </c>
      <c r="F1024" t="str" cm="1">
        <f t="array" ref="F1024">INDEX('PUMA22 Limit computations'!$A$4:$D$75,'PUMA-Person-Limits Fragments'!$B1024,3)</f>
        <v>METRO14460MM1120</v>
      </c>
      <c r="G1024" t="str" cm="1">
        <f t="array" ref="G1024">INDEX('PUMA22 Limit computations'!$A$4:$D$75,'PUMA-Person-Limits Fragments'!$B1024,4)</f>
        <v>Boston-Cambridge-Quincy, MA-NH HUD Metro FMR Area</v>
      </c>
      <c r="H1024" cm="1">
        <f t="array" ref="H1024">INDEX('PUMA22 Limit computations'!AI$4:BB$75,'PUMA-Person-Limits Fragments'!B1024,'PUMA-Person-Limits Fragments'!C1024)</f>
        <v>131800</v>
      </c>
      <c r="I1024" cm="1">
        <f t="array" ref="I1024">INDEX('PUMA22 Limit computations'!BC$4:BV$75,'PUMA-Person-Limits Fragments'!B1024,'PUMA-Person-Limits Fragments'!C1024)</f>
        <v>79670</v>
      </c>
      <c r="J1024" cm="1">
        <f t="array" ref="J1024">INDEX('PUMA22 Limit computations'!BW$4:CP$75,'PUMA-Person-Limits Fragments'!B1024,'PUMA-Person-Limits Fragments'!C1024)</f>
        <v>210300</v>
      </c>
    </row>
    <row r="1025" spans="1:10" x14ac:dyDescent="0.25">
      <c r="A1025">
        <f t="shared" si="47"/>
        <v>1024</v>
      </c>
      <c r="B1025">
        <f t="shared" si="45"/>
        <v>16</v>
      </c>
      <c r="C1025">
        <f t="shared" si="46"/>
        <v>15</v>
      </c>
      <c r="D1025" cm="1">
        <f t="array" ref="D1025">INDEX('PUMA22 Limit computations'!$A$4:$D$75,'PUMA-Person-Limits Fragments'!$B1025,1)</f>
        <v>704</v>
      </c>
      <c r="E1025" t="str" cm="1">
        <f t="array" ref="E1025">INDEX('PUMA22 Limit computations'!$A$4:$D$75,'PUMA-Person-Limits Fragments'!$B1025,2)</f>
        <v>Essex County (Central)--Peabody, Danvers &amp; Saugus</v>
      </c>
      <c r="F1025" t="str" cm="1">
        <f t="array" ref="F1025">INDEX('PUMA22 Limit computations'!$A$4:$D$75,'PUMA-Person-Limits Fragments'!$B1025,3)</f>
        <v>METRO14460MM1120</v>
      </c>
      <c r="G1025" t="str" cm="1">
        <f t="array" ref="G1025">INDEX('PUMA22 Limit computations'!$A$4:$D$75,'PUMA-Person-Limits Fragments'!$B1025,4)</f>
        <v>Boston-Cambridge-Quincy, MA-NH HUD Metro FMR Area</v>
      </c>
      <c r="H1025" cm="1">
        <f t="array" ref="H1025">INDEX('PUMA22 Limit computations'!AI$4:BB$75,'PUMA-Person-Limits Fragments'!B1025,'PUMA-Person-Limits Fragments'!C1025)</f>
        <v>131800</v>
      </c>
      <c r="I1025" cm="1">
        <f t="array" ref="I1025">INDEX('PUMA22 Limit computations'!BC$4:BV$75,'PUMA-Person-Limits Fragments'!B1025,'PUMA-Person-Limits Fragments'!C1025)</f>
        <v>79670</v>
      </c>
      <c r="J1025" cm="1">
        <f t="array" ref="J1025">INDEX('PUMA22 Limit computations'!BW$4:CP$75,'PUMA-Person-Limits Fragments'!B1025,'PUMA-Person-Limits Fragments'!C1025)</f>
        <v>210300</v>
      </c>
    </row>
    <row r="1026" spans="1:10" x14ac:dyDescent="0.25">
      <c r="A1026">
        <f t="shared" si="47"/>
        <v>1025</v>
      </c>
      <c r="B1026">
        <f t="shared" si="45"/>
        <v>17</v>
      </c>
      <c r="C1026">
        <f t="shared" si="46"/>
        <v>15</v>
      </c>
      <c r="D1026" cm="1">
        <f t="array" ref="D1026">INDEX('PUMA22 Limit computations'!$A$4:$D$75,'PUMA-Person-Limits Fragments'!$B1026,1)</f>
        <v>611</v>
      </c>
      <c r="E1026" t="str" cm="1">
        <f t="array" ref="E1026">INDEX('PUMA22 Limit computations'!$A$4:$D$75,'PUMA-Person-Limits Fragments'!$B1026,2)</f>
        <v>Middlesex County (East)--Cambridge</v>
      </c>
      <c r="F1026" t="str" cm="1">
        <f t="array" ref="F1026">INDEX('PUMA22 Limit computations'!$A$4:$D$75,'PUMA-Person-Limits Fragments'!$B1026,3)</f>
        <v>METRO14460MM1120</v>
      </c>
      <c r="G1026" t="str" cm="1">
        <f t="array" ref="G1026">INDEX('PUMA22 Limit computations'!$A$4:$D$75,'PUMA-Person-Limits Fragments'!$B1026,4)</f>
        <v>Boston-Cambridge-Quincy, MA-NH HUD Metro FMR Area</v>
      </c>
      <c r="H1026" cm="1">
        <f t="array" ref="H1026">INDEX('PUMA22 Limit computations'!AI$4:BB$75,'PUMA-Person-Limits Fragments'!B1026,'PUMA-Person-Limits Fragments'!C1026)</f>
        <v>131800</v>
      </c>
      <c r="I1026" cm="1">
        <f t="array" ref="I1026">INDEX('PUMA22 Limit computations'!BC$4:BV$75,'PUMA-Person-Limits Fragments'!B1026,'PUMA-Person-Limits Fragments'!C1026)</f>
        <v>79670</v>
      </c>
      <c r="J1026" cm="1">
        <f t="array" ref="J1026">INDEX('PUMA22 Limit computations'!BW$4:CP$75,'PUMA-Person-Limits Fragments'!B1026,'PUMA-Person-Limits Fragments'!C1026)</f>
        <v>210300</v>
      </c>
    </row>
    <row r="1027" spans="1:10" x14ac:dyDescent="0.25">
      <c r="A1027">
        <f t="shared" si="47"/>
        <v>1026</v>
      </c>
      <c r="B1027">
        <f t="shared" ref="B1027:B1090" si="48">A1027-72*FLOOR((A1027-1)/72,1)</f>
        <v>18</v>
      </c>
      <c r="C1027">
        <f t="shared" ref="C1027:C1090" si="49">FLOOR((A1027-1)/72,1)+1</f>
        <v>15</v>
      </c>
      <c r="D1027" cm="1">
        <f t="array" ref="D1027">INDEX('PUMA22 Limit computations'!$A$4:$D$75,'PUMA-Person-Limits Fragments'!$B1027,1)</f>
        <v>703</v>
      </c>
      <c r="E1027" t="str" cm="1">
        <f t="array" ref="E1027">INDEX('PUMA22 Limit computations'!$A$4:$D$75,'PUMA-Person-Limits Fragments'!$B1027,2)</f>
        <v>Essex County (North)--Newburyport, Amesbury &amp; North Andover</v>
      </c>
      <c r="F1027" t="str" cm="1">
        <f t="array" ref="F1027">INDEX('PUMA22 Limit computations'!$A$4:$D$75,'PUMA-Person-Limits Fragments'!$B1027,3)</f>
        <v>METRO14460MM1120</v>
      </c>
      <c r="G1027" t="str" cm="1">
        <f t="array" ref="G1027">INDEX('PUMA22 Limit computations'!$A$4:$D$75,'PUMA-Person-Limits Fragments'!$B1027,4)</f>
        <v>Boston-Cambridge-Quincy, MA-NH HUD Metro FMR Area</v>
      </c>
      <c r="H1027" cm="1">
        <f t="array" ref="H1027">INDEX('PUMA22 Limit computations'!AI$4:BB$75,'PUMA-Person-Limits Fragments'!B1027,'PUMA-Person-Limits Fragments'!C1027)</f>
        <v>68799.600000000006</v>
      </c>
      <c r="I1027" cm="1">
        <f t="array" ref="I1027">INDEX('PUMA22 Limit computations'!BC$4:BV$75,'PUMA-Person-Limits Fragments'!B1027,'PUMA-Person-Limits Fragments'!C1027)</f>
        <v>41587.74</v>
      </c>
      <c r="J1027" cm="1">
        <f t="array" ref="J1027">INDEX('PUMA22 Limit computations'!BW$4:CP$75,'PUMA-Person-Limits Fragments'!B1027,'PUMA-Person-Limits Fragments'!C1027)</f>
        <v>109776.6</v>
      </c>
    </row>
    <row r="1028" spans="1:10" x14ac:dyDescent="0.25">
      <c r="A1028">
        <f t="shared" ref="A1028:A1091" si="50">A1027+1</f>
        <v>1027</v>
      </c>
      <c r="B1028">
        <f t="shared" si="48"/>
        <v>19</v>
      </c>
      <c r="C1028">
        <f t="shared" si="49"/>
        <v>15</v>
      </c>
      <c r="D1028" cm="1">
        <f t="array" ref="D1028">INDEX('PUMA22 Limit computations'!$A$4:$D$75,'PUMA-Person-Limits Fragments'!$B1028,1)</f>
        <v>803</v>
      </c>
      <c r="E1028" t="str" cm="1">
        <f t="array" ref="E1028">INDEX('PUMA22 Limit computations'!$A$4:$D$75,'PUMA-Person-Limits Fragments'!$B1028,2)</f>
        <v>Boston City--Dorchester &amp; South Boston</v>
      </c>
      <c r="F1028" t="str" cm="1">
        <f t="array" ref="F1028">INDEX('PUMA22 Limit computations'!$A$4:$D$75,'PUMA-Person-Limits Fragments'!$B1028,3)</f>
        <v>METRO14460MM1120</v>
      </c>
      <c r="G1028" t="str" cm="1">
        <f t="array" ref="G1028">INDEX('PUMA22 Limit computations'!$A$4:$D$75,'PUMA-Person-Limits Fragments'!$B1028,4)</f>
        <v>Boston-Cambridge-Quincy, MA-NH HUD Metro FMR Area</v>
      </c>
      <c r="H1028" cm="1">
        <f t="array" ref="H1028">INDEX('PUMA22 Limit computations'!AI$4:BB$75,'PUMA-Person-Limits Fragments'!B1028,'PUMA-Person-Limits Fragments'!C1028)</f>
        <v>131800</v>
      </c>
      <c r="I1028" cm="1">
        <f t="array" ref="I1028">INDEX('PUMA22 Limit computations'!BC$4:BV$75,'PUMA-Person-Limits Fragments'!B1028,'PUMA-Person-Limits Fragments'!C1028)</f>
        <v>79670</v>
      </c>
      <c r="J1028" cm="1">
        <f t="array" ref="J1028">INDEX('PUMA22 Limit computations'!BW$4:CP$75,'PUMA-Person-Limits Fragments'!B1028,'PUMA-Person-Limits Fragments'!C1028)</f>
        <v>210300</v>
      </c>
    </row>
    <row r="1029" spans="1:10" x14ac:dyDescent="0.25">
      <c r="A1029">
        <f t="shared" si="50"/>
        <v>1028</v>
      </c>
      <c r="B1029">
        <f t="shared" si="48"/>
        <v>20</v>
      </c>
      <c r="C1029">
        <f t="shared" si="49"/>
        <v>15</v>
      </c>
      <c r="D1029" cm="1">
        <f t="array" ref="D1029">INDEX('PUMA22 Limit computations'!$A$4:$D$75,'PUMA-Person-Limits Fragments'!$B1029,1)</f>
        <v>605</v>
      </c>
      <c r="E1029" t="str" cm="1">
        <f t="array" ref="E1029">INDEX('PUMA22 Limit computations'!$A$4:$D$75,'PUMA-Person-Limits Fragments'!$B1029,2)</f>
        <v>Middlesex County--Framingham &amp; Marlborough</v>
      </c>
      <c r="F1029" t="str" cm="1">
        <f t="array" ref="F1029">INDEX('PUMA22 Limit computations'!$A$4:$D$75,'PUMA-Person-Limits Fragments'!$B1029,3)</f>
        <v>METRO14460MM1120</v>
      </c>
      <c r="G1029" t="str" cm="1">
        <f t="array" ref="G1029">INDEX('PUMA22 Limit computations'!$A$4:$D$75,'PUMA-Person-Limits Fragments'!$B1029,4)</f>
        <v>Boston-Cambridge-Quincy, MA-NH HUD Metro FMR Area</v>
      </c>
      <c r="H1029" cm="1">
        <f t="array" ref="H1029">INDEX('PUMA22 Limit computations'!AI$4:BB$75,'PUMA-Person-Limits Fragments'!B1029,'PUMA-Person-Limits Fragments'!C1029)</f>
        <v>131800</v>
      </c>
      <c r="I1029" cm="1">
        <f t="array" ref="I1029">INDEX('PUMA22 Limit computations'!BC$4:BV$75,'PUMA-Person-Limits Fragments'!B1029,'PUMA-Person-Limits Fragments'!C1029)</f>
        <v>79670</v>
      </c>
      <c r="J1029" cm="1">
        <f t="array" ref="J1029">INDEX('PUMA22 Limit computations'!BW$4:CP$75,'PUMA-Person-Limits Fragments'!B1029,'PUMA-Person-Limits Fragments'!C1029)</f>
        <v>210300</v>
      </c>
    </row>
    <row r="1030" spans="1:10" x14ac:dyDescent="0.25">
      <c r="A1030">
        <f t="shared" si="50"/>
        <v>1029</v>
      </c>
      <c r="B1030">
        <f t="shared" si="48"/>
        <v>21</v>
      </c>
      <c r="C1030">
        <f t="shared" si="49"/>
        <v>15</v>
      </c>
      <c r="D1030" cm="1">
        <f t="array" ref="D1030">INDEX('PUMA22 Limit computations'!$A$4:$D$75,'PUMA-Person-Limits Fragments'!$B1030,1)</f>
        <v>601</v>
      </c>
      <c r="E1030" t="str" cm="1">
        <f t="array" ref="E1030">INDEX('PUMA22 Limit computations'!$A$4:$D$75,'PUMA-Person-Limits Fragments'!$B1030,2)</f>
        <v>Middlesex County (Northwest)--Outside Lowell</v>
      </c>
      <c r="F1030" t="str" cm="1">
        <f t="array" ref="F1030">INDEX('PUMA22 Limit computations'!$A$4:$D$75,'PUMA-Person-Limits Fragments'!$B1030,3)</f>
        <v>METRO14460MM1120</v>
      </c>
      <c r="G1030" t="str" cm="1">
        <f t="array" ref="G1030">INDEX('PUMA22 Limit computations'!$A$4:$D$75,'PUMA-Person-Limits Fragments'!$B1030,4)</f>
        <v>Boston-Cambridge-Quincy, MA-NH HUD Metro FMR Area</v>
      </c>
      <c r="H1030" cm="1">
        <f t="array" ref="H1030">INDEX('PUMA22 Limit computations'!AI$4:BB$75,'PUMA-Person-Limits Fragments'!B1030,'PUMA-Person-Limits Fragments'!C1030)</f>
        <v>29681.360000000001</v>
      </c>
      <c r="I1030" cm="1">
        <f t="array" ref="I1030">INDEX('PUMA22 Limit computations'!BC$4:BV$75,'PUMA-Person-Limits Fragments'!B1030,'PUMA-Person-Limits Fragments'!C1030)</f>
        <v>17941.684000000001</v>
      </c>
      <c r="J1030" cm="1">
        <f t="array" ref="J1030">INDEX('PUMA22 Limit computations'!BW$4:CP$75,'PUMA-Person-Limits Fragments'!B1030,'PUMA-Person-Limits Fragments'!C1030)</f>
        <v>47359.560000000005</v>
      </c>
    </row>
    <row r="1031" spans="1:10" x14ac:dyDescent="0.25">
      <c r="A1031">
        <f t="shared" si="50"/>
        <v>1030</v>
      </c>
      <c r="B1031">
        <f t="shared" si="48"/>
        <v>22</v>
      </c>
      <c r="C1031">
        <f t="shared" si="49"/>
        <v>15</v>
      </c>
      <c r="D1031" cm="1">
        <f t="array" ref="D1031">INDEX('PUMA22 Limit computations'!$A$4:$D$75,'PUMA-Person-Limits Fragments'!$B1031,1)</f>
        <v>1104</v>
      </c>
      <c r="E1031" t="str" cm="1">
        <f t="array" ref="E1031">INDEX('PUMA22 Limit computations'!$A$4:$D$75,'PUMA-Person-Limits Fragments'!$B1031,2)</f>
        <v>Plymouth County (South)--Plymouth Town, Middleborough &amp; Wareham</v>
      </c>
      <c r="F1031" t="str" cm="1">
        <f t="array" ref="F1031">INDEX('PUMA22 Limit computations'!$A$4:$D$75,'PUMA-Person-Limits Fragments'!$B1031,3)</f>
        <v>METRO14460MM1120</v>
      </c>
      <c r="G1031" t="str" cm="1">
        <f t="array" ref="G1031">INDEX('PUMA22 Limit computations'!$A$4:$D$75,'PUMA-Person-Limits Fragments'!$B1031,4)</f>
        <v>Boston-Cambridge-Quincy, MA-NH HUD Metro FMR Area</v>
      </c>
      <c r="H1031" cm="1">
        <f t="array" ref="H1031">INDEX('PUMA22 Limit computations'!AI$4:BB$75,'PUMA-Person-Limits Fragments'!B1031,'PUMA-Person-Limits Fragments'!C1031)</f>
        <v>88016.04</v>
      </c>
      <c r="I1031" cm="1">
        <f t="array" ref="I1031">INDEX('PUMA22 Limit computations'!BC$4:BV$75,'PUMA-Person-Limits Fragments'!B1031,'PUMA-Person-Limits Fragments'!C1031)</f>
        <v>53203.625999999997</v>
      </c>
      <c r="J1031" cm="1">
        <f t="array" ref="J1031">INDEX('PUMA22 Limit computations'!BW$4:CP$75,'PUMA-Person-Limits Fragments'!B1031,'PUMA-Person-Limits Fragments'!C1031)</f>
        <v>140438.34</v>
      </c>
    </row>
    <row r="1032" spans="1:10" x14ac:dyDescent="0.25">
      <c r="A1032">
        <f t="shared" si="50"/>
        <v>1031</v>
      </c>
      <c r="B1032">
        <f t="shared" si="48"/>
        <v>23</v>
      </c>
      <c r="C1032">
        <f t="shared" si="49"/>
        <v>15</v>
      </c>
      <c r="D1032" cm="1">
        <f t="array" ref="D1032">INDEX('PUMA22 Limit computations'!$A$4:$D$75,'PUMA-Person-Limits Fragments'!$B1032,1)</f>
        <v>1103</v>
      </c>
      <c r="E1032" t="str" cm="1">
        <f t="array" ref="E1032">INDEX('PUMA22 Limit computations'!$A$4:$D$75,'PUMA-Person-Limits Fragments'!$B1032,2)</f>
        <v>Plymouth County (North)--Marshfield, Hingham &amp; Scituate</v>
      </c>
      <c r="F1032" t="str" cm="1">
        <f t="array" ref="F1032">INDEX('PUMA22 Limit computations'!$A$4:$D$75,'PUMA-Person-Limits Fragments'!$B1032,3)</f>
        <v>METRO14460MM1120</v>
      </c>
      <c r="G1032" t="str" cm="1">
        <f t="array" ref="G1032">INDEX('PUMA22 Limit computations'!$A$4:$D$75,'PUMA-Person-Limits Fragments'!$B1032,4)</f>
        <v>Boston-Cambridge-Quincy, MA-NH HUD Metro FMR Area</v>
      </c>
      <c r="H1032" cm="1">
        <f t="array" ref="H1032">INDEX('PUMA22 Limit computations'!AI$4:BB$75,'PUMA-Person-Limits Fragments'!B1032,'PUMA-Person-Limits Fragments'!C1032)</f>
        <v>131773.64000000001</v>
      </c>
      <c r="I1032" cm="1">
        <f t="array" ref="I1032">INDEX('PUMA22 Limit computations'!BC$4:BV$75,'PUMA-Person-Limits Fragments'!B1032,'PUMA-Person-Limits Fragments'!C1032)</f>
        <v>79654.066000000006</v>
      </c>
      <c r="J1032" cm="1">
        <f t="array" ref="J1032">INDEX('PUMA22 Limit computations'!BW$4:CP$75,'PUMA-Person-Limits Fragments'!B1032,'PUMA-Person-Limits Fragments'!C1032)</f>
        <v>210257.94</v>
      </c>
    </row>
    <row r="1033" spans="1:10" x14ac:dyDescent="0.25">
      <c r="A1033">
        <f t="shared" si="50"/>
        <v>1032</v>
      </c>
      <c r="B1033">
        <f t="shared" si="48"/>
        <v>24</v>
      </c>
      <c r="C1033">
        <f t="shared" si="49"/>
        <v>15</v>
      </c>
      <c r="D1033" cm="1">
        <f t="array" ref="D1033">INDEX('PUMA22 Limit computations'!$A$4:$D$75,'PUMA-Person-Limits Fragments'!$B1033,1)</f>
        <v>1102</v>
      </c>
      <c r="E1033" t="str" cm="1">
        <f t="array" ref="E1033">INDEX('PUMA22 Limit computations'!$A$4:$D$75,'PUMA-Person-Limits Fragments'!$B1033,2)</f>
        <v>Plymouth County (West)--Bridgewater, Abington &amp; Whitman</v>
      </c>
      <c r="F1033" t="str" cm="1">
        <f t="array" ref="F1033">INDEX('PUMA22 Limit computations'!$A$4:$D$75,'PUMA-Person-Limits Fragments'!$B1033,3)</f>
        <v>METRO14460MM1120</v>
      </c>
      <c r="G1033" t="str" cm="1">
        <f t="array" ref="G1033">INDEX('PUMA22 Limit computations'!$A$4:$D$75,'PUMA-Person-Limits Fragments'!$B1033,4)</f>
        <v>Boston-Cambridge-Quincy, MA-NH HUD Metro FMR Area</v>
      </c>
      <c r="H1033" cm="1">
        <f t="array" ref="H1033">INDEX('PUMA22 Limit computations'!AI$4:BB$75,'PUMA-Person-Limits Fragments'!B1033,'PUMA-Person-Limits Fragments'!C1033)</f>
        <v>28587.420000000002</v>
      </c>
      <c r="I1033" cm="1">
        <f t="array" ref="I1033">INDEX('PUMA22 Limit computations'!BC$4:BV$75,'PUMA-Person-Limits Fragments'!B1033,'PUMA-Person-Limits Fragments'!C1033)</f>
        <v>17280.423000000003</v>
      </c>
      <c r="J1033" cm="1">
        <f t="array" ref="J1033">INDEX('PUMA22 Limit computations'!BW$4:CP$75,'PUMA-Person-Limits Fragments'!B1033,'PUMA-Person-Limits Fragments'!C1033)</f>
        <v>45614.07</v>
      </c>
    </row>
    <row r="1034" spans="1:10" x14ac:dyDescent="0.25">
      <c r="A1034">
        <f t="shared" si="50"/>
        <v>1033</v>
      </c>
      <c r="B1034">
        <f t="shared" si="48"/>
        <v>25</v>
      </c>
      <c r="C1034">
        <f t="shared" si="49"/>
        <v>15</v>
      </c>
      <c r="D1034" cm="1">
        <f t="array" ref="D1034">INDEX('PUMA22 Limit computations'!$A$4:$D$75,'PUMA-Person-Limits Fragments'!$B1034,1)</f>
        <v>604</v>
      </c>
      <c r="E1034" t="str" cm="1">
        <f t="array" ref="E1034">INDEX('PUMA22 Limit computations'!$A$4:$D$75,'PUMA-Person-Limits Fragments'!$B1034,2)</f>
        <v>Middlesex County (West Central)</v>
      </c>
      <c r="F1034" t="str" cm="1">
        <f t="array" ref="F1034">INDEX('PUMA22 Limit computations'!$A$4:$D$75,'PUMA-Person-Limits Fragments'!$B1034,3)</f>
        <v>METRO14460MM1120</v>
      </c>
      <c r="G1034" t="str" cm="1">
        <f t="array" ref="G1034">INDEX('PUMA22 Limit computations'!$A$4:$D$75,'PUMA-Person-Limits Fragments'!$B1034,4)</f>
        <v>Boston-Cambridge-Quincy, MA-NH HUD Metro FMR Area</v>
      </c>
      <c r="H1034" cm="1">
        <f t="array" ref="H1034">INDEX('PUMA22 Limit computations'!AI$4:BB$75,'PUMA-Person-Limits Fragments'!B1034,'PUMA-Person-Limits Fragments'!C1034)</f>
        <v>131800</v>
      </c>
      <c r="I1034" cm="1">
        <f t="array" ref="I1034">INDEX('PUMA22 Limit computations'!BC$4:BV$75,'PUMA-Person-Limits Fragments'!B1034,'PUMA-Person-Limits Fragments'!C1034)</f>
        <v>79670</v>
      </c>
      <c r="J1034" cm="1">
        <f t="array" ref="J1034">INDEX('PUMA22 Limit computations'!BW$4:CP$75,'PUMA-Person-Limits Fragments'!B1034,'PUMA-Person-Limits Fragments'!C1034)</f>
        <v>210300</v>
      </c>
    </row>
    <row r="1035" spans="1:10" x14ac:dyDescent="0.25">
      <c r="A1035">
        <f t="shared" si="50"/>
        <v>1034</v>
      </c>
      <c r="B1035">
        <f t="shared" si="48"/>
        <v>26</v>
      </c>
      <c r="C1035">
        <f t="shared" si="49"/>
        <v>15</v>
      </c>
      <c r="D1035" cm="1">
        <f t="array" ref="D1035">INDEX('PUMA22 Limit computations'!$A$4:$D$75,'PUMA-Person-Limits Fragments'!$B1035,1)</f>
        <v>905</v>
      </c>
      <c r="E1035" t="str" cm="1">
        <f t="array" ref="E1035">INDEX('PUMA22 Limit computations'!$A$4:$D$75,'PUMA-Person-Limits Fragments'!$B1035,2)</f>
        <v>Norfolk County (Central)--Norwood, Stoughton &amp; Canton</v>
      </c>
      <c r="F1035" t="str" cm="1">
        <f t="array" ref="F1035">INDEX('PUMA22 Limit computations'!$A$4:$D$75,'PUMA-Person-Limits Fragments'!$B1035,3)</f>
        <v>METRO14460MM1120</v>
      </c>
      <c r="G1035" t="str" cm="1">
        <f t="array" ref="G1035">INDEX('PUMA22 Limit computations'!$A$4:$D$75,'PUMA-Person-Limits Fragments'!$B1035,4)</f>
        <v>Boston-Cambridge-Quincy, MA-NH HUD Metro FMR Area</v>
      </c>
      <c r="H1035" cm="1">
        <f t="array" ref="H1035">INDEX('PUMA22 Limit computations'!AI$4:BB$75,'PUMA-Person-Limits Fragments'!B1035,'PUMA-Person-Limits Fragments'!C1035)</f>
        <v>126778.42</v>
      </c>
      <c r="I1035" cm="1">
        <f t="array" ref="I1035">INDEX('PUMA22 Limit computations'!BC$4:BV$75,'PUMA-Person-Limits Fragments'!B1035,'PUMA-Person-Limits Fragments'!C1035)</f>
        <v>76634.573000000004</v>
      </c>
      <c r="J1035" cm="1">
        <f t="array" ref="J1035">INDEX('PUMA22 Limit computations'!BW$4:CP$75,'PUMA-Person-Limits Fragments'!B1035,'PUMA-Person-Limits Fragments'!C1035)</f>
        <v>202287.57</v>
      </c>
    </row>
    <row r="1036" spans="1:10" x14ac:dyDescent="0.25">
      <c r="A1036">
        <f t="shared" si="50"/>
        <v>1035</v>
      </c>
      <c r="B1036">
        <f t="shared" si="48"/>
        <v>27</v>
      </c>
      <c r="C1036">
        <f t="shared" si="49"/>
        <v>15</v>
      </c>
      <c r="D1036" cm="1">
        <f t="array" ref="D1036">INDEX('PUMA22 Limit computations'!$A$4:$D$75,'PUMA-Person-Limits Fragments'!$B1036,1)</f>
        <v>606</v>
      </c>
      <c r="E1036" t="str" cm="1">
        <f t="array" ref="E1036">INDEX('PUMA22 Limit computations'!$A$4:$D$75,'PUMA-Person-Limits Fragments'!$B1036,2)</f>
        <v>Middlesex County (Southwest)</v>
      </c>
      <c r="F1036" t="str" cm="1">
        <f t="array" ref="F1036">INDEX('PUMA22 Limit computations'!$A$4:$D$75,'PUMA-Person-Limits Fragments'!$B1036,3)</f>
        <v>METRO14460MM1120</v>
      </c>
      <c r="G1036" t="str" cm="1">
        <f t="array" ref="G1036">INDEX('PUMA22 Limit computations'!$A$4:$D$75,'PUMA-Person-Limits Fragments'!$B1036,4)</f>
        <v>Boston-Cambridge-Quincy, MA-NH HUD Metro FMR Area</v>
      </c>
      <c r="H1036" cm="1">
        <f t="array" ref="H1036">INDEX('PUMA22 Limit computations'!AI$4:BB$75,'PUMA-Person-Limits Fragments'!B1036,'PUMA-Person-Limits Fragments'!C1036)</f>
        <v>131800</v>
      </c>
      <c r="I1036" cm="1">
        <f t="array" ref="I1036">INDEX('PUMA22 Limit computations'!BC$4:BV$75,'PUMA-Person-Limits Fragments'!B1036,'PUMA-Person-Limits Fragments'!C1036)</f>
        <v>79670</v>
      </c>
      <c r="J1036" cm="1">
        <f t="array" ref="J1036">INDEX('PUMA22 Limit computations'!BW$4:CP$75,'PUMA-Person-Limits Fragments'!B1036,'PUMA-Person-Limits Fragments'!C1036)</f>
        <v>210300</v>
      </c>
    </row>
    <row r="1037" spans="1:10" x14ac:dyDescent="0.25">
      <c r="A1037">
        <f t="shared" si="50"/>
        <v>1036</v>
      </c>
      <c r="B1037">
        <f t="shared" si="48"/>
        <v>28</v>
      </c>
      <c r="C1037">
        <f t="shared" si="49"/>
        <v>15</v>
      </c>
      <c r="D1037" cm="1">
        <f t="array" ref="D1037">INDEX('PUMA22 Limit computations'!$A$4:$D$75,'PUMA-Person-Limits Fragments'!$B1037,1)</f>
        <v>607</v>
      </c>
      <c r="E1037" t="str" cm="1">
        <f t="array" ref="E1037">INDEX('PUMA22 Limit computations'!$A$4:$D$75,'PUMA-Person-Limits Fragments'!$B1037,2)</f>
        <v>Middlesex County--Lexington, Burlington &amp; Wilmington</v>
      </c>
      <c r="F1037" t="str" cm="1">
        <f t="array" ref="F1037">INDEX('PUMA22 Limit computations'!$A$4:$D$75,'PUMA-Person-Limits Fragments'!$B1037,3)</f>
        <v>METRO14460MM1120</v>
      </c>
      <c r="G1037" t="str" cm="1">
        <f t="array" ref="G1037">INDEX('PUMA22 Limit computations'!$A$4:$D$75,'PUMA-Person-Limits Fragments'!$B1037,4)</f>
        <v>Boston-Cambridge-Quincy, MA-NH HUD Metro FMR Area</v>
      </c>
      <c r="H1037" cm="1">
        <f t="array" ref="H1037">INDEX('PUMA22 Limit computations'!AI$4:BB$75,'PUMA-Person-Limits Fragments'!B1037,'PUMA-Person-Limits Fragments'!C1037)</f>
        <v>131800</v>
      </c>
      <c r="I1037" cm="1">
        <f t="array" ref="I1037">INDEX('PUMA22 Limit computations'!BC$4:BV$75,'PUMA-Person-Limits Fragments'!B1037,'PUMA-Person-Limits Fragments'!C1037)</f>
        <v>79670</v>
      </c>
      <c r="J1037" cm="1">
        <f t="array" ref="J1037">INDEX('PUMA22 Limit computations'!BW$4:CP$75,'PUMA-Person-Limits Fragments'!B1037,'PUMA-Person-Limits Fragments'!C1037)</f>
        <v>210300</v>
      </c>
    </row>
    <row r="1038" spans="1:10" x14ac:dyDescent="0.25">
      <c r="A1038">
        <f t="shared" si="50"/>
        <v>1037</v>
      </c>
      <c r="B1038">
        <f t="shared" si="48"/>
        <v>29</v>
      </c>
      <c r="C1038">
        <f t="shared" si="49"/>
        <v>15</v>
      </c>
      <c r="D1038" cm="1">
        <f t="array" ref="D1038">INDEX('PUMA22 Limit computations'!$A$4:$D$75,'PUMA-Person-Limits Fragments'!$B1038,1)</f>
        <v>608</v>
      </c>
      <c r="E1038" t="str" cm="1">
        <f t="array" ref="E1038">INDEX('PUMA22 Limit computations'!$A$4:$D$75,'PUMA-Person-Limits Fragments'!$B1038,2)</f>
        <v>Middlesex County--Woburn, Melrose &amp; Reading</v>
      </c>
      <c r="F1038" t="str" cm="1">
        <f t="array" ref="F1038">INDEX('PUMA22 Limit computations'!$A$4:$D$75,'PUMA-Person-Limits Fragments'!$B1038,3)</f>
        <v>METRO14460MM1120</v>
      </c>
      <c r="G1038" t="str" cm="1">
        <f t="array" ref="G1038">INDEX('PUMA22 Limit computations'!$A$4:$D$75,'PUMA-Person-Limits Fragments'!$B1038,4)</f>
        <v>Boston-Cambridge-Quincy, MA-NH HUD Metro FMR Area</v>
      </c>
      <c r="H1038" cm="1">
        <f t="array" ref="H1038">INDEX('PUMA22 Limit computations'!AI$4:BB$75,'PUMA-Person-Limits Fragments'!B1038,'PUMA-Person-Limits Fragments'!C1038)</f>
        <v>131800</v>
      </c>
      <c r="I1038" cm="1">
        <f t="array" ref="I1038">INDEX('PUMA22 Limit computations'!BC$4:BV$75,'PUMA-Person-Limits Fragments'!B1038,'PUMA-Person-Limits Fragments'!C1038)</f>
        <v>79670</v>
      </c>
      <c r="J1038" cm="1">
        <f t="array" ref="J1038">INDEX('PUMA22 Limit computations'!BW$4:CP$75,'PUMA-Person-Limits Fragments'!B1038,'PUMA-Person-Limits Fragments'!C1038)</f>
        <v>210300</v>
      </c>
    </row>
    <row r="1039" spans="1:10" x14ac:dyDescent="0.25">
      <c r="A1039">
        <f t="shared" si="50"/>
        <v>1038</v>
      </c>
      <c r="B1039">
        <f t="shared" si="48"/>
        <v>30</v>
      </c>
      <c r="C1039">
        <f t="shared" si="49"/>
        <v>15</v>
      </c>
      <c r="D1039" cm="1">
        <f t="array" ref="D1039">INDEX('PUMA22 Limit computations'!$A$4:$D$75,'PUMA-Person-Limits Fragments'!$B1039,1)</f>
        <v>609</v>
      </c>
      <c r="E1039" t="str" cm="1">
        <f t="array" ref="E1039">INDEX('PUMA22 Limit computations'!$A$4:$D$75,'PUMA-Person-Limits Fragments'!$B1039,2)</f>
        <v>Middlesex County (East)--Malden &amp; Medford</v>
      </c>
      <c r="F1039" t="str" cm="1">
        <f t="array" ref="F1039">INDEX('PUMA22 Limit computations'!$A$4:$D$75,'PUMA-Person-Limits Fragments'!$B1039,3)</f>
        <v>METRO14460MM1120</v>
      </c>
      <c r="G1039" t="str" cm="1">
        <f t="array" ref="G1039">INDEX('PUMA22 Limit computations'!$A$4:$D$75,'PUMA-Person-Limits Fragments'!$B1039,4)</f>
        <v>Boston-Cambridge-Quincy, MA-NH HUD Metro FMR Area</v>
      </c>
      <c r="H1039" cm="1">
        <f t="array" ref="H1039">INDEX('PUMA22 Limit computations'!AI$4:BB$75,'PUMA-Person-Limits Fragments'!B1039,'PUMA-Person-Limits Fragments'!C1039)</f>
        <v>131800</v>
      </c>
      <c r="I1039" cm="1">
        <f t="array" ref="I1039">INDEX('PUMA22 Limit computations'!BC$4:BV$75,'PUMA-Person-Limits Fragments'!B1039,'PUMA-Person-Limits Fragments'!C1039)</f>
        <v>79670</v>
      </c>
      <c r="J1039" cm="1">
        <f t="array" ref="J1039">INDEX('PUMA22 Limit computations'!BW$4:CP$75,'PUMA-Person-Limits Fragments'!B1039,'PUMA-Person-Limits Fragments'!C1039)</f>
        <v>210300</v>
      </c>
    </row>
    <row r="1040" spans="1:10" x14ac:dyDescent="0.25">
      <c r="A1040">
        <f t="shared" si="50"/>
        <v>1039</v>
      </c>
      <c r="B1040">
        <f t="shared" si="48"/>
        <v>31</v>
      </c>
      <c r="C1040">
        <f t="shared" si="49"/>
        <v>15</v>
      </c>
      <c r="D1040" cm="1">
        <f t="array" ref="D1040">INDEX('PUMA22 Limit computations'!$A$4:$D$75,'PUMA-Person-Limits Fragments'!$B1040,1)</f>
        <v>610</v>
      </c>
      <c r="E1040" t="str" cm="1">
        <f t="array" ref="E1040">INDEX('PUMA22 Limit computations'!$A$4:$D$75,'PUMA-Person-Limits Fragments'!$B1040,2)</f>
        <v>Middlesex County (East)--Somerville &amp; Everett</v>
      </c>
      <c r="F1040" t="str" cm="1">
        <f t="array" ref="F1040">INDEX('PUMA22 Limit computations'!$A$4:$D$75,'PUMA-Person-Limits Fragments'!$B1040,3)</f>
        <v>METRO14460MM1120</v>
      </c>
      <c r="G1040" t="str" cm="1">
        <f t="array" ref="G1040">INDEX('PUMA22 Limit computations'!$A$4:$D$75,'PUMA-Person-Limits Fragments'!$B1040,4)</f>
        <v>Boston-Cambridge-Quincy, MA-NH HUD Metro FMR Area</v>
      </c>
      <c r="H1040" cm="1">
        <f t="array" ref="H1040">INDEX('PUMA22 Limit computations'!AI$4:BB$75,'PUMA-Person-Limits Fragments'!B1040,'PUMA-Person-Limits Fragments'!C1040)</f>
        <v>131800</v>
      </c>
      <c r="I1040" cm="1">
        <f t="array" ref="I1040">INDEX('PUMA22 Limit computations'!BC$4:BV$75,'PUMA-Person-Limits Fragments'!B1040,'PUMA-Person-Limits Fragments'!C1040)</f>
        <v>79670</v>
      </c>
      <c r="J1040" cm="1">
        <f t="array" ref="J1040">INDEX('PUMA22 Limit computations'!BW$4:CP$75,'PUMA-Person-Limits Fragments'!B1040,'PUMA-Person-Limits Fragments'!C1040)</f>
        <v>210300</v>
      </c>
    </row>
    <row r="1041" spans="1:10" x14ac:dyDescent="0.25">
      <c r="A1041">
        <f t="shared" si="50"/>
        <v>1040</v>
      </c>
      <c r="B1041">
        <f t="shared" si="48"/>
        <v>32</v>
      </c>
      <c r="C1041">
        <f t="shared" si="49"/>
        <v>15</v>
      </c>
      <c r="D1041" cm="1">
        <f t="array" ref="D1041">INDEX('PUMA22 Limit computations'!$A$4:$D$75,'PUMA-Person-Limits Fragments'!$B1041,1)</f>
        <v>613</v>
      </c>
      <c r="E1041" t="str" cm="1">
        <f t="array" ref="E1041">INDEX('PUMA22 Limit computations'!$A$4:$D$75,'PUMA-Person-Limits Fragments'!$B1041,2)</f>
        <v>Middlesex County--Newton &amp; Waltham</v>
      </c>
      <c r="F1041" t="str" cm="1">
        <f t="array" ref="F1041">INDEX('PUMA22 Limit computations'!$A$4:$D$75,'PUMA-Person-Limits Fragments'!$B1041,3)</f>
        <v>METRO14460MM1120</v>
      </c>
      <c r="G1041" t="str" cm="1">
        <f t="array" ref="G1041">INDEX('PUMA22 Limit computations'!$A$4:$D$75,'PUMA-Person-Limits Fragments'!$B1041,4)</f>
        <v>Boston-Cambridge-Quincy, MA-NH HUD Metro FMR Area</v>
      </c>
      <c r="H1041" cm="1">
        <f t="array" ref="H1041">INDEX('PUMA22 Limit computations'!AI$4:BB$75,'PUMA-Person-Limits Fragments'!B1041,'PUMA-Person-Limits Fragments'!C1041)</f>
        <v>131800</v>
      </c>
      <c r="I1041" cm="1">
        <f t="array" ref="I1041">INDEX('PUMA22 Limit computations'!BC$4:BV$75,'PUMA-Person-Limits Fragments'!B1041,'PUMA-Person-Limits Fragments'!C1041)</f>
        <v>79670</v>
      </c>
      <c r="J1041" cm="1">
        <f t="array" ref="J1041">INDEX('PUMA22 Limit computations'!BW$4:CP$75,'PUMA-Person-Limits Fragments'!B1041,'PUMA-Person-Limits Fragments'!C1041)</f>
        <v>210300</v>
      </c>
    </row>
    <row r="1042" spans="1:10" x14ac:dyDescent="0.25">
      <c r="A1042">
        <f t="shared" si="50"/>
        <v>1041</v>
      </c>
      <c r="B1042">
        <f t="shared" si="48"/>
        <v>33</v>
      </c>
      <c r="C1042">
        <f t="shared" si="49"/>
        <v>15</v>
      </c>
      <c r="D1042" cm="1">
        <f t="array" ref="D1042">INDEX('PUMA22 Limit computations'!$A$4:$D$75,'PUMA-Person-Limits Fragments'!$B1042,1)</f>
        <v>905</v>
      </c>
      <c r="E1042" t="str" cm="1">
        <f t="array" ref="E1042">INDEX('PUMA22 Limit computations'!$A$4:$D$75,'PUMA-Person-Limits Fragments'!$B1042,2)</f>
        <v>Norfolk County (Central)--Norwood, Stoughton &amp; Canton</v>
      </c>
      <c r="F1042" t="str" cm="1">
        <f t="array" ref="F1042">INDEX('PUMA22 Limit computations'!$A$4:$D$75,'PUMA-Person-Limits Fragments'!$B1042,3)</f>
        <v>METRO14460MM1200</v>
      </c>
      <c r="G1042" t="str" cm="1">
        <f t="array" ref="G1042">INDEX('PUMA22 Limit computations'!$A$4:$D$75,'PUMA-Person-Limits Fragments'!$B1042,4)</f>
        <v>Brockton, MA HUD Metro FMR Area</v>
      </c>
      <c r="H1042" cm="1">
        <f t="array" ref="H1042">INDEX('PUMA22 Limit computations'!AI$4:BB$75,'PUMA-Person-Limits Fragments'!B1042,'PUMA-Person-Limits Fragments'!C1042)</f>
        <v>4000.5</v>
      </c>
      <c r="I1042" cm="1">
        <f t="array" ref="I1042">INDEX('PUMA22 Limit computations'!BC$4:BV$75,'PUMA-Person-Limits Fragments'!B1042,'PUMA-Person-Limits Fragments'!C1042)</f>
        <v>3035.4270000000001</v>
      </c>
      <c r="J1042" cm="1">
        <f t="array" ref="J1042">INDEX('PUMA22 Limit computations'!BW$4:CP$75,'PUMA-Person-Limits Fragments'!B1042,'PUMA-Person-Limits Fragments'!C1042)</f>
        <v>6400.8</v>
      </c>
    </row>
    <row r="1043" spans="1:10" x14ac:dyDescent="0.25">
      <c r="A1043">
        <f t="shared" si="50"/>
        <v>1042</v>
      </c>
      <c r="B1043">
        <f t="shared" si="48"/>
        <v>34</v>
      </c>
      <c r="C1043">
        <f t="shared" si="49"/>
        <v>15</v>
      </c>
      <c r="D1043" cm="1">
        <f t="array" ref="D1043">INDEX('PUMA22 Limit computations'!$A$4:$D$75,'PUMA-Person-Limits Fragments'!$B1043,1)</f>
        <v>1102</v>
      </c>
      <c r="E1043" t="str" cm="1">
        <f t="array" ref="E1043">INDEX('PUMA22 Limit computations'!$A$4:$D$75,'PUMA-Person-Limits Fragments'!$B1043,2)</f>
        <v>Plymouth County (West)--Bridgewater, Abington &amp; Whitman</v>
      </c>
      <c r="F1043" t="str" cm="1">
        <f t="array" ref="F1043">INDEX('PUMA22 Limit computations'!$A$4:$D$75,'PUMA-Person-Limits Fragments'!$B1043,3)</f>
        <v>METRO14460MM1200</v>
      </c>
      <c r="G1043" t="str" cm="1">
        <f t="array" ref="G1043">INDEX('PUMA22 Limit computations'!$A$4:$D$75,'PUMA-Person-Limits Fragments'!$B1043,4)</f>
        <v>Brockton, MA HUD Metro FMR Area</v>
      </c>
      <c r="H1043" cm="1">
        <f t="array" ref="H1043">INDEX('PUMA22 Limit computations'!AI$4:BB$75,'PUMA-Person-Limits Fragments'!B1043,'PUMA-Person-Limits Fragments'!C1043)</f>
        <v>82225.5</v>
      </c>
      <c r="I1043" cm="1">
        <f t="array" ref="I1043">INDEX('PUMA22 Limit computations'!BC$4:BV$75,'PUMA-Person-Limits Fragments'!B1043,'PUMA-Person-Limits Fragments'!C1043)</f>
        <v>62389.577000000005</v>
      </c>
      <c r="J1043" cm="1">
        <f t="array" ref="J1043">INDEX('PUMA22 Limit computations'!BW$4:CP$75,'PUMA-Person-Limits Fragments'!B1043,'PUMA-Person-Limits Fragments'!C1043)</f>
        <v>131560.80000000002</v>
      </c>
    </row>
    <row r="1044" spans="1:10" x14ac:dyDescent="0.25">
      <c r="A1044">
        <f t="shared" si="50"/>
        <v>1043</v>
      </c>
      <c r="B1044">
        <f t="shared" si="48"/>
        <v>35</v>
      </c>
      <c r="C1044">
        <f t="shared" si="49"/>
        <v>15</v>
      </c>
      <c r="D1044" cm="1">
        <f t="array" ref="D1044">INDEX('PUMA22 Limit computations'!$A$4:$D$75,'PUMA-Person-Limits Fragments'!$B1044,1)</f>
        <v>1104</v>
      </c>
      <c r="E1044" t="str" cm="1">
        <f t="array" ref="E1044">INDEX('PUMA22 Limit computations'!$A$4:$D$75,'PUMA-Person-Limits Fragments'!$B1044,2)</f>
        <v>Plymouth County (South)--Plymouth Town, Middleborough &amp; Wareham</v>
      </c>
      <c r="F1044" t="str" cm="1">
        <f t="array" ref="F1044">INDEX('PUMA22 Limit computations'!$A$4:$D$75,'PUMA-Person-Limits Fragments'!$B1044,3)</f>
        <v>METRO14460MM1200</v>
      </c>
      <c r="G1044" t="str" cm="1">
        <f t="array" ref="G1044">INDEX('PUMA22 Limit computations'!$A$4:$D$75,'PUMA-Person-Limits Fragments'!$B1044,4)</f>
        <v>Brockton, MA HUD Metro FMR Area</v>
      </c>
      <c r="H1044" cm="1">
        <f t="array" ref="H1044">INDEX('PUMA22 Limit computations'!AI$4:BB$75,'PUMA-Person-Limits Fragments'!B1044,'PUMA-Person-Limits Fragments'!C1044)</f>
        <v>34860</v>
      </c>
      <c r="I1044" cm="1">
        <f t="array" ref="I1044">INDEX('PUMA22 Limit computations'!BC$4:BV$75,'PUMA-Person-Limits Fragments'!B1044,'PUMA-Person-Limits Fragments'!C1044)</f>
        <v>26450.440000000002</v>
      </c>
      <c r="J1044" cm="1">
        <f t="array" ref="J1044">INDEX('PUMA22 Limit computations'!BW$4:CP$75,'PUMA-Person-Limits Fragments'!B1044,'PUMA-Person-Limits Fragments'!C1044)</f>
        <v>55776</v>
      </c>
    </row>
    <row r="1045" spans="1:10" x14ac:dyDescent="0.25">
      <c r="A1045">
        <f t="shared" si="50"/>
        <v>1044</v>
      </c>
      <c r="B1045">
        <f t="shared" si="48"/>
        <v>36</v>
      </c>
      <c r="C1045">
        <f t="shared" si="49"/>
        <v>15</v>
      </c>
      <c r="D1045" cm="1">
        <f t="array" ref="D1045">INDEX('PUMA22 Limit computations'!$A$4:$D$75,'PUMA-Person-Limits Fragments'!$B1045,1)</f>
        <v>1101</v>
      </c>
      <c r="E1045" t="str" cm="1">
        <f t="array" ref="E1045">INDEX('PUMA22 Limit computations'!$A$4:$D$75,'PUMA-Person-Limits Fragments'!$B1045,2)</f>
        <v>Plymouth County--Brockton</v>
      </c>
      <c r="F1045" t="str" cm="1">
        <f t="array" ref="F1045">INDEX('PUMA22 Limit computations'!$A$4:$D$75,'PUMA-Person-Limits Fragments'!$B1045,3)</f>
        <v>METRO14460MM1200</v>
      </c>
      <c r="G1045" t="str" cm="1">
        <f t="array" ref="G1045">INDEX('PUMA22 Limit computations'!$A$4:$D$75,'PUMA-Person-Limits Fragments'!$B1045,4)</f>
        <v>Brockton, MA HUD Metro FMR Area</v>
      </c>
      <c r="H1045" cm="1">
        <f t="array" ref="H1045">INDEX('PUMA22 Limit computations'!AI$4:BB$75,'PUMA-Person-Limits Fragments'!B1045,'PUMA-Person-Limits Fragments'!C1045)</f>
        <v>105000</v>
      </c>
      <c r="I1045" cm="1">
        <f t="array" ref="I1045">INDEX('PUMA22 Limit computations'!BC$4:BV$75,'PUMA-Person-Limits Fragments'!B1045,'PUMA-Person-Limits Fragments'!C1045)</f>
        <v>79670</v>
      </c>
      <c r="J1045" cm="1">
        <f t="array" ref="J1045">INDEX('PUMA22 Limit computations'!BW$4:CP$75,'PUMA-Person-Limits Fragments'!B1045,'PUMA-Person-Limits Fragments'!C1045)</f>
        <v>168000</v>
      </c>
    </row>
    <row r="1046" spans="1:10" x14ac:dyDescent="0.25">
      <c r="A1046">
        <f t="shared" si="50"/>
        <v>1045</v>
      </c>
      <c r="B1046">
        <f t="shared" si="48"/>
        <v>37</v>
      </c>
      <c r="C1046">
        <f t="shared" si="49"/>
        <v>15</v>
      </c>
      <c r="D1046" cm="1">
        <f t="array" ref="D1046">INDEX('PUMA22 Limit computations'!$A$4:$D$75,'PUMA-Person-Limits Fragments'!$B1046,1)</f>
        <v>701</v>
      </c>
      <c r="E1046" t="str" cm="1">
        <f t="array" ref="E1046">INDEX('PUMA22 Limit computations'!$A$4:$D$75,'PUMA-Person-Limits Fragments'!$B1046,2)</f>
        <v>Essex County (Northwest)--Haverhill &amp; Methuen</v>
      </c>
      <c r="F1046" t="str" cm="1">
        <f t="array" ref="F1046">INDEX('PUMA22 Limit computations'!$A$4:$D$75,'PUMA-Person-Limits Fragments'!$B1046,3)</f>
        <v>METRO14460MM4160</v>
      </c>
      <c r="G1046" t="str" cm="1">
        <f t="array" ref="G1046">INDEX('PUMA22 Limit computations'!$A$4:$D$75,'PUMA-Person-Limits Fragments'!$B1046,4)</f>
        <v>Lawrence, MA-NH HUD Metro FMR Area</v>
      </c>
      <c r="H1046" cm="1">
        <f t="array" ref="H1046">INDEX('PUMA22 Limit computations'!AI$4:BB$75,'PUMA-Person-Limits Fragments'!B1046,'PUMA-Person-Limits Fragments'!C1046)</f>
        <v>108200</v>
      </c>
      <c r="I1046" cm="1">
        <f t="array" ref="I1046">INDEX('PUMA22 Limit computations'!BC$4:BV$75,'PUMA-Person-Limits Fragments'!B1046,'PUMA-Person-Limits Fragments'!C1046)</f>
        <v>79670</v>
      </c>
      <c r="J1046" cm="1">
        <f t="array" ref="J1046">INDEX('PUMA22 Limit computations'!BW$4:CP$75,'PUMA-Person-Limits Fragments'!B1046,'PUMA-Person-Limits Fragments'!C1046)</f>
        <v>168100</v>
      </c>
    </row>
    <row r="1047" spans="1:10" x14ac:dyDescent="0.25">
      <c r="A1047">
        <f t="shared" si="50"/>
        <v>1046</v>
      </c>
      <c r="B1047">
        <f t="shared" si="48"/>
        <v>38</v>
      </c>
      <c r="C1047">
        <f t="shared" si="49"/>
        <v>15</v>
      </c>
      <c r="D1047" cm="1">
        <f t="array" ref="D1047">INDEX('PUMA22 Limit computations'!$A$4:$D$75,'PUMA-Person-Limits Fragments'!$B1047,1)</f>
        <v>702</v>
      </c>
      <c r="E1047" t="str" cm="1">
        <f t="array" ref="E1047">INDEX('PUMA22 Limit computations'!$A$4:$D$75,'PUMA-Person-Limits Fragments'!$B1047,2)</f>
        <v>Essex County (West)--Lawrence &amp; Andover</v>
      </c>
      <c r="F1047" t="str" cm="1">
        <f t="array" ref="F1047">INDEX('PUMA22 Limit computations'!$A$4:$D$75,'PUMA-Person-Limits Fragments'!$B1047,3)</f>
        <v>METRO14460MM4160</v>
      </c>
      <c r="G1047" t="str" cm="1">
        <f t="array" ref="G1047">INDEX('PUMA22 Limit computations'!$A$4:$D$75,'PUMA-Person-Limits Fragments'!$B1047,4)</f>
        <v>Lawrence, MA-NH HUD Metro FMR Area</v>
      </c>
      <c r="H1047" cm="1">
        <f t="array" ref="H1047">INDEX('PUMA22 Limit computations'!AI$4:BB$75,'PUMA-Person-Limits Fragments'!B1047,'PUMA-Person-Limits Fragments'!C1047)</f>
        <v>108200</v>
      </c>
      <c r="I1047" cm="1">
        <f t="array" ref="I1047">INDEX('PUMA22 Limit computations'!BC$4:BV$75,'PUMA-Person-Limits Fragments'!B1047,'PUMA-Person-Limits Fragments'!C1047)</f>
        <v>79670</v>
      </c>
      <c r="J1047" cm="1">
        <f t="array" ref="J1047">INDEX('PUMA22 Limit computations'!BW$4:CP$75,'PUMA-Person-Limits Fragments'!B1047,'PUMA-Person-Limits Fragments'!C1047)</f>
        <v>168100</v>
      </c>
    </row>
    <row r="1048" spans="1:10" x14ac:dyDescent="0.25">
      <c r="A1048">
        <f t="shared" si="50"/>
        <v>1047</v>
      </c>
      <c r="B1048">
        <f t="shared" si="48"/>
        <v>39</v>
      </c>
      <c r="C1048">
        <f t="shared" si="49"/>
        <v>15</v>
      </c>
      <c r="D1048" cm="1">
        <f t="array" ref="D1048">INDEX('PUMA22 Limit computations'!$A$4:$D$75,'PUMA-Person-Limits Fragments'!$B1048,1)</f>
        <v>703</v>
      </c>
      <c r="E1048" t="str" cm="1">
        <f t="array" ref="E1048">INDEX('PUMA22 Limit computations'!$A$4:$D$75,'PUMA-Person-Limits Fragments'!$B1048,2)</f>
        <v>Essex County (North)--Newburyport, Amesbury &amp; North Andover</v>
      </c>
      <c r="F1048" t="str" cm="1">
        <f t="array" ref="F1048">INDEX('PUMA22 Limit computations'!$A$4:$D$75,'PUMA-Person-Limits Fragments'!$B1048,3)</f>
        <v>METRO14460MM4160</v>
      </c>
      <c r="G1048" t="str" cm="1">
        <f t="array" ref="G1048">INDEX('PUMA22 Limit computations'!$A$4:$D$75,'PUMA-Person-Limits Fragments'!$B1048,4)</f>
        <v>Lawrence, MA-NH HUD Metro FMR Area</v>
      </c>
      <c r="H1048" cm="1">
        <f t="array" ref="H1048">INDEX('PUMA22 Limit computations'!AI$4:BB$75,'PUMA-Person-Limits Fragments'!B1048,'PUMA-Person-Limits Fragments'!C1048)</f>
        <v>51719.6</v>
      </c>
      <c r="I1048" cm="1">
        <f t="array" ref="I1048">INDEX('PUMA22 Limit computations'!BC$4:BV$75,'PUMA-Person-Limits Fragments'!B1048,'PUMA-Person-Limits Fragments'!C1048)</f>
        <v>38082.26</v>
      </c>
      <c r="J1048" cm="1">
        <f t="array" ref="J1048">INDEX('PUMA22 Limit computations'!BW$4:CP$75,'PUMA-Person-Limits Fragments'!B1048,'PUMA-Person-Limits Fragments'!C1048)</f>
        <v>80351.8</v>
      </c>
    </row>
    <row r="1049" spans="1:10" x14ac:dyDescent="0.25">
      <c r="A1049">
        <f t="shared" si="50"/>
        <v>1048</v>
      </c>
      <c r="B1049">
        <f t="shared" si="48"/>
        <v>40</v>
      </c>
      <c r="C1049">
        <f t="shared" si="49"/>
        <v>15</v>
      </c>
      <c r="D1049" cm="1">
        <f t="array" ref="D1049">INDEX('PUMA22 Limit computations'!$A$4:$D$75,'PUMA-Person-Limits Fragments'!$B1049,1)</f>
        <v>603</v>
      </c>
      <c r="E1049" t="str" cm="1">
        <f t="array" ref="E1049">INDEX('PUMA22 Limit computations'!$A$4:$D$75,'PUMA-Person-Limits Fragments'!$B1049,2)</f>
        <v>Middlesex County (Northeast)--Billerica, Tewksbury &amp; Dracut</v>
      </c>
      <c r="F1049" t="str" cm="1">
        <f t="array" ref="F1049">INDEX('PUMA22 Limit computations'!$A$4:$D$75,'PUMA-Person-Limits Fragments'!$B1049,3)</f>
        <v>METRO14460MM4560</v>
      </c>
      <c r="G1049" t="str" cm="1">
        <f t="array" ref="G1049">INDEX('PUMA22 Limit computations'!$A$4:$D$75,'PUMA-Person-Limits Fragments'!$B1049,4)</f>
        <v>Lowell, MA HUD Metro FMR Area</v>
      </c>
      <c r="H1049" cm="1">
        <f t="array" ref="H1049">INDEX('PUMA22 Limit computations'!AI$4:BB$75,'PUMA-Person-Limits Fragments'!B1049,'PUMA-Person-Limits Fragments'!C1049)</f>
        <v>118750</v>
      </c>
      <c r="I1049" cm="1">
        <f t="array" ref="I1049">INDEX('PUMA22 Limit computations'!BC$4:BV$75,'PUMA-Person-Limits Fragments'!B1049,'PUMA-Person-Limits Fragments'!C1049)</f>
        <v>79670</v>
      </c>
      <c r="J1049" cm="1">
        <f t="array" ref="J1049">INDEX('PUMA22 Limit computations'!BW$4:CP$75,'PUMA-Person-Limits Fragments'!B1049,'PUMA-Person-Limits Fragments'!C1049)</f>
        <v>168100</v>
      </c>
    </row>
    <row r="1050" spans="1:10" x14ac:dyDescent="0.25">
      <c r="A1050">
        <f t="shared" si="50"/>
        <v>1049</v>
      </c>
      <c r="B1050">
        <f t="shared" si="48"/>
        <v>41</v>
      </c>
      <c r="C1050">
        <f t="shared" si="49"/>
        <v>15</v>
      </c>
      <c r="D1050" cm="1">
        <f t="array" ref="D1050">INDEX('PUMA22 Limit computations'!$A$4:$D$75,'PUMA-Person-Limits Fragments'!$B1050,1)</f>
        <v>601</v>
      </c>
      <c r="E1050" t="str" cm="1">
        <f t="array" ref="E1050">INDEX('PUMA22 Limit computations'!$A$4:$D$75,'PUMA-Person-Limits Fragments'!$B1050,2)</f>
        <v>Middlesex County (Northwest)--Outside Lowell</v>
      </c>
      <c r="F1050" t="str" cm="1">
        <f t="array" ref="F1050">INDEX('PUMA22 Limit computations'!$A$4:$D$75,'PUMA-Person-Limits Fragments'!$B1050,3)</f>
        <v>METRO14460MM4560</v>
      </c>
      <c r="G1050" t="str" cm="1">
        <f t="array" ref="G1050">INDEX('PUMA22 Limit computations'!$A$4:$D$75,'PUMA-Person-Limits Fragments'!$B1050,4)</f>
        <v>Lowell, MA HUD Metro FMR Area</v>
      </c>
      <c r="H1050" cm="1">
        <f t="array" ref="H1050">INDEX('PUMA22 Limit computations'!AI$4:BB$75,'PUMA-Person-Limits Fragments'!B1050,'PUMA-Person-Limits Fragments'!C1050)</f>
        <v>91995.625</v>
      </c>
      <c r="I1050" cm="1">
        <f t="array" ref="I1050">INDEX('PUMA22 Limit computations'!BC$4:BV$75,'PUMA-Person-Limits Fragments'!B1050,'PUMA-Person-Limits Fragments'!C1050)</f>
        <v>61720.349000000002</v>
      </c>
      <c r="J1050" cm="1">
        <f t="array" ref="J1050">INDEX('PUMA22 Limit computations'!BW$4:CP$75,'PUMA-Person-Limits Fragments'!B1050,'PUMA-Person-Limits Fragments'!C1050)</f>
        <v>130227.07</v>
      </c>
    </row>
    <row r="1051" spans="1:10" x14ac:dyDescent="0.25">
      <c r="A1051">
        <f t="shared" si="50"/>
        <v>1050</v>
      </c>
      <c r="B1051">
        <f t="shared" si="48"/>
        <v>42</v>
      </c>
      <c r="C1051">
        <f t="shared" si="49"/>
        <v>15</v>
      </c>
      <c r="D1051" cm="1">
        <f t="array" ref="D1051">INDEX('PUMA22 Limit computations'!$A$4:$D$75,'PUMA-Person-Limits Fragments'!$B1051,1)</f>
        <v>602</v>
      </c>
      <c r="E1051" t="str" cm="1">
        <f t="array" ref="E1051">INDEX('PUMA22 Limit computations'!$A$4:$D$75,'PUMA-Person-Limits Fragments'!$B1051,2)</f>
        <v>Middlesex County--Lowell</v>
      </c>
      <c r="F1051" t="str" cm="1">
        <f t="array" ref="F1051">INDEX('PUMA22 Limit computations'!$A$4:$D$75,'PUMA-Person-Limits Fragments'!$B1051,3)</f>
        <v>METRO14460MM4560</v>
      </c>
      <c r="G1051" t="str" cm="1">
        <f t="array" ref="G1051">INDEX('PUMA22 Limit computations'!$A$4:$D$75,'PUMA-Person-Limits Fragments'!$B1051,4)</f>
        <v>Lowell, MA HUD Metro FMR Area</v>
      </c>
      <c r="H1051" cm="1">
        <f t="array" ref="H1051">INDEX('PUMA22 Limit computations'!AI$4:BB$75,'PUMA-Person-Limits Fragments'!B1051,'PUMA-Person-Limits Fragments'!C1051)</f>
        <v>118750</v>
      </c>
      <c r="I1051" cm="1">
        <f t="array" ref="I1051">INDEX('PUMA22 Limit computations'!BC$4:BV$75,'PUMA-Person-Limits Fragments'!B1051,'PUMA-Person-Limits Fragments'!C1051)</f>
        <v>79670</v>
      </c>
      <c r="J1051" cm="1">
        <f t="array" ref="J1051">INDEX('PUMA22 Limit computations'!BW$4:CP$75,'PUMA-Person-Limits Fragments'!B1051,'PUMA-Person-Limits Fragments'!C1051)</f>
        <v>168100</v>
      </c>
    </row>
    <row r="1052" spans="1:10" x14ac:dyDescent="0.25">
      <c r="A1052">
        <f t="shared" si="50"/>
        <v>1051</v>
      </c>
      <c r="B1052">
        <f t="shared" si="48"/>
        <v>43</v>
      </c>
      <c r="C1052">
        <f t="shared" si="49"/>
        <v>15</v>
      </c>
      <c r="D1052" cm="1">
        <f t="array" ref="D1052">INDEX('PUMA22 Limit computations'!$A$4:$D$75,'PUMA-Person-Limits Fragments'!$B1052,1)</f>
        <v>100</v>
      </c>
      <c r="E1052" t="str" cm="1">
        <f t="array" ref="E1052">INDEX('PUMA22 Limit computations'!$A$4:$D$75,'PUMA-Person-Limits Fragments'!$B1052,2)</f>
        <v>Berkshire County--Pittsfield</v>
      </c>
      <c r="F1052" t="str" cm="1">
        <f t="array" ref="F1052">INDEX('PUMA22 Limit computations'!$A$4:$D$75,'PUMA-Person-Limits Fragments'!$B1052,3)</f>
        <v>METRO38340M38340</v>
      </c>
      <c r="G1052" t="str" cm="1">
        <f t="array" ref="G1052">INDEX('PUMA22 Limit computations'!$A$4:$D$75,'PUMA-Person-Limits Fragments'!$B1052,4)</f>
        <v>Pittsfield, MA HUD Metro FMR Area</v>
      </c>
      <c r="H1052" cm="1">
        <f t="array" ref="H1052">INDEX('PUMA22 Limit computations'!AI$4:BB$75,'PUMA-Person-Limits Fragments'!B1052,'PUMA-Person-Limits Fragments'!C1052)</f>
        <v>55027.845000000001</v>
      </c>
      <c r="I1052" cm="1">
        <f t="array" ref="I1052">INDEX('PUMA22 Limit computations'!BC$4:BV$75,'PUMA-Person-Limits Fragments'!B1052,'PUMA-Person-Limits Fragments'!C1052)</f>
        <v>48256.118999999999</v>
      </c>
      <c r="J1052" cm="1">
        <f t="array" ref="J1052">INDEX('PUMA22 Limit computations'!BW$4:CP$75,'PUMA-Person-Limits Fragments'!B1052,'PUMA-Person-Limits Fragments'!C1052)</f>
        <v>88038.494999999995</v>
      </c>
    </row>
    <row r="1053" spans="1:10" x14ac:dyDescent="0.25">
      <c r="A1053">
        <f t="shared" si="50"/>
        <v>1052</v>
      </c>
      <c r="B1053">
        <f t="shared" si="48"/>
        <v>44</v>
      </c>
      <c r="C1053">
        <f t="shared" si="49"/>
        <v>15</v>
      </c>
      <c r="D1053" cm="1">
        <f t="array" ref="D1053">INDEX('PUMA22 Limit computations'!$A$4:$D$75,'PUMA-Person-Limits Fragments'!$B1053,1)</f>
        <v>100</v>
      </c>
      <c r="E1053" t="str" cm="1">
        <f t="array" ref="E1053">INDEX('PUMA22 Limit computations'!$A$4:$D$75,'PUMA-Person-Limits Fragments'!$B1053,2)</f>
        <v>Berkshire County--Pittsfield</v>
      </c>
      <c r="F1053" t="str" cm="1">
        <f t="array" ref="F1053">INDEX('PUMA22 Limit computations'!$A$4:$D$75,'PUMA-Person-Limits Fragments'!$B1053,3)</f>
        <v>METRO38340N25003</v>
      </c>
      <c r="G1053" t="str" cm="1">
        <f t="array" ref="G1053">INDEX('PUMA22 Limit computations'!$A$4:$D$75,'PUMA-Person-Limits Fragments'!$B1053,4)</f>
        <v>Berkshire County, MA (part) HUD Metro FMR Area</v>
      </c>
      <c r="H1053" cm="1">
        <f t="array" ref="H1053">INDEX('PUMA22 Limit computations'!AI$4:BB$75,'PUMA-Person-Limits Fragments'!B1053,'PUMA-Person-Limits Fragments'!C1053)</f>
        <v>34886.699999999997</v>
      </c>
      <c r="I1053" cm="1">
        <f t="array" ref="I1053">INDEX('PUMA22 Limit computations'!BC$4:BV$75,'PUMA-Person-Limits Fragments'!B1053,'PUMA-Person-Limits Fragments'!C1053)</f>
        <v>31405.914000000001</v>
      </c>
      <c r="J1053" cm="1">
        <f t="array" ref="J1053">INDEX('PUMA22 Limit computations'!BW$4:CP$75,'PUMA-Person-Limits Fragments'!B1053,'PUMA-Person-Limits Fragments'!C1053)</f>
        <v>55818.720000000001</v>
      </c>
    </row>
    <row r="1054" spans="1:10" x14ac:dyDescent="0.25">
      <c r="A1054">
        <f t="shared" si="50"/>
        <v>1053</v>
      </c>
      <c r="B1054">
        <f t="shared" si="48"/>
        <v>45</v>
      </c>
      <c r="C1054">
        <f t="shared" si="49"/>
        <v>15</v>
      </c>
      <c r="D1054" cm="1">
        <f t="array" ref="D1054">INDEX('PUMA22 Limit computations'!$A$4:$D$75,'PUMA-Person-Limits Fragments'!$B1054,1)</f>
        <v>1001</v>
      </c>
      <c r="E1054" t="str" cm="1">
        <f t="array" ref="E1054">INDEX('PUMA22 Limit computations'!$A$4:$D$75,'PUMA-Person-Limits Fragments'!$B1054,2)</f>
        <v>Bristol County--Attleboro, North Attleborough &amp; Swansea</v>
      </c>
      <c r="F1054" t="str" cm="1">
        <f t="array" ref="F1054">INDEX('PUMA22 Limit computations'!$A$4:$D$75,'PUMA-Person-Limits Fragments'!$B1054,3)</f>
        <v>METRO39300M39300</v>
      </c>
      <c r="G1054" t="str" cm="1">
        <f t="array" ref="G1054">INDEX('PUMA22 Limit computations'!$A$4:$D$75,'PUMA-Person-Limits Fragments'!$B1054,4)</f>
        <v>Providence-Fall River, RI-MA HUD Metro FMR Area</v>
      </c>
      <c r="H1054" cm="1">
        <f t="array" ref="H1054">INDEX('PUMA22 Limit computations'!AI$4:BB$75,'PUMA-Person-Limits Fragments'!B1054,'PUMA-Person-Limits Fragments'!C1054)</f>
        <v>90909.09</v>
      </c>
      <c r="I1054" cm="1">
        <f t="array" ref="I1054">INDEX('PUMA22 Limit computations'!BC$4:BV$75,'PUMA-Person-Limits Fragments'!B1054,'PUMA-Person-Limits Fragments'!C1054)</f>
        <v>79677.967000000004</v>
      </c>
      <c r="J1054" cm="1">
        <f t="array" ref="J1054">INDEX('PUMA22 Limit computations'!BW$4:CP$75,'PUMA-Person-Limits Fragments'!B1054,'PUMA-Person-Limits Fragments'!C1054)</f>
        <v>145464.54500000001</v>
      </c>
    </row>
    <row r="1055" spans="1:10" x14ac:dyDescent="0.25">
      <c r="A1055">
        <f t="shared" si="50"/>
        <v>1054</v>
      </c>
      <c r="B1055">
        <f t="shared" si="48"/>
        <v>46</v>
      </c>
      <c r="C1055">
        <f t="shared" si="49"/>
        <v>15</v>
      </c>
      <c r="D1055" cm="1">
        <f t="array" ref="D1055">INDEX('PUMA22 Limit computations'!$A$4:$D$75,'PUMA-Person-Limits Fragments'!$B1055,1)</f>
        <v>1003</v>
      </c>
      <c r="E1055" t="str" cm="1">
        <f t="array" ref="E1055">INDEX('PUMA22 Limit computations'!$A$4:$D$75,'PUMA-Person-Limits Fragments'!$B1055,2)</f>
        <v>Bristol County (Central)--Fall River, Somerset &amp; Acushnet</v>
      </c>
      <c r="F1055" t="str" cm="1">
        <f t="array" ref="F1055">INDEX('PUMA22 Limit computations'!$A$4:$D$75,'PUMA-Person-Limits Fragments'!$B1055,3)</f>
        <v>METRO39300M39300</v>
      </c>
      <c r="G1055" t="str" cm="1">
        <f t="array" ref="G1055">INDEX('PUMA22 Limit computations'!$A$4:$D$75,'PUMA-Person-Limits Fragments'!$B1055,4)</f>
        <v>Providence-Fall River, RI-MA HUD Metro FMR Area</v>
      </c>
      <c r="H1055" cm="1">
        <f t="array" ref="H1055">INDEX('PUMA22 Limit computations'!AI$4:BB$75,'PUMA-Person-Limits Fragments'!B1055,'PUMA-Person-Limits Fragments'!C1055)</f>
        <v>79028.459999999992</v>
      </c>
      <c r="I1055" cm="1">
        <f t="array" ref="I1055">INDEX('PUMA22 Limit computations'!BC$4:BV$75,'PUMA-Person-Limits Fragments'!B1055,'PUMA-Person-Limits Fragments'!C1055)</f>
        <v>69265.097999999998</v>
      </c>
      <c r="J1055" cm="1">
        <f t="array" ref="J1055">INDEX('PUMA22 Limit computations'!BW$4:CP$75,'PUMA-Person-Limits Fragments'!B1055,'PUMA-Person-Limits Fragments'!C1055)</f>
        <v>126454.23</v>
      </c>
    </row>
    <row r="1056" spans="1:10" x14ac:dyDescent="0.25">
      <c r="A1056">
        <f t="shared" si="50"/>
        <v>1055</v>
      </c>
      <c r="B1056">
        <f t="shared" si="48"/>
        <v>47</v>
      </c>
      <c r="C1056">
        <f t="shared" si="49"/>
        <v>15</v>
      </c>
      <c r="D1056" cm="1">
        <f t="array" ref="D1056">INDEX('PUMA22 Limit computations'!$A$4:$D$75,'PUMA-Person-Limits Fragments'!$B1056,1)</f>
        <v>1004</v>
      </c>
      <c r="E1056" t="str" cm="1">
        <f t="array" ref="E1056">INDEX('PUMA22 Limit computations'!$A$4:$D$75,'PUMA-Person-Limits Fragments'!$B1056,2)</f>
        <v>Bristol County (South)--New Bedford, Dartmouth &amp; Westport</v>
      </c>
      <c r="F1056" t="str" cm="1">
        <f t="array" ref="F1056">INDEX('PUMA22 Limit computations'!$A$4:$D$75,'PUMA-Person-Limits Fragments'!$B1056,3)</f>
        <v>METRO39300M39300</v>
      </c>
      <c r="G1056" t="str" cm="1">
        <f t="array" ref="G1056">INDEX('PUMA22 Limit computations'!$A$4:$D$75,'PUMA-Person-Limits Fragments'!$B1056,4)</f>
        <v>Providence-Fall River, RI-MA HUD Metro FMR Area</v>
      </c>
      <c r="H1056" cm="1">
        <f t="array" ref="H1056">INDEX('PUMA22 Limit computations'!AI$4:BB$75,'PUMA-Person-Limits Fragments'!B1056,'PUMA-Person-Limits Fragments'!C1056)</f>
        <v>9671.76</v>
      </c>
      <c r="I1056" cm="1">
        <f t="array" ref="I1056">INDEX('PUMA22 Limit computations'!BC$4:BV$75,'PUMA-Person-Limits Fragments'!B1056,'PUMA-Person-Limits Fragments'!C1056)</f>
        <v>8476.887999999999</v>
      </c>
      <c r="J1056" cm="1">
        <f t="array" ref="J1056">INDEX('PUMA22 Limit computations'!BW$4:CP$75,'PUMA-Person-Limits Fragments'!B1056,'PUMA-Person-Limits Fragments'!C1056)</f>
        <v>15475.88</v>
      </c>
    </row>
    <row r="1057" spans="1:10" x14ac:dyDescent="0.25">
      <c r="A1057">
        <f t="shared" si="50"/>
        <v>1056</v>
      </c>
      <c r="B1057">
        <f t="shared" si="48"/>
        <v>48</v>
      </c>
      <c r="C1057">
        <f t="shared" si="49"/>
        <v>15</v>
      </c>
      <c r="D1057" cm="1">
        <f t="array" ref="D1057">INDEX('PUMA22 Limit computations'!$A$4:$D$75,'PUMA-Person-Limits Fragments'!$B1057,1)</f>
        <v>1002</v>
      </c>
      <c r="E1057" t="str" cm="1">
        <f t="array" ref="E1057">INDEX('PUMA22 Limit computations'!$A$4:$D$75,'PUMA-Person-Limits Fragments'!$B1057,2)</f>
        <v>Bristol County--Taunton, Easton &amp; Mansfield</v>
      </c>
      <c r="F1057" t="str" cm="1">
        <f t="array" ref="F1057">INDEX('PUMA22 Limit computations'!$A$4:$D$75,'PUMA-Person-Limits Fragments'!$B1057,3)</f>
        <v>METRO39300MM1120</v>
      </c>
      <c r="G1057" t="str" cm="1">
        <f t="array" ref="G1057">INDEX('PUMA22 Limit computations'!$A$4:$D$75,'PUMA-Person-Limits Fragments'!$B1057,4)</f>
        <v>Taunton-Mansfield-Norton, MA HUD Metro FMR Area</v>
      </c>
      <c r="H1057" cm="1">
        <f t="array" ref="H1057">INDEX('PUMA22 Limit computations'!AI$4:BB$75,'PUMA-Person-Limits Fragments'!B1057,'PUMA-Person-Limits Fragments'!C1057)</f>
        <v>79579.5</v>
      </c>
      <c r="I1057" cm="1">
        <f t="array" ref="I1057">INDEX('PUMA22 Limit computations'!BC$4:BV$75,'PUMA-Person-Limits Fragments'!B1057,'PUMA-Person-Limits Fragments'!C1057)</f>
        <v>60381.893000000004</v>
      </c>
      <c r="J1057" cm="1">
        <f t="array" ref="J1057">INDEX('PUMA22 Limit computations'!BW$4:CP$75,'PUMA-Person-Limits Fragments'!B1057,'PUMA-Person-Limits Fragments'!C1057)</f>
        <v>127327.2</v>
      </c>
    </row>
    <row r="1058" spans="1:10" x14ac:dyDescent="0.25">
      <c r="A1058">
        <f t="shared" si="50"/>
        <v>1057</v>
      </c>
      <c r="B1058">
        <f t="shared" si="48"/>
        <v>49</v>
      </c>
      <c r="C1058">
        <f t="shared" si="49"/>
        <v>15</v>
      </c>
      <c r="D1058" cm="1">
        <f t="array" ref="D1058">INDEX('PUMA22 Limit computations'!$A$4:$D$75,'PUMA-Person-Limits Fragments'!$B1058,1)</f>
        <v>1002</v>
      </c>
      <c r="E1058" t="str" cm="1">
        <f t="array" ref="E1058">INDEX('PUMA22 Limit computations'!$A$4:$D$75,'PUMA-Person-Limits Fragments'!$B1058,2)</f>
        <v>Bristol County--Taunton, Easton &amp; Mansfield</v>
      </c>
      <c r="F1058" t="str" cm="1">
        <f t="array" ref="F1058">INDEX('PUMA22 Limit computations'!$A$4:$D$75,'PUMA-Person-Limits Fragments'!$B1058,3)</f>
        <v>METRO39300MM1200</v>
      </c>
      <c r="G1058" t="str" cm="1">
        <f t="array" ref="G1058">INDEX('PUMA22 Limit computations'!$A$4:$D$75,'PUMA-Person-Limits Fragments'!$B1058,4)</f>
        <v>Easton-Raynham, MA HUD Metro FMR Area</v>
      </c>
      <c r="H1058" cm="1">
        <f t="array" ref="H1058">INDEX('PUMA22 Limit computations'!AI$4:BB$75,'PUMA-Person-Limits Fragments'!B1058,'PUMA-Person-Limits Fragments'!C1058)</f>
        <v>32430.579999999998</v>
      </c>
      <c r="I1058" cm="1">
        <f t="array" ref="I1058">INDEX('PUMA22 Limit computations'!BC$4:BV$75,'PUMA-Person-Limits Fragments'!B1058,'PUMA-Person-Limits Fragments'!C1058)</f>
        <v>19448.66</v>
      </c>
      <c r="J1058" cm="1">
        <f t="array" ref="J1058">INDEX('PUMA22 Limit computations'!BW$4:CP$75,'PUMA-Person-Limits Fragments'!B1058,'PUMA-Person-Limits Fragments'!C1058)</f>
        <v>40713.82</v>
      </c>
    </row>
    <row r="1059" spans="1:10" x14ac:dyDescent="0.25">
      <c r="A1059">
        <f t="shared" si="50"/>
        <v>1058</v>
      </c>
      <c r="B1059">
        <f t="shared" si="48"/>
        <v>50</v>
      </c>
      <c r="C1059">
        <f t="shared" si="49"/>
        <v>15</v>
      </c>
      <c r="D1059" cm="1">
        <f t="array" ref="D1059">INDEX('PUMA22 Limit computations'!$A$4:$D$75,'PUMA-Person-Limits Fragments'!$B1059,1)</f>
        <v>1003</v>
      </c>
      <c r="E1059" t="str" cm="1">
        <f t="array" ref="E1059">INDEX('PUMA22 Limit computations'!$A$4:$D$75,'PUMA-Person-Limits Fragments'!$B1059,2)</f>
        <v>Bristol County (Central)--Fall River, Somerset &amp; Acushnet</v>
      </c>
      <c r="F1059" t="str" cm="1">
        <f t="array" ref="F1059">INDEX('PUMA22 Limit computations'!$A$4:$D$75,'PUMA-Person-Limits Fragments'!$B1059,3)</f>
        <v>METRO39300MM5400</v>
      </c>
      <c r="G1059" t="str" cm="1">
        <f t="array" ref="G1059">INDEX('PUMA22 Limit computations'!$A$4:$D$75,'PUMA-Person-Limits Fragments'!$B1059,4)</f>
        <v>New Bedford, MA HUD Metro FMR Area</v>
      </c>
      <c r="H1059" cm="1">
        <f t="array" ref="H1059">INDEX('PUMA22 Limit computations'!AI$4:BB$75,'PUMA-Person-Limits Fragments'!B1059,'PUMA-Person-Limits Fragments'!C1059)</f>
        <v>11549.25</v>
      </c>
      <c r="I1059" cm="1">
        <f t="array" ref="I1059">INDEX('PUMA22 Limit computations'!BC$4:BV$75,'PUMA-Person-Limits Fragments'!B1059,'PUMA-Person-Limits Fragments'!C1059)</f>
        <v>10396.934999999999</v>
      </c>
      <c r="J1059" cm="1">
        <f t="array" ref="J1059">INDEX('PUMA22 Limit computations'!BW$4:CP$75,'PUMA-Person-Limits Fragments'!B1059,'PUMA-Person-Limits Fragments'!C1059)</f>
        <v>18478.8</v>
      </c>
    </row>
    <row r="1060" spans="1:10" x14ac:dyDescent="0.25">
      <c r="A1060">
        <f t="shared" si="50"/>
        <v>1059</v>
      </c>
      <c r="B1060">
        <f t="shared" si="48"/>
        <v>51</v>
      </c>
      <c r="C1060">
        <f t="shared" si="49"/>
        <v>15</v>
      </c>
      <c r="D1060" cm="1">
        <f t="array" ref="D1060">INDEX('PUMA22 Limit computations'!$A$4:$D$75,'PUMA-Person-Limits Fragments'!$B1060,1)</f>
        <v>1004</v>
      </c>
      <c r="E1060" t="str" cm="1">
        <f t="array" ref="E1060">INDEX('PUMA22 Limit computations'!$A$4:$D$75,'PUMA-Person-Limits Fragments'!$B1060,2)</f>
        <v>Bristol County (South)--New Bedford, Dartmouth &amp; Westport</v>
      </c>
      <c r="F1060" t="str" cm="1">
        <f t="array" ref="F1060">INDEX('PUMA22 Limit computations'!$A$4:$D$75,'PUMA-Person-Limits Fragments'!$B1060,3)</f>
        <v>METRO39300MM5400</v>
      </c>
      <c r="G1060" t="str" cm="1">
        <f t="array" ref="G1060">INDEX('PUMA22 Limit computations'!$A$4:$D$75,'PUMA-Person-Limits Fragments'!$B1060,4)</f>
        <v>New Bedford, MA HUD Metro FMR Area</v>
      </c>
      <c r="H1060" cm="1">
        <f t="array" ref="H1060">INDEX('PUMA22 Limit computations'!AI$4:BB$75,'PUMA-Person-Limits Fragments'!B1060,'PUMA-Person-Limits Fragments'!C1060)</f>
        <v>79083.599999999991</v>
      </c>
      <c r="I1060" cm="1">
        <f t="array" ref="I1060">INDEX('PUMA22 Limit computations'!BC$4:BV$75,'PUMA-Person-Limits Fragments'!B1060,'PUMA-Person-Limits Fragments'!C1060)</f>
        <v>71193.111999999994</v>
      </c>
      <c r="J1060" cm="1">
        <f t="array" ref="J1060">INDEX('PUMA22 Limit computations'!BW$4:CP$75,'PUMA-Person-Limits Fragments'!B1060,'PUMA-Person-Limits Fragments'!C1060)</f>
        <v>126533.75999999999</v>
      </c>
    </row>
    <row r="1061" spans="1:10" x14ac:dyDescent="0.25">
      <c r="A1061">
        <f t="shared" si="50"/>
        <v>1060</v>
      </c>
      <c r="B1061">
        <f t="shared" si="48"/>
        <v>52</v>
      </c>
      <c r="C1061">
        <f t="shared" si="49"/>
        <v>15</v>
      </c>
      <c r="D1061" cm="1">
        <f t="array" ref="D1061">INDEX('PUMA22 Limit computations'!$A$4:$D$75,'PUMA-Person-Limits Fragments'!$B1061,1)</f>
        <v>201</v>
      </c>
      <c r="E1061" t="str" cm="1">
        <f t="array" ref="E1061">INDEX('PUMA22 Limit computations'!$A$4:$D$75,'PUMA-Person-Limits Fragments'!$B1061,2)</f>
        <v>Franklin &amp; Hampshire (West, North, East) Counties</v>
      </c>
      <c r="F1061" t="str" cm="1">
        <f t="array" ref="F1061">INDEX('PUMA22 Limit computations'!$A$4:$D$75,'PUMA-Person-Limits Fragments'!$B1061,3)</f>
        <v>METRO44140M25011</v>
      </c>
      <c r="G1061" t="str" cm="1">
        <f t="array" ref="G1061">INDEX('PUMA22 Limit computations'!$A$4:$D$75,'PUMA-Person-Limits Fragments'!$B1061,4)</f>
        <v>Franklin County, MA HUD Metro FMR Area</v>
      </c>
      <c r="H1061" cm="1">
        <f t="array" ref="H1061">INDEX('PUMA22 Limit computations'!AI$4:BB$75,'PUMA-Person-Limits Fragments'!B1061,'PUMA-Person-Limits Fragments'!C1061)</f>
        <v>54241.65</v>
      </c>
      <c r="I1061" cm="1">
        <f t="array" ref="I1061">INDEX('PUMA22 Limit computations'!BC$4:BV$75,'PUMA-Person-Limits Fragments'!B1061,'PUMA-Person-Limits Fragments'!C1061)</f>
        <v>48829.743000000002</v>
      </c>
      <c r="J1061" cm="1">
        <f t="array" ref="J1061">INDEX('PUMA22 Limit computations'!BW$4:CP$75,'PUMA-Person-Limits Fragments'!B1061,'PUMA-Person-Limits Fragments'!C1061)</f>
        <v>86786.64</v>
      </c>
    </row>
    <row r="1062" spans="1:10" x14ac:dyDescent="0.25">
      <c r="A1062">
        <f t="shared" si="50"/>
        <v>1061</v>
      </c>
      <c r="B1062">
        <f t="shared" si="48"/>
        <v>53</v>
      </c>
      <c r="C1062">
        <f t="shared" si="49"/>
        <v>15</v>
      </c>
      <c r="D1062" cm="1">
        <f t="array" ref="D1062">INDEX('PUMA22 Limit computations'!$A$4:$D$75,'PUMA-Person-Limits Fragments'!$B1062,1)</f>
        <v>301</v>
      </c>
      <c r="E1062" t="str" cm="1">
        <f t="array" ref="E1062">INDEX('PUMA22 Limit computations'!$A$4:$D$75,'PUMA-Person-Limits Fragments'!$B1062,2)</f>
        <v>Hampshire County (South)--Northampton</v>
      </c>
      <c r="F1062" t="str" cm="1">
        <f t="array" ref="F1062">INDEX('PUMA22 Limit computations'!$A$4:$D$75,'PUMA-Person-Limits Fragments'!$B1062,3)</f>
        <v>METRO44140M44140</v>
      </c>
      <c r="G1062" t="str" cm="1">
        <f t="array" ref="G1062">INDEX('PUMA22 Limit computations'!$A$4:$D$75,'PUMA-Person-Limits Fragments'!$B1062,4)</f>
        <v>Springfield, MA HUD Metro FMR Area</v>
      </c>
      <c r="H1062" cm="1">
        <f t="array" ref="H1062">INDEX('PUMA22 Limit computations'!AI$4:BB$75,'PUMA-Person-Limits Fragments'!B1062,'PUMA-Person-Limits Fragments'!C1062)</f>
        <v>88491.15</v>
      </c>
      <c r="I1062" cm="1">
        <f t="array" ref="I1062">INDEX('PUMA22 Limit computations'!BC$4:BV$75,'PUMA-Person-Limits Fragments'!B1062,'PUMA-Person-Limits Fragments'!C1062)</f>
        <v>79662.032999999996</v>
      </c>
      <c r="J1062" cm="1">
        <f t="array" ref="J1062">INDEX('PUMA22 Limit computations'!BW$4:CP$75,'PUMA-Person-Limits Fragments'!B1062,'PUMA-Person-Limits Fragments'!C1062)</f>
        <v>141585.84</v>
      </c>
    </row>
    <row r="1063" spans="1:10" x14ac:dyDescent="0.25">
      <c r="A1063">
        <f t="shared" si="50"/>
        <v>1062</v>
      </c>
      <c r="B1063">
        <f t="shared" si="48"/>
        <v>54</v>
      </c>
      <c r="C1063">
        <f t="shared" si="49"/>
        <v>15</v>
      </c>
      <c r="D1063" cm="1">
        <f t="array" ref="D1063">INDEX('PUMA22 Limit computations'!$A$4:$D$75,'PUMA-Person-Limits Fragments'!$B1063,1)</f>
        <v>401</v>
      </c>
      <c r="E1063" t="str" cm="1">
        <f t="array" ref="E1063">INDEX('PUMA22 Limit computations'!$A$4:$D$75,'PUMA-Person-Limits Fragments'!$B1063,2)</f>
        <v>Hampden County (West)--Westfield &amp; Holyoke</v>
      </c>
      <c r="F1063" t="str" cm="1">
        <f t="array" ref="F1063">INDEX('PUMA22 Limit computations'!$A$4:$D$75,'PUMA-Person-Limits Fragments'!$B1063,3)</f>
        <v>METRO44140M44140</v>
      </c>
      <c r="G1063" t="str" cm="1">
        <f t="array" ref="G1063">INDEX('PUMA22 Limit computations'!$A$4:$D$75,'PUMA-Person-Limits Fragments'!$B1063,4)</f>
        <v>Springfield, MA HUD Metro FMR Area</v>
      </c>
      <c r="H1063" cm="1">
        <f t="array" ref="H1063">INDEX('PUMA22 Limit computations'!AI$4:BB$75,'PUMA-Person-Limits Fragments'!B1063,'PUMA-Person-Limits Fragments'!C1063)</f>
        <v>88508.85</v>
      </c>
      <c r="I1063" cm="1">
        <f t="array" ref="I1063">INDEX('PUMA22 Limit computations'!BC$4:BV$75,'PUMA-Person-Limits Fragments'!B1063,'PUMA-Person-Limits Fragments'!C1063)</f>
        <v>79677.967000000004</v>
      </c>
      <c r="J1063" cm="1">
        <f t="array" ref="J1063">INDEX('PUMA22 Limit computations'!BW$4:CP$75,'PUMA-Person-Limits Fragments'!B1063,'PUMA-Person-Limits Fragments'!C1063)</f>
        <v>141614.16</v>
      </c>
    </row>
    <row r="1064" spans="1:10" x14ac:dyDescent="0.25">
      <c r="A1064">
        <f t="shared" si="50"/>
        <v>1063</v>
      </c>
      <c r="B1064">
        <f t="shared" si="48"/>
        <v>55</v>
      </c>
      <c r="C1064">
        <f t="shared" si="49"/>
        <v>15</v>
      </c>
      <c r="D1064" cm="1">
        <f t="array" ref="D1064">INDEX('PUMA22 Limit computations'!$A$4:$D$75,'PUMA-Person-Limits Fragments'!$B1064,1)</f>
        <v>402</v>
      </c>
      <c r="E1064" t="str" cm="1">
        <f t="array" ref="E1064">INDEX('PUMA22 Limit computations'!$A$4:$D$75,'PUMA-Person-Limits Fragments'!$B1064,2)</f>
        <v>Hampden County (Central)--Springfield</v>
      </c>
      <c r="F1064" t="str" cm="1">
        <f t="array" ref="F1064">INDEX('PUMA22 Limit computations'!$A$4:$D$75,'PUMA-Person-Limits Fragments'!$B1064,3)</f>
        <v>METRO44140M44140</v>
      </c>
      <c r="G1064" t="str" cm="1">
        <f t="array" ref="G1064">INDEX('PUMA22 Limit computations'!$A$4:$D$75,'PUMA-Person-Limits Fragments'!$B1064,4)</f>
        <v>Springfield, MA HUD Metro FMR Area</v>
      </c>
      <c r="H1064" cm="1">
        <f t="array" ref="H1064">INDEX('PUMA22 Limit computations'!AI$4:BB$75,'PUMA-Person-Limits Fragments'!B1064,'PUMA-Person-Limits Fragments'!C1064)</f>
        <v>88500</v>
      </c>
      <c r="I1064" cm="1">
        <f t="array" ref="I1064">INDEX('PUMA22 Limit computations'!BC$4:BV$75,'PUMA-Person-Limits Fragments'!B1064,'PUMA-Person-Limits Fragments'!C1064)</f>
        <v>79670</v>
      </c>
      <c r="J1064" cm="1">
        <f t="array" ref="J1064">INDEX('PUMA22 Limit computations'!BW$4:CP$75,'PUMA-Person-Limits Fragments'!B1064,'PUMA-Person-Limits Fragments'!C1064)</f>
        <v>141600</v>
      </c>
    </row>
    <row r="1065" spans="1:10" x14ac:dyDescent="0.25">
      <c r="A1065">
        <f t="shared" si="50"/>
        <v>1064</v>
      </c>
      <c r="B1065">
        <f t="shared" si="48"/>
        <v>56</v>
      </c>
      <c r="C1065">
        <f t="shared" si="49"/>
        <v>15</v>
      </c>
      <c r="D1065" cm="1">
        <f t="array" ref="D1065">INDEX('PUMA22 Limit computations'!$A$4:$D$75,'PUMA-Person-Limits Fragments'!$B1065,1)</f>
        <v>403</v>
      </c>
      <c r="E1065" t="str" cm="1">
        <f t="array" ref="E1065">INDEX('PUMA22 Limit computations'!$A$4:$D$75,'PUMA-Person-Limits Fragments'!$B1065,2)</f>
        <v>Hampden County (East)--Chicopee</v>
      </c>
      <c r="F1065" t="str" cm="1">
        <f t="array" ref="F1065">INDEX('PUMA22 Limit computations'!$A$4:$D$75,'PUMA-Person-Limits Fragments'!$B1065,3)</f>
        <v>METRO44140M44140</v>
      </c>
      <c r="G1065" t="str" cm="1">
        <f t="array" ref="G1065">INDEX('PUMA22 Limit computations'!$A$4:$D$75,'PUMA-Person-Limits Fragments'!$B1065,4)</f>
        <v>Springfield, MA HUD Metro FMR Area</v>
      </c>
      <c r="H1065" cm="1">
        <f t="array" ref="H1065">INDEX('PUMA22 Limit computations'!AI$4:BB$75,'PUMA-Person-Limits Fragments'!B1065,'PUMA-Person-Limits Fragments'!C1065)</f>
        <v>88491.15</v>
      </c>
      <c r="I1065" cm="1">
        <f t="array" ref="I1065">INDEX('PUMA22 Limit computations'!BC$4:BV$75,'PUMA-Person-Limits Fragments'!B1065,'PUMA-Person-Limits Fragments'!C1065)</f>
        <v>79662.032999999996</v>
      </c>
      <c r="J1065" cm="1">
        <f t="array" ref="J1065">INDEX('PUMA22 Limit computations'!BW$4:CP$75,'PUMA-Person-Limits Fragments'!B1065,'PUMA-Person-Limits Fragments'!C1065)</f>
        <v>141585.84</v>
      </c>
    </row>
    <row r="1066" spans="1:10" x14ac:dyDescent="0.25">
      <c r="A1066">
        <f t="shared" si="50"/>
        <v>1065</v>
      </c>
      <c r="B1066">
        <f t="shared" si="48"/>
        <v>57</v>
      </c>
      <c r="C1066">
        <f t="shared" si="49"/>
        <v>15</v>
      </c>
      <c r="D1066" cm="1">
        <f t="array" ref="D1066">INDEX('PUMA22 Limit computations'!$A$4:$D$75,'PUMA-Person-Limits Fragments'!$B1066,1)</f>
        <v>201</v>
      </c>
      <c r="E1066" t="str" cm="1">
        <f t="array" ref="E1066">INDEX('PUMA22 Limit computations'!$A$4:$D$75,'PUMA-Person-Limits Fragments'!$B1066,2)</f>
        <v>Franklin &amp; Hampshire (West, North, East) Counties</v>
      </c>
      <c r="F1066" t="str" cm="1">
        <f t="array" ref="F1066">INDEX('PUMA22 Limit computations'!$A$4:$D$75,'PUMA-Person-Limits Fragments'!$B1066,3)</f>
        <v>METRO44140M44140</v>
      </c>
      <c r="G1066" t="str" cm="1">
        <f t="array" ref="G1066">INDEX('PUMA22 Limit computations'!$A$4:$D$75,'PUMA-Person-Limits Fragments'!$B1066,4)</f>
        <v>Springfield, MA HUD Metro FMR Area</v>
      </c>
      <c r="H1066" cm="1">
        <f t="array" ref="H1066">INDEX('PUMA22 Limit computations'!AI$4:BB$75,'PUMA-Person-Limits Fragments'!B1066,'PUMA-Person-Limits Fragments'!C1066)</f>
        <v>34267.199999999997</v>
      </c>
      <c r="I1066" cm="1">
        <f t="array" ref="I1066">INDEX('PUMA22 Limit computations'!BC$4:BV$75,'PUMA-Person-Limits Fragments'!B1066,'PUMA-Person-Limits Fragments'!C1066)</f>
        <v>30848.223999999998</v>
      </c>
      <c r="J1066" cm="1">
        <f t="array" ref="J1066">INDEX('PUMA22 Limit computations'!BW$4:CP$75,'PUMA-Person-Limits Fragments'!B1066,'PUMA-Person-Limits Fragments'!C1066)</f>
        <v>54827.519999999997</v>
      </c>
    </row>
    <row r="1067" spans="1:10" x14ac:dyDescent="0.25">
      <c r="A1067">
        <f t="shared" si="50"/>
        <v>1066</v>
      </c>
      <c r="B1067">
        <f t="shared" si="48"/>
        <v>58</v>
      </c>
      <c r="C1067">
        <f t="shared" si="49"/>
        <v>15</v>
      </c>
      <c r="D1067" cm="1">
        <f t="array" ref="D1067">INDEX('PUMA22 Limit computations'!$A$4:$D$75,'PUMA-Person-Limits Fragments'!$B1067,1)</f>
        <v>501</v>
      </c>
      <c r="E1067" t="str" cm="1">
        <f t="array" ref="E1067">INDEX('PUMA22 Limit computations'!$A$4:$D$75,'PUMA-Person-Limits Fragments'!$B1067,2)</f>
        <v>Worcester County (Northwest)--Gardner</v>
      </c>
      <c r="F1067" t="str" cm="1">
        <f t="array" ref="F1067">INDEX('PUMA22 Limit computations'!$A$4:$D$75,'PUMA-Person-Limits Fragments'!$B1067,3)</f>
        <v>METRO49340M49340</v>
      </c>
      <c r="G1067" t="str" cm="1">
        <f t="array" ref="G1067">INDEX('PUMA22 Limit computations'!$A$4:$D$75,'PUMA-Person-Limits Fragments'!$B1067,4)</f>
        <v>Worcester, MA HUD Metro FMR Area</v>
      </c>
      <c r="H1067" cm="1">
        <f t="array" ref="H1067">INDEX('PUMA22 Limit computations'!AI$4:BB$75,'PUMA-Person-Limits Fragments'!B1067,'PUMA-Person-Limits Fragments'!C1067)</f>
        <v>30016.71</v>
      </c>
      <c r="I1067" cm="1">
        <f t="array" ref="I1067">INDEX('PUMA22 Limit computations'!BC$4:BV$75,'PUMA-Person-Limits Fragments'!B1067,'PUMA-Person-Limits Fragments'!C1067)</f>
        <v>23016.663</v>
      </c>
      <c r="J1067" cm="1">
        <f t="array" ref="J1067">INDEX('PUMA22 Limit computations'!BW$4:CP$75,'PUMA-Person-Limits Fragments'!B1067,'PUMA-Person-Limits Fragments'!C1067)</f>
        <v>48015.18</v>
      </c>
    </row>
    <row r="1068" spans="1:10" x14ac:dyDescent="0.25">
      <c r="A1068">
        <f t="shared" si="50"/>
        <v>1067</v>
      </c>
      <c r="B1068">
        <f t="shared" si="48"/>
        <v>59</v>
      </c>
      <c r="C1068">
        <f t="shared" si="49"/>
        <v>15</v>
      </c>
      <c r="D1068" cm="1">
        <f t="array" ref="D1068">INDEX('PUMA22 Limit computations'!$A$4:$D$75,'PUMA-Person-Limits Fragments'!$B1068,1)</f>
        <v>506</v>
      </c>
      <c r="E1068" t="str" cm="1">
        <f t="array" ref="E1068">INDEX('PUMA22 Limit computations'!$A$4:$D$75,'PUMA-Person-Limits Fragments'!$B1068,2)</f>
        <v>Worcester County (West Central)--Outside Worcester City</v>
      </c>
      <c r="F1068" t="str" cm="1">
        <f t="array" ref="F1068">INDEX('PUMA22 Limit computations'!$A$4:$D$75,'PUMA-Person-Limits Fragments'!$B1068,3)</f>
        <v>METRO49340M49340</v>
      </c>
      <c r="G1068" t="str" cm="1">
        <f t="array" ref="G1068">INDEX('PUMA22 Limit computations'!$A$4:$D$75,'PUMA-Person-Limits Fragments'!$B1068,4)</f>
        <v>Worcester, MA HUD Metro FMR Area</v>
      </c>
      <c r="H1068" cm="1">
        <f t="array" ref="H1068">INDEX('PUMA22 Limit computations'!AI$4:BB$75,'PUMA-Person-Limits Fragments'!B1068,'PUMA-Person-Limits Fragments'!C1068)</f>
        <v>99110.209999999992</v>
      </c>
      <c r="I1068" cm="1">
        <f t="array" ref="I1068">INDEX('PUMA22 Limit computations'!BC$4:BV$75,'PUMA-Person-Limits Fragments'!B1068,'PUMA-Person-Limits Fragments'!C1068)</f>
        <v>75997.213000000003</v>
      </c>
      <c r="J1068" cm="1">
        <f t="array" ref="J1068">INDEX('PUMA22 Limit computations'!BW$4:CP$75,'PUMA-Person-Limits Fragments'!B1068,'PUMA-Person-Limits Fragments'!C1068)</f>
        <v>158538.18</v>
      </c>
    </row>
    <row r="1069" spans="1:10" x14ac:dyDescent="0.25">
      <c r="A1069">
        <f t="shared" si="50"/>
        <v>1068</v>
      </c>
      <c r="B1069">
        <f t="shared" si="48"/>
        <v>60</v>
      </c>
      <c r="C1069">
        <f t="shared" si="49"/>
        <v>15</v>
      </c>
      <c r="D1069" cm="1">
        <f t="array" ref="D1069">INDEX('PUMA22 Limit computations'!$A$4:$D$75,'PUMA-Person-Limits Fragments'!$B1069,1)</f>
        <v>503</v>
      </c>
      <c r="E1069" t="str" cm="1">
        <f t="array" ref="E1069">INDEX('PUMA22 Limit computations'!$A$4:$D$75,'PUMA-Person-Limits Fragments'!$B1069,2)</f>
        <v>Worcester County (East Central)--Outside Worcester City</v>
      </c>
      <c r="F1069" t="str" cm="1">
        <f t="array" ref="F1069">INDEX('PUMA22 Limit computations'!$A$4:$D$75,'PUMA-Person-Limits Fragments'!$B1069,3)</f>
        <v>METRO49340M49340</v>
      </c>
      <c r="G1069" t="str" cm="1">
        <f t="array" ref="G1069">INDEX('PUMA22 Limit computations'!$A$4:$D$75,'PUMA-Person-Limits Fragments'!$B1069,4)</f>
        <v>Worcester, MA HUD Metro FMR Area</v>
      </c>
      <c r="H1069" cm="1">
        <f t="array" ref="H1069">INDEX('PUMA22 Limit computations'!AI$4:BB$75,'PUMA-Person-Limits Fragments'!B1069,'PUMA-Person-Limits Fragments'!C1069)</f>
        <v>68594.78</v>
      </c>
      <c r="I1069" cm="1">
        <f t="array" ref="I1069">INDEX('PUMA22 Limit computations'!BC$4:BV$75,'PUMA-Person-Limits Fragments'!B1069,'PUMA-Person-Limits Fragments'!C1069)</f>
        <v>52598.133999999998</v>
      </c>
      <c r="J1069" cm="1">
        <f t="array" ref="J1069">INDEX('PUMA22 Limit computations'!BW$4:CP$75,'PUMA-Person-Limits Fragments'!B1069,'PUMA-Person-Limits Fragments'!C1069)</f>
        <v>109725.24</v>
      </c>
    </row>
    <row r="1070" spans="1:10" x14ac:dyDescent="0.25">
      <c r="A1070">
        <f t="shared" si="50"/>
        <v>1069</v>
      </c>
      <c r="B1070">
        <f t="shared" si="48"/>
        <v>61</v>
      </c>
      <c r="C1070">
        <f t="shared" si="49"/>
        <v>15</v>
      </c>
      <c r="D1070" cm="1">
        <f t="array" ref="D1070">INDEX('PUMA22 Limit computations'!$A$4:$D$75,'PUMA-Person-Limits Fragments'!$B1070,1)</f>
        <v>504</v>
      </c>
      <c r="E1070" t="str" cm="1">
        <f t="array" ref="E1070">INDEX('PUMA22 Limit computations'!$A$4:$D$75,'PUMA-Person-Limits Fragments'!$B1070,2)</f>
        <v>Worcester City (East)</v>
      </c>
      <c r="F1070" t="str" cm="1">
        <f t="array" ref="F1070">INDEX('PUMA22 Limit computations'!$A$4:$D$75,'PUMA-Person-Limits Fragments'!$B1070,3)</f>
        <v>METRO49340M49340</v>
      </c>
      <c r="G1070" t="str" cm="1">
        <f t="array" ref="G1070">INDEX('PUMA22 Limit computations'!$A$4:$D$75,'PUMA-Person-Limits Fragments'!$B1070,4)</f>
        <v>Worcester, MA HUD Metro FMR Area</v>
      </c>
      <c r="H1070" cm="1">
        <f t="array" ref="H1070">INDEX('PUMA22 Limit computations'!AI$4:BB$75,'PUMA-Person-Limits Fragments'!B1070,'PUMA-Person-Limits Fragments'!C1070)</f>
        <v>103900</v>
      </c>
      <c r="I1070" cm="1">
        <f t="array" ref="I1070">INDEX('PUMA22 Limit computations'!BC$4:BV$75,'PUMA-Person-Limits Fragments'!B1070,'PUMA-Person-Limits Fragments'!C1070)</f>
        <v>79670</v>
      </c>
      <c r="J1070" cm="1">
        <f t="array" ref="J1070">INDEX('PUMA22 Limit computations'!BW$4:CP$75,'PUMA-Person-Limits Fragments'!B1070,'PUMA-Person-Limits Fragments'!C1070)</f>
        <v>166200</v>
      </c>
    </row>
    <row r="1071" spans="1:10" x14ac:dyDescent="0.25">
      <c r="A1071">
        <f t="shared" si="50"/>
        <v>1070</v>
      </c>
      <c r="B1071">
        <f t="shared" si="48"/>
        <v>62</v>
      </c>
      <c r="C1071">
        <f t="shared" si="49"/>
        <v>15</v>
      </c>
      <c r="D1071" cm="1">
        <f t="array" ref="D1071">INDEX('PUMA22 Limit computations'!$A$4:$D$75,'PUMA-Person-Limits Fragments'!$B1071,1)</f>
        <v>505</v>
      </c>
      <c r="E1071" t="str" cm="1">
        <f t="array" ref="E1071">INDEX('PUMA22 Limit computations'!$A$4:$D$75,'PUMA-Person-Limits Fragments'!$B1071,2)</f>
        <v>Worcester City (West)</v>
      </c>
      <c r="F1071" t="str" cm="1">
        <f t="array" ref="F1071">INDEX('PUMA22 Limit computations'!$A$4:$D$75,'PUMA-Person-Limits Fragments'!$B1071,3)</f>
        <v>METRO49340M49340</v>
      </c>
      <c r="G1071" t="str" cm="1">
        <f t="array" ref="G1071">INDEX('PUMA22 Limit computations'!$A$4:$D$75,'PUMA-Person-Limits Fragments'!$B1071,4)</f>
        <v>Worcester, MA HUD Metro FMR Area</v>
      </c>
      <c r="H1071" cm="1">
        <f t="array" ref="H1071">INDEX('PUMA22 Limit computations'!AI$4:BB$75,'PUMA-Person-Limits Fragments'!B1071,'PUMA-Person-Limits Fragments'!C1071)</f>
        <v>103900</v>
      </c>
      <c r="I1071" cm="1">
        <f t="array" ref="I1071">INDEX('PUMA22 Limit computations'!BC$4:BV$75,'PUMA-Person-Limits Fragments'!B1071,'PUMA-Person-Limits Fragments'!C1071)</f>
        <v>79670</v>
      </c>
      <c r="J1071" cm="1">
        <f t="array" ref="J1071">INDEX('PUMA22 Limit computations'!BW$4:CP$75,'PUMA-Person-Limits Fragments'!B1071,'PUMA-Person-Limits Fragments'!C1071)</f>
        <v>166200</v>
      </c>
    </row>
    <row r="1072" spans="1:10" x14ac:dyDescent="0.25">
      <c r="A1072">
        <f t="shared" si="50"/>
        <v>1071</v>
      </c>
      <c r="B1072">
        <f t="shared" si="48"/>
        <v>63</v>
      </c>
      <c r="C1072">
        <f t="shared" si="49"/>
        <v>15</v>
      </c>
      <c r="D1072" cm="1">
        <f t="array" ref="D1072">INDEX('PUMA22 Limit computations'!$A$4:$D$75,'PUMA-Person-Limits Fragments'!$B1072,1)</f>
        <v>507</v>
      </c>
      <c r="E1072" t="str" cm="1">
        <f t="array" ref="E1072">INDEX('PUMA22 Limit computations'!$A$4:$D$75,'PUMA-Person-Limits Fragments'!$B1072,2)</f>
        <v>Worcester County (South)</v>
      </c>
      <c r="F1072" t="str" cm="1">
        <f t="array" ref="F1072">INDEX('PUMA22 Limit computations'!$A$4:$D$75,'PUMA-Person-Limits Fragments'!$B1072,3)</f>
        <v>METRO49340M49340</v>
      </c>
      <c r="G1072" t="str" cm="1">
        <f t="array" ref="G1072">INDEX('PUMA22 Limit computations'!$A$4:$D$75,'PUMA-Person-Limits Fragments'!$B1072,4)</f>
        <v>Worcester, MA HUD Metro FMR Area</v>
      </c>
      <c r="H1072" cm="1">
        <f t="array" ref="H1072">INDEX('PUMA22 Limit computations'!AI$4:BB$75,'PUMA-Person-Limits Fragments'!B1072,'PUMA-Person-Limits Fragments'!C1072)</f>
        <v>88481.24</v>
      </c>
      <c r="I1072" cm="1">
        <f t="array" ref="I1072">INDEX('PUMA22 Limit computations'!BC$4:BV$75,'PUMA-Person-Limits Fragments'!B1072,'PUMA-Person-Limits Fragments'!C1072)</f>
        <v>67846.972000000009</v>
      </c>
      <c r="J1072" cm="1">
        <f t="array" ref="J1072">INDEX('PUMA22 Limit computations'!BW$4:CP$75,'PUMA-Person-Limits Fragments'!B1072,'PUMA-Person-Limits Fragments'!C1072)</f>
        <v>141535.92000000001</v>
      </c>
    </row>
    <row r="1073" spans="1:10" x14ac:dyDescent="0.25">
      <c r="A1073">
        <f t="shared" si="50"/>
        <v>1072</v>
      </c>
      <c r="B1073">
        <f t="shared" si="48"/>
        <v>64</v>
      </c>
      <c r="C1073">
        <f t="shared" si="49"/>
        <v>15</v>
      </c>
      <c r="D1073" cm="1">
        <f t="array" ref="D1073">INDEX('PUMA22 Limit computations'!$A$4:$D$75,'PUMA-Person-Limits Fragments'!$B1073,1)</f>
        <v>502</v>
      </c>
      <c r="E1073" t="str" cm="1">
        <f t="array" ref="E1073">INDEX('PUMA22 Limit computations'!$A$4:$D$75,'PUMA-Person-Limits Fragments'!$B1073,2)</f>
        <v>Worcester County (Northeast)--Fitchburg, Leominster &amp; Lunenburg</v>
      </c>
      <c r="F1073" t="str" cm="1">
        <f t="array" ref="F1073">INDEX('PUMA22 Limit computations'!$A$4:$D$75,'PUMA-Person-Limits Fragments'!$B1073,3)</f>
        <v>METRO49340MM1120</v>
      </c>
      <c r="G1073" t="str" cm="1">
        <f t="array" ref="G1073">INDEX('PUMA22 Limit computations'!$A$4:$D$75,'PUMA-Person-Limits Fragments'!$B1073,4)</f>
        <v>Eastern Worcester County, MA HUD Metro FMR Area</v>
      </c>
      <c r="H1073" cm="1">
        <f t="array" ref="H1073">INDEX('PUMA22 Limit computations'!AI$4:BB$75,'PUMA-Person-Limits Fragments'!B1073,'PUMA-Person-Limits Fragments'!C1073)</f>
        <v>18016.845000000001</v>
      </c>
      <c r="I1073" cm="1">
        <f t="array" ref="I1073">INDEX('PUMA22 Limit computations'!BC$4:BV$75,'PUMA-Person-Limits Fragments'!B1073,'PUMA-Person-Limits Fragments'!C1073)</f>
        <v>11655.721000000001</v>
      </c>
      <c r="J1073" cm="1">
        <f t="array" ref="J1073">INDEX('PUMA22 Limit computations'!BW$4:CP$75,'PUMA-Person-Limits Fragments'!B1073,'PUMA-Person-Limits Fragments'!C1073)</f>
        <v>24593.030000000002</v>
      </c>
    </row>
    <row r="1074" spans="1:10" x14ac:dyDescent="0.25">
      <c r="A1074">
        <f t="shared" si="50"/>
        <v>1073</v>
      </c>
      <c r="B1074">
        <f t="shared" si="48"/>
        <v>65</v>
      </c>
      <c r="C1074">
        <f t="shared" si="49"/>
        <v>15</v>
      </c>
      <c r="D1074" cm="1">
        <f t="array" ref="D1074">INDEX('PUMA22 Limit computations'!$A$4:$D$75,'PUMA-Person-Limits Fragments'!$B1074,1)</f>
        <v>503</v>
      </c>
      <c r="E1074" t="str" cm="1">
        <f t="array" ref="E1074">INDEX('PUMA22 Limit computations'!$A$4:$D$75,'PUMA-Person-Limits Fragments'!$B1074,2)</f>
        <v>Worcester County (East Central)--Outside Worcester City</v>
      </c>
      <c r="F1074" t="str" cm="1">
        <f t="array" ref="F1074">INDEX('PUMA22 Limit computations'!$A$4:$D$75,'PUMA-Person-Limits Fragments'!$B1074,3)</f>
        <v>METRO49340MM1120</v>
      </c>
      <c r="G1074" t="str" cm="1">
        <f t="array" ref="G1074">INDEX('PUMA22 Limit computations'!$A$4:$D$75,'PUMA-Person-Limits Fragments'!$B1074,4)</f>
        <v>Eastern Worcester County, MA HUD Metro FMR Area</v>
      </c>
      <c r="H1074" cm="1">
        <f t="array" ref="H1074">INDEX('PUMA22 Limit computations'!AI$4:BB$75,'PUMA-Person-Limits Fragments'!B1074,'PUMA-Person-Limits Fragments'!C1074)</f>
        <v>41846.369999999995</v>
      </c>
      <c r="I1074" cm="1">
        <f t="array" ref="I1074">INDEX('PUMA22 Limit computations'!BC$4:BV$75,'PUMA-Person-Limits Fragments'!B1074,'PUMA-Person-Limits Fragments'!C1074)</f>
        <v>27071.865999999998</v>
      </c>
      <c r="J1074" cm="1">
        <f t="array" ref="J1074">INDEX('PUMA22 Limit computations'!BW$4:CP$75,'PUMA-Person-Limits Fragments'!B1074,'PUMA-Person-Limits Fragments'!C1074)</f>
        <v>57120.38</v>
      </c>
    </row>
    <row r="1075" spans="1:10" x14ac:dyDescent="0.25">
      <c r="A1075">
        <f t="shared" si="50"/>
        <v>1074</v>
      </c>
      <c r="B1075">
        <f t="shared" si="48"/>
        <v>66</v>
      </c>
      <c r="C1075">
        <f t="shared" si="49"/>
        <v>15</v>
      </c>
      <c r="D1075" cm="1">
        <f t="array" ref="D1075">INDEX('PUMA22 Limit computations'!$A$4:$D$75,'PUMA-Person-Limits Fragments'!$B1075,1)</f>
        <v>507</v>
      </c>
      <c r="E1075" t="str" cm="1">
        <f t="array" ref="E1075">INDEX('PUMA22 Limit computations'!$A$4:$D$75,'PUMA-Person-Limits Fragments'!$B1075,2)</f>
        <v>Worcester County (South)</v>
      </c>
      <c r="F1075" t="str" cm="1">
        <f t="array" ref="F1075">INDEX('PUMA22 Limit computations'!$A$4:$D$75,'PUMA-Person-Limits Fragments'!$B1075,3)</f>
        <v>METRO49340MM1120</v>
      </c>
      <c r="G1075" t="str" cm="1">
        <f t="array" ref="G1075">INDEX('PUMA22 Limit computations'!$A$4:$D$75,'PUMA-Person-Limits Fragments'!$B1075,4)</f>
        <v>Eastern Worcester County, MA HUD Metro FMR Area</v>
      </c>
      <c r="H1075" cm="1">
        <f t="array" ref="H1075">INDEX('PUMA22 Limit computations'!AI$4:BB$75,'PUMA-Person-Limits Fragments'!B1075,'PUMA-Person-Limits Fragments'!C1075)</f>
        <v>18250.829999999998</v>
      </c>
      <c r="I1075" cm="1">
        <f t="array" ref="I1075">INDEX('PUMA22 Limit computations'!BC$4:BV$75,'PUMA-Person-Limits Fragments'!B1075,'PUMA-Person-Limits Fragments'!C1075)</f>
        <v>11807.093999999999</v>
      </c>
      <c r="J1075" cm="1">
        <f t="array" ref="J1075">INDEX('PUMA22 Limit computations'!BW$4:CP$75,'PUMA-Person-Limits Fragments'!B1075,'PUMA-Person-Limits Fragments'!C1075)</f>
        <v>24912.42</v>
      </c>
    </row>
    <row r="1076" spans="1:10" x14ac:dyDescent="0.25">
      <c r="A1076">
        <f t="shared" si="50"/>
        <v>1075</v>
      </c>
      <c r="B1076">
        <f t="shared" si="48"/>
        <v>67</v>
      </c>
      <c r="C1076">
        <f t="shared" si="49"/>
        <v>15</v>
      </c>
      <c r="D1076" cm="1">
        <f t="array" ref="D1076">INDEX('PUMA22 Limit computations'!$A$4:$D$75,'PUMA-Person-Limits Fragments'!$B1076,1)</f>
        <v>502</v>
      </c>
      <c r="E1076" t="str" cm="1">
        <f t="array" ref="E1076">INDEX('PUMA22 Limit computations'!$A$4:$D$75,'PUMA-Person-Limits Fragments'!$B1076,2)</f>
        <v>Worcester County (Northeast)--Fitchburg, Leominster &amp; Lunenburg</v>
      </c>
      <c r="F1076" t="str" cm="1">
        <f t="array" ref="F1076">INDEX('PUMA22 Limit computations'!$A$4:$D$75,'PUMA-Person-Limits Fragments'!$B1076,3)</f>
        <v>METRO49340MM2600</v>
      </c>
      <c r="G1076" t="str" cm="1">
        <f t="array" ref="G1076">INDEX('PUMA22 Limit computations'!$A$4:$D$75,'PUMA-Person-Limits Fragments'!$B1076,4)</f>
        <v>Fitchburg-Leominster, MA HUD Metro FMR Area</v>
      </c>
      <c r="H1076" cm="1">
        <f t="array" ref="H1076">INDEX('PUMA22 Limit computations'!AI$4:BB$75,'PUMA-Person-Limits Fragments'!B1076,'PUMA-Person-Limits Fragments'!C1076)</f>
        <v>80427.960000000006</v>
      </c>
      <c r="I1076" cm="1">
        <f t="array" ref="I1076">INDEX('PUMA22 Limit computations'!BC$4:BV$75,'PUMA-Person-Limits Fragments'!B1076,'PUMA-Person-Limits Fragments'!C1076)</f>
        <v>68022.245999999999</v>
      </c>
      <c r="J1076" cm="1">
        <f t="array" ref="J1076">INDEX('PUMA22 Limit computations'!BW$4:CP$75,'PUMA-Person-Limits Fragments'!B1076,'PUMA-Person-Limits Fragments'!C1076)</f>
        <v>128667.66</v>
      </c>
    </row>
    <row r="1077" spans="1:10" x14ac:dyDescent="0.25">
      <c r="A1077">
        <f t="shared" si="50"/>
        <v>1076</v>
      </c>
      <c r="B1077">
        <f t="shared" si="48"/>
        <v>68</v>
      </c>
      <c r="C1077">
        <f t="shared" si="49"/>
        <v>15</v>
      </c>
      <c r="D1077" cm="1">
        <f t="array" ref="D1077">INDEX('PUMA22 Limit computations'!$A$4:$D$75,'PUMA-Person-Limits Fragments'!$B1077,1)</f>
        <v>501</v>
      </c>
      <c r="E1077" t="str" cm="1">
        <f t="array" ref="E1077">INDEX('PUMA22 Limit computations'!$A$4:$D$75,'PUMA-Person-Limits Fragments'!$B1077,2)</f>
        <v>Worcester County (Northwest)--Gardner</v>
      </c>
      <c r="F1077" t="str" cm="1">
        <f t="array" ref="F1077">INDEX('PUMA22 Limit computations'!$A$4:$D$75,'PUMA-Person-Limits Fragments'!$B1077,3)</f>
        <v>METRO49340MM2600</v>
      </c>
      <c r="G1077" t="str" cm="1">
        <f t="array" ref="G1077">INDEX('PUMA22 Limit computations'!$A$4:$D$75,'PUMA-Person-Limits Fragments'!$B1077,4)</f>
        <v>Fitchburg-Leominster, MA HUD Metro FMR Area</v>
      </c>
      <c r="H1077" cm="1">
        <f t="array" ref="H1077">INDEX('PUMA22 Limit computations'!AI$4:BB$75,'PUMA-Person-Limits Fragments'!B1077,'PUMA-Person-Limits Fragments'!C1077)</f>
        <v>45724.68</v>
      </c>
      <c r="I1077" cm="1">
        <f t="array" ref="I1077">INDEX('PUMA22 Limit computations'!BC$4:BV$75,'PUMA-Person-Limits Fragments'!B1077,'PUMA-Person-Limits Fragments'!C1077)</f>
        <v>38671.817999999999</v>
      </c>
      <c r="J1077" cm="1">
        <f t="array" ref="J1077">INDEX('PUMA22 Limit computations'!BW$4:CP$75,'PUMA-Person-Limits Fragments'!B1077,'PUMA-Person-Limits Fragments'!C1077)</f>
        <v>73149.78</v>
      </c>
    </row>
    <row r="1078" spans="1:10" x14ac:dyDescent="0.25">
      <c r="A1078">
        <f t="shared" si="50"/>
        <v>1077</v>
      </c>
      <c r="B1078">
        <f t="shared" si="48"/>
        <v>69</v>
      </c>
      <c r="C1078">
        <f t="shared" si="49"/>
        <v>15</v>
      </c>
      <c r="D1078" cm="1">
        <f t="array" ref="D1078">INDEX('PUMA22 Limit computations'!$A$4:$D$75,'PUMA-Person-Limits Fragments'!$B1078,1)</f>
        <v>501</v>
      </c>
      <c r="E1078" t="str" cm="1">
        <f t="array" ref="E1078">INDEX('PUMA22 Limit computations'!$A$4:$D$75,'PUMA-Person-Limits Fragments'!$B1078,2)</f>
        <v>Worcester County (Northwest)--Gardner</v>
      </c>
      <c r="F1078" t="str" cm="1">
        <f t="array" ref="F1078">INDEX('PUMA22 Limit computations'!$A$4:$D$75,'PUMA-Person-Limits Fragments'!$B1078,3)</f>
        <v>METRO49340N25027</v>
      </c>
      <c r="G1078" t="str" cm="1">
        <f t="array" ref="G1078">INDEX('PUMA22 Limit computations'!$A$4:$D$75,'PUMA-Person-Limits Fragments'!$B1078,4)</f>
        <v>Western Worcester County, MA HUD Metro FMR Area</v>
      </c>
      <c r="H1078" cm="1">
        <f t="array" ref="H1078">INDEX('PUMA22 Limit computations'!AI$4:BB$75,'PUMA-Person-Limits Fragments'!B1078,'PUMA-Person-Limits Fragments'!C1078)</f>
        <v>20739.73</v>
      </c>
      <c r="I1078" cm="1">
        <f t="array" ref="I1078">INDEX('PUMA22 Limit computations'!BC$4:BV$75,'PUMA-Person-Limits Fragments'!B1078,'PUMA-Person-Limits Fragments'!C1078)</f>
        <v>17989.486000000001</v>
      </c>
      <c r="J1078" cm="1">
        <f t="array" ref="J1078">INDEX('PUMA22 Limit computations'!BW$4:CP$75,'PUMA-Person-Limits Fragments'!B1078,'PUMA-Person-Limits Fragments'!C1078)</f>
        <v>33181.31</v>
      </c>
    </row>
    <row r="1079" spans="1:10" x14ac:dyDescent="0.25">
      <c r="A1079">
        <f t="shared" si="50"/>
        <v>1078</v>
      </c>
      <c r="B1079">
        <f t="shared" si="48"/>
        <v>70</v>
      </c>
      <c r="C1079">
        <f t="shared" si="49"/>
        <v>15</v>
      </c>
      <c r="D1079" cm="1">
        <f t="array" ref="D1079">INDEX('PUMA22 Limit computations'!$A$4:$D$75,'PUMA-Person-Limits Fragments'!$B1079,1)</f>
        <v>506</v>
      </c>
      <c r="E1079" t="str" cm="1">
        <f t="array" ref="E1079">INDEX('PUMA22 Limit computations'!$A$4:$D$75,'PUMA-Person-Limits Fragments'!$B1079,2)</f>
        <v>Worcester County (West Central)--Outside Worcester City</v>
      </c>
      <c r="F1079" t="str" cm="1">
        <f t="array" ref="F1079">INDEX('PUMA22 Limit computations'!$A$4:$D$75,'PUMA-Person-Limits Fragments'!$B1079,3)</f>
        <v>METRO49340N25027</v>
      </c>
      <c r="G1079" t="str" cm="1">
        <f t="array" ref="G1079">INDEX('PUMA22 Limit computations'!$A$4:$D$75,'PUMA-Person-Limits Fragments'!$B1079,4)</f>
        <v>Western Worcester County, MA HUD Metro FMR Area</v>
      </c>
      <c r="H1079" cm="1">
        <f t="array" ref="H1079">INDEX('PUMA22 Limit computations'!AI$4:BB$75,'PUMA-Person-Limits Fragments'!B1079,'PUMA-Person-Limits Fragments'!C1079)</f>
        <v>4234.2849999999999</v>
      </c>
      <c r="I1079" cm="1">
        <f t="array" ref="I1079">INDEX('PUMA22 Limit computations'!BC$4:BV$75,'PUMA-Person-Limits Fragments'!B1079,'PUMA-Person-Limits Fragments'!C1079)</f>
        <v>3672.7870000000003</v>
      </c>
      <c r="J1079" cm="1">
        <f t="array" ref="J1079">INDEX('PUMA22 Limit computations'!BW$4:CP$75,'PUMA-Person-Limits Fragments'!B1079,'PUMA-Person-Limits Fragments'!C1079)</f>
        <v>6774.3950000000004</v>
      </c>
    </row>
    <row r="1080" spans="1:10" x14ac:dyDescent="0.25">
      <c r="A1080">
        <f t="shared" si="50"/>
        <v>1079</v>
      </c>
      <c r="B1080">
        <f t="shared" si="48"/>
        <v>71</v>
      </c>
      <c r="C1080">
        <f t="shared" si="49"/>
        <v>15</v>
      </c>
      <c r="D1080" cm="1">
        <f t="array" ref="D1080">INDEX('PUMA22 Limit computations'!$A$4:$D$75,'PUMA-Person-Limits Fragments'!$B1080,1)</f>
        <v>1301</v>
      </c>
      <c r="E1080" t="str" cm="1">
        <f t="array" ref="E1080">INDEX('PUMA22 Limit computations'!$A$4:$D$75,'PUMA-Person-Limits Fragments'!$B1080,2)</f>
        <v>Barnstable (East), Dukes &amp; Nantucket Counties--Outer Cape Cod Towns</v>
      </c>
      <c r="F1080" t="str" cm="1">
        <f t="array" ref="F1080">INDEX('PUMA22 Limit computations'!$A$4:$D$75,'PUMA-Person-Limits Fragments'!$B1080,3)</f>
        <v>NCNTY25007N25007</v>
      </c>
      <c r="G1080" t="str" cm="1">
        <f t="array" ref="G1080">INDEX('PUMA22 Limit computations'!$A$4:$D$75,'PUMA-Person-Limits Fragments'!$B1080,4)</f>
        <v>Dukes County, MA</v>
      </c>
      <c r="H1080" cm="1">
        <f t="array" ref="H1080">INDEX('PUMA22 Limit computations'!AI$4:BB$75,'PUMA-Person-Limits Fragments'!B1080,'PUMA-Person-Limits Fragments'!C1080)</f>
        <v>17972.010000000002</v>
      </c>
      <c r="I1080" cm="1">
        <f t="array" ref="I1080">INDEX('PUMA22 Limit computations'!BC$4:BV$75,'PUMA-Person-Limits Fragments'!B1080,'PUMA-Person-Limits Fragments'!C1080)</f>
        <v>12380.718000000001</v>
      </c>
      <c r="J1080" cm="1">
        <f t="array" ref="J1080">INDEX('PUMA22 Limit computations'!BW$4:CP$75,'PUMA-Person-Limits Fragments'!B1080,'PUMA-Person-Limits Fragments'!C1080)</f>
        <v>27637.890000000003</v>
      </c>
    </row>
    <row r="1081" spans="1:10" x14ac:dyDescent="0.25">
      <c r="A1081">
        <f t="shared" si="50"/>
        <v>1080</v>
      </c>
      <c r="B1081">
        <f t="shared" si="48"/>
        <v>72</v>
      </c>
      <c r="C1081">
        <f t="shared" si="49"/>
        <v>15</v>
      </c>
      <c r="D1081" cm="1">
        <f t="array" ref="D1081">INDEX('PUMA22 Limit computations'!$A$4:$D$75,'PUMA-Person-Limits Fragments'!$B1081,1)</f>
        <v>1301</v>
      </c>
      <c r="E1081" t="str" cm="1">
        <f t="array" ref="E1081">INDEX('PUMA22 Limit computations'!$A$4:$D$75,'PUMA-Person-Limits Fragments'!$B1081,2)</f>
        <v>Barnstable (East), Dukes &amp; Nantucket Counties--Outer Cape Cod Towns</v>
      </c>
      <c r="F1081" t="str" cm="1">
        <f t="array" ref="F1081">INDEX('PUMA22 Limit computations'!$A$4:$D$75,'PUMA-Person-Limits Fragments'!$B1081,3)</f>
        <v>NCNTY25019N25019</v>
      </c>
      <c r="G1081" t="str" cm="1">
        <f t="array" ref="G1081">INDEX('PUMA22 Limit computations'!$A$4:$D$75,'PUMA-Person-Limits Fragments'!$B1081,4)</f>
        <v>Nantucket County, MA</v>
      </c>
      <c r="H1081" cm="1">
        <f t="array" ref="H1081">INDEX('PUMA22 Limit computations'!AI$4:BB$75,'PUMA-Person-Limits Fragments'!B1081,'PUMA-Person-Limits Fragments'!C1081)</f>
        <v>13897.519999999999</v>
      </c>
      <c r="I1081" cm="1">
        <f t="array" ref="I1081">INDEX('PUMA22 Limit computations'!BC$4:BV$75,'PUMA-Person-Limits Fragments'!B1081,'PUMA-Person-Limits Fragments'!C1081)</f>
        <v>8596.393</v>
      </c>
      <c r="J1081" cm="1">
        <f t="array" ref="J1081">INDEX('PUMA22 Limit computations'!BW$4:CP$75,'PUMA-Person-Limits Fragments'!B1081,'PUMA-Person-Limits Fragments'!C1081)</f>
        <v>19103.695</v>
      </c>
    </row>
    <row r="1082" spans="1:10" x14ac:dyDescent="0.25">
      <c r="A1082">
        <f t="shared" si="50"/>
        <v>1081</v>
      </c>
      <c r="B1082">
        <f t="shared" si="48"/>
        <v>1</v>
      </c>
      <c r="C1082">
        <f t="shared" si="49"/>
        <v>16</v>
      </c>
      <c r="D1082" cm="1">
        <f t="array" ref="D1082">INDEX('PUMA22 Limit computations'!$A$4:$D$75,'PUMA-Person-Limits Fragments'!$B1082,1)</f>
        <v>1301</v>
      </c>
      <c r="E1082" t="str" cm="1">
        <f t="array" ref="E1082">INDEX('PUMA22 Limit computations'!$A$4:$D$75,'PUMA-Person-Limits Fragments'!$B1082,2)</f>
        <v>Barnstable (East), Dukes &amp; Nantucket Counties--Outer Cape Cod Towns</v>
      </c>
      <c r="F1082" t="str" cm="1">
        <f t="array" ref="F1082">INDEX('PUMA22 Limit computations'!$A$4:$D$75,'PUMA-Person-Limits Fragments'!$B1082,3)</f>
        <v>METRO12700M12700</v>
      </c>
      <c r="G1082" t="str" cm="1">
        <f t="array" ref="G1082">INDEX('PUMA22 Limit computations'!$A$4:$D$75,'PUMA-Person-Limits Fragments'!$B1082,4)</f>
        <v>Barnstable Town, MA MSA</v>
      </c>
      <c r="H1082" cm="1">
        <f t="array" ref="H1082">INDEX('PUMA22 Limit computations'!AI$4:BB$75,'PUMA-Person-Limits Fragments'!B1082,'PUMA-Person-Limits Fragments'!C1082)</f>
        <v>78484.73000000001</v>
      </c>
      <c r="I1082" cm="1">
        <f t="array" ref="I1082">INDEX('PUMA22 Limit computations'!BC$4:BV$75,'PUMA-Person-Limits Fragments'!B1082,'PUMA-Person-Limits Fragments'!C1082)</f>
        <v>62161.674000000006</v>
      </c>
      <c r="J1082" cm="1">
        <f t="array" ref="J1082">INDEX('PUMA22 Limit computations'!BW$4:CP$75,'PUMA-Person-Limits Fragments'!B1082,'PUMA-Person-Limits Fragments'!C1082)</f>
        <v>125553.47</v>
      </c>
    </row>
    <row r="1083" spans="1:10" x14ac:dyDescent="0.25">
      <c r="A1083">
        <f t="shared" si="50"/>
        <v>1082</v>
      </c>
      <c r="B1083">
        <f t="shared" si="48"/>
        <v>2</v>
      </c>
      <c r="C1083">
        <f t="shared" si="49"/>
        <v>16</v>
      </c>
      <c r="D1083" cm="1">
        <f t="array" ref="D1083">INDEX('PUMA22 Limit computations'!$A$4:$D$75,'PUMA-Person-Limits Fragments'!$B1083,1)</f>
        <v>1201</v>
      </c>
      <c r="E1083" t="str" cm="1">
        <f t="array" ref="E1083">INDEX('PUMA22 Limit computations'!$A$4:$D$75,'PUMA-Person-Limits Fragments'!$B1083,2)</f>
        <v>Barnstable County (West)--Inner Cape Cod Towns &amp; Barnstable Town City</v>
      </c>
      <c r="F1083" t="str" cm="1">
        <f t="array" ref="F1083">INDEX('PUMA22 Limit computations'!$A$4:$D$75,'PUMA-Person-Limits Fragments'!$B1083,3)</f>
        <v>METRO12700M12700</v>
      </c>
      <c r="G1083" t="str" cm="1">
        <f t="array" ref="G1083">INDEX('PUMA22 Limit computations'!$A$4:$D$75,'PUMA-Person-Limits Fragments'!$B1083,4)</f>
        <v>Barnstable Town, MA MSA</v>
      </c>
      <c r="H1083" cm="1">
        <f t="array" ref="H1083">INDEX('PUMA22 Limit computations'!AI$4:BB$75,'PUMA-Person-Limits Fragments'!B1083,'PUMA-Person-Limits Fragments'!C1083)</f>
        <v>106550</v>
      </c>
      <c r="I1083" cm="1">
        <f t="array" ref="I1083">INDEX('PUMA22 Limit computations'!BC$4:BV$75,'PUMA-Person-Limits Fragments'!B1083,'PUMA-Person-Limits Fragments'!C1083)</f>
        <v>84390</v>
      </c>
      <c r="J1083" cm="1">
        <f t="array" ref="J1083">INDEX('PUMA22 Limit computations'!BW$4:CP$75,'PUMA-Person-Limits Fragments'!B1083,'PUMA-Person-Limits Fragments'!C1083)</f>
        <v>170450</v>
      </c>
    </row>
    <row r="1084" spans="1:10" x14ac:dyDescent="0.25">
      <c r="A1084">
        <f t="shared" si="50"/>
        <v>1083</v>
      </c>
      <c r="B1084">
        <f t="shared" si="48"/>
        <v>3</v>
      </c>
      <c r="C1084">
        <f t="shared" si="49"/>
        <v>16</v>
      </c>
      <c r="D1084" cm="1">
        <f t="array" ref="D1084">INDEX('PUMA22 Limit computations'!$A$4:$D$75,'PUMA-Person-Limits Fragments'!$B1084,1)</f>
        <v>801</v>
      </c>
      <c r="E1084" t="str" cm="1">
        <f t="array" ref="E1084">INDEX('PUMA22 Limit computations'!$A$4:$D$75,'PUMA-Person-Limits Fragments'!$B1084,2)</f>
        <v>Boston City--Allston, Brighton &amp; Fenway</v>
      </c>
      <c r="F1084" t="str" cm="1">
        <f t="array" ref="F1084">INDEX('PUMA22 Limit computations'!$A$4:$D$75,'PUMA-Person-Limits Fragments'!$B1084,3)</f>
        <v>METRO14460MM1120</v>
      </c>
      <c r="G1084" t="str" cm="1">
        <f t="array" ref="G1084">INDEX('PUMA22 Limit computations'!$A$4:$D$75,'PUMA-Person-Limits Fragments'!$B1084,4)</f>
        <v>Boston-Cambridge-Quincy, MA-NH HUD Metro FMR Area</v>
      </c>
      <c r="H1084" cm="1">
        <f t="array" ref="H1084">INDEX('PUMA22 Limit computations'!AI$4:BB$75,'PUMA-Person-Limits Fragments'!B1084,'PUMA-Person-Limits Fragments'!C1084)</f>
        <v>137400</v>
      </c>
      <c r="I1084" cm="1">
        <f t="array" ref="I1084">INDEX('PUMA22 Limit computations'!BC$4:BV$75,'PUMA-Person-Limits Fragments'!B1084,'PUMA-Person-Limits Fragments'!C1084)</f>
        <v>84390</v>
      </c>
      <c r="J1084" cm="1">
        <f t="array" ref="J1084">INDEX('PUMA22 Limit computations'!BW$4:CP$75,'PUMA-Person-Limits Fragments'!B1084,'PUMA-Person-Limits Fragments'!C1084)</f>
        <v>219250</v>
      </c>
    </row>
    <row r="1085" spans="1:10" x14ac:dyDescent="0.25">
      <c r="A1085">
        <f t="shared" si="50"/>
        <v>1084</v>
      </c>
      <c r="B1085">
        <f t="shared" si="48"/>
        <v>4</v>
      </c>
      <c r="C1085">
        <f t="shared" si="49"/>
        <v>16</v>
      </c>
      <c r="D1085" cm="1">
        <f t="array" ref="D1085">INDEX('PUMA22 Limit computations'!$A$4:$D$75,'PUMA-Person-Limits Fragments'!$B1085,1)</f>
        <v>904</v>
      </c>
      <c r="E1085" t="str" cm="1">
        <f t="array" ref="E1085">INDEX('PUMA22 Limit computations'!$A$4:$D$75,'PUMA-Person-Limits Fragments'!$B1085,2)</f>
        <v>Norfolk County (Northeast)--Weymouth, Braintree, Randolph &amp; Cohasset</v>
      </c>
      <c r="F1085" t="str" cm="1">
        <f t="array" ref="F1085">INDEX('PUMA22 Limit computations'!$A$4:$D$75,'PUMA-Person-Limits Fragments'!$B1085,3)</f>
        <v>METRO14460MM1120</v>
      </c>
      <c r="G1085" t="str" cm="1">
        <f t="array" ref="G1085">INDEX('PUMA22 Limit computations'!$A$4:$D$75,'PUMA-Person-Limits Fragments'!$B1085,4)</f>
        <v>Boston-Cambridge-Quincy, MA-NH HUD Metro FMR Area</v>
      </c>
      <c r="H1085" cm="1">
        <f t="array" ref="H1085">INDEX('PUMA22 Limit computations'!AI$4:BB$75,'PUMA-Person-Limits Fragments'!B1085,'PUMA-Person-Limits Fragments'!C1085)</f>
        <v>137400</v>
      </c>
      <c r="I1085" cm="1">
        <f t="array" ref="I1085">INDEX('PUMA22 Limit computations'!BC$4:BV$75,'PUMA-Person-Limits Fragments'!B1085,'PUMA-Person-Limits Fragments'!C1085)</f>
        <v>84390</v>
      </c>
      <c r="J1085" cm="1">
        <f t="array" ref="J1085">INDEX('PUMA22 Limit computations'!BW$4:CP$75,'PUMA-Person-Limits Fragments'!B1085,'PUMA-Person-Limits Fragments'!C1085)</f>
        <v>219250</v>
      </c>
    </row>
    <row r="1086" spans="1:10" x14ac:dyDescent="0.25">
      <c r="A1086">
        <f t="shared" si="50"/>
        <v>1085</v>
      </c>
      <c r="B1086">
        <f t="shared" si="48"/>
        <v>5</v>
      </c>
      <c r="C1086">
        <f t="shared" si="49"/>
        <v>16</v>
      </c>
      <c r="D1086" cm="1">
        <f t="array" ref="D1086">INDEX('PUMA22 Limit computations'!$A$4:$D$75,'PUMA-Person-Limits Fragments'!$B1086,1)</f>
        <v>903</v>
      </c>
      <c r="E1086" t="str" cm="1">
        <f t="array" ref="E1086">INDEX('PUMA22 Limit computations'!$A$4:$D$75,'PUMA-Person-Limits Fragments'!$B1086,2)</f>
        <v>Norfolk County--Quincy</v>
      </c>
      <c r="F1086" t="str" cm="1">
        <f t="array" ref="F1086">INDEX('PUMA22 Limit computations'!$A$4:$D$75,'PUMA-Person-Limits Fragments'!$B1086,3)</f>
        <v>METRO14460MM1120</v>
      </c>
      <c r="G1086" t="str" cm="1">
        <f t="array" ref="G1086">INDEX('PUMA22 Limit computations'!$A$4:$D$75,'PUMA-Person-Limits Fragments'!$B1086,4)</f>
        <v>Boston-Cambridge-Quincy, MA-NH HUD Metro FMR Area</v>
      </c>
      <c r="H1086" cm="1">
        <f t="array" ref="H1086">INDEX('PUMA22 Limit computations'!AI$4:BB$75,'PUMA-Person-Limits Fragments'!B1086,'PUMA-Person-Limits Fragments'!C1086)</f>
        <v>137400</v>
      </c>
      <c r="I1086" cm="1">
        <f t="array" ref="I1086">INDEX('PUMA22 Limit computations'!BC$4:BV$75,'PUMA-Person-Limits Fragments'!B1086,'PUMA-Person-Limits Fragments'!C1086)</f>
        <v>84390</v>
      </c>
      <c r="J1086" cm="1">
        <f t="array" ref="J1086">INDEX('PUMA22 Limit computations'!BW$4:CP$75,'PUMA-Person-Limits Fragments'!B1086,'PUMA-Person-Limits Fragments'!C1086)</f>
        <v>219250</v>
      </c>
    </row>
    <row r="1087" spans="1:10" x14ac:dyDescent="0.25">
      <c r="A1087">
        <f t="shared" si="50"/>
        <v>1086</v>
      </c>
      <c r="B1087">
        <f t="shared" si="48"/>
        <v>6</v>
      </c>
      <c r="C1087">
        <f t="shared" si="49"/>
        <v>16</v>
      </c>
      <c r="D1087" cm="1">
        <f t="array" ref="D1087">INDEX('PUMA22 Limit computations'!$A$4:$D$75,'PUMA-Person-Limits Fragments'!$B1087,1)</f>
        <v>902</v>
      </c>
      <c r="E1087" t="str" cm="1">
        <f t="array" ref="E1087">INDEX('PUMA22 Limit computations'!$A$4:$D$75,'PUMA-Person-Limits Fragments'!$B1087,2)</f>
        <v>Norfolk County--Brookline, Milton &amp; Dedham</v>
      </c>
      <c r="F1087" t="str" cm="1">
        <f t="array" ref="F1087">INDEX('PUMA22 Limit computations'!$A$4:$D$75,'PUMA-Person-Limits Fragments'!$B1087,3)</f>
        <v>METRO14460MM1120</v>
      </c>
      <c r="G1087" t="str" cm="1">
        <f t="array" ref="G1087">INDEX('PUMA22 Limit computations'!$A$4:$D$75,'PUMA-Person-Limits Fragments'!$B1087,4)</f>
        <v>Boston-Cambridge-Quincy, MA-NH HUD Metro FMR Area</v>
      </c>
      <c r="H1087" cm="1">
        <f t="array" ref="H1087">INDEX('PUMA22 Limit computations'!AI$4:BB$75,'PUMA-Person-Limits Fragments'!B1087,'PUMA-Person-Limits Fragments'!C1087)</f>
        <v>137400</v>
      </c>
      <c r="I1087" cm="1">
        <f t="array" ref="I1087">INDEX('PUMA22 Limit computations'!BC$4:BV$75,'PUMA-Person-Limits Fragments'!B1087,'PUMA-Person-Limits Fragments'!C1087)</f>
        <v>84390</v>
      </c>
      <c r="J1087" cm="1">
        <f t="array" ref="J1087">INDEX('PUMA22 Limit computations'!BW$4:CP$75,'PUMA-Person-Limits Fragments'!B1087,'PUMA-Person-Limits Fragments'!C1087)</f>
        <v>219250</v>
      </c>
    </row>
    <row r="1088" spans="1:10" x14ac:dyDescent="0.25">
      <c r="A1088">
        <f t="shared" si="50"/>
        <v>1087</v>
      </c>
      <c r="B1088">
        <f t="shared" si="48"/>
        <v>7</v>
      </c>
      <c r="C1088">
        <f t="shared" si="49"/>
        <v>16</v>
      </c>
      <c r="D1088" cm="1">
        <f t="array" ref="D1088">INDEX('PUMA22 Limit computations'!$A$4:$D$75,'PUMA-Person-Limits Fragments'!$B1088,1)</f>
        <v>901</v>
      </c>
      <c r="E1088" t="str" cm="1">
        <f t="array" ref="E1088">INDEX('PUMA22 Limit computations'!$A$4:$D$75,'PUMA-Person-Limits Fragments'!$B1088,2)</f>
        <v>Norfolk County (Northwest)--Needham, Wellesley &amp; Westwood</v>
      </c>
      <c r="F1088" t="str" cm="1">
        <f t="array" ref="F1088">INDEX('PUMA22 Limit computations'!$A$4:$D$75,'PUMA-Person-Limits Fragments'!$B1088,3)</f>
        <v>METRO14460MM1120</v>
      </c>
      <c r="G1088" t="str" cm="1">
        <f t="array" ref="G1088">INDEX('PUMA22 Limit computations'!$A$4:$D$75,'PUMA-Person-Limits Fragments'!$B1088,4)</f>
        <v>Boston-Cambridge-Quincy, MA-NH HUD Metro FMR Area</v>
      </c>
      <c r="H1088" cm="1">
        <f t="array" ref="H1088">INDEX('PUMA22 Limit computations'!AI$4:BB$75,'PUMA-Person-Limits Fragments'!B1088,'PUMA-Person-Limits Fragments'!C1088)</f>
        <v>137400</v>
      </c>
      <c r="I1088" cm="1">
        <f t="array" ref="I1088">INDEX('PUMA22 Limit computations'!BC$4:BV$75,'PUMA-Person-Limits Fragments'!B1088,'PUMA-Person-Limits Fragments'!C1088)</f>
        <v>84390</v>
      </c>
      <c r="J1088" cm="1">
        <f t="array" ref="J1088">INDEX('PUMA22 Limit computations'!BW$4:CP$75,'PUMA-Person-Limits Fragments'!B1088,'PUMA-Person-Limits Fragments'!C1088)</f>
        <v>219250</v>
      </c>
    </row>
    <row r="1089" spans="1:10" x14ac:dyDescent="0.25">
      <c r="A1089">
        <f t="shared" si="50"/>
        <v>1088</v>
      </c>
      <c r="B1089">
        <f t="shared" si="48"/>
        <v>8</v>
      </c>
      <c r="C1089">
        <f t="shared" si="49"/>
        <v>16</v>
      </c>
      <c r="D1089" cm="1">
        <f t="array" ref="D1089">INDEX('PUMA22 Limit computations'!$A$4:$D$75,'PUMA-Person-Limits Fragments'!$B1089,1)</f>
        <v>806</v>
      </c>
      <c r="E1089" t="str" cm="1">
        <f t="array" ref="E1089">INDEX('PUMA22 Limit computations'!$A$4:$D$75,'PUMA-Person-Limits Fragments'!$B1089,2)</f>
        <v>Suffolk County (North)--Revere, Chelsea &amp; Winthrop</v>
      </c>
      <c r="F1089" t="str" cm="1">
        <f t="array" ref="F1089">INDEX('PUMA22 Limit computations'!$A$4:$D$75,'PUMA-Person-Limits Fragments'!$B1089,3)</f>
        <v>METRO14460MM1120</v>
      </c>
      <c r="G1089" t="str" cm="1">
        <f t="array" ref="G1089">INDEX('PUMA22 Limit computations'!$A$4:$D$75,'PUMA-Person-Limits Fragments'!$B1089,4)</f>
        <v>Boston-Cambridge-Quincy, MA-NH HUD Metro FMR Area</v>
      </c>
      <c r="H1089" cm="1">
        <f t="array" ref="H1089">INDEX('PUMA22 Limit computations'!AI$4:BB$75,'PUMA-Person-Limits Fragments'!B1089,'PUMA-Person-Limits Fragments'!C1089)</f>
        <v>137400</v>
      </c>
      <c r="I1089" cm="1">
        <f t="array" ref="I1089">INDEX('PUMA22 Limit computations'!BC$4:BV$75,'PUMA-Person-Limits Fragments'!B1089,'PUMA-Person-Limits Fragments'!C1089)</f>
        <v>84390</v>
      </c>
      <c r="J1089" cm="1">
        <f t="array" ref="J1089">INDEX('PUMA22 Limit computations'!BW$4:CP$75,'PUMA-Person-Limits Fragments'!B1089,'PUMA-Person-Limits Fragments'!C1089)</f>
        <v>219250</v>
      </c>
    </row>
    <row r="1090" spans="1:10" x14ac:dyDescent="0.25">
      <c r="A1090">
        <f t="shared" si="50"/>
        <v>1089</v>
      </c>
      <c r="B1090">
        <f t="shared" si="48"/>
        <v>9</v>
      </c>
      <c r="C1090">
        <f t="shared" si="49"/>
        <v>16</v>
      </c>
      <c r="D1090" cm="1">
        <f t="array" ref="D1090">INDEX('PUMA22 Limit computations'!$A$4:$D$75,'PUMA-Person-Limits Fragments'!$B1090,1)</f>
        <v>805</v>
      </c>
      <c r="E1090" t="str" cm="1">
        <f t="array" ref="E1090">INDEX('PUMA22 Limit computations'!$A$4:$D$75,'PUMA-Person-Limits Fragments'!$B1090,2)</f>
        <v>Boston City--Hyde Park, Jamaica Plain, Roslindale &amp; West Roxbury</v>
      </c>
      <c r="F1090" t="str" cm="1">
        <f t="array" ref="F1090">INDEX('PUMA22 Limit computations'!$A$4:$D$75,'PUMA-Person-Limits Fragments'!$B1090,3)</f>
        <v>METRO14460MM1120</v>
      </c>
      <c r="G1090" t="str" cm="1">
        <f t="array" ref="G1090">INDEX('PUMA22 Limit computations'!$A$4:$D$75,'PUMA-Person-Limits Fragments'!$B1090,4)</f>
        <v>Boston-Cambridge-Quincy, MA-NH HUD Metro FMR Area</v>
      </c>
      <c r="H1090" cm="1">
        <f t="array" ref="H1090">INDEX('PUMA22 Limit computations'!AI$4:BB$75,'PUMA-Person-Limits Fragments'!B1090,'PUMA-Person-Limits Fragments'!C1090)</f>
        <v>137400</v>
      </c>
      <c r="I1090" cm="1">
        <f t="array" ref="I1090">INDEX('PUMA22 Limit computations'!BC$4:BV$75,'PUMA-Person-Limits Fragments'!B1090,'PUMA-Person-Limits Fragments'!C1090)</f>
        <v>84390</v>
      </c>
      <c r="J1090" cm="1">
        <f t="array" ref="J1090">INDEX('PUMA22 Limit computations'!BW$4:CP$75,'PUMA-Person-Limits Fragments'!B1090,'PUMA-Person-Limits Fragments'!C1090)</f>
        <v>219250</v>
      </c>
    </row>
    <row r="1091" spans="1:10" x14ac:dyDescent="0.25">
      <c r="A1091">
        <f t="shared" si="50"/>
        <v>1090</v>
      </c>
      <c r="B1091">
        <f t="shared" ref="B1091:B1154" si="51">A1091-72*FLOOR((A1091-1)/72,1)</f>
        <v>10</v>
      </c>
      <c r="C1091">
        <f t="shared" ref="C1091:C1154" si="52">FLOOR((A1091-1)/72,1)+1</f>
        <v>16</v>
      </c>
      <c r="D1091" cm="1">
        <f t="array" ref="D1091">INDEX('PUMA22 Limit computations'!$A$4:$D$75,'PUMA-Person-Limits Fragments'!$B1091,1)</f>
        <v>804</v>
      </c>
      <c r="E1091" t="str" cm="1">
        <f t="array" ref="E1091">INDEX('PUMA22 Limit computations'!$A$4:$D$75,'PUMA-Person-Limits Fragments'!$B1091,2)</f>
        <v>Boston City--Mattapan &amp; Roxbury</v>
      </c>
      <c r="F1091" t="str" cm="1">
        <f t="array" ref="F1091">INDEX('PUMA22 Limit computations'!$A$4:$D$75,'PUMA-Person-Limits Fragments'!$B1091,3)</f>
        <v>METRO14460MM1120</v>
      </c>
      <c r="G1091" t="str" cm="1">
        <f t="array" ref="G1091">INDEX('PUMA22 Limit computations'!$A$4:$D$75,'PUMA-Person-Limits Fragments'!$B1091,4)</f>
        <v>Boston-Cambridge-Quincy, MA-NH HUD Metro FMR Area</v>
      </c>
      <c r="H1091" cm="1">
        <f t="array" ref="H1091">INDEX('PUMA22 Limit computations'!AI$4:BB$75,'PUMA-Person-Limits Fragments'!B1091,'PUMA-Person-Limits Fragments'!C1091)</f>
        <v>137400</v>
      </c>
      <c r="I1091" cm="1">
        <f t="array" ref="I1091">INDEX('PUMA22 Limit computations'!BC$4:BV$75,'PUMA-Person-Limits Fragments'!B1091,'PUMA-Person-Limits Fragments'!C1091)</f>
        <v>84390</v>
      </c>
      <c r="J1091" cm="1">
        <f t="array" ref="J1091">INDEX('PUMA22 Limit computations'!BW$4:CP$75,'PUMA-Person-Limits Fragments'!B1091,'PUMA-Person-Limits Fragments'!C1091)</f>
        <v>219250</v>
      </c>
    </row>
    <row r="1092" spans="1:10" x14ac:dyDescent="0.25">
      <c r="A1092">
        <f t="shared" ref="A1092:A1155" si="53">A1091+1</f>
        <v>1091</v>
      </c>
      <c r="B1092">
        <f t="shared" si="51"/>
        <v>11</v>
      </c>
      <c r="C1092">
        <f t="shared" si="52"/>
        <v>16</v>
      </c>
      <c r="D1092" cm="1">
        <f t="array" ref="D1092">INDEX('PUMA22 Limit computations'!$A$4:$D$75,'PUMA-Person-Limits Fragments'!$B1092,1)</f>
        <v>612</v>
      </c>
      <c r="E1092" t="str" cm="1">
        <f t="array" ref="E1092">INDEX('PUMA22 Limit computations'!$A$4:$D$75,'PUMA-Person-Limits Fragments'!$B1092,2)</f>
        <v>Middlesex County--Watertown, Arlington &amp; Belmont</v>
      </c>
      <c r="F1092" t="str" cm="1">
        <f t="array" ref="F1092">INDEX('PUMA22 Limit computations'!$A$4:$D$75,'PUMA-Person-Limits Fragments'!$B1092,3)</f>
        <v>METRO14460MM1120</v>
      </c>
      <c r="G1092" t="str" cm="1">
        <f t="array" ref="G1092">INDEX('PUMA22 Limit computations'!$A$4:$D$75,'PUMA-Person-Limits Fragments'!$B1092,4)</f>
        <v>Boston-Cambridge-Quincy, MA-NH HUD Metro FMR Area</v>
      </c>
      <c r="H1092" cm="1">
        <f t="array" ref="H1092">INDEX('PUMA22 Limit computations'!AI$4:BB$75,'PUMA-Person-Limits Fragments'!B1092,'PUMA-Person-Limits Fragments'!C1092)</f>
        <v>137413.74</v>
      </c>
      <c r="I1092" cm="1">
        <f t="array" ref="I1092">INDEX('PUMA22 Limit computations'!BC$4:BV$75,'PUMA-Person-Limits Fragments'!B1092,'PUMA-Person-Limits Fragments'!C1092)</f>
        <v>84398.438999999998</v>
      </c>
      <c r="J1092" cm="1">
        <f t="array" ref="J1092">INDEX('PUMA22 Limit computations'!BW$4:CP$75,'PUMA-Person-Limits Fragments'!B1092,'PUMA-Person-Limits Fragments'!C1092)</f>
        <v>219271.92499999999</v>
      </c>
    </row>
    <row r="1093" spans="1:10" x14ac:dyDescent="0.25">
      <c r="A1093">
        <f t="shared" si="53"/>
        <v>1092</v>
      </c>
      <c r="B1093">
        <f t="shared" si="51"/>
        <v>12</v>
      </c>
      <c r="C1093">
        <f t="shared" si="52"/>
        <v>16</v>
      </c>
      <c r="D1093" cm="1">
        <f t="array" ref="D1093">INDEX('PUMA22 Limit computations'!$A$4:$D$75,'PUMA-Person-Limits Fragments'!$B1093,1)</f>
        <v>802</v>
      </c>
      <c r="E1093" t="str" cm="1">
        <f t="array" ref="E1093">INDEX('PUMA22 Limit computations'!$A$4:$D$75,'PUMA-Person-Limits Fragments'!$B1093,2)</f>
        <v>Boston City--Back Bay, Beacon Hill, Charlestown, East Boston, Central &amp; South End</v>
      </c>
      <c r="F1093" t="str" cm="1">
        <f t="array" ref="F1093">INDEX('PUMA22 Limit computations'!$A$4:$D$75,'PUMA-Person-Limits Fragments'!$B1093,3)</f>
        <v>METRO14460MM1120</v>
      </c>
      <c r="G1093" t="str" cm="1">
        <f t="array" ref="G1093">INDEX('PUMA22 Limit computations'!$A$4:$D$75,'PUMA-Person-Limits Fragments'!$B1093,4)</f>
        <v>Boston-Cambridge-Quincy, MA-NH HUD Metro FMR Area</v>
      </c>
      <c r="H1093" cm="1">
        <f t="array" ref="H1093">INDEX('PUMA22 Limit computations'!AI$4:BB$75,'PUMA-Person-Limits Fragments'!B1093,'PUMA-Person-Limits Fragments'!C1093)</f>
        <v>137400</v>
      </c>
      <c r="I1093" cm="1">
        <f t="array" ref="I1093">INDEX('PUMA22 Limit computations'!BC$4:BV$75,'PUMA-Person-Limits Fragments'!B1093,'PUMA-Person-Limits Fragments'!C1093)</f>
        <v>84390</v>
      </c>
      <c r="J1093" cm="1">
        <f t="array" ref="J1093">INDEX('PUMA22 Limit computations'!BW$4:CP$75,'PUMA-Person-Limits Fragments'!B1093,'PUMA-Person-Limits Fragments'!C1093)</f>
        <v>219250</v>
      </c>
    </row>
    <row r="1094" spans="1:10" x14ac:dyDescent="0.25">
      <c r="A1094">
        <f t="shared" si="53"/>
        <v>1093</v>
      </c>
      <c r="B1094">
        <f t="shared" si="51"/>
        <v>13</v>
      </c>
      <c r="C1094">
        <f t="shared" si="52"/>
        <v>16</v>
      </c>
      <c r="D1094" cm="1">
        <f t="array" ref="D1094">INDEX('PUMA22 Limit computations'!$A$4:$D$75,'PUMA-Person-Limits Fragments'!$B1094,1)</f>
        <v>906</v>
      </c>
      <c r="E1094" t="str" cm="1">
        <f t="array" ref="E1094">INDEX('PUMA22 Limit computations'!$A$4:$D$75,'PUMA-Person-Limits Fragments'!$B1094,2)</f>
        <v>Norfolk County (Southwest)--Franklin, Walpole &amp; Foxborough</v>
      </c>
      <c r="F1094" t="str" cm="1">
        <f t="array" ref="F1094">INDEX('PUMA22 Limit computations'!$A$4:$D$75,'PUMA-Person-Limits Fragments'!$B1094,3)</f>
        <v>METRO14460MM1120</v>
      </c>
      <c r="G1094" t="str" cm="1">
        <f t="array" ref="G1094">INDEX('PUMA22 Limit computations'!$A$4:$D$75,'PUMA-Person-Limits Fragments'!$B1094,4)</f>
        <v>Boston-Cambridge-Quincy, MA-NH HUD Metro FMR Area</v>
      </c>
      <c r="H1094" cm="1">
        <f t="array" ref="H1094">INDEX('PUMA22 Limit computations'!AI$4:BB$75,'PUMA-Person-Limits Fragments'!B1094,'PUMA-Person-Limits Fragments'!C1094)</f>
        <v>137400</v>
      </c>
      <c r="I1094" cm="1">
        <f t="array" ref="I1094">INDEX('PUMA22 Limit computations'!BC$4:BV$75,'PUMA-Person-Limits Fragments'!B1094,'PUMA-Person-Limits Fragments'!C1094)</f>
        <v>84390</v>
      </c>
      <c r="J1094" cm="1">
        <f t="array" ref="J1094">INDEX('PUMA22 Limit computations'!BW$4:CP$75,'PUMA-Person-Limits Fragments'!B1094,'PUMA-Person-Limits Fragments'!C1094)</f>
        <v>219250</v>
      </c>
    </row>
    <row r="1095" spans="1:10" x14ac:dyDescent="0.25">
      <c r="A1095">
        <f t="shared" si="53"/>
        <v>1094</v>
      </c>
      <c r="B1095">
        <f t="shared" si="51"/>
        <v>14</v>
      </c>
      <c r="C1095">
        <f t="shared" si="52"/>
        <v>16</v>
      </c>
      <c r="D1095" cm="1">
        <f t="array" ref="D1095">INDEX('PUMA22 Limit computations'!$A$4:$D$75,'PUMA-Person-Limits Fragments'!$B1095,1)</f>
        <v>706</v>
      </c>
      <c r="E1095" t="str" cm="1">
        <f t="array" ref="E1095">INDEX('PUMA22 Limit computations'!$A$4:$D$75,'PUMA-Person-Limits Fragments'!$B1095,2)</f>
        <v>Essex County (South Coastline)--Salem, Beverly &amp; Gloucester</v>
      </c>
      <c r="F1095" t="str" cm="1">
        <f t="array" ref="F1095">INDEX('PUMA22 Limit computations'!$A$4:$D$75,'PUMA-Person-Limits Fragments'!$B1095,3)</f>
        <v>METRO14460MM1120</v>
      </c>
      <c r="G1095" t="str" cm="1">
        <f t="array" ref="G1095">INDEX('PUMA22 Limit computations'!$A$4:$D$75,'PUMA-Person-Limits Fragments'!$B1095,4)</f>
        <v>Boston-Cambridge-Quincy, MA-NH HUD Metro FMR Area</v>
      </c>
      <c r="H1095" cm="1">
        <f t="array" ref="H1095">INDEX('PUMA22 Limit computations'!AI$4:BB$75,'PUMA-Person-Limits Fragments'!B1095,'PUMA-Person-Limits Fragments'!C1095)</f>
        <v>137400</v>
      </c>
      <c r="I1095" cm="1">
        <f t="array" ref="I1095">INDEX('PUMA22 Limit computations'!BC$4:BV$75,'PUMA-Person-Limits Fragments'!B1095,'PUMA-Person-Limits Fragments'!C1095)</f>
        <v>84390</v>
      </c>
      <c r="J1095" cm="1">
        <f t="array" ref="J1095">INDEX('PUMA22 Limit computations'!BW$4:CP$75,'PUMA-Person-Limits Fragments'!B1095,'PUMA-Person-Limits Fragments'!C1095)</f>
        <v>219250</v>
      </c>
    </row>
    <row r="1096" spans="1:10" x14ac:dyDescent="0.25">
      <c r="A1096">
        <f t="shared" si="53"/>
        <v>1095</v>
      </c>
      <c r="B1096">
        <f t="shared" si="51"/>
        <v>15</v>
      </c>
      <c r="C1096">
        <f t="shared" si="52"/>
        <v>16</v>
      </c>
      <c r="D1096" cm="1">
        <f t="array" ref="D1096">INDEX('PUMA22 Limit computations'!$A$4:$D$75,'PUMA-Person-Limits Fragments'!$B1096,1)</f>
        <v>705</v>
      </c>
      <c r="E1096" t="str" cm="1">
        <f t="array" ref="E1096">INDEX('PUMA22 Limit computations'!$A$4:$D$75,'PUMA-Person-Limits Fragments'!$B1096,2)</f>
        <v>Essex County--Lynn &amp; Nahant</v>
      </c>
      <c r="F1096" t="str" cm="1">
        <f t="array" ref="F1096">INDEX('PUMA22 Limit computations'!$A$4:$D$75,'PUMA-Person-Limits Fragments'!$B1096,3)</f>
        <v>METRO14460MM1120</v>
      </c>
      <c r="G1096" t="str" cm="1">
        <f t="array" ref="G1096">INDEX('PUMA22 Limit computations'!$A$4:$D$75,'PUMA-Person-Limits Fragments'!$B1096,4)</f>
        <v>Boston-Cambridge-Quincy, MA-NH HUD Metro FMR Area</v>
      </c>
      <c r="H1096" cm="1">
        <f t="array" ref="H1096">INDEX('PUMA22 Limit computations'!AI$4:BB$75,'PUMA-Person-Limits Fragments'!B1096,'PUMA-Person-Limits Fragments'!C1096)</f>
        <v>137400</v>
      </c>
      <c r="I1096" cm="1">
        <f t="array" ref="I1096">INDEX('PUMA22 Limit computations'!BC$4:BV$75,'PUMA-Person-Limits Fragments'!B1096,'PUMA-Person-Limits Fragments'!C1096)</f>
        <v>84390</v>
      </c>
      <c r="J1096" cm="1">
        <f t="array" ref="J1096">INDEX('PUMA22 Limit computations'!BW$4:CP$75,'PUMA-Person-Limits Fragments'!B1096,'PUMA-Person-Limits Fragments'!C1096)</f>
        <v>219250</v>
      </c>
    </row>
    <row r="1097" spans="1:10" x14ac:dyDescent="0.25">
      <c r="A1097">
        <f t="shared" si="53"/>
        <v>1096</v>
      </c>
      <c r="B1097">
        <f t="shared" si="51"/>
        <v>16</v>
      </c>
      <c r="C1097">
        <f t="shared" si="52"/>
        <v>16</v>
      </c>
      <c r="D1097" cm="1">
        <f t="array" ref="D1097">INDEX('PUMA22 Limit computations'!$A$4:$D$75,'PUMA-Person-Limits Fragments'!$B1097,1)</f>
        <v>704</v>
      </c>
      <c r="E1097" t="str" cm="1">
        <f t="array" ref="E1097">INDEX('PUMA22 Limit computations'!$A$4:$D$75,'PUMA-Person-Limits Fragments'!$B1097,2)</f>
        <v>Essex County (Central)--Peabody, Danvers &amp; Saugus</v>
      </c>
      <c r="F1097" t="str" cm="1">
        <f t="array" ref="F1097">INDEX('PUMA22 Limit computations'!$A$4:$D$75,'PUMA-Person-Limits Fragments'!$B1097,3)</f>
        <v>METRO14460MM1120</v>
      </c>
      <c r="G1097" t="str" cm="1">
        <f t="array" ref="G1097">INDEX('PUMA22 Limit computations'!$A$4:$D$75,'PUMA-Person-Limits Fragments'!$B1097,4)</f>
        <v>Boston-Cambridge-Quincy, MA-NH HUD Metro FMR Area</v>
      </c>
      <c r="H1097" cm="1">
        <f t="array" ref="H1097">INDEX('PUMA22 Limit computations'!AI$4:BB$75,'PUMA-Person-Limits Fragments'!B1097,'PUMA-Person-Limits Fragments'!C1097)</f>
        <v>137400</v>
      </c>
      <c r="I1097" cm="1">
        <f t="array" ref="I1097">INDEX('PUMA22 Limit computations'!BC$4:BV$75,'PUMA-Person-Limits Fragments'!B1097,'PUMA-Person-Limits Fragments'!C1097)</f>
        <v>84390</v>
      </c>
      <c r="J1097" cm="1">
        <f t="array" ref="J1097">INDEX('PUMA22 Limit computations'!BW$4:CP$75,'PUMA-Person-Limits Fragments'!B1097,'PUMA-Person-Limits Fragments'!C1097)</f>
        <v>219250</v>
      </c>
    </row>
    <row r="1098" spans="1:10" x14ac:dyDescent="0.25">
      <c r="A1098">
        <f t="shared" si="53"/>
        <v>1097</v>
      </c>
      <c r="B1098">
        <f t="shared" si="51"/>
        <v>17</v>
      </c>
      <c r="C1098">
        <f t="shared" si="52"/>
        <v>16</v>
      </c>
      <c r="D1098" cm="1">
        <f t="array" ref="D1098">INDEX('PUMA22 Limit computations'!$A$4:$D$75,'PUMA-Person-Limits Fragments'!$B1098,1)</f>
        <v>611</v>
      </c>
      <c r="E1098" t="str" cm="1">
        <f t="array" ref="E1098">INDEX('PUMA22 Limit computations'!$A$4:$D$75,'PUMA-Person-Limits Fragments'!$B1098,2)</f>
        <v>Middlesex County (East)--Cambridge</v>
      </c>
      <c r="F1098" t="str" cm="1">
        <f t="array" ref="F1098">INDEX('PUMA22 Limit computations'!$A$4:$D$75,'PUMA-Person-Limits Fragments'!$B1098,3)</f>
        <v>METRO14460MM1120</v>
      </c>
      <c r="G1098" t="str" cm="1">
        <f t="array" ref="G1098">INDEX('PUMA22 Limit computations'!$A$4:$D$75,'PUMA-Person-Limits Fragments'!$B1098,4)</f>
        <v>Boston-Cambridge-Quincy, MA-NH HUD Metro FMR Area</v>
      </c>
      <c r="H1098" cm="1">
        <f t="array" ref="H1098">INDEX('PUMA22 Limit computations'!AI$4:BB$75,'PUMA-Person-Limits Fragments'!B1098,'PUMA-Person-Limits Fragments'!C1098)</f>
        <v>137400</v>
      </c>
      <c r="I1098" cm="1">
        <f t="array" ref="I1098">INDEX('PUMA22 Limit computations'!BC$4:BV$75,'PUMA-Person-Limits Fragments'!B1098,'PUMA-Person-Limits Fragments'!C1098)</f>
        <v>84390</v>
      </c>
      <c r="J1098" cm="1">
        <f t="array" ref="J1098">INDEX('PUMA22 Limit computations'!BW$4:CP$75,'PUMA-Person-Limits Fragments'!B1098,'PUMA-Person-Limits Fragments'!C1098)</f>
        <v>219250</v>
      </c>
    </row>
    <row r="1099" spans="1:10" x14ac:dyDescent="0.25">
      <c r="A1099">
        <f t="shared" si="53"/>
        <v>1098</v>
      </c>
      <c r="B1099">
        <f t="shared" si="51"/>
        <v>18</v>
      </c>
      <c r="C1099">
        <f t="shared" si="52"/>
        <v>16</v>
      </c>
      <c r="D1099" cm="1">
        <f t="array" ref="D1099">INDEX('PUMA22 Limit computations'!$A$4:$D$75,'PUMA-Person-Limits Fragments'!$B1099,1)</f>
        <v>703</v>
      </c>
      <c r="E1099" t="str" cm="1">
        <f t="array" ref="E1099">INDEX('PUMA22 Limit computations'!$A$4:$D$75,'PUMA-Person-Limits Fragments'!$B1099,2)</f>
        <v>Essex County (North)--Newburyport, Amesbury &amp; North Andover</v>
      </c>
      <c r="F1099" t="str" cm="1">
        <f t="array" ref="F1099">INDEX('PUMA22 Limit computations'!$A$4:$D$75,'PUMA-Person-Limits Fragments'!$B1099,3)</f>
        <v>METRO14460MM1120</v>
      </c>
      <c r="G1099" t="str" cm="1">
        <f t="array" ref="G1099">INDEX('PUMA22 Limit computations'!$A$4:$D$75,'PUMA-Person-Limits Fragments'!$B1099,4)</f>
        <v>Boston-Cambridge-Quincy, MA-NH HUD Metro FMR Area</v>
      </c>
      <c r="H1099" cm="1">
        <f t="array" ref="H1099">INDEX('PUMA22 Limit computations'!AI$4:BB$75,'PUMA-Person-Limits Fragments'!B1099,'PUMA-Person-Limits Fragments'!C1099)</f>
        <v>71722.8</v>
      </c>
      <c r="I1099" cm="1">
        <f t="array" ref="I1099">INDEX('PUMA22 Limit computations'!BC$4:BV$75,'PUMA-Person-Limits Fragments'!B1099,'PUMA-Person-Limits Fragments'!C1099)</f>
        <v>44051.58</v>
      </c>
      <c r="J1099" cm="1">
        <f t="array" ref="J1099">INDEX('PUMA22 Limit computations'!BW$4:CP$75,'PUMA-Person-Limits Fragments'!B1099,'PUMA-Person-Limits Fragments'!C1099)</f>
        <v>114448.5</v>
      </c>
    </row>
    <row r="1100" spans="1:10" x14ac:dyDescent="0.25">
      <c r="A1100">
        <f t="shared" si="53"/>
        <v>1099</v>
      </c>
      <c r="B1100">
        <f t="shared" si="51"/>
        <v>19</v>
      </c>
      <c r="C1100">
        <f t="shared" si="52"/>
        <v>16</v>
      </c>
      <c r="D1100" cm="1">
        <f t="array" ref="D1100">INDEX('PUMA22 Limit computations'!$A$4:$D$75,'PUMA-Person-Limits Fragments'!$B1100,1)</f>
        <v>803</v>
      </c>
      <c r="E1100" t="str" cm="1">
        <f t="array" ref="E1100">INDEX('PUMA22 Limit computations'!$A$4:$D$75,'PUMA-Person-Limits Fragments'!$B1100,2)</f>
        <v>Boston City--Dorchester &amp; South Boston</v>
      </c>
      <c r="F1100" t="str" cm="1">
        <f t="array" ref="F1100">INDEX('PUMA22 Limit computations'!$A$4:$D$75,'PUMA-Person-Limits Fragments'!$B1100,3)</f>
        <v>METRO14460MM1120</v>
      </c>
      <c r="G1100" t="str" cm="1">
        <f t="array" ref="G1100">INDEX('PUMA22 Limit computations'!$A$4:$D$75,'PUMA-Person-Limits Fragments'!$B1100,4)</f>
        <v>Boston-Cambridge-Quincy, MA-NH HUD Metro FMR Area</v>
      </c>
      <c r="H1100" cm="1">
        <f t="array" ref="H1100">INDEX('PUMA22 Limit computations'!AI$4:BB$75,'PUMA-Person-Limits Fragments'!B1100,'PUMA-Person-Limits Fragments'!C1100)</f>
        <v>137400</v>
      </c>
      <c r="I1100" cm="1">
        <f t="array" ref="I1100">INDEX('PUMA22 Limit computations'!BC$4:BV$75,'PUMA-Person-Limits Fragments'!B1100,'PUMA-Person-Limits Fragments'!C1100)</f>
        <v>84390</v>
      </c>
      <c r="J1100" cm="1">
        <f t="array" ref="J1100">INDEX('PUMA22 Limit computations'!BW$4:CP$75,'PUMA-Person-Limits Fragments'!B1100,'PUMA-Person-Limits Fragments'!C1100)</f>
        <v>219250</v>
      </c>
    </row>
    <row r="1101" spans="1:10" x14ac:dyDescent="0.25">
      <c r="A1101">
        <f t="shared" si="53"/>
        <v>1100</v>
      </c>
      <c r="B1101">
        <f t="shared" si="51"/>
        <v>20</v>
      </c>
      <c r="C1101">
        <f t="shared" si="52"/>
        <v>16</v>
      </c>
      <c r="D1101" cm="1">
        <f t="array" ref="D1101">INDEX('PUMA22 Limit computations'!$A$4:$D$75,'PUMA-Person-Limits Fragments'!$B1101,1)</f>
        <v>605</v>
      </c>
      <c r="E1101" t="str" cm="1">
        <f t="array" ref="E1101">INDEX('PUMA22 Limit computations'!$A$4:$D$75,'PUMA-Person-Limits Fragments'!$B1101,2)</f>
        <v>Middlesex County--Framingham &amp; Marlborough</v>
      </c>
      <c r="F1101" t="str" cm="1">
        <f t="array" ref="F1101">INDEX('PUMA22 Limit computations'!$A$4:$D$75,'PUMA-Person-Limits Fragments'!$B1101,3)</f>
        <v>METRO14460MM1120</v>
      </c>
      <c r="G1101" t="str" cm="1">
        <f t="array" ref="G1101">INDEX('PUMA22 Limit computations'!$A$4:$D$75,'PUMA-Person-Limits Fragments'!$B1101,4)</f>
        <v>Boston-Cambridge-Quincy, MA-NH HUD Metro FMR Area</v>
      </c>
      <c r="H1101" cm="1">
        <f t="array" ref="H1101">INDEX('PUMA22 Limit computations'!AI$4:BB$75,'PUMA-Person-Limits Fragments'!B1101,'PUMA-Person-Limits Fragments'!C1101)</f>
        <v>137400</v>
      </c>
      <c r="I1101" cm="1">
        <f t="array" ref="I1101">INDEX('PUMA22 Limit computations'!BC$4:BV$75,'PUMA-Person-Limits Fragments'!B1101,'PUMA-Person-Limits Fragments'!C1101)</f>
        <v>84390</v>
      </c>
      <c r="J1101" cm="1">
        <f t="array" ref="J1101">INDEX('PUMA22 Limit computations'!BW$4:CP$75,'PUMA-Person-Limits Fragments'!B1101,'PUMA-Person-Limits Fragments'!C1101)</f>
        <v>219250</v>
      </c>
    </row>
    <row r="1102" spans="1:10" x14ac:dyDescent="0.25">
      <c r="A1102">
        <f t="shared" si="53"/>
        <v>1101</v>
      </c>
      <c r="B1102">
        <f t="shared" si="51"/>
        <v>21</v>
      </c>
      <c r="C1102">
        <f t="shared" si="52"/>
        <v>16</v>
      </c>
      <c r="D1102" cm="1">
        <f t="array" ref="D1102">INDEX('PUMA22 Limit computations'!$A$4:$D$75,'PUMA-Person-Limits Fragments'!$B1102,1)</f>
        <v>601</v>
      </c>
      <c r="E1102" t="str" cm="1">
        <f t="array" ref="E1102">INDEX('PUMA22 Limit computations'!$A$4:$D$75,'PUMA-Person-Limits Fragments'!$B1102,2)</f>
        <v>Middlesex County (Northwest)--Outside Lowell</v>
      </c>
      <c r="F1102" t="str" cm="1">
        <f t="array" ref="F1102">INDEX('PUMA22 Limit computations'!$A$4:$D$75,'PUMA-Person-Limits Fragments'!$B1102,3)</f>
        <v>METRO14460MM1120</v>
      </c>
      <c r="G1102" t="str" cm="1">
        <f t="array" ref="G1102">INDEX('PUMA22 Limit computations'!$A$4:$D$75,'PUMA-Person-Limits Fragments'!$B1102,4)</f>
        <v>Boston-Cambridge-Quincy, MA-NH HUD Metro FMR Area</v>
      </c>
      <c r="H1102" cm="1">
        <f t="array" ref="H1102">INDEX('PUMA22 Limit computations'!AI$4:BB$75,'PUMA-Person-Limits Fragments'!B1102,'PUMA-Person-Limits Fragments'!C1102)</f>
        <v>30942.480000000003</v>
      </c>
      <c r="I1102" cm="1">
        <f t="array" ref="I1102">INDEX('PUMA22 Limit computations'!BC$4:BV$75,'PUMA-Person-Limits Fragments'!B1102,'PUMA-Person-Limits Fragments'!C1102)</f>
        <v>19004.628000000001</v>
      </c>
      <c r="J1102" cm="1">
        <f t="array" ref="J1102">INDEX('PUMA22 Limit computations'!BW$4:CP$75,'PUMA-Person-Limits Fragments'!B1102,'PUMA-Person-Limits Fragments'!C1102)</f>
        <v>49375.100000000006</v>
      </c>
    </row>
    <row r="1103" spans="1:10" x14ac:dyDescent="0.25">
      <c r="A1103">
        <f t="shared" si="53"/>
        <v>1102</v>
      </c>
      <c r="B1103">
        <f t="shared" si="51"/>
        <v>22</v>
      </c>
      <c r="C1103">
        <f t="shared" si="52"/>
        <v>16</v>
      </c>
      <c r="D1103" cm="1">
        <f t="array" ref="D1103">INDEX('PUMA22 Limit computations'!$A$4:$D$75,'PUMA-Person-Limits Fragments'!$B1103,1)</f>
        <v>1104</v>
      </c>
      <c r="E1103" t="str" cm="1">
        <f t="array" ref="E1103">INDEX('PUMA22 Limit computations'!$A$4:$D$75,'PUMA-Person-Limits Fragments'!$B1103,2)</f>
        <v>Plymouth County (South)--Plymouth Town, Middleborough &amp; Wareham</v>
      </c>
      <c r="F1103" t="str" cm="1">
        <f t="array" ref="F1103">INDEX('PUMA22 Limit computations'!$A$4:$D$75,'PUMA-Person-Limits Fragments'!$B1103,3)</f>
        <v>METRO14460MM1120</v>
      </c>
      <c r="G1103" t="str" cm="1">
        <f t="array" ref="G1103">INDEX('PUMA22 Limit computations'!$A$4:$D$75,'PUMA-Person-Limits Fragments'!$B1103,4)</f>
        <v>Boston-Cambridge-Quincy, MA-NH HUD Metro FMR Area</v>
      </c>
      <c r="H1103" cm="1">
        <f t="array" ref="H1103">INDEX('PUMA22 Limit computations'!AI$4:BB$75,'PUMA-Person-Limits Fragments'!B1103,'PUMA-Person-Limits Fragments'!C1103)</f>
        <v>91755.719999999987</v>
      </c>
      <c r="I1103" cm="1">
        <f t="array" ref="I1103">INDEX('PUMA22 Limit computations'!BC$4:BV$75,'PUMA-Person-Limits Fragments'!B1103,'PUMA-Person-Limits Fragments'!C1103)</f>
        <v>56355.641999999993</v>
      </c>
      <c r="J1103" cm="1">
        <f t="array" ref="J1103">INDEX('PUMA22 Limit computations'!BW$4:CP$75,'PUMA-Person-Limits Fragments'!B1103,'PUMA-Person-Limits Fragments'!C1103)</f>
        <v>146415.15</v>
      </c>
    </row>
    <row r="1104" spans="1:10" x14ac:dyDescent="0.25">
      <c r="A1104">
        <f t="shared" si="53"/>
        <v>1103</v>
      </c>
      <c r="B1104">
        <f t="shared" si="51"/>
        <v>23</v>
      </c>
      <c r="C1104">
        <f t="shared" si="52"/>
        <v>16</v>
      </c>
      <c r="D1104" cm="1">
        <f t="array" ref="D1104">INDEX('PUMA22 Limit computations'!$A$4:$D$75,'PUMA-Person-Limits Fragments'!$B1104,1)</f>
        <v>1103</v>
      </c>
      <c r="E1104" t="str" cm="1">
        <f t="array" ref="E1104">INDEX('PUMA22 Limit computations'!$A$4:$D$75,'PUMA-Person-Limits Fragments'!$B1104,2)</f>
        <v>Plymouth County (North)--Marshfield, Hingham &amp; Scituate</v>
      </c>
      <c r="F1104" t="str" cm="1">
        <f t="array" ref="F1104">INDEX('PUMA22 Limit computations'!$A$4:$D$75,'PUMA-Person-Limits Fragments'!$B1104,3)</f>
        <v>METRO14460MM1120</v>
      </c>
      <c r="G1104" t="str" cm="1">
        <f t="array" ref="G1104">INDEX('PUMA22 Limit computations'!$A$4:$D$75,'PUMA-Person-Limits Fragments'!$B1104,4)</f>
        <v>Boston-Cambridge-Quincy, MA-NH HUD Metro FMR Area</v>
      </c>
      <c r="H1104" cm="1">
        <f t="array" ref="H1104">INDEX('PUMA22 Limit computations'!AI$4:BB$75,'PUMA-Person-Limits Fragments'!B1104,'PUMA-Person-Limits Fragments'!C1104)</f>
        <v>137372.51999999999</v>
      </c>
      <c r="I1104" cm="1">
        <f t="array" ref="I1104">INDEX('PUMA22 Limit computations'!BC$4:BV$75,'PUMA-Person-Limits Fragments'!B1104,'PUMA-Person-Limits Fragments'!C1104)</f>
        <v>84373.122000000003</v>
      </c>
      <c r="J1104" cm="1">
        <f t="array" ref="J1104">INDEX('PUMA22 Limit computations'!BW$4:CP$75,'PUMA-Person-Limits Fragments'!B1104,'PUMA-Person-Limits Fragments'!C1104)</f>
        <v>219206.15</v>
      </c>
    </row>
    <row r="1105" spans="1:10" x14ac:dyDescent="0.25">
      <c r="A1105">
        <f t="shared" si="53"/>
        <v>1104</v>
      </c>
      <c r="B1105">
        <f t="shared" si="51"/>
        <v>24</v>
      </c>
      <c r="C1105">
        <f t="shared" si="52"/>
        <v>16</v>
      </c>
      <c r="D1105" cm="1">
        <f t="array" ref="D1105">INDEX('PUMA22 Limit computations'!$A$4:$D$75,'PUMA-Person-Limits Fragments'!$B1105,1)</f>
        <v>1102</v>
      </c>
      <c r="E1105" t="str" cm="1">
        <f t="array" ref="E1105">INDEX('PUMA22 Limit computations'!$A$4:$D$75,'PUMA-Person-Limits Fragments'!$B1105,2)</f>
        <v>Plymouth County (West)--Bridgewater, Abington &amp; Whitman</v>
      </c>
      <c r="F1105" t="str" cm="1">
        <f t="array" ref="F1105">INDEX('PUMA22 Limit computations'!$A$4:$D$75,'PUMA-Person-Limits Fragments'!$B1105,3)</f>
        <v>METRO14460MM1120</v>
      </c>
      <c r="G1105" t="str" cm="1">
        <f t="array" ref="G1105">INDEX('PUMA22 Limit computations'!$A$4:$D$75,'PUMA-Person-Limits Fragments'!$B1105,4)</f>
        <v>Boston-Cambridge-Quincy, MA-NH HUD Metro FMR Area</v>
      </c>
      <c r="H1105" cm="1">
        <f t="array" ref="H1105">INDEX('PUMA22 Limit computations'!AI$4:BB$75,'PUMA-Person-Limits Fragments'!B1105,'PUMA-Person-Limits Fragments'!C1105)</f>
        <v>29802.06</v>
      </c>
      <c r="I1105" cm="1">
        <f t="array" ref="I1105">INDEX('PUMA22 Limit computations'!BC$4:BV$75,'PUMA-Person-Limits Fragments'!B1105,'PUMA-Person-Limits Fragments'!C1105)</f>
        <v>18304.191000000003</v>
      </c>
      <c r="J1105" cm="1">
        <f t="array" ref="J1105">INDEX('PUMA22 Limit computations'!BW$4:CP$75,'PUMA-Person-Limits Fragments'!B1105,'PUMA-Person-Limits Fragments'!C1105)</f>
        <v>47555.325000000004</v>
      </c>
    </row>
    <row r="1106" spans="1:10" x14ac:dyDescent="0.25">
      <c r="A1106">
        <f t="shared" si="53"/>
        <v>1105</v>
      </c>
      <c r="B1106">
        <f t="shared" si="51"/>
        <v>25</v>
      </c>
      <c r="C1106">
        <f t="shared" si="52"/>
        <v>16</v>
      </c>
      <c r="D1106" cm="1">
        <f t="array" ref="D1106">INDEX('PUMA22 Limit computations'!$A$4:$D$75,'PUMA-Person-Limits Fragments'!$B1106,1)</f>
        <v>604</v>
      </c>
      <c r="E1106" t="str" cm="1">
        <f t="array" ref="E1106">INDEX('PUMA22 Limit computations'!$A$4:$D$75,'PUMA-Person-Limits Fragments'!$B1106,2)</f>
        <v>Middlesex County (West Central)</v>
      </c>
      <c r="F1106" t="str" cm="1">
        <f t="array" ref="F1106">INDEX('PUMA22 Limit computations'!$A$4:$D$75,'PUMA-Person-Limits Fragments'!$B1106,3)</f>
        <v>METRO14460MM1120</v>
      </c>
      <c r="G1106" t="str" cm="1">
        <f t="array" ref="G1106">INDEX('PUMA22 Limit computations'!$A$4:$D$75,'PUMA-Person-Limits Fragments'!$B1106,4)</f>
        <v>Boston-Cambridge-Quincy, MA-NH HUD Metro FMR Area</v>
      </c>
      <c r="H1106" cm="1">
        <f t="array" ref="H1106">INDEX('PUMA22 Limit computations'!AI$4:BB$75,'PUMA-Person-Limits Fragments'!B1106,'PUMA-Person-Limits Fragments'!C1106)</f>
        <v>137400</v>
      </c>
      <c r="I1106" cm="1">
        <f t="array" ref="I1106">INDEX('PUMA22 Limit computations'!BC$4:BV$75,'PUMA-Person-Limits Fragments'!B1106,'PUMA-Person-Limits Fragments'!C1106)</f>
        <v>84390</v>
      </c>
      <c r="J1106" cm="1">
        <f t="array" ref="J1106">INDEX('PUMA22 Limit computations'!BW$4:CP$75,'PUMA-Person-Limits Fragments'!B1106,'PUMA-Person-Limits Fragments'!C1106)</f>
        <v>219250</v>
      </c>
    </row>
    <row r="1107" spans="1:10" x14ac:dyDescent="0.25">
      <c r="A1107">
        <f t="shared" si="53"/>
        <v>1106</v>
      </c>
      <c r="B1107">
        <f t="shared" si="51"/>
        <v>26</v>
      </c>
      <c r="C1107">
        <f t="shared" si="52"/>
        <v>16</v>
      </c>
      <c r="D1107" cm="1">
        <f t="array" ref="D1107">INDEX('PUMA22 Limit computations'!$A$4:$D$75,'PUMA-Person-Limits Fragments'!$B1107,1)</f>
        <v>905</v>
      </c>
      <c r="E1107" t="str" cm="1">
        <f t="array" ref="E1107">INDEX('PUMA22 Limit computations'!$A$4:$D$75,'PUMA-Person-Limits Fragments'!$B1107,2)</f>
        <v>Norfolk County (Central)--Norwood, Stoughton &amp; Canton</v>
      </c>
      <c r="F1107" t="str" cm="1">
        <f t="array" ref="F1107">INDEX('PUMA22 Limit computations'!$A$4:$D$75,'PUMA-Person-Limits Fragments'!$B1107,3)</f>
        <v>METRO14460MM1120</v>
      </c>
      <c r="G1107" t="str" cm="1">
        <f t="array" ref="G1107">INDEX('PUMA22 Limit computations'!$A$4:$D$75,'PUMA-Person-Limits Fragments'!$B1107,4)</f>
        <v>Boston-Cambridge-Quincy, MA-NH HUD Metro FMR Area</v>
      </c>
      <c r="H1107" cm="1">
        <f t="array" ref="H1107">INDEX('PUMA22 Limit computations'!AI$4:BB$75,'PUMA-Person-Limits Fragments'!B1107,'PUMA-Person-Limits Fragments'!C1107)</f>
        <v>132165.06</v>
      </c>
      <c r="I1107" cm="1">
        <f t="array" ref="I1107">INDEX('PUMA22 Limit computations'!BC$4:BV$75,'PUMA-Person-Limits Fragments'!B1107,'PUMA-Person-Limits Fragments'!C1107)</f>
        <v>81174.740999999995</v>
      </c>
      <c r="J1107" cm="1">
        <f t="array" ref="J1107">INDEX('PUMA22 Limit computations'!BW$4:CP$75,'PUMA-Person-Limits Fragments'!B1107,'PUMA-Person-Limits Fragments'!C1107)</f>
        <v>210896.57499999998</v>
      </c>
    </row>
    <row r="1108" spans="1:10" x14ac:dyDescent="0.25">
      <c r="A1108">
        <f t="shared" si="53"/>
        <v>1107</v>
      </c>
      <c r="B1108">
        <f t="shared" si="51"/>
        <v>27</v>
      </c>
      <c r="C1108">
        <f t="shared" si="52"/>
        <v>16</v>
      </c>
      <c r="D1108" cm="1">
        <f t="array" ref="D1108">INDEX('PUMA22 Limit computations'!$A$4:$D$75,'PUMA-Person-Limits Fragments'!$B1108,1)</f>
        <v>606</v>
      </c>
      <c r="E1108" t="str" cm="1">
        <f t="array" ref="E1108">INDEX('PUMA22 Limit computations'!$A$4:$D$75,'PUMA-Person-Limits Fragments'!$B1108,2)</f>
        <v>Middlesex County (Southwest)</v>
      </c>
      <c r="F1108" t="str" cm="1">
        <f t="array" ref="F1108">INDEX('PUMA22 Limit computations'!$A$4:$D$75,'PUMA-Person-Limits Fragments'!$B1108,3)</f>
        <v>METRO14460MM1120</v>
      </c>
      <c r="G1108" t="str" cm="1">
        <f t="array" ref="G1108">INDEX('PUMA22 Limit computations'!$A$4:$D$75,'PUMA-Person-Limits Fragments'!$B1108,4)</f>
        <v>Boston-Cambridge-Quincy, MA-NH HUD Metro FMR Area</v>
      </c>
      <c r="H1108" cm="1">
        <f t="array" ref="H1108">INDEX('PUMA22 Limit computations'!AI$4:BB$75,'PUMA-Person-Limits Fragments'!B1108,'PUMA-Person-Limits Fragments'!C1108)</f>
        <v>137400</v>
      </c>
      <c r="I1108" cm="1">
        <f t="array" ref="I1108">INDEX('PUMA22 Limit computations'!BC$4:BV$75,'PUMA-Person-Limits Fragments'!B1108,'PUMA-Person-Limits Fragments'!C1108)</f>
        <v>84390</v>
      </c>
      <c r="J1108" cm="1">
        <f t="array" ref="J1108">INDEX('PUMA22 Limit computations'!BW$4:CP$75,'PUMA-Person-Limits Fragments'!B1108,'PUMA-Person-Limits Fragments'!C1108)</f>
        <v>219250</v>
      </c>
    </row>
    <row r="1109" spans="1:10" x14ac:dyDescent="0.25">
      <c r="A1109">
        <f t="shared" si="53"/>
        <v>1108</v>
      </c>
      <c r="B1109">
        <f t="shared" si="51"/>
        <v>28</v>
      </c>
      <c r="C1109">
        <f t="shared" si="52"/>
        <v>16</v>
      </c>
      <c r="D1109" cm="1">
        <f t="array" ref="D1109">INDEX('PUMA22 Limit computations'!$A$4:$D$75,'PUMA-Person-Limits Fragments'!$B1109,1)</f>
        <v>607</v>
      </c>
      <c r="E1109" t="str" cm="1">
        <f t="array" ref="E1109">INDEX('PUMA22 Limit computations'!$A$4:$D$75,'PUMA-Person-Limits Fragments'!$B1109,2)</f>
        <v>Middlesex County--Lexington, Burlington &amp; Wilmington</v>
      </c>
      <c r="F1109" t="str" cm="1">
        <f t="array" ref="F1109">INDEX('PUMA22 Limit computations'!$A$4:$D$75,'PUMA-Person-Limits Fragments'!$B1109,3)</f>
        <v>METRO14460MM1120</v>
      </c>
      <c r="G1109" t="str" cm="1">
        <f t="array" ref="G1109">INDEX('PUMA22 Limit computations'!$A$4:$D$75,'PUMA-Person-Limits Fragments'!$B1109,4)</f>
        <v>Boston-Cambridge-Quincy, MA-NH HUD Metro FMR Area</v>
      </c>
      <c r="H1109" cm="1">
        <f t="array" ref="H1109">INDEX('PUMA22 Limit computations'!AI$4:BB$75,'PUMA-Person-Limits Fragments'!B1109,'PUMA-Person-Limits Fragments'!C1109)</f>
        <v>137400</v>
      </c>
      <c r="I1109" cm="1">
        <f t="array" ref="I1109">INDEX('PUMA22 Limit computations'!BC$4:BV$75,'PUMA-Person-Limits Fragments'!B1109,'PUMA-Person-Limits Fragments'!C1109)</f>
        <v>84390</v>
      </c>
      <c r="J1109" cm="1">
        <f t="array" ref="J1109">INDEX('PUMA22 Limit computations'!BW$4:CP$75,'PUMA-Person-Limits Fragments'!B1109,'PUMA-Person-Limits Fragments'!C1109)</f>
        <v>219250</v>
      </c>
    </row>
    <row r="1110" spans="1:10" x14ac:dyDescent="0.25">
      <c r="A1110">
        <f t="shared" si="53"/>
        <v>1109</v>
      </c>
      <c r="B1110">
        <f t="shared" si="51"/>
        <v>29</v>
      </c>
      <c r="C1110">
        <f t="shared" si="52"/>
        <v>16</v>
      </c>
      <c r="D1110" cm="1">
        <f t="array" ref="D1110">INDEX('PUMA22 Limit computations'!$A$4:$D$75,'PUMA-Person-Limits Fragments'!$B1110,1)</f>
        <v>608</v>
      </c>
      <c r="E1110" t="str" cm="1">
        <f t="array" ref="E1110">INDEX('PUMA22 Limit computations'!$A$4:$D$75,'PUMA-Person-Limits Fragments'!$B1110,2)</f>
        <v>Middlesex County--Woburn, Melrose &amp; Reading</v>
      </c>
      <c r="F1110" t="str" cm="1">
        <f t="array" ref="F1110">INDEX('PUMA22 Limit computations'!$A$4:$D$75,'PUMA-Person-Limits Fragments'!$B1110,3)</f>
        <v>METRO14460MM1120</v>
      </c>
      <c r="G1110" t="str" cm="1">
        <f t="array" ref="G1110">INDEX('PUMA22 Limit computations'!$A$4:$D$75,'PUMA-Person-Limits Fragments'!$B1110,4)</f>
        <v>Boston-Cambridge-Quincy, MA-NH HUD Metro FMR Area</v>
      </c>
      <c r="H1110" cm="1">
        <f t="array" ref="H1110">INDEX('PUMA22 Limit computations'!AI$4:BB$75,'PUMA-Person-Limits Fragments'!B1110,'PUMA-Person-Limits Fragments'!C1110)</f>
        <v>137400</v>
      </c>
      <c r="I1110" cm="1">
        <f t="array" ref="I1110">INDEX('PUMA22 Limit computations'!BC$4:BV$75,'PUMA-Person-Limits Fragments'!B1110,'PUMA-Person-Limits Fragments'!C1110)</f>
        <v>84390</v>
      </c>
      <c r="J1110" cm="1">
        <f t="array" ref="J1110">INDEX('PUMA22 Limit computations'!BW$4:CP$75,'PUMA-Person-Limits Fragments'!B1110,'PUMA-Person-Limits Fragments'!C1110)</f>
        <v>219250</v>
      </c>
    </row>
    <row r="1111" spans="1:10" x14ac:dyDescent="0.25">
      <c r="A1111">
        <f t="shared" si="53"/>
        <v>1110</v>
      </c>
      <c r="B1111">
        <f t="shared" si="51"/>
        <v>30</v>
      </c>
      <c r="C1111">
        <f t="shared" si="52"/>
        <v>16</v>
      </c>
      <c r="D1111" cm="1">
        <f t="array" ref="D1111">INDEX('PUMA22 Limit computations'!$A$4:$D$75,'PUMA-Person-Limits Fragments'!$B1111,1)</f>
        <v>609</v>
      </c>
      <c r="E1111" t="str" cm="1">
        <f t="array" ref="E1111">INDEX('PUMA22 Limit computations'!$A$4:$D$75,'PUMA-Person-Limits Fragments'!$B1111,2)</f>
        <v>Middlesex County (East)--Malden &amp; Medford</v>
      </c>
      <c r="F1111" t="str" cm="1">
        <f t="array" ref="F1111">INDEX('PUMA22 Limit computations'!$A$4:$D$75,'PUMA-Person-Limits Fragments'!$B1111,3)</f>
        <v>METRO14460MM1120</v>
      </c>
      <c r="G1111" t="str" cm="1">
        <f t="array" ref="G1111">INDEX('PUMA22 Limit computations'!$A$4:$D$75,'PUMA-Person-Limits Fragments'!$B1111,4)</f>
        <v>Boston-Cambridge-Quincy, MA-NH HUD Metro FMR Area</v>
      </c>
      <c r="H1111" cm="1">
        <f t="array" ref="H1111">INDEX('PUMA22 Limit computations'!AI$4:BB$75,'PUMA-Person-Limits Fragments'!B1111,'PUMA-Person-Limits Fragments'!C1111)</f>
        <v>137400</v>
      </c>
      <c r="I1111" cm="1">
        <f t="array" ref="I1111">INDEX('PUMA22 Limit computations'!BC$4:BV$75,'PUMA-Person-Limits Fragments'!B1111,'PUMA-Person-Limits Fragments'!C1111)</f>
        <v>84390</v>
      </c>
      <c r="J1111" cm="1">
        <f t="array" ref="J1111">INDEX('PUMA22 Limit computations'!BW$4:CP$75,'PUMA-Person-Limits Fragments'!B1111,'PUMA-Person-Limits Fragments'!C1111)</f>
        <v>219250</v>
      </c>
    </row>
    <row r="1112" spans="1:10" x14ac:dyDescent="0.25">
      <c r="A1112">
        <f t="shared" si="53"/>
        <v>1111</v>
      </c>
      <c r="B1112">
        <f t="shared" si="51"/>
        <v>31</v>
      </c>
      <c r="C1112">
        <f t="shared" si="52"/>
        <v>16</v>
      </c>
      <c r="D1112" cm="1">
        <f t="array" ref="D1112">INDEX('PUMA22 Limit computations'!$A$4:$D$75,'PUMA-Person-Limits Fragments'!$B1112,1)</f>
        <v>610</v>
      </c>
      <c r="E1112" t="str" cm="1">
        <f t="array" ref="E1112">INDEX('PUMA22 Limit computations'!$A$4:$D$75,'PUMA-Person-Limits Fragments'!$B1112,2)</f>
        <v>Middlesex County (East)--Somerville &amp; Everett</v>
      </c>
      <c r="F1112" t="str" cm="1">
        <f t="array" ref="F1112">INDEX('PUMA22 Limit computations'!$A$4:$D$75,'PUMA-Person-Limits Fragments'!$B1112,3)</f>
        <v>METRO14460MM1120</v>
      </c>
      <c r="G1112" t="str" cm="1">
        <f t="array" ref="G1112">INDEX('PUMA22 Limit computations'!$A$4:$D$75,'PUMA-Person-Limits Fragments'!$B1112,4)</f>
        <v>Boston-Cambridge-Quincy, MA-NH HUD Metro FMR Area</v>
      </c>
      <c r="H1112" cm="1">
        <f t="array" ref="H1112">INDEX('PUMA22 Limit computations'!AI$4:BB$75,'PUMA-Person-Limits Fragments'!B1112,'PUMA-Person-Limits Fragments'!C1112)</f>
        <v>137400</v>
      </c>
      <c r="I1112" cm="1">
        <f t="array" ref="I1112">INDEX('PUMA22 Limit computations'!BC$4:BV$75,'PUMA-Person-Limits Fragments'!B1112,'PUMA-Person-Limits Fragments'!C1112)</f>
        <v>84390</v>
      </c>
      <c r="J1112" cm="1">
        <f t="array" ref="J1112">INDEX('PUMA22 Limit computations'!BW$4:CP$75,'PUMA-Person-Limits Fragments'!B1112,'PUMA-Person-Limits Fragments'!C1112)</f>
        <v>219250</v>
      </c>
    </row>
    <row r="1113" spans="1:10" x14ac:dyDescent="0.25">
      <c r="A1113">
        <f t="shared" si="53"/>
        <v>1112</v>
      </c>
      <c r="B1113">
        <f t="shared" si="51"/>
        <v>32</v>
      </c>
      <c r="C1113">
        <f t="shared" si="52"/>
        <v>16</v>
      </c>
      <c r="D1113" cm="1">
        <f t="array" ref="D1113">INDEX('PUMA22 Limit computations'!$A$4:$D$75,'PUMA-Person-Limits Fragments'!$B1113,1)</f>
        <v>613</v>
      </c>
      <c r="E1113" t="str" cm="1">
        <f t="array" ref="E1113">INDEX('PUMA22 Limit computations'!$A$4:$D$75,'PUMA-Person-Limits Fragments'!$B1113,2)</f>
        <v>Middlesex County--Newton &amp; Waltham</v>
      </c>
      <c r="F1113" t="str" cm="1">
        <f t="array" ref="F1113">INDEX('PUMA22 Limit computations'!$A$4:$D$75,'PUMA-Person-Limits Fragments'!$B1113,3)</f>
        <v>METRO14460MM1120</v>
      </c>
      <c r="G1113" t="str" cm="1">
        <f t="array" ref="G1113">INDEX('PUMA22 Limit computations'!$A$4:$D$75,'PUMA-Person-Limits Fragments'!$B1113,4)</f>
        <v>Boston-Cambridge-Quincy, MA-NH HUD Metro FMR Area</v>
      </c>
      <c r="H1113" cm="1">
        <f t="array" ref="H1113">INDEX('PUMA22 Limit computations'!AI$4:BB$75,'PUMA-Person-Limits Fragments'!B1113,'PUMA-Person-Limits Fragments'!C1113)</f>
        <v>137400</v>
      </c>
      <c r="I1113" cm="1">
        <f t="array" ref="I1113">INDEX('PUMA22 Limit computations'!BC$4:BV$75,'PUMA-Person-Limits Fragments'!B1113,'PUMA-Person-Limits Fragments'!C1113)</f>
        <v>84390</v>
      </c>
      <c r="J1113" cm="1">
        <f t="array" ref="J1113">INDEX('PUMA22 Limit computations'!BW$4:CP$75,'PUMA-Person-Limits Fragments'!B1113,'PUMA-Person-Limits Fragments'!C1113)</f>
        <v>219250</v>
      </c>
    </row>
    <row r="1114" spans="1:10" x14ac:dyDescent="0.25">
      <c r="A1114">
        <f t="shared" si="53"/>
        <v>1113</v>
      </c>
      <c r="B1114">
        <f t="shared" si="51"/>
        <v>33</v>
      </c>
      <c r="C1114">
        <f t="shared" si="52"/>
        <v>16</v>
      </c>
      <c r="D1114" cm="1">
        <f t="array" ref="D1114">INDEX('PUMA22 Limit computations'!$A$4:$D$75,'PUMA-Person-Limits Fragments'!$B1114,1)</f>
        <v>905</v>
      </c>
      <c r="E1114" t="str" cm="1">
        <f t="array" ref="E1114">INDEX('PUMA22 Limit computations'!$A$4:$D$75,'PUMA-Person-Limits Fragments'!$B1114,2)</f>
        <v>Norfolk County (Central)--Norwood, Stoughton &amp; Canton</v>
      </c>
      <c r="F1114" t="str" cm="1">
        <f t="array" ref="F1114">INDEX('PUMA22 Limit computations'!$A$4:$D$75,'PUMA-Person-Limits Fragments'!$B1114,3)</f>
        <v>METRO14460MM1200</v>
      </c>
      <c r="G1114" t="str" cm="1">
        <f t="array" ref="G1114">INDEX('PUMA22 Limit computations'!$A$4:$D$75,'PUMA-Person-Limits Fragments'!$B1114,4)</f>
        <v>Brockton, MA HUD Metro FMR Area</v>
      </c>
      <c r="H1114" cm="1">
        <f t="array" ref="H1114">INDEX('PUMA22 Limit computations'!AI$4:BB$75,'PUMA-Person-Limits Fragments'!B1114,'PUMA-Person-Limits Fragments'!C1114)</f>
        <v>4171.95</v>
      </c>
      <c r="I1114" cm="1">
        <f t="array" ref="I1114">INDEX('PUMA22 Limit computations'!BC$4:BV$75,'PUMA-Person-Limits Fragments'!B1114,'PUMA-Person-Limits Fragments'!C1114)</f>
        <v>3215.259</v>
      </c>
      <c r="J1114" cm="1">
        <f t="array" ref="J1114">INDEX('PUMA22 Limit computations'!BW$4:CP$75,'PUMA-Person-Limits Fragments'!B1114,'PUMA-Person-Limits Fragments'!C1114)</f>
        <v>6673.2150000000001</v>
      </c>
    </row>
    <row r="1115" spans="1:10" x14ac:dyDescent="0.25">
      <c r="A1115">
        <f t="shared" si="53"/>
        <v>1114</v>
      </c>
      <c r="B1115">
        <f t="shared" si="51"/>
        <v>34</v>
      </c>
      <c r="C1115">
        <f t="shared" si="52"/>
        <v>16</v>
      </c>
      <c r="D1115" cm="1">
        <f t="array" ref="D1115">INDEX('PUMA22 Limit computations'!$A$4:$D$75,'PUMA-Person-Limits Fragments'!$B1115,1)</f>
        <v>1102</v>
      </c>
      <c r="E1115" t="str" cm="1">
        <f t="array" ref="E1115">INDEX('PUMA22 Limit computations'!$A$4:$D$75,'PUMA-Person-Limits Fragments'!$B1115,2)</f>
        <v>Plymouth County (West)--Bridgewater, Abington &amp; Whitman</v>
      </c>
      <c r="F1115" t="str" cm="1">
        <f t="array" ref="F1115">INDEX('PUMA22 Limit computations'!$A$4:$D$75,'PUMA-Person-Limits Fragments'!$B1115,3)</f>
        <v>METRO14460MM1200</v>
      </c>
      <c r="G1115" t="str" cm="1">
        <f t="array" ref="G1115">INDEX('PUMA22 Limit computations'!$A$4:$D$75,'PUMA-Person-Limits Fragments'!$B1115,4)</f>
        <v>Brockton, MA HUD Metro FMR Area</v>
      </c>
      <c r="H1115" cm="1">
        <f t="array" ref="H1115">INDEX('PUMA22 Limit computations'!AI$4:BB$75,'PUMA-Person-Limits Fragments'!B1115,'PUMA-Person-Limits Fragments'!C1115)</f>
        <v>85749.45</v>
      </c>
      <c r="I1115" cm="1">
        <f t="array" ref="I1115">INDEX('PUMA22 Limit computations'!BC$4:BV$75,'PUMA-Person-Limits Fragments'!B1115,'PUMA-Person-Limits Fragments'!C1115)</f>
        <v>66085.809000000008</v>
      </c>
      <c r="J1115" cm="1">
        <f t="array" ref="J1115">INDEX('PUMA22 Limit computations'!BW$4:CP$75,'PUMA-Person-Limits Fragments'!B1115,'PUMA-Person-Limits Fragments'!C1115)</f>
        <v>137159.965</v>
      </c>
    </row>
    <row r="1116" spans="1:10" x14ac:dyDescent="0.25">
      <c r="A1116">
        <f t="shared" si="53"/>
        <v>1115</v>
      </c>
      <c r="B1116">
        <f t="shared" si="51"/>
        <v>35</v>
      </c>
      <c r="C1116">
        <f t="shared" si="52"/>
        <v>16</v>
      </c>
      <c r="D1116" cm="1">
        <f t="array" ref="D1116">INDEX('PUMA22 Limit computations'!$A$4:$D$75,'PUMA-Person-Limits Fragments'!$B1116,1)</f>
        <v>1104</v>
      </c>
      <c r="E1116" t="str" cm="1">
        <f t="array" ref="E1116">INDEX('PUMA22 Limit computations'!$A$4:$D$75,'PUMA-Person-Limits Fragments'!$B1116,2)</f>
        <v>Plymouth County (South)--Plymouth Town, Middleborough &amp; Wareham</v>
      </c>
      <c r="F1116" t="str" cm="1">
        <f t="array" ref="F1116">INDEX('PUMA22 Limit computations'!$A$4:$D$75,'PUMA-Person-Limits Fragments'!$B1116,3)</f>
        <v>METRO14460MM1200</v>
      </c>
      <c r="G1116" t="str" cm="1">
        <f t="array" ref="G1116">INDEX('PUMA22 Limit computations'!$A$4:$D$75,'PUMA-Person-Limits Fragments'!$B1116,4)</f>
        <v>Brockton, MA HUD Metro FMR Area</v>
      </c>
      <c r="H1116" cm="1">
        <f t="array" ref="H1116">INDEX('PUMA22 Limit computations'!AI$4:BB$75,'PUMA-Person-Limits Fragments'!B1116,'PUMA-Person-Limits Fragments'!C1116)</f>
        <v>36354</v>
      </c>
      <c r="I1116" cm="1">
        <f t="array" ref="I1116">INDEX('PUMA22 Limit computations'!BC$4:BV$75,'PUMA-Person-Limits Fragments'!B1116,'PUMA-Person-Limits Fragments'!C1116)</f>
        <v>28017.480000000003</v>
      </c>
      <c r="J1116" cm="1">
        <f t="array" ref="J1116">INDEX('PUMA22 Limit computations'!BW$4:CP$75,'PUMA-Person-Limits Fragments'!B1116,'PUMA-Person-Limits Fragments'!C1116)</f>
        <v>58149.8</v>
      </c>
    </row>
    <row r="1117" spans="1:10" x14ac:dyDescent="0.25">
      <c r="A1117">
        <f t="shared" si="53"/>
        <v>1116</v>
      </c>
      <c r="B1117">
        <f t="shared" si="51"/>
        <v>36</v>
      </c>
      <c r="C1117">
        <f t="shared" si="52"/>
        <v>16</v>
      </c>
      <c r="D1117" cm="1">
        <f t="array" ref="D1117">INDEX('PUMA22 Limit computations'!$A$4:$D$75,'PUMA-Person-Limits Fragments'!$B1117,1)</f>
        <v>1101</v>
      </c>
      <c r="E1117" t="str" cm="1">
        <f t="array" ref="E1117">INDEX('PUMA22 Limit computations'!$A$4:$D$75,'PUMA-Person-Limits Fragments'!$B1117,2)</f>
        <v>Plymouth County--Brockton</v>
      </c>
      <c r="F1117" t="str" cm="1">
        <f t="array" ref="F1117">INDEX('PUMA22 Limit computations'!$A$4:$D$75,'PUMA-Person-Limits Fragments'!$B1117,3)</f>
        <v>METRO14460MM1200</v>
      </c>
      <c r="G1117" t="str" cm="1">
        <f t="array" ref="G1117">INDEX('PUMA22 Limit computations'!$A$4:$D$75,'PUMA-Person-Limits Fragments'!$B1117,4)</f>
        <v>Brockton, MA HUD Metro FMR Area</v>
      </c>
      <c r="H1117" cm="1">
        <f t="array" ref="H1117">INDEX('PUMA22 Limit computations'!AI$4:BB$75,'PUMA-Person-Limits Fragments'!B1117,'PUMA-Person-Limits Fragments'!C1117)</f>
        <v>109500</v>
      </c>
      <c r="I1117" cm="1">
        <f t="array" ref="I1117">INDEX('PUMA22 Limit computations'!BC$4:BV$75,'PUMA-Person-Limits Fragments'!B1117,'PUMA-Person-Limits Fragments'!C1117)</f>
        <v>84390</v>
      </c>
      <c r="J1117" cm="1">
        <f t="array" ref="J1117">INDEX('PUMA22 Limit computations'!BW$4:CP$75,'PUMA-Person-Limits Fragments'!B1117,'PUMA-Person-Limits Fragments'!C1117)</f>
        <v>175150</v>
      </c>
    </row>
    <row r="1118" spans="1:10" x14ac:dyDescent="0.25">
      <c r="A1118">
        <f t="shared" si="53"/>
        <v>1117</v>
      </c>
      <c r="B1118">
        <f t="shared" si="51"/>
        <v>37</v>
      </c>
      <c r="C1118">
        <f t="shared" si="52"/>
        <v>16</v>
      </c>
      <c r="D1118" cm="1">
        <f t="array" ref="D1118">INDEX('PUMA22 Limit computations'!$A$4:$D$75,'PUMA-Person-Limits Fragments'!$B1118,1)</f>
        <v>701</v>
      </c>
      <c r="E1118" t="str" cm="1">
        <f t="array" ref="E1118">INDEX('PUMA22 Limit computations'!$A$4:$D$75,'PUMA-Person-Limits Fragments'!$B1118,2)</f>
        <v>Essex County (Northwest)--Haverhill &amp; Methuen</v>
      </c>
      <c r="F1118" t="str" cm="1">
        <f t="array" ref="F1118">INDEX('PUMA22 Limit computations'!$A$4:$D$75,'PUMA-Person-Limits Fragments'!$B1118,3)</f>
        <v>METRO14460MM4160</v>
      </c>
      <c r="G1118" t="str" cm="1">
        <f t="array" ref="G1118">INDEX('PUMA22 Limit computations'!$A$4:$D$75,'PUMA-Person-Limits Fragments'!$B1118,4)</f>
        <v>Lawrence, MA-NH HUD Metro FMR Area</v>
      </c>
      <c r="H1118" cm="1">
        <f t="array" ref="H1118">INDEX('PUMA22 Limit computations'!AI$4:BB$75,'PUMA-Person-Limits Fragments'!B1118,'PUMA-Person-Limits Fragments'!C1118)</f>
        <v>112800</v>
      </c>
      <c r="I1118" cm="1">
        <f t="array" ref="I1118">INDEX('PUMA22 Limit computations'!BC$4:BV$75,'PUMA-Person-Limits Fragments'!B1118,'PUMA-Person-Limits Fragments'!C1118)</f>
        <v>84390</v>
      </c>
      <c r="J1118" cm="1">
        <f t="array" ref="J1118">INDEX('PUMA22 Limit computations'!BW$4:CP$75,'PUMA-Person-Limits Fragments'!B1118,'PUMA-Person-Limits Fragments'!C1118)</f>
        <v>175250</v>
      </c>
    </row>
    <row r="1119" spans="1:10" x14ac:dyDescent="0.25">
      <c r="A1119">
        <f t="shared" si="53"/>
        <v>1118</v>
      </c>
      <c r="B1119">
        <f t="shared" si="51"/>
        <v>38</v>
      </c>
      <c r="C1119">
        <f t="shared" si="52"/>
        <v>16</v>
      </c>
      <c r="D1119" cm="1">
        <f t="array" ref="D1119">INDEX('PUMA22 Limit computations'!$A$4:$D$75,'PUMA-Person-Limits Fragments'!$B1119,1)</f>
        <v>702</v>
      </c>
      <c r="E1119" t="str" cm="1">
        <f t="array" ref="E1119">INDEX('PUMA22 Limit computations'!$A$4:$D$75,'PUMA-Person-Limits Fragments'!$B1119,2)</f>
        <v>Essex County (West)--Lawrence &amp; Andover</v>
      </c>
      <c r="F1119" t="str" cm="1">
        <f t="array" ref="F1119">INDEX('PUMA22 Limit computations'!$A$4:$D$75,'PUMA-Person-Limits Fragments'!$B1119,3)</f>
        <v>METRO14460MM4160</v>
      </c>
      <c r="G1119" t="str" cm="1">
        <f t="array" ref="G1119">INDEX('PUMA22 Limit computations'!$A$4:$D$75,'PUMA-Person-Limits Fragments'!$B1119,4)</f>
        <v>Lawrence, MA-NH HUD Metro FMR Area</v>
      </c>
      <c r="H1119" cm="1">
        <f t="array" ref="H1119">INDEX('PUMA22 Limit computations'!AI$4:BB$75,'PUMA-Person-Limits Fragments'!B1119,'PUMA-Person-Limits Fragments'!C1119)</f>
        <v>112800</v>
      </c>
      <c r="I1119" cm="1">
        <f t="array" ref="I1119">INDEX('PUMA22 Limit computations'!BC$4:BV$75,'PUMA-Person-Limits Fragments'!B1119,'PUMA-Person-Limits Fragments'!C1119)</f>
        <v>84390</v>
      </c>
      <c r="J1119" cm="1">
        <f t="array" ref="J1119">INDEX('PUMA22 Limit computations'!BW$4:CP$75,'PUMA-Person-Limits Fragments'!B1119,'PUMA-Person-Limits Fragments'!C1119)</f>
        <v>175250</v>
      </c>
    </row>
    <row r="1120" spans="1:10" x14ac:dyDescent="0.25">
      <c r="A1120">
        <f t="shared" si="53"/>
        <v>1119</v>
      </c>
      <c r="B1120">
        <f t="shared" si="51"/>
        <v>39</v>
      </c>
      <c r="C1120">
        <f t="shared" si="52"/>
        <v>16</v>
      </c>
      <c r="D1120" cm="1">
        <f t="array" ref="D1120">INDEX('PUMA22 Limit computations'!$A$4:$D$75,'PUMA-Person-Limits Fragments'!$B1120,1)</f>
        <v>703</v>
      </c>
      <c r="E1120" t="str" cm="1">
        <f t="array" ref="E1120">INDEX('PUMA22 Limit computations'!$A$4:$D$75,'PUMA-Person-Limits Fragments'!$B1120,2)</f>
        <v>Essex County (North)--Newburyport, Amesbury &amp; North Andover</v>
      </c>
      <c r="F1120" t="str" cm="1">
        <f t="array" ref="F1120">INDEX('PUMA22 Limit computations'!$A$4:$D$75,'PUMA-Person-Limits Fragments'!$B1120,3)</f>
        <v>METRO14460MM4160</v>
      </c>
      <c r="G1120" t="str" cm="1">
        <f t="array" ref="G1120">INDEX('PUMA22 Limit computations'!$A$4:$D$75,'PUMA-Person-Limits Fragments'!$B1120,4)</f>
        <v>Lawrence, MA-NH HUD Metro FMR Area</v>
      </c>
      <c r="H1120" cm="1">
        <f t="array" ref="H1120">INDEX('PUMA22 Limit computations'!AI$4:BB$75,'PUMA-Person-Limits Fragments'!B1120,'PUMA-Person-Limits Fragments'!C1120)</f>
        <v>53918.399999999994</v>
      </c>
      <c r="I1120" cm="1">
        <f t="array" ref="I1120">INDEX('PUMA22 Limit computations'!BC$4:BV$75,'PUMA-Person-Limits Fragments'!B1120,'PUMA-Person-Limits Fragments'!C1120)</f>
        <v>40338.42</v>
      </c>
      <c r="J1120" cm="1">
        <f t="array" ref="J1120">INDEX('PUMA22 Limit computations'!BW$4:CP$75,'PUMA-Person-Limits Fragments'!B1120,'PUMA-Person-Limits Fragments'!C1120)</f>
        <v>83769.5</v>
      </c>
    </row>
    <row r="1121" spans="1:10" x14ac:dyDescent="0.25">
      <c r="A1121">
        <f t="shared" si="53"/>
        <v>1120</v>
      </c>
      <c r="B1121">
        <f t="shared" si="51"/>
        <v>40</v>
      </c>
      <c r="C1121">
        <f t="shared" si="52"/>
        <v>16</v>
      </c>
      <c r="D1121" cm="1">
        <f t="array" ref="D1121">INDEX('PUMA22 Limit computations'!$A$4:$D$75,'PUMA-Person-Limits Fragments'!$B1121,1)</f>
        <v>603</v>
      </c>
      <c r="E1121" t="str" cm="1">
        <f t="array" ref="E1121">INDEX('PUMA22 Limit computations'!$A$4:$D$75,'PUMA-Person-Limits Fragments'!$B1121,2)</f>
        <v>Middlesex County (Northeast)--Billerica, Tewksbury &amp; Dracut</v>
      </c>
      <c r="F1121" t="str" cm="1">
        <f t="array" ref="F1121">INDEX('PUMA22 Limit computations'!$A$4:$D$75,'PUMA-Person-Limits Fragments'!$B1121,3)</f>
        <v>METRO14460MM4560</v>
      </c>
      <c r="G1121" t="str" cm="1">
        <f t="array" ref="G1121">INDEX('PUMA22 Limit computations'!$A$4:$D$75,'PUMA-Person-Limits Fragments'!$B1121,4)</f>
        <v>Lowell, MA HUD Metro FMR Area</v>
      </c>
      <c r="H1121" cm="1">
        <f t="array" ref="H1121">INDEX('PUMA22 Limit computations'!AI$4:BB$75,'PUMA-Person-Limits Fragments'!B1121,'PUMA-Person-Limits Fragments'!C1121)</f>
        <v>123800</v>
      </c>
      <c r="I1121" cm="1">
        <f t="array" ref="I1121">INDEX('PUMA22 Limit computations'!BC$4:BV$75,'PUMA-Person-Limits Fragments'!B1121,'PUMA-Person-Limits Fragments'!C1121)</f>
        <v>84390</v>
      </c>
      <c r="J1121" cm="1">
        <f t="array" ref="J1121">INDEX('PUMA22 Limit computations'!BW$4:CP$75,'PUMA-Person-Limits Fragments'!B1121,'PUMA-Person-Limits Fragments'!C1121)</f>
        <v>175250</v>
      </c>
    </row>
    <row r="1122" spans="1:10" x14ac:dyDescent="0.25">
      <c r="A1122">
        <f t="shared" si="53"/>
        <v>1121</v>
      </c>
      <c r="B1122">
        <f t="shared" si="51"/>
        <v>41</v>
      </c>
      <c r="C1122">
        <f t="shared" si="52"/>
        <v>16</v>
      </c>
      <c r="D1122" cm="1">
        <f t="array" ref="D1122">INDEX('PUMA22 Limit computations'!$A$4:$D$75,'PUMA-Person-Limits Fragments'!$B1122,1)</f>
        <v>601</v>
      </c>
      <c r="E1122" t="str" cm="1">
        <f t="array" ref="E1122">INDEX('PUMA22 Limit computations'!$A$4:$D$75,'PUMA-Person-Limits Fragments'!$B1122,2)</f>
        <v>Middlesex County (Northwest)--Outside Lowell</v>
      </c>
      <c r="F1122" t="str" cm="1">
        <f t="array" ref="F1122">INDEX('PUMA22 Limit computations'!$A$4:$D$75,'PUMA-Person-Limits Fragments'!$B1122,3)</f>
        <v>METRO14460MM4560</v>
      </c>
      <c r="G1122" t="str" cm="1">
        <f t="array" ref="G1122">INDEX('PUMA22 Limit computations'!$A$4:$D$75,'PUMA-Person-Limits Fragments'!$B1122,4)</f>
        <v>Lowell, MA HUD Metro FMR Area</v>
      </c>
      <c r="H1122" cm="1">
        <f t="array" ref="H1122">INDEX('PUMA22 Limit computations'!AI$4:BB$75,'PUMA-Person-Limits Fragments'!B1122,'PUMA-Person-Limits Fragments'!C1122)</f>
        <v>95907.86</v>
      </c>
      <c r="I1122" cm="1">
        <f t="array" ref="I1122">INDEX('PUMA22 Limit computations'!BC$4:BV$75,'PUMA-Person-Limits Fragments'!B1122,'PUMA-Person-Limits Fragments'!C1122)</f>
        <v>65376.933000000005</v>
      </c>
      <c r="J1122" cm="1">
        <f t="array" ref="J1122">INDEX('PUMA22 Limit computations'!BW$4:CP$75,'PUMA-Person-Limits Fragments'!B1122,'PUMA-Person-Limits Fragments'!C1122)</f>
        <v>135766.17500000002</v>
      </c>
    </row>
    <row r="1123" spans="1:10" x14ac:dyDescent="0.25">
      <c r="A1123">
        <f t="shared" si="53"/>
        <v>1122</v>
      </c>
      <c r="B1123">
        <f t="shared" si="51"/>
        <v>42</v>
      </c>
      <c r="C1123">
        <f t="shared" si="52"/>
        <v>16</v>
      </c>
      <c r="D1123" cm="1">
        <f t="array" ref="D1123">INDEX('PUMA22 Limit computations'!$A$4:$D$75,'PUMA-Person-Limits Fragments'!$B1123,1)</f>
        <v>602</v>
      </c>
      <c r="E1123" t="str" cm="1">
        <f t="array" ref="E1123">INDEX('PUMA22 Limit computations'!$A$4:$D$75,'PUMA-Person-Limits Fragments'!$B1123,2)</f>
        <v>Middlesex County--Lowell</v>
      </c>
      <c r="F1123" t="str" cm="1">
        <f t="array" ref="F1123">INDEX('PUMA22 Limit computations'!$A$4:$D$75,'PUMA-Person-Limits Fragments'!$B1123,3)</f>
        <v>METRO14460MM4560</v>
      </c>
      <c r="G1123" t="str" cm="1">
        <f t="array" ref="G1123">INDEX('PUMA22 Limit computations'!$A$4:$D$75,'PUMA-Person-Limits Fragments'!$B1123,4)</f>
        <v>Lowell, MA HUD Metro FMR Area</v>
      </c>
      <c r="H1123" cm="1">
        <f t="array" ref="H1123">INDEX('PUMA22 Limit computations'!AI$4:BB$75,'PUMA-Person-Limits Fragments'!B1123,'PUMA-Person-Limits Fragments'!C1123)</f>
        <v>123800</v>
      </c>
      <c r="I1123" cm="1">
        <f t="array" ref="I1123">INDEX('PUMA22 Limit computations'!BC$4:BV$75,'PUMA-Person-Limits Fragments'!B1123,'PUMA-Person-Limits Fragments'!C1123)</f>
        <v>84390</v>
      </c>
      <c r="J1123" cm="1">
        <f t="array" ref="J1123">INDEX('PUMA22 Limit computations'!BW$4:CP$75,'PUMA-Person-Limits Fragments'!B1123,'PUMA-Person-Limits Fragments'!C1123)</f>
        <v>175250</v>
      </c>
    </row>
    <row r="1124" spans="1:10" x14ac:dyDescent="0.25">
      <c r="A1124">
        <f t="shared" si="53"/>
        <v>1123</v>
      </c>
      <c r="B1124">
        <f t="shared" si="51"/>
        <v>43</v>
      </c>
      <c r="C1124">
        <f t="shared" si="52"/>
        <v>16</v>
      </c>
      <c r="D1124" cm="1">
        <f t="array" ref="D1124">INDEX('PUMA22 Limit computations'!$A$4:$D$75,'PUMA-Person-Limits Fragments'!$B1124,1)</f>
        <v>100</v>
      </c>
      <c r="E1124" t="str" cm="1">
        <f t="array" ref="E1124">INDEX('PUMA22 Limit computations'!$A$4:$D$75,'PUMA-Person-Limits Fragments'!$B1124,2)</f>
        <v>Berkshire County--Pittsfield</v>
      </c>
      <c r="F1124" t="str" cm="1">
        <f t="array" ref="F1124">INDEX('PUMA22 Limit computations'!$A$4:$D$75,'PUMA-Person-Limits Fragments'!$B1124,3)</f>
        <v>METRO38340M38340</v>
      </c>
      <c r="G1124" t="str" cm="1">
        <f t="array" ref="G1124">INDEX('PUMA22 Limit computations'!$A$4:$D$75,'PUMA-Person-Limits Fragments'!$B1124,4)</f>
        <v>Pittsfield, MA HUD Metro FMR Area</v>
      </c>
      <c r="H1124" cm="1">
        <f t="array" ref="H1124">INDEX('PUMA22 Limit computations'!AI$4:BB$75,'PUMA-Person-Limits Fragments'!B1124,'PUMA-Person-Limits Fragments'!C1124)</f>
        <v>57359.79</v>
      </c>
      <c r="I1124" cm="1">
        <f t="array" ref="I1124">INDEX('PUMA22 Limit computations'!BC$4:BV$75,'PUMA-Person-Limits Fragments'!B1124,'PUMA-Person-Limits Fragments'!C1124)</f>
        <v>51115.023000000001</v>
      </c>
      <c r="J1124" cm="1">
        <f t="array" ref="J1124">INDEX('PUMA22 Limit computations'!BW$4:CP$75,'PUMA-Person-Limits Fragments'!B1124,'PUMA-Person-Limits Fragments'!C1124)</f>
        <v>91793.835000000006</v>
      </c>
    </row>
    <row r="1125" spans="1:10" x14ac:dyDescent="0.25">
      <c r="A1125">
        <f t="shared" si="53"/>
        <v>1124</v>
      </c>
      <c r="B1125">
        <f t="shared" si="51"/>
        <v>44</v>
      </c>
      <c r="C1125">
        <f t="shared" si="52"/>
        <v>16</v>
      </c>
      <c r="D1125" cm="1">
        <f t="array" ref="D1125">INDEX('PUMA22 Limit computations'!$A$4:$D$75,'PUMA-Person-Limits Fragments'!$B1125,1)</f>
        <v>100</v>
      </c>
      <c r="E1125" t="str" cm="1">
        <f t="array" ref="E1125">INDEX('PUMA22 Limit computations'!$A$4:$D$75,'PUMA-Person-Limits Fragments'!$B1125,2)</f>
        <v>Berkshire County--Pittsfield</v>
      </c>
      <c r="F1125" t="str" cm="1">
        <f t="array" ref="F1125">INDEX('PUMA22 Limit computations'!$A$4:$D$75,'PUMA-Person-Limits Fragments'!$B1125,3)</f>
        <v>METRO38340N25003</v>
      </c>
      <c r="G1125" t="str" cm="1">
        <f t="array" ref="G1125">INDEX('PUMA22 Limit computations'!$A$4:$D$75,'PUMA-Person-Limits Fragments'!$B1125,4)</f>
        <v>Berkshire County, MA (part) HUD Metro FMR Area</v>
      </c>
      <c r="H1125" cm="1">
        <f t="array" ref="H1125">INDEX('PUMA22 Limit computations'!AI$4:BB$75,'PUMA-Person-Limits Fragments'!B1125,'PUMA-Person-Limits Fragments'!C1125)</f>
        <v>36364.949999999997</v>
      </c>
      <c r="I1125" cm="1">
        <f t="array" ref="I1125">INDEX('PUMA22 Limit computations'!BC$4:BV$75,'PUMA-Person-Limits Fragments'!B1125,'PUMA-Person-Limits Fragments'!C1125)</f>
        <v>33266.538</v>
      </c>
      <c r="J1125" cm="1">
        <f t="array" ref="J1125">INDEX('PUMA22 Limit computations'!BW$4:CP$75,'PUMA-Person-Limits Fragments'!B1125,'PUMA-Person-Limits Fragments'!C1125)</f>
        <v>58183.92</v>
      </c>
    </row>
    <row r="1126" spans="1:10" x14ac:dyDescent="0.25">
      <c r="A1126">
        <f t="shared" si="53"/>
        <v>1125</v>
      </c>
      <c r="B1126">
        <f t="shared" si="51"/>
        <v>45</v>
      </c>
      <c r="C1126">
        <f t="shared" si="52"/>
        <v>16</v>
      </c>
      <c r="D1126" cm="1">
        <f t="array" ref="D1126">INDEX('PUMA22 Limit computations'!$A$4:$D$75,'PUMA-Person-Limits Fragments'!$B1126,1)</f>
        <v>1001</v>
      </c>
      <c r="E1126" t="str" cm="1">
        <f t="array" ref="E1126">INDEX('PUMA22 Limit computations'!$A$4:$D$75,'PUMA-Person-Limits Fragments'!$B1126,2)</f>
        <v>Bristol County--Attleboro, North Attleborough &amp; Swansea</v>
      </c>
      <c r="F1126" t="str" cm="1">
        <f t="array" ref="F1126">INDEX('PUMA22 Limit computations'!$A$4:$D$75,'PUMA-Person-Limits Fragments'!$B1126,3)</f>
        <v>METRO39300M39300</v>
      </c>
      <c r="G1126" t="str" cm="1">
        <f t="array" ref="G1126">INDEX('PUMA22 Limit computations'!$A$4:$D$75,'PUMA-Person-Limits Fragments'!$B1126,4)</f>
        <v>Providence-Fall River, RI-MA HUD Metro FMR Area</v>
      </c>
      <c r="H1126" cm="1">
        <f t="array" ref="H1126">INDEX('PUMA22 Limit computations'!AI$4:BB$75,'PUMA-Person-Limits Fragments'!B1126,'PUMA-Person-Limits Fragments'!C1126)</f>
        <v>94809.48</v>
      </c>
      <c r="I1126" cm="1">
        <f t="array" ref="I1126">INDEX('PUMA22 Limit computations'!BC$4:BV$75,'PUMA-Person-Limits Fragments'!B1126,'PUMA-Person-Limits Fragments'!C1126)</f>
        <v>84398.438999999998</v>
      </c>
      <c r="J1126" cm="1">
        <f t="array" ref="J1126">INDEX('PUMA22 Limit computations'!BW$4:CP$75,'PUMA-Person-Limits Fragments'!B1126,'PUMA-Person-Limits Fragments'!C1126)</f>
        <v>151665.16500000001</v>
      </c>
    </row>
    <row r="1127" spans="1:10" x14ac:dyDescent="0.25">
      <c r="A1127">
        <f t="shared" si="53"/>
        <v>1126</v>
      </c>
      <c r="B1127">
        <f t="shared" si="51"/>
        <v>46</v>
      </c>
      <c r="C1127">
        <f t="shared" si="52"/>
        <v>16</v>
      </c>
      <c r="D1127" cm="1">
        <f t="array" ref="D1127">INDEX('PUMA22 Limit computations'!$A$4:$D$75,'PUMA-Person-Limits Fragments'!$B1127,1)</f>
        <v>1003</v>
      </c>
      <c r="E1127" t="str" cm="1">
        <f t="array" ref="E1127">INDEX('PUMA22 Limit computations'!$A$4:$D$75,'PUMA-Person-Limits Fragments'!$B1127,2)</f>
        <v>Bristol County (Central)--Fall River, Somerset &amp; Acushnet</v>
      </c>
      <c r="F1127" t="str" cm="1">
        <f t="array" ref="F1127">INDEX('PUMA22 Limit computations'!$A$4:$D$75,'PUMA-Person-Limits Fragments'!$B1127,3)</f>
        <v>METRO39300M39300</v>
      </c>
      <c r="G1127" t="str" cm="1">
        <f t="array" ref="G1127">INDEX('PUMA22 Limit computations'!$A$4:$D$75,'PUMA-Person-Limits Fragments'!$B1127,4)</f>
        <v>Providence-Fall River, RI-MA HUD Metro FMR Area</v>
      </c>
      <c r="H1127" cm="1">
        <f t="array" ref="H1127">INDEX('PUMA22 Limit computations'!AI$4:BB$75,'PUMA-Person-Limits Fragments'!B1127,'PUMA-Person-Limits Fragments'!C1127)</f>
        <v>82419.12</v>
      </c>
      <c r="I1127" cm="1">
        <f t="array" ref="I1127">INDEX('PUMA22 Limit computations'!BC$4:BV$75,'PUMA-Person-Limits Fragments'!B1127,'PUMA-Person-Limits Fragments'!C1127)</f>
        <v>73368.665999999997</v>
      </c>
      <c r="J1127" cm="1">
        <f t="array" ref="J1127">INDEX('PUMA22 Limit computations'!BW$4:CP$75,'PUMA-Person-Limits Fragments'!B1127,'PUMA-Person-Limits Fragments'!C1127)</f>
        <v>131844.50999999998</v>
      </c>
    </row>
    <row r="1128" spans="1:10" x14ac:dyDescent="0.25">
      <c r="A1128">
        <f t="shared" si="53"/>
        <v>1127</v>
      </c>
      <c r="B1128">
        <f t="shared" si="51"/>
        <v>47</v>
      </c>
      <c r="C1128">
        <f t="shared" si="52"/>
        <v>16</v>
      </c>
      <c r="D1128" cm="1">
        <f t="array" ref="D1128">INDEX('PUMA22 Limit computations'!$A$4:$D$75,'PUMA-Person-Limits Fragments'!$B1128,1)</f>
        <v>1004</v>
      </c>
      <c r="E1128" t="str" cm="1">
        <f t="array" ref="E1128">INDEX('PUMA22 Limit computations'!$A$4:$D$75,'PUMA-Person-Limits Fragments'!$B1128,2)</f>
        <v>Bristol County (South)--New Bedford, Dartmouth &amp; Westport</v>
      </c>
      <c r="F1128" t="str" cm="1">
        <f t="array" ref="F1128">INDEX('PUMA22 Limit computations'!$A$4:$D$75,'PUMA-Person-Limits Fragments'!$B1128,3)</f>
        <v>METRO39300M39300</v>
      </c>
      <c r="G1128" t="str" cm="1">
        <f t="array" ref="G1128">INDEX('PUMA22 Limit computations'!$A$4:$D$75,'PUMA-Person-Limits Fragments'!$B1128,4)</f>
        <v>Providence-Fall River, RI-MA HUD Metro FMR Area</v>
      </c>
      <c r="H1128" cm="1">
        <f t="array" ref="H1128">INDEX('PUMA22 Limit computations'!AI$4:BB$75,'PUMA-Person-Limits Fragments'!B1128,'PUMA-Person-Limits Fragments'!C1128)</f>
        <v>10086.719999999999</v>
      </c>
      <c r="I1128" cm="1">
        <f t="array" ref="I1128">INDEX('PUMA22 Limit computations'!BC$4:BV$75,'PUMA-Person-Limits Fragments'!B1128,'PUMA-Person-Limits Fragments'!C1128)</f>
        <v>8979.0959999999995</v>
      </c>
      <c r="J1128" cm="1">
        <f t="array" ref="J1128">INDEX('PUMA22 Limit computations'!BW$4:CP$75,'PUMA-Person-Limits Fragments'!B1128,'PUMA-Person-Limits Fragments'!C1128)</f>
        <v>16135.56</v>
      </c>
    </row>
    <row r="1129" spans="1:10" x14ac:dyDescent="0.25">
      <c r="A1129">
        <f t="shared" si="53"/>
        <v>1128</v>
      </c>
      <c r="B1129">
        <f t="shared" si="51"/>
        <v>48</v>
      </c>
      <c r="C1129">
        <f t="shared" si="52"/>
        <v>16</v>
      </c>
      <c r="D1129" cm="1">
        <f t="array" ref="D1129">INDEX('PUMA22 Limit computations'!$A$4:$D$75,'PUMA-Person-Limits Fragments'!$B1129,1)</f>
        <v>1002</v>
      </c>
      <c r="E1129" t="str" cm="1">
        <f t="array" ref="E1129">INDEX('PUMA22 Limit computations'!$A$4:$D$75,'PUMA-Person-Limits Fragments'!$B1129,2)</f>
        <v>Bristol County--Taunton, Easton &amp; Mansfield</v>
      </c>
      <c r="F1129" t="str" cm="1">
        <f t="array" ref="F1129">INDEX('PUMA22 Limit computations'!$A$4:$D$75,'PUMA-Person-Limits Fragments'!$B1129,3)</f>
        <v>METRO39300MM1120</v>
      </c>
      <c r="G1129" t="str" cm="1">
        <f t="array" ref="G1129">INDEX('PUMA22 Limit computations'!$A$4:$D$75,'PUMA-Person-Limits Fragments'!$B1129,4)</f>
        <v>Taunton-Mansfield-Norton, MA HUD Metro FMR Area</v>
      </c>
      <c r="H1129" cm="1">
        <f t="array" ref="H1129">INDEX('PUMA22 Limit computations'!AI$4:BB$75,'PUMA-Person-Limits Fragments'!B1129,'PUMA-Person-Limits Fragments'!C1129)</f>
        <v>82990.05</v>
      </c>
      <c r="I1129" cm="1">
        <f t="array" ref="I1129">INDEX('PUMA22 Limit computations'!BC$4:BV$75,'PUMA-Person-Limits Fragments'!B1129,'PUMA-Person-Limits Fragments'!C1129)</f>
        <v>63959.181000000004</v>
      </c>
      <c r="J1129" cm="1">
        <f t="array" ref="J1129">INDEX('PUMA22 Limit computations'!BW$4:CP$75,'PUMA-Person-Limits Fragments'!B1129,'PUMA-Person-Limits Fragments'!C1129)</f>
        <v>132746.185</v>
      </c>
    </row>
    <row r="1130" spans="1:10" x14ac:dyDescent="0.25">
      <c r="A1130">
        <f t="shared" si="53"/>
        <v>1129</v>
      </c>
      <c r="B1130">
        <f t="shared" si="51"/>
        <v>49</v>
      </c>
      <c r="C1130">
        <f t="shared" si="52"/>
        <v>16</v>
      </c>
      <c r="D1130" cm="1">
        <f t="array" ref="D1130">INDEX('PUMA22 Limit computations'!$A$4:$D$75,'PUMA-Person-Limits Fragments'!$B1130,1)</f>
        <v>1002</v>
      </c>
      <c r="E1130" t="str" cm="1">
        <f t="array" ref="E1130">INDEX('PUMA22 Limit computations'!$A$4:$D$75,'PUMA-Person-Limits Fragments'!$B1130,2)</f>
        <v>Bristol County--Taunton, Easton &amp; Mansfield</v>
      </c>
      <c r="F1130" t="str" cm="1">
        <f t="array" ref="F1130">INDEX('PUMA22 Limit computations'!$A$4:$D$75,'PUMA-Person-Limits Fragments'!$B1130,3)</f>
        <v>METRO39300MM1200</v>
      </c>
      <c r="G1130" t="str" cm="1">
        <f t="array" ref="G1130">INDEX('PUMA22 Limit computations'!$A$4:$D$75,'PUMA-Person-Limits Fragments'!$B1130,4)</f>
        <v>Easton-Raynham, MA HUD Metro FMR Area</v>
      </c>
      <c r="H1130" cm="1">
        <f t="array" ref="H1130">INDEX('PUMA22 Limit computations'!AI$4:BB$75,'PUMA-Person-Limits Fragments'!B1130,'PUMA-Person-Limits Fragments'!C1130)</f>
        <v>33811.120000000003</v>
      </c>
      <c r="I1130" cm="1">
        <f t="array" ref="I1130">INDEX('PUMA22 Limit computations'!BC$4:BV$75,'PUMA-Person-Limits Fragments'!B1130,'PUMA-Person-Limits Fragments'!C1130)</f>
        <v>20439.258000000002</v>
      </c>
      <c r="J1130" cm="1">
        <f t="array" ref="J1130">INDEX('PUMA22 Limit computations'!BW$4:CP$75,'PUMA-Person-Limits Fragments'!B1130,'PUMA-Person-Limits Fragments'!C1130)</f>
        <v>42445.55</v>
      </c>
    </row>
    <row r="1131" spans="1:10" x14ac:dyDescent="0.25">
      <c r="A1131">
        <f t="shared" si="53"/>
        <v>1130</v>
      </c>
      <c r="B1131">
        <f t="shared" si="51"/>
        <v>50</v>
      </c>
      <c r="C1131">
        <f t="shared" si="52"/>
        <v>16</v>
      </c>
      <c r="D1131" cm="1">
        <f t="array" ref="D1131">INDEX('PUMA22 Limit computations'!$A$4:$D$75,'PUMA-Person-Limits Fragments'!$B1131,1)</f>
        <v>1003</v>
      </c>
      <c r="E1131" t="str" cm="1">
        <f t="array" ref="E1131">INDEX('PUMA22 Limit computations'!$A$4:$D$75,'PUMA-Person-Limits Fragments'!$B1131,2)</f>
        <v>Bristol County (Central)--Fall River, Somerset &amp; Acushnet</v>
      </c>
      <c r="F1131" t="str" cm="1">
        <f t="array" ref="F1131">INDEX('PUMA22 Limit computations'!$A$4:$D$75,'PUMA-Person-Limits Fragments'!$B1131,3)</f>
        <v>METRO39300MM5400</v>
      </c>
      <c r="G1131" t="str" cm="1">
        <f t="array" ref="G1131">INDEX('PUMA22 Limit computations'!$A$4:$D$75,'PUMA-Person-Limits Fragments'!$B1131,4)</f>
        <v>New Bedford, MA HUD Metro FMR Area</v>
      </c>
      <c r="H1131" cm="1">
        <f t="array" ref="H1131">INDEX('PUMA22 Limit computations'!AI$4:BB$75,'PUMA-Person-Limits Fragments'!B1131,'PUMA-Person-Limits Fragments'!C1131)</f>
        <v>12038.625</v>
      </c>
      <c r="I1131" cm="1">
        <f t="array" ref="I1131">INDEX('PUMA22 Limit computations'!BC$4:BV$75,'PUMA-Person-Limits Fragments'!B1131,'PUMA-Person-Limits Fragments'!C1131)</f>
        <v>11012.895</v>
      </c>
      <c r="J1131" cm="1">
        <f t="array" ref="J1131">INDEX('PUMA22 Limit computations'!BW$4:CP$75,'PUMA-Person-Limits Fragments'!B1131,'PUMA-Person-Limits Fragments'!C1131)</f>
        <v>19261.8</v>
      </c>
    </row>
    <row r="1132" spans="1:10" x14ac:dyDescent="0.25">
      <c r="A1132">
        <f t="shared" si="53"/>
        <v>1131</v>
      </c>
      <c r="B1132">
        <f t="shared" si="51"/>
        <v>51</v>
      </c>
      <c r="C1132">
        <f t="shared" si="52"/>
        <v>16</v>
      </c>
      <c r="D1132" cm="1">
        <f t="array" ref="D1132">INDEX('PUMA22 Limit computations'!$A$4:$D$75,'PUMA-Person-Limits Fragments'!$B1132,1)</f>
        <v>1004</v>
      </c>
      <c r="E1132" t="str" cm="1">
        <f t="array" ref="E1132">INDEX('PUMA22 Limit computations'!$A$4:$D$75,'PUMA-Person-Limits Fragments'!$B1132,2)</f>
        <v>Bristol County (South)--New Bedford, Dartmouth &amp; Westport</v>
      </c>
      <c r="F1132" t="str" cm="1">
        <f t="array" ref="F1132">INDEX('PUMA22 Limit computations'!$A$4:$D$75,'PUMA-Person-Limits Fragments'!$B1132,3)</f>
        <v>METRO39300MM5400</v>
      </c>
      <c r="G1132" t="str" cm="1">
        <f t="array" ref="G1132">INDEX('PUMA22 Limit computations'!$A$4:$D$75,'PUMA-Person-Limits Fragments'!$B1132,4)</f>
        <v>New Bedford, MA HUD Metro FMR Area</v>
      </c>
      <c r="H1132" cm="1">
        <f t="array" ref="H1132">INDEX('PUMA22 Limit computations'!AI$4:BB$75,'PUMA-Person-Limits Fragments'!B1132,'PUMA-Person-Limits Fragments'!C1132)</f>
        <v>82434.599999999991</v>
      </c>
      <c r="I1132" cm="1">
        <f t="array" ref="I1132">INDEX('PUMA22 Limit computations'!BC$4:BV$75,'PUMA-Person-Limits Fragments'!B1132,'PUMA-Person-Limits Fragments'!C1132)</f>
        <v>75410.903999999995</v>
      </c>
      <c r="J1132" cm="1">
        <f t="array" ref="J1132">INDEX('PUMA22 Limit computations'!BW$4:CP$75,'PUMA-Person-Limits Fragments'!B1132,'PUMA-Person-Limits Fragments'!C1132)</f>
        <v>131895.35999999999</v>
      </c>
    </row>
    <row r="1133" spans="1:10" x14ac:dyDescent="0.25">
      <c r="A1133">
        <f t="shared" si="53"/>
        <v>1132</v>
      </c>
      <c r="B1133">
        <f t="shared" si="51"/>
        <v>52</v>
      </c>
      <c r="C1133">
        <f t="shared" si="52"/>
        <v>16</v>
      </c>
      <c r="D1133" cm="1">
        <f t="array" ref="D1133">INDEX('PUMA22 Limit computations'!$A$4:$D$75,'PUMA-Person-Limits Fragments'!$B1133,1)</f>
        <v>201</v>
      </c>
      <c r="E1133" t="str" cm="1">
        <f t="array" ref="E1133">INDEX('PUMA22 Limit computations'!$A$4:$D$75,'PUMA-Person-Limits Fragments'!$B1133,2)</f>
        <v>Franklin &amp; Hampshire (West, North, East) Counties</v>
      </c>
      <c r="F1133" t="str" cm="1">
        <f t="array" ref="F1133">INDEX('PUMA22 Limit computations'!$A$4:$D$75,'PUMA-Person-Limits Fragments'!$B1133,3)</f>
        <v>METRO44140M25011</v>
      </c>
      <c r="G1133" t="str" cm="1">
        <f t="array" ref="G1133">INDEX('PUMA22 Limit computations'!$A$4:$D$75,'PUMA-Person-Limits Fragments'!$B1133,4)</f>
        <v>Franklin County, MA HUD Metro FMR Area</v>
      </c>
      <c r="H1133" cm="1">
        <f t="array" ref="H1133">INDEX('PUMA22 Limit computations'!AI$4:BB$75,'PUMA-Person-Limits Fragments'!B1133,'PUMA-Person-Limits Fragments'!C1133)</f>
        <v>56540.025000000001</v>
      </c>
      <c r="I1133" cm="1">
        <f t="array" ref="I1133">INDEX('PUMA22 Limit computations'!BC$4:BV$75,'PUMA-Person-Limits Fragments'!B1133,'PUMA-Person-Limits Fragments'!C1133)</f>
        <v>51722.631000000001</v>
      </c>
      <c r="J1133" cm="1">
        <f t="array" ref="J1133">INDEX('PUMA22 Limit computations'!BW$4:CP$75,'PUMA-Person-Limits Fragments'!B1133,'PUMA-Person-Limits Fragments'!C1133)</f>
        <v>90464.04</v>
      </c>
    </row>
    <row r="1134" spans="1:10" x14ac:dyDescent="0.25">
      <c r="A1134">
        <f t="shared" si="53"/>
        <v>1133</v>
      </c>
      <c r="B1134">
        <f t="shared" si="51"/>
        <v>53</v>
      </c>
      <c r="C1134">
        <f t="shared" si="52"/>
        <v>16</v>
      </c>
      <c r="D1134" cm="1">
        <f t="array" ref="D1134">INDEX('PUMA22 Limit computations'!$A$4:$D$75,'PUMA-Person-Limits Fragments'!$B1134,1)</f>
        <v>301</v>
      </c>
      <c r="E1134" t="str" cm="1">
        <f t="array" ref="E1134">INDEX('PUMA22 Limit computations'!$A$4:$D$75,'PUMA-Person-Limits Fragments'!$B1134,2)</f>
        <v>Hampshire County (South)--Northampton</v>
      </c>
      <c r="F1134" t="str" cm="1">
        <f t="array" ref="F1134">INDEX('PUMA22 Limit computations'!$A$4:$D$75,'PUMA-Person-Limits Fragments'!$B1134,3)</f>
        <v>METRO44140M44140</v>
      </c>
      <c r="G1134" t="str" cm="1">
        <f t="array" ref="G1134">INDEX('PUMA22 Limit computations'!$A$4:$D$75,'PUMA-Person-Limits Fragments'!$B1134,4)</f>
        <v>Springfield, MA HUD Metro FMR Area</v>
      </c>
      <c r="H1134" cm="1">
        <f t="array" ref="H1134">INDEX('PUMA22 Limit computations'!AI$4:BB$75,'PUMA-Person-Limits Fragments'!B1134,'PUMA-Person-Limits Fragments'!C1134)</f>
        <v>92240.774999999994</v>
      </c>
      <c r="I1134" cm="1">
        <f t="array" ref="I1134">INDEX('PUMA22 Limit computations'!BC$4:BV$75,'PUMA-Person-Limits Fragments'!B1134,'PUMA-Person-Limits Fragments'!C1134)</f>
        <v>84381.561000000002</v>
      </c>
      <c r="J1134" cm="1">
        <f t="array" ref="J1134">INDEX('PUMA22 Limit computations'!BW$4:CP$75,'PUMA-Person-Limits Fragments'!B1134,'PUMA-Person-Limits Fragments'!C1134)</f>
        <v>147585.24</v>
      </c>
    </row>
    <row r="1135" spans="1:10" x14ac:dyDescent="0.25">
      <c r="A1135">
        <f t="shared" si="53"/>
        <v>1134</v>
      </c>
      <c r="B1135">
        <f t="shared" si="51"/>
        <v>54</v>
      </c>
      <c r="C1135">
        <f t="shared" si="52"/>
        <v>16</v>
      </c>
      <c r="D1135" cm="1">
        <f t="array" ref="D1135">INDEX('PUMA22 Limit computations'!$A$4:$D$75,'PUMA-Person-Limits Fragments'!$B1135,1)</f>
        <v>401</v>
      </c>
      <c r="E1135" t="str" cm="1">
        <f t="array" ref="E1135">INDEX('PUMA22 Limit computations'!$A$4:$D$75,'PUMA-Person-Limits Fragments'!$B1135,2)</f>
        <v>Hampden County (West)--Westfield &amp; Holyoke</v>
      </c>
      <c r="F1135" t="str" cm="1">
        <f t="array" ref="F1135">INDEX('PUMA22 Limit computations'!$A$4:$D$75,'PUMA-Person-Limits Fragments'!$B1135,3)</f>
        <v>METRO44140M44140</v>
      </c>
      <c r="G1135" t="str" cm="1">
        <f t="array" ref="G1135">INDEX('PUMA22 Limit computations'!$A$4:$D$75,'PUMA-Person-Limits Fragments'!$B1135,4)</f>
        <v>Springfield, MA HUD Metro FMR Area</v>
      </c>
      <c r="H1135" cm="1">
        <f t="array" ref="H1135">INDEX('PUMA22 Limit computations'!AI$4:BB$75,'PUMA-Person-Limits Fragments'!B1135,'PUMA-Person-Limits Fragments'!C1135)</f>
        <v>92259.225000000006</v>
      </c>
      <c r="I1135" cm="1">
        <f t="array" ref="I1135">INDEX('PUMA22 Limit computations'!BC$4:BV$75,'PUMA-Person-Limits Fragments'!B1135,'PUMA-Person-Limits Fragments'!C1135)</f>
        <v>84398.438999999998</v>
      </c>
      <c r="J1135" cm="1">
        <f t="array" ref="J1135">INDEX('PUMA22 Limit computations'!BW$4:CP$75,'PUMA-Person-Limits Fragments'!B1135,'PUMA-Person-Limits Fragments'!C1135)</f>
        <v>147614.76</v>
      </c>
    </row>
    <row r="1136" spans="1:10" x14ac:dyDescent="0.25">
      <c r="A1136">
        <f t="shared" si="53"/>
        <v>1135</v>
      </c>
      <c r="B1136">
        <f t="shared" si="51"/>
        <v>55</v>
      </c>
      <c r="C1136">
        <f t="shared" si="52"/>
        <v>16</v>
      </c>
      <c r="D1136" cm="1">
        <f t="array" ref="D1136">INDEX('PUMA22 Limit computations'!$A$4:$D$75,'PUMA-Person-Limits Fragments'!$B1136,1)</f>
        <v>402</v>
      </c>
      <c r="E1136" t="str" cm="1">
        <f t="array" ref="E1136">INDEX('PUMA22 Limit computations'!$A$4:$D$75,'PUMA-Person-Limits Fragments'!$B1136,2)</f>
        <v>Hampden County (Central)--Springfield</v>
      </c>
      <c r="F1136" t="str" cm="1">
        <f t="array" ref="F1136">INDEX('PUMA22 Limit computations'!$A$4:$D$75,'PUMA-Person-Limits Fragments'!$B1136,3)</f>
        <v>METRO44140M44140</v>
      </c>
      <c r="G1136" t="str" cm="1">
        <f t="array" ref="G1136">INDEX('PUMA22 Limit computations'!$A$4:$D$75,'PUMA-Person-Limits Fragments'!$B1136,4)</f>
        <v>Springfield, MA HUD Metro FMR Area</v>
      </c>
      <c r="H1136" cm="1">
        <f t="array" ref="H1136">INDEX('PUMA22 Limit computations'!AI$4:BB$75,'PUMA-Person-Limits Fragments'!B1136,'PUMA-Person-Limits Fragments'!C1136)</f>
        <v>92250</v>
      </c>
      <c r="I1136" cm="1">
        <f t="array" ref="I1136">INDEX('PUMA22 Limit computations'!BC$4:BV$75,'PUMA-Person-Limits Fragments'!B1136,'PUMA-Person-Limits Fragments'!C1136)</f>
        <v>84390</v>
      </c>
      <c r="J1136" cm="1">
        <f t="array" ref="J1136">INDEX('PUMA22 Limit computations'!BW$4:CP$75,'PUMA-Person-Limits Fragments'!B1136,'PUMA-Person-Limits Fragments'!C1136)</f>
        <v>147600</v>
      </c>
    </row>
    <row r="1137" spans="1:10" x14ac:dyDescent="0.25">
      <c r="A1137">
        <f t="shared" si="53"/>
        <v>1136</v>
      </c>
      <c r="B1137">
        <f t="shared" si="51"/>
        <v>56</v>
      </c>
      <c r="C1137">
        <f t="shared" si="52"/>
        <v>16</v>
      </c>
      <c r="D1137" cm="1">
        <f t="array" ref="D1137">INDEX('PUMA22 Limit computations'!$A$4:$D$75,'PUMA-Person-Limits Fragments'!$B1137,1)</f>
        <v>403</v>
      </c>
      <c r="E1137" t="str" cm="1">
        <f t="array" ref="E1137">INDEX('PUMA22 Limit computations'!$A$4:$D$75,'PUMA-Person-Limits Fragments'!$B1137,2)</f>
        <v>Hampden County (East)--Chicopee</v>
      </c>
      <c r="F1137" t="str" cm="1">
        <f t="array" ref="F1137">INDEX('PUMA22 Limit computations'!$A$4:$D$75,'PUMA-Person-Limits Fragments'!$B1137,3)</f>
        <v>METRO44140M44140</v>
      </c>
      <c r="G1137" t="str" cm="1">
        <f t="array" ref="G1137">INDEX('PUMA22 Limit computations'!$A$4:$D$75,'PUMA-Person-Limits Fragments'!$B1137,4)</f>
        <v>Springfield, MA HUD Metro FMR Area</v>
      </c>
      <c r="H1137" cm="1">
        <f t="array" ref="H1137">INDEX('PUMA22 Limit computations'!AI$4:BB$75,'PUMA-Person-Limits Fragments'!B1137,'PUMA-Person-Limits Fragments'!C1137)</f>
        <v>92240.774999999994</v>
      </c>
      <c r="I1137" cm="1">
        <f t="array" ref="I1137">INDEX('PUMA22 Limit computations'!BC$4:BV$75,'PUMA-Person-Limits Fragments'!B1137,'PUMA-Person-Limits Fragments'!C1137)</f>
        <v>84381.561000000002</v>
      </c>
      <c r="J1137" cm="1">
        <f t="array" ref="J1137">INDEX('PUMA22 Limit computations'!BW$4:CP$75,'PUMA-Person-Limits Fragments'!B1137,'PUMA-Person-Limits Fragments'!C1137)</f>
        <v>147585.24</v>
      </c>
    </row>
    <row r="1138" spans="1:10" x14ac:dyDescent="0.25">
      <c r="A1138">
        <f t="shared" si="53"/>
        <v>1137</v>
      </c>
      <c r="B1138">
        <f t="shared" si="51"/>
        <v>57</v>
      </c>
      <c r="C1138">
        <f t="shared" si="52"/>
        <v>16</v>
      </c>
      <c r="D1138" cm="1">
        <f t="array" ref="D1138">INDEX('PUMA22 Limit computations'!$A$4:$D$75,'PUMA-Person-Limits Fragments'!$B1138,1)</f>
        <v>201</v>
      </c>
      <c r="E1138" t="str" cm="1">
        <f t="array" ref="E1138">INDEX('PUMA22 Limit computations'!$A$4:$D$75,'PUMA-Person-Limits Fragments'!$B1138,2)</f>
        <v>Franklin &amp; Hampshire (West, North, East) Counties</v>
      </c>
      <c r="F1138" t="str" cm="1">
        <f t="array" ref="F1138">INDEX('PUMA22 Limit computations'!$A$4:$D$75,'PUMA-Person-Limits Fragments'!$B1138,3)</f>
        <v>METRO44140M44140</v>
      </c>
      <c r="G1138" t="str" cm="1">
        <f t="array" ref="G1138">INDEX('PUMA22 Limit computations'!$A$4:$D$75,'PUMA-Person-Limits Fragments'!$B1138,4)</f>
        <v>Springfield, MA HUD Metro FMR Area</v>
      </c>
      <c r="H1138" cm="1">
        <f t="array" ref="H1138">INDEX('PUMA22 Limit computations'!AI$4:BB$75,'PUMA-Person-Limits Fragments'!B1138,'PUMA-Person-Limits Fragments'!C1138)</f>
        <v>35719.199999999997</v>
      </c>
      <c r="I1138" cm="1">
        <f t="array" ref="I1138">INDEX('PUMA22 Limit computations'!BC$4:BV$75,'PUMA-Person-Limits Fragments'!B1138,'PUMA-Person-Limits Fragments'!C1138)</f>
        <v>32675.807999999997</v>
      </c>
      <c r="J1138" cm="1">
        <f t="array" ref="J1138">INDEX('PUMA22 Limit computations'!BW$4:CP$75,'PUMA-Person-Limits Fragments'!B1138,'PUMA-Person-Limits Fragments'!C1138)</f>
        <v>57150.720000000001</v>
      </c>
    </row>
    <row r="1139" spans="1:10" x14ac:dyDescent="0.25">
      <c r="A1139">
        <f t="shared" si="53"/>
        <v>1138</v>
      </c>
      <c r="B1139">
        <f t="shared" si="51"/>
        <v>58</v>
      </c>
      <c r="C1139">
        <f t="shared" si="52"/>
        <v>16</v>
      </c>
      <c r="D1139" cm="1">
        <f t="array" ref="D1139">INDEX('PUMA22 Limit computations'!$A$4:$D$75,'PUMA-Person-Limits Fragments'!$B1139,1)</f>
        <v>501</v>
      </c>
      <c r="E1139" t="str" cm="1">
        <f t="array" ref="E1139">INDEX('PUMA22 Limit computations'!$A$4:$D$75,'PUMA-Person-Limits Fragments'!$B1139,2)</f>
        <v>Worcester County (Northwest)--Gardner</v>
      </c>
      <c r="F1139" t="str" cm="1">
        <f t="array" ref="F1139">INDEX('PUMA22 Limit computations'!$A$4:$D$75,'PUMA-Person-Limits Fragments'!$B1139,3)</f>
        <v>METRO49340M49340</v>
      </c>
      <c r="G1139" t="str" cm="1">
        <f t="array" ref="G1139">INDEX('PUMA22 Limit computations'!$A$4:$D$75,'PUMA-Person-Limits Fragments'!$B1139,4)</f>
        <v>Worcester, MA HUD Metro FMR Area</v>
      </c>
      <c r="H1139" cm="1">
        <f t="array" ref="H1139">INDEX('PUMA22 Limit computations'!AI$4:BB$75,'PUMA-Person-Limits Fragments'!B1139,'PUMA-Person-Limits Fragments'!C1139)</f>
        <v>31287.87</v>
      </c>
      <c r="I1139" cm="1">
        <f t="array" ref="I1139">INDEX('PUMA22 Limit computations'!BC$4:BV$75,'PUMA-Person-Limits Fragments'!B1139,'PUMA-Person-Limits Fragments'!C1139)</f>
        <v>24380.271000000001</v>
      </c>
      <c r="J1139" cm="1">
        <f t="array" ref="J1139">INDEX('PUMA22 Limit computations'!BW$4:CP$75,'PUMA-Person-Limits Fragments'!B1139,'PUMA-Person-Limits Fragments'!C1139)</f>
        <v>50066.369999999995</v>
      </c>
    </row>
    <row r="1140" spans="1:10" x14ac:dyDescent="0.25">
      <c r="A1140">
        <f t="shared" si="53"/>
        <v>1139</v>
      </c>
      <c r="B1140">
        <f t="shared" si="51"/>
        <v>59</v>
      </c>
      <c r="C1140">
        <f t="shared" si="52"/>
        <v>16</v>
      </c>
      <c r="D1140" cm="1">
        <f t="array" ref="D1140">INDEX('PUMA22 Limit computations'!$A$4:$D$75,'PUMA-Person-Limits Fragments'!$B1140,1)</f>
        <v>506</v>
      </c>
      <c r="E1140" t="str" cm="1">
        <f t="array" ref="E1140">INDEX('PUMA22 Limit computations'!$A$4:$D$75,'PUMA-Person-Limits Fragments'!$B1140,2)</f>
        <v>Worcester County (West Central)--Outside Worcester City</v>
      </c>
      <c r="F1140" t="str" cm="1">
        <f t="array" ref="F1140">INDEX('PUMA22 Limit computations'!$A$4:$D$75,'PUMA-Person-Limits Fragments'!$B1140,3)</f>
        <v>METRO49340M49340</v>
      </c>
      <c r="G1140" t="str" cm="1">
        <f t="array" ref="G1140">INDEX('PUMA22 Limit computations'!$A$4:$D$75,'PUMA-Person-Limits Fragments'!$B1140,4)</f>
        <v>Worcester, MA HUD Metro FMR Area</v>
      </c>
      <c r="H1140" cm="1">
        <f t="array" ref="H1140">INDEX('PUMA22 Limit computations'!AI$4:BB$75,'PUMA-Person-Limits Fragments'!B1140,'PUMA-Person-Limits Fragments'!C1140)</f>
        <v>103307.37</v>
      </c>
      <c r="I1140" cm="1">
        <f t="array" ref="I1140">INDEX('PUMA22 Limit computations'!BC$4:BV$75,'PUMA-Person-Limits Fragments'!B1140,'PUMA-Person-Limits Fragments'!C1140)</f>
        <v>80499.620999999999</v>
      </c>
      <c r="J1140" cm="1">
        <f t="array" ref="J1140">INDEX('PUMA22 Limit computations'!BW$4:CP$75,'PUMA-Person-Limits Fragments'!B1140,'PUMA-Person-Limits Fragments'!C1140)</f>
        <v>165310.87</v>
      </c>
    </row>
    <row r="1141" spans="1:10" x14ac:dyDescent="0.25">
      <c r="A1141">
        <f t="shared" si="53"/>
        <v>1140</v>
      </c>
      <c r="B1141">
        <f t="shared" si="51"/>
        <v>60</v>
      </c>
      <c r="C1141">
        <f t="shared" si="52"/>
        <v>16</v>
      </c>
      <c r="D1141" cm="1">
        <f t="array" ref="D1141">INDEX('PUMA22 Limit computations'!$A$4:$D$75,'PUMA-Person-Limits Fragments'!$B1141,1)</f>
        <v>503</v>
      </c>
      <c r="E1141" t="str" cm="1">
        <f t="array" ref="E1141">INDEX('PUMA22 Limit computations'!$A$4:$D$75,'PUMA-Person-Limits Fragments'!$B1141,2)</f>
        <v>Worcester County (East Central)--Outside Worcester City</v>
      </c>
      <c r="F1141" t="str" cm="1">
        <f t="array" ref="F1141">INDEX('PUMA22 Limit computations'!$A$4:$D$75,'PUMA-Person-Limits Fragments'!$B1141,3)</f>
        <v>METRO49340M49340</v>
      </c>
      <c r="G1141" t="str" cm="1">
        <f t="array" ref="G1141">INDEX('PUMA22 Limit computations'!$A$4:$D$75,'PUMA-Person-Limits Fragments'!$B1141,4)</f>
        <v>Worcester, MA HUD Metro FMR Area</v>
      </c>
      <c r="H1141" cm="1">
        <f t="array" ref="H1141">INDEX('PUMA22 Limit computations'!AI$4:BB$75,'PUMA-Person-Limits Fragments'!B1141,'PUMA-Person-Limits Fragments'!C1141)</f>
        <v>71499.66</v>
      </c>
      <c r="I1141" cm="1">
        <f t="array" ref="I1141">INDEX('PUMA22 Limit computations'!BC$4:BV$75,'PUMA-Person-Limits Fragments'!B1141,'PUMA-Person-Limits Fragments'!C1141)</f>
        <v>55714.277999999998</v>
      </c>
      <c r="J1141" cm="1">
        <f t="array" ref="J1141">INDEX('PUMA22 Limit computations'!BW$4:CP$75,'PUMA-Person-Limits Fragments'!B1141,'PUMA-Person-Limits Fragments'!C1141)</f>
        <v>114412.66</v>
      </c>
    </row>
    <row r="1142" spans="1:10" x14ac:dyDescent="0.25">
      <c r="A1142">
        <f t="shared" si="53"/>
        <v>1141</v>
      </c>
      <c r="B1142">
        <f t="shared" si="51"/>
        <v>61</v>
      </c>
      <c r="C1142">
        <f t="shared" si="52"/>
        <v>16</v>
      </c>
      <c r="D1142" cm="1">
        <f t="array" ref="D1142">INDEX('PUMA22 Limit computations'!$A$4:$D$75,'PUMA-Person-Limits Fragments'!$B1142,1)</f>
        <v>504</v>
      </c>
      <c r="E1142" t="str" cm="1">
        <f t="array" ref="E1142">INDEX('PUMA22 Limit computations'!$A$4:$D$75,'PUMA-Person-Limits Fragments'!$B1142,2)</f>
        <v>Worcester City (East)</v>
      </c>
      <c r="F1142" t="str" cm="1">
        <f t="array" ref="F1142">INDEX('PUMA22 Limit computations'!$A$4:$D$75,'PUMA-Person-Limits Fragments'!$B1142,3)</f>
        <v>METRO49340M49340</v>
      </c>
      <c r="G1142" t="str" cm="1">
        <f t="array" ref="G1142">INDEX('PUMA22 Limit computations'!$A$4:$D$75,'PUMA-Person-Limits Fragments'!$B1142,4)</f>
        <v>Worcester, MA HUD Metro FMR Area</v>
      </c>
      <c r="H1142" cm="1">
        <f t="array" ref="H1142">INDEX('PUMA22 Limit computations'!AI$4:BB$75,'PUMA-Person-Limits Fragments'!B1142,'PUMA-Person-Limits Fragments'!C1142)</f>
        <v>108300</v>
      </c>
      <c r="I1142" cm="1">
        <f t="array" ref="I1142">INDEX('PUMA22 Limit computations'!BC$4:BV$75,'PUMA-Person-Limits Fragments'!B1142,'PUMA-Person-Limits Fragments'!C1142)</f>
        <v>84390</v>
      </c>
      <c r="J1142" cm="1">
        <f t="array" ref="J1142">INDEX('PUMA22 Limit computations'!BW$4:CP$75,'PUMA-Person-Limits Fragments'!B1142,'PUMA-Person-Limits Fragments'!C1142)</f>
        <v>173300</v>
      </c>
    </row>
    <row r="1143" spans="1:10" x14ac:dyDescent="0.25">
      <c r="A1143">
        <f t="shared" si="53"/>
        <v>1142</v>
      </c>
      <c r="B1143">
        <f t="shared" si="51"/>
        <v>62</v>
      </c>
      <c r="C1143">
        <f t="shared" si="52"/>
        <v>16</v>
      </c>
      <c r="D1143" cm="1">
        <f t="array" ref="D1143">INDEX('PUMA22 Limit computations'!$A$4:$D$75,'PUMA-Person-Limits Fragments'!$B1143,1)</f>
        <v>505</v>
      </c>
      <c r="E1143" t="str" cm="1">
        <f t="array" ref="E1143">INDEX('PUMA22 Limit computations'!$A$4:$D$75,'PUMA-Person-Limits Fragments'!$B1143,2)</f>
        <v>Worcester City (West)</v>
      </c>
      <c r="F1143" t="str" cm="1">
        <f t="array" ref="F1143">INDEX('PUMA22 Limit computations'!$A$4:$D$75,'PUMA-Person-Limits Fragments'!$B1143,3)</f>
        <v>METRO49340M49340</v>
      </c>
      <c r="G1143" t="str" cm="1">
        <f t="array" ref="G1143">INDEX('PUMA22 Limit computations'!$A$4:$D$75,'PUMA-Person-Limits Fragments'!$B1143,4)</f>
        <v>Worcester, MA HUD Metro FMR Area</v>
      </c>
      <c r="H1143" cm="1">
        <f t="array" ref="H1143">INDEX('PUMA22 Limit computations'!AI$4:BB$75,'PUMA-Person-Limits Fragments'!B1143,'PUMA-Person-Limits Fragments'!C1143)</f>
        <v>108300</v>
      </c>
      <c r="I1143" cm="1">
        <f t="array" ref="I1143">INDEX('PUMA22 Limit computations'!BC$4:BV$75,'PUMA-Person-Limits Fragments'!B1143,'PUMA-Person-Limits Fragments'!C1143)</f>
        <v>84390</v>
      </c>
      <c r="J1143" cm="1">
        <f t="array" ref="J1143">INDEX('PUMA22 Limit computations'!BW$4:CP$75,'PUMA-Person-Limits Fragments'!B1143,'PUMA-Person-Limits Fragments'!C1143)</f>
        <v>173300</v>
      </c>
    </row>
    <row r="1144" spans="1:10" x14ac:dyDescent="0.25">
      <c r="A1144">
        <f t="shared" si="53"/>
        <v>1143</v>
      </c>
      <c r="B1144">
        <f t="shared" si="51"/>
        <v>63</v>
      </c>
      <c r="C1144">
        <f t="shared" si="52"/>
        <v>16</v>
      </c>
      <c r="D1144" cm="1">
        <f t="array" ref="D1144">INDEX('PUMA22 Limit computations'!$A$4:$D$75,'PUMA-Person-Limits Fragments'!$B1144,1)</f>
        <v>507</v>
      </c>
      <c r="E1144" t="str" cm="1">
        <f t="array" ref="E1144">INDEX('PUMA22 Limit computations'!$A$4:$D$75,'PUMA-Person-Limits Fragments'!$B1144,2)</f>
        <v>Worcester County (South)</v>
      </c>
      <c r="F1144" t="str" cm="1">
        <f t="array" ref="F1144">INDEX('PUMA22 Limit computations'!$A$4:$D$75,'PUMA-Person-Limits Fragments'!$B1144,3)</f>
        <v>METRO49340M49340</v>
      </c>
      <c r="G1144" t="str" cm="1">
        <f t="array" ref="G1144">INDEX('PUMA22 Limit computations'!$A$4:$D$75,'PUMA-Person-Limits Fragments'!$B1144,4)</f>
        <v>Worcester, MA HUD Metro FMR Area</v>
      </c>
      <c r="H1144" cm="1">
        <f t="array" ref="H1144">INDEX('PUMA22 Limit computations'!AI$4:BB$75,'PUMA-Person-Limits Fragments'!B1144,'PUMA-Person-Limits Fragments'!C1144)</f>
        <v>92228.28</v>
      </c>
      <c r="I1144" cm="1">
        <f t="array" ref="I1144">INDEX('PUMA22 Limit computations'!BC$4:BV$75,'PUMA-Person-Limits Fragments'!B1144,'PUMA-Person-Limits Fragments'!C1144)</f>
        <v>71866.524000000005</v>
      </c>
      <c r="J1144" cm="1">
        <f t="array" ref="J1144">INDEX('PUMA22 Limit computations'!BW$4:CP$75,'PUMA-Person-Limits Fragments'!B1144,'PUMA-Person-Limits Fragments'!C1144)</f>
        <v>147582.28</v>
      </c>
    </row>
    <row r="1145" spans="1:10" x14ac:dyDescent="0.25">
      <c r="A1145">
        <f t="shared" si="53"/>
        <v>1144</v>
      </c>
      <c r="B1145">
        <f t="shared" si="51"/>
        <v>64</v>
      </c>
      <c r="C1145">
        <f t="shared" si="52"/>
        <v>16</v>
      </c>
      <c r="D1145" cm="1">
        <f t="array" ref="D1145">INDEX('PUMA22 Limit computations'!$A$4:$D$75,'PUMA-Person-Limits Fragments'!$B1145,1)</f>
        <v>502</v>
      </c>
      <c r="E1145" t="str" cm="1">
        <f t="array" ref="E1145">INDEX('PUMA22 Limit computations'!$A$4:$D$75,'PUMA-Person-Limits Fragments'!$B1145,2)</f>
        <v>Worcester County (Northeast)--Fitchburg, Leominster &amp; Lunenburg</v>
      </c>
      <c r="F1145" t="str" cm="1">
        <f t="array" ref="F1145">INDEX('PUMA22 Limit computations'!$A$4:$D$75,'PUMA-Person-Limits Fragments'!$B1145,3)</f>
        <v>METRO49340MM1120</v>
      </c>
      <c r="G1145" t="str" cm="1">
        <f t="array" ref="G1145">INDEX('PUMA22 Limit computations'!$A$4:$D$75,'PUMA-Person-Limits Fragments'!$B1145,4)</f>
        <v>Eastern Worcester County, MA HUD Metro FMR Area</v>
      </c>
      <c r="H1145" cm="1">
        <f t="array" ref="H1145">INDEX('PUMA22 Limit computations'!AI$4:BB$75,'PUMA-Person-Limits Fragments'!B1145,'PUMA-Person-Limits Fragments'!C1145)</f>
        <v>18784.920000000002</v>
      </c>
      <c r="I1145" cm="1">
        <f t="array" ref="I1145">INDEX('PUMA22 Limit computations'!BC$4:BV$75,'PUMA-Person-Limits Fragments'!B1145,'PUMA-Person-Limits Fragments'!C1145)</f>
        <v>12346.257000000001</v>
      </c>
      <c r="J1145" cm="1">
        <f t="array" ref="J1145">INDEX('PUMA22 Limit computations'!BW$4:CP$75,'PUMA-Person-Limits Fragments'!B1145,'PUMA-Person-Limits Fragments'!C1145)</f>
        <v>25639.075000000001</v>
      </c>
    </row>
    <row r="1146" spans="1:10" x14ac:dyDescent="0.25">
      <c r="A1146">
        <f t="shared" si="53"/>
        <v>1145</v>
      </c>
      <c r="B1146">
        <f t="shared" si="51"/>
        <v>65</v>
      </c>
      <c r="C1146">
        <f t="shared" si="52"/>
        <v>16</v>
      </c>
      <c r="D1146" cm="1">
        <f t="array" ref="D1146">INDEX('PUMA22 Limit computations'!$A$4:$D$75,'PUMA-Person-Limits Fragments'!$B1146,1)</f>
        <v>503</v>
      </c>
      <c r="E1146" t="str" cm="1">
        <f t="array" ref="E1146">INDEX('PUMA22 Limit computations'!$A$4:$D$75,'PUMA-Person-Limits Fragments'!$B1146,2)</f>
        <v>Worcester County (East Central)--Outside Worcester City</v>
      </c>
      <c r="F1146" t="str" cm="1">
        <f t="array" ref="F1146">INDEX('PUMA22 Limit computations'!$A$4:$D$75,'PUMA-Person-Limits Fragments'!$B1146,3)</f>
        <v>METRO49340MM1120</v>
      </c>
      <c r="G1146" t="str" cm="1">
        <f t="array" ref="G1146">INDEX('PUMA22 Limit computations'!$A$4:$D$75,'PUMA-Person-Limits Fragments'!$B1146,4)</f>
        <v>Eastern Worcester County, MA HUD Metro FMR Area</v>
      </c>
      <c r="H1146" cm="1">
        <f t="array" ref="H1146">INDEX('PUMA22 Limit computations'!AI$4:BB$75,'PUMA-Person-Limits Fragments'!B1146,'PUMA-Person-Limits Fragments'!C1146)</f>
        <v>43630.32</v>
      </c>
      <c r="I1146" cm="1">
        <f t="array" ref="I1146">INDEX('PUMA22 Limit computations'!BC$4:BV$75,'PUMA-Person-Limits Fragments'!B1146,'PUMA-Person-Limits Fragments'!C1146)</f>
        <v>28675.721999999998</v>
      </c>
      <c r="J1146" cm="1">
        <f t="array" ref="J1146">INDEX('PUMA22 Limit computations'!BW$4:CP$75,'PUMA-Person-Limits Fragments'!B1146,'PUMA-Person-Limits Fragments'!C1146)</f>
        <v>59549.95</v>
      </c>
    </row>
    <row r="1147" spans="1:10" x14ac:dyDescent="0.25">
      <c r="A1147">
        <f t="shared" si="53"/>
        <v>1146</v>
      </c>
      <c r="B1147">
        <f t="shared" si="51"/>
        <v>66</v>
      </c>
      <c r="C1147">
        <f t="shared" si="52"/>
        <v>16</v>
      </c>
      <c r="D1147" cm="1">
        <f t="array" ref="D1147">INDEX('PUMA22 Limit computations'!$A$4:$D$75,'PUMA-Person-Limits Fragments'!$B1147,1)</f>
        <v>507</v>
      </c>
      <c r="E1147" t="str" cm="1">
        <f t="array" ref="E1147">INDEX('PUMA22 Limit computations'!$A$4:$D$75,'PUMA-Person-Limits Fragments'!$B1147,2)</f>
        <v>Worcester County (South)</v>
      </c>
      <c r="F1147" t="str" cm="1">
        <f t="array" ref="F1147">INDEX('PUMA22 Limit computations'!$A$4:$D$75,'PUMA-Person-Limits Fragments'!$B1147,3)</f>
        <v>METRO49340MM1120</v>
      </c>
      <c r="G1147" t="str" cm="1">
        <f t="array" ref="G1147">INDEX('PUMA22 Limit computations'!$A$4:$D$75,'PUMA-Person-Limits Fragments'!$B1147,4)</f>
        <v>Eastern Worcester County, MA HUD Metro FMR Area</v>
      </c>
      <c r="H1147" cm="1">
        <f t="array" ref="H1147">INDEX('PUMA22 Limit computations'!AI$4:BB$75,'PUMA-Person-Limits Fragments'!B1147,'PUMA-Person-Limits Fragments'!C1147)</f>
        <v>19028.88</v>
      </c>
      <c r="I1147" cm="1">
        <f t="array" ref="I1147">INDEX('PUMA22 Limit computations'!BC$4:BV$75,'PUMA-Person-Limits Fragments'!B1147,'PUMA-Person-Limits Fragments'!C1147)</f>
        <v>12506.598</v>
      </c>
      <c r="J1147" cm="1">
        <f t="array" ref="J1147">INDEX('PUMA22 Limit computations'!BW$4:CP$75,'PUMA-Person-Limits Fragments'!B1147,'PUMA-Person-Limits Fragments'!C1147)</f>
        <v>25972.05</v>
      </c>
    </row>
    <row r="1148" spans="1:10" x14ac:dyDescent="0.25">
      <c r="A1148">
        <f t="shared" si="53"/>
        <v>1147</v>
      </c>
      <c r="B1148">
        <f t="shared" si="51"/>
        <v>67</v>
      </c>
      <c r="C1148">
        <f t="shared" si="52"/>
        <v>16</v>
      </c>
      <c r="D1148" cm="1">
        <f t="array" ref="D1148">INDEX('PUMA22 Limit computations'!$A$4:$D$75,'PUMA-Person-Limits Fragments'!$B1148,1)</f>
        <v>502</v>
      </c>
      <c r="E1148" t="str" cm="1">
        <f t="array" ref="E1148">INDEX('PUMA22 Limit computations'!$A$4:$D$75,'PUMA-Person-Limits Fragments'!$B1148,2)</f>
        <v>Worcester County (Northeast)--Fitchburg, Leominster &amp; Lunenburg</v>
      </c>
      <c r="F1148" t="str" cm="1">
        <f t="array" ref="F1148">INDEX('PUMA22 Limit computations'!$A$4:$D$75,'PUMA-Person-Limits Fragments'!$B1148,3)</f>
        <v>METRO49340MM2600</v>
      </c>
      <c r="G1148" t="str" cm="1">
        <f t="array" ref="G1148">INDEX('PUMA22 Limit computations'!$A$4:$D$75,'PUMA-Person-Limits Fragments'!$B1148,4)</f>
        <v>Fitchburg-Leominster, MA HUD Metro FMR Area</v>
      </c>
      <c r="H1148" cm="1">
        <f t="array" ref="H1148">INDEX('PUMA22 Limit computations'!AI$4:BB$75,'PUMA-Person-Limits Fragments'!B1148,'PUMA-Person-Limits Fragments'!C1148)</f>
        <v>83843.16</v>
      </c>
      <c r="I1148" cm="1">
        <f t="array" ref="I1148">INDEX('PUMA22 Limit computations'!BC$4:BV$75,'PUMA-Person-Limits Fragments'!B1148,'PUMA-Person-Limits Fragments'!C1148)</f>
        <v>72052.182000000001</v>
      </c>
      <c r="J1148" cm="1">
        <f t="array" ref="J1148">INDEX('PUMA22 Limit computations'!BW$4:CP$75,'PUMA-Person-Limits Fragments'!B1148,'PUMA-Person-Limits Fragments'!C1148)</f>
        <v>134131.98000000001</v>
      </c>
    </row>
    <row r="1149" spans="1:10" x14ac:dyDescent="0.25">
      <c r="A1149">
        <f t="shared" si="53"/>
        <v>1148</v>
      </c>
      <c r="B1149">
        <f t="shared" si="51"/>
        <v>68</v>
      </c>
      <c r="C1149">
        <f t="shared" si="52"/>
        <v>16</v>
      </c>
      <c r="D1149" cm="1">
        <f t="array" ref="D1149">INDEX('PUMA22 Limit computations'!$A$4:$D$75,'PUMA-Person-Limits Fragments'!$B1149,1)</f>
        <v>501</v>
      </c>
      <c r="E1149" t="str" cm="1">
        <f t="array" ref="E1149">INDEX('PUMA22 Limit computations'!$A$4:$D$75,'PUMA-Person-Limits Fragments'!$B1149,2)</f>
        <v>Worcester County (Northwest)--Gardner</v>
      </c>
      <c r="F1149" t="str" cm="1">
        <f t="array" ref="F1149">INDEX('PUMA22 Limit computations'!$A$4:$D$75,'PUMA-Person-Limits Fragments'!$B1149,3)</f>
        <v>METRO49340MM2600</v>
      </c>
      <c r="G1149" t="str" cm="1">
        <f t="array" ref="G1149">INDEX('PUMA22 Limit computations'!$A$4:$D$75,'PUMA-Person-Limits Fragments'!$B1149,4)</f>
        <v>Fitchburg-Leominster, MA HUD Metro FMR Area</v>
      </c>
      <c r="H1149" cm="1">
        <f t="array" ref="H1149">INDEX('PUMA22 Limit computations'!AI$4:BB$75,'PUMA-Person-Limits Fragments'!B1149,'PUMA-Person-Limits Fragments'!C1149)</f>
        <v>47666.28</v>
      </c>
      <c r="I1149" cm="1">
        <f t="array" ref="I1149">INDEX('PUMA22 Limit computations'!BC$4:BV$75,'PUMA-Person-Limits Fragments'!B1149,'PUMA-Person-Limits Fragments'!C1149)</f>
        <v>40962.906000000003</v>
      </c>
      <c r="J1149" cm="1">
        <f t="array" ref="J1149">INDEX('PUMA22 Limit computations'!BW$4:CP$75,'PUMA-Person-Limits Fragments'!B1149,'PUMA-Person-Limits Fragments'!C1149)</f>
        <v>76256.34</v>
      </c>
    </row>
    <row r="1150" spans="1:10" x14ac:dyDescent="0.25">
      <c r="A1150">
        <f t="shared" si="53"/>
        <v>1149</v>
      </c>
      <c r="B1150">
        <f t="shared" si="51"/>
        <v>69</v>
      </c>
      <c r="C1150">
        <f t="shared" si="52"/>
        <v>16</v>
      </c>
      <c r="D1150" cm="1">
        <f t="array" ref="D1150">INDEX('PUMA22 Limit computations'!$A$4:$D$75,'PUMA-Person-Limits Fragments'!$B1150,1)</f>
        <v>501</v>
      </c>
      <c r="E1150" t="str" cm="1">
        <f t="array" ref="E1150">INDEX('PUMA22 Limit computations'!$A$4:$D$75,'PUMA-Person-Limits Fragments'!$B1150,2)</f>
        <v>Worcester County (Northwest)--Gardner</v>
      </c>
      <c r="F1150" t="str" cm="1">
        <f t="array" ref="F1150">INDEX('PUMA22 Limit computations'!$A$4:$D$75,'PUMA-Person-Limits Fragments'!$B1150,3)</f>
        <v>METRO49340N25027</v>
      </c>
      <c r="G1150" t="str" cm="1">
        <f t="array" ref="G1150">INDEX('PUMA22 Limit computations'!$A$4:$D$75,'PUMA-Person-Limits Fragments'!$B1150,4)</f>
        <v>Western Worcester County, MA HUD Metro FMR Area</v>
      </c>
      <c r="H1150" cm="1">
        <f t="array" ref="H1150">INDEX('PUMA22 Limit computations'!AI$4:BB$75,'PUMA-Person-Limits Fragments'!B1150,'PUMA-Person-Limits Fragments'!C1150)</f>
        <v>21620.35</v>
      </c>
      <c r="I1150" cm="1">
        <f t="array" ref="I1150">INDEX('PUMA22 Limit computations'!BC$4:BV$75,'PUMA-Person-Limits Fragments'!B1150,'PUMA-Person-Limits Fragments'!C1150)</f>
        <v>19055.261999999999</v>
      </c>
      <c r="J1150" cm="1">
        <f t="array" ref="J1150">INDEX('PUMA22 Limit computations'!BW$4:CP$75,'PUMA-Person-Limits Fragments'!B1150,'PUMA-Person-Limits Fragments'!C1150)</f>
        <v>34592.559999999998</v>
      </c>
    </row>
    <row r="1151" spans="1:10" x14ac:dyDescent="0.25">
      <c r="A1151">
        <f t="shared" si="53"/>
        <v>1150</v>
      </c>
      <c r="B1151">
        <f t="shared" si="51"/>
        <v>70</v>
      </c>
      <c r="C1151">
        <f t="shared" si="52"/>
        <v>16</v>
      </c>
      <c r="D1151" cm="1">
        <f t="array" ref="D1151">INDEX('PUMA22 Limit computations'!$A$4:$D$75,'PUMA-Person-Limits Fragments'!$B1151,1)</f>
        <v>506</v>
      </c>
      <c r="E1151" t="str" cm="1">
        <f t="array" ref="E1151">INDEX('PUMA22 Limit computations'!$A$4:$D$75,'PUMA-Person-Limits Fragments'!$B1151,2)</f>
        <v>Worcester County (West Central)--Outside Worcester City</v>
      </c>
      <c r="F1151" t="str" cm="1">
        <f t="array" ref="F1151">INDEX('PUMA22 Limit computations'!$A$4:$D$75,'PUMA-Person-Limits Fragments'!$B1151,3)</f>
        <v>METRO49340N25027</v>
      </c>
      <c r="G1151" t="str" cm="1">
        <f t="array" ref="G1151">INDEX('PUMA22 Limit computations'!$A$4:$D$75,'PUMA-Person-Limits Fragments'!$B1151,4)</f>
        <v>Western Worcester County, MA HUD Metro FMR Area</v>
      </c>
      <c r="H1151" cm="1">
        <f t="array" ref="H1151">INDEX('PUMA22 Limit computations'!AI$4:BB$75,'PUMA-Person-Limits Fragments'!B1151,'PUMA-Person-Limits Fragments'!C1151)</f>
        <v>4414.0749999999998</v>
      </c>
      <c r="I1151" cm="1">
        <f t="array" ref="I1151">INDEX('PUMA22 Limit computations'!BC$4:BV$75,'PUMA-Person-Limits Fragments'!B1151,'PUMA-Person-Limits Fragments'!C1151)</f>
        <v>3890.3790000000004</v>
      </c>
      <c r="J1151" cm="1">
        <f t="array" ref="J1151">INDEX('PUMA22 Limit computations'!BW$4:CP$75,'PUMA-Person-Limits Fragments'!B1151,'PUMA-Person-Limits Fragments'!C1151)</f>
        <v>7062.52</v>
      </c>
    </row>
    <row r="1152" spans="1:10" x14ac:dyDescent="0.25">
      <c r="A1152">
        <f t="shared" si="53"/>
        <v>1151</v>
      </c>
      <c r="B1152">
        <f t="shared" si="51"/>
        <v>71</v>
      </c>
      <c r="C1152">
        <f t="shared" si="52"/>
        <v>16</v>
      </c>
      <c r="D1152" cm="1">
        <f t="array" ref="D1152">INDEX('PUMA22 Limit computations'!$A$4:$D$75,'PUMA-Person-Limits Fragments'!$B1152,1)</f>
        <v>1301</v>
      </c>
      <c r="E1152" t="str" cm="1">
        <f t="array" ref="E1152">INDEX('PUMA22 Limit computations'!$A$4:$D$75,'PUMA-Person-Limits Fragments'!$B1152,2)</f>
        <v>Barnstable (East), Dukes &amp; Nantucket Counties--Outer Cape Cod Towns</v>
      </c>
      <c r="F1152" t="str" cm="1">
        <f t="array" ref="F1152">INDEX('PUMA22 Limit computations'!$A$4:$D$75,'PUMA-Person-Limits Fragments'!$B1152,3)</f>
        <v>NCNTY25007N25007</v>
      </c>
      <c r="G1152" t="str" cm="1">
        <f t="array" ref="G1152">INDEX('PUMA22 Limit computations'!$A$4:$D$75,'PUMA-Person-Limits Fragments'!$B1152,4)</f>
        <v>Dukes County, MA</v>
      </c>
      <c r="H1152" cm="1">
        <f t="array" ref="H1152">INDEX('PUMA22 Limit computations'!AI$4:BB$75,'PUMA-Person-Limits Fragments'!B1152,'PUMA-Person-Limits Fragments'!C1152)</f>
        <v>18733.47</v>
      </c>
      <c r="I1152" cm="1">
        <f t="array" ref="I1152">INDEX('PUMA22 Limit computations'!BC$4:BV$75,'PUMA-Person-Limits Fragments'!B1152,'PUMA-Person-Limits Fragments'!C1152)</f>
        <v>13114.206</v>
      </c>
      <c r="J1152" cm="1">
        <f t="array" ref="J1152">INDEX('PUMA22 Limit computations'!BW$4:CP$75,'PUMA-Person-Limits Fragments'!B1152,'PUMA-Person-Limits Fragments'!C1152)</f>
        <v>28818.93</v>
      </c>
    </row>
    <row r="1153" spans="1:10" x14ac:dyDescent="0.25">
      <c r="A1153">
        <f t="shared" si="53"/>
        <v>1152</v>
      </c>
      <c r="B1153">
        <f t="shared" si="51"/>
        <v>72</v>
      </c>
      <c r="C1153">
        <f t="shared" si="52"/>
        <v>16</v>
      </c>
      <c r="D1153" cm="1">
        <f t="array" ref="D1153">INDEX('PUMA22 Limit computations'!$A$4:$D$75,'PUMA-Person-Limits Fragments'!$B1153,1)</f>
        <v>1301</v>
      </c>
      <c r="E1153" t="str" cm="1">
        <f t="array" ref="E1153">INDEX('PUMA22 Limit computations'!$A$4:$D$75,'PUMA-Person-Limits Fragments'!$B1153,2)</f>
        <v>Barnstable (East), Dukes &amp; Nantucket Counties--Outer Cape Cod Towns</v>
      </c>
      <c r="F1153" t="str" cm="1">
        <f t="array" ref="F1153">INDEX('PUMA22 Limit computations'!$A$4:$D$75,'PUMA-Person-Limits Fragments'!$B1153,3)</f>
        <v>NCNTY25019N25019</v>
      </c>
      <c r="G1153" t="str" cm="1">
        <f t="array" ref="G1153">INDEX('PUMA22 Limit computations'!$A$4:$D$75,'PUMA-Person-Limits Fragments'!$B1153,4)</f>
        <v>Nantucket County, MA</v>
      </c>
      <c r="H1153" cm="1">
        <f t="array" ref="H1153">INDEX('PUMA22 Limit computations'!AI$4:BB$75,'PUMA-Person-Limits Fragments'!B1153,'PUMA-Person-Limits Fragments'!C1153)</f>
        <v>14490.97</v>
      </c>
      <c r="I1153" cm="1">
        <f t="array" ref="I1153">INDEX('PUMA22 Limit computations'!BC$4:BV$75,'PUMA-Person-Limits Fragments'!B1153,'PUMA-Person-Limits Fragments'!C1153)</f>
        <v>9105.6810000000005</v>
      </c>
      <c r="J1153" cm="1">
        <f t="array" ref="J1153">INDEX('PUMA22 Limit computations'!BW$4:CP$75,'PUMA-Person-Limits Fragments'!B1153,'PUMA-Person-Limits Fragments'!C1153)</f>
        <v>19912.945</v>
      </c>
    </row>
    <row r="1154" spans="1:10" x14ac:dyDescent="0.25">
      <c r="A1154">
        <f t="shared" si="53"/>
        <v>1153</v>
      </c>
      <c r="B1154">
        <f t="shared" si="51"/>
        <v>1</v>
      </c>
      <c r="C1154">
        <f t="shared" si="52"/>
        <v>17</v>
      </c>
      <c r="D1154" cm="1">
        <f t="array" ref="D1154">INDEX('PUMA22 Limit computations'!$A$4:$D$75,'PUMA-Person-Limits Fragments'!$B1154,1)</f>
        <v>1301</v>
      </c>
      <c r="E1154" t="str" cm="1">
        <f t="array" ref="E1154">INDEX('PUMA22 Limit computations'!$A$4:$D$75,'PUMA-Person-Limits Fragments'!$B1154,2)</f>
        <v>Barnstable (East), Dukes &amp; Nantucket Counties--Outer Cape Cod Towns</v>
      </c>
      <c r="F1154" t="str" cm="1">
        <f t="array" ref="F1154">INDEX('PUMA22 Limit computations'!$A$4:$D$75,'PUMA-Person-Limits Fragments'!$B1154,3)</f>
        <v>METRO12700M12700</v>
      </c>
      <c r="G1154" t="str" cm="1">
        <f t="array" ref="G1154">INDEX('PUMA22 Limit computations'!$A$4:$D$75,'PUMA-Person-Limits Fragments'!$B1154,4)</f>
        <v>Barnstable Town, MA MSA</v>
      </c>
      <c r="H1154" cm="1">
        <f t="array" ref="H1154">INDEX('PUMA22 Limit computations'!AI$4:BB$75,'PUMA-Person-Limits Fragments'!B1154,'PUMA-Person-Limits Fragments'!C1154)</f>
        <v>81688.94</v>
      </c>
      <c r="I1154" cm="1">
        <f t="array" ref="I1154">INDEX('PUMA22 Limit computations'!BC$4:BV$75,'PUMA-Person-Limits Fragments'!B1154,'PUMA-Person-Limits Fragments'!C1154)</f>
        <v>65638.426000000007</v>
      </c>
      <c r="J1154" cm="1">
        <f t="array" ref="J1154">INDEX('PUMA22 Limit computations'!BW$4:CP$75,'PUMA-Person-Limits Fragments'!B1154,'PUMA-Person-Limits Fragments'!C1154)</f>
        <v>130672.84000000001</v>
      </c>
    </row>
    <row r="1155" spans="1:10" x14ac:dyDescent="0.25">
      <c r="A1155">
        <f t="shared" si="53"/>
        <v>1154</v>
      </c>
      <c r="B1155">
        <f t="shared" ref="B1155:B1218" si="54">A1155-72*FLOOR((A1155-1)/72,1)</f>
        <v>2</v>
      </c>
      <c r="C1155">
        <f t="shared" ref="C1155:C1218" si="55">FLOOR((A1155-1)/72,1)+1</f>
        <v>17</v>
      </c>
      <c r="D1155" cm="1">
        <f t="array" ref="D1155">INDEX('PUMA22 Limit computations'!$A$4:$D$75,'PUMA-Person-Limits Fragments'!$B1155,1)</f>
        <v>1201</v>
      </c>
      <c r="E1155" t="str" cm="1">
        <f t="array" ref="E1155">INDEX('PUMA22 Limit computations'!$A$4:$D$75,'PUMA-Person-Limits Fragments'!$B1155,2)</f>
        <v>Barnstable County (West)--Inner Cape Cod Towns &amp; Barnstable Town City</v>
      </c>
      <c r="F1155" t="str" cm="1">
        <f t="array" ref="F1155">INDEX('PUMA22 Limit computations'!$A$4:$D$75,'PUMA-Person-Limits Fragments'!$B1155,3)</f>
        <v>METRO12700M12700</v>
      </c>
      <c r="G1155" t="str" cm="1">
        <f t="array" ref="G1155">INDEX('PUMA22 Limit computations'!$A$4:$D$75,'PUMA-Person-Limits Fragments'!$B1155,4)</f>
        <v>Barnstable Town, MA MSA</v>
      </c>
      <c r="H1155" cm="1">
        <f t="array" ref="H1155">INDEX('PUMA22 Limit computations'!AI$4:BB$75,'PUMA-Person-Limits Fragments'!B1155,'PUMA-Person-Limits Fragments'!C1155)</f>
        <v>110900</v>
      </c>
      <c r="I1155" cm="1">
        <f t="array" ref="I1155">INDEX('PUMA22 Limit computations'!BC$4:BV$75,'PUMA-Person-Limits Fragments'!B1155,'PUMA-Person-Limits Fragments'!C1155)</f>
        <v>89110</v>
      </c>
      <c r="J1155" cm="1">
        <f t="array" ref="J1155">INDEX('PUMA22 Limit computations'!BW$4:CP$75,'PUMA-Person-Limits Fragments'!B1155,'PUMA-Person-Limits Fragments'!C1155)</f>
        <v>177400</v>
      </c>
    </row>
    <row r="1156" spans="1:10" x14ac:dyDescent="0.25">
      <c r="A1156">
        <f t="shared" ref="A1156:A1219" si="56">A1155+1</f>
        <v>1155</v>
      </c>
      <c r="B1156">
        <f t="shared" si="54"/>
        <v>3</v>
      </c>
      <c r="C1156">
        <f t="shared" si="55"/>
        <v>17</v>
      </c>
      <c r="D1156" cm="1">
        <f t="array" ref="D1156">INDEX('PUMA22 Limit computations'!$A$4:$D$75,'PUMA-Person-Limits Fragments'!$B1156,1)</f>
        <v>801</v>
      </c>
      <c r="E1156" t="str" cm="1">
        <f t="array" ref="E1156">INDEX('PUMA22 Limit computations'!$A$4:$D$75,'PUMA-Person-Limits Fragments'!$B1156,2)</f>
        <v>Boston City--Allston, Brighton &amp; Fenway</v>
      </c>
      <c r="F1156" t="str" cm="1">
        <f t="array" ref="F1156">INDEX('PUMA22 Limit computations'!$A$4:$D$75,'PUMA-Person-Limits Fragments'!$B1156,3)</f>
        <v>METRO14460MM1120</v>
      </c>
      <c r="G1156" t="str" cm="1">
        <f t="array" ref="G1156">INDEX('PUMA22 Limit computations'!$A$4:$D$75,'PUMA-Person-Limits Fragments'!$B1156,4)</f>
        <v>Boston-Cambridge-Quincy, MA-NH HUD Metro FMR Area</v>
      </c>
      <c r="H1156" cm="1">
        <f t="array" ref="H1156">INDEX('PUMA22 Limit computations'!AI$4:BB$75,'PUMA-Person-Limits Fragments'!B1156,'PUMA-Person-Limits Fragments'!C1156)</f>
        <v>143050</v>
      </c>
      <c r="I1156" cm="1">
        <f t="array" ref="I1156">INDEX('PUMA22 Limit computations'!BC$4:BV$75,'PUMA-Person-Limits Fragments'!B1156,'PUMA-Person-Limits Fragments'!C1156)</f>
        <v>89110</v>
      </c>
      <c r="J1156" cm="1">
        <f t="array" ref="J1156">INDEX('PUMA22 Limit computations'!BW$4:CP$75,'PUMA-Person-Limits Fragments'!B1156,'PUMA-Person-Limits Fragments'!C1156)</f>
        <v>228200</v>
      </c>
    </row>
    <row r="1157" spans="1:10" x14ac:dyDescent="0.25">
      <c r="A1157">
        <f t="shared" si="56"/>
        <v>1156</v>
      </c>
      <c r="B1157">
        <f t="shared" si="54"/>
        <v>4</v>
      </c>
      <c r="C1157">
        <f t="shared" si="55"/>
        <v>17</v>
      </c>
      <c r="D1157" cm="1">
        <f t="array" ref="D1157">INDEX('PUMA22 Limit computations'!$A$4:$D$75,'PUMA-Person-Limits Fragments'!$B1157,1)</f>
        <v>904</v>
      </c>
      <c r="E1157" t="str" cm="1">
        <f t="array" ref="E1157">INDEX('PUMA22 Limit computations'!$A$4:$D$75,'PUMA-Person-Limits Fragments'!$B1157,2)</f>
        <v>Norfolk County (Northeast)--Weymouth, Braintree, Randolph &amp; Cohasset</v>
      </c>
      <c r="F1157" t="str" cm="1">
        <f t="array" ref="F1157">INDEX('PUMA22 Limit computations'!$A$4:$D$75,'PUMA-Person-Limits Fragments'!$B1157,3)</f>
        <v>METRO14460MM1120</v>
      </c>
      <c r="G1157" t="str" cm="1">
        <f t="array" ref="G1157">INDEX('PUMA22 Limit computations'!$A$4:$D$75,'PUMA-Person-Limits Fragments'!$B1157,4)</f>
        <v>Boston-Cambridge-Quincy, MA-NH HUD Metro FMR Area</v>
      </c>
      <c r="H1157" cm="1">
        <f t="array" ref="H1157">INDEX('PUMA22 Limit computations'!AI$4:BB$75,'PUMA-Person-Limits Fragments'!B1157,'PUMA-Person-Limits Fragments'!C1157)</f>
        <v>143050</v>
      </c>
      <c r="I1157" cm="1">
        <f t="array" ref="I1157">INDEX('PUMA22 Limit computations'!BC$4:BV$75,'PUMA-Person-Limits Fragments'!B1157,'PUMA-Person-Limits Fragments'!C1157)</f>
        <v>89110</v>
      </c>
      <c r="J1157" cm="1">
        <f t="array" ref="J1157">INDEX('PUMA22 Limit computations'!BW$4:CP$75,'PUMA-Person-Limits Fragments'!B1157,'PUMA-Person-Limits Fragments'!C1157)</f>
        <v>228200</v>
      </c>
    </row>
    <row r="1158" spans="1:10" x14ac:dyDescent="0.25">
      <c r="A1158">
        <f t="shared" si="56"/>
        <v>1157</v>
      </c>
      <c r="B1158">
        <f t="shared" si="54"/>
        <v>5</v>
      </c>
      <c r="C1158">
        <f t="shared" si="55"/>
        <v>17</v>
      </c>
      <c r="D1158" cm="1">
        <f t="array" ref="D1158">INDEX('PUMA22 Limit computations'!$A$4:$D$75,'PUMA-Person-Limits Fragments'!$B1158,1)</f>
        <v>903</v>
      </c>
      <c r="E1158" t="str" cm="1">
        <f t="array" ref="E1158">INDEX('PUMA22 Limit computations'!$A$4:$D$75,'PUMA-Person-Limits Fragments'!$B1158,2)</f>
        <v>Norfolk County--Quincy</v>
      </c>
      <c r="F1158" t="str" cm="1">
        <f t="array" ref="F1158">INDEX('PUMA22 Limit computations'!$A$4:$D$75,'PUMA-Person-Limits Fragments'!$B1158,3)</f>
        <v>METRO14460MM1120</v>
      </c>
      <c r="G1158" t="str" cm="1">
        <f t="array" ref="G1158">INDEX('PUMA22 Limit computations'!$A$4:$D$75,'PUMA-Person-Limits Fragments'!$B1158,4)</f>
        <v>Boston-Cambridge-Quincy, MA-NH HUD Metro FMR Area</v>
      </c>
      <c r="H1158" cm="1">
        <f t="array" ref="H1158">INDEX('PUMA22 Limit computations'!AI$4:BB$75,'PUMA-Person-Limits Fragments'!B1158,'PUMA-Person-Limits Fragments'!C1158)</f>
        <v>143050</v>
      </c>
      <c r="I1158" cm="1">
        <f t="array" ref="I1158">INDEX('PUMA22 Limit computations'!BC$4:BV$75,'PUMA-Person-Limits Fragments'!B1158,'PUMA-Person-Limits Fragments'!C1158)</f>
        <v>89110</v>
      </c>
      <c r="J1158" cm="1">
        <f t="array" ref="J1158">INDEX('PUMA22 Limit computations'!BW$4:CP$75,'PUMA-Person-Limits Fragments'!B1158,'PUMA-Person-Limits Fragments'!C1158)</f>
        <v>228200</v>
      </c>
    </row>
    <row r="1159" spans="1:10" x14ac:dyDescent="0.25">
      <c r="A1159">
        <f t="shared" si="56"/>
        <v>1158</v>
      </c>
      <c r="B1159">
        <f t="shared" si="54"/>
        <v>6</v>
      </c>
      <c r="C1159">
        <f t="shared" si="55"/>
        <v>17</v>
      </c>
      <c r="D1159" cm="1">
        <f t="array" ref="D1159">INDEX('PUMA22 Limit computations'!$A$4:$D$75,'PUMA-Person-Limits Fragments'!$B1159,1)</f>
        <v>902</v>
      </c>
      <c r="E1159" t="str" cm="1">
        <f t="array" ref="E1159">INDEX('PUMA22 Limit computations'!$A$4:$D$75,'PUMA-Person-Limits Fragments'!$B1159,2)</f>
        <v>Norfolk County--Brookline, Milton &amp; Dedham</v>
      </c>
      <c r="F1159" t="str" cm="1">
        <f t="array" ref="F1159">INDEX('PUMA22 Limit computations'!$A$4:$D$75,'PUMA-Person-Limits Fragments'!$B1159,3)</f>
        <v>METRO14460MM1120</v>
      </c>
      <c r="G1159" t="str" cm="1">
        <f t="array" ref="G1159">INDEX('PUMA22 Limit computations'!$A$4:$D$75,'PUMA-Person-Limits Fragments'!$B1159,4)</f>
        <v>Boston-Cambridge-Quincy, MA-NH HUD Metro FMR Area</v>
      </c>
      <c r="H1159" cm="1">
        <f t="array" ref="H1159">INDEX('PUMA22 Limit computations'!AI$4:BB$75,'PUMA-Person-Limits Fragments'!B1159,'PUMA-Person-Limits Fragments'!C1159)</f>
        <v>143050</v>
      </c>
      <c r="I1159" cm="1">
        <f t="array" ref="I1159">INDEX('PUMA22 Limit computations'!BC$4:BV$75,'PUMA-Person-Limits Fragments'!B1159,'PUMA-Person-Limits Fragments'!C1159)</f>
        <v>89110</v>
      </c>
      <c r="J1159" cm="1">
        <f t="array" ref="J1159">INDEX('PUMA22 Limit computations'!BW$4:CP$75,'PUMA-Person-Limits Fragments'!B1159,'PUMA-Person-Limits Fragments'!C1159)</f>
        <v>228200</v>
      </c>
    </row>
    <row r="1160" spans="1:10" x14ac:dyDescent="0.25">
      <c r="A1160">
        <f t="shared" si="56"/>
        <v>1159</v>
      </c>
      <c r="B1160">
        <f t="shared" si="54"/>
        <v>7</v>
      </c>
      <c r="C1160">
        <f t="shared" si="55"/>
        <v>17</v>
      </c>
      <c r="D1160" cm="1">
        <f t="array" ref="D1160">INDEX('PUMA22 Limit computations'!$A$4:$D$75,'PUMA-Person-Limits Fragments'!$B1160,1)</f>
        <v>901</v>
      </c>
      <c r="E1160" t="str" cm="1">
        <f t="array" ref="E1160">INDEX('PUMA22 Limit computations'!$A$4:$D$75,'PUMA-Person-Limits Fragments'!$B1160,2)</f>
        <v>Norfolk County (Northwest)--Needham, Wellesley &amp; Westwood</v>
      </c>
      <c r="F1160" t="str" cm="1">
        <f t="array" ref="F1160">INDEX('PUMA22 Limit computations'!$A$4:$D$75,'PUMA-Person-Limits Fragments'!$B1160,3)</f>
        <v>METRO14460MM1120</v>
      </c>
      <c r="G1160" t="str" cm="1">
        <f t="array" ref="G1160">INDEX('PUMA22 Limit computations'!$A$4:$D$75,'PUMA-Person-Limits Fragments'!$B1160,4)</f>
        <v>Boston-Cambridge-Quincy, MA-NH HUD Metro FMR Area</v>
      </c>
      <c r="H1160" cm="1">
        <f t="array" ref="H1160">INDEX('PUMA22 Limit computations'!AI$4:BB$75,'PUMA-Person-Limits Fragments'!B1160,'PUMA-Person-Limits Fragments'!C1160)</f>
        <v>143050</v>
      </c>
      <c r="I1160" cm="1">
        <f t="array" ref="I1160">INDEX('PUMA22 Limit computations'!BC$4:BV$75,'PUMA-Person-Limits Fragments'!B1160,'PUMA-Person-Limits Fragments'!C1160)</f>
        <v>89110</v>
      </c>
      <c r="J1160" cm="1">
        <f t="array" ref="J1160">INDEX('PUMA22 Limit computations'!BW$4:CP$75,'PUMA-Person-Limits Fragments'!B1160,'PUMA-Person-Limits Fragments'!C1160)</f>
        <v>228200</v>
      </c>
    </row>
    <row r="1161" spans="1:10" x14ac:dyDescent="0.25">
      <c r="A1161">
        <f t="shared" si="56"/>
        <v>1160</v>
      </c>
      <c r="B1161">
        <f t="shared" si="54"/>
        <v>8</v>
      </c>
      <c r="C1161">
        <f t="shared" si="55"/>
        <v>17</v>
      </c>
      <c r="D1161" cm="1">
        <f t="array" ref="D1161">INDEX('PUMA22 Limit computations'!$A$4:$D$75,'PUMA-Person-Limits Fragments'!$B1161,1)</f>
        <v>806</v>
      </c>
      <c r="E1161" t="str" cm="1">
        <f t="array" ref="E1161">INDEX('PUMA22 Limit computations'!$A$4:$D$75,'PUMA-Person-Limits Fragments'!$B1161,2)</f>
        <v>Suffolk County (North)--Revere, Chelsea &amp; Winthrop</v>
      </c>
      <c r="F1161" t="str" cm="1">
        <f t="array" ref="F1161">INDEX('PUMA22 Limit computations'!$A$4:$D$75,'PUMA-Person-Limits Fragments'!$B1161,3)</f>
        <v>METRO14460MM1120</v>
      </c>
      <c r="G1161" t="str" cm="1">
        <f t="array" ref="G1161">INDEX('PUMA22 Limit computations'!$A$4:$D$75,'PUMA-Person-Limits Fragments'!$B1161,4)</f>
        <v>Boston-Cambridge-Quincy, MA-NH HUD Metro FMR Area</v>
      </c>
      <c r="H1161" cm="1">
        <f t="array" ref="H1161">INDEX('PUMA22 Limit computations'!AI$4:BB$75,'PUMA-Person-Limits Fragments'!B1161,'PUMA-Person-Limits Fragments'!C1161)</f>
        <v>143050</v>
      </c>
      <c r="I1161" cm="1">
        <f t="array" ref="I1161">INDEX('PUMA22 Limit computations'!BC$4:BV$75,'PUMA-Person-Limits Fragments'!B1161,'PUMA-Person-Limits Fragments'!C1161)</f>
        <v>89110</v>
      </c>
      <c r="J1161" cm="1">
        <f t="array" ref="J1161">INDEX('PUMA22 Limit computations'!BW$4:CP$75,'PUMA-Person-Limits Fragments'!B1161,'PUMA-Person-Limits Fragments'!C1161)</f>
        <v>228200</v>
      </c>
    </row>
    <row r="1162" spans="1:10" x14ac:dyDescent="0.25">
      <c r="A1162">
        <f t="shared" si="56"/>
        <v>1161</v>
      </c>
      <c r="B1162">
        <f t="shared" si="54"/>
        <v>9</v>
      </c>
      <c r="C1162">
        <f t="shared" si="55"/>
        <v>17</v>
      </c>
      <c r="D1162" cm="1">
        <f t="array" ref="D1162">INDEX('PUMA22 Limit computations'!$A$4:$D$75,'PUMA-Person-Limits Fragments'!$B1162,1)</f>
        <v>805</v>
      </c>
      <c r="E1162" t="str" cm="1">
        <f t="array" ref="E1162">INDEX('PUMA22 Limit computations'!$A$4:$D$75,'PUMA-Person-Limits Fragments'!$B1162,2)</f>
        <v>Boston City--Hyde Park, Jamaica Plain, Roslindale &amp; West Roxbury</v>
      </c>
      <c r="F1162" t="str" cm="1">
        <f t="array" ref="F1162">INDEX('PUMA22 Limit computations'!$A$4:$D$75,'PUMA-Person-Limits Fragments'!$B1162,3)</f>
        <v>METRO14460MM1120</v>
      </c>
      <c r="G1162" t="str" cm="1">
        <f t="array" ref="G1162">INDEX('PUMA22 Limit computations'!$A$4:$D$75,'PUMA-Person-Limits Fragments'!$B1162,4)</f>
        <v>Boston-Cambridge-Quincy, MA-NH HUD Metro FMR Area</v>
      </c>
      <c r="H1162" cm="1">
        <f t="array" ref="H1162">INDEX('PUMA22 Limit computations'!AI$4:BB$75,'PUMA-Person-Limits Fragments'!B1162,'PUMA-Person-Limits Fragments'!C1162)</f>
        <v>143050</v>
      </c>
      <c r="I1162" cm="1">
        <f t="array" ref="I1162">INDEX('PUMA22 Limit computations'!BC$4:BV$75,'PUMA-Person-Limits Fragments'!B1162,'PUMA-Person-Limits Fragments'!C1162)</f>
        <v>89110</v>
      </c>
      <c r="J1162" cm="1">
        <f t="array" ref="J1162">INDEX('PUMA22 Limit computations'!BW$4:CP$75,'PUMA-Person-Limits Fragments'!B1162,'PUMA-Person-Limits Fragments'!C1162)</f>
        <v>228200</v>
      </c>
    </row>
    <row r="1163" spans="1:10" x14ac:dyDescent="0.25">
      <c r="A1163">
        <f t="shared" si="56"/>
        <v>1162</v>
      </c>
      <c r="B1163">
        <f t="shared" si="54"/>
        <v>10</v>
      </c>
      <c r="C1163">
        <f t="shared" si="55"/>
        <v>17</v>
      </c>
      <c r="D1163" cm="1">
        <f t="array" ref="D1163">INDEX('PUMA22 Limit computations'!$A$4:$D$75,'PUMA-Person-Limits Fragments'!$B1163,1)</f>
        <v>804</v>
      </c>
      <c r="E1163" t="str" cm="1">
        <f t="array" ref="E1163">INDEX('PUMA22 Limit computations'!$A$4:$D$75,'PUMA-Person-Limits Fragments'!$B1163,2)</f>
        <v>Boston City--Mattapan &amp; Roxbury</v>
      </c>
      <c r="F1163" t="str" cm="1">
        <f t="array" ref="F1163">INDEX('PUMA22 Limit computations'!$A$4:$D$75,'PUMA-Person-Limits Fragments'!$B1163,3)</f>
        <v>METRO14460MM1120</v>
      </c>
      <c r="G1163" t="str" cm="1">
        <f t="array" ref="G1163">INDEX('PUMA22 Limit computations'!$A$4:$D$75,'PUMA-Person-Limits Fragments'!$B1163,4)</f>
        <v>Boston-Cambridge-Quincy, MA-NH HUD Metro FMR Area</v>
      </c>
      <c r="H1163" cm="1">
        <f t="array" ref="H1163">INDEX('PUMA22 Limit computations'!AI$4:BB$75,'PUMA-Person-Limits Fragments'!B1163,'PUMA-Person-Limits Fragments'!C1163)</f>
        <v>143050</v>
      </c>
      <c r="I1163" cm="1">
        <f t="array" ref="I1163">INDEX('PUMA22 Limit computations'!BC$4:BV$75,'PUMA-Person-Limits Fragments'!B1163,'PUMA-Person-Limits Fragments'!C1163)</f>
        <v>89110</v>
      </c>
      <c r="J1163" cm="1">
        <f t="array" ref="J1163">INDEX('PUMA22 Limit computations'!BW$4:CP$75,'PUMA-Person-Limits Fragments'!B1163,'PUMA-Person-Limits Fragments'!C1163)</f>
        <v>228200</v>
      </c>
    </row>
    <row r="1164" spans="1:10" x14ac:dyDescent="0.25">
      <c r="A1164">
        <f t="shared" si="56"/>
        <v>1163</v>
      </c>
      <c r="B1164">
        <f t="shared" si="54"/>
        <v>11</v>
      </c>
      <c r="C1164">
        <f t="shared" si="55"/>
        <v>17</v>
      </c>
      <c r="D1164" cm="1">
        <f t="array" ref="D1164">INDEX('PUMA22 Limit computations'!$A$4:$D$75,'PUMA-Person-Limits Fragments'!$B1164,1)</f>
        <v>612</v>
      </c>
      <c r="E1164" t="str" cm="1">
        <f t="array" ref="E1164">INDEX('PUMA22 Limit computations'!$A$4:$D$75,'PUMA-Person-Limits Fragments'!$B1164,2)</f>
        <v>Middlesex County--Watertown, Arlington &amp; Belmont</v>
      </c>
      <c r="F1164" t="str" cm="1">
        <f t="array" ref="F1164">INDEX('PUMA22 Limit computations'!$A$4:$D$75,'PUMA-Person-Limits Fragments'!$B1164,3)</f>
        <v>METRO14460MM1120</v>
      </c>
      <c r="G1164" t="str" cm="1">
        <f t="array" ref="G1164">INDEX('PUMA22 Limit computations'!$A$4:$D$75,'PUMA-Person-Limits Fragments'!$B1164,4)</f>
        <v>Boston-Cambridge-Quincy, MA-NH HUD Metro FMR Area</v>
      </c>
      <c r="H1164" cm="1">
        <f t="array" ref="H1164">INDEX('PUMA22 Limit computations'!AI$4:BB$75,'PUMA-Person-Limits Fragments'!B1164,'PUMA-Person-Limits Fragments'!C1164)</f>
        <v>143064.30499999999</v>
      </c>
      <c r="I1164" cm="1">
        <f t="array" ref="I1164">INDEX('PUMA22 Limit computations'!BC$4:BV$75,'PUMA-Person-Limits Fragments'!B1164,'PUMA-Person-Limits Fragments'!C1164)</f>
        <v>89118.910999999993</v>
      </c>
      <c r="J1164" cm="1">
        <f t="array" ref="J1164">INDEX('PUMA22 Limit computations'!BW$4:CP$75,'PUMA-Person-Limits Fragments'!B1164,'PUMA-Person-Limits Fragments'!C1164)</f>
        <v>228222.82</v>
      </c>
    </row>
    <row r="1165" spans="1:10" x14ac:dyDescent="0.25">
      <c r="A1165">
        <f t="shared" si="56"/>
        <v>1164</v>
      </c>
      <c r="B1165">
        <f t="shared" si="54"/>
        <v>12</v>
      </c>
      <c r="C1165">
        <f t="shared" si="55"/>
        <v>17</v>
      </c>
      <c r="D1165" cm="1">
        <f t="array" ref="D1165">INDEX('PUMA22 Limit computations'!$A$4:$D$75,'PUMA-Person-Limits Fragments'!$B1165,1)</f>
        <v>802</v>
      </c>
      <c r="E1165" t="str" cm="1">
        <f t="array" ref="E1165">INDEX('PUMA22 Limit computations'!$A$4:$D$75,'PUMA-Person-Limits Fragments'!$B1165,2)</f>
        <v>Boston City--Back Bay, Beacon Hill, Charlestown, East Boston, Central &amp; South End</v>
      </c>
      <c r="F1165" t="str" cm="1">
        <f t="array" ref="F1165">INDEX('PUMA22 Limit computations'!$A$4:$D$75,'PUMA-Person-Limits Fragments'!$B1165,3)</f>
        <v>METRO14460MM1120</v>
      </c>
      <c r="G1165" t="str" cm="1">
        <f t="array" ref="G1165">INDEX('PUMA22 Limit computations'!$A$4:$D$75,'PUMA-Person-Limits Fragments'!$B1165,4)</f>
        <v>Boston-Cambridge-Quincy, MA-NH HUD Metro FMR Area</v>
      </c>
      <c r="H1165" cm="1">
        <f t="array" ref="H1165">INDEX('PUMA22 Limit computations'!AI$4:BB$75,'PUMA-Person-Limits Fragments'!B1165,'PUMA-Person-Limits Fragments'!C1165)</f>
        <v>143050</v>
      </c>
      <c r="I1165" cm="1">
        <f t="array" ref="I1165">INDEX('PUMA22 Limit computations'!BC$4:BV$75,'PUMA-Person-Limits Fragments'!B1165,'PUMA-Person-Limits Fragments'!C1165)</f>
        <v>89110</v>
      </c>
      <c r="J1165" cm="1">
        <f t="array" ref="J1165">INDEX('PUMA22 Limit computations'!BW$4:CP$75,'PUMA-Person-Limits Fragments'!B1165,'PUMA-Person-Limits Fragments'!C1165)</f>
        <v>228200</v>
      </c>
    </row>
    <row r="1166" spans="1:10" x14ac:dyDescent="0.25">
      <c r="A1166">
        <f t="shared" si="56"/>
        <v>1165</v>
      </c>
      <c r="B1166">
        <f t="shared" si="54"/>
        <v>13</v>
      </c>
      <c r="C1166">
        <f t="shared" si="55"/>
        <v>17</v>
      </c>
      <c r="D1166" cm="1">
        <f t="array" ref="D1166">INDEX('PUMA22 Limit computations'!$A$4:$D$75,'PUMA-Person-Limits Fragments'!$B1166,1)</f>
        <v>906</v>
      </c>
      <c r="E1166" t="str" cm="1">
        <f t="array" ref="E1166">INDEX('PUMA22 Limit computations'!$A$4:$D$75,'PUMA-Person-Limits Fragments'!$B1166,2)</f>
        <v>Norfolk County (Southwest)--Franklin, Walpole &amp; Foxborough</v>
      </c>
      <c r="F1166" t="str" cm="1">
        <f t="array" ref="F1166">INDEX('PUMA22 Limit computations'!$A$4:$D$75,'PUMA-Person-Limits Fragments'!$B1166,3)</f>
        <v>METRO14460MM1120</v>
      </c>
      <c r="G1166" t="str" cm="1">
        <f t="array" ref="G1166">INDEX('PUMA22 Limit computations'!$A$4:$D$75,'PUMA-Person-Limits Fragments'!$B1166,4)</f>
        <v>Boston-Cambridge-Quincy, MA-NH HUD Metro FMR Area</v>
      </c>
      <c r="H1166" cm="1">
        <f t="array" ref="H1166">INDEX('PUMA22 Limit computations'!AI$4:BB$75,'PUMA-Person-Limits Fragments'!B1166,'PUMA-Person-Limits Fragments'!C1166)</f>
        <v>143050</v>
      </c>
      <c r="I1166" cm="1">
        <f t="array" ref="I1166">INDEX('PUMA22 Limit computations'!BC$4:BV$75,'PUMA-Person-Limits Fragments'!B1166,'PUMA-Person-Limits Fragments'!C1166)</f>
        <v>89110</v>
      </c>
      <c r="J1166" cm="1">
        <f t="array" ref="J1166">INDEX('PUMA22 Limit computations'!BW$4:CP$75,'PUMA-Person-Limits Fragments'!B1166,'PUMA-Person-Limits Fragments'!C1166)</f>
        <v>228200</v>
      </c>
    </row>
    <row r="1167" spans="1:10" x14ac:dyDescent="0.25">
      <c r="A1167">
        <f t="shared" si="56"/>
        <v>1166</v>
      </c>
      <c r="B1167">
        <f t="shared" si="54"/>
        <v>14</v>
      </c>
      <c r="C1167">
        <f t="shared" si="55"/>
        <v>17</v>
      </c>
      <c r="D1167" cm="1">
        <f t="array" ref="D1167">INDEX('PUMA22 Limit computations'!$A$4:$D$75,'PUMA-Person-Limits Fragments'!$B1167,1)</f>
        <v>706</v>
      </c>
      <c r="E1167" t="str" cm="1">
        <f t="array" ref="E1167">INDEX('PUMA22 Limit computations'!$A$4:$D$75,'PUMA-Person-Limits Fragments'!$B1167,2)</f>
        <v>Essex County (South Coastline)--Salem, Beverly &amp; Gloucester</v>
      </c>
      <c r="F1167" t="str" cm="1">
        <f t="array" ref="F1167">INDEX('PUMA22 Limit computations'!$A$4:$D$75,'PUMA-Person-Limits Fragments'!$B1167,3)</f>
        <v>METRO14460MM1120</v>
      </c>
      <c r="G1167" t="str" cm="1">
        <f t="array" ref="G1167">INDEX('PUMA22 Limit computations'!$A$4:$D$75,'PUMA-Person-Limits Fragments'!$B1167,4)</f>
        <v>Boston-Cambridge-Quincy, MA-NH HUD Metro FMR Area</v>
      </c>
      <c r="H1167" cm="1">
        <f t="array" ref="H1167">INDEX('PUMA22 Limit computations'!AI$4:BB$75,'PUMA-Person-Limits Fragments'!B1167,'PUMA-Person-Limits Fragments'!C1167)</f>
        <v>143050</v>
      </c>
      <c r="I1167" cm="1">
        <f t="array" ref="I1167">INDEX('PUMA22 Limit computations'!BC$4:BV$75,'PUMA-Person-Limits Fragments'!B1167,'PUMA-Person-Limits Fragments'!C1167)</f>
        <v>89110</v>
      </c>
      <c r="J1167" cm="1">
        <f t="array" ref="J1167">INDEX('PUMA22 Limit computations'!BW$4:CP$75,'PUMA-Person-Limits Fragments'!B1167,'PUMA-Person-Limits Fragments'!C1167)</f>
        <v>228200</v>
      </c>
    </row>
    <row r="1168" spans="1:10" x14ac:dyDescent="0.25">
      <c r="A1168">
        <f t="shared" si="56"/>
        <v>1167</v>
      </c>
      <c r="B1168">
        <f t="shared" si="54"/>
        <v>15</v>
      </c>
      <c r="C1168">
        <f t="shared" si="55"/>
        <v>17</v>
      </c>
      <c r="D1168" cm="1">
        <f t="array" ref="D1168">INDEX('PUMA22 Limit computations'!$A$4:$D$75,'PUMA-Person-Limits Fragments'!$B1168,1)</f>
        <v>705</v>
      </c>
      <c r="E1168" t="str" cm="1">
        <f t="array" ref="E1168">INDEX('PUMA22 Limit computations'!$A$4:$D$75,'PUMA-Person-Limits Fragments'!$B1168,2)</f>
        <v>Essex County--Lynn &amp; Nahant</v>
      </c>
      <c r="F1168" t="str" cm="1">
        <f t="array" ref="F1168">INDEX('PUMA22 Limit computations'!$A$4:$D$75,'PUMA-Person-Limits Fragments'!$B1168,3)</f>
        <v>METRO14460MM1120</v>
      </c>
      <c r="G1168" t="str" cm="1">
        <f t="array" ref="G1168">INDEX('PUMA22 Limit computations'!$A$4:$D$75,'PUMA-Person-Limits Fragments'!$B1168,4)</f>
        <v>Boston-Cambridge-Quincy, MA-NH HUD Metro FMR Area</v>
      </c>
      <c r="H1168" cm="1">
        <f t="array" ref="H1168">INDEX('PUMA22 Limit computations'!AI$4:BB$75,'PUMA-Person-Limits Fragments'!B1168,'PUMA-Person-Limits Fragments'!C1168)</f>
        <v>143050</v>
      </c>
      <c r="I1168" cm="1">
        <f t="array" ref="I1168">INDEX('PUMA22 Limit computations'!BC$4:BV$75,'PUMA-Person-Limits Fragments'!B1168,'PUMA-Person-Limits Fragments'!C1168)</f>
        <v>89110</v>
      </c>
      <c r="J1168" cm="1">
        <f t="array" ref="J1168">INDEX('PUMA22 Limit computations'!BW$4:CP$75,'PUMA-Person-Limits Fragments'!B1168,'PUMA-Person-Limits Fragments'!C1168)</f>
        <v>228200</v>
      </c>
    </row>
    <row r="1169" spans="1:10" x14ac:dyDescent="0.25">
      <c r="A1169">
        <f t="shared" si="56"/>
        <v>1168</v>
      </c>
      <c r="B1169">
        <f t="shared" si="54"/>
        <v>16</v>
      </c>
      <c r="C1169">
        <f t="shared" si="55"/>
        <v>17</v>
      </c>
      <c r="D1169" cm="1">
        <f t="array" ref="D1169">INDEX('PUMA22 Limit computations'!$A$4:$D$75,'PUMA-Person-Limits Fragments'!$B1169,1)</f>
        <v>704</v>
      </c>
      <c r="E1169" t="str" cm="1">
        <f t="array" ref="E1169">INDEX('PUMA22 Limit computations'!$A$4:$D$75,'PUMA-Person-Limits Fragments'!$B1169,2)</f>
        <v>Essex County (Central)--Peabody, Danvers &amp; Saugus</v>
      </c>
      <c r="F1169" t="str" cm="1">
        <f t="array" ref="F1169">INDEX('PUMA22 Limit computations'!$A$4:$D$75,'PUMA-Person-Limits Fragments'!$B1169,3)</f>
        <v>METRO14460MM1120</v>
      </c>
      <c r="G1169" t="str" cm="1">
        <f t="array" ref="G1169">INDEX('PUMA22 Limit computations'!$A$4:$D$75,'PUMA-Person-Limits Fragments'!$B1169,4)</f>
        <v>Boston-Cambridge-Quincy, MA-NH HUD Metro FMR Area</v>
      </c>
      <c r="H1169" cm="1">
        <f t="array" ref="H1169">INDEX('PUMA22 Limit computations'!AI$4:BB$75,'PUMA-Person-Limits Fragments'!B1169,'PUMA-Person-Limits Fragments'!C1169)</f>
        <v>143050</v>
      </c>
      <c r="I1169" cm="1">
        <f t="array" ref="I1169">INDEX('PUMA22 Limit computations'!BC$4:BV$75,'PUMA-Person-Limits Fragments'!B1169,'PUMA-Person-Limits Fragments'!C1169)</f>
        <v>89110</v>
      </c>
      <c r="J1169" cm="1">
        <f t="array" ref="J1169">INDEX('PUMA22 Limit computations'!BW$4:CP$75,'PUMA-Person-Limits Fragments'!B1169,'PUMA-Person-Limits Fragments'!C1169)</f>
        <v>228200</v>
      </c>
    </row>
    <row r="1170" spans="1:10" x14ac:dyDescent="0.25">
      <c r="A1170">
        <f t="shared" si="56"/>
        <v>1169</v>
      </c>
      <c r="B1170">
        <f t="shared" si="54"/>
        <v>17</v>
      </c>
      <c r="C1170">
        <f t="shared" si="55"/>
        <v>17</v>
      </c>
      <c r="D1170" cm="1">
        <f t="array" ref="D1170">INDEX('PUMA22 Limit computations'!$A$4:$D$75,'PUMA-Person-Limits Fragments'!$B1170,1)</f>
        <v>611</v>
      </c>
      <c r="E1170" t="str" cm="1">
        <f t="array" ref="E1170">INDEX('PUMA22 Limit computations'!$A$4:$D$75,'PUMA-Person-Limits Fragments'!$B1170,2)</f>
        <v>Middlesex County (East)--Cambridge</v>
      </c>
      <c r="F1170" t="str" cm="1">
        <f t="array" ref="F1170">INDEX('PUMA22 Limit computations'!$A$4:$D$75,'PUMA-Person-Limits Fragments'!$B1170,3)</f>
        <v>METRO14460MM1120</v>
      </c>
      <c r="G1170" t="str" cm="1">
        <f t="array" ref="G1170">INDEX('PUMA22 Limit computations'!$A$4:$D$75,'PUMA-Person-Limits Fragments'!$B1170,4)</f>
        <v>Boston-Cambridge-Quincy, MA-NH HUD Metro FMR Area</v>
      </c>
      <c r="H1170" cm="1">
        <f t="array" ref="H1170">INDEX('PUMA22 Limit computations'!AI$4:BB$75,'PUMA-Person-Limits Fragments'!B1170,'PUMA-Person-Limits Fragments'!C1170)</f>
        <v>143050</v>
      </c>
      <c r="I1170" cm="1">
        <f t="array" ref="I1170">INDEX('PUMA22 Limit computations'!BC$4:BV$75,'PUMA-Person-Limits Fragments'!B1170,'PUMA-Person-Limits Fragments'!C1170)</f>
        <v>89110</v>
      </c>
      <c r="J1170" cm="1">
        <f t="array" ref="J1170">INDEX('PUMA22 Limit computations'!BW$4:CP$75,'PUMA-Person-Limits Fragments'!B1170,'PUMA-Person-Limits Fragments'!C1170)</f>
        <v>228200</v>
      </c>
    </row>
    <row r="1171" spans="1:10" x14ac:dyDescent="0.25">
      <c r="A1171">
        <f t="shared" si="56"/>
        <v>1170</v>
      </c>
      <c r="B1171">
        <f t="shared" si="54"/>
        <v>18</v>
      </c>
      <c r="C1171">
        <f t="shared" si="55"/>
        <v>17</v>
      </c>
      <c r="D1171" cm="1">
        <f t="array" ref="D1171">INDEX('PUMA22 Limit computations'!$A$4:$D$75,'PUMA-Person-Limits Fragments'!$B1171,1)</f>
        <v>703</v>
      </c>
      <c r="E1171" t="str" cm="1">
        <f t="array" ref="E1171">INDEX('PUMA22 Limit computations'!$A$4:$D$75,'PUMA-Person-Limits Fragments'!$B1171,2)</f>
        <v>Essex County (North)--Newburyport, Amesbury &amp; North Andover</v>
      </c>
      <c r="F1171" t="str" cm="1">
        <f t="array" ref="F1171">INDEX('PUMA22 Limit computations'!$A$4:$D$75,'PUMA-Person-Limits Fragments'!$B1171,3)</f>
        <v>METRO14460MM1120</v>
      </c>
      <c r="G1171" t="str" cm="1">
        <f t="array" ref="G1171">INDEX('PUMA22 Limit computations'!$A$4:$D$75,'PUMA-Person-Limits Fragments'!$B1171,4)</f>
        <v>Boston-Cambridge-Quincy, MA-NH HUD Metro FMR Area</v>
      </c>
      <c r="H1171" cm="1">
        <f t="array" ref="H1171">INDEX('PUMA22 Limit computations'!AI$4:BB$75,'PUMA-Person-Limits Fragments'!B1171,'PUMA-Person-Limits Fragments'!C1171)</f>
        <v>74672.100000000006</v>
      </c>
      <c r="I1171" cm="1">
        <f t="array" ref="I1171">INDEX('PUMA22 Limit computations'!BC$4:BV$75,'PUMA-Person-Limits Fragments'!B1171,'PUMA-Person-Limits Fragments'!C1171)</f>
        <v>46515.42</v>
      </c>
      <c r="J1171" cm="1">
        <f t="array" ref="J1171">INDEX('PUMA22 Limit computations'!BW$4:CP$75,'PUMA-Person-Limits Fragments'!B1171,'PUMA-Person-Limits Fragments'!C1171)</f>
        <v>119120.40000000001</v>
      </c>
    </row>
    <row r="1172" spans="1:10" x14ac:dyDescent="0.25">
      <c r="A1172">
        <f t="shared" si="56"/>
        <v>1171</v>
      </c>
      <c r="B1172">
        <f t="shared" si="54"/>
        <v>19</v>
      </c>
      <c r="C1172">
        <f t="shared" si="55"/>
        <v>17</v>
      </c>
      <c r="D1172" cm="1">
        <f t="array" ref="D1172">INDEX('PUMA22 Limit computations'!$A$4:$D$75,'PUMA-Person-Limits Fragments'!$B1172,1)</f>
        <v>803</v>
      </c>
      <c r="E1172" t="str" cm="1">
        <f t="array" ref="E1172">INDEX('PUMA22 Limit computations'!$A$4:$D$75,'PUMA-Person-Limits Fragments'!$B1172,2)</f>
        <v>Boston City--Dorchester &amp; South Boston</v>
      </c>
      <c r="F1172" t="str" cm="1">
        <f t="array" ref="F1172">INDEX('PUMA22 Limit computations'!$A$4:$D$75,'PUMA-Person-Limits Fragments'!$B1172,3)</f>
        <v>METRO14460MM1120</v>
      </c>
      <c r="G1172" t="str" cm="1">
        <f t="array" ref="G1172">INDEX('PUMA22 Limit computations'!$A$4:$D$75,'PUMA-Person-Limits Fragments'!$B1172,4)</f>
        <v>Boston-Cambridge-Quincy, MA-NH HUD Metro FMR Area</v>
      </c>
      <c r="H1172" cm="1">
        <f t="array" ref="H1172">INDEX('PUMA22 Limit computations'!AI$4:BB$75,'PUMA-Person-Limits Fragments'!B1172,'PUMA-Person-Limits Fragments'!C1172)</f>
        <v>143050</v>
      </c>
      <c r="I1172" cm="1">
        <f t="array" ref="I1172">INDEX('PUMA22 Limit computations'!BC$4:BV$75,'PUMA-Person-Limits Fragments'!B1172,'PUMA-Person-Limits Fragments'!C1172)</f>
        <v>89110</v>
      </c>
      <c r="J1172" cm="1">
        <f t="array" ref="J1172">INDEX('PUMA22 Limit computations'!BW$4:CP$75,'PUMA-Person-Limits Fragments'!B1172,'PUMA-Person-Limits Fragments'!C1172)</f>
        <v>228200</v>
      </c>
    </row>
    <row r="1173" spans="1:10" x14ac:dyDescent="0.25">
      <c r="A1173">
        <f t="shared" si="56"/>
        <v>1172</v>
      </c>
      <c r="B1173">
        <f t="shared" si="54"/>
        <v>20</v>
      </c>
      <c r="C1173">
        <f t="shared" si="55"/>
        <v>17</v>
      </c>
      <c r="D1173" cm="1">
        <f t="array" ref="D1173">INDEX('PUMA22 Limit computations'!$A$4:$D$75,'PUMA-Person-Limits Fragments'!$B1173,1)</f>
        <v>605</v>
      </c>
      <c r="E1173" t="str" cm="1">
        <f t="array" ref="E1173">INDEX('PUMA22 Limit computations'!$A$4:$D$75,'PUMA-Person-Limits Fragments'!$B1173,2)</f>
        <v>Middlesex County--Framingham &amp; Marlborough</v>
      </c>
      <c r="F1173" t="str" cm="1">
        <f t="array" ref="F1173">INDEX('PUMA22 Limit computations'!$A$4:$D$75,'PUMA-Person-Limits Fragments'!$B1173,3)</f>
        <v>METRO14460MM1120</v>
      </c>
      <c r="G1173" t="str" cm="1">
        <f t="array" ref="G1173">INDEX('PUMA22 Limit computations'!$A$4:$D$75,'PUMA-Person-Limits Fragments'!$B1173,4)</f>
        <v>Boston-Cambridge-Quincy, MA-NH HUD Metro FMR Area</v>
      </c>
      <c r="H1173" cm="1">
        <f t="array" ref="H1173">INDEX('PUMA22 Limit computations'!AI$4:BB$75,'PUMA-Person-Limits Fragments'!B1173,'PUMA-Person-Limits Fragments'!C1173)</f>
        <v>143050</v>
      </c>
      <c r="I1173" cm="1">
        <f t="array" ref="I1173">INDEX('PUMA22 Limit computations'!BC$4:BV$75,'PUMA-Person-Limits Fragments'!B1173,'PUMA-Person-Limits Fragments'!C1173)</f>
        <v>89110</v>
      </c>
      <c r="J1173" cm="1">
        <f t="array" ref="J1173">INDEX('PUMA22 Limit computations'!BW$4:CP$75,'PUMA-Person-Limits Fragments'!B1173,'PUMA-Person-Limits Fragments'!C1173)</f>
        <v>228200</v>
      </c>
    </row>
    <row r="1174" spans="1:10" x14ac:dyDescent="0.25">
      <c r="A1174">
        <f t="shared" si="56"/>
        <v>1173</v>
      </c>
      <c r="B1174">
        <f t="shared" si="54"/>
        <v>21</v>
      </c>
      <c r="C1174">
        <f t="shared" si="55"/>
        <v>17</v>
      </c>
      <c r="D1174" cm="1">
        <f t="array" ref="D1174">INDEX('PUMA22 Limit computations'!$A$4:$D$75,'PUMA-Person-Limits Fragments'!$B1174,1)</f>
        <v>601</v>
      </c>
      <c r="E1174" t="str" cm="1">
        <f t="array" ref="E1174">INDEX('PUMA22 Limit computations'!$A$4:$D$75,'PUMA-Person-Limits Fragments'!$B1174,2)</f>
        <v>Middlesex County (Northwest)--Outside Lowell</v>
      </c>
      <c r="F1174" t="str" cm="1">
        <f t="array" ref="F1174">INDEX('PUMA22 Limit computations'!$A$4:$D$75,'PUMA-Person-Limits Fragments'!$B1174,3)</f>
        <v>METRO14460MM1120</v>
      </c>
      <c r="G1174" t="str" cm="1">
        <f t="array" ref="G1174">INDEX('PUMA22 Limit computations'!$A$4:$D$75,'PUMA-Person-Limits Fragments'!$B1174,4)</f>
        <v>Boston-Cambridge-Quincy, MA-NH HUD Metro FMR Area</v>
      </c>
      <c r="H1174" cm="1">
        <f t="array" ref="H1174">INDEX('PUMA22 Limit computations'!AI$4:BB$75,'PUMA-Person-Limits Fragments'!B1174,'PUMA-Person-Limits Fragments'!C1174)</f>
        <v>32214.86</v>
      </c>
      <c r="I1174" cm="1">
        <f t="array" ref="I1174">INDEX('PUMA22 Limit computations'!BC$4:BV$75,'PUMA-Person-Limits Fragments'!B1174,'PUMA-Person-Limits Fragments'!C1174)</f>
        <v>20067.572</v>
      </c>
      <c r="J1174" cm="1">
        <f t="array" ref="J1174">INDEX('PUMA22 Limit computations'!BW$4:CP$75,'PUMA-Person-Limits Fragments'!B1174,'PUMA-Person-Limits Fragments'!C1174)</f>
        <v>51390.64</v>
      </c>
    </row>
    <row r="1175" spans="1:10" x14ac:dyDescent="0.25">
      <c r="A1175">
        <f t="shared" si="56"/>
        <v>1174</v>
      </c>
      <c r="B1175">
        <f t="shared" si="54"/>
        <v>22</v>
      </c>
      <c r="C1175">
        <f t="shared" si="55"/>
        <v>17</v>
      </c>
      <c r="D1175" cm="1">
        <f t="array" ref="D1175">INDEX('PUMA22 Limit computations'!$A$4:$D$75,'PUMA-Person-Limits Fragments'!$B1175,1)</f>
        <v>1104</v>
      </c>
      <c r="E1175" t="str" cm="1">
        <f t="array" ref="E1175">INDEX('PUMA22 Limit computations'!$A$4:$D$75,'PUMA-Person-Limits Fragments'!$B1175,2)</f>
        <v>Plymouth County (South)--Plymouth Town, Middleborough &amp; Wareham</v>
      </c>
      <c r="F1175" t="str" cm="1">
        <f t="array" ref="F1175">INDEX('PUMA22 Limit computations'!$A$4:$D$75,'PUMA-Person-Limits Fragments'!$B1175,3)</f>
        <v>METRO14460MM1120</v>
      </c>
      <c r="G1175" t="str" cm="1">
        <f t="array" ref="G1175">INDEX('PUMA22 Limit computations'!$A$4:$D$75,'PUMA-Person-Limits Fragments'!$B1175,4)</f>
        <v>Boston-Cambridge-Quincy, MA-NH HUD Metro FMR Area</v>
      </c>
      <c r="H1175" cm="1">
        <f t="array" ref="H1175">INDEX('PUMA22 Limit computations'!AI$4:BB$75,'PUMA-Person-Limits Fragments'!B1175,'PUMA-Person-Limits Fragments'!C1175)</f>
        <v>95528.79</v>
      </c>
      <c r="I1175" cm="1">
        <f t="array" ref="I1175">INDEX('PUMA22 Limit computations'!BC$4:BV$75,'PUMA-Person-Limits Fragments'!B1175,'PUMA-Person-Limits Fragments'!C1175)</f>
        <v>59507.657999999996</v>
      </c>
      <c r="J1175" cm="1">
        <f t="array" ref="J1175">INDEX('PUMA22 Limit computations'!BW$4:CP$75,'PUMA-Person-Limits Fragments'!B1175,'PUMA-Person-Limits Fragments'!C1175)</f>
        <v>152391.96</v>
      </c>
    </row>
    <row r="1176" spans="1:10" x14ac:dyDescent="0.25">
      <c r="A1176">
        <f t="shared" si="56"/>
        <v>1175</v>
      </c>
      <c r="B1176">
        <f t="shared" si="54"/>
        <v>23</v>
      </c>
      <c r="C1176">
        <f t="shared" si="55"/>
        <v>17</v>
      </c>
      <c r="D1176" cm="1">
        <f t="array" ref="D1176">INDEX('PUMA22 Limit computations'!$A$4:$D$75,'PUMA-Person-Limits Fragments'!$B1176,1)</f>
        <v>1103</v>
      </c>
      <c r="E1176" t="str" cm="1">
        <f t="array" ref="E1176">INDEX('PUMA22 Limit computations'!$A$4:$D$75,'PUMA-Person-Limits Fragments'!$B1176,2)</f>
        <v>Plymouth County (North)--Marshfield, Hingham &amp; Scituate</v>
      </c>
      <c r="F1176" t="str" cm="1">
        <f t="array" ref="F1176">INDEX('PUMA22 Limit computations'!$A$4:$D$75,'PUMA-Person-Limits Fragments'!$B1176,3)</f>
        <v>METRO14460MM1120</v>
      </c>
      <c r="G1176" t="str" cm="1">
        <f t="array" ref="G1176">INDEX('PUMA22 Limit computations'!$A$4:$D$75,'PUMA-Person-Limits Fragments'!$B1176,4)</f>
        <v>Boston-Cambridge-Quincy, MA-NH HUD Metro FMR Area</v>
      </c>
      <c r="H1176" cm="1">
        <f t="array" ref="H1176">INDEX('PUMA22 Limit computations'!AI$4:BB$75,'PUMA-Person-Limits Fragments'!B1176,'PUMA-Person-Limits Fragments'!C1176)</f>
        <v>143021.39000000001</v>
      </c>
      <c r="I1176" cm="1">
        <f t="array" ref="I1176">INDEX('PUMA22 Limit computations'!BC$4:BV$75,'PUMA-Person-Limits Fragments'!B1176,'PUMA-Person-Limits Fragments'!C1176)</f>
        <v>89092.178</v>
      </c>
      <c r="J1176" cm="1">
        <f t="array" ref="J1176">INDEX('PUMA22 Limit computations'!BW$4:CP$75,'PUMA-Person-Limits Fragments'!B1176,'PUMA-Person-Limits Fragments'!C1176)</f>
        <v>228154.36000000002</v>
      </c>
    </row>
    <row r="1177" spans="1:10" x14ac:dyDescent="0.25">
      <c r="A1177">
        <f t="shared" si="56"/>
        <v>1176</v>
      </c>
      <c r="B1177">
        <f t="shared" si="54"/>
        <v>24</v>
      </c>
      <c r="C1177">
        <f t="shared" si="55"/>
        <v>17</v>
      </c>
      <c r="D1177" cm="1">
        <f t="array" ref="D1177">INDEX('PUMA22 Limit computations'!$A$4:$D$75,'PUMA-Person-Limits Fragments'!$B1177,1)</f>
        <v>1102</v>
      </c>
      <c r="E1177" t="str" cm="1">
        <f t="array" ref="E1177">INDEX('PUMA22 Limit computations'!$A$4:$D$75,'PUMA-Person-Limits Fragments'!$B1177,2)</f>
        <v>Plymouth County (West)--Bridgewater, Abington &amp; Whitman</v>
      </c>
      <c r="F1177" t="str" cm="1">
        <f t="array" ref="F1177">INDEX('PUMA22 Limit computations'!$A$4:$D$75,'PUMA-Person-Limits Fragments'!$B1177,3)</f>
        <v>METRO14460MM1120</v>
      </c>
      <c r="G1177" t="str" cm="1">
        <f t="array" ref="G1177">INDEX('PUMA22 Limit computations'!$A$4:$D$75,'PUMA-Person-Limits Fragments'!$B1177,4)</f>
        <v>Boston-Cambridge-Quincy, MA-NH HUD Metro FMR Area</v>
      </c>
      <c r="H1177" cm="1">
        <f t="array" ref="H1177">INDEX('PUMA22 Limit computations'!AI$4:BB$75,'PUMA-Person-Limits Fragments'!B1177,'PUMA-Person-Limits Fragments'!C1177)</f>
        <v>31027.545000000002</v>
      </c>
      <c r="I1177" cm="1">
        <f t="array" ref="I1177">INDEX('PUMA22 Limit computations'!BC$4:BV$75,'PUMA-Person-Limits Fragments'!B1177,'PUMA-Person-Limits Fragments'!C1177)</f>
        <v>19327.959000000003</v>
      </c>
      <c r="J1177" cm="1">
        <f t="array" ref="J1177">INDEX('PUMA22 Limit computations'!BW$4:CP$75,'PUMA-Person-Limits Fragments'!B1177,'PUMA-Person-Limits Fragments'!C1177)</f>
        <v>49496.58</v>
      </c>
    </row>
    <row r="1178" spans="1:10" x14ac:dyDescent="0.25">
      <c r="A1178">
        <f t="shared" si="56"/>
        <v>1177</v>
      </c>
      <c r="B1178">
        <f t="shared" si="54"/>
        <v>25</v>
      </c>
      <c r="C1178">
        <f t="shared" si="55"/>
        <v>17</v>
      </c>
      <c r="D1178" cm="1">
        <f t="array" ref="D1178">INDEX('PUMA22 Limit computations'!$A$4:$D$75,'PUMA-Person-Limits Fragments'!$B1178,1)</f>
        <v>604</v>
      </c>
      <c r="E1178" t="str" cm="1">
        <f t="array" ref="E1178">INDEX('PUMA22 Limit computations'!$A$4:$D$75,'PUMA-Person-Limits Fragments'!$B1178,2)</f>
        <v>Middlesex County (West Central)</v>
      </c>
      <c r="F1178" t="str" cm="1">
        <f t="array" ref="F1178">INDEX('PUMA22 Limit computations'!$A$4:$D$75,'PUMA-Person-Limits Fragments'!$B1178,3)</f>
        <v>METRO14460MM1120</v>
      </c>
      <c r="G1178" t="str" cm="1">
        <f t="array" ref="G1178">INDEX('PUMA22 Limit computations'!$A$4:$D$75,'PUMA-Person-Limits Fragments'!$B1178,4)</f>
        <v>Boston-Cambridge-Quincy, MA-NH HUD Metro FMR Area</v>
      </c>
      <c r="H1178" cm="1">
        <f t="array" ref="H1178">INDEX('PUMA22 Limit computations'!AI$4:BB$75,'PUMA-Person-Limits Fragments'!B1178,'PUMA-Person-Limits Fragments'!C1178)</f>
        <v>143050</v>
      </c>
      <c r="I1178" cm="1">
        <f t="array" ref="I1178">INDEX('PUMA22 Limit computations'!BC$4:BV$75,'PUMA-Person-Limits Fragments'!B1178,'PUMA-Person-Limits Fragments'!C1178)</f>
        <v>89110</v>
      </c>
      <c r="J1178" cm="1">
        <f t="array" ref="J1178">INDEX('PUMA22 Limit computations'!BW$4:CP$75,'PUMA-Person-Limits Fragments'!B1178,'PUMA-Person-Limits Fragments'!C1178)</f>
        <v>228200</v>
      </c>
    </row>
    <row r="1179" spans="1:10" x14ac:dyDescent="0.25">
      <c r="A1179">
        <f t="shared" si="56"/>
        <v>1178</v>
      </c>
      <c r="B1179">
        <f t="shared" si="54"/>
        <v>26</v>
      </c>
      <c r="C1179">
        <f t="shared" si="55"/>
        <v>17</v>
      </c>
      <c r="D1179" cm="1">
        <f t="array" ref="D1179">INDEX('PUMA22 Limit computations'!$A$4:$D$75,'PUMA-Person-Limits Fragments'!$B1179,1)</f>
        <v>905</v>
      </c>
      <c r="E1179" t="str" cm="1">
        <f t="array" ref="E1179">INDEX('PUMA22 Limit computations'!$A$4:$D$75,'PUMA-Person-Limits Fragments'!$B1179,2)</f>
        <v>Norfolk County (Central)--Norwood, Stoughton &amp; Canton</v>
      </c>
      <c r="F1179" t="str" cm="1">
        <f t="array" ref="F1179">INDEX('PUMA22 Limit computations'!$A$4:$D$75,'PUMA-Person-Limits Fragments'!$B1179,3)</f>
        <v>METRO14460MM1120</v>
      </c>
      <c r="G1179" t="str" cm="1">
        <f t="array" ref="G1179">INDEX('PUMA22 Limit computations'!$A$4:$D$75,'PUMA-Person-Limits Fragments'!$B1179,4)</f>
        <v>Boston-Cambridge-Quincy, MA-NH HUD Metro FMR Area</v>
      </c>
      <c r="H1179" cm="1">
        <f t="array" ref="H1179">INDEX('PUMA22 Limit computations'!AI$4:BB$75,'PUMA-Person-Limits Fragments'!B1179,'PUMA-Person-Limits Fragments'!C1179)</f>
        <v>137599.79499999998</v>
      </c>
      <c r="I1179" cm="1">
        <f t="array" ref="I1179">INDEX('PUMA22 Limit computations'!BC$4:BV$75,'PUMA-Person-Limits Fragments'!B1179,'PUMA-Person-Limits Fragments'!C1179)</f>
        <v>85714.909</v>
      </c>
      <c r="J1179" cm="1">
        <f t="array" ref="J1179">INDEX('PUMA22 Limit computations'!BW$4:CP$75,'PUMA-Person-Limits Fragments'!B1179,'PUMA-Person-Limits Fragments'!C1179)</f>
        <v>219505.58</v>
      </c>
    </row>
    <row r="1180" spans="1:10" x14ac:dyDescent="0.25">
      <c r="A1180">
        <f t="shared" si="56"/>
        <v>1179</v>
      </c>
      <c r="B1180">
        <f t="shared" si="54"/>
        <v>27</v>
      </c>
      <c r="C1180">
        <f t="shared" si="55"/>
        <v>17</v>
      </c>
      <c r="D1180" cm="1">
        <f t="array" ref="D1180">INDEX('PUMA22 Limit computations'!$A$4:$D$75,'PUMA-Person-Limits Fragments'!$B1180,1)</f>
        <v>606</v>
      </c>
      <c r="E1180" t="str" cm="1">
        <f t="array" ref="E1180">INDEX('PUMA22 Limit computations'!$A$4:$D$75,'PUMA-Person-Limits Fragments'!$B1180,2)</f>
        <v>Middlesex County (Southwest)</v>
      </c>
      <c r="F1180" t="str" cm="1">
        <f t="array" ref="F1180">INDEX('PUMA22 Limit computations'!$A$4:$D$75,'PUMA-Person-Limits Fragments'!$B1180,3)</f>
        <v>METRO14460MM1120</v>
      </c>
      <c r="G1180" t="str" cm="1">
        <f t="array" ref="G1180">INDEX('PUMA22 Limit computations'!$A$4:$D$75,'PUMA-Person-Limits Fragments'!$B1180,4)</f>
        <v>Boston-Cambridge-Quincy, MA-NH HUD Metro FMR Area</v>
      </c>
      <c r="H1180" cm="1">
        <f t="array" ref="H1180">INDEX('PUMA22 Limit computations'!AI$4:BB$75,'PUMA-Person-Limits Fragments'!B1180,'PUMA-Person-Limits Fragments'!C1180)</f>
        <v>143050</v>
      </c>
      <c r="I1180" cm="1">
        <f t="array" ref="I1180">INDEX('PUMA22 Limit computations'!BC$4:BV$75,'PUMA-Person-Limits Fragments'!B1180,'PUMA-Person-Limits Fragments'!C1180)</f>
        <v>89110</v>
      </c>
      <c r="J1180" cm="1">
        <f t="array" ref="J1180">INDEX('PUMA22 Limit computations'!BW$4:CP$75,'PUMA-Person-Limits Fragments'!B1180,'PUMA-Person-Limits Fragments'!C1180)</f>
        <v>228200</v>
      </c>
    </row>
    <row r="1181" spans="1:10" x14ac:dyDescent="0.25">
      <c r="A1181">
        <f t="shared" si="56"/>
        <v>1180</v>
      </c>
      <c r="B1181">
        <f t="shared" si="54"/>
        <v>28</v>
      </c>
      <c r="C1181">
        <f t="shared" si="55"/>
        <v>17</v>
      </c>
      <c r="D1181" cm="1">
        <f t="array" ref="D1181">INDEX('PUMA22 Limit computations'!$A$4:$D$75,'PUMA-Person-Limits Fragments'!$B1181,1)</f>
        <v>607</v>
      </c>
      <c r="E1181" t="str" cm="1">
        <f t="array" ref="E1181">INDEX('PUMA22 Limit computations'!$A$4:$D$75,'PUMA-Person-Limits Fragments'!$B1181,2)</f>
        <v>Middlesex County--Lexington, Burlington &amp; Wilmington</v>
      </c>
      <c r="F1181" t="str" cm="1">
        <f t="array" ref="F1181">INDEX('PUMA22 Limit computations'!$A$4:$D$75,'PUMA-Person-Limits Fragments'!$B1181,3)</f>
        <v>METRO14460MM1120</v>
      </c>
      <c r="G1181" t="str" cm="1">
        <f t="array" ref="G1181">INDEX('PUMA22 Limit computations'!$A$4:$D$75,'PUMA-Person-Limits Fragments'!$B1181,4)</f>
        <v>Boston-Cambridge-Quincy, MA-NH HUD Metro FMR Area</v>
      </c>
      <c r="H1181" cm="1">
        <f t="array" ref="H1181">INDEX('PUMA22 Limit computations'!AI$4:BB$75,'PUMA-Person-Limits Fragments'!B1181,'PUMA-Person-Limits Fragments'!C1181)</f>
        <v>143050</v>
      </c>
      <c r="I1181" cm="1">
        <f t="array" ref="I1181">INDEX('PUMA22 Limit computations'!BC$4:BV$75,'PUMA-Person-Limits Fragments'!B1181,'PUMA-Person-Limits Fragments'!C1181)</f>
        <v>89110</v>
      </c>
      <c r="J1181" cm="1">
        <f t="array" ref="J1181">INDEX('PUMA22 Limit computations'!BW$4:CP$75,'PUMA-Person-Limits Fragments'!B1181,'PUMA-Person-Limits Fragments'!C1181)</f>
        <v>228200</v>
      </c>
    </row>
    <row r="1182" spans="1:10" x14ac:dyDescent="0.25">
      <c r="A1182">
        <f t="shared" si="56"/>
        <v>1181</v>
      </c>
      <c r="B1182">
        <f t="shared" si="54"/>
        <v>29</v>
      </c>
      <c r="C1182">
        <f t="shared" si="55"/>
        <v>17</v>
      </c>
      <c r="D1182" cm="1">
        <f t="array" ref="D1182">INDEX('PUMA22 Limit computations'!$A$4:$D$75,'PUMA-Person-Limits Fragments'!$B1182,1)</f>
        <v>608</v>
      </c>
      <c r="E1182" t="str" cm="1">
        <f t="array" ref="E1182">INDEX('PUMA22 Limit computations'!$A$4:$D$75,'PUMA-Person-Limits Fragments'!$B1182,2)</f>
        <v>Middlesex County--Woburn, Melrose &amp; Reading</v>
      </c>
      <c r="F1182" t="str" cm="1">
        <f t="array" ref="F1182">INDEX('PUMA22 Limit computations'!$A$4:$D$75,'PUMA-Person-Limits Fragments'!$B1182,3)</f>
        <v>METRO14460MM1120</v>
      </c>
      <c r="G1182" t="str" cm="1">
        <f t="array" ref="G1182">INDEX('PUMA22 Limit computations'!$A$4:$D$75,'PUMA-Person-Limits Fragments'!$B1182,4)</f>
        <v>Boston-Cambridge-Quincy, MA-NH HUD Metro FMR Area</v>
      </c>
      <c r="H1182" cm="1">
        <f t="array" ref="H1182">INDEX('PUMA22 Limit computations'!AI$4:BB$75,'PUMA-Person-Limits Fragments'!B1182,'PUMA-Person-Limits Fragments'!C1182)</f>
        <v>143050</v>
      </c>
      <c r="I1182" cm="1">
        <f t="array" ref="I1182">INDEX('PUMA22 Limit computations'!BC$4:BV$75,'PUMA-Person-Limits Fragments'!B1182,'PUMA-Person-Limits Fragments'!C1182)</f>
        <v>89110</v>
      </c>
      <c r="J1182" cm="1">
        <f t="array" ref="J1182">INDEX('PUMA22 Limit computations'!BW$4:CP$75,'PUMA-Person-Limits Fragments'!B1182,'PUMA-Person-Limits Fragments'!C1182)</f>
        <v>228200</v>
      </c>
    </row>
    <row r="1183" spans="1:10" x14ac:dyDescent="0.25">
      <c r="A1183">
        <f t="shared" si="56"/>
        <v>1182</v>
      </c>
      <c r="B1183">
        <f t="shared" si="54"/>
        <v>30</v>
      </c>
      <c r="C1183">
        <f t="shared" si="55"/>
        <v>17</v>
      </c>
      <c r="D1183" cm="1">
        <f t="array" ref="D1183">INDEX('PUMA22 Limit computations'!$A$4:$D$75,'PUMA-Person-Limits Fragments'!$B1183,1)</f>
        <v>609</v>
      </c>
      <c r="E1183" t="str" cm="1">
        <f t="array" ref="E1183">INDEX('PUMA22 Limit computations'!$A$4:$D$75,'PUMA-Person-Limits Fragments'!$B1183,2)</f>
        <v>Middlesex County (East)--Malden &amp; Medford</v>
      </c>
      <c r="F1183" t="str" cm="1">
        <f t="array" ref="F1183">INDEX('PUMA22 Limit computations'!$A$4:$D$75,'PUMA-Person-Limits Fragments'!$B1183,3)</f>
        <v>METRO14460MM1120</v>
      </c>
      <c r="G1183" t="str" cm="1">
        <f t="array" ref="G1183">INDEX('PUMA22 Limit computations'!$A$4:$D$75,'PUMA-Person-Limits Fragments'!$B1183,4)</f>
        <v>Boston-Cambridge-Quincy, MA-NH HUD Metro FMR Area</v>
      </c>
      <c r="H1183" cm="1">
        <f t="array" ref="H1183">INDEX('PUMA22 Limit computations'!AI$4:BB$75,'PUMA-Person-Limits Fragments'!B1183,'PUMA-Person-Limits Fragments'!C1183)</f>
        <v>143050</v>
      </c>
      <c r="I1183" cm="1">
        <f t="array" ref="I1183">INDEX('PUMA22 Limit computations'!BC$4:BV$75,'PUMA-Person-Limits Fragments'!B1183,'PUMA-Person-Limits Fragments'!C1183)</f>
        <v>89110</v>
      </c>
      <c r="J1183" cm="1">
        <f t="array" ref="J1183">INDEX('PUMA22 Limit computations'!BW$4:CP$75,'PUMA-Person-Limits Fragments'!B1183,'PUMA-Person-Limits Fragments'!C1183)</f>
        <v>228200</v>
      </c>
    </row>
    <row r="1184" spans="1:10" x14ac:dyDescent="0.25">
      <c r="A1184">
        <f t="shared" si="56"/>
        <v>1183</v>
      </c>
      <c r="B1184">
        <f t="shared" si="54"/>
        <v>31</v>
      </c>
      <c r="C1184">
        <f t="shared" si="55"/>
        <v>17</v>
      </c>
      <c r="D1184" cm="1">
        <f t="array" ref="D1184">INDEX('PUMA22 Limit computations'!$A$4:$D$75,'PUMA-Person-Limits Fragments'!$B1184,1)</f>
        <v>610</v>
      </c>
      <c r="E1184" t="str" cm="1">
        <f t="array" ref="E1184">INDEX('PUMA22 Limit computations'!$A$4:$D$75,'PUMA-Person-Limits Fragments'!$B1184,2)</f>
        <v>Middlesex County (East)--Somerville &amp; Everett</v>
      </c>
      <c r="F1184" t="str" cm="1">
        <f t="array" ref="F1184">INDEX('PUMA22 Limit computations'!$A$4:$D$75,'PUMA-Person-Limits Fragments'!$B1184,3)</f>
        <v>METRO14460MM1120</v>
      </c>
      <c r="G1184" t="str" cm="1">
        <f t="array" ref="G1184">INDEX('PUMA22 Limit computations'!$A$4:$D$75,'PUMA-Person-Limits Fragments'!$B1184,4)</f>
        <v>Boston-Cambridge-Quincy, MA-NH HUD Metro FMR Area</v>
      </c>
      <c r="H1184" cm="1">
        <f t="array" ref="H1184">INDEX('PUMA22 Limit computations'!AI$4:BB$75,'PUMA-Person-Limits Fragments'!B1184,'PUMA-Person-Limits Fragments'!C1184)</f>
        <v>143050</v>
      </c>
      <c r="I1184" cm="1">
        <f t="array" ref="I1184">INDEX('PUMA22 Limit computations'!BC$4:BV$75,'PUMA-Person-Limits Fragments'!B1184,'PUMA-Person-Limits Fragments'!C1184)</f>
        <v>89110</v>
      </c>
      <c r="J1184" cm="1">
        <f t="array" ref="J1184">INDEX('PUMA22 Limit computations'!BW$4:CP$75,'PUMA-Person-Limits Fragments'!B1184,'PUMA-Person-Limits Fragments'!C1184)</f>
        <v>228200</v>
      </c>
    </row>
    <row r="1185" spans="1:10" x14ac:dyDescent="0.25">
      <c r="A1185">
        <f t="shared" si="56"/>
        <v>1184</v>
      </c>
      <c r="B1185">
        <f t="shared" si="54"/>
        <v>32</v>
      </c>
      <c r="C1185">
        <f t="shared" si="55"/>
        <v>17</v>
      </c>
      <c r="D1185" cm="1">
        <f t="array" ref="D1185">INDEX('PUMA22 Limit computations'!$A$4:$D$75,'PUMA-Person-Limits Fragments'!$B1185,1)</f>
        <v>613</v>
      </c>
      <c r="E1185" t="str" cm="1">
        <f t="array" ref="E1185">INDEX('PUMA22 Limit computations'!$A$4:$D$75,'PUMA-Person-Limits Fragments'!$B1185,2)</f>
        <v>Middlesex County--Newton &amp; Waltham</v>
      </c>
      <c r="F1185" t="str" cm="1">
        <f t="array" ref="F1185">INDEX('PUMA22 Limit computations'!$A$4:$D$75,'PUMA-Person-Limits Fragments'!$B1185,3)</f>
        <v>METRO14460MM1120</v>
      </c>
      <c r="G1185" t="str" cm="1">
        <f t="array" ref="G1185">INDEX('PUMA22 Limit computations'!$A$4:$D$75,'PUMA-Person-Limits Fragments'!$B1185,4)</f>
        <v>Boston-Cambridge-Quincy, MA-NH HUD Metro FMR Area</v>
      </c>
      <c r="H1185" cm="1">
        <f t="array" ref="H1185">INDEX('PUMA22 Limit computations'!AI$4:BB$75,'PUMA-Person-Limits Fragments'!B1185,'PUMA-Person-Limits Fragments'!C1185)</f>
        <v>143050</v>
      </c>
      <c r="I1185" cm="1">
        <f t="array" ref="I1185">INDEX('PUMA22 Limit computations'!BC$4:BV$75,'PUMA-Person-Limits Fragments'!B1185,'PUMA-Person-Limits Fragments'!C1185)</f>
        <v>89110</v>
      </c>
      <c r="J1185" cm="1">
        <f t="array" ref="J1185">INDEX('PUMA22 Limit computations'!BW$4:CP$75,'PUMA-Person-Limits Fragments'!B1185,'PUMA-Person-Limits Fragments'!C1185)</f>
        <v>228200</v>
      </c>
    </row>
    <row r="1186" spans="1:10" x14ac:dyDescent="0.25">
      <c r="A1186">
        <f t="shared" si="56"/>
        <v>1185</v>
      </c>
      <c r="B1186">
        <f t="shared" si="54"/>
        <v>33</v>
      </c>
      <c r="C1186">
        <f t="shared" si="55"/>
        <v>17</v>
      </c>
      <c r="D1186" cm="1">
        <f t="array" ref="D1186">INDEX('PUMA22 Limit computations'!$A$4:$D$75,'PUMA-Person-Limits Fragments'!$B1186,1)</f>
        <v>905</v>
      </c>
      <c r="E1186" t="str" cm="1">
        <f t="array" ref="E1186">INDEX('PUMA22 Limit computations'!$A$4:$D$75,'PUMA-Person-Limits Fragments'!$B1186,2)</f>
        <v>Norfolk County (Central)--Norwood, Stoughton &amp; Canton</v>
      </c>
      <c r="F1186" t="str" cm="1">
        <f t="array" ref="F1186">INDEX('PUMA22 Limit computations'!$A$4:$D$75,'PUMA-Person-Limits Fragments'!$B1186,3)</f>
        <v>METRO14460MM1200</v>
      </c>
      <c r="G1186" t="str" cm="1">
        <f t="array" ref="G1186">INDEX('PUMA22 Limit computations'!$A$4:$D$75,'PUMA-Person-Limits Fragments'!$B1186,4)</f>
        <v>Brockton, MA HUD Metro FMR Area</v>
      </c>
      <c r="H1186" cm="1">
        <f t="array" ref="H1186">INDEX('PUMA22 Limit computations'!AI$4:BB$75,'PUMA-Person-Limits Fragments'!B1186,'PUMA-Person-Limits Fragments'!C1186)</f>
        <v>4341.4949999999999</v>
      </c>
      <c r="I1186" cm="1">
        <f t="array" ref="I1186">INDEX('PUMA22 Limit computations'!BC$4:BV$75,'PUMA-Person-Limits Fragments'!B1186,'PUMA-Person-Limits Fragments'!C1186)</f>
        <v>3395.0910000000003</v>
      </c>
      <c r="J1186" cm="1">
        <f t="array" ref="J1186">INDEX('PUMA22 Limit computations'!BW$4:CP$75,'PUMA-Person-Limits Fragments'!B1186,'PUMA-Person-Limits Fragments'!C1186)</f>
        <v>6945.63</v>
      </c>
    </row>
    <row r="1187" spans="1:10" x14ac:dyDescent="0.25">
      <c r="A1187">
        <f t="shared" si="56"/>
        <v>1186</v>
      </c>
      <c r="B1187">
        <f t="shared" si="54"/>
        <v>34</v>
      </c>
      <c r="C1187">
        <f t="shared" si="55"/>
        <v>17</v>
      </c>
      <c r="D1187" cm="1">
        <f t="array" ref="D1187">INDEX('PUMA22 Limit computations'!$A$4:$D$75,'PUMA-Person-Limits Fragments'!$B1187,1)</f>
        <v>1102</v>
      </c>
      <c r="E1187" t="str" cm="1">
        <f t="array" ref="E1187">INDEX('PUMA22 Limit computations'!$A$4:$D$75,'PUMA-Person-Limits Fragments'!$B1187,2)</f>
        <v>Plymouth County (West)--Bridgewater, Abington &amp; Whitman</v>
      </c>
      <c r="F1187" t="str" cm="1">
        <f t="array" ref="F1187">INDEX('PUMA22 Limit computations'!$A$4:$D$75,'PUMA-Person-Limits Fragments'!$B1187,3)</f>
        <v>METRO14460MM1200</v>
      </c>
      <c r="G1187" t="str" cm="1">
        <f t="array" ref="G1187">INDEX('PUMA22 Limit computations'!$A$4:$D$75,'PUMA-Person-Limits Fragments'!$B1187,4)</f>
        <v>Brockton, MA HUD Metro FMR Area</v>
      </c>
      <c r="H1187" cm="1">
        <f t="array" ref="H1187">INDEX('PUMA22 Limit computations'!AI$4:BB$75,'PUMA-Person-Limits Fragments'!B1187,'PUMA-Person-Limits Fragments'!C1187)</f>
        <v>89234.244999999995</v>
      </c>
      <c r="I1187" cm="1">
        <f t="array" ref="I1187">INDEX('PUMA22 Limit computations'!BC$4:BV$75,'PUMA-Person-Limits Fragments'!B1187,'PUMA-Person-Limits Fragments'!C1187)</f>
        <v>69782.040999999997</v>
      </c>
      <c r="J1187" cm="1">
        <f t="array" ref="J1187">INDEX('PUMA22 Limit computations'!BW$4:CP$75,'PUMA-Person-Limits Fragments'!B1187,'PUMA-Person-Limits Fragments'!C1187)</f>
        <v>142759.13</v>
      </c>
    </row>
    <row r="1188" spans="1:10" x14ac:dyDescent="0.25">
      <c r="A1188">
        <f t="shared" si="56"/>
        <v>1187</v>
      </c>
      <c r="B1188">
        <f t="shared" si="54"/>
        <v>35</v>
      </c>
      <c r="C1188">
        <f t="shared" si="55"/>
        <v>17</v>
      </c>
      <c r="D1188" cm="1">
        <f t="array" ref="D1188">INDEX('PUMA22 Limit computations'!$A$4:$D$75,'PUMA-Person-Limits Fragments'!$B1188,1)</f>
        <v>1104</v>
      </c>
      <c r="E1188" t="str" cm="1">
        <f t="array" ref="E1188">INDEX('PUMA22 Limit computations'!$A$4:$D$75,'PUMA-Person-Limits Fragments'!$B1188,2)</f>
        <v>Plymouth County (South)--Plymouth Town, Middleborough &amp; Wareham</v>
      </c>
      <c r="F1188" t="str" cm="1">
        <f t="array" ref="F1188">INDEX('PUMA22 Limit computations'!$A$4:$D$75,'PUMA-Person-Limits Fragments'!$B1188,3)</f>
        <v>METRO14460MM1200</v>
      </c>
      <c r="G1188" t="str" cm="1">
        <f t="array" ref="G1188">INDEX('PUMA22 Limit computations'!$A$4:$D$75,'PUMA-Person-Limits Fragments'!$B1188,4)</f>
        <v>Brockton, MA HUD Metro FMR Area</v>
      </c>
      <c r="H1188" cm="1">
        <f t="array" ref="H1188">INDEX('PUMA22 Limit computations'!AI$4:BB$75,'PUMA-Person-Limits Fragments'!B1188,'PUMA-Person-Limits Fragments'!C1188)</f>
        <v>37831.4</v>
      </c>
      <c r="I1188" cm="1">
        <f t="array" ref="I1188">INDEX('PUMA22 Limit computations'!BC$4:BV$75,'PUMA-Person-Limits Fragments'!B1188,'PUMA-Person-Limits Fragments'!C1188)</f>
        <v>29584.52</v>
      </c>
      <c r="J1188" cm="1">
        <f t="array" ref="J1188">INDEX('PUMA22 Limit computations'!BW$4:CP$75,'PUMA-Person-Limits Fragments'!B1188,'PUMA-Person-Limits Fragments'!C1188)</f>
        <v>60523.600000000006</v>
      </c>
    </row>
    <row r="1189" spans="1:10" x14ac:dyDescent="0.25">
      <c r="A1189">
        <f t="shared" si="56"/>
        <v>1188</v>
      </c>
      <c r="B1189">
        <f t="shared" si="54"/>
        <v>36</v>
      </c>
      <c r="C1189">
        <f t="shared" si="55"/>
        <v>17</v>
      </c>
      <c r="D1189" cm="1">
        <f t="array" ref="D1189">INDEX('PUMA22 Limit computations'!$A$4:$D$75,'PUMA-Person-Limits Fragments'!$B1189,1)</f>
        <v>1101</v>
      </c>
      <c r="E1189" t="str" cm="1">
        <f t="array" ref="E1189">INDEX('PUMA22 Limit computations'!$A$4:$D$75,'PUMA-Person-Limits Fragments'!$B1189,2)</f>
        <v>Plymouth County--Brockton</v>
      </c>
      <c r="F1189" t="str" cm="1">
        <f t="array" ref="F1189">INDEX('PUMA22 Limit computations'!$A$4:$D$75,'PUMA-Person-Limits Fragments'!$B1189,3)</f>
        <v>METRO14460MM1200</v>
      </c>
      <c r="G1189" t="str" cm="1">
        <f t="array" ref="G1189">INDEX('PUMA22 Limit computations'!$A$4:$D$75,'PUMA-Person-Limits Fragments'!$B1189,4)</f>
        <v>Brockton, MA HUD Metro FMR Area</v>
      </c>
      <c r="H1189" cm="1">
        <f t="array" ref="H1189">INDEX('PUMA22 Limit computations'!AI$4:BB$75,'PUMA-Person-Limits Fragments'!B1189,'PUMA-Person-Limits Fragments'!C1189)</f>
        <v>113950</v>
      </c>
      <c r="I1189" cm="1">
        <f t="array" ref="I1189">INDEX('PUMA22 Limit computations'!BC$4:BV$75,'PUMA-Person-Limits Fragments'!B1189,'PUMA-Person-Limits Fragments'!C1189)</f>
        <v>89110</v>
      </c>
      <c r="J1189" cm="1">
        <f t="array" ref="J1189">INDEX('PUMA22 Limit computations'!BW$4:CP$75,'PUMA-Person-Limits Fragments'!B1189,'PUMA-Person-Limits Fragments'!C1189)</f>
        <v>182300</v>
      </c>
    </row>
    <row r="1190" spans="1:10" x14ac:dyDescent="0.25">
      <c r="A1190">
        <f t="shared" si="56"/>
        <v>1189</v>
      </c>
      <c r="B1190">
        <f t="shared" si="54"/>
        <v>37</v>
      </c>
      <c r="C1190">
        <f t="shared" si="55"/>
        <v>17</v>
      </c>
      <c r="D1190" cm="1">
        <f t="array" ref="D1190">INDEX('PUMA22 Limit computations'!$A$4:$D$75,'PUMA-Person-Limits Fragments'!$B1190,1)</f>
        <v>701</v>
      </c>
      <c r="E1190" t="str" cm="1">
        <f t="array" ref="E1190">INDEX('PUMA22 Limit computations'!$A$4:$D$75,'PUMA-Person-Limits Fragments'!$B1190,2)</f>
        <v>Essex County (Northwest)--Haverhill &amp; Methuen</v>
      </c>
      <c r="F1190" t="str" cm="1">
        <f t="array" ref="F1190">INDEX('PUMA22 Limit computations'!$A$4:$D$75,'PUMA-Person-Limits Fragments'!$B1190,3)</f>
        <v>METRO14460MM4160</v>
      </c>
      <c r="G1190" t="str" cm="1">
        <f t="array" ref="G1190">INDEX('PUMA22 Limit computations'!$A$4:$D$75,'PUMA-Person-Limits Fragments'!$B1190,4)</f>
        <v>Lawrence, MA-NH HUD Metro FMR Area</v>
      </c>
      <c r="H1190" cm="1">
        <f t="array" ref="H1190">INDEX('PUMA22 Limit computations'!AI$4:BB$75,'PUMA-Person-Limits Fragments'!B1190,'PUMA-Person-Limits Fragments'!C1190)</f>
        <v>117450</v>
      </c>
      <c r="I1190" cm="1">
        <f t="array" ref="I1190">INDEX('PUMA22 Limit computations'!BC$4:BV$75,'PUMA-Person-Limits Fragments'!B1190,'PUMA-Person-Limits Fragments'!C1190)</f>
        <v>89110</v>
      </c>
      <c r="J1190" cm="1">
        <f t="array" ref="J1190">INDEX('PUMA22 Limit computations'!BW$4:CP$75,'PUMA-Person-Limits Fragments'!B1190,'PUMA-Person-Limits Fragments'!C1190)</f>
        <v>182400</v>
      </c>
    </row>
    <row r="1191" spans="1:10" x14ac:dyDescent="0.25">
      <c r="A1191">
        <f t="shared" si="56"/>
        <v>1190</v>
      </c>
      <c r="B1191">
        <f t="shared" si="54"/>
        <v>38</v>
      </c>
      <c r="C1191">
        <f t="shared" si="55"/>
        <v>17</v>
      </c>
      <c r="D1191" cm="1">
        <f t="array" ref="D1191">INDEX('PUMA22 Limit computations'!$A$4:$D$75,'PUMA-Person-Limits Fragments'!$B1191,1)</f>
        <v>702</v>
      </c>
      <c r="E1191" t="str" cm="1">
        <f t="array" ref="E1191">INDEX('PUMA22 Limit computations'!$A$4:$D$75,'PUMA-Person-Limits Fragments'!$B1191,2)</f>
        <v>Essex County (West)--Lawrence &amp; Andover</v>
      </c>
      <c r="F1191" t="str" cm="1">
        <f t="array" ref="F1191">INDEX('PUMA22 Limit computations'!$A$4:$D$75,'PUMA-Person-Limits Fragments'!$B1191,3)</f>
        <v>METRO14460MM4160</v>
      </c>
      <c r="G1191" t="str" cm="1">
        <f t="array" ref="G1191">INDEX('PUMA22 Limit computations'!$A$4:$D$75,'PUMA-Person-Limits Fragments'!$B1191,4)</f>
        <v>Lawrence, MA-NH HUD Metro FMR Area</v>
      </c>
      <c r="H1191" cm="1">
        <f t="array" ref="H1191">INDEX('PUMA22 Limit computations'!AI$4:BB$75,'PUMA-Person-Limits Fragments'!B1191,'PUMA-Person-Limits Fragments'!C1191)</f>
        <v>117450</v>
      </c>
      <c r="I1191" cm="1">
        <f t="array" ref="I1191">INDEX('PUMA22 Limit computations'!BC$4:BV$75,'PUMA-Person-Limits Fragments'!B1191,'PUMA-Person-Limits Fragments'!C1191)</f>
        <v>89110</v>
      </c>
      <c r="J1191" cm="1">
        <f t="array" ref="J1191">INDEX('PUMA22 Limit computations'!BW$4:CP$75,'PUMA-Person-Limits Fragments'!B1191,'PUMA-Person-Limits Fragments'!C1191)</f>
        <v>182400</v>
      </c>
    </row>
    <row r="1192" spans="1:10" x14ac:dyDescent="0.25">
      <c r="A1192">
        <f t="shared" si="56"/>
        <v>1191</v>
      </c>
      <c r="B1192">
        <f t="shared" si="54"/>
        <v>39</v>
      </c>
      <c r="C1192">
        <f t="shared" si="55"/>
        <v>17</v>
      </c>
      <c r="D1192" cm="1">
        <f t="array" ref="D1192">INDEX('PUMA22 Limit computations'!$A$4:$D$75,'PUMA-Person-Limits Fragments'!$B1192,1)</f>
        <v>703</v>
      </c>
      <c r="E1192" t="str" cm="1">
        <f t="array" ref="E1192">INDEX('PUMA22 Limit computations'!$A$4:$D$75,'PUMA-Person-Limits Fragments'!$B1192,2)</f>
        <v>Essex County (North)--Newburyport, Amesbury &amp; North Andover</v>
      </c>
      <c r="F1192" t="str" cm="1">
        <f t="array" ref="F1192">INDEX('PUMA22 Limit computations'!$A$4:$D$75,'PUMA-Person-Limits Fragments'!$B1192,3)</f>
        <v>METRO14460MM4160</v>
      </c>
      <c r="G1192" t="str" cm="1">
        <f t="array" ref="G1192">INDEX('PUMA22 Limit computations'!$A$4:$D$75,'PUMA-Person-Limits Fragments'!$B1192,4)</f>
        <v>Lawrence, MA-NH HUD Metro FMR Area</v>
      </c>
      <c r="H1192" cm="1">
        <f t="array" ref="H1192">INDEX('PUMA22 Limit computations'!AI$4:BB$75,'PUMA-Person-Limits Fragments'!B1192,'PUMA-Person-Limits Fragments'!C1192)</f>
        <v>56141.1</v>
      </c>
      <c r="I1192" cm="1">
        <f t="array" ref="I1192">INDEX('PUMA22 Limit computations'!BC$4:BV$75,'PUMA-Person-Limits Fragments'!B1192,'PUMA-Person-Limits Fragments'!C1192)</f>
        <v>42594.58</v>
      </c>
      <c r="J1192" cm="1">
        <f t="array" ref="J1192">INDEX('PUMA22 Limit computations'!BW$4:CP$75,'PUMA-Person-Limits Fragments'!B1192,'PUMA-Person-Limits Fragments'!C1192)</f>
        <v>87187.199999999997</v>
      </c>
    </row>
    <row r="1193" spans="1:10" x14ac:dyDescent="0.25">
      <c r="A1193">
        <f t="shared" si="56"/>
        <v>1192</v>
      </c>
      <c r="B1193">
        <f t="shared" si="54"/>
        <v>40</v>
      </c>
      <c r="C1193">
        <f t="shared" si="55"/>
        <v>17</v>
      </c>
      <c r="D1193" cm="1">
        <f t="array" ref="D1193">INDEX('PUMA22 Limit computations'!$A$4:$D$75,'PUMA-Person-Limits Fragments'!$B1193,1)</f>
        <v>603</v>
      </c>
      <c r="E1193" t="str" cm="1">
        <f t="array" ref="E1193">INDEX('PUMA22 Limit computations'!$A$4:$D$75,'PUMA-Person-Limits Fragments'!$B1193,2)</f>
        <v>Middlesex County (Northeast)--Billerica, Tewksbury &amp; Dracut</v>
      </c>
      <c r="F1193" t="str" cm="1">
        <f t="array" ref="F1193">INDEX('PUMA22 Limit computations'!$A$4:$D$75,'PUMA-Person-Limits Fragments'!$B1193,3)</f>
        <v>METRO14460MM4560</v>
      </c>
      <c r="G1193" t="str" cm="1">
        <f t="array" ref="G1193">INDEX('PUMA22 Limit computations'!$A$4:$D$75,'PUMA-Person-Limits Fragments'!$B1193,4)</f>
        <v>Lowell, MA HUD Metro FMR Area</v>
      </c>
      <c r="H1193" cm="1">
        <f t="array" ref="H1193">INDEX('PUMA22 Limit computations'!AI$4:BB$75,'PUMA-Person-Limits Fragments'!B1193,'PUMA-Person-Limits Fragments'!C1193)</f>
        <v>128850</v>
      </c>
      <c r="I1193" cm="1">
        <f t="array" ref="I1193">INDEX('PUMA22 Limit computations'!BC$4:BV$75,'PUMA-Person-Limits Fragments'!B1193,'PUMA-Person-Limits Fragments'!C1193)</f>
        <v>89110</v>
      </c>
      <c r="J1193" cm="1">
        <f t="array" ref="J1193">INDEX('PUMA22 Limit computations'!BW$4:CP$75,'PUMA-Person-Limits Fragments'!B1193,'PUMA-Person-Limits Fragments'!C1193)</f>
        <v>182400</v>
      </c>
    </row>
    <row r="1194" spans="1:10" x14ac:dyDescent="0.25">
      <c r="A1194">
        <f t="shared" si="56"/>
        <v>1193</v>
      </c>
      <c r="B1194">
        <f t="shared" si="54"/>
        <v>41</v>
      </c>
      <c r="C1194">
        <f t="shared" si="55"/>
        <v>17</v>
      </c>
      <c r="D1194" cm="1">
        <f t="array" ref="D1194">INDEX('PUMA22 Limit computations'!$A$4:$D$75,'PUMA-Person-Limits Fragments'!$B1194,1)</f>
        <v>601</v>
      </c>
      <c r="E1194" t="str" cm="1">
        <f t="array" ref="E1194">INDEX('PUMA22 Limit computations'!$A$4:$D$75,'PUMA-Person-Limits Fragments'!$B1194,2)</f>
        <v>Middlesex County (Northwest)--Outside Lowell</v>
      </c>
      <c r="F1194" t="str" cm="1">
        <f t="array" ref="F1194">INDEX('PUMA22 Limit computations'!$A$4:$D$75,'PUMA-Person-Limits Fragments'!$B1194,3)</f>
        <v>METRO14460MM4560</v>
      </c>
      <c r="G1194" t="str" cm="1">
        <f t="array" ref="G1194">INDEX('PUMA22 Limit computations'!$A$4:$D$75,'PUMA-Person-Limits Fragments'!$B1194,4)</f>
        <v>Lowell, MA HUD Metro FMR Area</v>
      </c>
      <c r="H1194" cm="1">
        <f t="array" ref="H1194">INDEX('PUMA22 Limit computations'!AI$4:BB$75,'PUMA-Person-Limits Fragments'!B1194,'PUMA-Person-Limits Fragments'!C1194)</f>
        <v>99820.095000000001</v>
      </c>
      <c r="I1194" cm="1">
        <f t="array" ref="I1194">INDEX('PUMA22 Limit computations'!BC$4:BV$75,'PUMA-Person-Limits Fragments'!B1194,'PUMA-Person-Limits Fragments'!C1194)</f>
        <v>69033.517000000007</v>
      </c>
      <c r="J1194" cm="1">
        <f t="array" ref="J1194">INDEX('PUMA22 Limit computations'!BW$4:CP$75,'PUMA-Person-Limits Fragments'!B1194,'PUMA-Person-Limits Fragments'!C1194)</f>
        <v>141305.28</v>
      </c>
    </row>
    <row r="1195" spans="1:10" x14ac:dyDescent="0.25">
      <c r="A1195">
        <f t="shared" si="56"/>
        <v>1194</v>
      </c>
      <c r="B1195">
        <f t="shared" si="54"/>
        <v>42</v>
      </c>
      <c r="C1195">
        <f t="shared" si="55"/>
        <v>17</v>
      </c>
      <c r="D1195" cm="1">
        <f t="array" ref="D1195">INDEX('PUMA22 Limit computations'!$A$4:$D$75,'PUMA-Person-Limits Fragments'!$B1195,1)</f>
        <v>602</v>
      </c>
      <c r="E1195" t="str" cm="1">
        <f t="array" ref="E1195">INDEX('PUMA22 Limit computations'!$A$4:$D$75,'PUMA-Person-Limits Fragments'!$B1195,2)</f>
        <v>Middlesex County--Lowell</v>
      </c>
      <c r="F1195" t="str" cm="1">
        <f t="array" ref="F1195">INDEX('PUMA22 Limit computations'!$A$4:$D$75,'PUMA-Person-Limits Fragments'!$B1195,3)</f>
        <v>METRO14460MM4560</v>
      </c>
      <c r="G1195" t="str" cm="1">
        <f t="array" ref="G1195">INDEX('PUMA22 Limit computations'!$A$4:$D$75,'PUMA-Person-Limits Fragments'!$B1195,4)</f>
        <v>Lowell, MA HUD Metro FMR Area</v>
      </c>
      <c r="H1195" cm="1">
        <f t="array" ref="H1195">INDEX('PUMA22 Limit computations'!AI$4:BB$75,'PUMA-Person-Limits Fragments'!B1195,'PUMA-Person-Limits Fragments'!C1195)</f>
        <v>128850</v>
      </c>
      <c r="I1195" cm="1">
        <f t="array" ref="I1195">INDEX('PUMA22 Limit computations'!BC$4:BV$75,'PUMA-Person-Limits Fragments'!B1195,'PUMA-Person-Limits Fragments'!C1195)</f>
        <v>89110</v>
      </c>
      <c r="J1195" cm="1">
        <f t="array" ref="J1195">INDEX('PUMA22 Limit computations'!BW$4:CP$75,'PUMA-Person-Limits Fragments'!B1195,'PUMA-Person-Limits Fragments'!C1195)</f>
        <v>182400</v>
      </c>
    </row>
    <row r="1196" spans="1:10" x14ac:dyDescent="0.25">
      <c r="A1196">
        <f t="shared" si="56"/>
        <v>1195</v>
      </c>
      <c r="B1196">
        <f t="shared" si="54"/>
        <v>43</v>
      </c>
      <c r="C1196">
        <f t="shared" si="55"/>
        <v>17</v>
      </c>
      <c r="D1196" cm="1">
        <f t="array" ref="D1196">INDEX('PUMA22 Limit computations'!$A$4:$D$75,'PUMA-Person-Limits Fragments'!$B1196,1)</f>
        <v>100</v>
      </c>
      <c r="E1196" t="str" cm="1">
        <f t="array" ref="E1196">INDEX('PUMA22 Limit computations'!$A$4:$D$75,'PUMA-Person-Limits Fragments'!$B1196,2)</f>
        <v>Berkshire County--Pittsfield</v>
      </c>
      <c r="F1196" t="str" cm="1">
        <f t="array" ref="F1196">INDEX('PUMA22 Limit computations'!$A$4:$D$75,'PUMA-Person-Limits Fragments'!$B1196,3)</f>
        <v>METRO38340M38340</v>
      </c>
      <c r="G1196" t="str" cm="1">
        <f t="array" ref="G1196">INDEX('PUMA22 Limit computations'!$A$4:$D$75,'PUMA-Person-Limits Fragments'!$B1196,4)</f>
        <v>Pittsfield, MA HUD Metro FMR Area</v>
      </c>
      <c r="H1196" cm="1">
        <f t="array" ref="H1196">INDEX('PUMA22 Limit computations'!AI$4:BB$75,'PUMA-Person-Limits Fragments'!B1196,'PUMA-Person-Limits Fragments'!C1196)</f>
        <v>59691.735000000001</v>
      </c>
      <c r="I1196" cm="1">
        <f t="array" ref="I1196">INDEX('PUMA22 Limit computations'!BC$4:BV$75,'PUMA-Person-Limits Fragments'!B1196,'PUMA-Person-Limits Fragments'!C1196)</f>
        <v>53973.927000000003</v>
      </c>
      <c r="J1196" cm="1">
        <f t="array" ref="J1196">INDEX('PUMA22 Limit computations'!BW$4:CP$75,'PUMA-Person-Limits Fragments'!B1196,'PUMA-Person-Limits Fragments'!C1196)</f>
        <v>95518.89</v>
      </c>
    </row>
    <row r="1197" spans="1:10" x14ac:dyDescent="0.25">
      <c r="A1197">
        <f t="shared" si="56"/>
        <v>1196</v>
      </c>
      <c r="B1197">
        <f t="shared" si="54"/>
        <v>44</v>
      </c>
      <c r="C1197">
        <f t="shared" si="55"/>
        <v>17</v>
      </c>
      <c r="D1197" cm="1">
        <f t="array" ref="D1197">INDEX('PUMA22 Limit computations'!$A$4:$D$75,'PUMA-Person-Limits Fragments'!$B1197,1)</f>
        <v>100</v>
      </c>
      <c r="E1197" t="str" cm="1">
        <f t="array" ref="E1197">INDEX('PUMA22 Limit computations'!$A$4:$D$75,'PUMA-Person-Limits Fragments'!$B1197,2)</f>
        <v>Berkshire County--Pittsfield</v>
      </c>
      <c r="F1197" t="str" cm="1">
        <f t="array" ref="F1197">INDEX('PUMA22 Limit computations'!$A$4:$D$75,'PUMA-Person-Limits Fragments'!$B1197,3)</f>
        <v>METRO38340N25003</v>
      </c>
      <c r="G1197" t="str" cm="1">
        <f t="array" ref="G1197">INDEX('PUMA22 Limit computations'!$A$4:$D$75,'PUMA-Person-Limits Fragments'!$B1197,4)</f>
        <v>Berkshire County, MA (part) HUD Metro FMR Area</v>
      </c>
      <c r="H1197" cm="1">
        <f t="array" ref="H1197">INDEX('PUMA22 Limit computations'!AI$4:BB$75,'PUMA-Person-Limits Fragments'!B1197,'PUMA-Person-Limits Fragments'!C1197)</f>
        <v>37843.199999999997</v>
      </c>
      <c r="I1197" cm="1">
        <f t="array" ref="I1197">INDEX('PUMA22 Limit computations'!BC$4:BV$75,'PUMA-Person-Limits Fragments'!B1197,'PUMA-Person-Limits Fragments'!C1197)</f>
        <v>35127.161999999997</v>
      </c>
      <c r="J1197" cm="1">
        <f t="array" ref="J1197">INDEX('PUMA22 Limit computations'!BW$4:CP$75,'PUMA-Person-Limits Fragments'!B1197,'PUMA-Person-Limits Fragments'!C1197)</f>
        <v>60568.83</v>
      </c>
    </row>
    <row r="1198" spans="1:10" x14ac:dyDescent="0.25">
      <c r="A1198">
        <f t="shared" si="56"/>
        <v>1197</v>
      </c>
      <c r="B1198">
        <f t="shared" si="54"/>
        <v>45</v>
      </c>
      <c r="C1198">
        <f t="shared" si="55"/>
        <v>17</v>
      </c>
      <c r="D1198" cm="1">
        <f t="array" ref="D1198">INDEX('PUMA22 Limit computations'!$A$4:$D$75,'PUMA-Person-Limits Fragments'!$B1198,1)</f>
        <v>1001</v>
      </c>
      <c r="E1198" t="str" cm="1">
        <f t="array" ref="E1198">INDEX('PUMA22 Limit computations'!$A$4:$D$75,'PUMA-Person-Limits Fragments'!$B1198,2)</f>
        <v>Bristol County--Attleboro, North Attleborough &amp; Swansea</v>
      </c>
      <c r="F1198" t="str" cm="1">
        <f t="array" ref="F1198">INDEX('PUMA22 Limit computations'!$A$4:$D$75,'PUMA-Person-Limits Fragments'!$B1198,3)</f>
        <v>METRO39300M39300</v>
      </c>
      <c r="G1198" t="str" cm="1">
        <f t="array" ref="G1198">INDEX('PUMA22 Limit computations'!$A$4:$D$75,'PUMA-Person-Limits Fragments'!$B1198,4)</f>
        <v>Providence-Fall River, RI-MA HUD Metro FMR Area</v>
      </c>
      <c r="H1198" cm="1">
        <f t="array" ref="H1198">INDEX('PUMA22 Limit computations'!AI$4:BB$75,'PUMA-Person-Limits Fragments'!B1198,'PUMA-Person-Limits Fragments'!C1198)</f>
        <v>98659.865000000005</v>
      </c>
      <c r="I1198" cm="1">
        <f t="array" ref="I1198">INDEX('PUMA22 Limit computations'!BC$4:BV$75,'PUMA-Person-Limits Fragments'!B1198,'PUMA-Person-Limits Fragments'!C1198)</f>
        <v>89118.910999999993</v>
      </c>
      <c r="J1198" cm="1">
        <f t="array" ref="J1198">INDEX('PUMA22 Limit computations'!BW$4:CP$75,'PUMA-Person-Limits Fragments'!B1198,'PUMA-Person-Limits Fragments'!C1198)</f>
        <v>157815.78</v>
      </c>
    </row>
    <row r="1199" spans="1:10" x14ac:dyDescent="0.25">
      <c r="A1199">
        <f t="shared" si="56"/>
        <v>1198</v>
      </c>
      <c r="B1199">
        <f t="shared" si="54"/>
        <v>46</v>
      </c>
      <c r="C1199">
        <f t="shared" si="55"/>
        <v>17</v>
      </c>
      <c r="D1199" cm="1">
        <f t="array" ref="D1199">INDEX('PUMA22 Limit computations'!$A$4:$D$75,'PUMA-Person-Limits Fragments'!$B1199,1)</f>
        <v>1003</v>
      </c>
      <c r="E1199" t="str" cm="1">
        <f t="array" ref="E1199">INDEX('PUMA22 Limit computations'!$A$4:$D$75,'PUMA-Person-Limits Fragments'!$B1199,2)</f>
        <v>Bristol County (Central)--Fall River, Somerset &amp; Acushnet</v>
      </c>
      <c r="F1199" t="str" cm="1">
        <f t="array" ref="F1199">INDEX('PUMA22 Limit computations'!$A$4:$D$75,'PUMA-Person-Limits Fragments'!$B1199,3)</f>
        <v>METRO39300M39300</v>
      </c>
      <c r="G1199" t="str" cm="1">
        <f t="array" ref="G1199">INDEX('PUMA22 Limit computations'!$A$4:$D$75,'PUMA-Person-Limits Fragments'!$B1199,4)</f>
        <v>Providence-Fall River, RI-MA HUD Metro FMR Area</v>
      </c>
      <c r="H1199" cm="1">
        <f t="array" ref="H1199">INDEX('PUMA22 Limit computations'!AI$4:BB$75,'PUMA-Person-Limits Fragments'!B1199,'PUMA-Person-Limits Fragments'!C1199)</f>
        <v>85766.31</v>
      </c>
      <c r="I1199" cm="1">
        <f t="array" ref="I1199">INDEX('PUMA22 Limit computations'!BC$4:BV$75,'PUMA-Person-Limits Fragments'!B1199,'PUMA-Person-Limits Fragments'!C1199)</f>
        <v>77472.233999999997</v>
      </c>
      <c r="J1199" cm="1">
        <f t="array" ref="J1199">INDEX('PUMA22 Limit computations'!BW$4:CP$75,'PUMA-Person-Limits Fragments'!B1199,'PUMA-Person-Limits Fragments'!C1199)</f>
        <v>137191.31999999998</v>
      </c>
    </row>
    <row r="1200" spans="1:10" x14ac:dyDescent="0.25">
      <c r="A1200">
        <f t="shared" si="56"/>
        <v>1199</v>
      </c>
      <c r="B1200">
        <f t="shared" si="54"/>
        <v>47</v>
      </c>
      <c r="C1200">
        <f t="shared" si="55"/>
        <v>17</v>
      </c>
      <c r="D1200" cm="1">
        <f t="array" ref="D1200">INDEX('PUMA22 Limit computations'!$A$4:$D$75,'PUMA-Person-Limits Fragments'!$B1200,1)</f>
        <v>1004</v>
      </c>
      <c r="E1200" t="str" cm="1">
        <f t="array" ref="E1200">INDEX('PUMA22 Limit computations'!$A$4:$D$75,'PUMA-Person-Limits Fragments'!$B1200,2)</f>
        <v>Bristol County (South)--New Bedford, Dartmouth &amp; Westport</v>
      </c>
      <c r="F1200" t="str" cm="1">
        <f t="array" ref="F1200">INDEX('PUMA22 Limit computations'!$A$4:$D$75,'PUMA-Person-Limits Fragments'!$B1200,3)</f>
        <v>METRO39300M39300</v>
      </c>
      <c r="G1200" t="str" cm="1">
        <f t="array" ref="G1200">INDEX('PUMA22 Limit computations'!$A$4:$D$75,'PUMA-Person-Limits Fragments'!$B1200,4)</f>
        <v>Providence-Fall River, RI-MA HUD Metro FMR Area</v>
      </c>
      <c r="H1200" cm="1">
        <f t="array" ref="H1200">INDEX('PUMA22 Limit computations'!AI$4:BB$75,'PUMA-Person-Limits Fragments'!B1200,'PUMA-Person-Limits Fragments'!C1200)</f>
        <v>10496.359999999999</v>
      </c>
      <c r="I1200" cm="1">
        <f t="array" ref="I1200">INDEX('PUMA22 Limit computations'!BC$4:BV$75,'PUMA-Person-Limits Fragments'!B1200,'PUMA-Person-Limits Fragments'!C1200)</f>
        <v>9481.3040000000001</v>
      </c>
      <c r="J1200" cm="1">
        <f t="array" ref="J1200">INDEX('PUMA22 Limit computations'!BW$4:CP$75,'PUMA-Person-Limits Fragments'!B1200,'PUMA-Person-Limits Fragments'!C1200)</f>
        <v>16789.919999999998</v>
      </c>
    </row>
    <row r="1201" spans="1:10" x14ac:dyDescent="0.25">
      <c r="A1201">
        <f t="shared" si="56"/>
        <v>1200</v>
      </c>
      <c r="B1201">
        <f t="shared" si="54"/>
        <v>48</v>
      </c>
      <c r="C1201">
        <f t="shared" si="55"/>
        <v>17</v>
      </c>
      <c r="D1201" cm="1">
        <f t="array" ref="D1201">INDEX('PUMA22 Limit computations'!$A$4:$D$75,'PUMA-Person-Limits Fragments'!$B1201,1)</f>
        <v>1002</v>
      </c>
      <c r="E1201" t="str" cm="1">
        <f t="array" ref="E1201">INDEX('PUMA22 Limit computations'!$A$4:$D$75,'PUMA-Person-Limits Fragments'!$B1201,2)</f>
        <v>Bristol County--Taunton, Easton &amp; Mansfield</v>
      </c>
      <c r="F1201" t="str" cm="1">
        <f t="array" ref="F1201">INDEX('PUMA22 Limit computations'!$A$4:$D$75,'PUMA-Person-Limits Fragments'!$B1201,3)</f>
        <v>METRO39300MM1120</v>
      </c>
      <c r="G1201" t="str" cm="1">
        <f t="array" ref="G1201">INDEX('PUMA22 Limit computations'!$A$4:$D$75,'PUMA-Person-Limits Fragments'!$B1201,4)</f>
        <v>Taunton-Mansfield-Norton, MA HUD Metro FMR Area</v>
      </c>
      <c r="H1201" cm="1">
        <f t="array" ref="H1201">INDEX('PUMA22 Limit computations'!AI$4:BB$75,'PUMA-Person-Limits Fragments'!B1201,'PUMA-Person-Limits Fragments'!C1201)</f>
        <v>86362.705000000002</v>
      </c>
      <c r="I1201" cm="1">
        <f t="array" ref="I1201">INDEX('PUMA22 Limit computations'!BC$4:BV$75,'PUMA-Person-Limits Fragments'!B1201,'PUMA-Person-Limits Fragments'!C1201)</f>
        <v>67536.468999999997</v>
      </c>
      <c r="J1201" cm="1">
        <f t="array" ref="J1201">INDEX('PUMA22 Limit computations'!BW$4:CP$75,'PUMA-Person-Limits Fragments'!B1201,'PUMA-Person-Limits Fragments'!C1201)</f>
        <v>138165.17000000001</v>
      </c>
    </row>
    <row r="1202" spans="1:10" x14ac:dyDescent="0.25">
      <c r="A1202">
        <f t="shared" si="56"/>
        <v>1201</v>
      </c>
      <c r="B1202">
        <f t="shared" si="54"/>
        <v>49</v>
      </c>
      <c r="C1202">
        <f t="shared" si="55"/>
        <v>17</v>
      </c>
      <c r="D1202" cm="1">
        <f t="array" ref="D1202">INDEX('PUMA22 Limit computations'!$A$4:$D$75,'PUMA-Person-Limits Fragments'!$B1202,1)</f>
        <v>1002</v>
      </c>
      <c r="E1202" t="str" cm="1">
        <f t="array" ref="E1202">INDEX('PUMA22 Limit computations'!$A$4:$D$75,'PUMA-Person-Limits Fragments'!$B1202,2)</f>
        <v>Bristol County--Taunton, Easton &amp; Mansfield</v>
      </c>
      <c r="F1202" t="str" cm="1">
        <f t="array" ref="F1202">INDEX('PUMA22 Limit computations'!$A$4:$D$75,'PUMA-Person-Limits Fragments'!$B1202,3)</f>
        <v>METRO39300MM1200</v>
      </c>
      <c r="G1202" t="str" cm="1">
        <f t="array" ref="G1202">INDEX('PUMA22 Limit computations'!$A$4:$D$75,'PUMA-Person-Limits Fragments'!$B1202,4)</f>
        <v>Easton-Raynham, MA HUD Metro FMR Area</v>
      </c>
      <c r="H1202" cm="1">
        <f t="array" ref="H1202">INDEX('PUMA22 Limit computations'!AI$4:BB$75,'PUMA-Person-Limits Fragments'!B1202,'PUMA-Person-Limits Fragments'!C1202)</f>
        <v>35179.550000000003</v>
      </c>
      <c r="I1202" cm="1">
        <f t="array" ref="I1202">INDEX('PUMA22 Limit computations'!BC$4:BV$75,'PUMA-Person-Limits Fragments'!B1202,'PUMA-Person-Limits Fragments'!C1202)</f>
        <v>21582.441999999999</v>
      </c>
      <c r="J1202" cm="1">
        <f t="array" ref="J1202">INDEX('PUMA22 Limit computations'!BW$4:CP$75,'PUMA-Person-Limits Fragments'!B1202,'PUMA-Person-Limits Fragments'!C1202)</f>
        <v>44177.279999999999</v>
      </c>
    </row>
    <row r="1203" spans="1:10" x14ac:dyDescent="0.25">
      <c r="A1203">
        <f t="shared" si="56"/>
        <v>1202</v>
      </c>
      <c r="B1203">
        <f t="shared" si="54"/>
        <v>50</v>
      </c>
      <c r="C1203">
        <f t="shared" si="55"/>
        <v>17</v>
      </c>
      <c r="D1203" cm="1">
        <f t="array" ref="D1203">INDEX('PUMA22 Limit computations'!$A$4:$D$75,'PUMA-Person-Limits Fragments'!$B1203,1)</f>
        <v>1003</v>
      </c>
      <c r="E1203" t="str" cm="1">
        <f t="array" ref="E1203">INDEX('PUMA22 Limit computations'!$A$4:$D$75,'PUMA-Person-Limits Fragments'!$B1203,2)</f>
        <v>Bristol County (Central)--Fall River, Somerset &amp; Acushnet</v>
      </c>
      <c r="F1203" t="str" cm="1">
        <f t="array" ref="F1203">INDEX('PUMA22 Limit computations'!$A$4:$D$75,'PUMA-Person-Limits Fragments'!$B1203,3)</f>
        <v>METRO39300MM5400</v>
      </c>
      <c r="G1203" t="str" cm="1">
        <f t="array" ref="G1203">INDEX('PUMA22 Limit computations'!$A$4:$D$75,'PUMA-Person-Limits Fragments'!$B1203,4)</f>
        <v>New Bedford, MA HUD Metro FMR Area</v>
      </c>
      <c r="H1203" cm="1">
        <f t="array" ref="H1203">INDEX('PUMA22 Limit computations'!AI$4:BB$75,'PUMA-Person-Limits Fragments'!B1203,'PUMA-Person-Limits Fragments'!C1203)</f>
        <v>12528</v>
      </c>
      <c r="I1203" cm="1">
        <f t="array" ref="I1203">INDEX('PUMA22 Limit computations'!BC$4:BV$75,'PUMA-Person-Limits Fragments'!B1203,'PUMA-Person-Limits Fragments'!C1203)</f>
        <v>11628.855</v>
      </c>
      <c r="J1203" cm="1">
        <f t="array" ref="J1203">INDEX('PUMA22 Limit computations'!BW$4:CP$75,'PUMA-Person-Limits Fragments'!B1203,'PUMA-Person-Limits Fragments'!C1203)</f>
        <v>20051.325000000001</v>
      </c>
    </row>
    <row r="1204" spans="1:10" x14ac:dyDescent="0.25">
      <c r="A1204">
        <f t="shared" si="56"/>
        <v>1203</v>
      </c>
      <c r="B1204">
        <f t="shared" si="54"/>
        <v>51</v>
      </c>
      <c r="C1204">
        <f t="shared" si="55"/>
        <v>17</v>
      </c>
      <c r="D1204" cm="1">
        <f t="array" ref="D1204">INDEX('PUMA22 Limit computations'!$A$4:$D$75,'PUMA-Person-Limits Fragments'!$B1204,1)</f>
        <v>1004</v>
      </c>
      <c r="E1204" t="str" cm="1">
        <f t="array" ref="E1204">INDEX('PUMA22 Limit computations'!$A$4:$D$75,'PUMA-Person-Limits Fragments'!$B1204,2)</f>
        <v>Bristol County (South)--New Bedford, Dartmouth &amp; Westport</v>
      </c>
      <c r="F1204" t="str" cm="1">
        <f t="array" ref="F1204">INDEX('PUMA22 Limit computations'!$A$4:$D$75,'PUMA-Person-Limits Fragments'!$B1204,3)</f>
        <v>METRO39300MM5400</v>
      </c>
      <c r="G1204" t="str" cm="1">
        <f t="array" ref="G1204">INDEX('PUMA22 Limit computations'!$A$4:$D$75,'PUMA-Person-Limits Fragments'!$B1204,4)</f>
        <v>New Bedford, MA HUD Metro FMR Area</v>
      </c>
      <c r="H1204" cm="1">
        <f t="array" ref="H1204">INDEX('PUMA22 Limit computations'!AI$4:BB$75,'PUMA-Person-Limits Fragments'!B1204,'PUMA-Person-Limits Fragments'!C1204)</f>
        <v>85785.599999999991</v>
      </c>
      <c r="I1204" cm="1">
        <f t="array" ref="I1204">INDEX('PUMA22 Limit computations'!BC$4:BV$75,'PUMA-Person-Limits Fragments'!B1204,'PUMA-Person-Limits Fragments'!C1204)</f>
        <v>79628.695999999996</v>
      </c>
      <c r="J1204" cm="1">
        <f t="array" ref="J1204">INDEX('PUMA22 Limit computations'!BW$4:CP$75,'PUMA-Person-Limits Fragments'!B1204,'PUMA-Person-Limits Fragments'!C1204)</f>
        <v>137301.63999999998</v>
      </c>
    </row>
    <row r="1205" spans="1:10" x14ac:dyDescent="0.25">
      <c r="A1205">
        <f t="shared" si="56"/>
        <v>1204</v>
      </c>
      <c r="B1205">
        <f t="shared" si="54"/>
        <v>52</v>
      </c>
      <c r="C1205">
        <f t="shared" si="55"/>
        <v>17</v>
      </c>
      <c r="D1205" cm="1">
        <f t="array" ref="D1205">INDEX('PUMA22 Limit computations'!$A$4:$D$75,'PUMA-Person-Limits Fragments'!$B1205,1)</f>
        <v>201</v>
      </c>
      <c r="E1205" t="str" cm="1">
        <f t="array" ref="E1205">INDEX('PUMA22 Limit computations'!$A$4:$D$75,'PUMA-Person-Limits Fragments'!$B1205,2)</f>
        <v>Franklin &amp; Hampshire (West, North, East) Counties</v>
      </c>
      <c r="F1205" t="str" cm="1">
        <f t="array" ref="F1205">INDEX('PUMA22 Limit computations'!$A$4:$D$75,'PUMA-Person-Limits Fragments'!$B1205,3)</f>
        <v>METRO44140M25011</v>
      </c>
      <c r="G1205" t="str" cm="1">
        <f t="array" ref="G1205">INDEX('PUMA22 Limit computations'!$A$4:$D$75,'PUMA-Person-Limits Fragments'!$B1205,4)</f>
        <v>Franklin County, MA HUD Metro FMR Area</v>
      </c>
      <c r="H1205" cm="1">
        <f t="array" ref="H1205">INDEX('PUMA22 Limit computations'!AI$4:BB$75,'PUMA-Person-Limits Fragments'!B1205,'PUMA-Person-Limits Fragments'!C1205)</f>
        <v>58838.400000000001</v>
      </c>
      <c r="I1205" cm="1">
        <f t="array" ref="I1205">INDEX('PUMA22 Limit computations'!BC$4:BV$75,'PUMA-Person-Limits Fragments'!B1205,'PUMA-Person-Limits Fragments'!C1205)</f>
        <v>54615.519</v>
      </c>
      <c r="J1205" cm="1">
        <f t="array" ref="J1205">INDEX('PUMA22 Limit computations'!BW$4:CP$75,'PUMA-Person-Limits Fragments'!B1205,'PUMA-Person-Limits Fragments'!C1205)</f>
        <v>94172.085000000006</v>
      </c>
    </row>
    <row r="1206" spans="1:10" x14ac:dyDescent="0.25">
      <c r="A1206">
        <f t="shared" si="56"/>
        <v>1205</v>
      </c>
      <c r="B1206">
        <f t="shared" si="54"/>
        <v>53</v>
      </c>
      <c r="C1206">
        <f t="shared" si="55"/>
        <v>17</v>
      </c>
      <c r="D1206" cm="1">
        <f t="array" ref="D1206">INDEX('PUMA22 Limit computations'!$A$4:$D$75,'PUMA-Person-Limits Fragments'!$B1206,1)</f>
        <v>301</v>
      </c>
      <c r="E1206" t="str" cm="1">
        <f t="array" ref="E1206">INDEX('PUMA22 Limit computations'!$A$4:$D$75,'PUMA-Person-Limits Fragments'!$B1206,2)</f>
        <v>Hampshire County (South)--Northampton</v>
      </c>
      <c r="F1206" t="str" cm="1">
        <f t="array" ref="F1206">INDEX('PUMA22 Limit computations'!$A$4:$D$75,'PUMA-Person-Limits Fragments'!$B1206,3)</f>
        <v>METRO44140M44140</v>
      </c>
      <c r="G1206" t="str" cm="1">
        <f t="array" ref="G1206">INDEX('PUMA22 Limit computations'!$A$4:$D$75,'PUMA-Person-Limits Fragments'!$B1206,4)</f>
        <v>Springfield, MA HUD Metro FMR Area</v>
      </c>
      <c r="H1206" cm="1">
        <f t="array" ref="H1206">INDEX('PUMA22 Limit computations'!AI$4:BB$75,'PUMA-Person-Limits Fragments'!B1206,'PUMA-Person-Limits Fragments'!C1206)</f>
        <v>95990.399999999994</v>
      </c>
      <c r="I1206" cm="1">
        <f t="array" ref="I1206">INDEX('PUMA22 Limit computations'!BC$4:BV$75,'PUMA-Person-Limits Fragments'!B1206,'PUMA-Person-Limits Fragments'!C1206)</f>
        <v>89101.089000000007</v>
      </c>
      <c r="J1206" cm="1">
        <f t="array" ref="J1206">INDEX('PUMA22 Limit computations'!BW$4:CP$75,'PUMA-Person-Limits Fragments'!B1206,'PUMA-Person-Limits Fragments'!C1206)</f>
        <v>153634.63500000001</v>
      </c>
    </row>
    <row r="1207" spans="1:10" x14ac:dyDescent="0.25">
      <c r="A1207">
        <f t="shared" si="56"/>
        <v>1206</v>
      </c>
      <c r="B1207">
        <f t="shared" si="54"/>
        <v>54</v>
      </c>
      <c r="C1207">
        <f t="shared" si="55"/>
        <v>17</v>
      </c>
      <c r="D1207" cm="1">
        <f t="array" ref="D1207">INDEX('PUMA22 Limit computations'!$A$4:$D$75,'PUMA-Person-Limits Fragments'!$B1207,1)</f>
        <v>401</v>
      </c>
      <c r="E1207" t="str" cm="1">
        <f t="array" ref="E1207">INDEX('PUMA22 Limit computations'!$A$4:$D$75,'PUMA-Person-Limits Fragments'!$B1207,2)</f>
        <v>Hampden County (West)--Westfield &amp; Holyoke</v>
      </c>
      <c r="F1207" t="str" cm="1">
        <f t="array" ref="F1207">INDEX('PUMA22 Limit computations'!$A$4:$D$75,'PUMA-Person-Limits Fragments'!$B1207,3)</f>
        <v>METRO44140M44140</v>
      </c>
      <c r="G1207" t="str" cm="1">
        <f t="array" ref="G1207">INDEX('PUMA22 Limit computations'!$A$4:$D$75,'PUMA-Person-Limits Fragments'!$B1207,4)</f>
        <v>Springfield, MA HUD Metro FMR Area</v>
      </c>
      <c r="H1207" cm="1">
        <f t="array" ref="H1207">INDEX('PUMA22 Limit computations'!AI$4:BB$75,'PUMA-Person-Limits Fragments'!B1207,'PUMA-Person-Limits Fragments'!C1207)</f>
        <v>96009.600000000006</v>
      </c>
      <c r="I1207" cm="1">
        <f t="array" ref="I1207">INDEX('PUMA22 Limit computations'!BC$4:BV$75,'PUMA-Person-Limits Fragments'!B1207,'PUMA-Person-Limits Fragments'!C1207)</f>
        <v>89118.910999999993</v>
      </c>
      <c r="J1207" cm="1">
        <f t="array" ref="J1207">INDEX('PUMA22 Limit computations'!BW$4:CP$75,'PUMA-Person-Limits Fragments'!B1207,'PUMA-Person-Limits Fragments'!C1207)</f>
        <v>153665.36499999999</v>
      </c>
    </row>
    <row r="1208" spans="1:10" x14ac:dyDescent="0.25">
      <c r="A1208">
        <f t="shared" si="56"/>
        <v>1207</v>
      </c>
      <c r="B1208">
        <f t="shared" si="54"/>
        <v>55</v>
      </c>
      <c r="C1208">
        <f t="shared" si="55"/>
        <v>17</v>
      </c>
      <c r="D1208" cm="1">
        <f t="array" ref="D1208">INDEX('PUMA22 Limit computations'!$A$4:$D$75,'PUMA-Person-Limits Fragments'!$B1208,1)</f>
        <v>402</v>
      </c>
      <c r="E1208" t="str" cm="1">
        <f t="array" ref="E1208">INDEX('PUMA22 Limit computations'!$A$4:$D$75,'PUMA-Person-Limits Fragments'!$B1208,2)</f>
        <v>Hampden County (Central)--Springfield</v>
      </c>
      <c r="F1208" t="str" cm="1">
        <f t="array" ref="F1208">INDEX('PUMA22 Limit computations'!$A$4:$D$75,'PUMA-Person-Limits Fragments'!$B1208,3)</f>
        <v>METRO44140M44140</v>
      </c>
      <c r="G1208" t="str" cm="1">
        <f t="array" ref="G1208">INDEX('PUMA22 Limit computations'!$A$4:$D$75,'PUMA-Person-Limits Fragments'!$B1208,4)</f>
        <v>Springfield, MA HUD Metro FMR Area</v>
      </c>
      <c r="H1208" cm="1">
        <f t="array" ref="H1208">INDEX('PUMA22 Limit computations'!AI$4:BB$75,'PUMA-Person-Limits Fragments'!B1208,'PUMA-Person-Limits Fragments'!C1208)</f>
        <v>96000</v>
      </c>
      <c r="I1208" cm="1">
        <f t="array" ref="I1208">INDEX('PUMA22 Limit computations'!BC$4:BV$75,'PUMA-Person-Limits Fragments'!B1208,'PUMA-Person-Limits Fragments'!C1208)</f>
        <v>89110</v>
      </c>
      <c r="J1208" cm="1">
        <f t="array" ref="J1208">INDEX('PUMA22 Limit computations'!BW$4:CP$75,'PUMA-Person-Limits Fragments'!B1208,'PUMA-Person-Limits Fragments'!C1208)</f>
        <v>153650</v>
      </c>
    </row>
    <row r="1209" spans="1:10" x14ac:dyDescent="0.25">
      <c r="A1209">
        <f t="shared" si="56"/>
        <v>1208</v>
      </c>
      <c r="B1209">
        <f t="shared" si="54"/>
        <v>56</v>
      </c>
      <c r="C1209">
        <f t="shared" si="55"/>
        <v>17</v>
      </c>
      <c r="D1209" cm="1">
        <f t="array" ref="D1209">INDEX('PUMA22 Limit computations'!$A$4:$D$75,'PUMA-Person-Limits Fragments'!$B1209,1)</f>
        <v>403</v>
      </c>
      <c r="E1209" t="str" cm="1">
        <f t="array" ref="E1209">INDEX('PUMA22 Limit computations'!$A$4:$D$75,'PUMA-Person-Limits Fragments'!$B1209,2)</f>
        <v>Hampden County (East)--Chicopee</v>
      </c>
      <c r="F1209" t="str" cm="1">
        <f t="array" ref="F1209">INDEX('PUMA22 Limit computations'!$A$4:$D$75,'PUMA-Person-Limits Fragments'!$B1209,3)</f>
        <v>METRO44140M44140</v>
      </c>
      <c r="G1209" t="str" cm="1">
        <f t="array" ref="G1209">INDEX('PUMA22 Limit computations'!$A$4:$D$75,'PUMA-Person-Limits Fragments'!$B1209,4)</f>
        <v>Springfield, MA HUD Metro FMR Area</v>
      </c>
      <c r="H1209" cm="1">
        <f t="array" ref="H1209">INDEX('PUMA22 Limit computations'!AI$4:BB$75,'PUMA-Person-Limits Fragments'!B1209,'PUMA-Person-Limits Fragments'!C1209)</f>
        <v>95990.399999999994</v>
      </c>
      <c r="I1209" cm="1">
        <f t="array" ref="I1209">INDEX('PUMA22 Limit computations'!BC$4:BV$75,'PUMA-Person-Limits Fragments'!B1209,'PUMA-Person-Limits Fragments'!C1209)</f>
        <v>89101.089000000007</v>
      </c>
      <c r="J1209" cm="1">
        <f t="array" ref="J1209">INDEX('PUMA22 Limit computations'!BW$4:CP$75,'PUMA-Person-Limits Fragments'!B1209,'PUMA-Person-Limits Fragments'!C1209)</f>
        <v>153634.63500000001</v>
      </c>
    </row>
    <row r="1210" spans="1:10" x14ac:dyDescent="0.25">
      <c r="A1210">
        <f t="shared" si="56"/>
        <v>1209</v>
      </c>
      <c r="B1210">
        <f t="shared" si="54"/>
        <v>57</v>
      </c>
      <c r="C1210">
        <f t="shared" si="55"/>
        <v>17</v>
      </c>
      <c r="D1210" cm="1">
        <f t="array" ref="D1210">INDEX('PUMA22 Limit computations'!$A$4:$D$75,'PUMA-Person-Limits Fragments'!$B1210,1)</f>
        <v>201</v>
      </c>
      <c r="E1210" t="str" cm="1">
        <f t="array" ref="E1210">INDEX('PUMA22 Limit computations'!$A$4:$D$75,'PUMA-Person-Limits Fragments'!$B1210,2)</f>
        <v>Franklin &amp; Hampshire (West, North, East) Counties</v>
      </c>
      <c r="F1210" t="str" cm="1">
        <f t="array" ref="F1210">INDEX('PUMA22 Limit computations'!$A$4:$D$75,'PUMA-Person-Limits Fragments'!$B1210,3)</f>
        <v>METRO44140M44140</v>
      </c>
      <c r="G1210" t="str" cm="1">
        <f t="array" ref="G1210">INDEX('PUMA22 Limit computations'!$A$4:$D$75,'PUMA-Person-Limits Fragments'!$B1210,4)</f>
        <v>Springfield, MA HUD Metro FMR Area</v>
      </c>
      <c r="H1210" cm="1">
        <f t="array" ref="H1210">INDEX('PUMA22 Limit computations'!AI$4:BB$75,'PUMA-Person-Limits Fragments'!B1210,'PUMA-Person-Limits Fragments'!C1210)</f>
        <v>37171.199999999997</v>
      </c>
      <c r="I1210" cm="1">
        <f t="array" ref="I1210">INDEX('PUMA22 Limit computations'!BC$4:BV$75,'PUMA-Person-Limits Fragments'!B1210,'PUMA-Person-Limits Fragments'!C1210)</f>
        <v>34503.392</v>
      </c>
      <c r="J1210" cm="1">
        <f t="array" ref="J1210">INDEX('PUMA22 Limit computations'!BW$4:CP$75,'PUMA-Person-Limits Fragments'!B1210,'PUMA-Person-Limits Fragments'!C1210)</f>
        <v>59493.279999999999</v>
      </c>
    </row>
    <row r="1211" spans="1:10" x14ac:dyDescent="0.25">
      <c r="A1211">
        <f t="shared" si="56"/>
        <v>1210</v>
      </c>
      <c r="B1211">
        <f t="shared" si="54"/>
        <v>58</v>
      </c>
      <c r="C1211">
        <f t="shared" si="55"/>
        <v>17</v>
      </c>
      <c r="D1211" cm="1">
        <f t="array" ref="D1211">INDEX('PUMA22 Limit computations'!$A$4:$D$75,'PUMA-Person-Limits Fragments'!$B1211,1)</f>
        <v>501</v>
      </c>
      <c r="E1211" t="str" cm="1">
        <f t="array" ref="E1211">INDEX('PUMA22 Limit computations'!$A$4:$D$75,'PUMA-Person-Limits Fragments'!$B1211,2)</f>
        <v>Worcester County (Northwest)--Gardner</v>
      </c>
      <c r="F1211" t="str" cm="1">
        <f t="array" ref="F1211">INDEX('PUMA22 Limit computations'!$A$4:$D$75,'PUMA-Person-Limits Fragments'!$B1211,3)</f>
        <v>METRO49340M49340</v>
      </c>
      <c r="G1211" t="str" cm="1">
        <f t="array" ref="G1211">INDEX('PUMA22 Limit computations'!$A$4:$D$75,'PUMA-Person-Limits Fragments'!$B1211,4)</f>
        <v>Worcester, MA HUD Metro FMR Area</v>
      </c>
      <c r="H1211" cm="1">
        <f t="array" ref="H1211">INDEX('PUMA22 Limit computations'!AI$4:BB$75,'PUMA-Person-Limits Fragments'!B1211,'PUMA-Person-Limits Fragments'!C1211)</f>
        <v>32573.474999999999</v>
      </c>
      <c r="I1211" cm="1">
        <f t="array" ref="I1211">INDEX('PUMA22 Limit computations'!BC$4:BV$75,'PUMA-Person-Limits Fragments'!B1211,'PUMA-Person-Limits Fragments'!C1211)</f>
        <v>25743.879000000001</v>
      </c>
      <c r="J1211" cm="1">
        <f t="array" ref="J1211">INDEX('PUMA22 Limit computations'!BW$4:CP$75,'PUMA-Person-Limits Fragments'!B1211,'PUMA-Person-Limits Fragments'!C1211)</f>
        <v>52103.114999999998</v>
      </c>
    </row>
    <row r="1212" spans="1:10" x14ac:dyDescent="0.25">
      <c r="A1212">
        <f t="shared" si="56"/>
        <v>1211</v>
      </c>
      <c r="B1212">
        <f t="shared" si="54"/>
        <v>59</v>
      </c>
      <c r="C1212">
        <f t="shared" si="55"/>
        <v>17</v>
      </c>
      <c r="D1212" cm="1">
        <f t="array" ref="D1212">INDEX('PUMA22 Limit computations'!$A$4:$D$75,'PUMA-Person-Limits Fragments'!$B1212,1)</f>
        <v>506</v>
      </c>
      <c r="E1212" t="str" cm="1">
        <f t="array" ref="E1212">INDEX('PUMA22 Limit computations'!$A$4:$D$75,'PUMA-Person-Limits Fragments'!$B1212,2)</f>
        <v>Worcester County (West Central)--Outside Worcester City</v>
      </c>
      <c r="F1212" t="str" cm="1">
        <f t="array" ref="F1212">INDEX('PUMA22 Limit computations'!$A$4:$D$75,'PUMA-Person-Limits Fragments'!$B1212,3)</f>
        <v>METRO49340M49340</v>
      </c>
      <c r="G1212" t="str" cm="1">
        <f t="array" ref="G1212">INDEX('PUMA22 Limit computations'!$A$4:$D$75,'PUMA-Person-Limits Fragments'!$B1212,4)</f>
        <v>Worcester, MA HUD Metro FMR Area</v>
      </c>
      <c r="H1212" cm="1">
        <f t="array" ref="H1212">INDEX('PUMA22 Limit computations'!AI$4:BB$75,'PUMA-Person-Limits Fragments'!B1212,'PUMA-Person-Limits Fragments'!C1212)</f>
        <v>107552.22499999999</v>
      </c>
      <c r="I1212" cm="1">
        <f t="array" ref="I1212">INDEX('PUMA22 Limit computations'!BC$4:BV$75,'PUMA-Person-Limits Fragments'!B1212,'PUMA-Person-Limits Fragments'!C1212)</f>
        <v>85002.028999999995</v>
      </c>
      <c r="J1212" cm="1">
        <f t="array" ref="J1212">INDEX('PUMA22 Limit computations'!BW$4:CP$75,'PUMA-Person-Limits Fragments'!B1212,'PUMA-Person-Limits Fragments'!C1212)</f>
        <v>172035.86499999999</v>
      </c>
    </row>
    <row r="1213" spans="1:10" x14ac:dyDescent="0.25">
      <c r="A1213">
        <f t="shared" si="56"/>
        <v>1212</v>
      </c>
      <c r="B1213">
        <f t="shared" si="54"/>
        <v>60</v>
      </c>
      <c r="C1213">
        <f t="shared" si="55"/>
        <v>17</v>
      </c>
      <c r="D1213" cm="1">
        <f t="array" ref="D1213">INDEX('PUMA22 Limit computations'!$A$4:$D$75,'PUMA-Person-Limits Fragments'!$B1213,1)</f>
        <v>503</v>
      </c>
      <c r="E1213" t="str" cm="1">
        <f t="array" ref="E1213">INDEX('PUMA22 Limit computations'!$A$4:$D$75,'PUMA-Person-Limits Fragments'!$B1213,2)</f>
        <v>Worcester County (East Central)--Outside Worcester City</v>
      </c>
      <c r="F1213" t="str" cm="1">
        <f t="array" ref="F1213">INDEX('PUMA22 Limit computations'!$A$4:$D$75,'PUMA-Person-Limits Fragments'!$B1213,3)</f>
        <v>METRO49340M49340</v>
      </c>
      <c r="G1213" t="str" cm="1">
        <f t="array" ref="G1213">INDEX('PUMA22 Limit computations'!$A$4:$D$75,'PUMA-Person-Limits Fragments'!$B1213,4)</f>
        <v>Worcester, MA HUD Metro FMR Area</v>
      </c>
      <c r="H1213" cm="1">
        <f t="array" ref="H1213">INDEX('PUMA22 Limit computations'!AI$4:BB$75,'PUMA-Person-Limits Fragments'!B1213,'PUMA-Person-Limits Fragments'!C1213)</f>
        <v>74437.55</v>
      </c>
      <c r="I1213" cm="1">
        <f t="array" ref="I1213">INDEX('PUMA22 Limit computations'!BC$4:BV$75,'PUMA-Person-Limits Fragments'!B1213,'PUMA-Person-Limits Fragments'!C1213)</f>
        <v>58830.421999999999</v>
      </c>
      <c r="J1213" cm="1">
        <f t="array" ref="J1213">INDEX('PUMA22 Limit computations'!BW$4:CP$75,'PUMA-Person-Limits Fragments'!B1213,'PUMA-Person-Limits Fragments'!C1213)</f>
        <v>119067.07</v>
      </c>
    </row>
    <row r="1214" spans="1:10" x14ac:dyDescent="0.25">
      <c r="A1214">
        <f t="shared" si="56"/>
        <v>1213</v>
      </c>
      <c r="B1214">
        <f t="shared" si="54"/>
        <v>61</v>
      </c>
      <c r="C1214">
        <f t="shared" si="55"/>
        <v>17</v>
      </c>
      <c r="D1214" cm="1">
        <f t="array" ref="D1214">INDEX('PUMA22 Limit computations'!$A$4:$D$75,'PUMA-Person-Limits Fragments'!$B1214,1)</f>
        <v>504</v>
      </c>
      <c r="E1214" t="str" cm="1">
        <f t="array" ref="E1214">INDEX('PUMA22 Limit computations'!$A$4:$D$75,'PUMA-Person-Limits Fragments'!$B1214,2)</f>
        <v>Worcester City (East)</v>
      </c>
      <c r="F1214" t="str" cm="1">
        <f t="array" ref="F1214">INDEX('PUMA22 Limit computations'!$A$4:$D$75,'PUMA-Person-Limits Fragments'!$B1214,3)</f>
        <v>METRO49340M49340</v>
      </c>
      <c r="G1214" t="str" cm="1">
        <f t="array" ref="G1214">INDEX('PUMA22 Limit computations'!$A$4:$D$75,'PUMA-Person-Limits Fragments'!$B1214,4)</f>
        <v>Worcester, MA HUD Metro FMR Area</v>
      </c>
      <c r="H1214" cm="1">
        <f t="array" ref="H1214">INDEX('PUMA22 Limit computations'!AI$4:BB$75,'PUMA-Person-Limits Fragments'!B1214,'PUMA-Person-Limits Fragments'!C1214)</f>
        <v>112750</v>
      </c>
      <c r="I1214" cm="1">
        <f t="array" ref="I1214">INDEX('PUMA22 Limit computations'!BC$4:BV$75,'PUMA-Person-Limits Fragments'!B1214,'PUMA-Person-Limits Fragments'!C1214)</f>
        <v>89110</v>
      </c>
      <c r="J1214" cm="1">
        <f t="array" ref="J1214">INDEX('PUMA22 Limit computations'!BW$4:CP$75,'PUMA-Person-Limits Fragments'!B1214,'PUMA-Person-Limits Fragments'!C1214)</f>
        <v>180350</v>
      </c>
    </row>
    <row r="1215" spans="1:10" x14ac:dyDescent="0.25">
      <c r="A1215">
        <f t="shared" si="56"/>
        <v>1214</v>
      </c>
      <c r="B1215">
        <f t="shared" si="54"/>
        <v>62</v>
      </c>
      <c r="C1215">
        <f t="shared" si="55"/>
        <v>17</v>
      </c>
      <c r="D1215" cm="1">
        <f t="array" ref="D1215">INDEX('PUMA22 Limit computations'!$A$4:$D$75,'PUMA-Person-Limits Fragments'!$B1215,1)</f>
        <v>505</v>
      </c>
      <c r="E1215" t="str" cm="1">
        <f t="array" ref="E1215">INDEX('PUMA22 Limit computations'!$A$4:$D$75,'PUMA-Person-Limits Fragments'!$B1215,2)</f>
        <v>Worcester City (West)</v>
      </c>
      <c r="F1215" t="str" cm="1">
        <f t="array" ref="F1215">INDEX('PUMA22 Limit computations'!$A$4:$D$75,'PUMA-Person-Limits Fragments'!$B1215,3)</f>
        <v>METRO49340M49340</v>
      </c>
      <c r="G1215" t="str" cm="1">
        <f t="array" ref="G1215">INDEX('PUMA22 Limit computations'!$A$4:$D$75,'PUMA-Person-Limits Fragments'!$B1215,4)</f>
        <v>Worcester, MA HUD Metro FMR Area</v>
      </c>
      <c r="H1215" cm="1">
        <f t="array" ref="H1215">INDEX('PUMA22 Limit computations'!AI$4:BB$75,'PUMA-Person-Limits Fragments'!B1215,'PUMA-Person-Limits Fragments'!C1215)</f>
        <v>112750</v>
      </c>
      <c r="I1215" cm="1">
        <f t="array" ref="I1215">INDEX('PUMA22 Limit computations'!BC$4:BV$75,'PUMA-Person-Limits Fragments'!B1215,'PUMA-Person-Limits Fragments'!C1215)</f>
        <v>89110</v>
      </c>
      <c r="J1215" cm="1">
        <f t="array" ref="J1215">INDEX('PUMA22 Limit computations'!BW$4:CP$75,'PUMA-Person-Limits Fragments'!B1215,'PUMA-Person-Limits Fragments'!C1215)</f>
        <v>180350</v>
      </c>
    </row>
    <row r="1216" spans="1:10" x14ac:dyDescent="0.25">
      <c r="A1216">
        <f t="shared" si="56"/>
        <v>1215</v>
      </c>
      <c r="B1216">
        <f t="shared" si="54"/>
        <v>63</v>
      </c>
      <c r="C1216">
        <f t="shared" si="55"/>
        <v>17</v>
      </c>
      <c r="D1216" cm="1">
        <f t="array" ref="D1216">INDEX('PUMA22 Limit computations'!$A$4:$D$75,'PUMA-Person-Limits Fragments'!$B1216,1)</f>
        <v>507</v>
      </c>
      <c r="E1216" t="str" cm="1">
        <f t="array" ref="E1216">INDEX('PUMA22 Limit computations'!$A$4:$D$75,'PUMA-Person-Limits Fragments'!$B1216,2)</f>
        <v>Worcester County (South)</v>
      </c>
      <c r="F1216" t="str" cm="1">
        <f t="array" ref="F1216">INDEX('PUMA22 Limit computations'!$A$4:$D$75,'PUMA-Person-Limits Fragments'!$B1216,3)</f>
        <v>METRO49340M49340</v>
      </c>
      <c r="G1216" t="str" cm="1">
        <f t="array" ref="G1216">INDEX('PUMA22 Limit computations'!$A$4:$D$75,'PUMA-Person-Limits Fragments'!$B1216,4)</f>
        <v>Worcester, MA HUD Metro FMR Area</v>
      </c>
      <c r="H1216" cm="1">
        <f t="array" ref="H1216">INDEX('PUMA22 Limit computations'!AI$4:BB$75,'PUMA-Person-Limits Fragments'!B1216,'PUMA-Person-Limits Fragments'!C1216)</f>
        <v>96017.900000000009</v>
      </c>
      <c r="I1216" cm="1">
        <f t="array" ref="I1216">INDEX('PUMA22 Limit computations'!BC$4:BV$75,'PUMA-Person-Limits Fragments'!B1216,'PUMA-Person-Limits Fragments'!C1216)</f>
        <v>75886.076000000001</v>
      </c>
      <c r="J1216" cm="1">
        <f t="array" ref="J1216">INDEX('PUMA22 Limit computations'!BW$4:CP$75,'PUMA-Person-Limits Fragments'!B1216,'PUMA-Person-Limits Fragments'!C1216)</f>
        <v>153586.06</v>
      </c>
    </row>
    <row r="1217" spans="1:10" x14ac:dyDescent="0.25">
      <c r="A1217">
        <f t="shared" si="56"/>
        <v>1216</v>
      </c>
      <c r="B1217">
        <f t="shared" si="54"/>
        <v>64</v>
      </c>
      <c r="C1217">
        <f t="shared" si="55"/>
        <v>17</v>
      </c>
      <c r="D1217" cm="1">
        <f t="array" ref="D1217">INDEX('PUMA22 Limit computations'!$A$4:$D$75,'PUMA-Person-Limits Fragments'!$B1217,1)</f>
        <v>502</v>
      </c>
      <c r="E1217" t="str" cm="1">
        <f t="array" ref="E1217">INDEX('PUMA22 Limit computations'!$A$4:$D$75,'PUMA-Person-Limits Fragments'!$B1217,2)</f>
        <v>Worcester County (Northeast)--Fitchburg, Leominster &amp; Lunenburg</v>
      </c>
      <c r="F1217" t="str" cm="1">
        <f t="array" ref="F1217">INDEX('PUMA22 Limit computations'!$A$4:$D$75,'PUMA-Person-Limits Fragments'!$B1217,3)</f>
        <v>METRO49340MM1120</v>
      </c>
      <c r="G1217" t="str" cm="1">
        <f t="array" ref="G1217">INDEX('PUMA22 Limit computations'!$A$4:$D$75,'PUMA-Person-Limits Fragments'!$B1217,4)</f>
        <v>Eastern Worcester County, MA HUD Metro FMR Area</v>
      </c>
      <c r="H1217" cm="1">
        <f t="array" ref="H1217">INDEX('PUMA22 Limit computations'!AI$4:BB$75,'PUMA-Person-Limits Fragments'!B1217,'PUMA-Person-Limits Fragments'!C1217)</f>
        <v>19552.995000000003</v>
      </c>
      <c r="I1217" cm="1">
        <f t="array" ref="I1217">INDEX('PUMA22 Limit computations'!BC$4:BV$75,'PUMA-Person-Limits Fragments'!B1217,'PUMA-Person-Limits Fragments'!C1217)</f>
        <v>13036.793000000001</v>
      </c>
      <c r="J1217" cm="1">
        <f t="array" ref="J1217">INDEX('PUMA22 Limit computations'!BW$4:CP$75,'PUMA-Person-Limits Fragments'!B1217,'PUMA-Person-Limits Fragments'!C1217)</f>
        <v>26685.120000000003</v>
      </c>
    </row>
    <row r="1218" spans="1:10" x14ac:dyDescent="0.25">
      <c r="A1218">
        <f t="shared" si="56"/>
        <v>1217</v>
      </c>
      <c r="B1218">
        <f t="shared" si="54"/>
        <v>65</v>
      </c>
      <c r="C1218">
        <f t="shared" si="55"/>
        <v>17</v>
      </c>
      <c r="D1218" cm="1">
        <f t="array" ref="D1218">INDEX('PUMA22 Limit computations'!$A$4:$D$75,'PUMA-Person-Limits Fragments'!$B1218,1)</f>
        <v>503</v>
      </c>
      <c r="E1218" t="str" cm="1">
        <f t="array" ref="E1218">INDEX('PUMA22 Limit computations'!$A$4:$D$75,'PUMA-Person-Limits Fragments'!$B1218,2)</f>
        <v>Worcester County (East Central)--Outside Worcester City</v>
      </c>
      <c r="F1218" t="str" cm="1">
        <f t="array" ref="F1218">INDEX('PUMA22 Limit computations'!$A$4:$D$75,'PUMA-Person-Limits Fragments'!$B1218,3)</f>
        <v>METRO49340MM1120</v>
      </c>
      <c r="G1218" t="str" cm="1">
        <f t="array" ref="G1218">INDEX('PUMA22 Limit computations'!$A$4:$D$75,'PUMA-Person-Limits Fragments'!$B1218,4)</f>
        <v>Eastern Worcester County, MA HUD Metro FMR Area</v>
      </c>
      <c r="H1218" cm="1">
        <f t="array" ref="H1218">INDEX('PUMA22 Limit computations'!AI$4:BB$75,'PUMA-Person-Limits Fragments'!B1218,'PUMA-Person-Limits Fragments'!C1218)</f>
        <v>45414.27</v>
      </c>
      <c r="I1218" cm="1">
        <f t="array" ref="I1218">INDEX('PUMA22 Limit computations'!BC$4:BV$75,'PUMA-Person-Limits Fragments'!B1218,'PUMA-Person-Limits Fragments'!C1218)</f>
        <v>30279.577999999998</v>
      </c>
      <c r="J1218" cm="1">
        <f t="array" ref="J1218">INDEX('PUMA22 Limit computations'!BW$4:CP$75,'PUMA-Person-Limits Fragments'!B1218,'PUMA-Person-Limits Fragments'!C1218)</f>
        <v>61979.519999999997</v>
      </c>
    </row>
    <row r="1219" spans="1:10" x14ac:dyDescent="0.25">
      <c r="A1219">
        <f t="shared" si="56"/>
        <v>1218</v>
      </c>
      <c r="B1219">
        <f t="shared" ref="B1219:B1282" si="57">A1219-72*FLOOR((A1219-1)/72,1)</f>
        <v>66</v>
      </c>
      <c r="C1219">
        <f t="shared" ref="C1219:C1282" si="58">FLOOR((A1219-1)/72,1)+1</f>
        <v>17</v>
      </c>
      <c r="D1219" cm="1">
        <f t="array" ref="D1219">INDEX('PUMA22 Limit computations'!$A$4:$D$75,'PUMA-Person-Limits Fragments'!$B1219,1)</f>
        <v>507</v>
      </c>
      <c r="E1219" t="str" cm="1">
        <f t="array" ref="E1219">INDEX('PUMA22 Limit computations'!$A$4:$D$75,'PUMA-Person-Limits Fragments'!$B1219,2)</f>
        <v>Worcester County (South)</v>
      </c>
      <c r="F1219" t="str" cm="1">
        <f t="array" ref="F1219">INDEX('PUMA22 Limit computations'!$A$4:$D$75,'PUMA-Person-Limits Fragments'!$B1219,3)</f>
        <v>METRO49340MM1120</v>
      </c>
      <c r="G1219" t="str" cm="1">
        <f t="array" ref="G1219">INDEX('PUMA22 Limit computations'!$A$4:$D$75,'PUMA-Person-Limits Fragments'!$B1219,4)</f>
        <v>Eastern Worcester County, MA HUD Metro FMR Area</v>
      </c>
      <c r="H1219" cm="1">
        <f t="array" ref="H1219">INDEX('PUMA22 Limit computations'!AI$4:BB$75,'PUMA-Person-Limits Fragments'!B1219,'PUMA-Person-Limits Fragments'!C1219)</f>
        <v>19806.93</v>
      </c>
      <c r="I1219" cm="1">
        <f t="array" ref="I1219">INDEX('PUMA22 Limit computations'!BC$4:BV$75,'PUMA-Person-Limits Fragments'!B1219,'PUMA-Person-Limits Fragments'!C1219)</f>
        <v>13206.101999999999</v>
      </c>
      <c r="J1219" cm="1">
        <f t="array" ref="J1219">INDEX('PUMA22 Limit computations'!BW$4:CP$75,'PUMA-Person-Limits Fragments'!B1219,'PUMA-Person-Limits Fragments'!C1219)</f>
        <v>27031.68</v>
      </c>
    </row>
    <row r="1220" spans="1:10" x14ac:dyDescent="0.25">
      <c r="A1220">
        <f t="shared" ref="A1220:A1283" si="59">A1219+1</f>
        <v>1219</v>
      </c>
      <c r="B1220">
        <f t="shared" si="57"/>
        <v>67</v>
      </c>
      <c r="C1220">
        <f t="shared" si="58"/>
        <v>17</v>
      </c>
      <c r="D1220" cm="1">
        <f t="array" ref="D1220">INDEX('PUMA22 Limit computations'!$A$4:$D$75,'PUMA-Person-Limits Fragments'!$B1220,1)</f>
        <v>502</v>
      </c>
      <c r="E1220" t="str" cm="1">
        <f t="array" ref="E1220">INDEX('PUMA22 Limit computations'!$A$4:$D$75,'PUMA-Person-Limits Fragments'!$B1220,2)</f>
        <v>Worcester County (Northeast)--Fitchburg, Leominster &amp; Lunenburg</v>
      </c>
      <c r="F1220" t="str" cm="1">
        <f t="array" ref="F1220">INDEX('PUMA22 Limit computations'!$A$4:$D$75,'PUMA-Person-Limits Fragments'!$B1220,3)</f>
        <v>METRO49340MM2600</v>
      </c>
      <c r="G1220" t="str" cm="1">
        <f t="array" ref="G1220">INDEX('PUMA22 Limit computations'!$A$4:$D$75,'PUMA-Person-Limits Fragments'!$B1220,4)</f>
        <v>Fitchburg-Leominster, MA HUD Metro FMR Area</v>
      </c>
      <c r="H1220" cm="1">
        <f t="array" ref="H1220">INDEX('PUMA22 Limit computations'!AI$4:BB$75,'PUMA-Person-Limits Fragments'!B1220,'PUMA-Person-Limits Fragments'!C1220)</f>
        <v>87301.05</v>
      </c>
      <c r="I1220" cm="1">
        <f t="array" ref="I1220">INDEX('PUMA22 Limit computations'!BC$4:BV$75,'PUMA-Person-Limits Fragments'!B1220,'PUMA-Person-Limits Fragments'!C1220)</f>
        <v>76082.118000000002</v>
      </c>
      <c r="J1220" cm="1">
        <f t="array" ref="J1220">INDEX('PUMA22 Limit computations'!BW$4:CP$75,'PUMA-Person-Limits Fragments'!B1220,'PUMA-Person-Limits Fragments'!C1220)</f>
        <v>139638.99</v>
      </c>
    </row>
    <row r="1221" spans="1:10" x14ac:dyDescent="0.25">
      <c r="A1221">
        <f t="shared" si="59"/>
        <v>1220</v>
      </c>
      <c r="B1221">
        <f t="shared" si="57"/>
        <v>68</v>
      </c>
      <c r="C1221">
        <f t="shared" si="58"/>
        <v>17</v>
      </c>
      <c r="D1221" cm="1">
        <f t="array" ref="D1221">INDEX('PUMA22 Limit computations'!$A$4:$D$75,'PUMA-Person-Limits Fragments'!$B1221,1)</f>
        <v>501</v>
      </c>
      <c r="E1221" t="str" cm="1">
        <f t="array" ref="E1221">INDEX('PUMA22 Limit computations'!$A$4:$D$75,'PUMA-Person-Limits Fragments'!$B1221,2)</f>
        <v>Worcester County (Northwest)--Gardner</v>
      </c>
      <c r="F1221" t="str" cm="1">
        <f t="array" ref="F1221">INDEX('PUMA22 Limit computations'!$A$4:$D$75,'PUMA-Person-Limits Fragments'!$B1221,3)</f>
        <v>METRO49340MM2600</v>
      </c>
      <c r="G1221" t="str" cm="1">
        <f t="array" ref="G1221">INDEX('PUMA22 Limit computations'!$A$4:$D$75,'PUMA-Person-Limits Fragments'!$B1221,4)</f>
        <v>Fitchburg-Leominster, MA HUD Metro FMR Area</v>
      </c>
      <c r="H1221" cm="1">
        <f t="array" ref="H1221">INDEX('PUMA22 Limit computations'!AI$4:BB$75,'PUMA-Person-Limits Fragments'!B1221,'PUMA-Person-Limits Fragments'!C1221)</f>
        <v>49632.15</v>
      </c>
      <c r="I1221" cm="1">
        <f t="array" ref="I1221">INDEX('PUMA22 Limit computations'!BC$4:BV$75,'PUMA-Person-Limits Fragments'!B1221,'PUMA-Person-Limits Fragments'!C1221)</f>
        <v>43253.993999999999</v>
      </c>
      <c r="J1221" cm="1">
        <f t="array" ref="J1221">INDEX('PUMA22 Limit computations'!BW$4:CP$75,'PUMA-Person-Limits Fragments'!B1221,'PUMA-Person-Limits Fragments'!C1221)</f>
        <v>79387.17</v>
      </c>
    </row>
    <row r="1222" spans="1:10" x14ac:dyDescent="0.25">
      <c r="A1222">
        <f t="shared" si="59"/>
        <v>1221</v>
      </c>
      <c r="B1222">
        <f t="shared" si="57"/>
        <v>69</v>
      </c>
      <c r="C1222">
        <f t="shared" si="58"/>
        <v>17</v>
      </c>
      <c r="D1222" cm="1">
        <f t="array" ref="D1222">INDEX('PUMA22 Limit computations'!$A$4:$D$75,'PUMA-Person-Limits Fragments'!$B1222,1)</f>
        <v>501</v>
      </c>
      <c r="E1222" t="str" cm="1">
        <f t="array" ref="E1222">INDEX('PUMA22 Limit computations'!$A$4:$D$75,'PUMA-Person-Limits Fragments'!$B1222,2)</f>
        <v>Worcester County (Northwest)--Gardner</v>
      </c>
      <c r="F1222" t="str" cm="1">
        <f t="array" ref="F1222">INDEX('PUMA22 Limit computations'!$A$4:$D$75,'PUMA-Person-Limits Fragments'!$B1222,3)</f>
        <v>METRO49340N25027</v>
      </c>
      <c r="G1222" t="str" cm="1">
        <f t="array" ref="G1222">INDEX('PUMA22 Limit computations'!$A$4:$D$75,'PUMA-Person-Limits Fragments'!$B1222,4)</f>
        <v>Western Worcester County, MA HUD Metro FMR Area</v>
      </c>
      <c r="H1222" cm="1">
        <f t="array" ref="H1222">INDEX('PUMA22 Limit computations'!AI$4:BB$75,'PUMA-Person-Limits Fragments'!B1222,'PUMA-Person-Limits Fragments'!C1222)</f>
        <v>22512.26</v>
      </c>
      <c r="I1222" cm="1">
        <f t="array" ref="I1222">INDEX('PUMA22 Limit computations'!BC$4:BV$75,'PUMA-Person-Limits Fragments'!B1222,'PUMA-Person-Limits Fragments'!C1222)</f>
        <v>20121.038</v>
      </c>
      <c r="J1222" cm="1">
        <f t="array" ref="J1222">INDEX('PUMA22 Limit computations'!BW$4:CP$75,'PUMA-Person-Limits Fragments'!B1222,'PUMA-Person-Limits Fragments'!C1222)</f>
        <v>36003.81</v>
      </c>
    </row>
    <row r="1223" spans="1:10" x14ac:dyDescent="0.25">
      <c r="A1223">
        <f t="shared" si="59"/>
        <v>1222</v>
      </c>
      <c r="B1223">
        <f t="shared" si="57"/>
        <v>70</v>
      </c>
      <c r="C1223">
        <f t="shared" si="58"/>
        <v>17</v>
      </c>
      <c r="D1223" cm="1">
        <f t="array" ref="D1223">INDEX('PUMA22 Limit computations'!$A$4:$D$75,'PUMA-Person-Limits Fragments'!$B1223,1)</f>
        <v>506</v>
      </c>
      <c r="E1223" t="str" cm="1">
        <f t="array" ref="E1223">INDEX('PUMA22 Limit computations'!$A$4:$D$75,'PUMA-Person-Limits Fragments'!$B1223,2)</f>
        <v>Worcester County (West Central)--Outside Worcester City</v>
      </c>
      <c r="F1223" t="str" cm="1">
        <f t="array" ref="F1223">INDEX('PUMA22 Limit computations'!$A$4:$D$75,'PUMA-Person-Limits Fragments'!$B1223,3)</f>
        <v>METRO49340N25027</v>
      </c>
      <c r="G1223" t="str" cm="1">
        <f t="array" ref="G1223">INDEX('PUMA22 Limit computations'!$A$4:$D$75,'PUMA-Person-Limits Fragments'!$B1223,4)</f>
        <v>Western Worcester County, MA HUD Metro FMR Area</v>
      </c>
      <c r="H1223" cm="1">
        <f t="array" ref="H1223">INDEX('PUMA22 Limit computations'!AI$4:BB$75,'PUMA-Person-Limits Fragments'!B1223,'PUMA-Person-Limits Fragments'!C1223)</f>
        <v>4596.17</v>
      </c>
      <c r="I1223" cm="1">
        <f t="array" ref="I1223">INDEX('PUMA22 Limit computations'!BC$4:BV$75,'PUMA-Person-Limits Fragments'!B1223,'PUMA-Person-Limits Fragments'!C1223)</f>
        <v>4107.9710000000005</v>
      </c>
      <c r="J1223" cm="1">
        <f t="array" ref="J1223">INDEX('PUMA22 Limit computations'!BW$4:CP$75,'PUMA-Person-Limits Fragments'!B1223,'PUMA-Person-Limits Fragments'!C1223)</f>
        <v>7350.6450000000004</v>
      </c>
    </row>
    <row r="1224" spans="1:10" x14ac:dyDescent="0.25">
      <c r="A1224">
        <f t="shared" si="59"/>
        <v>1223</v>
      </c>
      <c r="B1224">
        <f t="shared" si="57"/>
        <v>71</v>
      </c>
      <c r="C1224">
        <f t="shared" si="58"/>
        <v>17</v>
      </c>
      <c r="D1224" cm="1">
        <f t="array" ref="D1224">INDEX('PUMA22 Limit computations'!$A$4:$D$75,'PUMA-Person-Limits Fragments'!$B1224,1)</f>
        <v>1301</v>
      </c>
      <c r="E1224" t="str" cm="1">
        <f t="array" ref="E1224">INDEX('PUMA22 Limit computations'!$A$4:$D$75,'PUMA-Person-Limits Fragments'!$B1224,2)</f>
        <v>Barnstable (East), Dukes &amp; Nantucket Counties--Outer Cape Cod Towns</v>
      </c>
      <c r="F1224" t="str" cm="1">
        <f t="array" ref="F1224">INDEX('PUMA22 Limit computations'!$A$4:$D$75,'PUMA-Person-Limits Fragments'!$B1224,3)</f>
        <v>NCNTY25007N25007</v>
      </c>
      <c r="G1224" t="str" cm="1">
        <f t="array" ref="G1224">INDEX('PUMA22 Limit computations'!$A$4:$D$75,'PUMA-Person-Limits Fragments'!$B1224,4)</f>
        <v>Dukes County, MA</v>
      </c>
      <c r="H1224" cm="1">
        <f t="array" ref="H1224">INDEX('PUMA22 Limit computations'!AI$4:BB$75,'PUMA-Person-Limits Fragments'!B1224,'PUMA-Person-Limits Fragments'!C1224)</f>
        <v>19502.7</v>
      </c>
      <c r="I1224" cm="1">
        <f t="array" ref="I1224">INDEX('PUMA22 Limit computations'!BC$4:BV$75,'PUMA-Person-Limits Fragments'!B1224,'PUMA-Person-Limits Fragments'!C1224)</f>
        <v>13847.694000000001</v>
      </c>
      <c r="J1224" cm="1">
        <f t="array" ref="J1224">INDEX('PUMA22 Limit computations'!BW$4:CP$75,'PUMA-Person-Limits Fragments'!B1224,'PUMA-Person-Limits Fragments'!C1224)</f>
        <v>29992.2</v>
      </c>
    </row>
    <row r="1225" spans="1:10" x14ac:dyDescent="0.25">
      <c r="A1225">
        <f t="shared" si="59"/>
        <v>1224</v>
      </c>
      <c r="B1225">
        <f t="shared" si="57"/>
        <v>72</v>
      </c>
      <c r="C1225">
        <f t="shared" si="58"/>
        <v>17</v>
      </c>
      <c r="D1225" cm="1">
        <f t="array" ref="D1225">INDEX('PUMA22 Limit computations'!$A$4:$D$75,'PUMA-Person-Limits Fragments'!$B1225,1)</f>
        <v>1301</v>
      </c>
      <c r="E1225" t="str" cm="1">
        <f t="array" ref="E1225">INDEX('PUMA22 Limit computations'!$A$4:$D$75,'PUMA-Person-Limits Fragments'!$B1225,2)</f>
        <v>Barnstable (East), Dukes &amp; Nantucket Counties--Outer Cape Cod Towns</v>
      </c>
      <c r="F1225" t="str" cm="1">
        <f t="array" ref="F1225">INDEX('PUMA22 Limit computations'!$A$4:$D$75,'PUMA-Person-Limits Fragments'!$B1225,3)</f>
        <v>NCNTY25019N25019</v>
      </c>
      <c r="G1225" t="str" cm="1">
        <f t="array" ref="G1225">INDEX('PUMA22 Limit computations'!$A$4:$D$75,'PUMA-Person-Limits Fragments'!$B1225,4)</f>
        <v>Nantucket County, MA</v>
      </c>
      <c r="H1225" cm="1">
        <f t="array" ref="H1225">INDEX('PUMA22 Limit computations'!AI$4:BB$75,'PUMA-Person-Limits Fragments'!B1225,'PUMA-Person-Limits Fragments'!C1225)</f>
        <v>15079.025</v>
      </c>
      <c r="I1225" cm="1">
        <f t="array" ref="I1225">INDEX('PUMA22 Limit computations'!BC$4:BV$75,'PUMA-Person-Limits Fragments'!B1225,'PUMA-Person-Limits Fragments'!C1225)</f>
        <v>9614.9689999999991</v>
      </c>
      <c r="J1225" cm="1">
        <f t="array" ref="J1225">INDEX('PUMA22 Limit computations'!BW$4:CP$75,'PUMA-Person-Limits Fragments'!B1225,'PUMA-Person-Limits Fragments'!C1225)</f>
        <v>20727.59</v>
      </c>
    </row>
    <row r="1226" spans="1:10" x14ac:dyDescent="0.25">
      <c r="A1226">
        <f t="shared" si="59"/>
        <v>1225</v>
      </c>
      <c r="B1226">
        <f t="shared" si="57"/>
        <v>1</v>
      </c>
      <c r="C1226">
        <f t="shared" si="58"/>
        <v>18</v>
      </c>
      <c r="D1226" cm="1">
        <f t="array" ref="D1226">INDEX('PUMA22 Limit computations'!$A$4:$D$75,'PUMA-Person-Limits Fragments'!$B1226,1)</f>
        <v>1301</v>
      </c>
      <c r="E1226" t="str" cm="1">
        <f t="array" ref="E1226">INDEX('PUMA22 Limit computations'!$A$4:$D$75,'PUMA-Person-Limits Fragments'!$B1226,2)</f>
        <v>Barnstable (East), Dukes &amp; Nantucket Counties--Outer Cape Cod Towns</v>
      </c>
      <c r="F1226" t="str" cm="1">
        <f t="array" ref="F1226">INDEX('PUMA22 Limit computations'!$A$4:$D$75,'PUMA-Person-Limits Fragments'!$B1226,3)</f>
        <v>METRO12700M12700</v>
      </c>
      <c r="G1226" t="str" cm="1">
        <f t="array" ref="G1226">INDEX('PUMA22 Limit computations'!$A$4:$D$75,'PUMA-Person-Limits Fragments'!$B1226,4)</f>
        <v>Barnstable Town, MA MSA</v>
      </c>
      <c r="H1226" cm="1">
        <f t="array" ref="H1226">INDEX('PUMA22 Limit computations'!AI$4:BB$75,'PUMA-Person-Limits Fragments'!B1226,'PUMA-Person-Limits Fragments'!C1226)</f>
        <v>84893.150000000009</v>
      </c>
      <c r="I1226" cm="1">
        <f t="array" ref="I1226">INDEX('PUMA22 Limit computations'!BC$4:BV$75,'PUMA-Person-Limits Fragments'!B1226,'PUMA-Person-Limits Fragments'!C1226)</f>
        <v>69115.178</v>
      </c>
      <c r="J1226" cm="1">
        <f t="array" ref="J1226">INDEX('PUMA22 Limit computations'!BW$4:CP$75,'PUMA-Person-Limits Fragments'!B1226,'PUMA-Person-Limits Fragments'!C1226)</f>
        <v>135792.21</v>
      </c>
    </row>
    <row r="1227" spans="1:10" x14ac:dyDescent="0.25">
      <c r="A1227">
        <f t="shared" si="59"/>
        <v>1226</v>
      </c>
      <c r="B1227">
        <f t="shared" si="57"/>
        <v>2</v>
      </c>
      <c r="C1227">
        <f t="shared" si="58"/>
        <v>18</v>
      </c>
      <c r="D1227" cm="1">
        <f t="array" ref="D1227">INDEX('PUMA22 Limit computations'!$A$4:$D$75,'PUMA-Person-Limits Fragments'!$B1227,1)</f>
        <v>1201</v>
      </c>
      <c r="E1227" t="str" cm="1">
        <f t="array" ref="E1227">INDEX('PUMA22 Limit computations'!$A$4:$D$75,'PUMA-Person-Limits Fragments'!$B1227,2)</f>
        <v>Barnstable County (West)--Inner Cape Cod Towns &amp; Barnstable Town City</v>
      </c>
      <c r="F1227" t="str" cm="1">
        <f t="array" ref="F1227">INDEX('PUMA22 Limit computations'!$A$4:$D$75,'PUMA-Person-Limits Fragments'!$B1227,3)</f>
        <v>METRO12700M12700</v>
      </c>
      <c r="G1227" t="str" cm="1">
        <f t="array" ref="G1227">INDEX('PUMA22 Limit computations'!$A$4:$D$75,'PUMA-Person-Limits Fragments'!$B1227,4)</f>
        <v>Barnstable Town, MA MSA</v>
      </c>
      <c r="H1227" cm="1">
        <f t="array" ref="H1227">INDEX('PUMA22 Limit computations'!AI$4:BB$75,'PUMA-Person-Limits Fragments'!B1227,'PUMA-Person-Limits Fragments'!C1227)</f>
        <v>115250</v>
      </c>
      <c r="I1227" cm="1">
        <f t="array" ref="I1227">INDEX('PUMA22 Limit computations'!BC$4:BV$75,'PUMA-Person-Limits Fragments'!B1227,'PUMA-Person-Limits Fragments'!C1227)</f>
        <v>93830</v>
      </c>
      <c r="J1227" cm="1">
        <f t="array" ref="J1227">INDEX('PUMA22 Limit computations'!BW$4:CP$75,'PUMA-Person-Limits Fragments'!B1227,'PUMA-Person-Limits Fragments'!C1227)</f>
        <v>184350</v>
      </c>
    </row>
    <row r="1228" spans="1:10" x14ac:dyDescent="0.25">
      <c r="A1228">
        <f t="shared" si="59"/>
        <v>1227</v>
      </c>
      <c r="B1228">
        <f t="shared" si="57"/>
        <v>3</v>
      </c>
      <c r="C1228">
        <f t="shared" si="58"/>
        <v>18</v>
      </c>
      <c r="D1228" cm="1">
        <f t="array" ref="D1228">INDEX('PUMA22 Limit computations'!$A$4:$D$75,'PUMA-Person-Limits Fragments'!$B1228,1)</f>
        <v>801</v>
      </c>
      <c r="E1228" t="str" cm="1">
        <f t="array" ref="E1228">INDEX('PUMA22 Limit computations'!$A$4:$D$75,'PUMA-Person-Limits Fragments'!$B1228,2)</f>
        <v>Boston City--Allston, Brighton &amp; Fenway</v>
      </c>
      <c r="F1228" t="str" cm="1">
        <f t="array" ref="F1228">INDEX('PUMA22 Limit computations'!$A$4:$D$75,'PUMA-Person-Limits Fragments'!$B1228,3)</f>
        <v>METRO14460MM1120</v>
      </c>
      <c r="G1228" t="str" cm="1">
        <f t="array" ref="G1228">INDEX('PUMA22 Limit computations'!$A$4:$D$75,'PUMA-Person-Limits Fragments'!$B1228,4)</f>
        <v>Boston-Cambridge-Quincy, MA-NH HUD Metro FMR Area</v>
      </c>
      <c r="H1228" cm="1">
        <f t="array" ref="H1228">INDEX('PUMA22 Limit computations'!AI$4:BB$75,'PUMA-Person-Limits Fragments'!B1228,'PUMA-Person-Limits Fragments'!C1228)</f>
        <v>148650</v>
      </c>
      <c r="I1228" cm="1">
        <f t="array" ref="I1228">INDEX('PUMA22 Limit computations'!BC$4:BV$75,'PUMA-Person-Limits Fragments'!B1228,'PUMA-Person-Limits Fragments'!C1228)</f>
        <v>93830</v>
      </c>
      <c r="J1228" cm="1">
        <f t="array" ref="J1228">INDEX('PUMA22 Limit computations'!BW$4:CP$75,'PUMA-Person-Limits Fragments'!B1228,'PUMA-Person-Limits Fragments'!C1228)</f>
        <v>237150</v>
      </c>
    </row>
    <row r="1229" spans="1:10" x14ac:dyDescent="0.25">
      <c r="A1229">
        <f t="shared" si="59"/>
        <v>1228</v>
      </c>
      <c r="B1229">
        <f t="shared" si="57"/>
        <v>4</v>
      </c>
      <c r="C1229">
        <f t="shared" si="58"/>
        <v>18</v>
      </c>
      <c r="D1229" cm="1">
        <f t="array" ref="D1229">INDEX('PUMA22 Limit computations'!$A$4:$D$75,'PUMA-Person-Limits Fragments'!$B1229,1)</f>
        <v>904</v>
      </c>
      <c r="E1229" t="str" cm="1">
        <f t="array" ref="E1229">INDEX('PUMA22 Limit computations'!$A$4:$D$75,'PUMA-Person-Limits Fragments'!$B1229,2)</f>
        <v>Norfolk County (Northeast)--Weymouth, Braintree, Randolph &amp; Cohasset</v>
      </c>
      <c r="F1229" t="str" cm="1">
        <f t="array" ref="F1229">INDEX('PUMA22 Limit computations'!$A$4:$D$75,'PUMA-Person-Limits Fragments'!$B1229,3)</f>
        <v>METRO14460MM1120</v>
      </c>
      <c r="G1229" t="str" cm="1">
        <f t="array" ref="G1229">INDEX('PUMA22 Limit computations'!$A$4:$D$75,'PUMA-Person-Limits Fragments'!$B1229,4)</f>
        <v>Boston-Cambridge-Quincy, MA-NH HUD Metro FMR Area</v>
      </c>
      <c r="H1229" cm="1">
        <f t="array" ref="H1229">INDEX('PUMA22 Limit computations'!AI$4:BB$75,'PUMA-Person-Limits Fragments'!B1229,'PUMA-Person-Limits Fragments'!C1229)</f>
        <v>148650</v>
      </c>
      <c r="I1229" cm="1">
        <f t="array" ref="I1229">INDEX('PUMA22 Limit computations'!BC$4:BV$75,'PUMA-Person-Limits Fragments'!B1229,'PUMA-Person-Limits Fragments'!C1229)</f>
        <v>93830</v>
      </c>
      <c r="J1229" cm="1">
        <f t="array" ref="J1229">INDEX('PUMA22 Limit computations'!BW$4:CP$75,'PUMA-Person-Limits Fragments'!B1229,'PUMA-Person-Limits Fragments'!C1229)</f>
        <v>237150</v>
      </c>
    </row>
    <row r="1230" spans="1:10" x14ac:dyDescent="0.25">
      <c r="A1230">
        <f t="shared" si="59"/>
        <v>1229</v>
      </c>
      <c r="B1230">
        <f t="shared" si="57"/>
        <v>5</v>
      </c>
      <c r="C1230">
        <f t="shared" si="58"/>
        <v>18</v>
      </c>
      <c r="D1230" cm="1">
        <f t="array" ref="D1230">INDEX('PUMA22 Limit computations'!$A$4:$D$75,'PUMA-Person-Limits Fragments'!$B1230,1)</f>
        <v>903</v>
      </c>
      <c r="E1230" t="str" cm="1">
        <f t="array" ref="E1230">INDEX('PUMA22 Limit computations'!$A$4:$D$75,'PUMA-Person-Limits Fragments'!$B1230,2)</f>
        <v>Norfolk County--Quincy</v>
      </c>
      <c r="F1230" t="str" cm="1">
        <f t="array" ref="F1230">INDEX('PUMA22 Limit computations'!$A$4:$D$75,'PUMA-Person-Limits Fragments'!$B1230,3)</f>
        <v>METRO14460MM1120</v>
      </c>
      <c r="G1230" t="str" cm="1">
        <f t="array" ref="G1230">INDEX('PUMA22 Limit computations'!$A$4:$D$75,'PUMA-Person-Limits Fragments'!$B1230,4)</f>
        <v>Boston-Cambridge-Quincy, MA-NH HUD Metro FMR Area</v>
      </c>
      <c r="H1230" cm="1">
        <f t="array" ref="H1230">INDEX('PUMA22 Limit computations'!AI$4:BB$75,'PUMA-Person-Limits Fragments'!B1230,'PUMA-Person-Limits Fragments'!C1230)</f>
        <v>148650</v>
      </c>
      <c r="I1230" cm="1">
        <f t="array" ref="I1230">INDEX('PUMA22 Limit computations'!BC$4:BV$75,'PUMA-Person-Limits Fragments'!B1230,'PUMA-Person-Limits Fragments'!C1230)</f>
        <v>93830</v>
      </c>
      <c r="J1230" cm="1">
        <f t="array" ref="J1230">INDEX('PUMA22 Limit computations'!BW$4:CP$75,'PUMA-Person-Limits Fragments'!B1230,'PUMA-Person-Limits Fragments'!C1230)</f>
        <v>237150</v>
      </c>
    </row>
    <row r="1231" spans="1:10" x14ac:dyDescent="0.25">
      <c r="A1231">
        <f t="shared" si="59"/>
        <v>1230</v>
      </c>
      <c r="B1231">
        <f t="shared" si="57"/>
        <v>6</v>
      </c>
      <c r="C1231">
        <f t="shared" si="58"/>
        <v>18</v>
      </c>
      <c r="D1231" cm="1">
        <f t="array" ref="D1231">INDEX('PUMA22 Limit computations'!$A$4:$D$75,'PUMA-Person-Limits Fragments'!$B1231,1)</f>
        <v>902</v>
      </c>
      <c r="E1231" t="str" cm="1">
        <f t="array" ref="E1231">INDEX('PUMA22 Limit computations'!$A$4:$D$75,'PUMA-Person-Limits Fragments'!$B1231,2)</f>
        <v>Norfolk County--Brookline, Milton &amp; Dedham</v>
      </c>
      <c r="F1231" t="str" cm="1">
        <f t="array" ref="F1231">INDEX('PUMA22 Limit computations'!$A$4:$D$75,'PUMA-Person-Limits Fragments'!$B1231,3)</f>
        <v>METRO14460MM1120</v>
      </c>
      <c r="G1231" t="str" cm="1">
        <f t="array" ref="G1231">INDEX('PUMA22 Limit computations'!$A$4:$D$75,'PUMA-Person-Limits Fragments'!$B1231,4)</f>
        <v>Boston-Cambridge-Quincy, MA-NH HUD Metro FMR Area</v>
      </c>
      <c r="H1231" cm="1">
        <f t="array" ref="H1231">INDEX('PUMA22 Limit computations'!AI$4:BB$75,'PUMA-Person-Limits Fragments'!B1231,'PUMA-Person-Limits Fragments'!C1231)</f>
        <v>148650</v>
      </c>
      <c r="I1231" cm="1">
        <f t="array" ref="I1231">INDEX('PUMA22 Limit computations'!BC$4:BV$75,'PUMA-Person-Limits Fragments'!B1231,'PUMA-Person-Limits Fragments'!C1231)</f>
        <v>93830</v>
      </c>
      <c r="J1231" cm="1">
        <f t="array" ref="J1231">INDEX('PUMA22 Limit computations'!BW$4:CP$75,'PUMA-Person-Limits Fragments'!B1231,'PUMA-Person-Limits Fragments'!C1231)</f>
        <v>237150</v>
      </c>
    </row>
    <row r="1232" spans="1:10" x14ac:dyDescent="0.25">
      <c r="A1232">
        <f t="shared" si="59"/>
        <v>1231</v>
      </c>
      <c r="B1232">
        <f t="shared" si="57"/>
        <v>7</v>
      </c>
      <c r="C1232">
        <f t="shared" si="58"/>
        <v>18</v>
      </c>
      <c r="D1232" cm="1">
        <f t="array" ref="D1232">INDEX('PUMA22 Limit computations'!$A$4:$D$75,'PUMA-Person-Limits Fragments'!$B1232,1)</f>
        <v>901</v>
      </c>
      <c r="E1232" t="str" cm="1">
        <f t="array" ref="E1232">INDEX('PUMA22 Limit computations'!$A$4:$D$75,'PUMA-Person-Limits Fragments'!$B1232,2)</f>
        <v>Norfolk County (Northwest)--Needham, Wellesley &amp; Westwood</v>
      </c>
      <c r="F1232" t="str" cm="1">
        <f t="array" ref="F1232">INDEX('PUMA22 Limit computations'!$A$4:$D$75,'PUMA-Person-Limits Fragments'!$B1232,3)</f>
        <v>METRO14460MM1120</v>
      </c>
      <c r="G1232" t="str" cm="1">
        <f t="array" ref="G1232">INDEX('PUMA22 Limit computations'!$A$4:$D$75,'PUMA-Person-Limits Fragments'!$B1232,4)</f>
        <v>Boston-Cambridge-Quincy, MA-NH HUD Metro FMR Area</v>
      </c>
      <c r="H1232" cm="1">
        <f t="array" ref="H1232">INDEX('PUMA22 Limit computations'!AI$4:BB$75,'PUMA-Person-Limits Fragments'!B1232,'PUMA-Person-Limits Fragments'!C1232)</f>
        <v>148650</v>
      </c>
      <c r="I1232" cm="1">
        <f t="array" ref="I1232">INDEX('PUMA22 Limit computations'!BC$4:BV$75,'PUMA-Person-Limits Fragments'!B1232,'PUMA-Person-Limits Fragments'!C1232)</f>
        <v>93830</v>
      </c>
      <c r="J1232" cm="1">
        <f t="array" ref="J1232">INDEX('PUMA22 Limit computations'!BW$4:CP$75,'PUMA-Person-Limits Fragments'!B1232,'PUMA-Person-Limits Fragments'!C1232)</f>
        <v>237150</v>
      </c>
    </row>
    <row r="1233" spans="1:10" x14ac:dyDescent="0.25">
      <c r="A1233">
        <f t="shared" si="59"/>
        <v>1232</v>
      </c>
      <c r="B1233">
        <f t="shared" si="57"/>
        <v>8</v>
      </c>
      <c r="C1233">
        <f t="shared" si="58"/>
        <v>18</v>
      </c>
      <c r="D1233" cm="1">
        <f t="array" ref="D1233">INDEX('PUMA22 Limit computations'!$A$4:$D$75,'PUMA-Person-Limits Fragments'!$B1233,1)</f>
        <v>806</v>
      </c>
      <c r="E1233" t="str" cm="1">
        <f t="array" ref="E1233">INDEX('PUMA22 Limit computations'!$A$4:$D$75,'PUMA-Person-Limits Fragments'!$B1233,2)</f>
        <v>Suffolk County (North)--Revere, Chelsea &amp; Winthrop</v>
      </c>
      <c r="F1233" t="str" cm="1">
        <f t="array" ref="F1233">INDEX('PUMA22 Limit computations'!$A$4:$D$75,'PUMA-Person-Limits Fragments'!$B1233,3)</f>
        <v>METRO14460MM1120</v>
      </c>
      <c r="G1233" t="str" cm="1">
        <f t="array" ref="G1233">INDEX('PUMA22 Limit computations'!$A$4:$D$75,'PUMA-Person-Limits Fragments'!$B1233,4)</f>
        <v>Boston-Cambridge-Quincy, MA-NH HUD Metro FMR Area</v>
      </c>
      <c r="H1233" cm="1">
        <f t="array" ref="H1233">INDEX('PUMA22 Limit computations'!AI$4:BB$75,'PUMA-Person-Limits Fragments'!B1233,'PUMA-Person-Limits Fragments'!C1233)</f>
        <v>148650</v>
      </c>
      <c r="I1233" cm="1">
        <f t="array" ref="I1233">INDEX('PUMA22 Limit computations'!BC$4:BV$75,'PUMA-Person-Limits Fragments'!B1233,'PUMA-Person-Limits Fragments'!C1233)</f>
        <v>93830</v>
      </c>
      <c r="J1233" cm="1">
        <f t="array" ref="J1233">INDEX('PUMA22 Limit computations'!BW$4:CP$75,'PUMA-Person-Limits Fragments'!B1233,'PUMA-Person-Limits Fragments'!C1233)</f>
        <v>237150</v>
      </c>
    </row>
    <row r="1234" spans="1:10" x14ac:dyDescent="0.25">
      <c r="A1234">
        <f t="shared" si="59"/>
        <v>1233</v>
      </c>
      <c r="B1234">
        <f t="shared" si="57"/>
        <v>9</v>
      </c>
      <c r="C1234">
        <f t="shared" si="58"/>
        <v>18</v>
      </c>
      <c r="D1234" cm="1">
        <f t="array" ref="D1234">INDEX('PUMA22 Limit computations'!$A$4:$D$75,'PUMA-Person-Limits Fragments'!$B1234,1)</f>
        <v>805</v>
      </c>
      <c r="E1234" t="str" cm="1">
        <f t="array" ref="E1234">INDEX('PUMA22 Limit computations'!$A$4:$D$75,'PUMA-Person-Limits Fragments'!$B1234,2)</f>
        <v>Boston City--Hyde Park, Jamaica Plain, Roslindale &amp; West Roxbury</v>
      </c>
      <c r="F1234" t="str" cm="1">
        <f t="array" ref="F1234">INDEX('PUMA22 Limit computations'!$A$4:$D$75,'PUMA-Person-Limits Fragments'!$B1234,3)</f>
        <v>METRO14460MM1120</v>
      </c>
      <c r="G1234" t="str" cm="1">
        <f t="array" ref="G1234">INDEX('PUMA22 Limit computations'!$A$4:$D$75,'PUMA-Person-Limits Fragments'!$B1234,4)</f>
        <v>Boston-Cambridge-Quincy, MA-NH HUD Metro FMR Area</v>
      </c>
      <c r="H1234" cm="1">
        <f t="array" ref="H1234">INDEX('PUMA22 Limit computations'!AI$4:BB$75,'PUMA-Person-Limits Fragments'!B1234,'PUMA-Person-Limits Fragments'!C1234)</f>
        <v>148650</v>
      </c>
      <c r="I1234" cm="1">
        <f t="array" ref="I1234">INDEX('PUMA22 Limit computations'!BC$4:BV$75,'PUMA-Person-Limits Fragments'!B1234,'PUMA-Person-Limits Fragments'!C1234)</f>
        <v>93830</v>
      </c>
      <c r="J1234" cm="1">
        <f t="array" ref="J1234">INDEX('PUMA22 Limit computations'!BW$4:CP$75,'PUMA-Person-Limits Fragments'!B1234,'PUMA-Person-Limits Fragments'!C1234)</f>
        <v>237150</v>
      </c>
    </row>
    <row r="1235" spans="1:10" x14ac:dyDescent="0.25">
      <c r="A1235">
        <f t="shared" si="59"/>
        <v>1234</v>
      </c>
      <c r="B1235">
        <f t="shared" si="57"/>
        <v>10</v>
      </c>
      <c r="C1235">
        <f t="shared" si="58"/>
        <v>18</v>
      </c>
      <c r="D1235" cm="1">
        <f t="array" ref="D1235">INDEX('PUMA22 Limit computations'!$A$4:$D$75,'PUMA-Person-Limits Fragments'!$B1235,1)</f>
        <v>804</v>
      </c>
      <c r="E1235" t="str" cm="1">
        <f t="array" ref="E1235">INDEX('PUMA22 Limit computations'!$A$4:$D$75,'PUMA-Person-Limits Fragments'!$B1235,2)</f>
        <v>Boston City--Mattapan &amp; Roxbury</v>
      </c>
      <c r="F1235" t="str" cm="1">
        <f t="array" ref="F1235">INDEX('PUMA22 Limit computations'!$A$4:$D$75,'PUMA-Person-Limits Fragments'!$B1235,3)</f>
        <v>METRO14460MM1120</v>
      </c>
      <c r="G1235" t="str" cm="1">
        <f t="array" ref="G1235">INDEX('PUMA22 Limit computations'!$A$4:$D$75,'PUMA-Person-Limits Fragments'!$B1235,4)</f>
        <v>Boston-Cambridge-Quincy, MA-NH HUD Metro FMR Area</v>
      </c>
      <c r="H1235" cm="1">
        <f t="array" ref="H1235">INDEX('PUMA22 Limit computations'!AI$4:BB$75,'PUMA-Person-Limits Fragments'!B1235,'PUMA-Person-Limits Fragments'!C1235)</f>
        <v>148650</v>
      </c>
      <c r="I1235" cm="1">
        <f t="array" ref="I1235">INDEX('PUMA22 Limit computations'!BC$4:BV$75,'PUMA-Person-Limits Fragments'!B1235,'PUMA-Person-Limits Fragments'!C1235)</f>
        <v>93830</v>
      </c>
      <c r="J1235" cm="1">
        <f t="array" ref="J1235">INDEX('PUMA22 Limit computations'!BW$4:CP$75,'PUMA-Person-Limits Fragments'!B1235,'PUMA-Person-Limits Fragments'!C1235)</f>
        <v>237150</v>
      </c>
    </row>
    <row r="1236" spans="1:10" x14ac:dyDescent="0.25">
      <c r="A1236">
        <f t="shared" si="59"/>
        <v>1235</v>
      </c>
      <c r="B1236">
        <f t="shared" si="57"/>
        <v>11</v>
      </c>
      <c r="C1236">
        <f t="shared" si="58"/>
        <v>18</v>
      </c>
      <c r="D1236" cm="1">
        <f t="array" ref="D1236">INDEX('PUMA22 Limit computations'!$A$4:$D$75,'PUMA-Person-Limits Fragments'!$B1236,1)</f>
        <v>612</v>
      </c>
      <c r="E1236" t="str" cm="1">
        <f t="array" ref="E1236">INDEX('PUMA22 Limit computations'!$A$4:$D$75,'PUMA-Person-Limits Fragments'!$B1236,2)</f>
        <v>Middlesex County--Watertown, Arlington &amp; Belmont</v>
      </c>
      <c r="F1236" t="str" cm="1">
        <f t="array" ref="F1236">INDEX('PUMA22 Limit computations'!$A$4:$D$75,'PUMA-Person-Limits Fragments'!$B1236,3)</f>
        <v>METRO14460MM1120</v>
      </c>
      <c r="G1236" t="str" cm="1">
        <f t="array" ref="G1236">INDEX('PUMA22 Limit computations'!$A$4:$D$75,'PUMA-Person-Limits Fragments'!$B1236,4)</f>
        <v>Boston-Cambridge-Quincy, MA-NH HUD Metro FMR Area</v>
      </c>
      <c r="H1236" cm="1">
        <f t="array" ref="H1236">INDEX('PUMA22 Limit computations'!AI$4:BB$75,'PUMA-Person-Limits Fragments'!B1236,'PUMA-Person-Limits Fragments'!C1236)</f>
        <v>148664.86499999999</v>
      </c>
      <c r="I1236" cm="1">
        <f t="array" ref="I1236">INDEX('PUMA22 Limit computations'!BC$4:BV$75,'PUMA-Person-Limits Fragments'!B1236,'PUMA-Person-Limits Fragments'!C1236)</f>
        <v>93839.383000000002</v>
      </c>
      <c r="J1236" cm="1">
        <f t="array" ref="J1236">INDEX('PUMA22 Limit computations'!BW$4:CP$75,'PUMA-Person-Limits Fragments'!B1236,'PUMA-Person-Limits Fragments'!C1236)</f>
        <v>237173.715</v>
      </c>
    </row>
    <row r="1237" spans="1:10" x14ac:dyDescent="0.25">
      <c r="A1237">
        <f t="shared" si="59"/>
        <v>1236</v>
      </c>
      <c r="B1237">
        <f t="shared" si="57"/>
        <v>12</v>
      </c>
      <c r="C1237">
        <f t="shared" si="58"/>
        <v>18</v>
      </c>
      <c r="D1237" cm="1">
        <f t="array" ref="D1237">INDEX('PUMA22 Limit computations'!$A$4:$D$75,'PUMA-Person-Limits Fragments'!$B1237,1)</f>
        <v>802</v>
      </c>
      <c r="E1237" t="str" cm="1">
        <f t="array" ref="E1237">INDEX('PUMA22 Limit computations'!$A$4:$D$75,'PUMA-Person-Limits Fragments'!$B1237,2)</f>
        <v>Boston City--Back Bay, Beacon Hill, Charlestown, East Boston, Central &amp; South End</v>
      </c>
      <c r="F1237" t="str" cm="1">
        <f t="array" ref="F1237">INDEX('PUMA22 Limit computations'!$A$4:$D$75,'PUMA-Person-Limits Fragments'!$B1237,3)</f>
        <v>METRO14460MM1120</v>
      </c>
      <c r="G1237" t="str" cm="1">
        <f t="array" ref="G1237">INDEX('PUMA22 Limit computations'!$A$4:$D$75,'PUMA-Person-Limits Fragments'!$B1237,4)</f>
        <v>Boston-Cambridge-Quincy, MA-NH HUD Metro FMR Area</v>
      </c>
      <c r="H1237" cm="1">
        <f t="array" ref="H1237">INDEX('PUMA22 Limit computations'!AI$4:BB$75,'PUMA-Person-Limits Fragments'!B1237,'PUMA-Person-Limits Fragments'!C1237)</f>
        <v>148650</v>
      </c>
      <c r="I1237" cm="1">
        <f t="array" ref="I1237">INDEX('PUMA22 Limit computations'!BC$4:BV$75,'PUMA-Person-Limits Fragments'!B1237,'PUMA-Person-Limits Fragments'!C1237)</f>
        <v>93830</v>
      </c>
      <c r="J1237" cm="1">
        <f t="array" ref="J1237">INDEX('PUMA22 Limit computations'!BW$4:CP$75,'PUMA-Person-Limits Fragments'!B1237,'PUMA-Person-Limits Fragments'!C1237)</f>
        <v>237150</v>
      </c>
    </row>
    <row r="1238" spans="1:10" x14ac:dyDescent="0.25">
      <c r="A1238">
        <f t="shared" si="59"/>
        <v>1237</v>
      </c>
      <c r="B1238">
        <f t="shared" si="57"/>
        <v>13</v>
      </c>
      <c r="C1238">
        <f t="shared" si="58"/>
        <v>18</v>
      </c>
      <c r="D1238" cm="1">
        <f t="array" ref="D1238">INDEX('PUMA22 Limit computations'!$A$4:$D$75,'PUMA-Person-Limits Fragments'!$B1238,1)</f>
        <v>906</v>
      </c>
      <c r="E1238" t="str" cm="1">
        <f t="array" ref="E1238">INDEX('PUMA22 Limit computations'!$A$4:$D$75,'PUMA-Person-Limits Fragments'!$B1238,2)</f>
        <v>Norfolk County (Southwest)--Franklin, Walpole &amp; Foxborough</v>
      </c>
      <c r="F1238" t="str" cm="1">
        <f t="array" ref="F1238">INDEX('PUMA22 Limit computations'!$A$4:$D$75,'PUMA-Person-Limits Fragments'!$B1238,3)</f>
        <v>METRO14460MM1120</v>
      </c>
      <c r="G1238" t="str" cm="1">
        <f t="array" ref="G1238">INDEX('PUMA22 Limit computations'!$A$4:$D$75,'PUMA-Person-Limits Fragments'!$B1238,4)</f>
        <v>Boston-Cambridge-Quincy, MA-NH HUD Metro FMR Area</v>
      </c>
      <c r="H1238" cm="1">
        <f t="array" ref="H1238">INDEX('PUMA22 Limit computations'!AI$4:BB$75,'PUMA-Person-Limits Fragments'!B1238,'PUMA-Person-Limits Fragments'!C1238)</f>
        <v>148650</v>
      </c>
      <c r="I1238" cm="1">
        <f t="array" ref="I1238">INDEX('PUMA22 Limit computations'!BC$4:BV$75,'PUMA-Person-Limits Fragments'!B1238,'PUMA-Person-Limits Fragments'!C1238)</f>
        <v>93830</v>
      </c>
      <c r="J1238" cm="1">
        <f t="array" ref="J1238">INDEX('PUMA22 Limit computations'!BW$4:CP$75,'PUMA-Person-Limits Fragments'!B1238,'PUMA-Person-Limits Fragments'!C1238)</f>
        <v>237150</v>
      </c>
    </row>
    <row r="1239" spans="1:10" x14ac:dyDescent="0.25">
      <c r="A1239">
        <f t="shared" si="59"/>
        <v>1238</v>
      </c>
      <c r="B1239">
        <f t="shared" si="57"/>
        <v>14</v>
      </c>
      <c r="C1239">
        <f t="shared" si="58"/>
        <v>18</v>
      </c>
      <c r="D1239" cm="1">
        <f t="array" ref="D1239">INDEX('PUMA22 Limit computations'!$A$4:$D$75,'PUMA-Person-Limits Fragments'!$B1239,1)</f>
        <v>706</v>
      </c>
      <c r="E1239" t="str" cm="1">
        <f t="array" ref="E1239">INDEX('PUMA22 Limit computations'!$A$4:$D$75,'PUMA-Person-Limits Fragments'!$B1239,2)</f>
        <v>Essex County (South Coastline)--Salem, Beverly &amp; Gloucester</v>
      </c>
      <c r="F1239" t="str" cm="1">
        <f t="array" ref="F1239">INDEX('PUMA22 Limit computations'!$A$4:$D$75,'PUMA-Person-Limits Fragments'!$B1239,3)</f>
        <v>METRO14460MM1120</v>
      </c>
      <c r="G1239" t="str" cm="1">
        <f t="array" ref="G1239">INDEX('PUMA22 Limit computations'!$A$4:$D$75,'PUMA-Person-Limits Fragments'!$B1239,4)</f>
        <v>Boston-Cambridge-Quincy, MA-NH HUD Metro FMR Area</v>
      </c>
      <c r="H1239" cm="1">
        <f t="array" ref="H1239">INDEX('PUMA22 Limit computations'!AI$4:BB$75,'PUMA-Person-Limits Fragments'!B1239,'PUMA-Person-Limits Fragments'!C1239)</f>
        <v>148650</v>
      </c>
      <c r="I1239" cm="1">
        <f t="array" ref="I1239">INDEX('PUMA22 Limit computations'!BC$4:BV$75,'PUMA-Person-Limits Fragments'!B1239,'PUMA-Person-Limits Fragments'!C1239)</f>
        <v>93830</v>
      </c>
      <c r="J1239" cm="1">
        <f t="array" ref="J1239">INDEX('PUMA22 Limit computations'!BW$4:CP$75,'PUMA-Person-Limits Fragments'!B1239,'PUMA-Person-Limits Fragments'!C1239)</f>
        <v>237150</v>
      </c>
    </row>
    <row r="1240" spans="1:10" x14ac:dyDescent="0.25">
      <c r="A1240">
        <f t="shared" si="59"/>
        <v>1239</v>
      </c>
      <c r="B1240">
        <f t="shared" si="57"/>
        <v>15</v>
      </c>
      <c r="C1240">
        <f t="shared" si="58"/>
        <v>18</v>
      </c>
      <c r="D1240" cm="1">
        <f t="array" ref="D1240">INDEX('PUMA22 Limit computations'!$A$4:$D$75,'PUMA-Person-Limits Fragments'!$B1240,1)</f>
        <v>705</v>
      </c>
      <c r="E1240" t="str" cm="1">
        <f t="array" ref="E1240">INDEX('PUMA22 Limit computations'!$A$4:$D$75,'PUMA-Person-Limits Fragments'!$B1240,2)</f>
        <v>Essex County--Lynn &amp; Nahant</v>
      </c>
      <c r="F1240" t="str" cm="1">
        <f t="array" ref="F1240">INDEX('PUMA22 Limit computations'!$A$4:$D$75,'PUMA-Person-Limits Fragments'!$B1240,3)</f>
        <v>METRO14460MM1120</v>
      </c>
      <c r="G1240" t="str" cm="1">
        <f t="array" ref="G1240">INDEX('PUMA22 Limit computations'!$A$4:$D$75,'PUMA-Person-Limits Fragments'!$B1240,4)</f>
        <v>Boston-Cambridge-Quincy, MA-NH HUD Metro FMR Area</v>
      </c>
      <c r="H1240" cm="1">
        <f t="array" ref="H1240">INDEX('PUMA22 Limit computations'!AI$4:BB$75,'PUMA-Person-Limits Fragments'!B1240,'PUMA-Person-Limits Fragments'!C1240)</f>
        <v>148650</v>
      </c>
      <c r="I1240" cm="1">
        <f t="array" ref="I1240">INDEX('PUMA22 Limit computations'!BC$4:BV$75,'PUMA-Person-Limits Fragments'!B1240,'PUMA-Person-Limits Fragments'!C1240)</f>
        <v>93830</v>
      </c>
      <c r="J1240" cm="1">
        <f t="array" ref="J1240">INDEX('PUMA22 Limit computations'!BW$4:CP$75,'PUMA-Person-Limits Fragments'!B1240,'PUMA-Person-Limits Fragments'!C1240)</f>
        <v>237150</v>
      </c>
    </row>
    <row r="1241" spans="1:10" x14ac:dyDescent="0.25">
      <c r="A1241">
        <f t="shared" si="59"/>
        <v>1240</v>
      </c>
      <c r="B1241">
        <f t="shared" si="57"/>
        <v>16</v>
      </c>
      <c r="C1241">
        <f t="shared" si="58"/>
        <v>18</v>
      </c>
      <c r="D1241" cm="1">
        <f t="array" ref="D1241">INDEX('PUMA22 Limit computations'!$A$4:$D$75,'PUMA-Person-Limits Fragments'!$B1241,1)</f>
        <v>704</v>
      </c>
      <c r="E1241" t="str" cm="1">
        <f t="array" ref="E1241">INDEX('PUMA22 Limit computations'!$A$4:$D$75,'PUMA-Person-Limits Fragments'!$B1241,2)</f>
        <v>Essex County (Central)--Peabody, Danvers &amp; Saugus</v>
      </c>
      <c r="F1241" t="str" cm="1">
        <f t="array" ref="F1241">INDEX('PUMA22 Limit computations'!$A$4:$D$75,'PUMA-Person-Limits Fragments'!$B1241,3)</f>
        <v>METRO14460MM1120</v>
      </c>
      <c r="G1241" t="str" cm="1">
        <f t="array" ref="G1241">INDEX('PUMA22 Limit computations'!$A$4:$D$75,'PUMA-Person-Limits Fragments'!$B1241,4)</f>
        <v>Boston-Cambridge-Quincy, MA-NH HUD Metro FMR Area</v>
      </c>
      <c r="H1241" cm="1">
        <f t="array" ref="H1241">INDEX('PUMA22 Limit computations'!AI$4:BB$75,'PUMA-Person-Limits Fragments'!B1241,'PUMA-Person-Limits Fragments'!C1241)</f>
        <v>148650</v>
      </c>
      <c r="I1241" cm="1">
        <f t="array" ref="I1241">INDEX('PUMA22 Limit computations'!BC$4:BV$75,'PUMA-Person-Limits Fragments'!B1241,'PUMA-Person-Limits Fragments'!C1241)</f>
        <v>93830</v>
      </c>
      <c r="J1241" cm="1">
        <f t="array" ref="J1241">INDEX('PUMA22 Limit computations'!BW$4:CP$75,'PUMA-Person-Limits Fragments'!B1241,'PUMA-Person-Limits Fragments'!C1241)</f>
        <v>237150</v>
      </c>
    </row>
    <row r="1242" spans="1:10" x14ac:dyDescent="0.25">
      <c r="A1242">
        <f t="shared" si="59"/>
        <v>1241</v>
      </c>
      <c r="B1242">
        <f t="shared" si="57"/>
        <v>17</v>
      </c>
      <c r="C1242">
        <f t="shared" si="58"/>
        <v>18</v>
      </c>
      <c r="D1242" cm="1">
        <f t="array" ref="D1242">INDEX('PUMA22 Limit computations'!$A$4:$D$75,'PUMA-Person-Limits Fragments'!$B1242,1)</f>
        <v>611</v>
      </c>
      <c r="E1242" t="str" cm="1">
        <f t="array" ref="E1242">INDEX('PUMA22 Limit computations'!$A$4:$D$75,'PUMA-Person-Limits Fragments'!$B1242,2)</f>
        <v>Middlesex County (East)--Cambridge</v>
      </c>
      <c r="F1242" t="str" cm="1">
        <f t="array" ref="F1242">INDEX('PUMA22 Limit computations'!$A$4:$D$75,'PUMA-Person-Limits Fragments'!$B1242,3)</f>
        <v>METRO14460MM1120</v>
      </c>
      <c r="G1242" t="str" cm="1">
        <f t="array" ref="G1242">INDEX('PUMA22 Limit computations'!$A$4:$D$75,'PUMA-Person-Limits Fragments'!$B1242,4)</f>
        <v>Boston-Cambridge-Quincy, MA-NH HUD Metro FMR Area</v>
      </c>
      <c r="H1242" cm="1">
        <f t="array" ref="H1242">INDEX('PUMA22 Limit computations'!AI$4:BB$75,'PUMA-Person-Limits Fragments'!B1242,'PUMA-Person-Limits Fragments'!C1242)</f>
        <v>148650</v>
      </c>
      <c r="I1242" cm="1">
        <f t="array" ref="I1242">INDEX('PUMA22 Limit computations'!BC$4:BV$75,'PUMA-Person-Limits Fragments'!B1242,'PUMA-Person-Limits Fragments'!C1242)</f>
        <v>93830</v>
      </c>
      <c r="J1242" cm="1">
        <f t="array" ref="J1242">INDEX('PUMA22 Limit computations'!BW$4:CP$75,'PUMA-Person-Limits Fragments'!B1242,'PUMA-Person-Limits Fragments'!C1242)</f>
        <v>237150</v>
      </c>
    </row>
    <row r="1243" spans="1:10" x14ac:dyDescent="0.25">
      <c r="A1243">
        <f t="shared" si="59"/>
        <v>1242</v>
      </c>
      <c r="B1243">
        <f t="shared" si="57"/>
        <v>18</v>
      </c>
      <c r="C1243">
        <f t="shared" si="58"/>
        <v>18</v>
      </c>
      <c r="D1243" cm="1">
        <f t="array" ref="D1243">INDEX('PUMA22 Limit computations'!$A$4:$D$75,'PUMA-Person-Limits Fragments'!$B1243,1)</f>
        <v>703</v>
      </c>
      <c r="E1243" t="str" cm="1">
        <f t="array" ref="E1243">INDEX('PUMA22 Limit computations'!$A$4:$D$75,'PUMA-Person-Limits Fragments'!$B1243,2)</f>
        <v>Essex County (North)--Newburyport, Amesbury &amp; North Andover</v>
      </c>
      <c r="F1243" t="str" cm="1">
        <f t="array" ref="F1243">INDEX('PUMA22 Limit computations'!$A$4:$D$75,'PUMA-Person-Limits Fragments'!$B1243,3)</f>
        <v>METRO14460MM1120</v>
      </c>
      <c r="G1243" t="str" cm="1">
        <f t="array" ref="G1243">INDEX('PUMA22 Limit computations'!$A$4:$D$75,'PUMA-Person-Limits Fragments'!$B1243,4)</f>
        <v>Boston-Cambridge-Quincy, MA-NH HUD Metro FMR Area</v>
      </c>
      <c r="H1243" cm="1">
        <f t="array" ref="H1243">INDEX('PUMA22 Limit computations'!AI$4:BB$75,'PUMA-Person-Limits Fragments'!B1243,'PUMA-Person-Limits Fragments'!C1243)</f>
        <v>77595.3</v>
      </c>
      <c r="I1243" cm="1">
        <f t="array" ref="I1243">INDEX('PUMA22 Limit computations'!BC$4:BV$75,'PUMA-Person-Limits Fragments'!B1243,'PUMA-Person-Limits Fragments'!C1243)</f>
        <v>48979.26</v>
      </c>
      <c r="J1243" cm="1">
        <f t="array" ref="J1243">INDEX('PUMA22 Limit computations'!BW$4:CP$75,'PUMA-Person-Limits Fragments'!B1243,'PUMA-Person-Limits Fragments'!C1243)</f>
        <v>123792.3</v>
      </c>
    </row>
    <row r="1244" spans="1:10" x14ac:dyDescent="0.25">
      <c r="A1244">
        <f t="shared" si="59"/>
        <v>1243</v>
      </c>
      <c r="B1244">
        <f t="shared" si="57"/>
        <v>19</v>
      </c>
      <c r="C1244">
        <f t="shared" si="58"/>
        <v>18</v>
      </c>
      <c r="D1244" cm="1">
        <f t="array" ref="D1244">INDEX('PUMA22 Limit computations'!$A$4:$D$75,'PUMA-Person-Limits Fragments'!$B1244,1)</f>
        <v>803</v>
      </c>
      <c r="E1244" t="str" cm="1">
        <f t="array" ref="E1244">INDEX('PUMA22 Limit computations'!$A$4:$D$75,'PUMA-Person-Limits Fragments'!$B1244,2)</f>
        <v>Boston City--Dorchester &amp; South Boston</v>
      </c>
      <c r="F1244" t="str" cm="1">
        <f t="array" ref="F1244">INDEX('PUMA22 Limit computations'!$A$4:$D$75,'PUMA-Person-Limits Fragments'!$B1244,3)</f>
        <v>METRO14460MM1120</v>
      </c>
      <c r="G1244" t="str" cm="1">
        <f t="array" ref="G1244">INDEX('PUMA22 Limit computations'!$A$4:$D$75,'PUMA-Person-Limits Fragments'!$B1244,4)</f>
        <v>Boston-Cambridge-Quincy, MA-NH HUD Metro FMR Area</v>
      </c>
      <c r="H1244" cm="1">
        <f t="array" ref="H1244">INDEX('PUMA22 Limit computations'!AI$4:BB$75,'PUMA-Person-Limits Fragments'!B1244,'PUMA-Person-Limits Fragments'!C1244)</f>
        <v>148650</v>
      </c>
      <c r="I1244" cm="1">
        <f t="array" ref="I1244">INDEX('PUMA22 Limit computations'!BC$4:BV$75,'PUMA-Person-Limits Fragments'!B1244,'PUMA-Person-Limits Fragments'!C1244)</f>
        <v>93830</v>
      </c>
      <c r="J1244" cm="1">
        <f t="array" ref="J1244">INDEX('PUMA22 Limit computations'!BW$4:CP$75,'PUMA-Person-Limits Fragments'!B1244,'PUMA-Person-Limits Fragments'!C1244)</f>
        <v>237150</v>
      </c>
    </row>
    <row r="1245" spans="1:10" x14ac:dyDescent="0.25">
      <c r="A1245">
        <f t="shared" si="59"/>
        <v>1244</v>
      </c>
      <c r="B1245">
        <f t="shared" si="57"/>
        <v>20</v>
      </c>
      <c r="C1245">
        <f t="shared" si="58"/>
        <v>18</v>
      </c>
      <c r="D1245" cm="1">
        <f t="array" ref="D1245">INDEX('PUMA22 Limit computations'!$A$4:$D$75,'PUMA-Person-Limits Fragments'!$B1245,1)</f>
        <v>605</v>
      </c>
      <c r="E1245" t="str" cm="1">
        <f t="array" ref="E1245">INDEX('PUMA22 Limit computations'!$A$4:$D$75,'PUMA-Person-Limits Fragments'!$B1245,2)</f>
        <v>Middlesex County--Framingham &amp; Marlborough</v>
      </c>
      <c r="F1245" t="str" cm="1">
        <f t="array" ref="F1245">INDEX('PUMA22 Limit computations'!$A$4:$D$75,'PUMA-Person-Limits Fragments'!$B1245,3)</f>
        <v>METRO14460MM1120</v>
      </c>
      <c r="G1245" t="str" cm="1">
        <f t="array" ref="G1245">INDEX('PUMA22 Limit computations'!$A$4:$D$75,'PUMA-Person-Limits Fragments'!$B1245,4)</f>
        <v>Boston-Cambridge-Quincy, MA-NH HUD Metro FMR Area</v>
      </c>
      <c r="H1245" cm="1">
        <f t="array" ref="H1245">INDEX('PUMA22 Limit computations'!AI$4:BB$75,'PUMA-Person-Limits Fragments'!B1245,'PUMA-Person-Limits Fragments'!C1245)</f>
        <v>148650</v>
      </c>
      <c r="I1245" cm="1">
        <f t="array" ref="I1245">INDEX('PUMA22 Limit computations'!BC$4:BV$75,'PUMA-Person-Limits Fragments'!B1245,'PUMA-Person-Limits Fragments'!C1245)</f>
        <v>93830</v>
      </c>
      <c r="J1245" cm="1">
        <f t="array" ref="J1245">INDEX('PUMA22 Limit computations'!BW$4:CP$75,'PUMA-Person-Limits Fragments'!B1245,'PUMA-Person-Limits Fragments'!C1245)</f>
        <v>237150</v>
      </c>
    </row>
    <row r="1246" spans="1:10" x14ac:dyDescent="0.25">
      <c r="A1246">
        <f t="shared" si="59"/>
        <v>1245</v>
      </c>
      <c r="B1246">
        <f t="shared" si="57"/>
        <v>21</v>
      </c>
      <c r="C1246">
        <f t="shared" si="58"/>
        <v>18</v>
      </c>
      <c r="D1246" cm="1">
        <f t="array" ref="D1246">INDEX('PUMA22 Limit computations'!$A$4:$D$75,'PUMA-Person-Limits Fragments'!$B1246,1)</f>
        <v>601</v>
      </c>
      <c r="E1246" t="str" cm="1">
        <f t="array" ref="E1246">INDEX('PUMA22 Limit computations'!$A$4:$D$75,'PUMA-Person-Limits Fragments'!$B1246,2)</f>
        <v>Middlesex County (Northwest)--Outside Lowell</v>
      </c>
      <c r="F1246" t="str" cm="1">
        <f t="array" ref="F1246">INDEX('PUMA22 Limit computations'!$A$4:$D$75,'PUMA-Person-Limits Fragments'!$B1246,3)</f>
        <v>METRO14460MM1120</v>
      </c>
      <c r="G1246" t="str" cm="1">
        <f t="array" ref="G1246">INDEX('PUMA22 Limit computations'!$A$4:$D$75,'PUMA-Person-Limits Fragments'!$B1246,4)</f>
        <v>Boston-Cambridge-Quincy, MA-NH HUD Metro FMR Area</v>
      </c>
      <c r="H1246" cm="1">
        <f t="array" ref="H1246">INDEX('PUMA22 Limit computations'!AI$4:BB$75,'PUMA-Person-Limits Fragments'!B1246,'PUMA-Person-Limits Fragments'!C1246)</f>
        <v>33475.980000000003</v>
      </c>
      <c r="I1246" cm="1">
        <f t="array" ref="I1246">INDEX('PUMA22 Limit computations'!BC$4:BV$75,'PUMA-Person-Limits Fragments'!B1246,'PUMA-Person-Limits Fragments'!C1246)</f>
        <v>21130.516</v>
      </c>
      <c r="J1246" cm="1">
        <f t="array" ref="J1246">INDEX('PUMA22 Limit computations'!BW$4:CP$75,'PUMA-Person-Limits Fragments'!B1246,'PUMA-Person-Limits Fragments'!C1246)</f>
        <v>53406.18</v>
      </c>
    </row>
    <row r="1247" spans="1:10" x14ac:dyDescent="0.25">
      <c r="A1247">
        <f t="shared" si="59"/>
        <v>1246</v>
      </c>
      <c r="B1247">
        <f t="shared" si="57"/>
        <v>22</v>
      </c>
      <c r="C1247">
        <f t="shared" si="58"/>
        <v>18</v>
      </c>
      <c r="D1247" cm="1">
        <f t="array" ref="D1247">INDEX('PUMA22 Limit computations'!$A$4:$D$75,'PUMA-Person-Limits Fragments'!$B1247,1)</f>
        <v>1104</v>
      </c>
      <c r="E1247" t="str" cm="1">
        <f t="array" ref="E1247">INDEX('PUMA22 Limit computations'!$A$4:$D$75,'PUMA-Person-Limits Fragments'!$B1247,2)</f>
        <v>Plymouth County (South)--Plymouth Town, Middleborough &amp; Wareham</v>
      </c>
      <c r="F1247" t="str" cm="1">
        <f t="array" ref="F1247">INDEX('PUMA22 Limit computations'!$A$4:$D$75,'PUMA-Person-Limits Fragments'!$B1247,3)</f>
        <v>METRO14460MM1120</v>
      </c>
      <c r="G1247" t="str" cm="1">
        <f t="array" ref="G1247">INDEX('PUMA22 Limit computations'!$A$4:$D$75,'PUMA-Person-Limits Fragments'!$B1247,4)</f>
        <v>Boston-Cambridge-Quincy, MA-NH HUD Metro FMR Area</v>
      </c>
      <c r="H1247" cm="1">
        <f t="array" ref="H1247">INDEX('PUMA22 Limit computations'!AI$4:BB$75,'PUMA-Person-Limits Fragments'!B1247,'PUMA-Person-Limits Fragments'!C1247)</f>
        <v>99268.469999999987</v>
      </c>
      <c r="I1247" cm="1">
        <f t="array" ref="I1247">INDEX('PUMA22 Limit computations'!BC$4:BV$75,'PUMA-Person-Limits Fragments'!B1247,'PUMA-Person-Limits Fragments'!C1247)</f>
        <v>62659.673999999992</v>
      </c>
      <c r="J1247" cm="1">
        <f t="array" ref="J1247">INDEX('PUMA22 Limit computations'!BW$4:CP$75,'PUMA-Person-Limits Fragments'!B1247,'PUMA-Person-Limits Fragments'!C1247)</f>
        <v>158368.76999999999</v>
      </c>
    </row>
    <row r="1248" spans="1:10" x14ac:dyDescent="0.25">
      <c r="A1248">
        <f t="shared" si="59"/>
        <v>1247</v>
      </c>
      <c r="B1248">
        <f t="shared" si="57"/>
        <v>23</v>
      </c>
      <c r="C1248">
        <f t="shared" si="58"/>
        <v>18</v>
      </c>
      <c r="D1248" cm="1">
        <f t="array" ref="D1248">INDEX('PUMA22 Limit computations'!$A$4:$D$75,'PUMA-Person-Limits Fragments'!$B1248,1)</f>
        <v>1103</v>
      </c>
      <c r="E1248" t="str" cm="1">
        <f t="array" ref="E1248">INDEX('PUMA22 Limit computations'!$A$4:$D$75,'PUMA-Person-Limits Fragments'!$B1248,2)</f>
        <v>Plymouth County (North)--Marshfield, Hingham &amp; Scituate</v>
      </c>
      <c r="F1248" t="str" cm="1">
        <f t="array" ref="F1248">INDEX('PUMA22 Limit computations'!$A$4:$D$75,'PUMA-Person-Limits Fragments'!$B1248,3)</f>
        <v>METRO14460MM1120</v>
      </c>
      <c r="G1248" t="str" cm="1">
        <f t="array" ref="G1248">INDEX('PUMA22 Limit computations'!$A$4:$D$75,'PUMA-Person-Limits Fragments'!$B1248,4)</f>
        <v>Boston-Cambridge-Quincy, MA-NH HUD Metro FMR Area</v>
      </c>
      <c r="H1248" cm="1">
        <f t="array" ref="H1248">INDEX('PUMA22 Limit computations'!AI$4:BB$75,'PUMA-Person-Limits Fragments'!B1248,'PUMA-Person-Limits Fragments'!C1248)</f>
        <v>148620.26999999999</v>
      </c>
      <c r="I1248" cm="1">
        <f t="array" ref="I1248">INDEX('PUMA22 Limit computations'!BC$4:BV$75,'PUMA-Person-Limits Fragments'!B1248,'PUMA-Person-Limits Fragments'!C1248)</f>
        <v>93811.233999999997</v>
      </c>
      <c r="J1248" cm="1">
        <f t="array" ref="J1248">INDEX('PUMA22 Limit computations'!BW$4:CP$75,'PUMA-Person-Limits Fragments'!B1248,'PUMA-Person-Limits Fragments'!C1248)</f>
        <v>237102.57</v>
      </c>
    </row>
    <row r="1249" spans="1:10" x14ac:dyDescent="0.25">
      <c r="A1249">
        <f t="shared" si="59"/>
        <v>1248</v>
      </c>
      <c r="B1249">
        <f t="shared" si="57"/>
        <v>24</v>
      </c>
      <c r="C1249">
        <f t="shared" si="58"/>
        <v>18</v>
      </c>
      <c r="D1249" cm="1">
        <f t="array" ref="D1249">INDEX('PUMA22 Limit computations'!$A$4:$D$75,'PUMA-Person-Limits Fragments'!$B1249,1)</f>
        <v>1102</v>
      </c>
      <c r="E1249" t="str" cm="1">
        <f t="array" ref="E1249">INDEX('PUMA22 Limit computations'!$A$4:$D$75,'PUMA-Person-Limits Fragments'!$B1249,2)</f>
        <v>Plymouth County (West)--Bridgewater, Abington &amp; Whitman</v>
      </c>
      <c r="F1249" t="str" cm="1">
        <f t="array" ref="F1249">INDEX('PUMA22 Limit computations'!$A$4:$D$75,'PUMA-Person-Limits Fragments'!$B1249,3)</f>
        <v>METRO14460MM1120</v>
      </c>
      <c r="G1249" t="str" cm="1">
        <f t="array" ref="G1249">INDEX('PUMA22 Limit computations'!$A$4:$D$75,'PUMA-Person-Limits Fragments'!$B1249,4)</f>
        <v>Boston-Cambridge-Quincy, MA-NH HUD Metro FMR Area</v>
      </c>
      <c r="H1249" cm="1">
        <f t="array" ref="H1249">INDEX('PUMA22 Limit computations'!AI$4:BB$75,'PUMA-Person-Limits Fragments'!B1249,'PUMA-Person-Limits Fragments'!C1249)</f>
        <v>32242.185000000001</v>
      </c>
      <c r="I1249" cm="1">
        <f t="array" ref="I1249">INDEX('PUMA22 Limit computations'!BC$4:BV$75,'PUMA-Person-Limits Fragments'!B1249,'PUMA-Person-Limits Fragments'!C1249)</f>
        <v>20351.727000000003</v>
      </c>
      <c r="J1249" cm="1">
        <f t="array" ref="J1249">INDEX('PUMA22 Limit computations'!BW$4:CP$75,'PUMA-Person-Limits Fragments'!B1249,'PUMA-Person-Limits Fragments'!C1249)</f>
        <v>51437.834999999999</v>
      </c>
    </row>
    <row r="1250" spans="1:10" x14ac:dyDescent="0.25">
      <c r="A1250">
        <f t="shared" si="59"/>
        <v>1249</v>
      </c>
      <c r="B1250">
        <f t="shared" si="57"/>
        <v>25</v>
      </c>
      <c r="C1250">
        <f t="shared" si="58"/>
        <v>18</v>
      </c>
      <c r="D1250" cm="1">
        <f t="array" ref="D1250">INDEX('PUMA22 Limit computations'!$A$4:$D$75,'PUMA-Person-Limits Fragments'!$B1250,1)</f>
        <v>604</v>
      </c>
      <c r="E1250" t="str" cm="1">
        <f t="array" ref="E1250">INDEX('PUMA22 Limit computations'!$A$4:$D$75,'PUMA-Person-Limits Fragments'!$B1250,2)</f>
        <v>Middlesex County (West Central)</v>
      </c>
      <c r="F1250" t="str" cm="1">
        <f t="array" ref="F1250">INDEX('PUMA22 Limit computations'!$A$4:$D$75,'PUMA-Person-Limits Fragments'!$B1250,3)</f>
        <v>METRO14460MM1120</v>
      </c>
      <c r="G1250" t="str" cm="1">
        <f t="array" ref="G1250">INDEX('PUMA22 Limit computations'!$A$4:$D$75,'PUMA-Person-Limits Fragments'!$B1250,4)</f>
        <v>Boston-Cambridge-Quincy, MA-NH HUD Metro FMR Area</v>
      </c>
      <c r="H1250" cm="1">
        <f t="array" ref="H1250">INDEX('PUMA22 Limit computations'!AI$4:BB$75,'PUMA-Person-Limits Fragments'!B1250,'PUMA-Person-Limits Fragments'!C1250)</f>
        <v>148650</v>
      </c>
      <c r="I1250" cm="1">
        <f t="array" ref="I1250">INDEX('PUMA22 Limit computations'!BC$4:BV$75,'PUMA-Person-Limits Fragments'!B1250,'PUMA-Person-Limits Fragments'!C1250)</f>
        <v>93830</v>
      </c>
      <c r="J1250" cm="1">
        <f t="array" ref="J1250">INDEX('PUMA22 Limit computations'!BW$4:CP$75,'PUMA-Person-Limits Fragments'!B1250,'PUMA-Person-Limits Fragments'!C1250)</f>
        <v>237150</v>
      </c>
    </row>
    <row r="1251" spans="1:10" x14ac:dyDescent="0.25">
      <c r="A1251">
        <f t="shared" si="59"/>
        <v>1250</v>
      </c>
      <c r="B1251">
        <f t="shared" si="57"/>
        <v>26</v>
      </c>
      <c r="C1251">
        <f t="shared" si="58"/>
        <v>18</v>
      </c>
      <c r="D1251" cm="1">
        <f t="array" ref="D1251">INDEX('PUMA22 Limit computations'!$A$4:$D$75,'PUMA-Person-Limits Fragments'!$B1251,1)</f>
        <v>905</v>
      </c>
      <c r="E1251" t="str" cm="1">
        <f t="array" ref="E1251">INDEX('PUMA22 Limit computations'!$A$4:$D$75,'PUMA-Person-Limits Fragments'!$B1251,2)</f>
        <v>Norfolk County (Central)--Norwood, Stoughton &amp; Canton</v>
      </c>
      <c r="F1251" t="str" cm="1">
        <f t="array" ref="F1251">INDEX('PUMA22 Limit computations'!$A$4:$D$75,'PUMA-Person-Limits Fragments'!$B1251,3)</f>
        <v>METRO14460MM1120</v>
      </c>
      <c r="G1251" t="str" cm="1">
        <f t="array" ref="G1251">INDEX('PUMA22 Limit computations'!$A$4:$D$75,'PUMA-Person-Limits Fragments'!$B1251,4)</f>
        <v>Boston-Cambridge-Quincy, MA-NH HUD Metro FMR Area</v>
      </c>
      <c r="H1251" cm="1">
        <f t="array" ref="H1251">INDEX('PUMA22 Limit computations'!AI$4:BB$75,'PUMA-Person-Limits Fragments'!B1251,'PUMA-Person-Limits Fragments'!C1251)</f>
        <v>142986.435</v>
      </c>
      <c r="I1251" cm="1">
        <f t="array" ref="I1251">INDEX('PUMA22 Limit computations'!BC$4:BV$75,'PUMA-Person-Limits Fragments'!B1251,'PUMA-Person-Limits Fragments'!C1251)</f>
        <v>90255.077000000005</v>
      </c>
      <c r="J1251" cm="1">
        <f t="array" ref="J1251">INDEX('PUMA22 Limit computations'!BW$4:CP$75,'PUMA-Person-Limits Fragments'!B1251,'PUMA-Person-Limits Fragments'!C1251)</f>
        <v>228114.58499999999</v>
      </c>
    </row>
    <row r="1252" spans="1:10" x14ac:dyDescent="0.25">
      <c r="A1252">
        <f t="shared" si="59"/>
        <v>1251</v>
      </c>
      <c r="B1252">
        <f t="shared" si="57"/>
        <v>27</v>
      </c>
      <c r="C1252">
        <f t="shared" si="58"/>
        <v>18</v>
      </c>
      <c r="D1252" cm="1">
        <f t="array" ref="D1252">INDEX('PUMA22 Limit computations'!$A$4:$D$75,'PUMA-Person-Limits Fragments'!$B1252,1)</f>
        <v>606</v>
      </c>
      <c r="E1252" t="str" cm="1">
        <f t="array" ref="E1252">INDEX('PUMA22 Limit computations'!$A$4:$D$75,'PUMA-Person-Limits Fragments'!$B1252,2)</f>
        <v>Middlesex County (Southwest)</v>
      </c>
      <c r="F1252" t="str" cm="1">
        <f t="array" ref="F1252">INDEX('PUMA22 Limit computations'!$A$4:$D$75,'PUMA-Person-Limits Fragments'!$B1252,3)</f>
        <v>METRO14460MM1120</v>
      </c>
      <c r="G1252" t="str" cm="1">
        <f t="array" ref="G1252">INDEX('PUMA22 Limit computations'!$A$4:$D$75,'PUMA-Person-Limits Fragments'!$B1252,4)</f>
        <v>Boston-Cambridge-Quincy, MA-NH HUD Metro FMR Area</v>
      </c>
      <c r="H1252" cm="1">
        <f t="array" ref="H1252">INDEX('PUMA22 Limit computations'!AI$4:BB$75,'PUMA-Person-Limits Fragments'!B1252,'PUMA-Person-Limits Fragments'!C1252)</f>
        <v>148650</v>
      </c>
      <c r="I1252" cm="1">
        <f t="array" ref="I1252">INDEX('PUMA22 Limit computations'!BC$4:BV$75,'PUMA-Person-Limits Fragments'!B1252,'PUMA-Person-Limits Fragments'!C1252)</f>
        <v>93830</v>
      </c>
      <c r="J1252" cm="1">
        <f t="array" ref="J1252">INDEX('PUMA22 Limit computations'!BW$4:CP$75,'PUMA-Person-Limits Fragments'!B1252,'PUMA-Person-Limits Fragments'!C1252)</f>
        <v>237150</v>
      </c>
    </row>
    <row r="1253" spans="1:10" x14ac:dyDescent="0.25">
      <c r="A1253">
        <f t="shared" si="59"/>
        <v>1252</v>
      </c>
      <c r="B1253">
        <f t="shared" si="57"/>
        <v>28</v>
      </c>
      <c r="C1253">
        <f t="shared" si="58"/>
        <v>18</v>
      </c>
      <c r="D1253" cm="1">
        <f t="array" ref="D1253">INDEX('PUMA22 Limit computations'!$A$4:$D$75,'PUMA-Person-Limits Fragments'!$B1253,1)</f>
        <v>607</v>
      </c>
      <c r="E1253" t="str" cm="1">
        <f t="array" ref="E1253">INDEX('PUMA22 Limit computations'!$A$4:$D$75,'PUMA-Person-Limits Fragments'!$B1253,2)</f>
        <v>Middlesex County--Lexington, Burlington &amp; Wilmington</v>
      </c>
      <c r="F1253" t="str" cm="1">
        <f t="array" ref="F1253">INDEX('PUMA22 Limit computations'!$A$4:$D$75,'PUMA-Person-Limits Fragments'!$B1253,3)</f>
        <v>METRO14460MM1120</v>
      </c>
      <c r="G1253" t="str" cm="1">
        <f t="array" ref="G1253">INDEX('PUMA22 Limit computations'!$A$4:$D$75,'PUMA-Person-Limits Fragments'!$B1253,4)</f>
        <v>Boston-Cambridge-Quincy, MA-NH HUD Metro FMR Area</v>
      </c>
      <c r="H1253" cm="1">
        <f t="array" ref="H1253">INDEX('PUMA22 Limit computations'!AI$4:BB$75,'PUMA-Person-Limits Fragments'!B1253,'PUMA-Person-Limits Fragments'!C1253)</f>
        <v>148650</v>
      </c>
      <c r="I1253" cm="1">
        <f t="array" ref="I1253">INDEX('PUMA22 Limit computations'!BC$4:BV$75,'PUMA-Person-Limits Fragments'!B1253,'PUMA-Person-Limits Fragments'!C1253)</f>
        <v>93830</v>
      </c>
      <c r="J1253" cm="1">
        <f t="array" ref="J1253">INDEX('PUMA22 Limit computations'!BW$4:CP$75,'PUMA-Person-Limits Fragments'!B1253,'PUMA-Person-Limits Fragments'!C1253)</f>
        <v>237150</v>
      </c>
    </row>
    <row r="1254" spans="1:10" x14ac:dyDescent="0.25">
      <c r="A1254">
        <f t="shared" si="59"/>
        <v>1253</v>
      </c>
      <c r="B1254">
        <f t="shared" si="57"/>
        <v>29</v>
      </c>
      <c r="C1254">
        <f t="shared" si="58"/>
        <v>18</v>
      </c>
      <c r="D1254" cm="1">
        <f t="array" ref="D1254">INDEX('PUMA22 Limit computations'!$A$4:$D$75,'PUMA-Person-Limits Fragments'!$B1254,1)</f>
        <v>608</v>
      </c>
      <c r="E1254" t="str" cm="1">
        <f t="array" ref="E1254">INDEX('PUMA22 Limit computations'!$A$4:$D$75,'PUMA-Person-Limits Fragments'!$B1254,2)</f>
        <v>Middlesex County--Woburn, Melrose &amp; Reading</v>
      </c>
      <c r="F1254" t="str" cm="1">
        <f t="array" ref="F1254">INDEX('PUMA22 Limit computations'!$A$4:$D$75,'PUMA-Person-Limits Fragments'!$B1254,3)</f>
        <v>METRO14460MM1120</v>
      </c>
      <c r="G1254" t="str" cm="1">
        <f t="array" ref="G1254">INDEX('PUMA22 Limit computations'!$A$4:$D$75,'PUMA-Person-Limits Fragments'!$B1254,4)</f>
        <v>Boston-Cambridge-Quincy, MA-NH HUD Metro FMR Area</v>
      </c>
      <c r="H1254" cm="1">
        <f t="array" ref="H1254">INDEX('PUMA22 Limit computations'!AI$4:BB$75,'PUMA-Person-Limits Fragments'!B1254,'PUMA-Person-Limits Fragments'!C1254)</f>
        <v>148650</v>
      </c>
      <c r="I1254" cm="1">
        <f t="array" ref="I1254">INDEX('PUMA22 Limit computations'!BC$4:BV$75,'PUMA-Person-Limits Fragments'!B1254,'PUMA-Person-Limits Fragments'!C1254)</f>
        <v>93830</v>
      </c>
      <c r="J1254" cm="1">
        <f t="array" ref="J1254">INDEX('PUMA22 Limit computations'!BW$4:CP$75,'PUMA-Person-Limits Fragments'!B1254,'PUMA-Person-Limits Fragments'!C1254)</f>
        <v>237150</v>
      </c>
    </row>
    <row r="1255" spans="1:10" x14ac:dyDescent="0.25">
      <c r="A1255">
        <f t="shared" si="59"/>
        <v>1254</v>
      </c>
      <c r="B1255">
        <f t="shared" si="57"/>
        <v>30</v>
      </c>
      <c r="C1255">
        <f t="shared" si="58"/>
        <v>18</v>
      </c>
      <c r="D1255" cm="1">
        <f t="array" ref="D1255">INDEX('PUMA22 Limit computations'!$A$4:$D$75,'PUMA-Person-Limits Fragments'!$B1255,1)</f>
        <v>609</v>
      </c>
      <c r="E1255" t="str" cm="1">
        <f t="array" ref="E1255">INDEX('PUMA22 Limit computations'!$A$4:$D$75,'PUMA-Person-Limits Fragments'!$B1255,2)</f>
        <v>Middlesex County (East)--Malden &amp; Medford</v>
      </c>
      <c r="F1255" t="str" cm="1">
        <f t="array" ref="F1255">INDEX('PUMA22 Limit computations'!$A$4:$D$75,'PUMA-Person-Limits Fragments'!$B1255,3)</f>
        <v>METRO14460MM1120</v>
      </c>
      <c r="G1255" t="str" cm="1">
        <f t="array" ref="G1255">INDEX('PUMA22 Limit computations'!$A$4:$D$75,'PUMA-Person-Limits Fragments'!$B1255,4)</f>
        <v>Boston-Cambridge-Quincy, MA-NH HUD Metro FMR Area</v>
      </c>
      <c r="H1255" cm="1">
        <f t="array" ref="H1255">INDEX('PUMA22 Limit computations'!AI$4:BB$75,'PUMA-Person-Limits Fragments'!B1255,'PUMA-Person-Limits Fragments'!C1255)</f>
        <v>148650</v>
      </c>
      <c r="I1255" cm="1">
        <f t="array" ref="I1255">INDEX('PUMA22 Limit computations'!BC$4:BV$75,'PUMA-Person-Limits Fragments'!B1255,'PUMA-Person-Limits Fragments'!C1255)</f>
        <v>93830</v>
      </c>
      <c r="J1255" cm="1">
        <f t="array" ref="J1255">INDEX('PUMA22 Limit computations'!BW$4:CP$75,'PUMA-Person-Limits Fragments'!B1255,'PUMA-Person-Limits Fragments'!C1255)</f>
        <v>237150</v>
      </c>
    </row>
    <row r="1256" spans="1:10" x14ac:dyDescent="0.25">
      <c r="A1256">
        <f t="shared" si="59"/>
        <v>1255</v>
      </c>
      <c r="B1256">
        <f t="shared" si="57"/>
        <v>31</v>
      </c>
      <c r="C1256">
        <f t="shared" si="58"/>
        <v>18</v>
      </c>
      <c r="D1256" cm="1">
        <f t="array" ref="D1256">INDEX('PUMA22 Limit computations'!$A$4:$D$75,'PUMA-Person-Limits Fragments'!$B1256,1)</f>
        <v>610</v>
      </c>
      <c r="E1256" t="str" cm="1">
        <f t="array" ref="E1256">INDEX('PUMA22 Limit computations'!$A$4:$D$75,'PUMA-Person-Limits Fragments'!$B1256,2)</f>
        <v>Middlesex County (East)--Somerville &amp; Everett</v>
      </c>
      <c r="F1256" t="str" cm="1">
        <f t="array" ref="F1256">INDEX('PUMA22 Limit computations'!$A$4:$D$75,'PUMA-Person-Limits Fragments'!$B1256,3)</f>
        <v>METRO14460MM1120</v>
      </c>
      <c r="G1256" t="str" cm="1">
        <f t="array" ref="G1256">INDEX('PUMA22 Limit computations'!$A$4:$D$75,'PUMA-Person-Limits Fragments'!$B1256,4)</f>
        <v>Boston-Cambridge-Quincy, MA-NH HUD Metro FMR Area</v>
      </c>
      <c r="H1256" cm="1">
        <f t="array" ref="H1256">INDEX('PUMA22 Limit computations'!AI$4:BB$75,'PUMA-Person-Limits Fragments'!B1256,'PUMA-Person-Limits Fragments'!C1256)</f>
        <v>148650</v>
      </c>
      <c r="I1256" cm="1">
        <f t="array" ref="I1256">INDEX('PUMA22 Limit computations'!BC$4:BV$75,'PUMA-Person-Limits Fragments'!B1256,'PUMA-Person-Limits Fragments'!C1256)</f>
        <v>93830</v>
      </c>
      <c r="J1256" cm="1">
        <f t="array" ref="J1256">INDEX('PUMA22 Limit computations'!BW$4:CP$75,'PUMA-Person-Limits Fragments'!B1256,'PUMA-Person-Limits Fragments'!C1256)</f>
        <v>237150</v>
      </c>
    </row>
    <row r="1257" spans="1:10" x14ac:dyDescent="0.25">
      <c r="A1257">
        <f t="shared" si="59"/>
        <v>1256</v>
      </c>
      <c r="B1257">
        <f t="shared" si="57"/>
        <v>32</v>
      </c>
      <c r="C1257">
        <f t="shared" si="58"/>
        <v>18</v>
      </c>
      <c r="D1257" cm="1">
        <f t="array" ref="D1257">INDEX('PUMA22 Limit computations'!$A$4:$D$75,'PUMA-Person-Limits Fragments'!$B1257,1)</f>
        <v>613</v>
      </c>
      <c r="E1257" t="str" cm="1">
        <f t="array" ref="E1257">INDEX('PUMA22 Limit computations'!$A$4:$D$75,'PUMA-Person-Limits Fragments'!$B1257,2)</f>
        <v>Middlesex County--Newton &amp; Waltham</v>
      </c>
      <c r="F1257" t="str" cm="1">
        <f t="array" ref="F1257">INDEX('PUMA22 Limit computations'!$A$4:$D$75,'PUMA-Person-Limits Fragments'!$B1257,3)</f>
        <v>METRO14460MM1120</v>
      </c>
      <c r="G1257" t="str" cm="1">
        <f t="array" ref="G1257">INDEX('PUMA22 Limit computations'!$A$4:$D$75,'PUMA-Person-Limits Fragments'!$B1257,4)</f>
        <v>Boston-Cambridge-Quincy, MA-NH HUD Metro FMR Area</v>
      </c>
      <c r="H1257" cm="1">
        <f t="array" ref="H1257">INDEX('PUMA22 Limit computations'!AI$4:BB$75,'PUMA-Person-Limits Fragments'!B1257,'PUMA-Person-Limits Fragments'!C1257)</f>
        <v>148650</v>
      </c>
      <c r="I1257" cm="1">
        <f t="array" ref="I1257">INDEX('PUMA22 Limit computations'!BC$4:BV$75,'PUMA-Person-Limits Fragments'!B1257,'PUMA-Person-Limits Fragments'!C1257)</f>
        <v>93830</v>
      </c>
      <c r="J1257" cm="1">
        <f t="array" ref="J1257">INDEX('PUMA22 Limit computations'!BW$4:CP$75,'PUMA-Person-Limits Fragments'!B1257,'PUMA-Person-Limits Fragments'!C1257)</f>
        <v>237150</v>
      </c>
    </row>
    <row r="1258" spans="1:10" x14ac:dyDescent="0.25">
      <c r="A1258">
        <f t="shared" si="59"/>
        <v>1257</v>
      </c>
      <c r="B1258">
        <f t="shared" si="57"/>
        <v>33</v>
      </c>
      <c r="C1258">
        <f t="shared" si="58"/>
        <v>18</v>
      </c>
      <c r="D1258" cm="1">
        <f t="array" ref="D1258">INDEX('PUMA22 Limit computations'!$A$4:$D$75,'PUMA-Person-Limits Fragments'!$B1258,1)</f>
        <v>905</v>
      </c>
      <c r="E1258" t="str" cm="1">
        <f t="array" ref="E1258">INDEX('PUMA22 Limit computations'!$A$4:$D$75,'PUMA-Person-Limits Fragments'!$B1258,2)</f>
        <v>Norfolk County (Central)--Norwood, Stoughton &amp; Canton</v>
      </c>
      <c r="F1258" t="str" cm="1">
        <f t="array" ref="F1258">INDEX('PUMA22 Limit computations'!$A$4:$D$75,'PUMA-Person-Limits Fragments'!$B1258,3)</f>
        <v>METRO14460MM1200</v>
      </c>
      <c r="G1258" t="str" cm="1">
        <f t="array" ref="G1258">INDEX('PUMA22 Limit computations'!$A$4:$D$75,'PUMA-Person-Limits Fragments'!$B1258,4)</f>
        <v>Brockton, MA HUD Metro FMR Area</v>
      </c>
      <c r="H1258" cm="1">
        <f t="array" ref="H1258">INDEX('PUMA22 Limit computations'!AI$4:BB$75,'PUMA-Person-Limits Fragments'!B1258,'PUMA-Person-Limits Fragments'!C1258)</f>
        <v>4512.9450000000006</v>
      </c>
      <c r="I1258" cm="1">
        <f t="array" ref="I1258">INDEX('PUMA22 Limit computations'!BC$4:BV$75,'PUMA-Person-Limits Fragments'!B1258,'PUMA-Person-Limits Fragments'!C1258)</f>
        <v>3574.9230000000002</v>
      </c>
      <c r="J1258" cm="1">
        <f t="array" ref="J1258">INDEX('PUMA22 Limit computations'!BW$4:CP$75,'PUMA-Person-Limits Fragments'!B1258,'PUMA-Person-Limits Fragments'!C1258)</f>
        <v>7218.0450000000001</v>
      </c>
    </row>
    <row r="1259" spans="1:10" x14ac:dyDescent="0.25">
      <c r="A1259">
        <f t="shared" si="59"/>
        <v>1258</v>
      </c>
      <c r="B1259">
        <f t="shared" si="57"/>
        <v>34</v>
      </c>
      <c r="C1259">
        <f t="shared" si="58"/>
        <v>18</v>
      </c>
      <c r="D1259" cm="1">
        <f t="array" ref="D1259">INDEX('PUMA22 Limit computations'!$A$4:$D$75,'PUMA-Person-Limits Fragments'!$B1259,1)</f>
        <v>1102</v>
      </c>
      <c r="E1259" t="str" cm="1">
        <f t="array" ref="E1259">INDEX('PUMA22 Limit computations'!$A$4:$D$75,'PUMA-Person-Limits Fragments'!$B1259,2)</f>
        <v>Plymouth County (West)--Bridgewater, Abington &amp; Whitman</v>
      </c>
      <c r="F1259" t="str" cm="1">
        <f t="array" ref="F1259">INDEX('PUMA22 Limit computations'!$A$4:$D$75,'PUMA-Person-Limits Fragments'!$B1259,3)</f>
        <v>METRO14460MM1200</v>
      </c>
      <c r="G1259" t="str" cm="1">
        <f t="array" ref="G1259">INDEX('PUMA22 Limit computations'!$A$4:$D$75,'PUMA-Person-Limits Fragments'!$B1259,4)</f>
        <v>Brockton, MA HUD Metro FMR Area</v>
      </c>
      <c r="H1259" cm="1">
        <f t="array" ref="H1259">INDEX('PUMA22 Limit computations'!AI$4:BB$75,'PUMA-Person-Limits Fragments'!B1259,'PUMA-Person-Limits Fragments'!C1259)</f>
        <v>92758.195000000007</v>
      </c>
      <c r="I1259" cm="1">
        <f t="array" ref="I1259">INDEX('PUMA22 Limit computations'!BC$4:BV$75,'PUMA-Person-Limits Fragments'!B1259,'PUMA-Person-Limits Fragments'!C1259)</f>
        <v>73478.273000000001</v>
      </c>
      <c r="J1259" cm="1">
        <f t="array" ref="J1259">INDEX('PUMA22 Limit computations'!BW$4:CP$75,'PUMA-Person-Limits Fragments'!B1259,'PUMA-Person-Limits Fragments'!C1259)</f>
        <v>148358.29500000001</v>
      </c>
    </row>
    <row r="1260" spans="1:10" x14ac:dyDescent="0.25">
      <c r="A1260">
        <f t="shared" si="59"/>
        <v>1259</v>
      </c>
      <c r="B1260">
        <f t="shared" si="57"/>
        <v>35</v>
      </c>
      <c r="C1260">
        <f t="shared" si="58"/>
        <v>18</v>
      </c>
      <c r="D1260" cm="1">
        <f t="array" ref="D1260">INDEX('PUMA22 Limit computations'!$A$4:$D$75,'PUMA-Person-Limits Fragments'!$B1260,1)</f>
        <v>1104</v>
      </c>
      <c r="E1260" t="str" cm="1">
        <f t="array" ref="E1260">INDEX('PUMA22 Limit computations'!$A$4:$D$75,'PUMA-Person-Limits Fragments'!$B1260,2)</f>
        <v>Plymouth County (South)--Plymouth Town, Middleborough &amp; Wareham</v>
      </c>
      <c r="F1260" t="str" cm="1">
        <f t="array" ref="F1260">INDEX('PUMA22 Limit computations'!$A$4:$D$75,'PUMA-Person-Limits Fragments'!$B1260,3)</f>
        <v>METRO14460MM1200</v>
      </c>
      <c r="G1260" t="str" cm="1">
        <f t="array" ref="G1260">INDEX('PUMA22 Limit computations'!$A$4:$D$75,'PUMA-Person-Limits Fragments'!$B1260,4)</f>
        <v>Brockton, MA HUD Metro FMR Area</v>
      </c>
      <c r="H1260" cm="1">
        <f t="array" ref="H1260">INDEX('PUMA22 Limit computations'!AI$4:BB$75,'PUMA-Person-Limits Fragments'!B1260,'PUMA-Person-Limits Fragments'!C1260)</f>
        <v>39325.4</v>
      </c>
      <c r="I1260" cm="1">
        <f t="array" ref="I1260">INDEX('PUMA22 Limit computations'!BC$4:BV$75,'PUMA-Person-Limits Fragments'!B1260,'PUMA-Person-Limits Fragments'!C1260)</f>
        <v>31151.56</v>
      </c>
      <c r="J1260" cm="1">
        <f t="array" ref="J1260">INDEX('PUMA22 Limit computations'!BW$4:CP$75,'PUMA-Person-Limits Fragments'!B1260,'PUMA-Person-Limits Fragments'!C1260)</f>
        <v>62897.4</v>
      </c>
    </row>
    <row r="1261" spans="1:10" x14ac:dyDescent="0.25">
      <c r="A1261">
        <f t="shared" si="59"/>
        <v>1260</v>
      </c>
      <c r="B1261">
        <f t="shared" si="57"/>
        <v>36</v>
      </c>
      <c r="C1261">
        <f t="shared" si="58"/>
        <v>18</v>
      </c>
      <c r="D1261" cm="1">
        <f t="array" ref="D1261">INDEX('PUMA22 Limit computations'!$A$4:$D$75,'PUMA-Person-Limits Fragments'!$B1261,1)</f>
        <v>1101</v>
      </c>
      <c r="E1261" t="str" cm="1">
        <f t="array" ref="E1261">INDEX('PUMA22 Limit computations'!$A$4:$D$75,'PUMA-Person-Limits Fragments'!$B1261,2)</f>
        <v>Plymouth County--Brockton</v>
      </c>
      <c r="F1261" t="str" cm="1">
        <f t="array" ref="F1261">INDEX('PUMA22 Limit computations'!$A$4:$D$75,'PUMA-Person-Limits Fragments'!$B1261,3)</f>
        <v>METRO14460MM1200</v>
      </c>
      <c r="G1261" t="str" cm="1">
        <f t="array" ref="G1261">INDEX('PUMA22 Limit computations'!$A$4:$D$75,'PUMA-Person-Limits Fragments'!$B1261,4)</f>
        <v>Brockton, MA HUD Metro FMR Area</v>
      </c>
      <c r="H1261" cm="1">
        <f t="array" ref="H1261">INDEX('PUMA22 Limit computations'!AI$4:BB$75,'PUMA-Person-Limits Fragments'!B1261,'PUMA-Person-Limits Fragments'!C1261)</f>
        <v>118450</v>
      </c>
      <c r="I1261" cm="1">
        <f t="array" ref="I1261">INDEX('PUMA22 Limit computations'!BC$4:BV$75,'PUMA-Person-Limits Fragments'!B1261,'PUMA-Person-Limits Fragments'!C1261)</f>
        <v>93830</v>
      </c>
      <c r="J1261" cm="1">
        <f t="array" ref="J1261">INDEX('PUMA22 Limit computations'!BW$4:CP$75,'PUMA-Person-Limits Fragments'!B1261,'PUMA-Person-Limits Fragments'!C1261)</f>
        <v>189450</v>
      </c>
    </row>
    <row r="1262" spans="1:10" x14ac:dyDescent="0.25">
      <c r="A1262">
        <f t="shared" si="59"/>
        <v>1261</v>
      </c>
      <c r="B1262">
        <f t="shared" si="57"/>
        <v>37</v>
      </c>
      <c r="C1262">
        <f t="shared" si="58"/>
        <v>18</v>
      </c>
      <c r="D1262" cm="1">
        <f t="array" ref="D1262">INDEX('PUMA22 Limit computations'!$A$4:$D$75,'PUMA-Person-Limits Fragments'!$B1262,1)</f>
        <v>701</v>
      </c>
      <c r="E1262" t="str" cm="1">
        <f t="array" ref="E1262">INDEX('PUMA22 Limit computations'!$A$4:$D$75,'PUMA-Person-Limits Fragments'!$B1262,2)</f>
        <v>Essex County (Northwest)--Haverhill &amp; Methuen</v>
      </c>
      <c r="F1262" t="str" cm="1">
        <f t="array" ref="F1262">INDEX('PUMA22 Limit computations'!$A$4:$D$75,'PUMA-Person-Limits Fragments'!$B1262,3)</f>
        <v>METRO14460MM4160</v>
      </c>
      <c r="G1262" t="str" cm="1">
        <f t="array" ref="G1262">INDEX('PUMA22 Limit computations'!$A$4:$D$75,'PUMA-Person-Limits Fragments'!$B1262,4)</f>
        <v>Lawrence, MA-NH HUD Metro FMR Area</v>
      </c>
      <c r="H1262" cm="1">
        <f t="array" ref="H1262">INDEX('PUMA22 Limit computations'!AI$4:BB$75,'PUMA-Person-Limits Fragments'!B1262,'PUMA-Person-Limits Fragments'!C1262)</f>
        <v>122050</v>
      </c>
      <c r="I1262" cm="1">
        <f t="array" ref="I1262">INDEX('PUMA22 Limit computations'!BC$4:BV$75,'PUMA-Person-Limits Fragments'!B1262,'PUMA-Person-Limits Fragments'!C1262)</f>
        <v>93830</v>
      </c>
      <c r="J1262" cm="1">
        <f t="array" ref="J1262">INDEX('PUMA22 Limit computations'!BW$4:CP$75,'PUMA-Person-Limits Fragments'!B1262,'PUMA-Person-Limits Fragments'!C1262)</f>
        <v>189550</v>
      </c>
    </row>
    <row r="1263" spans="1:10" x14ac:dyDescent="0.25">
      <c r="A1263">
        <f t="shared" si="59"/>
        <v>1262</v>
      </c>
      <c r="B1263">
        <f t="shared" si="57"/>
        <v>38</v>
      </c>
      <c r="C1263">
        <f t="shared" si="58"/>
        <v>18</v>
      </c>
      <c r="D1263" cm="1">
        <f t="array" ref="D1263">INDEX('PUMA22 Limit computations'!$A$4:$D$75,'PUMA-Person-Limits Fragments'!$B1263,1)</f>
        <v>702</v>
      </c>
      <c r="E1263" t="str" cm="1">
        <f t="array" ref="E1263">INDEX('PUMA22 Limit computations'!$A$4:$D$75,'PUMA-Person-Limits Fragments'!$B1263,2)</f>
        <v>Essex County (West)--Lawrence &amp; Andover</v>
      </c>
      <c r="F1263" t="str" cm="1">
        <f t="array" ref="F1263">INDEX('PUMA22 Limit computations'!$A$4:$D$75,'PUMA-Person-Limits Fragments'!$B1263,3)</f>
        <v>METRO14460MM4160</v>
      </c>
      <c r="G1263" t="str" cm="1">
        <f t="array" ref="G1263">INDEX('PUMA22 Limit computations'!$A$4:$D$75,'PUMA-Person-Limits Fragments'!$B1263,4)</f>
        <v>Lawrence, MA-NH HUD Metro FMR Area</v>
      </c>
      <c r="H1263" cm="1">
        <f t="array" ref="H1263">INDEX('PUMA22 Limit computations'!AI$4:BB$75,'PUMA-Person-Limits Fragments'!B1263,'PUMA-Person-Limits Fragments'!C1263)</f>
        <v>122050</v>
      </c>
      <c r="I1263" cm="1">
        <f t="array" ref="I1263">INDEX('PUMA22 Limit computations'!BC$4:BV$75,'PUMA-Person-Limits Fragments'!B1263,'PUMA-Person-Limits Fragments'!C1263)</f>
        <v>93830</v>
      </c>
      <c r="J1263" cm="1">
        <f t="array" ref="J1263">INDEX('PUMA22 Limit computations'!BW$4:CP$75,'PUMA-Person-Limits Fragments'!B1263,'PUMA-Person-Limits Fragments'!C1263)</f>
        <v>189550</v>
      </c>
    </row>
    <row r="1264" spans="1:10" x14ac:dyDescent="0.25">
      <c r="A1264">
        <f t="shared" si="59"/>
        <v>1263</v>
      </c>
      <c r="B1264">
        <f t="shared" si="57"/>
        <v>39</v>
      </c>
      <c r="C1264">
        <f t="shared" si="58"/>
        <v>18</v>
      </c>
      <c r="D1264" cm="1">
        <f t="array" ref="D1264">INDEX('PUMA22 Limit computations'!$A$4:$D$75,'PUMA-Person-Limits Fragments'!$B1264,1)</f>
        <v>703</v>
      </c>
      <c r="E1264" t="str" cm="1">
        <f t="array" ref="E1264">INDEX('PUMA22 Limit computations'!$A$4:$D$75,'PUMA-Person-Limits Fragments'!$B1264,2)</f>
        <v>Essex County (North)--Newburyport, Amesbury &amp; North Andover</v>
      </c>
      <c r="F1264" t="str" cm="1">
        <f t="array" ref="F1264">INDEX('PUMA22 Limit computations'!$A$4:$D$75,'PUMA-Person-Limits Fragments'!$B1264,3)</f>
        <v>METRO14460MM4160</v>
      </c>
      <c r="G1264" t="str" cm="1">
        <f t="array" ref="G1264">INDEX('PUMA22 Limit computations'!$A$4:$D$75,'PUMA-Person-Limits Fragments'!$B1264,4)</f>
        <v>Lawrence, MA-NH HUD Metro FMR Area</v>
      </c>
      <c r="H1264" cm="1">
        <f t="array" ref="H1264">INDEX('PUMA22 Limit computations'!AI$4:BB$75,'PUMA-Person-Limits Fragments'!B1264,'PUMA-Person-Limits Fragments'!C1264)</f>
        <v>58339.899999999994</v>
      </c>
      <c r="I1264" cm="1">
        <f t="array" ref="I1264">INDEX('PUMA22 Limit computations'!BC$4:BV$75,'PUMA-Person-Limits Fragments'!B1264,'PUMA-Person-Limits Fragments'!C1264)</f>
        <v>44850.74</v>
      </c>
      <c r="J1264" cm="1">
        <f t="array" ref="J1264">INDEX('PUMA22 Limit computations'!BW$4:CP$75,'PUMA-Person-Limits Fragments'!B1264,'PUMA-Person-Limits Fragments'!C1264)</f>
        <v>90604.9</v>
      </c>
    </row>
    <row r="1265" spans="1:10" x14ac:dyDescent="0.25">
      <c r="A1265">
        <f t="shared" si="59"/>
        <v>1264</v>
      </c>
      <c r="B1265">
        <f t="shared" si="57"/>
        <v>40</v>
      </c>
      <c r="C1265">
        <f t="shared" si="58"/>
        <v>18</v>
      </c>
      <c r="D1265" cm="1">
        <f t="array" ref="D1265">INDEX('PUMA22 Limit computations'!$A$4:$D$75,'PUMA-Person-Limits Fragments'!$B1265,1)</f>
        <v>603</v>
      </c>
      <c r="E1265" t="str" cm="1">
        <f t="array" ref="E1265">INDEX('PUMA22 Limit computations'!$A$4:$D$75,'PUMA-Person-Limits Fragments'!$B1265,2)</f>
        <v>Middlesex County (Northeast)--Billerica, Tewksbury &amp; Dracut</v>
      </c>
      <c r="F1265" t="str" cm="1">
        <f t="array" ref="F1265">INDEX('PUMA22 Limit computations'!$A$4:$D$75,'PUMA-Person-Limits Fragments'!$B1265,3)</f>
        <v>METRO14460MM4560</v>
      </c>
      <c r="G1265" t="str" cm="1">
        <f t="array" ref="G1265">INDEX('PUMA22 Limit computations'!$A$4:$D$75,'PUMA-Person-Limits Fragments'!$B1265,4)</f>
        <v>Lowell, MA HUD Metro FMR Area</v>
      </c>
      <c r="H1265" cm="1">
        <f t="array" ref="H1265">INDEX('PUMA22 Limit computations'!AI$4:BB$75,'PUMA-Person-Limits Fragments'!B1265,'PUMA-Person-Limits Fragments'!C1265)</f>
        <v>133900</v>
      </c>
      <c r="I1265" cm="1">
        <f t="array" ref="I1265">INDEX('PUMA22 Limit computations'!BC$4:BV$75,'PUMA-Person-Limits Fragments'!B1265,'PUMA-Person-Limits Fragments'!C1265)</f>
        <v>93830</v>
      </c>
      <c r="J1265" cm="1">
        <f t="array" ref="J1265">INDEX('PUMA22 Limit computations'!BW$4:CP$75,'PUMA-Person-Limits Fragments'!B1265,'PUMA-Person-Limits Fragments'!C1265)</f>
        <v>189550</v>
      </c>
    </row>
    <row r="1266" spans="1:10" x14ac:dyDescent="0.25">
      <c r="A1266">
        <f t="shared" si="59"/>
        <v>1265</v>
      </c>
      <c r="B1266">
        <f t="shared" si="57"/>
        <v>41</v>
      </c>
      <c r="C1266">
        <f t="shared" si="58"/>
        <v>18</v>
      </c>
      <c r="D1266" cm="1">
        <f t="array" ref="D1266">INDEX('PUMA22 Limit computations'!$A$4:$D$75,'PUMA-Person-Limits Fragments'!$B1266,1)</f>
        <v>601</v>
      </c>
      <c r="E1266" t="str" cm="1">
        <f t="array" ref="E1266">INDEX('PUMA22 Limit computations'!$A$4:$D$75,'PUMA-Person-Limits Fragments'!$B1266,2)</f>
        <v>Middlesex County (Northwest)--Outside Lowell</v>
      </c>
      <c r="F1266" t="str" cm="1">
        <f t="array" ref="F1266">INDEX('PUMA22 Limit computations'!$A$4:$D$75,'PUMA-Person-Limits Fragments'!$B1266,3)</f>
        <v>METRO14460MM4560</v>
      </c>
      <c r="G1266" t="str" cm="1">
        <f t="array" ref="G1266">INDEX('PUMA22 Limit computations'!$A$4:$D$75,'PUMA-Person-Limits Fragments'!$B1266,4)</f>
        <v>Lowell, MA HUD Metro FMR Area</v>
      </c>
      <c r="H1266" cm="1">
        <f t="array" ref="H1266">INDEX('PUMA22 Limit computations'!AI$4:BB$75,'PUMA-Person-Limits Fragments'!B1266,'PUMA-Person-Limits Fragments'!C1266)</f>
        <v>103732.33</v>
      </c>
      <c r="I1266" cm="1">
        <f t="array" ref="I1266">INDEX('PUMA22 Limit computations'!BC$4:BV$75,'PUMA-Person-Limits Fragments'!B1266,'PUMA-Person-Limits Fragments'!C1266)</f>
        <v>72690.10100000001</v>
      </c>
      <c r="J1266" cm="1">
        <f t="array" ref="J1266">INDEX('PUMA22 Limit computations'!BW$4:CP$75,'PUMA-Person-Limits Fragments'!B1266,'PUMA-Person-Limits Fragments'!C1266)</f>
        <v>146844.38500000001</v>
      </c>
    </row>
    <row r="1267" spans="1:10" x14ac:dyDescent="0.25">
      <c r="A1267">
        <f t="shared" si="59"/>
        <v>1266</v>
      </c>
      <c r="B1267">
        <f t="shared" si="57"/>
        <v>42</v>
      </c>
      <c r="C1267">
        <f t="shared" si="58"/>
        <v>18</v>
      </c>
      <c r="D1267" cm="1">
        <f t="array" ref="D1267">INDEX('PUMA22 Limit computations'!$A$4:$D$75,'PUMA-Person-Limits Fragments'!$B1267,1)</f>
        <v>602</v>
      </c>
      <c r="E1267" t="str" cm="1">
        <f t="array" ref="E1267">INDEX('PUMA22 Limit computations'!$A$4:$D$75,'PUMA-Person-Limits Fragments'!$B1267,2)</f>
        <v>Middlesex County--Lowell</v>
      </c>
      <c r="F1267" t="str" cm="1">
        <f t="array" ref="F1267">INDEX('PUMA22 Limit computations'!$A$4:$D$75,'PUMA-Person-Limits Fragments'!$B1267,3)</f>
        <v>METRO14460MM4560</v>
      </c>
      <c r="G1267" t="str" cm="1">
        <f t="array" ref="G1267">INDEX('PUMA22 Limit computations'!$A$4:$D$75,'PUMA-Person-Limits Fragments'!$B1267,4)</f>
        <v>Lowell, MA HUD Metro FMR Area</v>
      </c>
      <c r="H1267" cm="1">
        <f t="array" ref="H1267">INDEX('PUMA22 Limit computations'!AI$4:BB$75,'PUMA-Person-Limits Fragments'!B1267,'PUMA-Person-Limits Fragments'!C1267)</f>
        <v>133900</v>
      </c>
      <c r="I1267" cm="1">
        <f t="array" ref="I1267">INDEX('PUMA22 Limit computations'!BC$4:BV$75,'PUMA-Person-Limits Fragments'!B1267,'PUMA-Person-Limits Fragments'!C1267)</f>
        <v>93830</v>
      </c>
      <c r="J1267" cm="1">
        <f t="array" ref="J1267">INDEX('PUMA22 Limit computations'!BW$4:CP$75,'PUMA-Person-Limits Fragments'!B1267,'PUMA-Person-Limits Fragments'!C1267)</f>
        <v>189550</v>
      </c>
    </row>
    <row r="1268" spans="1:10" x14ac:dyDescent="0.25">
      <c r="A1268">
        <f t="shared" si="59"/>
        <v>1267</v>
      </c>
      <c r="B1268">
        <f t="shared" si="57"/>
        <v>43</v>
      </c>
      <c r="C1268">
        <f t="shared" si="58"/>
        <v>18</v>
      </c>
      <c r="D1268" cm="1">
        <f t="array" ref="D1268">INDEX('PUMA22 Limit computations'!$A$4:$D$75,'PUMA-Person-Limits Fragments'!$B1268,1)</f>
        <v>100</v>
      </c>
      <c r="E1268" t="str" cm="1">
        <f t="array" ref="E1268">INDEX('PUMA22 Limit computations'!$A$4:$D$75,'PUMA-Person-Limits Fragments'!$B1268,2)</f>
        <v>Berkshire County--Pittsfield</v>
      </c>
      <c r="F1268" t="str" cm="1">
        <f t="array" ref="F1268">INDEX('PUMA22 Limit computations'!$A$4:$D$75,'PUMA-Person-Limits Fragments'!$B1268,3)</f>
        <v>METRO38340M38340</v>
      </c>
      <c r="G1268" t="str" cm="1">
        <f t="array" ref="G1268">INDEX('PUMA22 Limit computations'!$A$4:$D$75,'PUMA-Person-Limits Fragments'!$B1268,4)</f>
        <v>Pittsfield, MA HUD Metro FMR Area</v>
      </c>
      <c r="H1268" cm="1">
        <f t="array" ref="H1268">INDEX('PUMA22 Limit computations'!AI$4:BB$75,'PUMA-Person-Limits Fragments'!B1268,'PUMA-Person-Limits Fragments'!C1268)</f>
        <v>62023.68</v>
      </c>
      <c r="I1268" cm="1">
        <f t="array" ref="I1268">INDEX('PUMA22 Limit computations'!BC$4:BV$75,'PUMA-Person-Limits Fragments'!B1268,'PUMA-Person-Limits Fragments'!C1268)</f>
        <v>56832.830999999998</v>
      </c>
      <c r="J1268" cm="1">
        <f t="array" ref="J1268">INDEX('PUMA22 Limit computations'!BW$4:CP$75,'PUMA-Person-Limits Fragments'!B1268,'PUMA-Person-Limits Fragments'!C1268)</f>
        <v>99274.23</v>
      </c>
    </row>
    <row r="1269" spans="1:10" x14ac:dyDescent="0.25">
      <c r="A1269">
        <f t="shared" si="59"/>
        <v>1268</v>
      </c>
      <c r="B1269">
        <f t="shared" si="57"/>
        <v>44</v>
      </c>
      <c r="C1269">
        <f t="shared" si="58"/>
        <v>18</v>
      </c>
      <c r="D1269" cm="1">
        <f t="array" ref="D1269">INDEX('PUMA22 Limit computations'!$A$4:$D$75,'PUMA-Person-Limits Fragments'!$B1269,1)</f>
        <v>100</v>
      </c>
      <c r="E1269" t="str" cm="1">
        <f t="array" ref="E1269">INDEX('PUMA22 Limit computations'!$A$4:$D$75,'PUMA-Person-Limits Fragments'!$B1269,2)</f>
        <v>Berkshire County--Pittsfield</v>
      </c>
      <c r="F1269" t="str" cm="1">
        <f t="array" ref="F1269">INDEX('PUMA22 Limit computations'!$A$4:$D$75,'PUMA-Person-Limits Fragments'!$B1269,3)</f>
        <v>METRO38340N25003</v>
      </c>
      <c r="G1269" t="str" cm="1">
        <f t="array" ref="G1269">INDEX('PUMA22 Limit computations'!$A$4:$D$75,'PUMA-Person-Limits Fragments'!$B1269,4)</f>
        <v>Berkshire County, MA (part) HUD Metro FMR Area</v>
      </c>
      <c r="H1269" cm="1">
        <f t="array" ref="H1269">INDEX('PUMA22 Limit computations'!AI$4:BB$75,'PUMA-Person-Limits Fragments'!B1269,'PUMA-Person-Limits Fragments'!C1269)</f>
        <v>39321.449999999997</v>
      </c>
      <c r="I1269" cm="1">
        <f t="array" ref="I1269">INDEX('PUMA22 Limit computations'!BC$4:BV$75,'PUMA-Person-Limits Fragments'!B1269,'PUMA-Person-Limits Fragments'!C1269)</f>
        <v>36987.786</v>
      </c>
      <c r="J1269" cm="1">
        <f t="array" ref="J1269">INDEX('PUMA22 Limit computations'!BW$4:CP$75,'PUMA-Person-Limits Fragments'!B1269,'PUMA-Person-Limits Fragments'!C1269)</f>
        <v>62934.03</v>
      </c>
    </row>
    <row r="1270" spans="1:10" x14ac:dyDescent="0.25">
      <c r="A1270">
        <f t="shared" si="59"/>
        <v>1269</v>
      </c>
      <c r="B1270">
        <f t="shared" si="57"/>
        <v>45</v>
      </c>
      <c r="C1270">
        <f t="shared" si="58"/>
        <v>18</v>
      </c>
      <c r="D1270" cm="1">
        <f t="array" ref="D1270">INDEX('PUMA22 Limit computations'!$A$4:$D$75,'PUMA-Person-Limits Fragments'!$B1270,1)</f>
        <v>1001</v>
      </c>
      <c r="E1270" t="str" cm="1">
        <f t="array" ref="E1270">INDEX('PUMA22 Limit computations'!$A$4:$D$75,'PUMA-Person-Limits Fragments'!$B1270,2)</f>
        <v>Bristol County--Attleboro, North Attleborough &amp; Swansea</v>
      </c>
      <c r="F1270" t="str" cm="1">
        <f t="array" ref="F1270">INDEX('PUMA22 Limit computations'!$A$4:$D$75,'PUMA-Person-Limits Fragments'!$B1270,3)</f>
        <v>METRO39300M39300</v>
      </c>
      <c r="G1270" t="str" cm="1">
        <f t="array" ref="G1270">INDEX('PUMA22 Limit computations'!$A$4:$D$75,'PUMA-Person-Limits Fragments'!$B1270,4)</f>
        <v>Providence-Fall River, RI-MA HUD Metro FMR Area</v>
      </c>
      <c r="H1270" cm="1">
        <f t="array" ref="H1270">INDEX('PUMA22 Limit computations'!AI$4:BB$75,'PUMA-Person-Limits Fragments'!B1270,'PUMA-Person-Limits Fragments'!C1270)</f>
        <v>102560.255</v>
      </c>
      <c r="I1270" cm="1">
        <f t="array" ref="I1270">INDEX('PUMA22 Limit computations'!BC$4:BV$75,'PUMA-Person-Limits Fragments'!B1270,'PUMA-Person-Limits Fragments'!C1270)</f>
        <v>93839.383000000002</v>
      </c>
      <c r="J1270" cm="1">
        <f t="array" ref="J1270">INDEX('PUMA22 Limit computations'!BW$4:CP$75,'PUMA-Person-Limits Fragments'!B1270,'PUMA-Person-Limits Fragments'!C1270)</f>
        <v>164016.4</v>
      </c>
    </row>
    <row r="1271" spans="1:10" x14ac:dyDescent="0.25">
      <c r="A1271">
        <f t="shared" si="59"/>
        <v>1270</v>
      </c>
      <c r="B1271">
        <f t="shared" si="57"/>
        <v>46</v>
      </c>
      <c r="C1271">
        <f t="shared" si="58"/>
        <v>18</v>
      </c>
      <c r="D1271" cm="1">
        <f t="array" ref="D1271">INDEX('PUMA22 Limit computations'!$A$4:$D$75,'PUMA-Person-Limits Fragments'!$B1271,1)</f>
        <v>1003</v>
      </c>
      <c r="E1271" t="str" cm="1">
        <f t="array" ref="E1271">INDEX('PUMA22 Limit computations'!$A$4:$D$75,'PUMA-Person-Limits Fragments'!$B1271,2)</f>
        <v>Bristol County (Central)--Fall River, Somerset &amp; Acushnet</v>
      </c>
      <c r="F1271" t="str" cm="1">
        <f t="array" ref="F1271">INDEX('PUMA22 Limit computations'!$A$4:$D$75,'PUMA-Person-Limits Fragments'!$B1271,3)</f>
        <v>METRO39300M39300</v>
      </c>
      <c r="G1271" t="str" cm="1">
        <f t="array" ref="G1271">INDEX('PUMA22 Limit computations'!$A$4:$D$75,'PUMA-Person-Limits Fragments'!$B1271,4)</f>
        <v>Providence-Fall River, RI-MA HUD Metro FMR Area</v>
      </c>
      <c r="H1271" cm="1">
        <f t="array" ref="H1271">INDEX('PUMA22 Limit computations'!AI$4:BB$75,'PUMA-Person-Limits Fragments'!B1271,'PUMA-Person-Limits Fragments'!C1271)</f>
        <v>89156.97</v>
      </c>
      <c r="I1271" cm="1">
        <f t="array" ref="I1271">INDEX('PUMA22 Limit computations'!BC$4:BV$75,'PUMA-Person-Limits Fragments'!B1271,'PUMA-Person-Limits Fragments'!C1271)</f>
        <v>81575.801999999996</v>
      </c>
      <c r="J1271" cm="1">
        <f t="array" ref="J1271">INDEX('PUMA22 Limit computations'!BW$4:CP$75,'PUMA-Person-Limits Fragments'!B1271,'PUMA-Person-Limits Fragments'!C1271)</f>
        <v>142581.6</v>
      </c>
    </row>
    <row r="1272" spans="1:10" x14ac:dyDescent="0.25">
      <c r="A1272">
        <f t="shared" si="59"/>
        <v>1271</v>
      </c>
      <c r="B1272">
        <f t="shared" si="57"/>
        <v>47</v>
      </c>
      <c r="C1272">
        <f t="shared" si="58"/>
        <v>18</v>
      </c>
      <c r="D1272" cm="1">
        <f t="array" ref="D1272">INDEX('PUMA22 Limit computations'!$A$4:$D$75,'PUMA-Person-Limits Fragments'!$B1272,1)</f>
        <v>1004</v>
      </c>
      <c r="E1272" t="str" cm="1">
        <f t="array" ref="E1272">INDEX('PUMA22 Limit computations'!$A$4:$D$75,'PUMA-Person-Limits Fragments'!$B1272,2)</f>
        <v>Bristol County (South)--New Bedford, Dartmouth &amp; Westport</v>
      </c>
      <c r="F1272" t="str" cm="1">
        <f t="array" ref="F1272">INDEX('PUMA22 Limit computations'!$A$4:$D$75,'PUMA-Person-Limits Fragments'!$B1272,3)</f>
        <v>METRO39300M39300</v>
      </c>
      <c r="G1272" t="str" cm="1">
        <f t="array" ref="G1272">INDEX('PUMA22 Limit computations'!$A$4:$D$75,'PUMA-Person-Limits Fragments'!$B1272,4)</f>
        <v>Providence-Fall River, RI-MA HUD Metro FMR Area</v>
      </c>
      <c r="H1272" cm="1">
        <f t="array" ref="H1272">INDEX('PUMA22 Limit computations'!AI$4:BB$75,'PUMA-Person-Limits Fragments'!B1272,'PUMA-Person-Limits Fragments'!C1272)</f>
        <v>10911.32</v>
      </c>
      <c r="I1272" cm="1">
        <f t="array" ref="I1272">INDEX('PUMA22 Limit computations'!BC$4:BV$75,'PUMA-Person-Limits Fragments'!B1272,'PUMA-Person-Limits Fragments'!C1272)</f>
        <v>9983.5119999999988</v>
      </c>
      <c r="J1272" cm="1">
        <f t="array" ref="J1272">INDEX('PUMA22 Limit computations'!BW$4:CP$75,'PUMA-Person-Limits Fragments'!B1272,'PUMA-Person-Limits Fragments'!C1272)</f>
        <v>17449.599999999999</v>
      </c>
    </row>
    <row r="1273" spans="1:10" x14ac:dyDescent="0.25">
      <c r="A1273">
        <f t="shared" si="59"/>
        <v>1272</v>
      </c>
      <c r="B1273">
        <f t="shared" si="57"/>
        <v>48</v>
      </c>
      <c r="C1273">
        <f t="shared" si="58"/>
        <v>18</v>
      </c>
      <c r="D1273" cm="1">
        <f t="array" ref="D1273">INDEX('PUMA22 Limit computations'!$A$4:$D$75,'PUMA-Person-Limits Fragments'!$B1273,1)</f>
        <v>1002</v>
      </c>
      <c r="E1273" t="str" cm="1">
        <f t="array" ref="E1273">INDEX('PUMA22 Limit computations'!$A$4:$D$75,'PUMA-Person-Limits Fragments'!$B1273,2)</f>
        <v>Bristol County--Taunton, Easton &amp; Mansfield</v>
      </c>
      <c r="F1273" t="str" cm="1">
        <f t="array" ref="F1273">INDEX('PUMA22 Limit computations'!$A$4:$D$75,'PUMA-Person-Limits Fragments'!$B1273,3)</f>
        <v>METRO39300MM1120</v>
      </c>
      <c r="G1273" t="str" cm="1">
        <f t="array" ref="G1273">INDEX('PUMA22 Limit computations'!$A$4:$D$75,'PUMA-Person-Limits Fragments'!$B1273,4)</f>
        <v>Taunton-Mansfield-Norton, MA HUD Metro FMR Area</v>
      </c>
      <c r="H1273" cm="1">
        <f t="array" ref="H1273">INDEX('PUMA22 Limit computations'!AI$4:BB$75,'PUMA-Person-Limits Fragments'!B1273,'PUMA-Person-Limits Fragments'!C1273)</f>
        <v>89773.255000000005</v>
      </c>
      <c r="I1273" cm="1">
        <f t="array" ref="I1273">INDEX('PUMA22 Limit computations'!BC$4:BV$75,'PUMA-Person-Limits Fragments'!B1273,'PUMA-Person-Limits Fragments'!C1273)</f>
        <v>71113.756999999998</v>
      </c>
      <c r="J1273" cm="1">
        <f t="array" ref="J1273">INDEX('PUMA22 Limit computations'!BW$4:CP$75,'PUMA-Person-Limits Fragments'!B1273,'PUMA-Person-Limits Fragments'!C1273)</f>
        <v>143584.155</v>
      </c>
    </row>
    <row r="1274" spans="1:10" x14ac:dyDescent="0.25">
      <c r="A1274">
        <f t="shared" si="59"/>
        <v>1273</v>
      </c>
      <c r="B1274">
        <f t="shared" si="57"/>
        <v>49</v>
      </c>
      <c r="C1274">
        <f t="shared" si="58"/>
        <v>18</v>
      </c>
      <c r="D1274" cm="1">
        <f t="array" ref="D1274">INDEX('PUMA22 Limit computations'!$A$4:$D$75,'PUMA-Person-Limits Fragments'!$B1274,1)</f>
        <v>1002</v>
      </c>
      <c r="E1274" t="str" cm="1">
        <f t="array" ref="E1274">INDEX('PUMA22 Limit computations'!$A$4:$D$75,'PUMA-Person-Limits Fragments'!$B1274,2)</f>
        <v>Bristol County--Taunton, Easton &amp; Mansfield</v>
      </c>
      <c r="F1274" t="str" cm="1">
        <f t="array" ref="F1274">INDEX('PUMA22 Limit computations'!$A$4:$D$75,'PUMA-Person-Limits Fragments'!$B1274,3)</f>
        <v>METRO39300MM1200</v>
      </c>
      <c r="G1274" t="str" cm="1">
        <f t="array" ref="G1274">INDEX('PUMA22 Limit computations'!$A$4:$D$75,'PUMA-Person-Limits Fragments'!$B1274,4)</f>
        <v>Easton-Raynham, MA HUD Metro FMR Area</v>
      </c>
      <c r="H1274" cm="1">
        <f t="array" ref="H1274">INDEX('PUMA22 Limit computations'!AI$4:BB$75,'PUMA-Person-Limits Fragments'!B1274,'PUMA-Person-Limits Fragments'!C1274)</f>
        <v>36560.089999999997</v>
      </c>
      <c r="I1274" cm="1">
        <f t="array" ref="I1274">INDEX('PUMA22 Limit computations'!BC$4:BV$75,'PUMA-Person-Limits Fragments'!B1274,'PUMA-Person-Limits Fragments'!C1274)</f>
        <v>22725.626</v>
      </c>
      <c r="J1274" cm="1">
        <f t="array" ref="J1274">INDEX('PUMA22 Limit computations'!BW$4:CP$75,'PUMA-Person-Limits Fragments'!B1274,'PUMA-Person-Limits Fragments'!C1274)</f>
        <v>45909.01</v>
      </c>
    </row>
    <row r="1275" spans="1:10" x14ac:dyDescent="0.25">
      <c r="A1275">
        <f t="shared" si="59"/>
        <v>1274</v>
      </c>
      <c r="B1275">
        <f t="shared" si="57"/>
        <v>50</v>
      </c>
      <c r="C1275">
        <f t="shared" si="58"/>
        <v>18</v>
      </c>
      <c r="D1275" cm="1">
        <f t="array" ref="D1275">INDEX('PUMA22 Limit computations'!$A$4:$D$75,'PUMA-Person-Limits Fragments'!$B1275,1)</f>
        <v>1003</v>
      </c>
      <c r="E1275" t="str" cm="1">
        <f t="array" ref="E1275">INDEX('PUMA22 Limit computations'!$A$4:$D$75,'PUMA-Person-Limits Fragments'!$B1275,2)</f>
        <v>Bristol County (Central)--Fall River, Somerset &amp; Acushnet</v>
      </c>
      <c r="F1275" t="str" cm="1">
        <f t="array" ref="F1275">INDEX('PUMA22 Limit computations'!$A$4:$D$75,'PUMA-Person-Limits Fragments'!$B1275,3)</f>
        <v>METRO39300MM5400</v>
      </c>
      <c r="G1275" t="str" cm="1">
        <f t="array" ref="G1275">INDEX('PUMA22 Limit computations'!$A$4:$D$75,'PUMA-Person-Limits Fragments'!$B1275,4)</f>
        <v>New Bedford, MA HUD Metro FMR Area</v>
      </c>
      <c r="H1275" cm="1">
        <f t="array" ref="H1275">INDEX('PUMA22 Limit computations'!AI$4:BB$75,'PUMA-Person-Limits Fragments'!B1275,'PUMA-Person-Limits Fragments'!C1275)</f>
        <v>13017.375</v>
      </c>
      <c r="I1275" cm="1">
        <f t="array" ref="I1275">INDEX('PUMA22 Limit computations'!BC$4:BV$75,'PUMA-Person-Limits Fragments'!B1275,'PUMA-Person-Limits Fragments'!C1275)</f>
        <v>12244.815000000001</v>
      </c>
      <c r="J1275" cm="1">
        <f t="array" ref="J1275">INDEX('PUMA22 Limit computations'!BW$4:CP$75,'PUMA-Person-Limits Fragments'!B1275,'PUMA-Person-Limits Fragments'!C1275)</f>
        <v>20834.325000000001</v>
      </c>
    </row>
    <row r="1276" spans="1:10" x14ac:dyDescent="0.25">
      <c r="A1276">
        <f t="shared" si="59"/>
        <v>1275</v>
      </c>
      <c r="B1276">
        <f t="shared" si="57"/>
        <v>51</v>
      </c>
      <c r="C1276">
        <f t="shared" si="58"/>
        <v>18</v>
      </c>
      <c r="D1276" cm="1">
        <f t="array" ref="D1276">INDEX('PUMA22 Limit computations'!$A$4:$D$75,'PUMA-Person-Limits Fragments'!$B1276,1)</f>
        <v>1004</v>
      </c>
      <c r="E1276" t="str" cm="1">
        <f t="array" ref="E1276">INDEX('PUMA22 Limit computations'!$A$4:$D$75,'PUMA-Person-Limits Fragments'!$B1276,2)</f>
        <v>Bristol County (South)--New Bedford, Dartmouth &amp; Westport</v>
      </c>
      <c r="F1276" t="str" cm="1">
        <f t="array" ref="F1276">INDEX('PUMA22 Limit computations'!$A$4:$D$75,'PUMA-Person-Limits Fragments'!$B1276,3)</f>
        <v>METRO39300MM5400</v>
      </c>
      <c r="G1276" t="str" cm="1">
        <f t="array" ref="G1276">INDEX('PUMA22 Limit computations'!$A$4:$D$75,'PUMA-Person-Limits Fragments'!$B1276,4)</f>
        <v>New Bedford, MA HUD Metro FMR Area</v>
      </c>
      <c r="H1276" cm="1">
        <f t="array" ref="H1276">INDEX('PUMA22 Limit computations'!AI$4:BB$75,'PUMA-Person-Limits Fragments'!B1276,'PUMA-Person-Limits Fragments'!C1276)</f>
        <v>89136.599999999991</v>
      </c>
      <c r="I1276" cm="1">
        <f t="array" ref="I1276">INDEX('PUMA22 Limit computations'!BC$4:BV$75,'PUMA-Person-Limits Fragments'!B1276,'PUMA-Person-Limits Fragments'!C1276)</f>
        <v>83846.487999999998</v>
      </c>
      <c r="J1276" cm="1">
        <f t="array" ref="J1276">INDEX('PUMA22 Limit computations'!BW$4:CP$75,'PUMA-Person-Limits Fragments'!B1276,'PUMA-Person-Limits Fragments'!C1276)</f>
        <v>142663.24</v>
      </c>
    </row>
    <row r="1277" spans="1:10" x14ac:dyDescent="0.25">
      <c r="A1277">
        <f t="shared" si="59"/>
        <v>1276</v>
      </c>
      <c r="B1277">
        <f t="shared" si="57"/>
        <v>52</v>
      </c>
      <c r="C1277">
        <f t="shared" si="58"/>
        <v>18</v>
      </c>
      <c r="D1277" cm="1">
        <f t="array" ref="D1277">INDEX('PUMA22 Limit computations'!$A$4:$D$75,'PUMA-Person-Limits Fragments'!$B1277,1)</f>
        <v>201</v>
      </c>
      <c r="E1277" t="str" cm="1">
        <f t="array" ref="E1277">INDEX('PUMA22 Limit computations'!$A$4:$D$75,'PUMA-Person-Limits Fragments'!$B1277,2)</f>
        <v>Franklin &amp; Hampshire (West, North, East) Counties</v>
      </c>
      <c r="F1277" t="str" cm="1">
        <f t="array" ref="F1277">INDEX('PUMA22 Limit computations'!$A$4:$D$75,'PUMA-Person-Limits Fragments'!$B1277,3)</f>
        <v>METRO44140M25011</v>
      </c>
      <c r="G1277" t="str" cm="1">
        <f t="array" ref="G1277">INDEX('PUMA22 Limit computations'!$A$4:$D$75,'PUMA-Person-Limits Fragments'!$B1277,4)</f>
        <v>Franklin County, MA HUD Metro FMR Area</v>
      </c>
      <c r="H1277" cm="1">
        <f t="array" ref="H1277">INDEX('PUMA22 Limit computations'!AI$4:BB$75,'PUMA-Person-Limits Fragments'!B1277,'PUMA-Person-Limits Fragments'!C1277)</f>
        <v>61136.775000000001</v>
      </c>
      <c r="I1277" cm="1">
        <f t="array" ref="I1277">INDEX('PUMA22 Limit computations'!BC$4:BV$75,'PUMA-Person-Limits Fragments'!B1277,'PUMA-Person-Limits Fragments'!C1277)</f>
        <v>57508.406999999999</v>
      </c>
      <c r="J1277" cm="1">
        <f t="array" ref="J1277">INDEX('PUMA22 Limit computations'!BW$4:CP$75,'PUMA-Person-Limits Fragments'!B1277,'PUMA-Person-Limits Fragments'!C1277)</f>
        <v>97849.485000000001</v>
      </c>
    </row>
    <row r="1278" spans="1:10" x14ac:dyDescent="0.25">
      <c r="A1278">
        <f t="shared" si="59"/>
        <v>1277</v>
      </c>
      <c r="B1278">
        <f t="shared" si="57"/>
        <v>53</v>
      </c>
      <c r="C1278">
        <f t="shared" si="58"/>
        <v>18</v>
      </c>
      <c r="D1278" cm="1">
        <f t="array" ref="D1278">INDEX('PUMA22 Limit computations'!$A$4:$D$75,'PUMA-Person-Limits Fragments'!$B1278,1)</f>
        <v>301</v>
      </c>
      <c r="E1278" t="str" cm="1">
        <f t="array" ref="E1278">INDEX('PUMA22 Limit computations'!$A$4:$D$75,'PUMA-Person-Limits Fragments'!$B1278,2)</f>
        <v>Hampshire County (South)--Northampton</v>
      </c>
      <c r="F1278" t="str" cm="1">
        <f t="array" ref="F1278">INDEX('PUMA22 Limit computations'!$A$4:$D$75,'PUMA-Person-Limits Fragments'!$B1278,3)</f>
        <v>METRO44140M44140</v>
      </c>
      <c r="G1278" t="str" cm="1">
        <f t="array" ref="G1278">INDEX('PUMA22 Limit computations'!$A$4:$D$75,'PUMA-Person-Limits Fragments'!$B1278,4)</f>
        <v>Springfield, MA HUD Metro FMR Area</v>
      </c>
      <c r="H1278" cm="1">
        <f t="array" ref="H1278">INDEX('PUMA22 Limit computations'!AI$4:BB$75,'PUMA-Person-Limits Fragments'!B1278,'PUMA-Person-Limits Fragments'!C1278)</f>
        <v>99740.024999999994</v>
      </c>
      <c r="I1278" cm="1">
        <f t="array" ref="I1278">INDEX('PUMA22 Limit computations'!BC$4:BV$75,'PUMA-Person-Limits Fragments'!B1278,'PUMA-Person-Limits Fragments'!C1278)</f>
        <v>93820.616999999998</v>
      </c>
      <c r="J1278" cm="1">
        <f t="array" ref="J1278">INDEX('PUMA22 Limit computations'!BW$4:CP$75,'PUMA-Person-Limits Fragments'!B1278,'PUMA-Person-Limits Fragments'!C1278)</f>
        <v>159634.035</v>
      </c>
    </row>
    <row r="1279" spans="1:10" x14ac:dyDescent="0.25">
      <c r="A1279">
        <f t="shared" si="59"/>
        <v>1278</v>
      </c>
      <c r="B1279">
        <f t="shared" si="57"/>
        <v>54</v>
      </c>
      <c r="C1279">
        <f t="shared" si="58"/>
        <v>18</v>
      </c>
      <c r="D1279" cm="1">
        <f t="array" ref="D1279">INDEX('PUMA22 Limit computations'!$A$4:$D$75,'PUMA-Person-Limits Fragments'!$B1279,1)</f>
        <v>401</v>
      </c>
      <c r="E1279" t="str" cm="1">
        <f t="array" ref="E1279">INDEX('PUMA22 Limit computations'!$A$4:$D$75,'PUMA-Person-Limits Fragments'!$B1279,2)</f>
        <v>Hampden County (West)--Westfield &amp; Holyoke</v>
      </c>
      <c r="F1279" t="str" cm="1">
        <f t="array" ref="F1279">INDEX('PUMA22 Limit computations'!$A$4:$D$75,'PUMA-Person-Limits Fragments'!$B1279,3)</f>
        <v>METRO44140M44140</v>
      </c>
      <c r="G1279" t="str" cm="1">
        <f t="array" ref="G1279">INDEX('PUMA22 Limit computations'!$A$4:$D$75,'PUMA-Person-Limits Fragments'!$B1279,4)</f>
        <v>Springfield, MA HUD Metro FMR Area</v>
      </c>
      <c r="H1279" cm="1">
        <f t="array" ref="H1279">INDEX('PUMA22 Limit computations'!AI$4:BB$75,'PUMA-Person-Limits Fragments'!B1279,'PUMA-Person-Limits Fragments'!C1279)</f>
        <v>99759.975000000006</v>
      </c>
      <c r="I1279" cm="1">
        <f t="array" ref="I1279">INDEX('PUMA22 Limit computations'!BC$4:BV$75,'PUMA-Person-Limits Fragments'!B1279,'PUMA-Person-Limits Fragments'!C1279)</f>
        <v>93839.383000000002</v>
      </c>
      <c r="J1279" cm="1">
        <f t="array" ref="J1279">INDEX('PUMA22 Limit computations'!BW$4:CP$75,'PUMA-Person-Limits Fragments'!B1279,'PUMA-Person-Limits Fragments'!C1279)</f>
        <v>159665.965</v>
      </c>
    </row>
    <row r="1280" spans="1:10" x14ac:dyDescent="0.25">
      <c r="A1280">
        <f t="shared" si="59"/>
        <v>1279</v>
      </c>
      <c r="B1280">
        <f t="shared" si="57"/>
        <v>55</v>
      </c>
      <c r="C1280">
        <f t="shared" si="58"/>
        <v>18</v>
      </c>
      <c r="D1280" cm="1">
        <f t="array" ref="D1280">INDEX('PUMA22 Limit computations'!$A$4:$D$75,'PUMA-Person-Limits Fragments'!$B1280,1)</f>
        <v>402</v>
      </c>
      <c r="E1280" t="str" cm="1">
        <f t="array" ref="E1280">INDEX('PUMA22 Limit computations'!$A$4:$D$75,'PUMA-Person-Limits Fragments'!$B1280,2)</f>
        <v>Hampden County (Central)--Springfield</v>
      </c>
      <c r="F1280" t="str" cm="1">
        <f t="array" ref="F1280">INDEX('PUMA22 Limit computations'!$A$4:$D$75,'PUMA-Person-Limits Fragments'!$B1280,3)</f>
        <v>METRO44140M44140</v>
      </c>
      <c r="G1280" t="str" cm="1">
        <f t="array" ref="G1280">INDEX('PUMA22 Limit computations'!$A$4:$D$75,'PUMA-Person-Limits Fragments'!$B1280,4)</f>
        <v>Springfield, MA HUD Metro FMR Area</v>
      </c>
      <c r="H1280" cm="1">
        <f t="array" ref="H1280">INDEX('PUMA22 Limit computations'!AI$4:BB$75,'PUMA-Person-Limits Fragments'!B1280,'PUMA-Person-Limits Fragments'!C1280)</f>
        <v>99750</v>
      </c>
      <c r="I1280" cm="1">
        <f t="array" ref="I1280">INDEX('PUMA22 Limit computations'!BC$4:BV$75,'PUMA-Person-Limits Fragments'!B1280,'PUMA-Person-Limits Fragments'!C1280)</f>
        <v>93830</v>
      </c>
      <c r="J1280" cm="1">
        <f t="array" ref="J1280">INDEX('PUMA22 Limit computations'!BW$4:CP$75,'PUMA-Person-Limits Fragments'!B1280,'PUMA-Person-Limits Fragments'!C1280)</f>
        <v>159650</v>
      </c>
    </row>
    <row r="1281" spans="1:10" x14ac:dyDescent="0.25">
      <c r="A1281">
        <f t="shared" si="59"/>
        <v>1280</v>
      </c>
      <c r="B1281">
        <f t="shared" si="57"/>
        <v>56</v>
      </c>
      <c r="C1281">
        <f t="shared" si="58"/>
        <v>18</v>
      </c>
      <c r="D1281" cm="1">
        <f t="array" ref="D1281">INDEX('PUMA22 Limit computations'!$A$4:$D$75,'PUMA-Person-Limits Fragments'!$B1281,1)</f>
        <v>403</v>
      </c>
      <c r="E1281" t="str" cm="1">
        <f t="array" ref="E1281">INDEX('PUMA22 Limit computations'!$A$4:$D$75,'PUMA-Person-Limits Fragments'!$B1281,2)</f>
        <v>Hampden County (East)--Chicopee</v>
      </c>
      <c r="F1281" t="str" cm="1">
        <f t="array" ref="F1281">INDEX('PUMA22 Limit computations'!$A$4:$D$75,'PUMA-Person-Limits Fragments'!$B1281,3)</f>
        <v>METRO44140M44140</v>
      </c>
      <c r="G1281" t="str" cm="1">
        <f t="array" ref="G1281">INDEX('PUMA22 Limit computations'!$A$4:$D$75,'PUMA-Person-Limits Fragments'!$B1281,4)</f>
        <v>Springfield, MA HUD Metro FMR Area</v>
      </c>
      <c r="H1281" cm="1">
        <f t="array" ref="H1281">INDEX('PUMA22 Limit computations'!AI$4:BB$75,'PUMA-Person-Limits Fragments'!B1281,'PUMA-Person-Limits Fragments'!C1281)</f>
        <v>99740.024999999994</v>
      </c>
      <c r="I1281" cm="1">
        <f t="array" ref="I1281">INDEX('PUMA22 Limit computations'!BC$4:BV$75,'PUMA-Person-Limits Fragments'!B1281,'PUMA-Person-Limits Fragments'!C1281)</f>
        <v>93820.616999999998</v>
      </c>
      <c r="J1281" cm="1">
        <f t="array" ref="J1281">INDEX('PUMA22 Limit computations'!BW$4:CP$75,'PUMA-Person-Limits Fragments'!B1281,'PUMA-Person-Limits Fragments'!C1281)</f>
        <v>159634.035</v>
      </c>
    </row>
    <row r="1282" spans="1:10" x14ac:dyDescent="0.25">
      <c r="A1282">
        <f t="shared" si="59"/>
        <v>1281</v>
      </c>
      <c r="B1282">
        <f t="shared" si="57"/>
        <v>57</v>
      </c>
      <c r="C1282">
        <f t="shared" si="58"/>
        <v>18</v>
      </c>
      <c r="D1282" cm="1">
        <f t="array" ref="D1282">INDEX('PUMA22 Limit computations'!$A$4:$D$75,'PUMA-Person-Limits Fragments'!$B1282,1)</f>
        <v>201</v>
      </c>
      <c r="E1282" t="str" cm="1">
        <f t="array" ref="E1282">INDEX('PUMA22 Limit computations'!$A$4:$D$75,'PUMA-Person-Limits Fragments'!$B1282,2)</f>
        <v>Franklin &amp; Hampshire (West, North, East) Counties</v>
      </c>
      <c r="F1282" t="str" cm="1">
        <f t="array" ref="F1282">INDEX('PUMA22 Limit computations'!$A$4:$D$75,'PUMA-Person-Limits Fragments'!$B1282,3)</f>
        <v>METRO44140M44140</v>
      </c>
      <c r="G1282" t="str" cm="1">
        <f t="array" ref="G1282">INDEX('PUMA22 Limit computations'!$A$4:$D$75,'PUMA-Person-Limits Fragments'!$B1282,4)</f>
        <v>Springfield, MA HUD Metro FMR Area</v>
      </c>
      <c r="H1282" cm="1">
        <f t="array" ref="H1282">INDEX('PUMA22 Limit computations'!AI$4:BB$75,'PUMA-Person-Limits Fragments'!B1282,'PUMA-Person-Limits Fragments'!C1282)</f>
        <v>38623.199999999997</v>
      </c>
      <c r="I1282" cm="1">
        <f t="array" ref="I1282">INDEX('PUMA22 Limit computations'!BC$4:BV$75,'PUMA-Person-Limits Fragments'!B1282,'PUMA-Person-Limits Fragments'!C1282)</f>
        <v>36330.976000000002</v>
      </c>
      <c r="J1282" cm="1">
        <f t="array" ref="J1282">INDEX('PUMA22 Limit computations'!BW$4:CP$75,'PUMA-Person-Limits Fragments'!B1282,'PUMA-Person-Limits Fragments'!C1282)</f>
        <v>61816.479999999996</v>
      </c>
    </row>
    <row r="1283" spans="1:10" x14ac:dyDescent="0.25">
      <c r="A1283">
        <f t="shared" si="59"/>
        <v>1282</v>
      </c>
      <c r="B1283">
        <f t="shared" ref="B1283:B1346" si="60">A1283-72*FLOOR((A1283-1)/72,1)</f>
        <v>58</v>
      </c>
      <c r="C1283">
        <f t="shared" ref="C1283:C1346" si="61">FLOOR((A1283-1)/72,1)+1</f>
        <v>18</v>
      </c>
      <c r="D1283" cm="1">
        <f t="array" ref="D1283">INDEX('PUMA22 Limit computations'!$A$4:$D$75,'PUMA-Person-Limits Fragments'!$B1283,1)</f>
        <v>501</v>
      </c>
      <c r="E1283" t="str" cm="1">
        <f t="array" ref="E1283">INDEX('PUMA22 Limit computations'!$A$4:$D$75,'PUMA-Person-Limits Fragments'!$B1283,2)</f>
        <v>Worcester County (Northwest)--Gardner</v>
      </c>
      <c r="F1283" t="str" cm="1">
        <f t="array" ref="F1283">INDEX('PUMA22 Limit computations'!$A$4:$D$75,'PUMA-Person-Limits Fragments'!$B1283,3)</f>
        <v>METRO49340M49340</v>
      </c>
      <c r="G1283" t="str" cm="1">
        <f t="array" ref="G1283">INDEX('PUMA22 Limit computations'!$A$4:$D$75,'PUMA-Person-Limits Fragments'!$B1283,4)</f>
        <v>Worcester, MA HUD Metro FMR Area</v>
      </c>
      <c r="H1283" cm="1">
        <f t="array" ref="H1283">INDEX('PUMA22 Limit computations'!AI$4:BB$75,'PUMA-Person-Limits Fragments'!B1283,'PUMA-Person-Limits Fragments'!C1283)</f>
        <v>33844.635000000002</v>
      </c>
      <c r="I1283" cm="1">
        <f t="array" ref="I1283">INDEX('PUMA22 Limit computations'!BC$4:BV$75,'PUMA-Person-Limits Fragments'!B1283,'PUMA-Person-Limits Fragments'!C1283)</f>
        <v>27107.486999999997</v>
      </c>
      <c r="J1283" cm="1">
        <f t="array" ref="J1283">INDEX('PUMA22 Limit computations'!BW$4:CP$75,'PUMA-Person-Limits Fragments'!B1283,'PUMA-Person-Limits Fragments'!C1283)</f>
        <v>54154.305</v>
      </c>
    </row>
    <row r="1284" spans="1:10" x14ac:dyDescent="0.25">
      <c r="A1284">
        <f t="shared" ref="A1284:A1347" si="62">A1283+1</f>
        <v>1283</v>
      </c>
      <c r="B1284">
        <f t="shared" si="60"/>
        <v>59</v>
      </c>
      <c r="C1284">
        <f t="shared" si="61"/>
        <v>18</v>
      </c>
      <c r="D1284" cm="1">
        <f t="array" ref="D1284">INDEX('PUMA22 Limit computations'!$A$4:$D$75,'PUMA-Person-Limits Fragments'!$B1284,1)</f>
        <v>506</v>
      </c>
      <c r="E1284" t="str" cm="1">
        <f t="array" ref="E1284">INDEX('PUMA22 Limit computations'!$A$4:$D$75,'PUMA-Person-Limits Fragments'!$B1284,2)</f>
        <v>Worcester County (West Central)--Outside Worcester City</v>
      </c>
      <c r="F1284" t="str" cm="1">
        <f t="array" ref="F1284">INDEX('PUMA22 Limit computations'!$A$4:$D$75,'PUMA-Person-Limits Fragments'!$B1284,3)</f>
        <v>METRO49340M49340</v>
      </c>
      <c r="G1284" t="str" cm="1">
        <f t="array" ref="G1284">INDEX('PUMA22 Limit computations'!$A$4:$D$75,'PUMA-Person-Limits Fragments'!$B1284,4)</f>
        <v>Worcester, MA HUD Metro FMR Area</v>
      </c>
      <c r="H1284" cm="1">
        <f t="array" ref="H1284">INDEX('PUMA22 Limit computations'!AI$4:BB$75,'PUMA-Person-Limits Fragments'!B1284,'PUMA-Person-Limits Fragments'!C1284)</f>
        <v>111749.38499999999</v>
      </c>
      <c r="I1284" cm="1">
        <f t="array" ref="I1284">INDEX('PUMA22 Limit computations'!BC$4:BV$75,'PUMA-Person-Limits Fragments'!B1284,'PUMA-Person-Limits Fragments'!C1284)</f>
        <v>89504.436999999991</v>
      </c>
      <c r="J1284" cm="1">
        <f t="array" ref="J1284">INDEX('PUMA22 Limit computations'!BW$4:CP$75,'PUMA-Person-Limits Fragments'!B1284,'PUMA-Person-Limits Fragments'!C1284)</f>
        <v>178808.55499999999</v>
      </c>
    </row>
    <row r="1285" spans="1:10" x14ac:dyDescent="0.25">
      <c r="A1285">
        <f t="shared" si="62"/>
        <v>1284</v>
      </c>
      <c r="B1285">
        <f t="shared" si="60"/>
        <v>60</v>
      </c>
      <c r="C1285">
        <f t="shared" si="61"/>
        <v>18</v>
      </c>
      <c r="D1285" cm="1">
        <f t="array" ref="D1285">INDEX('PUMA22 Limit computations'!$A$4:$D$75,'PUMA-Person-Limits Fragments'!$B1285,1)</f>
        <v>503</v>
      </c>
      <c r="E1285" t="str" cm="1">
        <f t="array" ref="E1285">INDEX('PUMA22 Limit computations'!$A$4:$D$75,'PUMA-Person-Limits Fragments'!$B1285,2)</f>
        <v>Worcester County (East Central)--Outside Worcester City</v>
      </c>
      <c r="F1285" t="str" cm="1">
        <f t="array" ref="F1285">INDEX('PUMA22 Limit computations'!$A$4:$D$75,'PUMA-Person-Limits Fragments'!$B1285,3)</f>
        <v>METRO49340M49340</v>
      </c>
      <c r="G1285" t="str" cm="1">
        <f t="array" ref="G1285">INDEX('PUMA22 Limit computations'!$A$4:$D$75,'PUMA-Person-Limits Fragments'!$B1285,4)</f>
        <v>Worcester, MA HUD Metro FMR Area</v>
      </c>
      <c r="H1285" cm="1">
        <f t="array" ref="H1285">INDEX('PUMA22 Limit computations'!AI$4:BB$75,'PUMA-Person-Limits Fragments'!B1285,'PUMA-Person-Limits Fragments'!C1285)</f>
        <v>77342.430000000008</v>
      </c>
      <c r="I1285" cm="1">
        <f t="array" ref="I1285">INDEX('PUMA22 Limit computations'!BC$4:BV$75,'PUMA-Person-Limits Fragments'!B1285,'PUMA-Person-Limits Fragments'!C1285)</f>
        <v>61946.565999999999</v>
      </c>
      <c r="J1285" cm="1">
        <f t="array" ref="J1285">INDEX('PUMA22 Limit computations'!BW$4:CP$75,'PUMA-Person-Limits Fragments'!B1285,'PUMA-Person-Limits Fragments'!C1285)</f>
        <v>123754.49</v>
      </c>
    </row>
    <row r="1286" spans="1:10" x14ac:dyDescent="0.25">
      <c r="A1286">
        <f t="shared" si="62"/>
        <v>1285</v>
      </c>
      <c r="B1286">
        <f t="shared" si="60"/>
        <v>61</v>
      </c>
      <c r="C1286">
        <f t="shared" si="61"/>
        <v>18</v>
      </c>
      <c r="D1286" cm="1">
        <f t="array" ref="D1286">INDEX('PUMA22 Limit computations'!$A$4:$D$75,'PUMA-Person-Limits Fragments'!$B1286,1)</f>
        <v>504</v>
      </c>
      <c r="E1286" t="str" cm="1">
        <f t="array" ref="E1286">INDEX('PUMA22 Limit computations'!$A$4:$D$75,'PUMA-Person-Limits Fragments'!$B1286,2)</f>
        <v>Worcester City (East)</v>
      </c>
      <c r="F1286" t="str" cm="1">
        <f t="array" ref="F1286">INDEX('PUMA22 Limit computations'!$A$4:$D$75,'PUMA-Person-Limits Fragments'!$B1286,3)</f>
        <v>METRO49340M49340</v>
      </c>
      <c r="G1286" t="str" cm="1">
        <f t="array" ref="G1286">INDEX('PUMA22 Limit computations'!$A$4:$D$75,'PUMA-Person-Limits Fragments'!$B1286,4)</f>
        <v>Worcester, MA HUD Metro FMR Area</v>
      </c>
      <c r="H1286" cm="1">
        <f t="array" ref="H1286">INDEX('PUMA22 Limit computations'!AI$4:BB$75,'PUMA-Person-Limits Fragments'!B1286,'PUMA-Person-Limits Fragments'!C1286)</f>
        <v>117150</v>
      </c>
      <c r="I1286" cm="1">
        <f t="array" ref="I1286">INDEX('PUMA22 Limit computations'!BC$4:BV$75,'PUMA-Person-Limits Fragments'!B1286,'PUMA-Person-Limits Fragments'!C1286)</f>
        <v>93830</v>
      </c>
      <c r="J1286" cm="1">
        <f t="array" ref="J1286">INDEX('PUMA22 Limit computations'!BW$4:CP$75,'PUMA-Person-Limits Fragments'!B1286,'PUMA-Person-Limits Fragments'!C1286)</f>
        <v>187450</v>
      </c>
    </row>
    <row r="1287" spans="1:10" x14ac:dyDescent="0.25">
      <c r="A1287">
        <f t="shared" si="62"/>
        <v>1286</v>
      </c>
      <c r="B1287">
        <f t="shared" si="60"/>
        <v>62</v>
      </c>
      <c r="C1287">
        <f t="shared" si="61"/>
        <v>18</v>
      </c>
      <c r="D1287" cm="1">
        <f t="array" ref="D1287">INDEX('PUMA22 Limit computations'!$A$4:$D$75,'PUMA-Person-Limits Fragments'!$B1287,1)</f>
        <v>505</v>
      </c>
      <c r="E1287" t="str" cm="1">
        <f t="array" ref="E1287">INDEX('PUMA22 Limit computations'!$A$4:$D$75,'PUMA-Person-Limits Fragments'!$B1287,2)</f>
        <v>Worcester City (West)</v>
      </c>
      <c r="F1287" t="str" cm="1">
        <f t="array" ref="F1287">INDEX('PUMA22 Limit computations'!$A$4:$D$75,'PUMA-Person-Limits Fragments'!$B1287,3)</f>
        <v>METRO49340M49340</v>
      </c>
      <c r="G1287" t="str" cm="1">
        <f t="array" ref="G1287">INDEX('PUMA22 Limit computations'!$A$4:$D$75,'PUMA-Person-Limits Fragments'!$B1287,4)</f>
        <v>Worcester, MA HUD Metro FMR Area</v>
      </c>
      <c r="H1287" cm="1">
        <f t="array" ref="H1287">INDEX('PUMA22 Limit computations'!AI$4:BB$75,'PUMA-Person-Limits Fragments'!B1287,'PUMA-Person-Limits Fragments'!C1287)</f>
        <v>117150</v>
      </c>
      <c r="I1287" cm="1">
        <f t="array" ref="I1287">INDEX('PUMA22 Limit computations'!BC$4:BV$75,'PUMA-Person-Limits Fragments'!B1287,'PUMA-Person-Limits Fragments'!C1287)</f>
        <v>93830</v>
      </c>
      <c r="J1287" cm="1">
        <f t="array" ref="J1287">INDEX('PUMA22 Limit computations'!BW$4:CP$75,'PUMA-Person-Limits Fragments'!B1287,'PUMA-Person-Limits Fragments'!C1287)</f>
        <v>187450</v>
      </c>
    </row>
    <row r="1288" spans="1:10" x14ac:dyDescent="0.25">
      <c r="A1288">
        <f t="shared" si="62"/>
        <v>1287</v>
      </c>
      <c r="B1288">
        <f t="shared" si="60"/>
        <v>63</v>
      </c>
      <c r="C1288">
        <f t="shared" si="61"/>
        <v>18</v>
      </c>
      <c r="D1288" cm="1">
        <f t="array" ref="D1288">INDEX('PUMA22 Limit computations'!$A$4:$D$75,'PUMA-Person-Limits Fragments'!$B1288,1)</f>
        <v>507</v>
      </c>
      <c r="E1288" t="str" cm="1">
        <f t="array" ref="E1288">INDEX('PUMA22 Limit computations'!$A$4:$D$75,'PUMA-Person-Limits Fragments'!$B1288,2)</f>
        <v>Worcester County (South)</v>
      </c>
      <c r="F1288" t="str" cm="1">
        <f t="array" ref="F1288">INDEX('PUMA22 Limit computations'!$A$4:$D$75,'PUMA-Person-Limits Fragments'!$B1288,3)</f>
        <v>METRO49340M49340</v>
      </c>
      <c r="G1288" t="str" cm="1">
        <f t="array" ref="G1288">INDEX('PUMA22 Limit computations'!$A$4:$D$75,'PUMA-Person-Limits Fragments'!$B1288,4)</f>
        <v>Worcester, MA HUD Metro FMR Area</v>
      </c>
      <c r="H1288" cm="1">
        <f t="array" ref="H1288">INDEX('PUMA22 Limit computations'!AI$4:BB$75,'PUMA-Person-Limits Fragments'!B1288,'PUMA-Person-Limits Fragments'!C1288)</f>
        <v>99764.94</v>
      </c>
      <c r="I1288" cm="1">
        <f t="array" ref="I1288">INDEX('PUMA22 Limit computations'!BC$4:BV$75,'PUMA-Person-Limits Fragments'!B1288,'PUMA-Person-Limits Fragments'!C1288)</f>
        <v>79905.627999999997</v>
      </c>
      <c r="J1288" cm="1">
        <f t="array" ref="J1288">INDEX('PUMA22 Limit computations'!BW$4:CP$75,'PUMA-Person-Limits Fragments'!B1288,'PUMA-Person-Limits Fragments'!C1288)</f>
        <v>159632.42000000001</v>
      </c>
    </row>
    <row r="1289" spans="1:10" x14ac:dyDescent="0.25">
      <c r="A1289">
        <f t="shared" si="62"/>
        <v>1288</v>
      </c>
      <c r="B1289">
        <f t="shared" si="60"/>
        <v>64</v>
      </c>
      <c r="C1289">
        <f t="shared" si="61"/>
        <v>18</v>
      </c>
      <c r="D1289" cm="1">
        <f t="array" ref="D1289">INDEX('PUMA22 Limit computations'!$A$4:$D$75,'PUMA-Person-Limits Fragments'!$B1289,1)</f>
        <v>502</v>
      </c>
      <c r="E1289" t="str" cm="1">
        <f t="array" ref="E1289">INDEX('PUMA22 Limit computations'!$A$4:$D$75,'PUMA-Person-Limits Fragments'!$B1289,2)</f>
        <v>Worcester County (Northeast)--Fitchburg, Leominster &amp; Lunenburg</v>
      </c>
      <c r="F1289" t="str" cm="1">
        <f t="array" ref="F1289">INDEX('PUMA22 Limit computations'!$A$4:$D$75,'PUMA-Person-Limits Fragments'!$B1289,3)</f>
        <v>METRO49340MM1120</v>
      </c>
      <c r="G1289" t="str" cm="1">
        <f t="array" ref="G1289">INDEX('PUMA22 Limit computations'!$A$4:$D$75,'PUMA-Person-Limits Fragments'!$B1289,4)</f>
        <v>Eastern Worcester County, MA HUD Metro FMR Area</v>
      </c>
      <c r="H1289" cm="1">
        <f t="array" ref="H1289">INDEX('PUMA22 Limit computations'!AI$4:BB$75,'PUMA-Person-Limits Fragments'!B1289,'PUMA-Person-Limits Fragments'!C1289)</f>
        <v>20321.070000000003</v>
      </c>
      <c r="I1289" cm="1">
        <f t="array" ref="I1289">INDEX('PUMA22 Limit computations'!BC$4:BV$75,'PUMA-Person-Limits Fragments'!B1289,'PUMA-Person-Limits Fragments'!C1289)</f>
        <v>13727.329000000002</v>
      </c>
      <c r="J1289" cm="1">
        <f t="array" ref="J1289">INDEX('PUMA22 Limit computations'!BW$4:CP$75,'PUMA-Person-Limits Fragments'!B1289,'PUMA-Person-Limits Fragments'!C1289)</f>
        <v>27731.165000000001</v>
      </c>
    </row>
    <row r="1290" spans="1:10" x14ac:dyDescent="0.25">
      <c r="A1290">
        <f t="shared" si="62"/>
        <v>1289</v>
      </c>
      <c r="B1290">
        <f t="shared" si="60"/>
        <v>65</v>
      </c>
      <c r="C1290">
        <f t="shared" si="61"/>
        <v>18</v>
      </c>
      <c r="D1290" cm="1">
        <f t="array" ref="D1290">INDEX('PUMA22 Limit computations'!$A$4:$D$75,'PUMA-Person-Limits Fragments'!$B1290,1)</f>
        <v>503</v>
      </c>
      <c r="E1290" t="str" cm="1">
        <f t="array" ref="E1290">INDEX('PUMA22 Limit computations'!$A$4:$D$75,'PUMA-Person-Limits Fragments'!$B1290,2)</f>
        <v>Worcester County (East Central)--Outside Worcester City</v>
      </c>
      <c r="F1290" t="str" cm="1">
        <f t="array" ref="F1290">INDEX('PUMA22 Limit computations'!$A$4:$D$75,'PUMA-Person-Limits Fragments'!$B1290,3)</f>
        <v>METRO49340MM1120</v>
      </c>
      <c r="G1290" t="str" cm="1">
        <f t="array" ref="G1290">INDEX('PUMA22 Limit computations'!$A$4:$D$75,'PUMA-Person-Limits Fragments'!$B1290,4)</f>
        <v>Eastern Worcester County, MA HUD Metro FMR Area</v>
      </c>
      <c r="H1290" cm="1">
        <f t="array" ref="H1290">INDEX('PUMA22 Limit computations'!AI$4:BB$75,'PUMA-Person-Limits Fragments'!B1290,'PUMA-Person-Limits Fragments'!C1290)</f>
        <v>47198.22</v>
      </c>
      <c r="I1290" cm="1">
        <f t="array" ref="I1290">INDEX('PUMA22 Limit computations'!BC$4:BV$75,'PUMA-Person-Limits Fragments'!B1290,'PUMA-Person-Limits Fragments'!C1290)</f>
        <v>31883.433999999997</v>
      </c>
      <c r="J1290" cm="1">
        <f t="array" ref="J1290">INDEX('PUMA22 Limit computations'!BW$4:CP$75,'PUMA-Person-Limits Fragments'!B1290,'PUMA-Person-Limits Fragments'!C1290)</f>
        <v>64409.09</v>
      </c>
    </row>
    <row r="1291" spans="1:10" x14ac:dyDescent="0.25">
      <c r="A1291">
        <f t="shared" si="62"/>
        <v>1290</v>
      </c>
      <c r="B1291">
        <f t="shared" si="60"/>
        <v>66</v>
      </c>
      <c r="C1291">
        <f t="shared" si="61"/>
        <v>18</v>
      </c>
      <c r="D1291" cm="1">
        <f t="array" ref="D1291">INDEX('PUMA22 Limit computations'!$A$4:$D$75,'PUMA-Person-Limits Fragments'!$B1291,1)</f>
        <v>507</v>
      </c>
      <c r="E1291" t="str" cm="1">
        <f t="array" ref="E1291">INDEX('PUMA22 Limit computations'!$A$4:$D$75,'PUMA-Person-Limits Fragments'!$B1291,2)</f>
        <v>Worcester County (South)</v>
      </c>
      <c r="F1291" t="str" cm="1">
        <f t="array" ref="F1291">INDEX('PUMA22 Limit computations'!$A$4:$D$75,'PUMA-Person-Limits Fragments'!$B1291,3)</f>
        <v>METRO49340MM1120</v>
      </c>
      <c r="G1291" t="str" cm="1">
        <f t="array" ref="G1291">INDEX('PUMA22 Limit computations'!$A$4:$D$75,'PUMA-Person-Limits Fragments'!$B1291,4)</f>
        <v>Eastern Worcester County, MA HUD Metro FMR Area</v>
      </c>
      <c r="H1291" cm="1">
        <f t="array" ref="H1291">INDEX('PUMA22 Limit computations'!AI$4:BB$75,'PUMA-Person-Limits Fragments'!B1291,'PUMA-Person-Limits Fragments'!C1291)</f>
        <v>20584.98</v>
      </c>
      <c r="I1291" cm="1">
        <f t="array" ref="I1291">INDEX('PUMA22 Limit computations'!BC$4:BV$75,'PUMA-Person-Limits Fragments'!B1291,'PUMA-Person-Limits Fragments'!C1291)</f>
        <v>13905.606</v>
      </c>
      <c r="J1291" cm="1">
        <f t="array" ref="J1291">INDEX('PUMA22 Limit computations'!BW$4:CP$75,'PUMA-Person-Limits Fragments'!B1291,'PUMA-Person-Limits Fragments'!C1291)</f>
        <v>28091.31</v>
      </c>
    </row>
    <row r="1292" spans="1:10" x14ac:dyDescent="0.25">
      <c r="A1292">
        <f t="shared" si="62"/>
        <v>1291</v>
      </c>
      <c r="B1292">
        <f t="shared" si="60"/>
        <v>67</v>
      </c>
      <c r="C1292">
        <f t="shared" si="61"/>
        <v>18</v>
      </c>
      <c r="D1292" cm="1">
        <f t="array" ref="D1292">INDEX('PUMA22 Limit computations'!$A$4:$D$75,'PUMA-Person-Limits Fragments'!$B1292,1)</f>
        <v>502</v>
      </c>
      <c r="E1292" t="str" cm="1">
        <f t="array" ref="E1292">INDEX('PUMA22 Limit computations'!$A$4:$D$75,'PUMA-Person-Limits Fragments'!$B1292,2)</f>
        <v>Worcester County (Northeast)--Fitchburg, Leominster &amp; Lunenburg</v>
      </c>
      <c r="F1292" t="str" cm="1">
        <f t="array" ref="F1292">INDEX('PUMA22 Limit computations'!$A$4:$D$75,'PUMA-Person-Limits Fragments'!$B1292,3)</f>
        <v>METRO49340MM2600</v>
      </c>
      <c r="G1292" t="str" cm="1">
        <f t="array" ref="G1292">INDEX('PUMA22 Limit computations'!$A$4:$D$75,'PUMA-Person-Limits Fragments'!$B1292,4)</f>
        <v>Fitchburg-Leominster, MA HUD Metro FMR Area</v>
      </c>
      <c r="H1292" cm="1">
        <f t="array" ref="H1292">INDEX('PUMA22 Limit computations'!AI$4:BB$75,'PUMA-Person-Limits Fragments'!B1292,'PUMA-Person-Limits Fragments'!C1292)</f>
        <v>90716.25</v>
      </c>
      <c r="I1292" cm="1">
        <f t="array" ref="I1292">INDEX('PUMA22 Limit computations'!BC$4:BV$75,'PUMA-Person-Limits Fragments'!B1292,'PUMA-Person-Limits Fragments'!C1292)</f>
        <v>80112.054000000004</v>
      </c>
      <c r="J1292" cm="1">
        <f t="array" ref="J1292">INDEX('PUMA22 Limit computations'!BW$4:CP$75,'PUMA-Person-Limits Fragments'!B1292,'PUMA-Person-Limits Fragments'!C1292)</f>
        <v>145103.31</v>
      </c>
    </row>
    <row r="1293" spans="1:10" x14ac:dyDescent="0.25">
      <c r="A1293">
        <f t="shared" si="62"/>
        <v>1292</v>
      </c>
      <c r="B1293">
        <f t="shared" si="60"/>
        <v>68</v>
      </c>
      <c r="C1293">
        <f t="shared" si="61"/>
        <v>18</v>
      </c>
      <c r="D1293" cm="1">
        <f t="array" ref="D1293">INDEX('PUMA22 Limit computations'!$A$4:$D$75,'PUMA-Person-Limits Fragments'!$B1293,1)</f>
        <v>501</v>
      </c>
      <c r="E1293" t="str" cm="1">
        <f t="array" ref="E1293">INDEX('PUMA22 Limit computations'!$A$4:$D$75,'PUMA-Person-Limits Fragments'!$B1293,2)</f>
        <v>Worcester County (Northwest)--Gardner</v>
      </c>
      <c r="F1293" t="str" cm="1">
        <f t="array" ref="F1293">INDEX('PUMA22 Limit computations'!$A$4:$D$75,'PUMA-Person-Limits Fragments'!$B1293,3)</f>
        <v>METRO49340MM2600</v>
      </c>
      <c r="G1293" t="str" cm="1">
        <f t="array" ref="G1293">INDEX('PUMA22 Limit computations'!$A$4:$D$75,'PUMA-Person-Limits Fragments'!$B1293,4)</f>
        <v>Fitchburg-Leominster, MA HUD Metro FMR Area</v>
      </c>
      <c r="H1293" cm="1">
        <f t="array" ref="H1293">INDEX('PUMA22 Limit computations'!AI$4:BB$75,'PUMA-Person-Limits Fragments'!B1293,'PUMA-Person-Limits Fragments'!C1293)</f>
        <v>51573.75</v>
      </c>
      <c r="I1293" cm="1">
        <f t="array" ref="I1293">INDEX('PUMA22 Limit computations'!BC$4:BV$75,'PUMA-Person-Limits Fragments'!B1293,'PUMA-Person-Limits Fragments'!C1293)</f>
        <v>45545.082000000002</v>
      </c>
      <c r="J1293" cm="1">
        <f t="array" ref="J1293">INDEX('PUMA22 Limit computations'!BW$4:CP$75,'PUMA-Person-Limits Fragments'!B1293,'PUMA-Person-Limits Fragments'!C1293)</f>
        <v>82493.73</v>
      </c>
    </row>
    <row r="1294" spans="1:10" x14ac:dyDescent="0.25">
      <c r="A1294">
        <f t="shared" si="62"/>
        <v>1293</v>
      </c>
      <c r="B1294">
        <f t="shared" si="60"/>
        <v>69</v>
      </c>
      <c r="C1294">
        <f t="shared" si="61"/>
        <v>18</v>
      </c>
      <c r="D1294" cm="1">
        <f t="array" ref="D1294">INDEX('PUMA22 Limit computations'!$A$4:$D$75,'PUMA-Person-Limits Fragments'!$B1294,1)</f>
        <v>501</v>
      </c>
      <c r="E1294" t="str" cm="1">
        <f t="array" ref="E1294">INDEX('PUMA22 Limit computations'!$A$4:$D$75,'PUMA-Person-Limits Fragments'!$B1294,2)</f>
        <v>Worcester County (Northwest)--Gardner</v>
      </c>
      <c r="F1294" t="str" cm="1">
        <f t="array" ref="F1294">INDEX('PUMA22 Limit computations'!$A$4:$D$75,'PUMA-Person-Limits Fragments'!$B1294,3)</f>
        <v>METRO49340N25027</v>
      </c>
      <c r="G1294" t="str" cm="1">
        <f t="array" ref="G1294">INDEX('PUMA22 Limit computations'!$A$4:$D$75,'PUMA-Person-Limits Fragments'!$B1294,4)</f>
        <v>Western Worcester County, MA HUD Metro FMR Area</v>
      </c>
      <c r="H1294" cm="1">
        <f t="array" ref="H1294">INDEX('PUMA22 Limit computations'!AI$4:BB$75,'PUMA-Person-Limits Fragments'!B1294,'PUMA-Person-Limits Fragments'!C1294)</f>
        <v>23392.880000000001</v>
      </c>
      <c r="I1294" cm="1">
        <f t="array" ref="I1294">INDEX('PUMA22 Limit computations'!BC$4:BV$75,'PUMA-Person-Limits Fragments'!B1294,'PUMA-Person-Limits Fragments'!C1294)</f>
        <v>21186.813999999998</v>
      </c>
      <c r="J1294" cm="1">
        <f t="array" ref="J1294">INDEX('PUMA22 Limit computations'!BW$4:CP$75,'PUMA-Person-Limits Fragments'!B1294,'PUMA-Person-Limits Fragments'!C1294)</f>
        <v>37415.06</v>
      </c>
    </row>
    <row r="1295" spans="1:10" x14ac:dyDescent="0.25">
      <c r="A1295">
        <f t="shared" si="62"/>
        <v>1294</v>
      </c>
      <c r="B1295">
        <f t="shared" si="60"/>
        <v>70</v>
      </c>
      <c r="C1295">
        <f t="shared" si="61"/>
        <v>18</v>
      </c>
      <c r="D1295" cm="1">
        <f t="array" ref="D1295">INDEX('PUMA22 Limit computations'!$A$4:$D$75,'PUMA-Person-Limits Fragments'!$B1295,1)</f>
        <v>506</v>
      </c>
      <c r="E1295" t="str" cm="1">
        <f t="array" ref="E1295">INDEX('PUMA22 Limit computations'!$A$4:$D$75,'PUMA-Person-Limits Fragments'!$B1295,2)</f>
        <v>Worcester County (West Central)--Outside Worcester City</v>
      </c>
      <c r="F1295" t="str" cm="1">
        <f t="array" ref="F1295">INDEX('PUMA22 Limit computations'!$A$4:$D$75,'PUMA-Person-Limits Fragments'!$B1295,3)</f>
        <v>METRO49340N25027</v>
      </c>
      <c r="G1295" t="str" cm="1">
        <f t="array" ref="G1295">INDEX('PUMA22 Limit computations'!$A$4:$D$75,'PUMA-Person-Limits Fragments'!$B1295,4)</f>
        <v>Western Worcester County, MA HUD Metro FMR Area</v>
      </c>
      <c r="H1295" cm="1">
        <f t="array" ref="H1295">INDEX('PUMA22 Limit computations'!AI$4:BB$75,'PUMA-Person-Limits Fragments'!B1295,'PUMA-Person-Limits Fragments'!C1295)</f>
        <v>4775.96</v>
      </c>
      <c r="I1295" cm="1">
        <f t="array" ref="I1295">INDEX('PUMA22 Limit computations'!BC$4:BV$75,'PUMA-Person-Limits Fragments'!B1295,'PUMA-Person-Limits Fragments'!C1295)</f>
        <v>4325.5630000000001</v>
      </c>
      <c r="J1295" cm="1">
        <f t="array" ref="J1295">INDEX('PUMA22 Limit computations'!BW$4:CP$75,'PUMA-Person-Limits Fragments'!B1295,'PUMA-Person-Limits Fragments'!C1295)</f>
        <v>7638.77</v>
      </c>
    </row>
    <row r="1296" spans="1:10" x14ac:dyDescent="0.25">
      <c r="A1296">
        <f t="shared" si="62"/>
        <v>1295</v>
      </c>
      <c r="B1296">
        <f t="shared" si="60"/>
        <v>71</v>
      </c>
      <c r="C1296">
        <f t="shared" si="61"/>
        <v>18</v>
      </c>
      <c r="D1296" cm="1">
        <f t="array" ref="D1296">INDEX('PUMA22 Limit computations'!$A$4:$D$75,'PUMA-Person-Limits Fragments'!$B1296,1)</f>
        <v>1301</v>
      </c>
      <c r="E1296" t="str" cm="1">
        <f t="array" ref="E1296">INDEX('PUMA22 Limit computations'!$A$4:$D$75,'PUMA-Person-Limits Fragments'!$B1296,2)</f>
        <v>Barnstable (East), Dukes &amp; Nantucket Counties--Outer Cape Cod Towns</v>
      </c>
      <c r="F1296" t="str" cm="1">
        <f t="array" ref="F1296">INDEX('PUMA22 Limit computations'!$A$4:$D$75,'PUMA-Person-Limits Fragments'!$B1296,3)</f>
        <v>NCNTY25007N25007</v>
      </c>
      <c r="G1296" t="str" cm="1">
        <f t="array" ref="G1296">INDEX('PUMA22 Limit computations'!$A$4:$D$75,'PUMA-Person-Limits Fragments'!$B1296,4)</f>
        <v>Dukes County, MA</v>
      </c>
      <c r="H1296" cm="1">
        <f t="array" ref="H1296">INDEX('PUMA22 Limit computations'!AI$4:BB$75,'PUMA-Person-Limits Fragments'!B1296,'PUMA-Person-Limits Fragments'!C1296)</f>
        <v>20264.16</v>
      </c>
      <c r="I1296" cm="1">
        <f t="array" ref="I1296">INDEX('PUMA22 Limit computations'!BC$4:BV$75,'PUMA-Person-Limits Fragments'!B1296,'PUMA-Person-Limits Fragments'!C1296)</f>
        <v>14581.182000000001</v>
      </c>
      <c r="J1296" cm="1">
        <f t="array" ref="J1296">INDEX('PUMA22 Limit computations'!BW$4:CP$75,'PUMA-Person-Limits Fragments'!B1296,'PUMA-Person-Limits Fragments'!C1296)</f>
        <v>31173.24</v>
      </c>
    </row>
    <row r="1297" spans="1:10" x14ac:dyDescent="0.25">
      <c r="A1297">
        <f t="shared" si="62"/>
        <v>1296</v>
      </c>
      <c r="B1297">
        <f t="shared" si="60"/>
        <v>72</v>
      </c>
      <c r="C1297">
        <f t="shared" si="61"/>
        <v>18</v>
      </c>
      <c r="D1297" cm="1">
        <f t="array" ref="D1297">INDEX('PUMA22 Limit computations'!$A$4:$D$75,'PUMA-Person-Limits Fragments'!$B1297,1)</f>
        <v>1301</v>
      </c>
      <c r="E1297" t="str" cm="1">
        <f t="array" ref="E1297">INDEX('PUMA22 Limit computations'!$A$4:$D$75,'PUMA-Person-Limits Fragments'!$B1297,2)</f>
        <v>Barnstable (East), Dukes &amp; Nantucket Counties--Outer Cape Cod Towns</v>
      </c>
      <c r="F1297" t="str" cm="1">
        <f t="array" ref="F1297">INDEX('PUMA22 Limit computations'!$A$4:$D$75,'PUMA-Person-Limits Fragments'!$B1297,3)</f>
        <v>NCNTY25019N25019</v>
      </c>
      <c r="G1297" t="str" cm="1">
        <f t="array" ref="G1297">INDEX('PUMA22 Limit computations'!$A$4:$D$75,'PUMA-Person-Limits Fragments'!$B1297,4)</f>
        <v>Nantucket County, MA</v>
      </c>
      <c r="H1297" cm="1">
        <f t="array" ref="H1297">INDEX('PUMA22 Limit computations'!AI$4:BB$75,'PUMA-Person-Limits Fragments'!B1297,'PUMA-Person-Limits Fragments'!C1297)</f>
        <v>15672.474999999999</v>
      </c>
      <c r="I1297" cm="1">
        <f t="array" ref="I1297">INDEX('PUMA22 Limit computations'!BC$4:BV$75,'PUMA-Person-Limits Fragments'!B1297,'PUMA-Person-Limits Fragments'!C1297)</f>
        <v>10124.257</v>
      </c>
      <c r="J1297" cm="1">
        <f t="array" ref="J1297">INDEX('PUMA22 Limit computations'!BW$4:CP$75,'PUMA-Person-Limits Fragments'!B1297,'PUMA-Person-Limits Fragments'!C1297)</f>
        <v>21536.84</v>
      </c>
    </row>
    <row r="1298" spans="1:10" x14ac:dyDescent="0.25">
      <c r="A1298">
        <f t="shared" si="62"/>
        <v>1297</v>
      </c>
      <c r="B1298">
        <f t="shared" si="60"/>
        <v>1</v>
      </c>
      <c r="C1298">
        <f t="shared" si="61"/>
        <v>19</v>
      </c>
      <c r="D1298" cm="1">
        <f t="array" ref="D1298">INDEX('PUMA22 Limit computations'!$A$4:$D$75,'PUMA-Person-Limits Fragments'!$B1298,1)</f>
        <v>1301</v>
      </c>
      <c r="E1298" t="str" cm="1">
        <f t="array" ref="E1298">INDEX('PUMA22 Limit computations'!$A$4:$D$75,'PUMA-Person-Limits Fragments'!$B1298,2)</f>
        <v>Barnstable (East), Dukes &amp; Nantucket Counties--Outer Cape Cod Towns</v>
      </c>
      <c r="F1298" t="str" cm="1">
        <f t="array" ref="F1298">INDEX('PUMA22 Limit computations'!$A$4:$D$75,'PUMA-Person-Limits Fragments'!$B1298,3)</f>
        <v>METRO12700M12700</v>
      </c>
      <c r="G1298" t="str" cm="1">
        <f t="array" ref="G1298">INDEX('PUMA22 Limit computations'!$A$4:$D$75,'PUMA-Person-Limits Fragments'!$B1298,4)</f>
        <v>Barnstable Town, MA MSA</v>
      </c>
      <c r="H1298" cm="1">
        <f t="array" ref="H1298">INDEX('PUMA22 Limit computations'!AI$4:BB$75,'PUMA-Person-Limits Fragments'!B1298,'PUMA-Person-Limits Fragments'!C1298)</f>
        <v>88097.36</v>
      </c>
      <c r="I1298" cm="1">
        <f t="array" ref="I1298">INDEX('PUMA22 Limit computations'!BC$4:BV$75,'PUMA-Person-Limits Fragments'!B1298,'PUMA-Person-Limits Fragments'!C1298)</f>
        <v>72591.930000000008</v>
      </c>
      <c r="J1298" cm="1">
        <f t="array" ref="J1298">INDEX('PUMA22 Limit computations'!BW$4:CP$75,'PUMA-Person-Limits Fragments'!B1298,'PUMA-Person-Limits Fragments'!C1298)</f>
        <v>140911.58000000002</v>
      </c>
    </row>
    <row r="1299" spans="1:10" x14ac:dyDescent="0.25">
      <c r="A1299">
        <f t="shared" si="62"/>
        <v>1298</v>
      </c>
      <c r="B1299">
        <f t="shared" si="60"/>
        <v>2</v>
      </c>
      <c r="C1299">
        <f t="shared" si="61"/>
        <v>19</v>
      </c>
      <c r="D1299" cm="1">
        <f t="array" ref="D1299">INDEX('PUMA22 Limit computations'!$A$4:$D$75,'PUMA-Person-Limits Fragments'!$B1299,1)</f>
        <v>1201</v>
      </c>
      <c r="E1299" t="str" cm="1">
        <f t="array" ref="E1299">INDEX('PUMA22 Limit computations'!$A$4:$D$75,'PUMA-Person-Limits Fragments'!$B1299,2)</f>
        <v>Barnstable County (West)--Inner Cape Cod Towns &amp; Barnstable Town City</v>
      </c>
      <c r="F1299" t="str" cm="1">
        <f t="array" ref="F1299">INDEX('PUMA22 Limit computations'!$A$4:$D$75,'PUMA-Person-Limits Fragments'!$B1299,3)</f>
        <v>METRO12700M12700</v>
      </c>
      <c r="G1299" t="str" cm="1">
        <f t="array" ref="G1299">INDEX('PUMA22 Limit computations'!$A$4:$D$75,'PUMA-Person-Limits Fragments'!$B1299,4)</f>
        <v>Barnstable Town, MA MSA</v>
      </c>
      <c r="H1299" cm="1">
        <f t="array" ref="H1299">INDEX('PUMA22 Limit computations'!AI$4:BB$75,'PUMA-Person-Limits Fragments'!B1299,'PUMA-Person-Limits Fragments'!C1299)</f>
        <v>119600</v>
      </c>
      <c r="I1299" cm="1">
        <f t="array" ref="I1299">INDEX('PUMA22 Limit computations'!BC$4:BV$75,'PUMA-Person-Limits Fragments'!B1299,'PUMA-Person-Limits Fragments'!C1299)</f>
        <v>98550</v>
      </c>
      <c r="J1299" cm="1">
        <f t="array" ref="J1299">INDEX('PUMA22 Limit computations'!BW$4:CP$75,'PUMA-Person-Limits Fragments'!B1299,'PUMA-Person-Limits Fragments'!C1299)</f>
        <v>191300</v>
      </c>
    </row>
    <row r="1300" spans="1:10" x14ac:dyDescent="0.25">
      <c r="A1300">
        <f t="shared" si="62"/>
        <v>1299</v>
      </c>
      <c r="B1300">
        <f t="shared" si="60"/>
        <v>3</v>
      </c>
      <c r="C1300">
        <f t="shared" si="61"/>
        <v>19</v>
      </c>
      <c r="D1300" cm="1">
        <f t="array" ref="D1300">INDEX('PUMA22 Limit computations'!$A$4:$D$75,'PUMA-Person-Limits Fragments'!$B1300,1)</f>
        <v>801</v>
      </c>
      <c r="E1300" t="str" cm="1">
        <f t="array" ref="E1300">INDEX('PUMA22 Limit computations'!$A$4:$D$75,'PUMA-Person-Limits Fragments'!$B1300,2)</f>
        <v>Boston City--Allston, Brighton &amp; Fenway</v>
      </c>
      <c r="F1300" t="str" cm="1">
        <f t="array" ref="F1300">INDEX('PUMA22 Limit computations'!$A$4:$D$75,'PUMA-Person-Limits Fragments'!$B1300,3)</f>
        <v>METRO14460MM1120</v>
      </c>
      <c r="G1300" t="str" cm="1">
        <f t="array" ref="G1300">INDEX('PUMA22 Limit computations'!$A$4:$D$75,'PUMA-Person-Limits Fragments'!$B1300,4)</f>
        <v>Boston-Cambridge-Quincy, MA-NH HUD Metro FMR Area</v>
      </c>
      <c r="H1300" cm="1">
        <f t="array" ref="H1300">INDEX('PUMA22 Limit computations'!AI$4:BB$75,'PUMA-Person-Limits Fragments'!B1300,'PUMA-Person-Limits Fragments'!C1300)</f>
        <v>154250</v>
      </c>
      <c r="I1300" cm="1">
        <f t="array" ref="I1300">INDEX('PUMA22 Limit computations'!BC$4:BV$75,'PUMA-Person-Limits Fragments'!B1300,'PUMA-Person-Limits Fragments'!C1300)</f>
        <v>98550</v>
      </c>
      <c r="J1300" cm="1">
        <f t="array" ref="J1300">INDEX('PUMA22 Limit computations'!BW$4:CP$75,'PUMA-Person-Limits Fragments'!B1300,'PUMA-Person-Limits Fragments'!C1300)</f>
        <v>246100</v>
      </c>
    </row>
    <row r="1301" spans="1:10" x14ac:dyDescent="0.25">
      <c r="A1301">
        <f t="shared" si="62"/>
        <v>1300</v>
      </c>
      <c r="B1301">
        <f t="shared" si="60"/>
        <v>4</v>
      </c>
      <c r="C1301">
        <f t="shared" si="61"/>
        <v>19</v>
      </c>
      <c r="D1301" cm="1">
        <f t="array" ref="D1301">INDEX('PUMA22 Limit computations'!$A$4:$D$75,'PUMA-Person-Limits Fragments'!$B1301,1)</f>
        <v>904</v>
      </c>
      <c r="E1301" t="str" cm="1">
        <f t="array" ref="E1301">INDEX('PUMA22 Limit computations'!$A$4:$D$75,'PUMA-Person-Limits Fragments'!$B1301,2)</f>
        <v>Norfolk County (Northeast)--Weymouth, Braintree, Randolph &amp; Cohasset</v>
      </c>
      <c r="F1301" t="str" cm="1">
        <f t="array" ref="F1301">INDEX('PUMA22 Limit computations'!$A$4:$D$75,'PUMA-Person-Limits Fragments'!$B1301,3)</f>
        <v>METRO14460MM1120</v>
      </c>
      <c r="G1301" t="str" cm="1">
        <f t="array" ref="G1301">INDEX('PUMA22 Limit computations'!$A$4:$D$75,'PUMA-Person-Limits Fragments'!$B1301,4)</f>
        <v>Boston-Cambridge-Quincy, MA-NH HUD Metro FMR Area</v>
      </c>
      <c r="H1301" cm="1">
        <f t="array" ref="H1301">INDEX('PUMA22 Limit computations'!AI$4:BB$75,'PUMA-Person-Limits Fragments'!B1301,'PUMA-Person-Limits Fragments'!C1301)</f>
        <v>154250</v>
      </c>
      <c r="I1301" cm="1">
        <f t="array" ref="I1301">INDEX('PUMA22 Limit computations'!BC$4:BV$75,'PUMA-Person-Limits Fragments'!B1301,'PUMA-Person-Limits Fragments'!C1301)</f>
        <v>98550</v>
      </c>
      <c r="J1301" cm="1">
        <f t="array" ref="J1301">INDEX('PUMA22 Limit computations'!BW$4:CP$75,'PUMA-Person-Limits Fragments'!B1301,'PUMA-Person-Limits Fragments'!C1301)</f>
        <v>246100</v>
      </c>
    </row>
    <row r="1302" spans="1:10" x14ac:dyDescent="0.25">
      <c r="A1302">
        <f t="shared" si="62"/>
        <v>1301</v>
      </c>
      <c r="B1302">
        <f t="shared" si="60"/>
        <v>5</v>
      </c>
      <c r="C1302">
        <f t="shared" si="61"/>
        <v>19</v>
      </c>
      <c r="D1302" cm="1">
        <f t="array" ref="D1302">INDEX('PUMA22 Limit computations'!$A$4:$D$75,'PUMA-Person-Limits Fragments'!$B1302,1)</f>
        <v>903</v>
      </c>
      <c r="E1302" t="str" cm="1">
        <f t="array" ref="E1302">INDEX('PUMA22 Limit computations'!$A$4:$D$75,'PUMA-Person-Limits Fragments'!$B1302,2)</f>
        <v>Norfolk County--Quincy</v>
      </c>
      <c r="F1302" t="str" cm="1">
        <f t="array" ref="F1302">INDEX('PUMA22 Limit computations'!$A$4:$D$75,'PUMA-Person-Limits Fragments'!$B1302,3)</f>
        <v>METRO14460MM1120</v>
      </c>
      <c r="G1302" t="str" cm="1">
        <f t="array" ref="G1302">INDEX('PUMA22 Limit computations'!$A$4:$D$75,'PUMA-Person-Limits Fragments'!$B1302,4)</f>
        <v>Boston-Cambridge-Quincy, MA-NH HUD Metro FMR Area</v>
      </c>
      <c r="H1302" cm="1">
        <f t="array" ref="H1302">INDEX('PUMA22 Limit computations'!AI$4:BB$75,'PUMA-Person-Limits Fragments'!B1302,'PUMA-Person-Limits Fragments'!C1302)</f>
        <v>154250</v>
      </c>
      <c r="I1302" cm="1">
        <f t="array" ref="I1302">INDEX('PUMA22 Limit computations'!BC$4:BV$75,'PUMA-Person-Limits Fragments'!B1302,'PUMA-Person-Limits Fragments'!C1302)</f>
        <v>98550</v>
      </c>
      <c r="J1302" cm="1">
        <f t="array" ref="J1302">INDEX('PUMA22 Limit computations'!BW$4:CP$75,'PUMA-Person-Limits Fragments'!B1302,'PUMA-Person-Limits Fragments'!C1302)</f>
        <v>246100</v>
      </c>
    </row>
    <row r="1303" spans="1:10" x14ac:dyDescent="0.25">
      <c r="A1303">
        <f t="shared" si="62"/>
        <v>1302</v>
      </c>
      <c r="B1303">
        <f t="shared" si="60"/>
        <v>6</v>
      </c>
      <c r="C1303">
        <f t="shared" si="61"/>
        <v>19</v>
      </c>
      <c r="D1303" cm="1">
        <f t="array" ref="D1303">INDEX('PUMA22 Limit computations'!$A$4:$D$75,'PUMA-Person-Limits Fragments'!$B1303,1)</f>
        <v>902</v>
      </c>
      <c r="E1303" t="str" cm="1">
        <f t="array" ref="E1303">INDEX('PUMA22 Limit computations'!$A$4:$D$75,'PUMA-Person-Limits Fragments'!$B1303,2)</f>
        <v>Norfolk County--Brookline, Milton &amp; Dedham</v>
      </c>
      <c r="F1303" t="str" cm="1">
        <f t="array" ref="F1303">INDEX('PUMA22 Limit computations'!$A$4:$D$75,'PUMA-Person-Limits Fragments'!$B1303,3)</f>
        <v>METRO14460MM1120</v>
      </c>
      <c r="G1303" t="str" cm="1">
        <f t="array" ref="G1303">INDEX('PUMA22 Limit computations'!$A$4:$D$75,'PUMA-Person-Limits Fragments'!$B1303,4)</f>
        <v>Boston-Cambridge-Quincy, MA-NH HUD Metro FMR Area</v>
      </c>
      <c r="H1303" cm="1">
        <f t="array" ref="H1303">INDEX('PUMA22 Limit computations'!AI$4:BB$75,'PUMA-Person-Limits Fragments'!B1303,'PUMA-Person-Limits Fragments'!C1303)</f>
        <v>154250</v>
      </c>
      <c r="I1303" cm="1">
        <f t="array" ref="I1303">INDEX('PUMA22 Limit computations'!BC$4:BV$75,'PUMA-Person-Limits Fragments'!B1303,'PUMA-Person-Limits Fragments'!C1303)</f>
        <v>98550</v>
      </c>
      <c r="J1303" cm="1">
        <f t="array" ref="J1303">INDEX('PUMA22 Limit computations'!BW$4:CP$75,'PUMA-Person-Limits Fragments'!B1303,'PUMA-Person-Limits Fragments'!C1303)</f>
        <v>246100</v>
      </c>
    </row>
    <row r="1304" spans="1:10" x14ac:dyDescent="0.25">
      <c r="A1304">
        <f t="shared" si="62"/>
        <v>1303</v>
      </c>
      <c r="B1304">
        <f t="shared" si="60"/>
        <v>7</v>
      </c>
      <c r="C1304">
        <f t="shared" si="61"/>
        <v>19</v>
      </c>
      <c r="D1304" cm="1">
        <f t="array" ref="D1304">INDEX('PUMA22 Limit computations'!$A$4:$D$75,'PUMA-Person-Limits Fragments'!$B1304,1)</f>
        <v>901</v>
      </c>
      <c r="E1304" t="str" cm="1">
        <f t="array" ref="E1304">INDEX('PUMA22 Limit computations'!$A$4:$D$75,'PUMA-Person-Limits Fragments'!$B1304,2)</f>
        <v>Norfolk County (Northwest)--Needham, Wellesley &amp; Westwood</v>
      </c>
      <c r="F1304" t="str" cm="1">
        <f t="array" ref="F1304">INDEX('PUMA22 Limit computations'!$A$4:$D$75,'PUMA-Person-Limits Fragments'!$B1304,3)</f>
        <v>METRO14460MM1120</v>
      </c>
      <c r="G1304" t="str" cm="1">
        <f t="array" ref="G1304">INDEX('PUMA22 Limit computations'!$A$4:$D$75,'PUMA-Person-Limits Fragments'!$B1304,4)</f>
        <v>Boston-Cambridge-Quincy, MA-NH HUD Metro FMR Area</v>
      </c>
      <c r="H1304" cm="1">
        <f t="array" ref="H1304">INDEX('PUMA22 Limit computations'!AI$4:BB$75,'PUMA-Person-Limits Fragments'!B1304,'PUMA-Person-Limits Fragments'!C1304)</f>
        <v>154250</v>
      </c>
      <c r="I1304" cm="1">
        <f t="array" ref="I1304">INDEX('PUMA22 Limit computations'!BC$4:BV$75,'PUMA-Person-Limits Fragments'!B1304,'PUMA-Person-Limits Fragments'!C1304)</f>
        <v>98550</v>
      </c>
      <c r="J1304" cm="1">
        <f t="array" ref="J1304">INDEX('PUMA22 Limit computations'!BW$4:CP$75,'PUMA-Person-Limits Fragments'!B1304,'PUMA-Person-Limits Fragments'!C1304)</f>
        <v>246100</v>
      </c>
    </row>
    <row r="1305" spans="1:10" x14ac:dyDescent="0.25">
      <c r="A1305">
        <f t="shared" si="62"/>
        <v>1304</v>
      </c>
      <c r="B1305">
        <f t="shared" si="60"/>
        <v>8</v>
      </c>
      <c r="C1305">
        <f t="shared" si="61"/>
        <v>19</v>
      </c>
      <c r="D1305" cm="1">
        <f t="array" ref="D1305">INDEX('PUMA22 Limit computations'!$A$4:$D$75,'PUMA-Person-Limits Fragments'!$B1305,1)</f>
        <v>806</v>
      </c>
      <c r="E1305" t="str" cm="1">
        <f t="array" ref="E1305">INDEX('PUMA22 Limit computations'!$A$4:$D$75,'PUMA-Person-Limits Fragments'!$B1305,2)</f>
        <v>Suffolk County (North)--Revere, Chelsea &amp; Winthrop</v>
      </c>
      <c r="F1305" t="str" cm="1">
        <f t="array" ref="F1305">INDEX('PUMA22 Limit computations'!$A$4:$D$75,'PUMA-Person-Limits Fragments'!$B1305,3)</f>
        <v>METRO14460MM1120</v>
      </c>
      <c r="G1305" t="str" cm="1">
        <f t="array" ref="G1305">INDEX('PUMA22 Limit computations'!$A$4:$D$75,'PUMA-Person-Limits Fragments'!$B1305,4)</f>
        <v>Boston-Cambridge-Quincy, MA-NH HUD Metro FMR Area</v>
      </c>
      <c r="H1305" cm="1">
        <f t="array" ref="H1305">INDEX('PUMA22 Limit computations'!AI$4:BB$75,'PUMA-Person-Limits Fragments'!B1305,'PUMA-Person-Limits Fragments'!C1305)</f>
        <v>154250</v>
      </c>
      <c r="I1305" cm="1">
        <f t="array" ref="I1305">INDEX('PUMA22 Limit computations'!BC$4:BV$75,'PUMA-Person-Limits Fragments'!B1305,'PUMA-Person-Limits Fragments'!C1305)</f>
        <v>98550</v>
      </c>
      <c r="J1305" cm="1">
        <f t="array" ref="J1305">INDEX('PUMA22 Limit computations'!BW$4:CP$75,'PUMA-Person-Limits Fragments'!B1305,'PUMA-Person-Limits Fragments'!C1305)</f>
        <v>246100</v>
      </c>
    </row>
    <row r="1306" spans="1:10" x14ac:dyDescent="0.25">
      <c r="A1306">
        <f t="shared" si="62"/>
        <v>1305</v>
      </c>
      <c r="B1306">
        <f t="shared" si="60"/>
        <v>9</v>
      </c>
      <c r="C1306">
        <f t="shared" si="61"/>
        <v>19</v>
      </c>
      <c r="D1306" cm="1">
        <f t="array" ref="D1306">INDEX('PUMA22 Limit computations'!$A$4:$D$75,'PUMA-Person-Limits Fragments'!$B1306,1)</f>
        <v>805</v>
      </c>
      <c r="E1306" t="str" cm="1">
        <f t="array" ref="E1306">INDEX('PUMA22 Limit computations'!$A$4:$D$75,'PUMA-Person-Limits Fragments'!$B1306,2)</f>
        <v>Boston City--Hyde Park, Jamaica Plain, Roslindale &amp; West Roxbury</v>
      </c>
      <c r="F1306" t="str" cm="1">
        <f t="array" ref="F1306">INDEX('PUMA22 Limit computations'!$A$4:$D$75,'PUMA-Person-Limits Fragments'!$B1306,3)</f>
        <v>METRO14460MM1120</v>
      </c>
      <c r="G1306" t="str" cm="1">
        <f t="array" ref="G1306">INDEX('PUMA22 Limit computations'!$A$4:$D$75,'PUMA-Person-Limits Fragments'!$B1306,4)</f>
        <v>Boston-Cambridge-Quincy, MA-NH HUD Metro FMR Area</v>
      </c>
      <c r="H1306" cm="1">
        <f t="array" ref="H1306">INDEX('PUMA22 Limit computations'!AI$4:BB$75,'PUMA-Person-Limits Fragments'!B1306,'PUMA-Person-Limits Fragments'!C1306)</f>
        <v>154250</v>
      </c>
      <c r="I1306" cm="1">
        <f t="array" ref="I1306">INDEX('PUMA22 Limit computations'!BC$4:BV$75,'PUMA-Person-Limits Fragments'!B1306,'PUMA-Person-Limits Fragments'!C1306)</f>
        <v>98550</v>
      </c>
      <c r="J1306" cm="1">
        <f t="array" ref="J1306">INDEX('PUMA22 Limit computations'!BW$4:CP$75,'PUMA-Person-Limits Fragments'!B1306,'PUMA-Person-Limits Fragments'!C1306)</f>
        <v>246100</v>
      </c>
    </row>
    <row r="1307" spans="1:10" x14ac:dyDescent="0.25">
      <c r="A1307">
        <f t="shared" si="62"/>
        <v>1306</v>
      </c>
      <c r="B1307">
        <f t="shared" si="60"/>
        <v>10</v>
      </c>
      <c r="C1307">
        <f t="shared" si="61"/>
        <v>19</v>
      </c>
      <c r="D1307" cm="1">
        <f t="array" ref="D1307">INDEX('PUMA22 Limit computations'!$A$4:$D$75,'PUMA-Person-Limits Fragments'!$B1307,1)</f>
        <v>804</v>
      </c>
      <c r="E1307" t="str" cm="1">
        <f t="array" ref="E1307">INDEX('PUMA22 Limit computations'!$A$4:$D$75,'PUMA-Person-Limits Fragments'!$B1307,2)</f>
        <v>Boston City--Mattapan &amp; Roxbury</v>
      </c>
      <c r="F1307" t="str" cm="1">
        <f t="array" ref="F1307">INDEX('PUMA22 Limit computations'!$A$4:$D$75,'PUMA-Person-Limits Fragments'!$B1307,3)</f>
        <v>METRO14460MM1120</v>
      </c>
      <c r="G1307" t="str" cm="1">
        <f t="array" ref="G1307">INDEX('PUMA22 Limit computations'!$A$4:$D$75,'PUMA-Person-Limits Fragments'!$B1307,4)</f>
        <v>Boston-Cambridge-Quincy, MA-NH HUD Metro FMR Area</v>
      </c>
      <c r="H1307" cm="1">
        <f t="array" ref="H1307">INDEX('PUMA22 Limit computations'!AI$4:BB$75,'PUMA-Person-Limits Fragments'!B1307,'PUMA-Person-Limits Fragments'!C1307)</f>
        <v>154250</v>
      </c>
      <c r="I1307" cm="1">
        <f t="array" ref="I1307">INDEX('PUMA22 Limit computations'!BC$4:BV$75,'PUMA-Person-Limits Fragments'!B1307,'PUMA-Person-Limits Fragments'!C1307)</f>
        <v>98550</v>
      </c>
      <c r="J1307" cm="1">
        <f t="array" ref="J1307">INDEX('PUMA22 Limit computations'!BW$4:CP$75,'PUMA-Person-Limits Fragments'!B1307,'PUMA-Person-Limits Fragments'!C1307)</f>
        <v>246100</v>
      </c>
    </row>
    <row r="1308" spans="1:10" x14ac:dyDescent="0.25">
      <c r="A1308">
        <f t="shared" si="62"/>
        <v>1307</v>
      </c>
      <c r="B1308">
        <f t="shared" si="60"/>
        <v>11</v>
      </c>
      <c r="C1308">
        <f t="shared" si="61"/>
        <v>19</v>
      </c>
      <c r="D1308" cm="1">
        <f t="array" ref="D1308">INDEX('PUMA22 Limit computations'!$A$4:$D$75,'PUMA-Person-Limits Fragments'!$B1308,1)</f>
        <v>612</v>
      </c>
      <c r="E1308" t="str" cm="1">
        <f t="array" ref="E1308">INDEX('PUMA22 Limit computations'!$A$4:$D$75,'PUMA-Person-Limits Fragments'!$B1308,2)</f>
        <v>Middlesex County--Watertown, Arlington &amp; Belmont</v>
      </c>
      <c r="F1308" t="str" cm="1">
        <f t="array" ref="F1308">INDEX('PUMA22 Limit computations'!$A$4:$D$75,'PUMA-Person-Limits Fragments'!$B1308,3)</f>
        <v>METRO14460MM1120</v>
      </c>
      <c r="G1308" t="str" cm="1">
        <f t="array" ref="G1308">INDEX('PUMA22 Limit computations'!$A$4:$D$75,'PUMA-Person-Limits Fragments'!$B1308,4)</f>
        <v>Boston-Cambridge-Quincy, MA-NH HUD Metro FMR Area</v>
      </c>
      <c r="H1308" cm="1">
        <f t="array" ref="H1308">INDEX('PUMA22 Limit computations'!AI$4:BB$75,'PUMA-Person-Limits Fragments'!B1308,'PUMA-Person-Limits Fragments'!C1308)</f>
        <v>154265.42499999999</v>
      </c>
      <c r="I1308" cm="1">
        <f t="array" ref="I1308">INDEX('PUMA22 Limit computations'!BC$4:BV$75,'PUMA-Person-Limits Fragments'!B1308,'PUMA-Person-Limits Fragments'!C1308)</f>
        <v>98559.854999999996</v>
      </c>
      <c r="J1308" cm="1">
        <f t="array" ref="J1308">INDEX('PUMA22 Limit computations'!BW$4:CP$75,'PUMA-Person-Limits Fragments'!B1308,'PUMA-Person-Limits Fragments'!C1308)</f>
        <v>246124.61</v>
      </c>
    </row>
    <row r="1309" spans="1:10" x14ac:dyDescent="0.25">
      <c r="A1309">
        <f t="shared" si="62"/>
        <v>1308</v>
      </c>
      <c r="B1309">
        <f t="shared" si="60"/>
        <v>12</v>
      </c>
      <c r="C1309">
        <f t="shared" si="61"/>
        <v>19</v>
      </c>
      <c r="D1309" cm="1">
        <f t="array" ref="D1309">INDEX('PUMA22 Limit computations'!$A$4:$D$75,'PUMA-Person-Limits Fragments'!$B1309,1)</f>
        <v>802</v>
      </c>
      <c r="E1309" t="str" cm="1">
        <f t="array" ref="E1309">INDEX('PUMA22 Limit computations'!$A$4:$D$75,'PUMA-Person-Limits Fragments'!$B1309,2)</f>
        <v>Boston City--Back Bay, Beacon Hill, Charlestown, East Boston, Central &amp; South End</v>
      </c>
      <c r="F1309" t="str" cm="1">
        <f t="array" ref="F1309">INDEX('PUMA22 Limit computations'!$A$4:$D$75,'PUMA-Person-Limits Fragments'!$B1309,3)</f>
        <v>METRO14460MM1120</v>
      </c>
      <c r="G1309" t="str" cm="1">
        <f t="array" ref="G1309">INDEX('PUMA22 Limit computations'!$A$4:$D$75,'PUMA-Person-Limits Fragments'!$B1309,4)</f>
        <v>Boston-Cambridge-Quincy, MA-NH HUD Metro FMR Area</v>
      </c>
      <c r="H1309" cm="1">
        <f t="array" ref="H1309">INDEX('PUMA22 Limit computations'!AI$4:BB$75,'PUMA-Person-Limits Fragments'!B1309,'PUMA-Person-Limits Fragments'!C1309)</f>
        <v>154250</v>
      </c>
      <c r="I1309" cm="1">
        <f t="array" ref="I1309">INDEX('PUMA22 Limit computations'!BC$4:BV$75,'PUMA-Person-Limits Fragments'!B1309,'PUMA-Person-Limits Fragments'!C1309)</f>
        <v>98550</v>
      </c>
      <c r="J1309" cm="1">
        <f t="array" ref="J1309">INDEX('PUMA22 Limit computations'!BW$4:CP$75,'PUMA-Person-Limits Fragments'!B1309,'PUMA-Person-Limits Fragments'!C1309)</f>
        <v>246100</v>
      </c>
    </row>
    <row r="1310" spans="1:10" x14ac:dyDescent="0.25">
      <c r="A1310">
        <f t="shared" si="62"/>
        <v>1309</v>
      </c>
      <c r="B1310">
        <f t="shared" si="60"/>
        <v>13</v>
      </c>
      <c r="C1310">
        <f t="shared" si="61"/>
        <v>19</v>
      </c>
      <c r="D1310" cm="1">
        <f t="array" ref="D1310">INDEX('PUMA22 Limit computations'!$A$4:$D$75,'PUMA-Person-Limits Fragments'!$B1310,1)</f>
        <v>906</v>
      </c>
      <c r="E1310" t="str" cm="1">
        <f t="array" ref="E1310">INDEX('PUMA22 Limit computations'!$A$4:$D$75,'PUMA-Person-Limits Fragments'!$B1310,2)</f>
        <v>Norfolk County (Southwest)--Franklin, Walpole &amp; Foxborough</v>
      </c>
      <c r="F1310" t="str" cm="1">
        <f t="array" ref="F1310">INDEX('PUMA22 Limit computations'!$A$4:$D$75,'PUMA-Person-Limits Fragments'!$B1310,3)</f>
        <v>METRO14460MM1120</v>
      </c>
      <c r="G1310" t="str" cm="1">
        <f t="array" ref="G1310">INDEX('PUMA22 Limit computations'!$A$4:$D$75,'PUMA-Person-Limits Fragments'!$B1310,4)</f>
        <v>Boston-Cambridge-Quincy, MA-NH HUD Metro FMR Area</v>
      </c>
      <c r="H1310" cm="1">
        <f t="array" ref="H1310">INDEX('PUMA22 Limit computations'!AI$4:BB$75,'PUMA-Person-Limits Fragments'!B1310,'PUMA-Person-Limits Fragments'!C1310)</f>
        <v>154250</v>
      </c>
      <c r="I1310" cm="1">
        <f t="array" ref="I1310">INDEX('PUMA22 Limit computations'!BC$4:BV$75,'PUMA-Person-Limits Fragments'!B1310,'PUMA-Person-Limits Fragments'!C1310)</f>
        <v>98550</v>
      </c>
      <c r="J1310" cm="1">
        <f t="array" ref="J1310">INDEX('PUMA22 Limit computations'!BW$4:CP$75,'PUMA-Person-Limits Fragments'!B1310,'PUMA-Person-Limits Fragments'!C1310)</f>
        <v>246100</v>
      </c>
    </row>
    <row r="1311" spans="1:10" x14ac:dyDescent="0.25">
      <c r="A1311">
        <f t="shared" si="62"/>
        <v>1310</v>
      </c>
      <c r="B1311">
        <f t="shared" si="60"/>
        <v>14</v>
      </c>
      <c r="C1311">
        <f t="shared" si="61"/>
        <v>19</v>
      </c>
      <c r="D1311" cm="1">
        <f t="array" ref="D1311">INDEX('PUMA22 Limit computations'!$A$4:$D$75,'PUMA-Person-Limits Fragments'!$B1311,1)</f>
        <v>706</v>
      </c>
      <c r="E1311" t="str" cm="1">
        <f t="array" ref="E1311">INDEX('PUMA22 Limit computations'!$A$4:$D$75,'PUMA-Person-Limits Fragments'!$B1311,2)</f>
        <v>Essex County (South Coastline)--Salem, Beverly &amp; Gloucester</v>
      </c>
      <c r="F1311" t="str" cm="1">
        <f t="array" ref="F1311">INDEX('PUMA22 Limit computations'!$A$4:$D$75,'PUMA-Person-Limits Fragments'!$B1311,3)</f>
        <v>METRO14460MM1120</v>
      </c>
      <c r="G1311" t="str" cm="1">
        <f t="array" ref="G1311">INDEX('PUMA22 Limit computations'!$A$4:$D$75,'PUMA-Person-Limits Fragments'!$B1311,4)</f>
        <v>Boston-Cambridge-Quincy, MA-NH HUD Metro FMR Area</v>
      </c>
      <c r="H1311" cm="1">
        <f t="array" ref="H1311">INDEX('PUMA22 Limit computations'!AI$4:BB$75,'PUMA-Person-Limits Fragments'!B1311,'PUMA-Person-Limits Fragments'!C1311)</f>
        <v>154250</v>
      </c>
      <c r="I1311" cm="1">
        <f t="array" ref="I1311">INDEX('PUMA22 Limit computations'!BC$4:BV$75,'PUMA-Person-Limits Fragments'!B1311,'PUMA-Person-Limits Fragments'!C1311)</f>
        <v>98550</v>
      </c>
      <c r="J1311" cm="1">
        <f t="array" ref="J1311">INDEX('PUMA22 Limit computations'!BW$4:CP$75,'PUMA-Person-Limits Fragments'!B1311,'PUMA-Person-Limits Fragments'!C1311)</f>
        <v>246100</v>
      </c>
    </row>
    <row r="1312" spans="1:10" x14ac:dyDescent="0.25">
      <c r="A1312">
        <f t="shared" si="62"/>
        <v>1311</v>
      </c>
      <c r="B1312">
        <f t="shared" si="60"/>
        <v>15</v>
      </c>
      <c r="C1312">
        <f t="shared" si="61"/>
        <v>19</v>
      </c>
      <c r="D1312" cm="1">
        <f t="array" ref="D1312">INDEX('PUMA22 Limit computations'!$A$4:$D$75,'PUMA-Person-Limits Fragments'!$B1312,1)</f>
        <v>705</v>
      </c>
      <c r="E1312" t="str" cm="1">
        <f t="array" ref="E1312">INDEX('PUMA22 Limit computations'!$A$4:$D$75,'PUMA-Person-Limits Fragments'!$B1312,2)</f>
        <v>Essex County--Lynn &amp; Nahant</v>
      </c>
      <c r="F1312" t="str" cm="1">
        <f t="array" ref="F1312">INDEX('PUMA22 Limit computations'!$A$4:$D$75,'PUMA-Person-Limits Fragments'!$B1312,3)</f>
        <v>METRO14460MM1120</v>
      </c>
      <c r="G1312" t="str" cm="1">
        <f t="array" ref="G1312">INDEX('PUMA22 Limit computations'!$A$4:$D$75,'PUMA-Person-Limits Fragments'!$B1312,4)</f>
        <v>Boston-Cambridge-Quincy, MA-NH HUD Metro FMR Area</v>
      </c>
      <c r="H1312" cm="1">
        <f t="array" ref="H1312">INDEX('PUMA22 Limit computations'!AI$4:BB$75,'PUMA-Person-Limits Fragments'!B1312,'PUMA-Person-Limits Fragments'!C1312)</f>
        <v>154250</v>
      </c>
      <c r="I1312" cm="1">
        <f t="array" ref="I1312">INDEX('PUMA22 Limit computations'!BC$4:BV$75,'PUMA-Person-Limits Fragments'!B1312,'PUMA-Person-Limits Fragments'!C1312)</f>
        <v>98550</v>
      </c>
      <c r="J1312" cm="1">
        <f t="array" ref="J1312">INDEX('PUMA22 Limit computations'!BW$4:CP$75,'PUMA-Person-Limits Fragments'!B1312,'PUMA-Person-Limits Fragments'!C1312)</f>
        <v>246100</v>
      </c>
    </row>
    <row r="1313" spans="1:10" x14ac:dyDescent="0.25">
      <c r="A1313">
        <f t="shared" si="62"/>
        <v>1312</v>
      </c>
      <c r="B1313">
        <f t="shared" si="60"/>
        <v>16</v>
      </c>
      <c r="C1313">
        <f t="shared" si="61"/>
        <v>19</v>
      </c>
      <c r="D1313" cm="1">
        <f t="array" ref="D1313">INDEX('PUMA22 Limit computations'!$A$4:$D$75,'PUMA-Person-Limits Fragments'!$B1313,1)</f>
        <v>704</v>
      </c>
      <c r="E1313" t="str" cm="1">
        <f t="array" ref="E1313">INDEX('PUMA22 Limit computations'!$A$4:$D$75,'PUMA-Person-Limits Fragments'!$B1313,2)</f>
        <v>Essex County (Central)--Peabody, Danvers &amp; Saugus</v>
      </c>
      <c r="F1313" t="str" cm="1">
        <f t="array" ref="F1313">INDEX('PUMA22 Limit computations'!$A$4:$D$75,'PUMA-Person-Limits Fragments'!$B1313,3)</f>
        <v>METRO14460MM1120</v>
      </c>
      <c r="G1313" t="str" cm="1">
        <f t="array" ref="G1313">INDEX('PUMA22 Limit computations'!$A$4:$D$75,'PUMA-Person-Limits Fragments'!$B1313,4)</f>
        <v>Boston-Cambridge-Quincy, MA-NH HUD Metro FMR Area</v>
      </c>
      <c r="H1313" cm="1">
        <f t="array" ref="H1313">INDEX('PUMA22 Limit computations'!AI$4:BB$75,'PUMA-Person-Limits Fragments'!B1313,'PUMA-Person-Limits Fragments'!C1313)</f>
        <v>154250</v>
      </c>
      <c r="I1313" cm="1">
        <f t="array" ref="I1313">INDEX('PUMA22 Limit computations'!BC$4:BV$75,'PUMA-Person-Limits Fragments'!B1313,'PUMA-Person-Limits Fragments'!C1313)</f>
        <v>98550</v>
      </c>
      <c r="J1313" cm="1">
        <f t="array" ref="J1313">INDEX('PUMA22 Limit computations'!BW$4:CP$75,'PUMA-Person-Limits Fragments'!B1313,'PUMA-Person-Limits Fragments'!C1313)</f>
        <v>246100</v>
      </c>
    </row>
    <row r="1314" spans="1:10" x14ac:dyDescent="0.25">
      <c r="A1314">
        <f t="shared" si="62"/>
        <v>1313</v>
      </c>
      <c r="B1314">
        <f t="shared" si="60"/>
        <v>17</v>
      </c>
      <c r="C1314">
        <f t="shared" si="61"/>
        <v>19</v>
      </c>
      <c r="D1314" cm="1">
        <f t="array" ref="D1314">INDEX('PUMA22 Limit computations'!$A$4:$D$75,'PUMA-Person-Limits Fragments'!$B1314,1)</f>
        <v>611</v>
      </c>
      <c r="E1314" t="str" cm="1">
        <f t="array" ref="E1314">INDEX('PUMA22 Limit computations'!$A$4:$D$75,'PUMA-Person-Limits Fragments'!$B1314,2)</f>
        <v>Middlesex County (East)--Cambridge</v>
      </c>
      <c r="F1314" t="str" cm="1">
        <f t="array" ref="F1314">INDEX('PUMA22 Limit computations'!$A$4:$D$75,'PUMA-Person-Limits Fragments'!$B1314,3)</f>
        <v>METRO14460MM1120</v>
      </c>
      <c r="G1314" t="str" cm="1">
        <f t="array" ref="G1314">INDEX('PUMA22 Limit computations'!$A$4:$D$75,'PUMA-Person-Limits Fragments'!$B1314,4)</f>
        <v>Boston-Cambridge-Quincy, MA-NH HUD Metro FMR Area</v>
      </c>
      <c r="H1314" cm="1">
        <f t="array" ref="H1314">INDEX('PUMA22 Limit computations'!AI$4:BB$75,'PUMA-Person-Limits Fragments'!B1314,'PUMA-Person-Limits Fragments'!C1314)</f>
        <v>154250</v>
      </c>
      <c r="I1314" cm="1">
        <f t="array" ref="I1314">INDEX('PUMA22 Limit computations'!BC$4:BV$75,'PUMA-Person-Limits Fragments'!B1314,'PUMA-Person-Limits Fragments'!C1314)</f>
        <v>98550</v>
      </c>
      <c r="J1314" cm="1">
        <f t="array" ref="J1314">INDEX('PUMA22 Limit computations'!BW$4:CP$75,'PUMA-Person-Limits Fragments'!B1314,'PUMA-Person-Limits Fragments'!C1314)</f>
        <v>246100</v>
      </c>
    </row>
    <row r="1315" spans="1:10" x14ac:dyDescent="0.25">
      <c r="A1315">
        <f t="shared" si="62"/>
        <v>1314</v>
      </c>
      <c r="B1315">
        <f t="shared" si="60"/>
        <v>18</v>
      </c>
      <c r="C1315">
        <f t="shared" si="61"/>
        <v>19</v>
      </c>
      <c r="D1315" cm="1">
        <f t="array" ref="D1315">INDEX('PUMA22 Limit computations'!$A$4:$D$75,'PUMA-Person-Limits Fragments'!$B1315,1)</f>
        <v>703</v>
      </c>
      <c r="E1315" t="str" cm="1">
        <f t="array" ref="E1315">INDEX('PUMA22 Limit computations'!$A$4:$D$75,'PUMA-Person-Limits Fragments'!$B1315,2)</f>
        <v>Essex County (North)--Newburyport, Amesbury &amp; North Andover</v>
      </c>
      <c r="F1315" t="str" cm="1">
        <f t="array" ref="F1315">INDEX('PUMA22 Limit computations'!$A$4:$D$75,'PUMA-Person-Limits Fragments'!$B1315,3)</f>
        <v>METRO14460MM1120</v>
      </c>
      <c r="G1315" t="str" cm="1">
        <f t="array" ref="G1315">INDEX('PUMA22 Limit computations'!$A$4:$D$75,'PUMA-Person-Limits Fragments'!$B1315,4)</f>
        <v>Boston-Cambridge-Quincy, MA-NH HUD Metro FMR Area</v>
      </c>
      <c r="H1315" cm="1">
        <f t="array" ref="H1315">INDEX('PUMA22 Limit computations'!AI$4:BB$75,'PUMA-Person-Limits Fragments'!B1315,'PUMA-Person-Limits Fragments'!C1315)</f>
        <v>80518.5</v>
      </c>
      <c r="I1315" cm="1">
        <f t="array" ref="I1315">INDEX('PUMA22 Limit computations'!BC$4:BV$75,'PUMA-Person-Limits Fragments'!B1315,'PUMA-Person-Limits Fragments'!C1315)</f>
        <v>51443.1</v>
      </c>
      <c r="J1315" cm="1">
        <f t="array" ref="J1315">INDEX('PUMA22 Limit computations'!BW$4:CP$75,'PUMA-Person-Limits Fragments'!B1315,'PUMA-Person-Limits Fragments'!C1315)</f>
        <v>128464.20000000001</v>
      </c>
    </row>
    <row r="1316" spans="1:10" x14ac:dyDescent="0.25">
      <c r="A1316">
        <f t="shared" si="62"/>
        <v>1315</v>
      </c>
      <c r="B1316">
        <f t="shared" si="60"/>
        <v>19</v>
      </c>
      <c r="C1316">
        <f t="shared" si="61"/>
        <v>19</v>
      </c>
      <c r="D1316" cm="1">
        <f t="array" ref="D1316">INDEX('PUMA22 Limit computations'!$A$4:$D$75,'PUMA-Person-Limits Fragments'!$B1316,1)</f>
        <v>803</v>
      </c>
      <c r="E1316" t="str" cm="1">
        <f t="array" ref="E1316">INDEX('PUMA22 Limit computations'!$A$4:$D$75,'PUMA-Person-Limits Fragments'!$B1316,2)</f>
        <v>Boston City--Dorchester &amp; South Boston</v>
      </c>
      <c r="F1316" t="str" cm="1">
        <f t="array" ref="F1316">INDEX('PUMA22 Limit computations'!$A$4:$D$75,'PUMA-Person-Limits Fragments'!$B1316,3)</f>
        <v>METRO14460MM1120</v>
      </c>
      <c r="G1316" t="str" cm="1">
        <f t="array" ref="G1316">INDEX('PUMA22 Limit computations'!$A$4:$D$75,'PUMA-Person-Limits Fragments'!$B1316,4)</f>
        <v>Boston-Cambridge-Quincy, MA-NH HUD Metro FMR Area</v>
      </c>
      <c r="H1316" cm="1">
        <f t="array" ref="H1316">INDEX('PUMA22 Limit computations'!AI$4:BB$75,'PUMA-Person-Limits Fragments'!B1316,'PUMA-Person-Limits Fragments'!C1316)</f>
        <v>154250</v>
      </c>
      <c r="I1316" cm="1">
        <f t="array" ref="I1316">INDEX('PUMA22 Limit computations'!BC$4:BV$75,'PUMA-Person-Limits Fragments'!B1316,'PUMA-Person-Limits Fragments'!C1316)</f>
        <v>98550</v>
      </c>
      <c r="J1316" cm="1">
        <f t="array" ref="J1316">INDEX('PUMA22 Limit computations'!BW$4:CP$75,'PUMA-Person-Limits Fragments'!B1316,'PUMA-Person-Limits Fragments'!C1316)</f>
        <v>246100</v>
      </c>
    </row>
    <row r="1317" spans="1:10" x14ac:dyDescent="0.25">
      <c r="A1317">
        <f t="shared" si="62"/>
        <v>1316</v>
      </c>
      <c r="B1317">
        <f t="shared" si="60"/>
        <v>20</v>
      </c>
      <c r="C1317">
        <f t="shared" si="61"/>
        <v>19</v>
      </c>
      <c r="D1317" cm="1">
        <f t="array" ref="D1317">INDEX('PUMA22 Limit computations'!$A$4:$D$75,'PUMA-Person-Limits Fragments'!$B1317,1)</f>
        <v>605</v>
      </c>
      <c r="E1317" t="str" cm="1">
        <f t="array" ref="E1317">INDEX('PUMA22 Limit computations'!$A$4:$D$75,'PUMA-Person-Limits Fragments'!$B1317,2)</f>
        <v>Middlesex County--Framingham &amp; Marlborough</v>
      </c>
      <c r="F1317" t="str" cm="1">
        <f t="array" ref="F1317">INDEX('PUMA22 Limit computations'!$A$4:$D$75,'PUMA-Person-Limits Fragments'!$B1317,3)</f>
        <v>METRO14460MM1120</v>
      </c>
      <c r="G1317" t="str" cm="1">
        <f t="array" ref="G1317">INDEX('PUMA22 Limit computations'!$A$4:$D$75,'PUMA-Person-Limits Fragments'!$B1317,4)</f>
        <v>Boston-Cambridge-Quincy, MA-NH HUD Metro FMR Area</v>
      </c>
      <c r="H1317" cm="1">
        <f t="array" ref="H1317">INDEX('PUMA22 Limit computations'!AI$4:BB$75,'PUMA-Person-Limits Fragments'!B1317,'PUMA-Person-Limits Fragments'!C1317)</f>
        <v>154250</v>
      </c>
      <c r="I1317" cm="1">
        <f t="array" ref="I1317">INDEX('PUMA22 Limit computations'!BC$4:BV$75,'PUMA-Person-Limits Fragments'!B1317,'PUMA-Person-Limits Fragments'!C1317)</f>
        <v>98550</v>
      </c>
      <c r="J1317" cm="1">
        <f t="array" ref="J1317">INDEX('PUMA22 Limit computations'!BW$4:CP$75,'PUMA-Person-Limits Fragments'!B1317,'PUMA-Person-Limits Fragments'!C1317)</f>
        <v>246100</v>
      </c>
    </row>
    <row r="1318" spans="1:10" x14ac:dyDescent="0.25">
      <c r="A1318">
        <f t="shared" si="62"/>
        <v>1317</v>
      </c>
      <c r="B1318">
        <f t="shared" si="60"/>
        <v>21</v>
      </c>
      <c r="C1318">
        <f t="shared" si="61"/>
        <v>19</v>
      </c>
      <c r="D1318" cm="1">
        <f t="array" ref="D1318">INDEX('PUMA22 Limit computations'!$A$4:$D$75,'PUMA-Person-Limits Fragments'!$B1318,1)</f>
        <v>601</v>
      </c>
      <c r="E1318" t="str" cm="1">
        <f t="array" ref="E1318">INDEX('PUMA22 Limit computations'!$A$4:$D$75,'PUMA-Person-Limits Fragments'!$B1318,2)</f>
        <v>Middlesex County (Northwest)--Outside Lowell</v>
      </c>
      <c r="F1318" t="str" cm="1">
        <f t="array" ref="F1318">INDEX('PUMA22 Limit computations'!$A$4:$D$75,'PUMA-Person-Limits Fragments'!$B1318,3)</f>
        <v>METRO14460MM1120</v>
      </c>
      <c r="G1318" t="str" cm="1">
        <f t="array" ref="G1318">INDEX('PUMA22 Limit computations'!$A$4:$D$75,'PUMA-Person-Limits Fragments'!$B1318,4)</f>
        <v>Boston-Cambridge-Quincy, MA-NH HUD Metro FMR Area</v>
      </c>
      <c r="H1318" cm="1">
        <f t="array" ref="H1318">INDEX('PUMA22 Limit computations'!AI$4:BB$75,'PUMA-Person-Limits Fragments'!B1318,'PUMA-Person-Limits Fragments'!C1318)</f>
        <v>34737.1</v>
      </c>
      <c r="I1318" cm="1">
        <f t="array" ref="I1318">INDEX('PUMA22 Limit computations'!BC$4:BV$75,'PUMA-Person-Limits Fragments'!B1318,'PUMA-Person-Limits Fragments'!C1318)</f>
        <v>22193.460000000003</v>
      </c>
      <c r="J1318" cm="1">
        <f t="array" ref="J1318">INDEX('PUMA22 Limit computations'!BW$4:CP$75,'PUMA-Person-Limits Fragments'!B1318,'PUMA-Person-Limits Fragments'!C1318)</f>
        <v>55421.72</v>
      </c>
    </row>
    <row r="1319" spans="1:10" x14ac:dyDescent="0.25">
      <c r="A1319">
        <f t="shared" si="62"/>
        <v>1318</v>
      </c>
      <c r="B1319">
        <f t="shared" si="60"/>
        <v>22</v>
      </c>
      <c r="C1319">
        <f t="shared" si="61"/>
        <v>19</v>
      </c>
      <c r="D1319" cm="1">
        <f t="array" ref="D1319">INDEX('PUMA22 Limit computations'!$A$4:$D$75,'PUMA-Person-Limits Fragments'!$B1319,1)</f>
        <v>1104</v>
      </c>
      <c r="E1319" t="str" cm="1">
        <f t="array" ref="E1319">INDEX('PUMA22 Limit computations'!$A$4:$D$75,'PUMA-Person-Limits Fragments'!$B1319,2)</f>
        <v>Plymouth County (South)--Plymouth Town, Middleborough &amp; Wareham</v>
      </c>
      <c r="F1319" t="str" cm="1">
        <f t="array" ref="F1319">INDEX('PUMA22 Limit computations'!$A$4:$D$75,'PUMA-Person-Limits Fragments'!$B1319,3)</f>
        <v>METRO14460MM1120</v>
      </c>
      <c r="G1319" t="str" cm="1">
        <f t="array" ref="G1319">INDEX('PUMA22 Limit computations'!$A$4:$D$75,'PUMA-Person-Limits Fragments'!$B1319,4)</f>
        <v>Boston-Cambridge-Quincy, MA-NH HUD Metro FMR Area</v>
      </c>
      <c r="H1319" cm="1">
        <f t="array" ref="H1319">INDEX('PUMA22 Limit computations'!AI$4:BB$75,'PUMA-Person-Limits Fragments'!B1319,'PUMA-Person-Limits Fragments'!C1319)</f>
        <v>103008.15</v>
      </c>
      <c r="I1319" cm="1">
        <f t="array" ref="I1319">INDEX('PUMA22 Limit computations'!BC$4:BV$75,'PUMA-Person-Limits Fragments'!B1319,'PUMA-Person-Limits Fragments'!C1319)</f>
        <v>65811.689999999988</v>
      </c>
      <c r="J1319" cm="1">
        <f t="array" ref="J1319">INDEX('PUMA22 Limit computations'!BW$4:CP$75,'PUMA-Person-Limits Fragments'!B1319,'PUMA-Person-Limits Fragments'!C1319)</f>
        <v>164345.57999999999</v>
      </c>
    </row>
    <row r="1320" spans="1:10" x14ac:dyDescent="0.25">
      <c r="A1320">
        <f t="shared" si="62"/>
        <v>1319</v>
      </c>
      <c r="B1320">
        <f t="shared" si="60"/>
        <v>23</v>
      </c>
      <c r="C1320">
        <f t="shared" si="61"/>
        <v>19</v>
      </c>
      <c r="D1320" cm="1">
        <f t="array" ref="D1320">INDEX('PUMA22 Limit computations'!$A$4:$D$75,'PUMA-Person-Limits Fragments'!$B1320,1)</f>
        <v>1103</v>
      </c>
      <c r="E1320" t="str" cm="1">
        <f t="array" ref="E1320">INDEX('PUMA22 Limit computations'!$A$4:$D$75,'PUMA-Person-Limits Fragments'!$B1320,2)</f>
        <v>Plymouth County (North)--Marshfield, Hingham &amp; Scituate</v>
      </c>
      <c r="F1320" t="str" cm="1">
        <f t="array" ref="F1320">INDEX('PUMA22 Limit computations'!$A$4:$D$75,'PUMA-Person-Limits Fragments'!$B1320,3)</f>
        <v>METRO14460MM1120</v>
      </c>
      <c r="G1320" t="str" cm="1">
        <f t="array" ref="G1320">INDEX('PUMA22 Limit computations'!$A$4:$D$75,'PUMA-Person-Limits Fragments'!$B1320,4)</f>
        <v>Boston-Cambridge-Quincy, MA-NH HUD Metro FMR Area</v>
      </c>
      <c r="H1320" cm="1">
        <f t="array" ref="H1320">INDEX('PUMA22 Limit computations'!AI$4:BB$75,'PUMA-Person-Limits Fragments'!B1320,'PUMA-Person-Limits Fragments'!C1320)</f>
        <v>154219.15</v>
      </c>
      <c r="I1320" cm="1">
        <f t="array" ref="I1320">INDEX('PUMA22 Limit computations'!BC$4:BV$75,'PUMA-Person-Limits Fragments'!B1320,'PUMA-Person-Limits Fragments'!C1320)</f>
        <v>98530.290000000008</v>
      </c>
      <c r="J1320" cm="1">
        <f t="array" ref="J1320">INDEX('PUMA22 Limit computations'!BW$4:CP$75,'PUMA-Person-Limits Fragments'!B1320,'PUMA-Person-Limits Fragments'!C1320)</f>
        <v>246050.78</v>
      </c>
    </row>
    <row r="1321" spans="1:10" x14ac:dyDescent="0.25">
      <c r="A1321">
        <f t="shared" si="62"/>
        <v>1320</v>
      </c>
      <c r="B1321">
        <f t="shared" si="60"/>
        <v>24</v>
      </c>
      <c r="C1321">
        <f t="shared" si="61"/>
        <v>19</v>
      </c>
      <c r="D1321" cm="1">
        <f t="array" ref="D1321">INDEX('PUMA22 Limit computations'!$A$4:$D$75,'PUMA-Person-Limits Fragments'!$B1321,1)</f>
        <v>1102</v>
      </c>
      <c r="E1321" t="str" cm="1">
        <f t="array" ref="E1321">INDEX('PUMA22 Limit computations'!$A$4:$D$75,'PUMA-Person-Limits Fragments'!$B1321,2)</f>
        <v>Plymouth County (West)--Bridgewater, Abington &amp; Whitman</v>
      </c>
      <c r="F1321" t="str" cm="1">
        <f t="array" ref="F1321">INDEX('PUMA22 Limit computations'!$A$4:$D$75,'PUMA-Person-Limits Fragments'!$B1321,3)</f>
        <v>METRO14460MM1120</v>
      </c>
      <c r="G1321" t="str" cm="1">
        <f t="array" ref="G1321">INDEX('PUMA22 Limit computations'!$A$4:$D$75,'PUMA-Person-Limits Fragments'!$B1321,4)</f>
        <v>Boston-Cambridge-Quincy, MA-NH HUD Metro FMR Area</v>
      </c>
      <c r="H1321" cm="1">
        <f t="array" ref="H1321">INDEX('PUMA22 Limit computations'!AI$4:BB$75,'PUMA-Person-Limits Fragments'!B1321,'PUMA-Person-Limits Fragments'!C1321)</f>
        <v>33456.825000000004</v>
      </c>
      <c r="I1321" cm="1">
        <f t="array" ref="I1321">INDEX('PUMA22 Limit computations'!BC$4:BV$75,'PUMA-Person-Limits Fragments'!B1321,'PUMA-Person-Limits Fragments'!C1321)</f>
        <v>21375.495000000003</v>
      </c>
      <c r="J1321" cm="1">
        <f t="array" ref="J1321">INDEX('PUMA22 Limit computations'!BW$4:CP$75,'PUMA-Person-Limits Fragments'!B1321,'PUMA-Person-Limits Fragments'!C1321)</f>
        <v>53379.090000000004</v>
      </c>
    </row>
    <row r="1322" spans="1:10" x14ac:dyDescent="0.25">
      <c r="A1322">
        <f t="shared" si="62"/>
        <v>1321</v>
      </c>
      <c r="B1322">
        <f t="shared" si="60"/>
        <v>25</v>
      </c>
      <c r="C1322">
        <f t="shared" si="61"/>
        <v>19</v>
      </c>
      <c r="D1322" cm="1">
        <f t="array" ref="D1322">INDEX('PUMA22 Limit computations'!$A$4:$D$75,'PUMA-Person-Limits Fragments'!$B1322,1)</f>
        <v>604</v>
      </c>
      <c r="E1322" t="str" cm="1">
        <f t="array" ref="E1322">INDEX('PUMA22 Limit computations'!$A$4:$D$75,'PUMA-Person-Limits Fragments'!$B1322,2)</f>
        <v>Middlesex County (West Central)</v>
      </c>
      <c r="F1322" t="str" cm="1">
        <f t="array" ref="F1322">INDEX('PUMA22 Limit computations'!$A$4:$D$75,'PUMA-Person-Limits Fragments'!$B1322,3)</f>
        <v>METRO14460MM1120</v>
      </c>
      <c r="G1322" t="str" cm="1">
        <f t="array" ref="G1322">INDEX('PUMA22 Limit computations'!$A$4:$D$75,'PUMA-Person-Limits Fragments'!$B1322,4)</f>
        <v>Boston-Cambridge-Quincy, MA-NH HUD Metro FMR Area</v>
      </c>
      <c r="H1322" cm="1">
        <f t="array" ref="H1322">INDEX('PUMA22 Limit computations'!AI$4:BB$75,'PUMA-Person-Limits Fragments'!B1322,'PUMA-Person-Limits Fragments'!C1322)</f>
        <v>154250</v>
      </c>
      <c r="I1322" cm="1">
        <f t="array" ref="I1322">INDEX('PUMA22 Limit computations'!BC$4:BV$75,'PUMA-Person-Limits Fragments'!B1322,'PUMA-Person-Limits Fragments'!C1322)</f>
        <v>98550</v>
      </c>
      <c r="J1322" cm="1">
        <f t="array" ref="J1322">INDEX('PUMA22 Limit computations'!BW$4:CP$75,'PUMA-Person-Limits Fragments'!B1322,'PUMA-Person-Limits Fragments'!C1322)</f>
        <v>246100</v>
      </c>
    </row>
    <row r="1323" spans="1:10" x14ac:dyDescent="0.25">
      <c r="A1323">
        <f t="shared" si="62"/>
        <v>1322</v>
      </c>
      <c r="B1323">
        <f t="shared" si="60"/>
        <v>26</v>
      </c>
      <c r="C1323">
        <f t="shared" si="61"/>
        <v>19</v>
      </c>
      <c r="D1323" cm="1">
        <f t="array" ref="D1323">INDEX('PUMA22 Limit computations'!$A$4:$D$75,'PUMA-Person-Limits Fragments'!$B1323,1)</f>
        <v>905</v>
      </c>
      <c r="E1323" t="str" cm="1">
        <f t="array" ref="E1323">INDEX('PUMA22 Limit computations'!$A$4:$D$75,'PUMA-Person-Limits Fragments'!$B1323,2)</f>
        <v>Norfolk County (Central)--Norwood, Stoughton &amp; Canton</v>
      </c>
      <c r="F1323" t="str" cm="1">
        <f t="array" ref="F1323">INDEX('PUMA22 Limit computations'!$A$4:$D$75,'PUMA-Person-Limits Fragments'!$B1323,3)</f>
        <v>METRO14460MM1120</v>
      </c>
      <c r="G1323" t="str" cm="1">
        <f t="array" ref="G1323">INDEX('PUMA22 Limit computations'!$A$4:$D$75,'PUMA-Person-Limits Fragments'!$B1323,4)</f>
        <v>Boston-Cambridge-Quincy, MA-NH HUD Metro FMR Area</v>
      </c>
      <c r="H1323" cm="1">
        <f t="array" ref="H1323">INDEX('PUMA22 Limit computations'!AI$4:BB$75,'PUMA-Person-Limits Fragments'!B1323,'PUMA-Person-Limits Fragments'!C1323)</f>
        <v>148373.07499999998</v>
      </c>
      <c r="I1323" cm="1">
        <f t="array" ref="I1323">INDEX('PUMA22 Limit computations'!BC$4:BV$75,'PUMA-Person-Limits Fragments'!B1323,'PUMA-Person-Limits Fragments'!C1323)</f>
        <v>94795.244999999995</v>
      </c>
      <c r="J1323" cm="1">
        <f t="array" ref="J1323">INDEX('PUMA22 Limit computations'!BW$4:CP$75,'PUMA-Person-Limits Fragments'!B1323,'PUMA-Person-Limits Fragments'!C1323)</f>
        <v>236723.59</v>
      </c>
    </row>
    <row r="1324" spans="1:10" x14ac:dyDescent="0.25">
      <c r="A1324">
        <f t="shared" si="62"/>
        <v>1323</v>
      </c>
      <c r="B1324">
        <f t="shared" si="60"/>
        <v>27</v>
      </c>
      <c r="C1324">
        <f t="shared" si="61"/>
        <v>19</v>
      </c>
      <c r="D1324" cm="1">
        <f t="array" ref="D1324">INDEX('PUMA22 Limit computations'!$A$4:$D$75,'PUMA-Person-Limits Fragments'!$B1324,1)</f>
        <v>606</v>
      </c>
      <c r="E1324" t="str" cm="1">
        <f t="array" ref="E1324">INDEX('PUMA22 Limit computations'!$A$4:$D$75,'PUMA-Person-Limits Fragments'!$B1324,2)</f>
        <v>Middlesex County (Southwest)</v>
      </c>
      <c r="F1324" t="str" cm="1">
        <f t="array" ref="F1324">INDEX('PUMA22 Limit computations'!$A$4:$D$75,'PUMA-Person-Limits Fragments'!$B1324,3)</f>
        <v>METRO14460MM1120</v>
      </c>
      <c r="G1324" t="str" cm="1">
        <f t="array" ref="G1324">INDEX('PUMA22 Limit computations'!$A$4:$D$75,'PUMA-Person-Limits Fragments'!$B1324,4)</f>
        <v>Boston-Cambridge-Quincy, MA-NH HUD Metro FMR Area</v>
      </c>
      <c r="H1324" cm="1">
        <f t="array" ref="H1324">INDEX('PUMA22 Limit computations'!AI$4:BB$75,'PUMA-Person-Limits Fragments'!B1324,'PUMA-Person-Limits Fragments'!C1324)</f>
        <v>154250</v>
      </c>
      <c r="I1324" cm="1">
        <f t="array" ref="I1324">INDEX('PUMA22 Limit computations'!BC$4:BV$75,'PUMA-Person-Limits Fragments'!B1324,'PUMA-Person-Limits Fragments'!C1324)</f>
        <v>98550</v>
      </c>
      <c r="J1324" cm="1">
        <f t="array" ref="J1324">INDEX('PUMA22 Limit computations'!BW$4:CP$75,'PUMA-Person-Limits Fragments'!B1324,'PUMA-Person-Limits Fragments'!C1324)</f>
        <v>246100</v>
      </c>
    </row>
    <row r="1325" spans="1:10" x14ac:dyDescent="0.25">
      <c r="A1325">
        <f t="shared" si="62"/>
        <v>1324</v>
      </c>
      <c r="B1325">
        <f t="shared" si="60"/>
        <v>28</v>
      </c>
      <c r="C1325">
        <f t="shared" si="61"/>
        <v>19</v>
      </c>
      <c r="D1325" cm="1">
        <f t="array" ref="D1325">INDEX('PUMA22 Limit computations'!$A$4:$D$75,'PUMA-Person-Limits Fragments'!$B1325,1)</f>
        <v>607</v>
      </c>
      <c r="E1325" t="str" cm="1">
        <f t="array" ref="E1325">INDEX('PUMA22 Limit computations'!$A$4:$D$75,'PUMA-Person-Limits Fragments'!$B1325,2)</f>
        <v>Middlesex County--Lexington, Burlington &amp; Wilmington</v>
      </c>
      <c r="F1325" t="str" cm="1">
        <f t="array" ref="F1325">INDEX('PUMA22 Limit computations'!$A$4:$D$75,'PUMA-Person-Limits Fragments'!$B1325,3)</f>
        <v>METRO14460MM1120</v>
      </c>
      <c r="G1325" t="str" cm="1">
        <f t="array" ref="G1325">INDEX('PUMA22 Limit computations'!$A$4:$D$75,'PUMA-Person-Limits Fragments'!$B1325,4)</f>
        <v>Boston-Cambridge-Quincy, MA-NH HUD Metro FMR Area</v>
      </c>
      <c r="H1325" cm="1">
        <f t="array" ref="H1325">INDEX('PUMA22 Limit computations'!AI$4:BB$75,'PUMA-Person-Limits Fragments'!B1325,'PUMA-Person-Limits Fragments'!C1325)</f>
        <v>154250</v>
      </c>
      <c r="I1325" cm="1">
        <f t="array" ref="I1325">INDEX('PUMA22 Limit computations'!BC$4:BV$75,'PUMA-Person-Limits Fragments'!B1325,'PUMA-Person-Limits Fragments'!C1325)</f>
        <v>98550</v>
      </c>
      <c r="J1325" cm="1">
        <f t="array" ref="J1325">INDEX('PUMA22 Limit computations'!BW$4:CP$75,'PUMA-Person-Limits Fragments'!B1325,'PUMA-Person-Limits Fragments'!C1325)</f>
        <v>246100</v>
      </c>
    </row>
    <row r="1326" spans="1:10" x14ac:dyDescent="0.25">
      <c r="A1326">
        <f t="shared" si="62"/>
        <v>1325</v>
      </c>
      <c r="B1326">
        <f t="shared" si="60"/>
        <v>29</v>
      </c>
      <c r="C1326">
        <f t="shared" si="61"/>
        <v>19</v>
      </c>
      <c r="D1326" cm="1">
        <f t="array" ref="D1326">INDEX('PUMA22 Limit computations'!$A$4:$D$75,'PUMA-Person-Limits Fragments'!$B1326,1)</f>
        <v>608</v>
      </c>
      <c r="E1326" t="str" cm="1">
        <f t="array" ref="E1326">INDEX('PUMA22 Limit computations'!$A$4:$D$75,'PUMA-Person-Limits Fragments'!$B1326,2)</f>
        <v>Middlesex County--Woburn, Melrose &amp; Reading</v>
      </c>
      <c r="F1326" t="str" cm="1">
        <f t="array" ref="F1326">INDEX('PUMA22 Limit computations'!$A$4:$D$75,'PUMA-Person-Limits Fragments'!$B1326,3)</f>
        <v>METRO14460MM1120</v>
      </c>
      <c r="G1326" t="str" cm="1">
        <f t="array" ref="G1326">INDEX('PUMA22 Limit computations'!$A$4:$D$75,'PUMA-Person-Limits Fragments'!$B1326,4)</f>
        <v>Boston-Cambridge-Quincy, MA-NH HUD Metro FMR Area</v>
      </c>
      <c r="H1326" cm="1">
        <f t="array" ref="H1326">INDEX('PUMA22 Limit computations'!AI$4:BB$75,'PUMA-Person-Limits Fragments'!B1326,'PUMA-Person-Limits Fragments'!C1326)</f>
        <v>154250</v>
      </c>
      <c r="I1326" cm="1">
        <f t="array" ref="I1326">INDEX('PUMA22 Limit computations'!BC$4:BV$75,'PUMA-Person-Limits Fragments'!B1326,'PUMA-Person-Limits Fragments'!C1326)</f>
        <v>98550</v>
      </c>
      <c r="J1326" cm="1">
        <f t="array" ref="J1326">INDEX('PUMA22 Limit computations'!BW$4:CP$75,'PUMA-Person-Limits Fragments'!B1326,'PUMA-Person-Limits Fragments'!C1326)</f>
        <v>246100</v>
      </c>
    </row>
    <row r="1327" spans="1:10" x14ac:dyDescent="0.25">
      <c r="A1327">
        <f t="shared" si="62"/>
        <v>1326</v>
      </c>
      <c r="B1327">
        <f t="shared" si="60"/>
        <v>30</v>
      </c>
      <c r="C1327">
        <f t="shared" si="61"/>
        <v>19</v>
      </c>
      <c r="D1327" cm="1">
        <f t="array" ref="D1327">INDEX('PUMA22 Limit computations'!$A$4:$D$75,'PUMA-Person-Limits Fragments'!$B1327,1)</f>
        <v>609</v>
      </c>
      <c r="E1327" t="str" cm="1">
        <f t="array" ref="E1327">INDEX('PUMA22 Limit computations'!$A$4:$D$75,'PUMA-Person-Limits Fragments'!$B1327,2)</f>
        <v>Middlesex County (East)--Malden &amp; Medford</v>
      </c>
      <c r="F1327" t="str" cm="1">
        <f t="array" ref="F1327">INDEX('PUMA22 Limit computations'!$A$4:$D$75,'PUMA-Person-Limits Fragments'!$B1327,3)</f>
        <v>METRO14460MM1120</v>
      </c>
      <c r="G1327" t="str" cm="1">
        <f t="array" ref="G1327">INDEX('PUMA22 Limit computations'!$A$4:$D$75,'PUMA-Person-Limits Fragments'!$B1327,4)</f>
        <v>Boston-Cambridge-Quincy, MA-NH HUD Metro FMR Area</v>
      </c>
      <c r="H1327" cm="1">
        <f t="array" ref="H1327">INDEX('PUMA22 Limit computations'!AI$4:BB$75,'PUMA-Person-Limits Fragments'!B1327,'PUMA-Person-Limits Fragments'!C1327)</f>
        <v>154250</v>
      </c>
      <c r="I1327" cm="1">
        <f t="array" ref="I1327">INDEX('PUMA22 Limit computations'!BC$4:BV$75,'PUMA-Person-Limits Fragments'!B1327,'PUMA-Person-Limits Fragments'!C1327)</f>
        <v>98550</v>
      </c>
      <c r="J1327" cm="1">
        <f t="array" ref="J1327">INDEX('PUMA22 Limit computations'!BW$4:CP$75,'PUMA-Person-Limits Fragments'!B1327,'PUMA-Person-Limits Fragments'!C1327)</f>
        <v>246100</v>
      </c>
    </row>
    <row r="1328" spans="1:10" x14ac:dyDescent="0.25">
      <c r="A1328">
        <f t="shared" si="62"/>
        <v>1327</v>
      </c>
      <c r="B1328">
        <f t="shared" si="60"/>
        <v>31</v>
      </c>
      <c r="C1328">
        <f t="shared" si="61"/>
        <v>19</v>
      </c>
      <c r="D1328" cm="1">
        <f t="array" ref="D1328">INDEX('PUMA22 Limit computations'!$A$4:$D$75,'PUMA-Person-Limits Fragments'!$B1328,1)</f>
        <v>610</v>
      </c>
      <c r="E1328" t="str" cm="1">
        <f t="array" ref="E1328">INDEX('PUMA22 Limit computations'!$A$4:$D$75,'PUMA-Person-Limits Fragments'!$B1328,2)</f>
        <v>Middlesex County (East)--Somerville &amp; Everett</v>
      </c>
      <c r="F1328" t="str" cm="1">
        <f t="array" ref="F1328">INDEX('PUMA22 Limit computations'!$A$4:$D$75,'PUMA-Person-Limits Fragments'!$B1328,3)</f>
        <v>METRO14460MM1120</v>
      </c>
      <c r="G1328" t="str" cm="1">
        <f t="array" ref="G1328">INDEX('PUMA22 Limit computations'!$A$4:$D$75,'PUMA-Person-Limits Fragments'!$B1328,4)</f>
        <v>Boston-Cambridge-Quincy, MA-NH HUD Metro FMR Area</v>
      </c>
      <c r="H1328" cm="1">
        <f t="array" ref="H1328">INDEX('PUMA22 Limit computations'!AI$4:BB$75,'PUMA-Person-Limits Fragments'!B1328,'PUMA-Person-Limits Fragments'!C1328)</f>
        <v>154250</v>
      </c>
      <c r="I1328" cm="1">
        <f t="array" ref="I1328">INDEX('PUMA22 Limit computations'!BC$4:BV$75,'PUMA-Person-Limits Fragments'!B1328,'PUMA-Person-Limits Fragments'!C1328)</f>
        <v>98550</v>
      </c>
      <c r="J1328" cm="1">
        <f t="array" ref="J1328">INDEX('PUMA22 Limit computations'!BW$4:CP$75,'PUMA-Person-Limits Fragments'!B1328,'PUMA-Person-Limits Fragments'!C1328)</f>
        <v>246100</v>
      </c>
    </row>
    <row r="1329" spans="1:10" x14ac:dyDescent="0.25">
      <c r="A1329">
        <f t="shared" si="62"/>
        <v>1328</v>
      </c>
      <c r="B1329">
        <f t="shared" si="60"/>
        <v>32</v>
      </c>
      <c r="C1329">
        <f t="shared" si="61"/>
        <v>19</v>
      </c>
      <c r="D1329" cm="1">
        <f t="array" ref="D1329">INDEX('PUMA22 Limit computations'!$A$4:$D$75,'PUMA-Person-Limits Fragments'!$B1329,1)</f>
        <v>613</v>
      </c>
      <c r="E1329" t="str" cm="1">
        <f t="array" ref="E1329">INDEX('PUMA22 Limit computations'!$A$4:$D$75,'PUMA-Person-Limits Fragments'!$B1329,2)</f>
        <v>Middlesex County--Newton &amp; Waltham</v>
      </c>
      <c r="F1329" t="str" cm="1">
        <f t="array" ref="F1329">INDEX('PUMA22 Limit computations'!$A$4:$D$75,'PUMA-Person-Limits Fragments'!$B1329,3)</f>
        <v>METRO14460MM1120</v>
      </c>
      <c r="G1329" t="str" cm="1">
        <f t="array" ref="G1329">INDEX('PUMA22 Limit computations'!$A$4:$D$75,'PUMA-Person-Limits Fragments'!$B1329,4)</f>
        <v>Boston-Cambridge-Quincy, MA-NH HUD Metro FMR Area</v>
      </c>
      <c r="H1329" cm="1">
        <f t="array" ref="H1329">INDEX('PUMA22 Limit computations'!AI$4:BB$75,'PUMA-Person-Limits Fragments'!B1329,'PUMA-Person-Limits Fragments'!C1329)</f>
        <v>154250</v>
      </c>
      <c r="I1329" cm="1">
        <f t="array" ref="I1329">INDEX('PUMA22 Limit computations'!BC$4:BV$75,'PUMA-Person-Limits Fragments'!B1329,'PUMA-Person-Limits Fragments'!C1329)</f>
        <v>98550</v>
      </c>
      <c r="J1329" cm="1">
        <f t="array" ref="J1329">INDEX('PUMA22 Limit computations'!BW$4:CP$75,'PUMA-Person-Limits Fragments'!B1329,'PUMA-Person-Limits Fragments'!C1329)</f>
        <v>246100</v>
      </c>
    </row>
    <row r="1330" spans="1:10" x14ac:dyDescent="0.25">
      <c r="A1330">
        <f t="shared" si="62"/>
        <v>1329</v>
      </c>
      <c r="B1330">
        <f t="shared" si="60"/>
        <v>33</v>
      </c>
      <c r="C1330">
        <f t="shared" si="61"/>
        <v>19</v>
      </c>
      <c r="D1330" cm="1">
        <f t="array" ref="D1330">INDEX('PUMA22 Limit computations'!$A$4:$D$75,'PUMA-Person-Limits Fragments'!$B1330,1)</f>
        <v>905</v>
      </c>
      <c r="E1330" t="str" cm="1">
        <f t="array" ref="E1330">INDEX('PUMA22 Limit computations'!$A$4:$D$75,'PUMA-Person-Limits Fragments'!$B1330,2)</f>
        <v>Norfolk County (Central)--Norwood, Stoughton &amp; Canton</v>
      </c>
      <c r="F1330" t="str" cm="1">
        <f t="array" ref="F1330">INDEX('PUMA22 Limit computations'!$A$4:$D$75,'PUMA-Person-Limits Fragments'!$B1330,3)</f>
        <v>METRO14460MM1200</v>
      </c>
      <c r="G1330" t="str" cm="1">
        <f t="array" ref="G1330">INDEX('PUMA22 Limit computations'!$A$4:$D$75,'PUMA-Person-Limits Fragments'!$B1330,4)</f>
        <v>Brockton, MA HUD Metro FMR Area</v>
      </c>
      <c r="H1330" cm="1">
        <f t="array" ref="H1330">INDEX('PUMA22 Limit computations'!AI$4:BB$75,'PUMA-Person-Limits Fragments'!B1330,'PUMA-Person-Limits Fragments'!C1330)</f>
        <v>4682.49</v>
      </c>
      <c r="I1330" cm="1">
        <f t="array" ref="I1330">INDEX('PUMA22 Limit computations'!BC$4:BV$75,'PUMA-Person-Limits Fragments'!B1330,'PUMA-Person-Limits Fragments'!C1330)</f>
        <v>3754.7550000000001</v>
      </c>
      <c r="J1330" cm="1">
        <f t="array" ref="J1330">INDEX('PUMA22 Limit computations'!BW$4:CP$75,'PUMA-Person-Limits Fragments'!B1330,'PUMA-Person-Limits Fragments'!C1330)</f>
        <v>7490.46</v>
      </c>
    </row>
    <row r="1331" spans="1:10" x14ac:dyDescent="0.25">
      <c r="A1331">
        <f t="shared" si="62"/>
        <v>1330</v>
      </c>
      <c r="B1331">
        <f t="shared" si="60"/>
        <v>34</v>
      </c>
      <c r="C1331">
        <f t="shared" si="61"/>
        <v>19</v>
      </c>
      <c r="D1331" cm="1">
        <f t="array" ref="D1331">INDEX('PUMA22 Limit computations'!$A$4:$D$75,'PUMA-Person-Limits Fragments'!$B1331,1)</f>
        <v>1102</v>
      </c>
      <c r="E1331" t="str" cm="1">
        <f t="array" ref="E1331">INDEX('PUMA22 Limit computations'!$A$4:$D$75,'PUMA-Person-Limits Fragments'!$B1331,2)</f>
        <v>Plymouth County (West)--Bridgewater, Abington &amp; Whitman</v>
      </c>
      <c r="F1331" t="str" cm="1">
        <f t="array" ref="F1331">INDEX('PUMA22 Limit computations'!$A$4:$D$75,'PUMA-Person-Limits Fragments'!$B1331,3)</f>
        <v>METRO14460MM1200</v>
      </c>
      <c r="G1331" t="str" cm="1">
        <f t="array" ref="G1331">INDEX('PUMA22 Limit computations'!$A$4:$D$75,'PUMA-Person-Limits Fragments'!$B1331,4)</f>
        <v>Brockton, MA HUD Metro FMR Area</v>
      </c>
      <c r="H1331" cm="1">
        <f t="array" ref="H1331">INDEX('PUMA22 Limit computations'!AI$4:BB$75,'PUMA-Person-Limits Fragments'!B1331,'PUMA-Person-Limits Fragments'!C1331)</f>
        <v>96242.99</v>
      </c>
      <c r="I1331" cm="1">
        <f t="array" ref="I1331">INDEX('PUMA22 Limit computations'!BC$4:BV$75,'PUMA-Person-Limits Fragments'!B1331,'PUMA-Person-Limits Fragments'!C1331)</f>
        <v>77174.505000000005</v>
      </c>
      <c r="J1331" cm="1">
        <f t="array" ref="J1331">INDEX('PUMA22 Limit computations'!BW$4:CP$75,'PUMA-Person-Limits Fragments'!B1331,'PUMA-Person-Limits Fragments'!C1331)</f>
        <v>153957.46</v>
      </c>
    </row>
    <row r="1332" spans="1:10" x14ac:dyDescent="0.25">
      <c r="A1332">
        <f t="shared" si="62"/>
        <v>1331</v>
      </c>
      <c r="B1332">
        <f t="shared" si="60"/>
        <v>35</v>
      </c>
      <c r="C1332">
        <f t="shared" si="61"/>
        <v>19</v>
      </c>
      <c r="D1332" cm="1">
        <f t="array" ref="D1332">INDEX('PUMA22 Limit computations'!$A$4:$D$75,'PUMA-Person-Limits Fragments'!$B1332,1)</f>
        <v>1104</v>
      </c>
      <c r="E1332" t="str" cm="1">
        <f t="array" ref="E1332">INDEX('PUMA22 Limit computations'!$A$4:$D$75,'PUMA-Person-Limits Fragments'!$B1332,2)</f>
        <v>Plymouth County (South)--Plymouth Town, Middleborough &amp; Wareham</v>
      </c>
      <c r="F1332" t="str" cm="1">
        <f t="array" ref="F1332">INDEX('PUMA22 Limit computations'!$A$4:$D$75,'PUMA-Person-Limits Fragments'!$B1332,3)</f>
        <v>METRO14460MM1200</v>
      </c>
      <c r="G1332" t="str" cm="1">
        <f t="array" ref="G1332">INDEX('PUMA22 Limit computations'!$A$4:$D$75,'PUMA-Person-Limits Fragments'!$B1332,4)</f>
        <v>Brockton, MA HUD Metro FMR Area</v>
      </c>
      <c r="H1332" cm="1">
        <f t="array" ref="H1332">INDEX('PUMA22 Limit computations'!AI$4:BB$75,'PUMA-Person-Limits Fragments'!B1332,'PUMA-Person-Limits Fragments'!C1332)</f>
        <v>40802.800000000003</v>
      </c>
      <c r="I1332" cm="1">
        <f t="array" ref="I1332">INDEX('PUMA22 Limit computations'!BC$4:BV$75,'PUMA-Person-Limits Fragments'!B1332,'PUMA-Person-Limits Fragments'!C1332)</f>
        <v>32718.600000000002</v>
      </c>
      <c r="J1332" cm="1">
        <f t="array" ref="J1332">INDEX('PUMA22 Limit computations'!BW$4:CP$75,'PUMA-Person-Limits Fragments'!B1332,'PUMA-Person-Limits Fragments'!C1332)</f>
        <v>65271.200000000004</v>
      </c>
    </row>
    <row r="1333" spans="1:10" x14ac:dyDescent="0.25">
      <c r="A1333">
        <f t="shared" si="62"/>
        <v>1332</v>
      </c>
      <c r="B1333">
        <f t="shared" si="60"/>
        <v>36</v>
      </c>
      <c r="C1333">
        <f t="shared" si="61"/>
        <v>19</v>
      </c>
      <c r="D1333" cm="1">
        <f t="array" ref="D1333">INDEX('PUMA22 Limit computations'!$A$4:$D$75,'PUMA-Person-Limits Fragments'!$B1333,1)</f>
        <v>1101</v>
      </c>
      <c r="E1333" t="str" cm="1">
        <f t="array" ref="E1333">INDEX('PUMA22 Limit computations'!$A$4:$D$75,'PUMA-Person-Limits Fragments'!$B1333,2)</f>
        <v>Plymouth County--Brockton</v>
      </c>
      <c r="F1333" t="str" cm="1">
        <f t="array" ref="F1333">INDEX('PUMA22 Limit computations'!$A$4:$D$75,'PUMA-Person-Limits Fragments'!$B1333,3)</f>
        <v>METRO14460MM1200</v>
      </c>
      <c r="G1333" t="str" cm="1">
        <f t="array" ref="G1333">INDEX('PUMA22 Limit computations'!$A$4:$D$75,'PUMA-Person-Limits Fragments'!$B1333,4)</f>
        <v>Brockton, MA HUD Metro FMR Area</v>
      </c>
      <c r="H1333" cm="1">
        <f t="array" ref="H1333">INDEX('PUMA22 Limit computations'!AI$4:BB$75,'PUMA-Person-Limits Fragments'!B1333,'PUMA-Person-Limits Fragments'!C1333)</f>
        <v>122900</v>
      </c>
      <c r="I1333" cm="1">
        <f t="array" ref="I1333">INDEX('PUMA22 Limit computations'!BC$4:BV$75,'PUMA-Person-Limits Fragments'!B1333,'PUMA-Person-Limits Fragments'!C1333)</f>
        <v>98550</v>
      </c>
      <c r="J1333" cm="1">
        <f t="array" ref="J1333">INDEX('PUMA22 Limit computations'!BW$4:CP$75,'PUMA-Person-Limits Fragments'!B1333,'PUMA-Person-Limits Fragments'!C1333)</f>
        <v>196600</v>
      </c>
    </row>
    <row r="1334" spans="1:10" x14ac:dyDescent="0.25">
      <c r="A1334">
        <f t="shared" si="62"/>
        <v>1333</v>
      </c>
      <c r="B1334">
        <f t="shared" si="60"/>
        <v>37</v>
      </c>
      <c r="C1334">
        <f t="shared" si="61"/>
        <v>19</v>
      </c>
      <c r="D1334" cm="1">
        <f t="array" ref="D1334">INDEX('PUMA22 Limit computations'!$A$4:$D$75,'PUMA-Person-Limits Fragments'!$B1334,1)</f>
        <v>701</v>
      </c>
      <c r="E1334" t="str" cm="1">
        <f t="array" ref="E1334">INDEX('PUMA22 Limit computations'!$A$4:$D$75,'PUMA-Person-Limits Fragments'!$B1334,2)</f>
        <v>Essex County (Northwest)--Haverhill &amp; Methuen</v>
      </c>
      <c r="F1334" t="str" cm="1">
        <f t="array" ref="F1334">INDEX('PUMA22 Limit computations'!$A$4:$D$75,'PUMA-Person-Limits Fragments'!$B1334,3)</f>
        <v>METRO14460MM4160</v>
      </c>
      <c r="G1334" t="str" cm="1">
        <f t="array" ref="G1334">INDEX('PUMA22 Limit computations'!$A$4:$D$75,'PUMA-Person-Limits Fragments'!$B1334,4)</f>
        <v>Lawrence, MA-NH HUD Metro FMR Area</v>
      </c>
      <c r="H1334" cm="1">
        <f t="array" ref="H1334">INDEX('PUMA22 Limit computations'!AI$4:BB$75,'PUMA-Person-Limits Fragments'!B1334,'PUMA-Person-Limits Fragments'!C1334)</f>
        <v>126650</v>
      </c>
      <c r="I1334" cm="1">
        <f t="array" ref="I1334">INDEX('PUMA22 Limit computations'!BC$4:BV$75,'PUMA-Person-Limits Fragments'!B1334,'PUMA-Person-Limits Fragments'!C1334)</f>
        <v>98550</v>
      </c>
      <c r="J1334" cm="1">
        <f t="array" ref="J1334">INDEX('PUMA22 Limit computations'!BW$4:CP$75,'PUMA-Person-Limits Fragments'!B1334,'PUMA-Person-Limits Fragments'!C1334)</f>
        <v>196700</v>
      </c>
    </row>
    <row r="1335" spans="1:10" x14ac:dyDescent="0.25">
      <c r="A1335">
        <f t="shared" si="62"/>
        <v>1334</v>
      </c>
      <c r="B1335">
        <f t="shared" si="60"/>
        <v>38</v>
      </c>
      <c r="C1335">
        <f t="shared" si="61"/>
        <v>19</v>
      </c>
      <c r="D1335" cm="1">
        <f t="array" ref="D1335">INDEX('PUMA22 Limit computations'!$A$4:$D$75,'PUMA-Person-Limits Fragments'!$B1335,1)</f>
        <v>702</v>
      </c>
      <c r="E1335" t="str" cm="1">
        <f t="array" ref="E1335">INDEX('PUMA22 Limit computations'!$A$4:$D$75,'PUMA-Person-Limits Fragments'!$B1335,2)</f>
        <v>Essex County (West)--Lawrence &amp; Andover</v>
      </c>
      <c r="F1335" t="str" cm="1">
        <f t="array" ref="F1335">INDEX('PUMA22 Limit computations'!$A$4:$D$75,'PUMA-Person-Limits Fragments'!$B1335,3)</f>
        <v>METRO14460MM4160</v>
      </c>
      <c r="G1335" t="str" cm="1">
        <f t="array" ref="G1335">INDEX('PUMA22 Limit computations'!$A$4:$D$75,'PUMA-Person-Limits Fragments'!$B1335,4)</f>
        <v>Lawrence, MA-NH HUD Metro FMR Area</v>
      </c>
      <c r="H1335" cm="1">
        <f t="array" ref="H1335">INDEX('PUMA22 Limit computations'!AI$4:BB$75,'PUMA-Person-Limits Fragments'!B1335,'PUMA-Person-Limits Fragments'!C1335)</f>
        <v>126650</v>
      </c>
      <c r="I1335" cm="1">
        <f t="array" ref="I1335">INDEX('PUMA22 Limit computations'!BC$4:BV$75,'PUMA-Person-Limits Fragments'!B1335,'PUMA-Person-Limits Fragments'!C1335)</f>
        <v>98550</v>
      </c>
      <c r="J1335" cm="1">
        <f t="array" ref="J1335">INDEX('PUMA22 Limit computations'!BW$4:CP$75,'PUMA-Person-Limits Fragments'!B1335,'PUMA-Person-Limits Fragments'!C1335)</f>
        <v>196700</v>
      </c>
    </row>
    <row r="1336" spans="1:10" x14ac:dyDescent="0.25">
      <c r="A1336">
        <f t="shared" si="62"/>
        <v>1335</v>
      </c>
      <c r="B1336">
        <f t="shared" si="60"/>
        <v>39</v>
      </c>
      <c r="C1336">
        <f t="shared" si="61"/>
        <v>19</v>
      </c>
      <c r="D1336" cm="1">
        <f t="array" ref="D1336">INDEX('PUMA22 Limit computations'!$A$4:$D$75,'PUMA-Person-Limits Fragments'!$B1336,1)</f>
        <v>703</v>
      </c>
      <c r="E1336" t="str" cm="1">
        <f t="array" ref="E1336">INDEX('PUMA22 Limit computations'!$A$4:$D$75,'PUMA-Person-Limits Fragments'!$B1336,2)</f>
        <v>Essex County (North)--Newburyport, Amesbury &amp; North Andover</v>
      </c>
      <c r="F1336" t="str" cm="1">
        <f t="array" ref="F1336">INDEX('PUMA22 Limit computations'!$A$4:$D$75,'PUMA-Person-Limits Fragments'!$B1336,3)</f>
        <v>METRO14460MM4160</v>
      </c>
      <c r="G1336" t="str" cm="1">
        <f t="array" ref="G1336">INDEX('PUMA22 Limit computations'!$A$4:$D$75,'PUMA-Person-Limits Fragments'!$B1336,4)</f>
        <v>Lawrence, MA-NH HUD Metro FMR Area</v>
      </c>
      <c r="H1336" cm="1">
        <f t="array" ref="H1336">INDEX('PUMA22 Limit computations'!AI$4:BB$75,'PUMA-Person-Limits Fragments'!B1336,'PUMA-Person-Limits Fragments'!C1336)</f>
        <v>60538.7</v>
      </c>
      <c r="I1336" cm="1">
        <f t="array" ref="I1336">INDEX('PUMA22 Limit computations'!BC$4:BV$75,'PUMA-Person-Limits Fragments'!B1336,'PUMA-Person-Limits Fragments'!C1336)</f>
        <v>47106.9</v>
      </c>
      <c r="J1336" cm="1">
        <f t="array" ref="J1336">INDEX('PUMA22 Limit computations'!BW$4:CP$75,'PUMA-Person-Limits Fragments'!B1336,'PUMA-Person-Limits Fragments'!C1336)</f>
        <v>94022.599999999991</v>
      </c>
    </row>
    <row r="1337" spans="1:10" x14ac:dyDescent="0.25">
      <c r="A1337">
        <f t="shared" si="62"/>
        <v>1336</v>
      </c>
      <c r="B1337">
        <f t="shared" si="60"/>
        <v>40</v>
      </c>
      <c r="C1337">
        <f t="shared" si="61"/>
        <v>19</v>
      </c>
      <c r="D1337" cm="1">
        <f t="array" ref="D1337">INDEX('PUMA22 Limit computations'!$A$4:$D$75,'PUMA-Person-Limits Fragments'!$B1337,1)</f>
        <v>603</v>
      </c>
      <c r="E1337" t="str" cm="1">
        <f t="array" ref="E1337">INDEX('PUMA22 Limit computations'!$A$4:$D$75,'PUMA-Person-Limits Fragments'!$B1337,2)</f>
        <v>Middlesex County (Northeast)--Billerica, Tewksbury &amp; Dracut</v>
      </c>
      <c r="F1337" t="str" cm="1">
        <f t="array" ref="F1337">INDEX('PUMA22 Limit computations'!$A$4:$D$75,'PUMA-Person-Limits Fragments'!$B1337,3)</f>
        <v>METRO14460MM4560</v>
      </c>
      <c r="G1337" t="str" cm="1">
        <f t="array" ref="G1337">INDEX('PUMA22 Limit computations'!$A$4:$D$75,'PUMA-Person-Limits Fragments'!$B1337,4)</f>
        <v>Lowell, MA HUD Metro FMR Area</v>
      </c>
      <c r="H1337" cm="1">
        <f t="array" ref="H1337">INDEX('PUMA22 Limit computations'!AI$4:BB$75,'PUMA-Person-Limits Fragments'!B1337,'PUMA-Person-Limits Fragments'!C1337)</f>
        <v>138950</v>
      </c>
      <c r="I1337" cm="1">
        <f t="array" ref="I1337">INDEX('PUMA22 Limit computations'!BC$4:BV$75,'PUMA-Person-Limits Fragments'!B1337,'PUMA-Person-Limits Fragments'!C1337)</f>
        <v>98550</v>
      </c>
      <c r="J1337" cm="1">
        <f t="array" ref="J1337">INDEX('PUMA22 Limit computations'!BW$4:CP$75,'PUMA-Person-Limits Fragments'!B1337,'PUMA-Person-Limits Fragments'!C1337)</f>
        <v>196700</v>
      </c>
    </row>
    <row r="1338" spans="1:10" x14ac:dyDescent="0.25">
      <c r="A1338">
        <f t="shared" si="62"/>
        <v>1337</v>
      </c>
      <c r="B1338">
        <f t="shared" si="60"/>
        <v>41</v>
      </c>
      <c r="C1338">
        <f t="shared" si="61"/>
        <v>19</v>
      </c>
      <c r="D1338" cm="1">
        <f t="array" ref="D1338">INDEX('PUMA22 Limit computations'!$A$4:$D$75,'PUMA-Person-Limits Fragments'!$B1338,1)</f>
        <v>601</v>
      </c>
      <c r="E1338" t="str" cm="1">
        <f t="array" ref="E1338">INDEX('PUMA22 Limit computations'!$A$4:$D$75,'PUMA-Person-Limits Fragments'!$B1338,2)</f>
        <v>Middlesex County (Northwest)--Outside Lowell</v>
      </c>
      <c r="F1338" t="str" cm="1">
        <f t="array" ref="F1338">INDEX('PUMA22 Limit computations'!$A$4:$D$75,'PUMA-Person-Limits Fragments'!$B1338,3)</f>
        <v>METRO14460MM4560</v>
      </c>
      <c r="G1338" t="str" cm="1">
        <f t="array" ref="G1338">INDEX('PUMA22 Limit computations'!$A$4:$D$75,'PUMA-Person-Limits Fragments'!$B1338,4)</f>
        <v>Lowell, MA HUD Metro FMR Area</v>
      </c>
      <c r="H1338" cm="1">
        <f t="array" ref="H1338">INDEX('PUMA22 Limit computations'!AI$4:BB$75,'PUMA-Person-Limits Fragments'!B1338,'PUMA-Person-Limits Fragments'!C1338)</f>
        <v>107644.565</v>
      </c>
      <c r="I1338" cm="1">
        <f t="array" ref="I1338">INDEX('PUMA22 Limit computations'!BC$4:BV$75,'PUMA-Person-Limits Fragments'!B1338,'PUMA-Person-Limits Fragments'!C1338)</f>
        <v>76346.685000000012</v>
      </c>
      <c r="J1338" cm="1">
        <f t="array" ref="J1338">INDEX('PUMA22 Limit computations'!BW$4:CP$75,'PUMA-Person-Limits Fragments'!B1338,'PUMA-Person-Limits Fragments'!C1338)</f>
        <v>152383.49000000002</v>
      </c>
    </row>
    <row r="1339" spans="1:10" x14ac:dyDescent="0.25">
      <c r="A1339">
        <f t="shared" si="62"/>
        <v>1338</v>
      </c>
      <c r="B1339">
        <f t="shared" si="60"/>
        <v>42</v>
      </c>
      <c r="C1339">
        <f t="shared" si="61"/>
        <v>19</v>
      </c>
      <c r="D1339" cm="1">
        <f t="array" ref="D1339">INDEX('PUMA22 Limit computations'!$A$4:$D$75,'PUMA-Person-Limits Fragments'!$B1339,1)</f>
        <v>602</v>
      </c>
      <c r="E1339" t="str" cm="1">
        <f t="array" ref="E1339">INDEX('PUMA22 Limit computations'!$A$4:$D$75,'PUMA-Person-Limits Fragments'!$B1339,2)</f>
        <v>Middlesex County--Lowell</v>
      </c>
      <c r="F1339" t="str" cm="1">
        <f t="array" ref="F1339">INDEX('PUMA22 Limit computations'!$A$4:$D$75,'PUMA-Person-Limits Fragments'!$B1339,3)</f>
        <v>METRO14460MM4560</v>
      </c>
      <c r="G1339" t="str" cm="1">
        <f t="array" ref="G1339">INDEX('PUMA22 Limit computations'!$A$4:$D$75,'PUMA-Person-Limits Fragments'!$B1339,4)</f>
        <v>Lowell, MA HUD Metro FMR Area</v>
      </c>
      <c r="H1339" cm="1">
        <f t="array" ref="H1339">INDEX('PUMA22 Limit computations'!AI$4:BB$75,'PUMA-Person-Limits Fragments'!B1339,'PUMA-Person-Limits Fragments'!C1339)</f>
        <v>138950</v>
      </c>
      <c r="I1339" cm="1">
        <f t="array" ref="I1339">INDEX('PUMA22 Limit computations'!BC$4:BV$75,'PUMA-Person-Limits Fragments'!B1339,'PUMA-Person-Limits Fragments'!C1339)</f>
        <v>98550</v>
      </c>
      <c r="J1339" cm="1">
        <f t="array" ref="J1339">INDEX('PUMA22 Limit computations'!BW$4:CP$75,'PUMA-Person-Limits Fragments'!B1339,'PUMA-Person-Limits Fragments'!C1339)</f>
        <v>196700</v>
      </c>
    </row>
    <row r="1340" spans="1:10" x14ac:dyDescent="0.25">
      <c r="A1340">
        <f t="shared" si="62"/>
        <v>1339</v>
      </c>
      <c r="B1340">
        <f t="shared" si="60"/>
        <v>43</v>
      </c>
      <c r="C1340">
        <f t="shared" si="61"/>
        <v>19</v>
      </c>
      <c r="D1340" cm="1">
        <f t="array" ref="D1340">INDEX('PUMA22 Limit computations'!$A$4:$D$75,'PUMA-Person-Limits Fragments'!$B1340,1)</f>
        <v>100</v>
      </c>
      <c r="E1340" t="str" cm="1">
        <f t="array" ref="E1340">INDEX('PUMA22 Limit computations'!$A$4:$D$75,'PUMA-Person-Limits Fragments'!$B1340,2)</f>
        <v>Berkshire County--Pittsfield</v>
      </c>
      <c r="F1340" t="str" cm="1">
        <f t="array" ref="F1340">INDEX('PUMA22 Limit computations'!$A$4:$D$75,'PUMA-Person-Limits Fragments'!$B1340,3)</f>
        <v>METRO38340M38340</v>
      </c>
      <c r="G1340" t="str" cm="1">
        <f t="array" ref="G1340">INDEX('PUMA22 Limit computations'!$A$4:$D$75,'PUMA-Person-Limits Fragments'!$B1340,4)</f>
        <v>Pittsfield, MA HUD Metro FMR Area</v>
      </c>
      <c r="H1340" cm="1">
        <f t="array" ref="H1340">INDEX('PUMA22 Limit computations'!AI$4:BB$75,'PUMA-Person-Limits Fragments'!B1340,'PUMA-Person-Limits Fragments'!C1340)</f>
        <v>64385.91</v>
      </c>
      <c r="I1340" cm="1">
        <f t="array" ref="I1340">INDEX('PUMA22 Limit computations'!BC$4:BV$75,'PUMA-Person-Limits Fragments'!B1340,'PUMA-Person-Limits Fragments'!C1340)</f>
        <v>59691.735000000001</v>
      </c>
      <c r="J1340" cm="1">
        <f t="array" ref="J1340">INDEX('PUMA22 Limit computations'!BW$4:CP$75,'PUMA-Person-Limits Fragments'!B1340,'PUMA-Person-Limits Fragments'!C1340)</f>
        <v>103029.57</v>
      </c>
    </row>
    <row r="1341" spans="1:10" x14ac:dyDescent="0.25">
      <c r="A1341">
        <f t="shared" si="62"/>
        <v>1340</v>
      </c>
      <c r="B1341">
        <f t="shared" si="60"/>
        <v>44</v>
      </c>
      <c r="C1341">
        <f t="shared" si="61"/>
        <v>19</v>
      </c>
      <c r="D1341" cm="1">
        <f t="array" ref="D1341">INDEX('PUMA22 Limit computations'!$A$4:$D$75,'PUMA-Person-Limits Fragments'!$B1341,1)</f>
        <v>100</v>
      </c>
      <c r="E1341" t="str" cm="1">
        <f t="array" ref="E1341">INDEX('PUMA22 Limit computations'!$A$4:$D$75,'PUMA-Person-Limits Fragments'!$B1341,2)</f>
        <v>Berkshire County--Pittsfield</v>
      </c>
      <c r="F1341" t="str" cm="1">
        <f t="array" ref="F1341">INDEX('PUMA22 Limit computations'!$A$4:$D$75,'PUMA-Person-Limits Fragments'!$B1341,3)</f>
        <v>METRO38340N25003</v>
      </c>
      <c r="G1341" t="str" cm="1">
        <f t="array" ref="G1341">INDEX('PUMA22 Limit computations'!$A$4:$D$75,'PUMA-Person-Limits Fragments'!$B1341,4)</f>
        <v>Berkshire County, MA (part) HUD Metro FMR Area</v>
      </c>
      <c r="H1341" cm="1">
        <f t="array" ref="H1341">INDEX('PUMA22 Limit computations'!AI$4:BB$75,'PUMA-Person-Limits Fragments'!B1341,'PUMA-Person-Limits Fragments'!C1341)</f>
        <v>40819.409999999996</v>
      </c>
      <c r="I1341" cm="1">
        <f t="array" ref="I1341">INDEX('PUMA22 Limit computations'!BC$4:BV$75,'PUMA-Person-Limits Fragments'!B1341,'PUMA-Person-Limits Fragments'!C1341)</f>
        <v>38848.409999999996</v>
      </c>
      <c r="J1341" cm="1">
        <f t="array" ref="J1341">INDEX('PUMA22 Limit computations'!BW$4:CP$75,'PUMA-Person-Limits Fragments'!B1341,'PUMA-Person-Limits Fragments'!C1341)</f>
        <v>65318.94</v>
      </c>
    </row>
    <row r="1342" spans="1:10" x14ac:dyDescent="0.25">
      <c r="A1342">
        <f t="shared" si="62"/>
        <v>1341</v>
      </c>
      <c r="B1342">
        <f t="shared" si="60"/>
        <v>45</v>
      </c>
      <c r="C1342">
        <f t="shared" si="61"/>
        <v>19</v>
      </c>
      <c r="D1342" cm="1">
        <f t="array" ref="D1342">INDEX('PUMA22 Limit computations'!$A$4:$D$75,'PUMA-Person-Limits Fragments'!$B1342,1)</f>
        <v>1001</v>
      </c>
      <c r="E1342" t="str" cm="1">
        <f t="array" ref="E1342">INDEX('PUMA22 Limit computations'!$A$4:$D$75,'PUMA-Person-Limits Fragments'!$B1342,2)</f>
        <v>Bristol County--Attleboro, North Attleborough &amp; Swansea</v>
      </c>
      <c r="F1342" t="str" cm="1">
        <f t="array" ref="F1342">INDEX('PUMA22 Limit computations'!$A$4:$D$75,'PUMA-Person-Limits Fragments'!$B1342,3)</f>
        <v>METRO39300M39300</v>
      </c>
      <c r="G1342" t="str" cm="1">
        <f t="array" ref="G1342">INDEX('PUMA22 Limit computations'!$A$4:$D$75,'PUMA-Person-Limits Fragments'!$B1342,4)</f>
        <v>Providence-Fall River, RI-MA HUD Metro FMR Area</v>
      </c>
      <c r="H1342" cm="1">
        <f t="array" ref="H1342">INDEX('PUMA22 Limit computations'!AI$4:BB$75,'PUMA-Person-Limits Fragments'!B1342,'PUMA-Person-Limits Fragments'!C1342)</f>
        <v>106410.64</v>
      </c>
      <c r="I1342" cm="1">
        <f t="array" ref="I1342">INDEX('PUMA22 Limit computations'!BC$4:BV$75,'PUMA-Person-Limits Fragments'!B1342,'PUMA-Person-Limits Fragments'!C1342)</f>
        <v>98559.854999999996</v>
      </c>
      <c r="J1342" cm="1">
        <f t="array" ref="J1342">INDEX('PUMA22 Limit computations'!BW$4:CP$75,'PUMA-Person-Limits Fragments'!B1342,'PUMA-Person-Limits Fragments'!C1342)</f>
        <v>170217.02</v>
      </c>
    </row>
    <row r="1343" spans="1:10" x14ac:dyDescent="0.25">
      <c r="A1343">
        <f t="shared" si="62"/>
        <v>1342</v>
      </c>
      <c r="B1343">
        <f t="shared" si="60"/>
        <v>46</v>
      </c>
      <c r="C1343">
        <f t="shared" si="61"/>
        <v>19</v>
      </c>
      <c r="D1343" cm="1">
        <f t="array" ref="D1343">INDEX('PUMA22 Limit computations'!$A$4:$D$75,'PUMA-Person-Limits Fragments'!$B1343,1)</f>
        <v>1003</v>
      </c>
      <c r="E1343" t="str" cm="1">
        <f t="array" ref="E1343">INDEX('PUMA22 Limit computations'!$A$4:$D$75,'PUMA-Person-Limits Fragments'!$B1343,2)</f>
        <v>Bristol County (Central)--Fall River, Somerset &amp; Acushnet</v>
      </c>
      <c r="F1343" t="str" cm="1">
        <f t="array" ref="F1343">INDEX('PUMA22 Limit computations'!$A$4:$D$75,'PUMA-Person-Limits Fragments'!$B1343,3)</f>
        <v>METRO39300M39300</v>
      </c>
      <c r="G1343" t="str" cm="1">
        <f t="array" ref="G1343">INDEX('PUMA22 Limit computations'!$A$4:$D$75,'PUMA-Person-Limits Fragments'!$B1343,4)</f>
        <v>Providence-Fall River, RI-MA HUD Metro FMR Area</v>
      </c>
      <c r="H1343" cm="1">
        <f t="array" ref="H1343">INDEX('PUMA22 Limit computations'!AI$4:BB$75,'PUMA-Person-Limits Fragments'!B1343,'PUMA-Person-Limits Fragments'!C1343)</f>
        <v>92504.159999999989</v>
      </c>
      <c r="I1343" cm="1">
        <f t="array" ref="I1343">INDEX('PUMA22 Limit computations'!BC$4:BV$75,'PUMA-Person-Limits Fragments'!B1343,'PUMA-Person-Limits Fragments'!C1343)</f>
        <v>85679.37</v>
      </c>
      <c r="J1343" cm="1">
        <f t="array" ref="J1343">INDEX('PUMA22 Limit computations'!BW$4:CP$75,'PUMA-Person-Limits Fragments'!B1343,'PUMA-Person-Limits Fragments'!C1343)</f>
        <v>147971.88</v>
      </c>
    </row>
    <row r="1344" spans="1:10" x14ac:dyDescent="0.25">
      <c r="A1344">
        <f t="shared" si="62"/>
        <v>1343</v>
      </c>
      <c r="B1344">
        <f t="shared" si="60"/>
        <v>47</v>
      </c>
      <c r="C1344">
        <f t="shared" si="61"/>
        <v>19</v>
      </c>
      <c r="D1344" cm="1">
        <f t="array" ref="D1344">INDEX('PUMA22 Limit computations'!$A$4:$D$75,'PUMA-Person-Limits Fragments'!$B1344,1)</f>
        <v>1004</v>
      </c>
      <c r="E1344" t="str" cm="1">
        <f t="array" ref="E1344">INDEX('PUMA22 Limit computations'!$A$4:$D$75,'PUMA-Person-Limits Fragments'!$B1344,2)</f>
        <v>Bristol County (South)--New Bedford, Dartmouth &amp; Westport</v>
      </c>
      <c r="F1344" t="str" cm="1">
        <f t="array" ref="F1344">INDEX('PUMA22 Limit computations'!$A$4:$D$75,'PUMA-Person-Limits Fragments'!$B1344,3)</f>
        <v>METRO39300M39300</v>
      </c>
      <c r="G1344" t="str" cm="1">
        <f t="array" ref="G1344">INDEX('PUMA22 Limit computations'!$A$4:$D$75,'PUMA-Person-Limits Fragments'!$B1344,4)</f>
        <v>Providence-Fall River, RI-MA HUD Metro FMR Area</v>
      </c>
      <c r="H1344" cm="1">
        <f t="array" ref="H1344">INDEX('PUMA22 Limit computations'!AI$4:BB$75,'PUMA-Person-Limits Fragments'!B1344,'PUMA-Person-Limits Fragments'!C1344)</f>
        <v>11320.96</v>
      </c>
      <c r="I1344" cm="1">
        <f t="array" ref="I1344">INDEX('PUMA22 Limit computations'!BC$4:BV$75,'PUMA-Person-Limits Fragments'!B1344,'PUMA-Person-Limits Fragments'!C1344)</f>
        <v>10485.719999999999</v>
      </c>
      <c r="J1344" cm="1">
        <f t="array" ref="J1344">INDEX('PUMA22 Limit computations'!BW$4:CP$75,'PUMA-Person-Limits Fragments'!B1344,'PUMA-Person-Limits Fragments'!C1344)</f>
        <v>18109.28</v>
      </c>
    </row>
    <row r="1345" spans="1:10" x14ac:dyDescent="0.25">
      <c r="A1345">
        <f t="shared" si="62"/>
        <v>1344</v>
      </c>
      <c r="B1345">
        <f t="shared" si="60"/>
        <v>48</v>
      </c>
      <c r="C1345">
        <f t="shared" si="61"/>
        <v>19</v>
      </c>
      <c r="D1345" cm="1">
        <f t="array" ref="D1345">INDEX('PUMA22 Limit computations'!$A$4:$D$75,'PUMA-Person-Limits Fragments'!$B1345,1)</f>
        <v>1002</v>
      </c>
      <c r="E1345" t="str" cm="1">
        <f t="array" ref="E1345">INDEX('PUMA22 Limit computations'!$A$4:$D$75,'PUMA-Person-Limits Fragments'!$B1345,2)</f>
        <v>Bristol County--Taunton, Easton &amp; Mansfield</v>
      </c>
      <c r="F1345" t="str" cm="1">
        <f t="array" ref="F1345">INDEX('PUMA22 Limit computations'!$A$4:$D$75,'PUMA-Person-Limits Fragments'!$B1345,3)</f>
        <v>METRO39300MM1120</v>
      </c>
      <c r="G1345" t="str" cm="1">
        <f t="array" ref="G1345">INDEX('PUMA22 Limit computations'!$A$4:$D$75,'PUMA-Person-Limits Fragments'!$B1345,4)</f>
        <v>Taunton-Mansfield-Norton, MA HUD Metro FMR Area</v>
      </c>
      <c r="H1345" cm="1">
        <f t="array" ref="H1345">INDEX('PUMA22 Limit computations'!AI$4:BB$75,'PUMA-Person-Limits Fragments'!B1345,'PUMA-Person-Limits Fragments'!C1345)</f>
        <v>93145.91</v>
      </c>
      <c r="I1345" cm="1">
        <f t="array" ref="I1345">INDEX('PUMA22 Limit computations'!BC$4:BV$75,'PUMA-Person-Limits Fragments'!B1345,'PUMA-Person-Limits Fragments'!C1345)</f>
        <v>74691.044999999998</v>
      </c>
      <c r="J1345" cm="1">
        <f t="array" ref="J1345">INDEX('PUMA22 Limit computations'!BW$4:CP$75,'PUMA-Person-Limits Fragments'!B1345,'PUMA-Person-Limits Fragments'!C1345)</f>
        <v>149003.14000000001</v>
      </c>
    </row>
    <row r="1346" spans="1:10" x14ac:dyDescent="0.25">
      <c r="A1346">
        <f t="shared" si="62"/>
        <v>1345</v>
      </c>
      <c r="B1346">
        <f t="shared" si="60"/>
        <v>49</v>
      </c>
      <c r="C1346">
        <f t="shared" si="61"/>
        <v>19</v>
      </c>
      <c r="D1346" cm="1">
        <f t="array" ref="D1346">INDEX('PUMA22 Limit computations'!$A$4:$D$75,'PUMA-Person-Limits Fragments'!$B1346,1)</f>
        <v>1002</v>
      </c>
      <c r="E1346" t="str" cm="1">
        <f t="array" ref="E1346">INDEX('PUMA22 Limit computations'!$A$4:$D$75,'PUMA-Person-Limits Fragments'!$B1346,2)</f>
        <v>Bristol County--Taunton, Easton &amp; Mansfield</v>
      </c>
      <c r="F1346" t="str" cm="1">
        <f t="array" ref="F1346">INDEX('PUMA22 Limit computations'!$A$4:$D$75,'PUMA-Person-Limits Fragments'!$B1346,3)</f>
        <v>METRO39300MM1200</v>
      </c>
      <c r="G1346" t="str" cm="1">
        <f t="array" ref="G1346">INDEX('PUMA22 Limit computations'!$A$4:$D$75,'PUMA-Person-Limits Fragments'!$B1346,4)</f>
        <v>Easton-Raynham, MA HUD Metro FMR Area</v>
      </c>
      <c r="H1346" cm="1">
        <f t="array" ref="H1346">INDEX('PUMA22 Limit computations'!AI$4:BB$75,'PUMA-Person-Limits Fragments'!B1346,'PUMA-Person-Limits Fragments'!C1346)</f>
        <v>37940.629999999997</v>
      </c>
      <c r="I1346" cm="1">
        <f t="array" ref="I1346">INDEX('PUMA22 Limit computations'!BC$4:BV$75,'PUMA-Person-Limits Fragments'!B1346,'PUMA-Person-Limits Fragments'!C1346)</f>
        <v>23868.81</v>
      </c>
      <c r="J1346" cm="1">
        <f t="array" ref="J1346">INDEX('PUMA22 Limit computations'!BW$4:CP$75,'PUMA-Person-Limits Fragments'!B1346,'PUMA-Person-Limits Fragments'!C1346)</f>
        <v>47640.74</v>
      </c>
    </row>
    <row r="1347" spans="1:10" x14ac:dyDescent="0.25">
      <c r="A1347">
        <f t="shared" si="62"/>
        <v>1346</v>
      </c>
      <c r="B1347">
        <f t="shared" ref="B1347:B1410" si="63">A1347-72*FLOOR((A1347-1)/72,1)</f>
        <v>50</v>
      </c>
      <c r="C1347">
        <f t="shared" ref="C1347:C1410" si="64">FLOOR((A1347-1)/72,1)+1</f>
        <v>19</v>
      </c>
      <c r="D1347" cm="1">
        <f t="array" ref="D1347">INDEX('PUMA22 Limit computations'!$A$4:$D$75,'PUMA-Person-Limits Fragments'!$B1347,1)</f>
        <v>1003</v>
      </c>
      <c r="E1347" t="str" cm="1">
        <f t="array" ref="E1347">INDEX('PUMA22 Limit computations'!$A$4:$D$75,'PUMA-Person-Limits Fragments'!$B1347,2)</f>
        <v>Bristol County (Central)--Fall River, Somerset &amp; Acushnet</v>
      </c>
      <c r="F1347" t="str" cm="1">
        <f t="array" ref="F1347">INDEX('PUMA22 Limit computations'!$A$4:$D$75,'PUMA-Person-Limits Fragments'!$B1347,3)</f>
        <v>METRO39300MM5400</v>
      </c>
      <c r="G1347" t="str" cm="1">
        <f t="array" ref="G1347">INDEX('PUMA22 Limit computations'!$A$4:$D$75,'PUMA-Person-Limits Fragments'!$B1347,4)</f>
        <v>New Bedford, MA HUD Metro FMR Area</v>
      </c>
      <c r="H1347" cm="1">
        <f t="array" ref="H1347">INDEX('PUMA22 Limit computations'!AI$4:BB$75,'PUMA-Person-Limits Fragments'!B1347,'PUMA-Person-Limits Fragments'!C1347)</f>
        <v>13513.275</v>
      </c>
      <c r="I1347" cm="1">
        <f t="array" ref="I1347">INDEX('PUMA22 Limit computations'!BC$4:BV$75,'PUMA-Person-Limits Fragments'!B1347,'PUMA-Person-Limits Fragments'!C1347)</f>
        <v>12860.775</v>
      </c>
      <c r="J1347" cm="1">
        <f t="array" ref="J1347">INDEX('PUMA22 Limit computations'!BW$4:CP$75,'PUMA-Person-Limits Fragments'!B1347,'PUMA-Person-Limits Fragments'!C1347)</f>
        <v>21623.850000000002</v>
      </c>
    </row>
    <row r="1348" spans="1:10" x14ac:dyDescent="0.25">
      <c r="A1348">
        <f t="shared" ref="A1348:A1411" si="65">A1347+1</f>
        <v>1347</v>
      </c>
      <c r="B1348">
        <f t="shared" si="63"/>
        <v>51</v>
      </c>
      <c r="C1348">
        <f t="shared" si="64"/>
        <v>19</v>
      </c>
      <c r="D1348" cm="1">
        <f t="array" ref="D1348">INDEX('PUMA22 Limit computations'!$A$4:$D$75,'PUMA-Person-Limits Fragments'!$B1348,1)</f>
        <v>1004</v>
      </c>
      <c r="E1348" t="str" cm="1">
        <f t="array" ref="E1348">INDEX('PUMA22 Limit computations'!$A$4:$D$75,'PUMA-Person-Limits Fragments'!$B1348,2)</f>
        <v>Bristol County (South)--New Bedford, Dartmouth &amp; Westport</v>
      </c>
      <c r="F1348" t="str" cm="1">
        <f t="array" ref="F1348">INDEX('PUMA22 Limit computations'!$A$4:$D$75,'PUMA-Person-Limits Fragments'!$B1348,3)</f>
        <v>METRO39300MM5400</v>
      </c>
      <c r="G1348" t="str" cm="1">
        <f t="array" ref="G1348">INDEX('PUMA22 Limit computations'!$A$4:$D$75,'PUMA-Person-Limits Fragments'!$B1348,4)</f>
        <v>New Bedford, MA HUD Metro FMR Area</v>
      </c>
      <c r="H1348" cm="1">
        <f t="array" ref="H1348">INDEX('PUMA22 Limit computations'!AI$4:BB$75,'PUMA-Person-Limits Fragments'!B1348,'PUMA-Person-Limits Fragments'!C1348)</f>
        <v>92532.28</v>
      </c>
      <c r="I1348" cm="1">
        <f t="array" ref="I1348">INDEX('PUMA22 Limit computations'!BC$4:BV$75,'PUMA-Person-Limits Fragments'!B1348,'PUMA-Person-Limits Fragments'!C1348)</f>
        <v>88064.28</v>
      </c>
      <c r="J1348" cm="1">
        <f t="array" ref="J1348">INDEX('PUMA22 Limit computations'!BW$4:CP$75,'PUMA-Person-Limits Fragments'!B1348,'PUMA-Person-Limits Fragments'!C1348)</f>
        <v>148069.51999999999</v>
      </c>
    </row>
    <row r="1349" spans="1:10" x14ac:dyDescent="0.25">
      <c r="A1349">
        <f t="shared" si="65"/>
        <v>1348</v>
      </c>
      <c r="B1349">
        <f t="shared" si="63"/>
        <v>52</v>
      </c>
      <c r="C1349">
        <f t="shared" si="64"/>
        <v>19</v>
      </c>
      <c r="D1349" cm="1">
        <f t="array" ref="D1349">INDEX('PUMA22 Limit computations'!$A$4:$D$75,'PUMA-Person-Limits Fragments'!$B1349,1)</f>
        <v>201</v>
      </c>
      <c r="E1349" t="str" cm="1">
        <f t="array" ref="E1349">INDEX('PUMA22 Limit computations'!$A$4:$D$75,'PUMA-Person-Limits Fragments'!$B1349,2)</f>
        <v>Franklin &amp; Hampshire (West, North, East) Counties</v>
      </c>
      <c r="F1349" t="str" cm="1">
        <f t="array" ref="F1349">INDEX('PUMA22 Limit computations'!$A$4:$D$75,'PUMA-Person-Limits Fragments'!$B1349,3)</f>
        <v>METRO44140M25011</v>
      </c>
      <c r="G1349" t="str" cm="1">
        <f t="array" ref="G1349">INDEX('PUMA22 Limit computations'!$A$4:$D$75,'PUMA-Person-Limits Fragments'!$B1349,4)</f>
        <v>Franklin County, MA HUD Metro FMR Area</v>
      </c>
      <c r="H1349" cm="1">
        <f t="array" ref="H1349">INDEX('PUMA22 Limit computations'!AI$4:BB$75,'PUMA-Person-Limits Fragments'!B1349,'PUMA-Person-Limits Fragments'!C1349)</f>
        <v>63465.794999999998</v>
      </c>
      <c r="I1349" cm="1">
        <f t="array" ref="I1349">INDEX('PUMA22 Limit computations'!BC$4:BV$75,'PUMA-Person-Limits Fragments'!B1349,'PUMA-Person-Limits Fragments'!C1349)</f>
        <v>60401.294999999998</v>
      </c>
      <c r="J1349" cm="1">
        <f t="array" ref="J1349">INDEX('PUMA22 Limit computations'!BW$4:CP$75,'PUMA-Person-Limits Fragments'!B1349,'PUMA-Person-Limits Fragments'!C1349)</f>
        <v>101557.53</v>
      </c>
    </row>
    <row r="1350" spans="1:10" x14ac:dyDescent="0.25">
      <c r="A1350">
        <f t="shared" si="65"/>
        <v>1349</v>
      </c>
      <c r="B1350">
        <f t="shared" si="63"/>
        <v>53</v>
      </c>
      <c r="C1350">
        <f t="shared" si="64"/>
        <v>19</v>
      </c>
      <c r="D1350" cm="1">
        <f t="array" ref="D1350">INDEX('PUMA22 Limit computations'!$A$4:$D$75,'PUMA-Person-Limits Fragments'!$B1350,1)</f>
        <v>301</v>
      </c>
      <c r="E1350" t="str" cm="1">
        <f t="array" ref="E1350">INDEX('PUMA22 Limit computations'!$A$4:$D$75,'PUMA-Person-Limits Fragments'!$B1350,2)</f>
        <v>Hampshire County (South)--Northampton</v>
      </c>
      <c r="F1350" t="str" cm="1">
        <f t="array" ref="F1350">INDEX('PUMA22 Limit computations'!$A$4:$D$75,'PUMA-Person-Limits Fragments'!$B1350,3)</f>
        <v>METRO44140M44140</v>
      </c>
      <c r="G1350" t="str" cm="1">
        <f t="array" ref="G1350">INDEX('PUMA22 Limit computations'!$A$4:$D$75,'PUMA-Person-Limits Fragments'!$B1350,4)</f>
        <v>Springfield, MA HUD Metro FMR Area</v>
      </c>
      <c r="H1350" cm="1">
        <f t="array" ref="H1350">INDEX('PUMA22 Limit computations'!AI$4:BB$75,'PUMA-Person-Limits Fragments'!B1350,'PUMA-Person-Limits Fragments'!C1350)</f>
        <v>103539.645</v>
      </c>
      <c r="I1350" cm="1">
        <f t="array" ref="I1350">INDEX('PUMA22 Limit computations'!BC$4:BV$75,'PUMA-Person-Limits Fragments'!B1350,'PUMA-Person-Limits Fragments'!C1350)</f>
        <v>98540.145000000004</v>
      </c>
      <c r="J1350" cm="1">
        <f t="array" ref="J1350">INDEX('PUMA22 Limit computations'!BW$4:CP$75,'PUMA-Person-Limits Fragments'!B1350,'PUMA-Person-Limits Fragments'!C1350)</f>
        <v>165683.43</v>
      </c>
    </row>
    <row r="1351" spans="1:10" x14ac:dyDescent="0.25">
      <c r="A1351">
        <f t="shared" si="65"/>
        <v>1350</v>
      </c>
      <c r="B1351">
        <f t="shared" si="63"/>
        <v>54</v>
      </c>
      <c r="C1351">
        <f t="shared" si="64"/>
        <v>19</v>
      </c>
      <c r="D1351" cm="1">
        <f t="array" ref="D1351">INDEX('PUMA22 Limit computations'!$A$4:$D$75,'PUMA-Person-Limits Fragments'!$B1351,1)</f>
        <v>401</v>
      </c>
      <c r="E1351" t="str" cm="1">
        <f t="array" ref="E1351">INDEX('PUMA22 Limit computations'!$A$4:$D$75,'PUMA-Person-Limits Fragments'!$B1351,2)</f>
        <v>Hampden County (West)--Westfield &amp; Holyoke</v>
      </c>
      <c r="F1351" t="str" cm="1">
        <f t="array" ref="F1351">INDEX('PUMA22 Limit computations'!$A$4:$D$75,'PUMA-Person-Limits Fragments'!$B1351,3)</f>
        <v>METRO44140M44140</v>
      </c>
      <c r="G1351" t="str" cm="1">
        <f t="array" ref="G1351">INDEX('PUMA22 Limit computations'!$A$4:$D$75,'PUMA-Person-Limits Fragments'!$B1351,4)</f>
        <v>Springfield, MA HUD Metro FMR Area</v>
      </c>
      <c r="H1351" cm="1">
        <f t="array" ref="H1351">INDEX('PUMA22 Limit computations'!AI$4:BB$75,'PUMA-Person-Limits Fragments'!B1351,'PUMA-Person-Limits Fragments'!C1351)</f>
        <v>103560.355</v>
      </c>
      <c r="I1351" cm="1">
        <f t="array" ref="I1351">INDEX('PUMA22 Limit computations'!BC$4:BV$75,'PUMA-Person-Limits Fragments'!B1351,'PUMA-Person-Limits Fragments'!C1351)</f>
        <v>98559.854999999996</v>
      </c>
      <c r="J1351" cm="1">
        <f t="array" ref="J1351">INDEX('PUMA22 Limit computations'!BW$4:CP$75,'PUMA-Person-Limits Fragments'!B1351,'PUMA-Person-Limits Fragments'!C1351)</f>
        <v>165716.57</v>
      </c>
    </row>
    <row r="1352" spans="1:10" x14ac:dyDescent="0.25">
      <c r="A1352">
        <f t="shared" si="65"/>
        <v>1351</v>
      </c>
      <c r="B1352">
        <f t="shared" si="63"/>
        <v>55</v>
      </c>
      <c r="C1352">
        <f t="shared" si="64"/>
        <v>19</v>
      </c>
      <c r="D1352" cm="1">
        <f t="array" ref="D1352">INDEX('PUMA22 Limit computations'!$A$4:$D$75,'PUMA-Person-Limits Fragments'!$B1352,1)</f>
        <v>402</v>
      </c>
      <c r="E1352" t="str" cm="1">
        <f t="array" ref="E1352">INDEX('PUMA22 Limit computations'!$A$4:$D$75,'PUMA-Person-Limits Fragments'!$B1352,2)</f>
        <v>Hampden County (Central)--Springfield</v>
      </c>
      <c r="F1352" t="str" cm="1">
        <f t="array" ref="F1352">INDEX('PUMA22 Limit computations'!$A$4:$D$75,'PUMA-Person-Limits Fragments'!$B1352,3)</f>
        <v>METRO44140M44140</v>
      </c>
      <c r="G1352" t="str" cm="1">
        <f t="array" ref="G1352">INDEX('PUMA22 Limit computations'!$A$4:$D$75,'PUMA-Person-Limits Fragments'!$B1352,4)</f>
        <v>Springfield, MA HUD Metro FMR Area</v>
      </c>
      <c r="H1352" cm="1">
        <f t="array" ref="H1352">INDEX('PUMA22 Limit computations'!AI$4:BB$75,'PUMA-Person-Limits Fragments'!B1352,'PUMA-Person-Limits Fragments'!C1352)</f>
        <v>103550</v>
      </c>
      <c r="I1352" cm="1">
        <f t="array" ref="I1352">INDEX('PUMA22 Limit computations'!BC$4:BV$75,'PUMA-Person-Limits Fragments'!B1352,'PUMA-Person-Limits Fragments'!C1352)</f>
        <v>98550</v>
      </c>
      <c r="J1352" cm="1">
        <f t="array" ref="J1352">INDEX('PUMA22 Limit computations'!BW$4:CP$75,'PUMA-Person-Limits Fragments'!B1352,'PUMA-Person-Limits Fragments'!C1352)</f>
        <v>165700</v>
      </c>
    </row>
    <row r="1353" spans="1:10" x14ac:dyDescent="0.25">
      <c r="A1353">
        <f t="shared" si="65"/>
        <v>1352</v>
      </c>
      <c r="B1353">
        <f t="shared" si="63"/>
        <v>56</v>
      </c>
      <c r="C1353">
        <f t="shared" si="64"/>
        <v>19</v>
      </c>
      <c r="D1353" cm="1">
        <f t="array" ref="D1353">INDEX('PUMA22 Limit computations'!$A$4:$D$75,'PUMA-Person-Limits Fragments'!$B1353,1)</f>
        <v>403</v>
      </c>
      <c r="E1353" t="str" cm="1">
        <f t="array" ref="E1353">INDEX('PUMA22 Limit computations'!$A$4:$D$75,'PUMA-Person-Limits Fragments'!$B1353,2)</f>
        <v>Hampden County (East)--Chicopee</v>
      </c>
      <c r="F1353" t="str" cm="1">
        <f t="array" ref="F1353">INDEX('PUMA22 Limit computations'!$A$4:$D$75,'PUMA-Person-Limits Fragments'!$B1353,3)</f>
        <v>METRO44140M44140</v>
      </c>
      <c r="G1353" t="str" cm="1">
        <f t="array" ref="G1353">INDEX('PUMA22 Limit computations'!$A$4:$D$75,'PUMA-Person-Limits Fragments'!$B1353,4)</f>
        <v>Springfield, MA HUD Metro FMR Area</v>
      </c>
      <c r="H1353" cm="1">
        <f t="array" ref="H1353">INDEX('PUMA22 Limit computations'!AI$4:BB$75,'PUMA-Person-Limits Fragments'!B1353,'PUMA-Person-Limits Fragments'!C1353)</f>
        <v>103539.645</v>
      </c>
      <c r="I1353" cm="1">
        <f t="array" ref="I1353">INDEX('PUMA22 Limit computations'!BC$4:BV$75,'PUMA-Person-Limits Fragments'!B1353,'PUMA-Person-Limits Fragments'!C1353)</f>
        <v>98540.145000000004</v>
      </c>
      <c r="J1353" cm="1">
        <f t="array" ref="J1353">INDEX('PUMA22 Limit computations'!BW$4:CP$75,'PUMA-Person-Limits Fragments'!B1353,'PUMA-Person-Limits Fragments'!C1353)</f>
        <v>165683.43</v>
      </c>
    </row>
    <row r="1354" spans="1:10" x14ac:dyDescent="0.25">
      <c r="A1354">
        <f t="shared" si="65"/>
        <v>1353</v>
      </c>
      <c r="B1354">
        <f t="shared" si="63"/>
        <v>57</v>
      </c>
      <c r="C1354">
        <f t="shared" si="64"/>
        <v>19</v>
      </c>
      <c r="D1354" cm="1">
        <f t="array" ref="D1354">INDEX('PUMA22 Limit computations'!$A$4:$D$75,'PUMA-Person-Limits Fragments'!$B1354,1)</f>
        <v>201</v>
      </c>
      <c r="E1354" t="str" cm="1">
        <f t="array" ref="E1354">INDEX('PUMA22 Limit computations'!$A$4:$D$75,'PUMA-Person-Limits Fragments'!$B1354,2)</f>
        <v>Franklin &amp; Hampshire (West, North, East) Counties</v>
      </c>
      <c r="F1354" t="str" cm="1">
        <f t="array" ref="F1354">INDEX('PUMA22 Limit computations'!$A$4:$D$75,'PUMA-Person-Limits Fragments'!$B1354,3)</f>
        <v>METRO44140M44140</v>
      </c>
      <c r="G1354" t="str" cm="1">
        <f t="array" ref="G1354">INDEX('PUMA22 Limit computations'!$A$4:$D$75,'PUMA-Person-Limits Fragments'!$B1354,4)</f>
        <v>Springfield, MA HUD Metro FMR Area</v>
      </c>
      <c r="H1354" cm="1">
        <f t="array" ref="H1354">INDEX('PUMA22 Limit computations'!AI$4:BB$75,'PUMA-Person-Limits Fragments'!B1354,'PUMA-Person-Limits Fragments'!C1354)</f>
        <v>40094.559999999998</v>
      </c>
      <c r="I1354" cm="1">
        <f t="array" ref="I1354">INDEX('PUMA22 Limit computations'!BC$4:BV$75,'PUMA-Person-Limits Fragments'!B1354,'PUMA-Person-Limits Fragments'!C1354)</f>
        <v>38158.559999999998</v>
      </c>
      <c r="J1354" cm="1">
        <f t="array" ref="J1354">INDEX('PUMA22 Limit computations'!BW$4:CP$75,'PUMA-Person-Limits Fragments'!B1354,'PUMA-Person-Limits Fragments'!C1354)</f>
        <v>64159.040000000001</v>
      </c>
    </row>
    <row r="1355" spans="1:10" x14ac:dyDescent="0.25">
      <c r="A1355">
        <f t="shared" si="65"/>
        <v>1354</v>
      </c>
      <c r="B1355">
        <f t="shared" si="63"/>
        <v>58</v>
      </c>
      <c r="C1355">
        <f t="shared" si="64"/>
        <v>19</v>
      </c>
      <c r="D1355" cm="1">
        <f t="array" ref="D1355">INDEX('PUMA22 Limit computations'!$A$4:$D$75,'PUMA-Person-Limits Fragments'!$B1355,1)</f>
        <v>501</v>
      </c>
      <c r="E1355" t="str" cm="1">
        <f t="array" ref="E1355">INDEX('PUMA22 Limit computations'!$A$4:$D$75,'PUMA-Person-Limits Fragments'!$B1355,2)</f>
        <v>Worcester County (Northwest)--Gardner</v>
      </c>
      <c r="F1355" t="str" cm="1">
        <f t="array" ref="F1355">INDEX('PUMA22 Limit computations'!$A$4:$D$75,'PUMA-Person-Limits Fragments'!$B1355,3)</f>
        <v>METRO49340M49340</v>
      </c>
      <c r="G1355" t="str" cm="1">
        <f t="array" ref="G1355">INDEX('PUMA22 Limit computations'!$A$4:$D$75,'PUMA-Person-Limits Fragments'!$B1355,4)</f>
        <v>Worcester, MA HUD Metro FMR Area</v>
      </c>
      <c r="H1355" cm="1">
        <f t="array" ref="H1355">INDEX('PUMA22 Limit computations'!AI$4:BB$75,'PUMA-Person-Limits Fragments'!B1355,'PUMA-Person-Limits Fragments'!C1355)</f>
        <v>35115.794999999998</v>
      </c>
      <c r="I1355" cm="1">
        <f t="array" ref="I1355">INDEX('PUMA22 Limit computations'!BC$4:BV$75,'PUMA-Person-Limits Fragments'!B1355,'PUMA-Person-Limits Fragments'!C1355)</f>
        <v>28471.094999999998</v>
      </c>
      <c r="J1355" cm="1">
        <f t="array" ref="J1355">INDEX('PUMA22 Limit computations'!BW$4:CP$75,'PUMA-Person-Limits Fragments'!B1355,'PUMA-Person-Limits Fragments'!C1355)</f>
        <v>56191.049999999996</v>
      </c>
    </row>
    <row r="1356" spans="1:10" x14ac:dyDescent="0.25">
      <c r="A1356">
        <f t="shared" si="65"/>
        <v>1355</v>
      </c>
      <c r="B1356">
        <f t="shared" si="63"/>
        <v>59</v>
      </c>
      <c r="C1356">
        <f t="shared" si="64"/>
        <v>19</v>
      </c>
      <c r="D1356" cm="1">
        <f t="array" ref="D1356">INDEX('PUMA22 Limit computations'!$A$4:$D$75,'PUMA-Person-Limits Fragments'!$B1356,1)</f>
        <v>506</v>
      </c>
      <c r="E1356" t="str" cm="1">
        <f t="array" ref="E1356">INDEX('PUMA22 Limit computations'!$A$4:$D$75,'PUMA-Person-Limits Fragments'!$B1356,2)</f>
        <v>Worcester County (West Central)--Outside Worcester City</v>
      </c>
      <c r="F1356" t="str" cm="1">
        <f t="array" ref="F1356">INDEX('PUMA22 Limit computations'!$A$4:$D$75,'PUMA-Person-Limits Fragments'!$B1356,3)</f>
        <v>METRO49340M49340</v>
      </c>
      <c r="G1356" t="str" cm="1">
        <f t="array" ref="G1356">INDEX('PUMA22 Limit computations'!$A$4:$D$75,'PUMA-Person-Limits Fragments'!$B1356,4)</f>
        <v>Worcester, MA HUD Metro FMR Area</v>
      </c>
      <c r="H1356" cm="1">
        <f t="array" ref="H1356">INDEX('PUMA22 Limit computations'!AI$4:BB$75,'PUMA-Person-Limits Fragments'!B1356,'PUMA-Person-Limits Fragments'!C1356)</f>
        <v>115946.545</v>
      </c>
      <c r="I1356" cm="1">
        <f t="array" ref="I1356">INDEX('PUMA22 Limit computations'!BC$4:BV$75,'PUMA-Person-Limits Fragments'!B1356,'PUMA-Person-Limits Fragments'!C1356)</f>
        <v>94006.845000000001</v>
      </c>
      <c r="J1356" cm="1">
        <f t="array" ref="J1356">INDEX('PUMA22 Limit computations'!BW$4:CP$75,'PUMA-Person-Limits Fragments'!B1356,'PUMA-Person-Limits Fragments'!C1356)</f>
        <v>185533.55</v>
      </c>
    </row>
    <row r="1357" spans="1:10" x14ac:dyDescent="0.25">
      <c r="A1357">
        <f t="shared" si="65"/>
        <v>1356</v>
      </c>
      <c r="B1357">
        <f t="shared" si="63"/>
        <v>60</v>
      </c>
      <c r="C1357">
        <f t="shared" si="64"/>
        <v>19</v>
      </c>
      <c r="D1357" cm="1">
        <f t="array" ref="D1357">INDEX('PUMA22 Limit computations'!$A$4:$D$75,'PUMA-Person-Limits Fragments'!$B1357,1)</f>
        <v>503</v>
      </c>
      <c r="E1357" t="str" cm="1">
        <f t="array" ref="E1357">INDEX('PUMA22 Limit computations'!$A$4:$D$75,'PUMA-Person-Limits Fragments'!$B1357,2)</f>
        <v>Worcester County (East Central)--Outside Worcester City</v>
      </c>
      <c r="F1357" t="str" cm="1">
        <f t="array" ref="F1357">INDEX('PUMA22 Limit computations'!$A$4:$D$75,'PUMA-Person-Limits Fragments'!$B1357,3)</f>
        <v>METRO49340M49340</v>
      </c>
      <c r="G1357" t="str" cm="1">
        <f t="array" ref="G1357">INDEX('PUMA22 Limit computations'!$A$4:$D$75,'PUMA-Person-Limits Fragments'!$B1357,4)</f>
        <v>Worcester, MA HUD Metro FMR Area</v>
      </c>
      <c r="H1357" cm="1">
        <f t="array" ref="H1357">INDEX('PUMA22 Limit computations'!AI$4:BB$75,'PUMA-Person-Limits Fragments'!B1357,'PUMA-Person-Limits Fragments'!C1357)</f>
        <v>80247.31</v>
      </c>
      <c r="I1357" cm="1">
        <f t="array" ref="I1357">INDEX('PUMA22 Limit computations'!BC$4:BV$75,'PUMA-Person-Limits Fragments'!B1357,'PUMA-Person-Limits Fragments'!C1357)</f>
        <v>65062.71</v>
      </c>
      <c r="J1357" cm="1">
        <f t="array" ref="J1357">INDEX('PUMA22 Limit computations'!BW$4:CP$75,'PUMA-Person-Limits Fragments'!B1357,'PUMA-Person-Limits Fragments'!C1357)</f>
        <v>128408.90000000001</v>
      </c>
    </row>
    <row r="1358" spans="1:10" x14ac:dyDescent="0.25">
      <c r="A1358">
        <f t="shared" si="65"/>
        <v>1357</v>
      </c>
      <c r="B1358">
        <f t="shared" si="63"/>
        <v>61</v>
      </c>
      <c r="C1358">
        <f t="shared" si="64"/>
        <v>19</v>
      </c>
      <c r="D1358" cm="1">
        <f t="array" ref="D1358">INDEX('PUMA22 Limit computations'!$A$4:$D$75,'PUMA-Person-Limits Fragments'!$B1358,1)</f>
        <v>504</v>
      </c>
      <c r="E1358" t="str" cm="1">
        <f t="array" ref="E1358">INDEX('PUMA22 Limit computations'!$A$4:$D$75,'PUMA-Person-Limits Fragments'!$B1358,2)</f>
        <v>Worcester City (East)</v>
      </c>
      <c r="F1358" t="str" cm="1">
        <f t="array" ref="F1358">INDEX('PUMA22 Limit computations'!$A$4:$D$75,'PUMA-Person-Limits Fragments'!$B1358,3)</f>
        <v>METRO49340M49340</v>
      </c>
      <c r="G1358" t="str" cm="1">
        <f t="array" ref="G1358">INDEX('PUMA22 Limit computations'!$A$4:$D$75,'PUMA-Person-Limits Fragments'!$B1358,4)</f>
        <v>Worcester, MA HUD Metro FMR Area</v>
      </c>
      <c r="H1358" cm="1">
        <f t="array" ref="H1358">INDEX('PUMA22 Limit computations'!AI$4:BB$75,'PUMA-Person-Limits Fragments'!B1358,'PUMA-Person-Limits Fragments'!C1358)</f>
        <v>121550</v>
      </c>
      <c r="I1358" cm="1">
        <f t="array" ref="I1358">INDEX('PUMA22 Limit computations'!BC$4:BV$75,'PUMA-Person-Limits Fragments'!B1358,'PUMA-Person-Limits Fragments'!C1358)</f>
        <v>98550</v>
      </c>
      <c r="J1358" cm="1">
        <f t="array" ref="J1358">INDEX('PUMA22 Limit computations'!BW$4:CP$75,'PUMA-Person-Limits Fragments'!B1358,'PUMA-Person-Limits Fragments'!C1358)</f>
        <v>194500</v>
      </c>
    </row>
    <row r="1359" spans="1:10" x14ac:dyDescent="0.25">
      <c r="A1359">
        <f t="shared" si="65"/>
        <v>1358</v>
      </c>
      <c r="B1359">
        <f t="shared" si="63"/>
        <v>62</v>
      </c>
      <c r="C1359">
        <f t="shared" si="64"/>
        <v>19</v>
      </c>
      <c r="D1359" cm="1">
        <f t="array" ref="D1359">INDEX('PUMA22 Limit computations'!$A$4:$D$75,'PUMA-Person-Limits Fragments'!$B1359,1)</f>
        <v>505</v>
      </c>
      <c r="E1359" t="str" cm="1">
        <f t="array" ref="E1359">INDEX('PUMA22 Limit computations'!$A$4:$D$75,'PUMA-Person-Limits Fragments'!$B1359,2)</f>
        <v>Worcester City (West)</v>
      </c>
      <c r="F1359" t="str" cm="1">
        <f t="array" ref="F1359">INDEX('PUMA22 Limit computations'!$A$4:$D$75,'PUMA-Person-Limits Fragments'!$B1359,3)</f>
        <v>METRO49340M49340</v>
      </c>
      <c r="G1359" t="str" cm="1">
        <f t="array" ref="G1359">INDEX('PUMA22 Limit computations'!$A$4:$D$75,'PUMA-Person-Limits Fragments'!$B1359,4)</f>
        <v>Worcester, MA HUD Metro FMR Area</v>
      </c>
      <c r="H1359" cm="1">
        <f t="array" ref="H1359">INDEX('PUMA22 Limit computations'!AI$4:BB$75,'PUMA-Person-Limits Fragments'!B1359,'PUMA-Person-Limits Fragments'!C1359)</f>
        <v>121550</v>
      </c>
      <c r="I1359" cm="1">
        <f t="array" ref="I1359">INDEX('PUMA22 Limit computations'!BC$4:BV$75,'PUMA-Person-Limits Fragments'!B1359,'PUMA-Person-Limits Fragments'!C1359)</f>
        <v>98550</v>
      </c>
      <c r="J1359" cm="1">
        <f t="array" ref="J1359">INDEX('PUMA22 Limit computations'!BW$4:CP$75,'PUMA-Person-Limits Fragments'!B1359,'PUMA-Person-Limits Fragments'!C1359)</f>
        <v>194500</v>
      </c>
    </row>
    <row r="1360" spans="1:10" x14ac:dyDescent="0.25">
      <c r="A1360">
        <f t="shared" si="65"/>
        <v>1359</v>
      </c>
      <c r="B1360">
        <f t="shared" si="63"/>
        <v>63</v>
      </c>
      <c r="C1360">
        <f t="shared" si="64"/>
        <v>19</v>
      </c>
      <c r="D1360" cm="1">
        <f t="array" ref="D1360">INDEX('PUMA22 Limit computations'!$A$4:$D$75,'PUMA-Person-Limits Fragments'!$B1360,1)</f>
        <v>507</v>
      </c>
      <c r="E1360" t="str" cm="1">
        <f t="array" ref="E1360">INDEX('PUMA22 Limit computations'!$A$4:$D$75,'PUMA-Person-Limits Fragments'!$B1360,2)</f>
        <v>Worcester County (South)</v>
      </c>
      <c r="F1360" t="str" cm="1">
        <f t="array" ref="F1360">INDEX('PUMA22 Limit computations'!$A$4:$D$75,'PUMA-Person-Limits Fragments'!$B1360,3)</f>
        <v>METRO49340M49340</v>
      </c>
      <c r="G1360" t="str" cm="1">
        <f t="array" ref="G1360">INDEX('PUMA22 Limit computations'!$A$4:$D$75,'PUMA-Person-Limits Fragments'!$B1360,4)</f>
        <v>Worcester, MA HUD Metro FMR Area</v>
      </c>
      <c r="H1360" cm="1">
        <f t="array" ref="H1360">INDEX('PUMA22 Limit computations'!AI$4:BB$75,'PUMA-Person-Limits Fragments'!B1360,'PUMA-Person-Limits Fragments'!C1360)</f>
        <v>103511.98</v>
      </c>
      <c r="I1360" cm="1">
        <f t="array" ref="I1360">INDEX('PUMA22 Limit computations'!BC$4:BV$75,'PUMA-Person-Limits Fragments'!B1360,'PUMA-Person-Limits Fragments'!C1360)</f>
        <v>83925.180000000008</v>
      </c>
      <c r="J1360" cm="1">
        <f t="array" ref="J1360">INDEX('PUMA22 Limit computations'!BW$4:CP$75,'PUMA-Person-Limits Fragments'!B1360,'PUMA-Person-Limits Fragments'!C1360)</f>
        <v>165636.20000000001</v>
      </c>
    </row>
    <row r="1361" spans="1:10" x14ac:dyDescent="0.25">
      <c r="A1361">
        <f t="shared" si="65"/>
        <v>1360</v>
      </c>
      <c r="B1361">
        <f t="shared" si="63"/>
        <v>64</v>
      </c>
      <c r="C1361">
        <f t="shared" si="64"/>
        <v>19</v>
      </c>
      <c r="D1361" cm="1">
        <f t="array" ref="D1361">INDEX('PUMA22 Limit computations'!$A$4:$D$75,'PUMA-Person-Limits Fragments'!$B1361,1)</f>
        <v>502</v>
      </c>
      <c r="E1361" t="str" cm="1">
        <f t="array" ref="E1361">INDEX('PUMA22 Limit computations'!$A$4:$D$75,'PUMA-Person-Limits Fragments'!$B1361,2)</f>
        <v>Worcester County (Northeast)--Fitchburg, Leominster &amp; Lunenburg</v>
      </c>
      <c r="F1361" t="str" cm="1">
        <f t="array" ref="F1361">INDEX('PUMA22 Limit computations'!$A$4:$D$75,'PUMA-Person-Limits Fragments'!$B1361,3)</f>
        <v>METRO49340MM1120</v>
      </c>
      <c r="G1361" t="str" cm="1">
        <f t="array" ref="G1361">INDEX('PUMA22 Limit computations'!$A$4:$D$75,'PUMA-Person-Limits Fragments'!$B1361,4)</f>
        <v>Eastern Worcester County, MA HUD Metro FMR Area</v>
      </c>
      <c r="H1361" cm="1">
        <f t="array" ref="H1361">INDEX('PUMA22 Limit computations'!AI$4:BB$75,'PUMA-Person-Limits Fragments'!B1361,'PUMA-Person-Limits Fragments'!C1361)</f>
        <v>21081.83</v>
      </c>
      <c r="I1361" cm="1">
        <f t="array" ref="I1361">INDEX('PUMA22 Limit computations'!BC$4:BV$75,'PUMA-Person-Limits Fragments'!B1361,'PUMA-Person-Limits Fragments'!C1361)</f>
        <v>14417.865000000002</v>
      </c>
      <c r="J1361" cm="1">
        <f t="array" ref="J1361">INDEX('PUMA22 Limit computations'!BW$4:CP$75,'PUMA-Person-Limits Fragments'!B1361,'PUMA-Person-Limits Fragments'!C1361)</f>
        <v>28777.210000000003</v>
      </c>
    </row>
    <row r="1362" spans="1:10" x14ac:dyDescent="0.25">
      <c r="A1362">
        <f t="shared" si="65"/>
        <v>1361</v>
      </c>
      <c r="B1362">
        <f t="shared" si="63"/>
        <v>65</v>
      </c>
      <c r="C1362">
        <f t="shared" si="64"/>
        <v>19</v>
      </c>
      <c r="D1362" cm="1">
        <f t="array" ref="D1362">INDEX('PUMA22 Limit computations'!$A$4:$D$75,'PUMA-Person-Limits Fragments'!$B1362,1)</f>
        <v>503</v>
      </c>
      <c r="E1362" t="str" cm="1">
        <f t="array" ref="E1362">INDEX('PUMA22 Limit computations'!$A$4:$D$75,'PUMA-Person-Limits Fragments'!$B1362,2)</f>
        <v>Worcester County (East Central)--Outside Worcester City</v>
      </c>
      <c r="F1362" t="str" cm="1">
        <f t="array" ref="F1362">INDEX('PUMA22 Limit computations'!$A$4:$D$75,'PUMA-Person-Limits Fragments'!$B1362,3)</f>
        <v>METRO49340MM1120</v>
      </c>
      <c r="G1362" t="str" cm="1">
        <f t="array" ref="G1362">INDEX('PUMA22 Limit computations'!$A$4:$D$75,'PUMA-Person-Limits Fragments'!$B1362,4)</f>
        <v>Eastern Worcester County, MA HUD Metro FMR Area</v>
      </c>
      <c r="H1362" cm="1">
        <f t="array" ref="H1362">INDEX('PUMA22 Limit computations'!AI$4:BB$75,'PUMA-Person-Limits Fragments'!B1362,'PUMA-Person-Limits Fragments'!C1362)</f>
        <v>48965.18</v>
      </c>
      <c r="I1362" cm="1">
        <f t="array" ref="I1362">INDEX('PUMA22 Limit computations'!BC$4:BV$75,'PUMA-Person-Limits Fragments'!B1362,'PUMA-Person-Limits Fragments'!C1362)</f>
        <v>33487.29</v>
      </c>
      <c r="J1362" cm="1">
        <f t="array" ref="J1362">INDEX('PUMA22 Limit computations'!BW$4:CP$75,'PUMA-Person-Limits Fragments'!B1362,'PUMA-Person-Limits Fragments'!C1362)</f>
        <v>66838.66</v>
      </c>
    </row>
    <row r="1363" spans="1:10" x14ac:dyDescent="0.25">
      <c r="A1363">
        <f t="shared" si="65"/>
        <v>1362</v>
      </c>
      <c r="B1363">
        <f t="shared" si="63"/>
        <v>66</v>
      </c>
      <c r="C1363">
        <f t="shared" si="64"/>
        <v>19</v>
      </c>
      <c r="D1363" cm="1">
        <f t="array" ref="D1363">INDEX('PUMA22 Limit computations'!$A$4:$D$75,'PUMA-Person-Limits Fragments'!$B1363,1)</f>
        <v>507</v>
      </c>
      <c r="E1363" t="str" cm="1">
        <f t="array" ref="E1363">INDEX('PUMA22 Limit computations'!$A$4:$D$75,'PUMA-Person-Limits Fragments'!$B1363,2)</f>
        <v>Worcester County (South)</v>
      </c>
      <c r="F1363" t="str" cm="1">
        <f t="array" ref="F1363">INDEX('PUMA22 Limit computations'!$A$4:$D$75,'PUMA-Person-Limits Fragments'!$B1363,3)</f>
        <v>METRO49340MM1120</v>
      </c>
      <c r="G1363" t="str" cm="1">
        <f t="array" ref="G1363">INDEX('PUMA22 Limit computations'!$A$4:$D$75,'PUMA-Person-Limits Fragments'!$B1363,4)</f>
        <v>Eastern Worcester County, MA HUD Metro FMR Area</v>
      </c>
      <c r="H1363" cm="1">
        <f t="array" ref="H1363">INDEX('PUMA22 Limit computations'!AI$4:BB$75,'PUMA-Person-Limits Fragments'!B1363,'PUMA-Person-Limits Fragments'!C1363)</f>
        <v>21355.62</v>
      </c>
      <c r="I1363" cm="1">
        <f t="array" ref="I1363">INDEX('PUMA22 Limit computations'!BC$4:BV$75,'PUMA-Person-Limits Fragments'!B1363,'PUMA-Person-Limits Fragments'!C1363)</f>
        <v>14605.11</v>
      </c>
      <c r="J1363" cm="1">
        <f t="array" ref="J1363">INDEX('PUMA22 Limit computations'!BW$4:CP$75,'PUMA-Person-Limits Fragments'!B1363,'PUMA-Person-Limits Fragments'!C1363)</f>
        <v>29150.94</v>
      </c>
    </row>
    <row r="1364" spans="1:10" x14ac:dyDescent="0.25">
      <c r="A1364">
        <f t="shared" si="65"/>
        <v>1363</v>
      </c>
      <c r="B1364">
        <f t="shared" si="63"/>
        <v>67</v>
      </c>
      <c r="C1364">
        <f t="shared" si="64"/>
        <v>19</v>
      </c>
      <c r="D1364" cm="1">
        <f t="array" ref="D1364">INDEX('PUMA22 Limit computations'!$A$4:$D$75,'PUMA-Person-Limits Fragments'!$B1364,1)</f>
        <v>502</v>
      </c>
      <c r="E1364" t="str" cm="1">
        <f t="array" ref="E1364">INDEX('PUMA22 Limit computations'!$A$4:$D$75,'PUMA-Person-Limits Fragments'!$B1364,2)</f>
        <v>Worcester County (Northeast)--Fitchburg, Leominster &amp; Lunenburg</v>
      </c>
      <c r="F1364" t="str" cm="1">
        <f t="array" ref="F1364">INDEX('PUMA22 Limit computations'!$A$4:$D$75,'PUMA-Person-Limits Fragments'!$B1364,3)</f>
        <v>METRO49340MM2600</v>
      </c>
      <c r="G1364" t="str" cm="1">
        <f t="array" ref="G1364">INDEX('PUMA22 Limit computations'!$A$4:$D$75,'PUMA-Person-Limits Fragments'!$B1364,4)</f>
        <v>Fitchburg-Leominster, MA HUD Metro FMR Area</v>
      </c>
      <c r="H1364" cm="1">
        <f t="array" ref="H1364">INDEX('PUMA22 Limit computations'!AI$4:BB$75,'PUMA-Person-Limits Fragments'!B1364,'PUMA-Person-Limits Fragments'!C1364)</f>
        <v>94131.45</v>
      </c>
      <c r="I1364" cm="1">
        <f t="array" ref="I1364">INDEX('PUMA22 Limit computations'!BC$4:BV$75,'PUMA-Person-Limits Fragments'!B1364,'PUMA-Person-Limits Fragments'!C1364)</f>
        <v>84141.99</v>
      </c>
      <c r="J1364" cm="1">
        <f t="array" ref="J1364">INDEX('PUMA22 Limit computations'!BW$4:CP$75,'PUMA-Person-Limits Fragments'!B1364,'PUMA-Person-Limits Fragments'!C1364)</f>
        <v>150567.63</v>
      </c>
    </row>
    <row r="1365" spans="1:10" x14ac:dyDescent="0.25">
      <c r="A1365">
        <f t="shared" si="65"/>
        <v>1364</v>
      </c>
      <c r="B1365">
        <f t="shared" si="63"/>
        <v>68</v>
      </c>
      <c r="C1365">
        <f t="shared" si="64"/>
        <v>19</v>
      </c>
      <c r="D1365" cm="1">
        <f t="array" ref="D1365">INDEX('PUMA22 Limit computations'!$A$4:$D$75,'PUMA-Person-Limits Fragments'!$B1365,1)</f>
        <v>501</v>
      </c>
      <c r="E1365" t="str" cm="1">
        <f t="array" ref="E1365">INDEX('PUMA22 Limit computations'!$A$4:$D$75,'PUMA-Person-Limits Fragments'!$B1365,2)</f>
        <v>Worcester County (Northwest)--Gardner</v>
      </c>
      <c r="F1365" t="str" cm="1">
        <f t="array" ref="F1365">INDEX('PUMA22 Limit computations'!$A$4:$D$75,'PUMA-Person-Limits Fragments'!$B1365,3)</f>
        <v>METRO49340MM2600</v>
      </c>
      <c r="G1365" t="str" cm="1">
        <f t="array" ref="G1365">INDEX('PUMA22 Limit computations'!$A$4:$D$75,'PUMA-Person-Limits Fragments'!$B1365,4)</f>
        <v>Fitchburg-Leominster, MA HUD Metro FMR Area</v>
      </c>
      <c r="H1365" cm="1">
        <f t="array" ref="H1365">INDEX('PUMA22 Limit computations'!AI$4:BB$75,'PUMA-Person-Limits Fragments'!B1365,'PUMA-Person-Limits Fragments'!C1365)</f>
        <v>53515.35</v>
      </c>
      <c r="I1365" cm="1">
        <f t="array" ref="I1365">INDEX('PUMA22 Limit computations'!BC$4:BV$75,'PUMA-Person-Limits Fragments'!B1365,'PUMA-Person-Limits Fragments'!C1365)</f>
        <v>47836.17</v>
      </c>
      <c r="J1365" cm="1">
        <f t="array" ref="J1365">INDEX('PUMA22 Limit computations'!BW$4:CP$75,'PUMA-Person-Limits Fragments'!B1365,'PUMA-Person-Limits Fragments'!C1365)</f>
        <v>85600.29</v>
      </c>
    </row>
    <row r="1366" spans="1:10" x14ac:dyDescent="0.25">
      <c r="A1366">
        <f t="shared" si="65"/>
        <v>1365</v>
      </c>
      <c r="B1366">
        <f t="shared" si="63"/>
        <v>69</v>
      </c>
      <c r="C1366">
        <f t="shared" si="64"/>
        <v>19</v>
      </c>
      <c r="D1366" cm="1">
        <f t="array" ref="D1366">INDEX('PUMA22 Limit computations'!$A$4:$D$75,'PUMA-Person-Limits Fragments'!$B1366,1)</f>
        <v>501</v>
      </c>
      <c r="E1366" t="str" cm="1">
        <f t="array" ref="E1366">INDEX('PUMA22 Limit computations'!$A$4:$D$75,'PUMA-Person-Limits Fragments'!$B1366,2)</f>
        <v>Worcester County (Northwest)--Gardner</v>
      </c>
      <c r="F1366" t="str" cm="1">
        <f t="array" ref="F1366">INDEX('PUMA22 Limit computations'!$A$4:$D$75,'PUMA-Person-Limits Fragments'!$B1366,3)</f>
        <v>METRO49340N25027</v>
      </c>
      <c r="G1366" t="str" cm="1">
        <f t="array" ref="G1366">INDEX('PUMA22 Limit computations'!$A$4:$D$75,'PUMA-Person-Limits Fragments'!$B1366,4)</f>
        <v>Western Worcester County, MA HUD Metro FMR Area</v>
      </c>
      <c r="H1366" cm="1">
        <f t="array" ref="H1366">INDEX('PUMA22 Limit computations'!AI$4:BB$75,'PUMA-Person-Limits Fragments'!B1366,'PUMA-Person-Limits Fragments'!C1366)</f>
        <v>24273.5</v>
      </c>
      <c r="I1366" cm="1">
        <f t="array" ref="I1366">INDEX('PUMA22 Limit computations'!BC$4:BV$75,'PUMA-Person-Limits Fragments'!B1366,'PUMA-Person-Limits Fragments'!C1366)</f>
        <v>22252.59</v>
      </c>
      <c r="J1366" cm="1">
        <f t="array" ref="J1366">INDEX('PUMA22 Limit computations'!BW$4:CP$75,'PUMA-Person-Limits Fragments'!B1366,'PUMA-Person-Limits Fragments'!C1366)</f>
        <v>38826.31</v>
      </c>
    </row>
    <row r="1367" spans="1:10" x14ac:dyDescent="0.25">
      <c r="A1367">
        <f t="shared" si="65"/>
        <v>1366</v>
      </c>
      <c r="B1367">
        <f t="shared" si="63"/>
        <v>70</v>
      </c>
      <c r="C1367">
        <f t="shared" si="64"/>
        <v>19</v>
      </c>
      <c r="D1367" cm="1">
        <f t="array" ref="D1367">INDEX('PUMA22 Limit computations'!$A$4:$D$75,'PUMA-Person-Limits Fragments'!$B1367,1)</f>
        <v>506</v>
      </c>
      <c r="E1367" t="str" cm="1">
        <f t="array" ref="E1367">INDEX('PUMA22 Limit computations'!$A$4:$D$75,'PUMA-Person-Limits Fragments'!$B1367,2)</f>
        <v>Worcester County (West Central)--Outside Worcester City</v>
      </c>
      <c r="F1367" t="str" cm="1">
        <f t="array" ref="F1367">INDEX('PUMA22 Limit computations'!$A$4:$D$75,'PUMA-Person-Limits Fragments'!$B1367,3)</f>
        <v>METRO49340N25027</v>
      </c>
      <c r="G1367" t="str" cm="1">
        <f t="array" ref="G1367">INDEX('PUMA22 Limit computations'!$A$4:$D$75,'PUMA-Person-Limits Fragments'!$B1367,4)</f>
        <v>Western Worcester County, MA HUD Metro FMR Area</v>
      </c>
      <c r="H1367" cm="1">
        <f t="array" ref="H1367">INDEX('PUMA22 Limit computations'!AI$4:BB$75,'PUMA-Person-Limits Fragments'!B1367,'PUMA-Person-Limits Fragments'!C1367)</f>
        <v>4955.75</v>
      </c>
      <c r="I1367" cm="1">
        <f t="array" ref="I1367">INDEX('PUMA22 Limit computations'!BC$4:BV$75,'PUMA-Person-Limits Fragments'!B1367,'PUMA-Person-Limits Fragments'!C1367)</f>
        <v>4543.1550000000007</v>
      </c>
      <c r="J1367" cm="1">
        <f t="array" ref="J1367">INDEX('PUMA22 Limit computations'!BW$4:CP$75,'PUMA-Person-Limits Fragments'!B1367,'PUMA-Person-Limits Fragments'!C1367)</f>
        <v>7926.8950000000004</v>
      </c>
    </row>
    <row r="1368" spans="1:10" x14ac:dyDescent="0.25">
      <c r="A1368">
        <f t="shared" si="65"/>
        <v>1367</v>
      </c>
      <c r="B1368">
        <f t="shared" si="63"/>
        <v>71</v>
      </c>
      <c r="C1368">
        <f t="shared" si="64"/>
        <v>19</v>
      </c>
      <c r="D1368" cm="1">
        <f t="array" ref="D1368">INDEX('PUMA22 Limit computations'!$A$4:$D$75,'PUMA-Person-Limits Fragments'!$B1368,1)</f>
        <v>1301</v>
      </c>
      <c r="E1368" t="str" cm="1">
        <f t="array" ref="E1368">INDEX('PUMA22 Limit computations'!$A$4:$D$75,'PUMA-Person-Limits Fragments'!$B1368,2)</f>
        <v>Barnstable (East), Dukes &amp; Nantucket Counties--Outer Cape Cod Towns</v>
      </c>
      <c r="F1368" t="str" cm="1">
        <f t="array" ref="F1368">INDEX('PUMA22 Limit computations'!$A$4:$D$75,'PUMA-Person-Limits Fragments'!$B1368,3)</f>
        <v>NCNTY25007N25007</v>
      </c>
      <c r="G1368" t="str" cm="1">
        <f t="array" ref="G1368">INDEX('PUMA22 Limit computations'!$A$4:$D$75,'PUMA-Person-Limits Fragments'!$B1368,4)</f>
        <v>Dukes County, MA</v>
      </c>
      <c r="H1368" cm="1">
        <f t="array" ref="H1368">INDEX('PUMA22 Limit computations'!AI$4:BB$75,'PUMA-Person-Limits Fragments'!B1368,'PUMA-Person-Limits Fragments'!C1368)</f>
        <v>21025.620000000003</v>
      </c>
      <c r="I1368" cm="1">
        <f t="array" ref="I1368">INDEX('PUMA22 Limit computations'!BC$4:BV$75,'PUMA-Person-Limits Fragments'!B1368,'PUMA-Person-Limits Fragments'!C1368)</f>
        <v>15314.670000000002</v>
      </c>
      <c r="J1368" cm="1">
        <f t="array" ref="J1368">INDEX('PUMA22 Limit computations'!BW$4:CP$75,'PUMA-Person-Limits Fragments'!B1368,'PUMA-Person-Limits Fragments'!C1368)</f>
        <v>32346.510000000002</v>
      </c>
    </row>
    <row r="1369" spans="1:10" x14ac:dyDescent="0.25">
      <c r="A1369">
        <f t="shared" si="65"/>
        <v>1368</v>
      </c>
      <c r="B1369">
        <f t="shared" si="63"/>
        <v>72</v>
      </c>
      <c r="C1369">
        <f t="shared" si="64"/>
        <v>19</v>
      </c>
      <c r="D1369" cm="1">
        <f t="array" ref="D1369">INDEX('PUMA22 Limit computations'!$A$4:$D$75,'PUMA-Person-Limits Fragments'!$B1369,1)</f>
        <v>1301</v>
      </c>
      <c r="E1369" t="str" cm="1">
        <f t="array" ref="E1369">INDEX('PUMA22 Limit computations'!$A$4:$D$75,'PUMA-Person-Limits Fragments'!$B1369,2)</f>
        <v>Barnstable (East), Dukes &amp; Nantucket Counties--Outer Cape Cod Towns</v>
      </c>
      <c r="F1369" t="str" cm="1">
        <f t="array" ref="F1369">INDEX('PUMA22 Limit computations'!$A$4:$D$75,'PUMA-Person-Limits Fragments'!$B1369,3)</f>
        <v>NCNTY25019N25019</v>
      </c>
      <c r="G1369" t="str" cm="1">
        <f t="array" ref="G1369">INDEX('PUMA22 Limit computations'!$A$4:$D$75,'PUMA-Person-Limits Fragments'!$B1369,4)</f>
        <v>Nantucket County, MA</v>
      </c>
      <c r="H1369" cm="1">
        <f t="array" ref="H1369">INDEX('PUMA22 Limit computations'!AI$4:BB$75,'PUMA-Person-Limits Fragments'!B1369,'PUMA-Person-Limits Fragments'!C1369)</f>
        <v>16260.529999999999</v>
      </c>
      <c r="I1369" cm="1">
        <f t="array" ref="I1369">INDEX('PUMA22 Limit computations'!BC$4:BV$75,'PUMA-Person-Limits Fragments'!B1369,'PUMA-Person-Limits Fragments'!C1369)</f>
        <v>10633.545</v>
      </c>
      <c r="J1369" cm="1">
        <f t="array" ref="J1369">INDEX('PUMA22 Limit computations'!BW$4:CP$75,'PUMA-Person-Limits Fragments'!B1369,'PUMA-Person-Limits Fragments'!C1369)</f>
        <v>22351.485000000001</v>
      </c>
    </row>
    <row r="1370" spans="1:10" x14ac:dyDescent="0.25">
      <c r="A1370">
        <f t="shared" si="65"/>
        <v>1369</v>
      </c>
      <c r="B1370">
        <f t="shared" si="63"/>
        <v>1</v>
      </c>
      <c r="C1370">
        <f t="shared" si="64"/>
        <v>20</v>
      </c>
      <c r="D1370" cm="1">
        <f t="array" ref="D1370">INDEX('PUMA22 Limit computations'!$A$4:$D$75,'PUMA-Person-Limits Fragments'!$B1370,1)</f>
        <v>1301</v>
      </c>
      <c r="E1370" t="str" cm="1">
        <f t="array" ref="E1370">INDEX('PUMA22 Limit computations'!$A$4:$D$75,'PUMA-Person-Limits Fragments'!$B1370,2)</f>
        <v>Barnstable (East), Dukes &amp; Nantucket Counties--Outer Cape Cod Towns</v>
      </c>
      <c r="F1370" t="str" cm="1">
        <f t="array" ref="F1370">INDEX('PUMA22 Limit computations'!$A$4:$D$75,'PUMA-Person-Limits Fragments'!$B1370,3)</f>
        <v>METRO12700M12700</v>
      </c>
      <c r="G1370" t="str" cm="1">
        <f t="array" ref="G1370">INDEX('PUMA22 Limit computations'!$A$4:$D$75,'PUMA-Person-Limits Fragments'!$B1370,4)</f>
        <v>Barnstable Town, MA MSA</v>
      </c>
      <c r="H1370" cm="1">
        <f t="array" ref="H1370">INDEX('PUMA22 Limit computations'!AI$4:BB$75,'PUMA-Person-Limits Fragments'!B1370,'PUMA-Person-Limits Fragments'!C1370)</f>
        <v>91301.57</v>
      </c>
      <c r="I1370" cm="1">
        <f t="array" ref="I1370">INDEX('PUMA22 Limit computations'!BC$4:BV$75,'PUMA-Person-Limits Fragments'!B1370,'PUMA-Person-Limits Fragments'!C1370)</f>
        <v>76068.682000000001</v>
      </c>
      <c r="J1370" cm="1">
        <f t="array" ref="J1370">INDEX('PUMA22 Limit computations'!BW$4:CP$75,'PUMA-Person-Limits Fragments'!B1370,'PUMA-Person-Limits Fragments'!C1370)</f>
        <v>146030.95000000001</v>
      </c>
    </row>
    <row r="1371" spans="1:10" x14ac:dyDescent="0.25">
      <c r="A1371">
        <f t="shared" si="65"/>
        <v>1370</v>
      </c>
      <c r="B1371">
        <f t="shared" si="63"/>
        <v>2</v>
      </c>
      <c r="C1371">
        <f t="shared" si="64"/>
        <v>20</v>
      </c>
      <c r="D1371" cm="1">
        <f t="array" ref="D1371">INDEX('PUMA22 Limit computations'!$A$4:$D$75,'PUMA-Person-Limits Fragments'!$B1371,1)</f>
        <v>1201</v>
      </c>
      <c r="E1371" t="str" cm="1">
        <f t="array" ref="E1371">INDEX('PUMA22 Limit computations'!$A$4:$D$75,'PUMA-Person-Limits Fragments'!$B1371,2)</f>
        <v>Barnstable County (West)--Inner Cape Cod Towns &amp; Barnstable Town City</v>
      </c>
      <c r="F1371" t="str" cm="1">
        <f t="array" ref="F1371">INDEX('PUMA22 Limit computations'!$A$4:$D$75,'PUMA-Person-Limits Fragments'!$B1371,3)</f>
        <v>METRO12700M12700</v>
      </c>
      <c r="G1371" t="str" cm="1">
        <f t="array" ref="G1371">INDEX('PUMA22 Limit computations'!$A$4:$D$75,'PUMA-Person-Limits Fragments'!$B1371,4)</f>
        <v>Barnstable Town, MA MSA</v>
      </c>
      <c r="H1371" cm="1">
        <f t="array" ref="H1371">INDEX('PUMA22 Limit computations'!AI$4:BB$75,'PUMA-Person-Limits Fragments'!B1371,'PUMA-Person-Limits Fragments'!C1371)</f>
        <v>123950</v>
      </c>
      <c r="I1371" cm="1">
        <f t="array" ref="I1371">INDEX('PUMA22 Limit computations'!BC$4:BV$75,'PUMA-Person-Limits Fragments'!B1371,'PUMA-Person-Limits Fragments'!C1371)</f>
        <v>103270</v>
      </c>
      <c r="J1371" cm="1">
        <f t="array" ref="J1371">INDEX('PUMA22 Limit computations'!BW$4:CP$75,'PUMA-Person-Limits Fragments'!B1371,'PUMA-Person-Limits Fragments'!C1371)</f>
        <v>198250</v>
      </c>
    </row>
    <row r="1372" spans="1:10" x14ac:dyDescent="0.25">
      <c r="A1372">
        <f t="shared" si="65"/>
        <v>1371</v>
      </c>
      <c r="B1372">
        <f t="shared" si="63"/>
        <v>3</v>
      </c>
      <c r="C1372">
        <f t="shared" si="64"/>
        <v>20</v>
      </c>
      <c r="D1372" cm="1">
        <f t="array" ref="D1372">INDEX('PUMA22 Limit computations'!$A$4:$D$75,'PUMA-Person-Limits Fragments'!$B1372,1)</f>
        <v>801</v>
      </c>
      <c r="E1372" t="str" cm="1">
        <f t="array" ref="E1372">INDEX('PUMA22 Limit computations'!$A$4:$D$75,'PUMA-Person-Limits Fragments'!$B1372,2)</f>
        <v>Boston City--Allston, Brighton &amp; Fenway</v>
      </c>
      <c r="F1372" t="str" cm="1">
        <f t="array" ref="F1372">INDEX('PUMA22 Limit computations'!$A$4:$D$75,'PUMA-Person-Limits Fragments'!$B1372,3)</f>
        <v>METRO14460MM1120</v>
      </c>
      <c r="G1372" t="str" cm="1">
        <f t="array" ref="G1372">INDEX('PUMA22 Limit computations'!$A$4:$D$75,'PUMA-Person-Limits Fragments'!$B1372,4)</f>
        <v>Boston-Cambridge-Quincy, MA-NH HUD Metro FMR Area</v>
      </c>
      <c r="H1372" cm="1">
        <f t="array" ref="H1372">INDEX('PUMA22 Limit computations'!AI$4:BB$75,'PUMA-Person-Limits Fragments'!B1372,'PUMA-Person-Limits Fragments'!C1372)</f>
        <v>159850</v>
      </c>
      <c r="I1372" cm="1">
        <f t="array" ref="I1372">INDEX('PUMA22 Limit computations'!BC$4:BV$75,'PUMA-Person-Limits Fragments'!B1372,'PUMA-Person-Limits Fragments'!C1372)</f>
        <v>103270</v>
      </c>
      <c r="J1372" cm="1">
        <f t="array" ref="J1372">INDEX('PUMA22 Limit computations'!BW$4:CP$75,'PUMA-Person-Limits Fragments'!B1372,'PUMA-Person-Limits Fragments'!C1372)</f>
        <v>255050</v>
      </c>
    </row>
    <row r="1373" spans="1:10" x14ac:dyDescent="0.25">
      <c r="A1373">
        <f t="shared" si="65"/>
        <v>1372</v>
      </c>
      <c r="B1373">
        <f t="shared" si="63"/>
        <v>4</v>
      </c>
      <c r="C1373">
        <f t="shared" si="64"/>
        <v>20</v>
      </c>
      <c r="D1373" cm="1">
        <f t="array" ref="D1373">INDEX('PUMA22 Limit computations'!$A$4:$D$75,'PUMA-Person-Limits Fragments'!$B1373,1)</f>
        <v>904</v>
      </c>
      <c r="E1373" t="str" cm="1">
        <f t="array" ref="E1373">INDEX('PUMA22 Limit computations'!$A$4:$D$75,'PUMA-Person-Limits Fragments'!$B1373,2)</f>
        <v>Norfolk County (Northeast)--Weymouth, Braintree, Randolph &amp; Cohasset</v>
      </c>
      <c r="F1373" t="str" cm="1">
        <f t="array" ref="F1373">INDEX('PUMA22 Limit computations'!$A$4:$D$75,'PUMA-Person-Limits Fragments'!$B1373,3)</f>
        <v>METRO14460MM1120</v>
      </c>
      <c r="G1373" t="str" cm="1">
        <f t="array" ref="G1373">INDEX('PUMA22 Limit computations'!$A$4:$D$75,'PUMA-Person-Limits Fragments'!$B1373,4)</f>
        <v>Boston-Cambridge-Quincy, MA-NH HUD Metro FMR Area</v>
      </c>
      <c r="H1373" cm="1">
        <f t="array" ref="H1373">INDEX('PUMA22 Limit computations'!AI$4:BB$75,'PUMA-Person-Limits Fragments'!B1373,'PUMA-Person-Limits Fragments'!C1373)</f>
        <v>159850</v>
      </c>
      <c r="I1373" cm="1">
        <f t="array" ref="I1373">INDEX('PUMA22 Limit computations'!BC$4:BV$75,'PUMA-Person-Limits Fragments'!B1373,'PUMA-Person-Limits Fragments'!C1373)</f>
        <v>103270</v>
      </c>
      <c r="J1373" cm="1">
        <f t="array" ref="J1373">INDEX('PUMA22 Limit computations'!BW$4:CP$75,'PUMA-Person-Limits Fragments'!B1373,'PUMA-Person-Limits Fragments'!C1373)</f>
        <v>255050</v>
      </c>
    </row>
    <row r="1374" spans="1:10" x14ac:dyDescent="0.25">
      <c r="A1374">
        <f t="shared" si="65"/>
        <v>1373</v>
      </c>
      <c r="B1374">
        <f t="shared" si="63"/>
        <v>5</v>
      </c>
      <c r="C1374">
        <f t="shared" si="64"/>
        <v>20</v>
      </c>
      <c r="D1374" cm="1">
        <f t="array" ref="D1374">INDEX('PUMA22 Limit computations'!$A$4:$D$75,'PUMA-Person-Limits Fragments'!$B1374,1)</f>
        <v>903</v>
      </c>
      <c r="E1374" t="str" cm="1">
        <f t="array" ref="E1374">INDEX('PUMA22 Limit computations'!$A$4:$D$75,'PUMA-Person-Limits Fragments'!$B1374,2)</f>
        <v>Norfolk County--Quincy</v>
      </c>
      <c r="F1374" t="str" cm="1">
        <f t="array" ref="F1374">INDEX('PUMA22 Limit computations'!$A$4:$D$75,'PUMA-Person-Limits Fragments'!$B1374,3)</f>
        <v>METRO14460MM1120</v>
      </c>
      <c r="G1374" t="str" cm="1">
        <f t="array" ref="G1374">INDEX('PUMA22 Limit computations'!$A$4:$D$75,'PUMA-Person-Limits Fragments'!$B1374,4)</f>
        <v>Boston-Cambridge-Quincy, MA-NH HUD Metro FMR Area</v>
      </c>
      <c r="H1374" cm="1">
        <f t="array" ref="H1374">INDEX('PUMA22 Limit computations'!AI$4:BB$75,'PUMA-Person-Limits Fragments'!B1374,'PUMA-Person-Limits Fragments'!C1374)</f>
        <v>159850</v>
      </c>
      <c r="I1374" cm="1">
        <f t="array" ref="I1374">INDEX('PUMA22 Limit computations'!BC$4:BV$75,'PUMA-Person-Limits Fragments'!B1374,'PUMA-Person-Limits Fragments'!C1374)</f>
        <v>103270</v>
      </c>
      <c r="J1374" cm="1">
        <f t="array" ref="J1374">INDEX('PUMA22 Limit computations'!BW$4:CP$75,'PUMA-Person-Limits Fragments'!B1374,'PUMA-Person-Limits Fragments'!C1374)</f>
        <v>255050</v>
      </c>
    </row>
    <row r="1375" spans="1:10" x14ac:dyDescent="0.25">
      <c r="A1375">
        <f t="shared" si="65"/>
        <v>1374</v>
      </c>
      <c r="B1375">
        <f t="shared" si="63"/>
        <v>6</v>
      </c>
      <c r="C1375">
        <f t="shared" si="64"/>
        <v>20</v>
      </c>
      <c r="D1375" cm="1">
        <f t="array" ref="D1375">INDEX('PUMA22 Limit computations'!$A$4:$D$75,'PUMA-Person-Limits Fragments'!$B1375,1)</f>
        <v>902</v>
      </c>
      <c r="E1375" t="str" cm="1">
        <f t="array" ref="E1375">INDEX('PUMA22 Limit computations'!$A$4:$D$75,'PUMA-Person-Limits Fragments'!$B1375,2)</f>
        <v>Norfolk County--Brookline, Milton &amp; Dedham</v>
      </c>
      <c r="F1375" t="str" cm="1">
        <f t="array" ref="F1375">INDEX('PUMA22 Limit computations'!$A$4:$D$75,'PUMA-Person-Limits Fragments'!$B1375,3)</f>
        <v>METRO14460MM1120</v>
      </c>
      <c r="G1375" t="str" cm="1">
        <f t="array" ref="G1375">INDEX('PUMA22 Limit computations'!$A$4:$D$75,'PUMA-Person-Limits Fragments'!$B1375,4)</f>
        <v>Boston-Cambridge-Quincy, MA-NH HUD Metro FMR Area</v>
      </c>
      <c r="H1375" cm="1">
        <f t="array" ref="H1375">INDEX('PUMA22 Limit computations'!AI$4:BB$75,'PUMA-Person-Limits Fragments'!B1375,'PUMA-Person-Limits Fragments'!C1375)</f>
        <v>159850</v>
      </c>
      <c r="I1375" cm="1">
        <f t="array" ref="I1375">INDEX('PUMA22 Limit computations'!BC$4:BV$75,'PUMA-Person-Limits Fragments'!B1375,'PUMA-Person-Limits Fragments'!C1375)</f>
        <v>103270</v>
      </c>
      <c r="J1375" cm="1">
        <f t="array" ref="J1375">INDEX('PUMA22 Limit computations'!BW$4:CP$75,'PUMA-Person-Limits Fragments'!B1375,'PUMA-Person-Limits Fragments'!C1375)</f>
        <v>255050</v>
      </c>
    </row>
    <row r="1376" spans="1:10" x14ac:dyDescent="0.25">
      <c r="A1376">
        <f t="shared" si="65"/>
        <v>1375</v>
      </c>
      <c r="B1376">
        <f t="shared" si="63"/>
        <v>7</v>
      </c>
      <c r="C1376">
        <f t="shared" si="64"/>
        <v>20</v>
      </c>
      <c r="D1376" cm="1">
        <f t="array" ref="D1376">INDEX('PUMA22 Limit computations'!$A$4:$D$75,'PUMA-Person-Limits Fragments'!$B1376,1)</f>
        <v>901</v>
      </c>
      <c r="E1376" t="str" cm="1">
        <f t="array" ref="E1376">INDEX('PUMA22 Limit computations'!$A$4:$D$75,'PUMA-Person-Limits Fragments'!$B1376,2)</f>
        <v>Norfolk County (Northwest)--Needham, Wellesley &amp; Westwood</v>
      </c>
      <c r="F1376" t="str" cm="1">
        <f t="array" ref="F1376">INDEX('PUMA22 Limit computations'!$A$4:$D$75,'PUMA-Person-Limits Fragments'!$B1376,3)</f>
        <v>METRO14460MM1120</v>
      </c>
      <c r="G1376" t="str" cm="1">
        <f t="array" ref="G1376">INDEX('PUMA22 Limit computations'!$A$4:$D$75,'PUMA-Person-Limits Fragments'!$B1376,4)</f>
        <v>Boston-Cambridge-Quincy, MA-NH HUD Metro FMR Area</v>
      </c>
      <c r="H1376" cm="1">
        <f t="array" ref="H1376">INDEX('PUMA22 Limit computations'!AI$4:BB$75,'PUMA-Person-Limits Fragments'!B1376,'PUMA-Person-Limits Fragments'!C1376)</f>
        <v>159850</v>
      </c>
      <c r="I1376" cm="1">
        <f t="array" ref="I1376">INDEX('PUMA22 Limit computations'!BC$4:BV$75,'PUMA-Person-Limits Fragments'!B1376,'PUMA-Person-Limits Fragments'!C1376)</f>
        <v>103270</v>
      </c>
      <c r="J1376" cm="1">
        <f t="array" ref="J1376">INDEX('PUMA22 Limit computations'!BW$4:CP$75,'PUMA-Person-Limits Fragments'!B1376,'PUMA-Person-Limits Fragments'!C1376)</f>
        <v>255050</v>
      </c>
    </row>
    <row r="1377" spans="1:10" x14ac:dyDescent="0.25">
      <c r="A1377">
        <f t="shared" si="65"/>
        <v>1376</v>
      </c>
      <c r="B1377">
        <f t="shared" si="63"/>
        <v>8</v>
      </c>
      <c r="C1377">
        <f t="shared" si="64"/>
        <v>20</v>
      </c>
      <c r="D1377" cm="1">
        <f t="array" ref="D1377">INDEX('PUMA22 Limit computations'!$A$4:$D$75,'PUMA-Person-Limits Fragments'!$B1377,1)</f>
        <v>806</v>
      </c>
      <c r="E1377" t="str" cm="1">
        <f t="array" ref="E1377">INDEX('PUMA22 Limit computations'!$A$4:$D$75,'PUMA-Person-Limits Fragments'!$B1377,2)</f>
        <v>Suffolk County (North)--Revere, Chelsea &amp; Winthrop</v>
      </c>
      <c r="F1377" t="str" cm="1">
        <f t="array" ref="F1377">INDEX('PUMA22 Limit computations'!$A$4:$D$75,'PUMA-Person-Limits Fragments'!$B1377,3)</f>
        <v>METRO14460MM1120</v>
      </c>
      <c r="G1377" t="str" cm="1">
        <f t="array" ref="G1377">INDEX('PUMA22 Limit computations'!$A$4:$D$75,'PUMA-Person-Limits Fragments'!$B1377,4)</f>
        <v>Boston-Cambridge-Quincy, MA-NH HUD Metro FMR Area</v>
      </c>
      <c r="H1377" cm="1">
        <f t="array" ref="H1377">INDEX('PUMA22 Limit computations'!AI$4:BB$75,'PUMA-Person-Limits Fragments'!B1377,'PUMA-Person-Limits Fragments'!C1377)</f>
        <v>159850</v>
      </c>
      <c r="I1377" cm="1">
        <f t="array" ref="I1377">INDEX('PUMA22 Limit computations'!BC$4:BV$75,'PUMA-Person-Limits Fragments'!B1377,'PUMA-Person-Limits Fragments'!C1377)</f>
        <v>103270</v>
      </c>
      <c r="J1377" cm="1">
        <f t="array" ref="J1377">INDEX('PUMA22 Limit computations'!BW$4:CP$75,'PUMA-Person-Limits Fragments'!B1377,'PUMA-Person-Limits Fragments'!C1377)</f>
        <v>255050</v>
      </c>
    </row>
    <row r="1378" spans="1:10" x14ac:dyDescent="0.25">
      <c r="A1378">
        <f t="shared" si="65"/>
        <v>1377</v>
      </c>
      <c r="B1378">
        <f t="shared" si="63"/>
        <v>9</v>
      </c>
      <c r="C1378">
        <f t="shared" si="64"/>
        <v>20</v>
      </c>
      <c r="D1378" cm="1">
        <f t="array" ref="D1378">INDEX('PUMA22 Limit computations'!$A$4:$D$75,'PUMA-Person-Limits Fragments'!$B1378,1)</f>
        <v>805</v>
      </c>
      <c r="E1378" t="str" cm="1">
        <f t="array" ref="E1378">INDEX('PUMA22 Limit computations'!$A$4:$D$75,'PUMA-Person-Limits Fragments'!$B1378,2)</f>
        <v>Boston City--Hyde Park, Jamaica Plain, Roslindale &amp; West Roxbury</v>
      </c>
      <c r="F1378" t="str" cm="1">
        <f t="array" ref="F1378">INDEX('PUMA22 Limit computations'!$A$4:$D$75,'PUMA-Person-Limits Fragments'!$B1378,3)</f>
        <v>METRO14460MM1120</v>
      </c>
      <c r="G1378" t="str" cm="1">
        <f t="array" ref="G1378">INDEX('PUMA22 Limit computations'!$A$4:$D$75,'PUMA-Person-Limits Fragments'!$B1378,4)</f>
        <v>Boston-Cambridge-Quincy, MA-NH HUD Metro FMR Area</v>
      </c>
      <c r="H1378" cm="1">
        <f t="array" ref="H1378">INDEX('PUMA22 Limit computations'!AI$4:BB$75,'PUMA-Person-Limits Fragments'!B1378,'PUMA-Person-Limits Fragments'!C1378)</f>
        <v>159850</v>
      </c>
      <c r="I1378" cm="1">
        <f t="array" ref="I1378">INDEX('PUMA22 Limit computations'!BC$4:BV$75,'PUMA-Person-Limits Fragments'!B1378,'PUMA-Person-Limits Fragments'!C1378)</f>
        <v>103270</v>
      </c>
      <c r="J1378" cm="1">
        <f t="array" ref="J1378">INDEX('PUMA22 Limit computations'!BW$4:CP$75,'PUMA-Person-Limits Fragments'!B1378,'PUMA-Person-Limits Fragments'!C1378)</f>
        <v>255050</v>
      </c>
    </row>
    <row r="1379" spans="1:10" x14ac:dyDescent="0.25">
      <c r="A1379">
        <f t="shared" si="65"/>
        <v>1378</v>
      </c>
      <c r="B1379">
        <f t="shared" si="63"/>
        <v>10</v>
      </c>
      <c r="C1379">
        <f t="shared" si="64"/>
        <v>20</v>
      </c>
      <c r="D1379" cm="1">
        <f t="array" ref="D1379">INDEX('PUMA22 Limit computations'!$A$4:$D$75,'PUMA-Person-Limits Fragments'!$B1379,1)</f>
        <v>804</v>
      </c>
      <c r="E1379" t="str" cm="1">
        <f t="array" ref="E1379">INDEX('PUMA22 Limit computations'!$A$4:$D$75,'PUMA-Person-Limits Fragments'!$B1379,2)</f>
        <v>Boston City--Mattapan &amp; Roxbury</v>
      </c>
      <c r="F1379" t="str" cm="1">
        <f t="array" ref="F1379">INDEX('PUMA22 Limit computations'!$A$4:$D$75,'PUMA-Person-Limits Fragments'!$B1379,3)</f>
        <v>METRO14460MM1120</v>
      </c>
      <c r="G1379" t="str" cm="1">
        <f t="array" ref="G1379">INDEX('PUMA22 Limit computations'!$A$4:$D$75,'PUMA-Person-Limits Fragments'!$B1379,4)</f>
        <v>Boston-Cambridge-Quincy, MA-NH HUD Metro FMR Area</v>
      </c>
      <c r="H1379" cm="1">
        <f t="array" ref="H1379">INDEX('PUMA22 Limit computations'!AI$4:BB$75,'PUMA-Person-Limits Fragments'!B1379,'PUMA-Person-Limits Fragments'!C1379)</f>
        <v>159850</v>
      </c>
      <c r="I1379" cm="1">
        <f t="array" ref="I1379">INDEX('PUMA22 Limit computations'!BC$4:BV$75,'PUMA-Person-Limits Fragments'!B1379,'PUMA-Person-Limits Fragments'!C1379)</f>
        <v>103270</v>
      </c>
      <c r="J1379" cm="1">
        <f t="array" ref="J1379">INDEX('PUMA22 Limit computations'!BW$4:CP$75,'PUMA-Person-Limits Fragments'!B1379,'PUMA-Person-Limits Fragments'!C1379)</f>
        <v>255050</v>
      </c>
    </row>
    <row r="1380" spans="1:10" x14ac:dyDescent="0.25">
      <c r="A1380">
        <f t="shared" si="65"/>
        <v>1379</v>
      </c>
      <c r="B1380">
        <f t="shared" si="63"/>
        <v>11</v>
      </c>
      <c r="C1380">
        <f t="shared" si="64"/>
        <v>20</v>
      </c>
      <c r="D1380" cm="1">
        <f t="array" ref="D1380">INDEX('PUMA22 Limit computations'!$A$4:$D$75,'PUMA-Person-Limits Fragments'!$B1380,1)</f>
        <v>612</v>
      </c>
      <c r="E1380" t="str" cm="1">
        <f t="array" ref="E1380">INDEX('PUMA22 Limit computations'!$A$4:$D$75,'PUMA-Person-Limits Fragments'!$B1380,2)</f>
        <v>Middlesex County--Watertown, Arlington &amp; Belmont</v>
      </c>
      <c r="F1380" t="str" cm="1">
        <f t="array" ref="F1380">INDEX('PUMA22 Limit computations'!$A$4:$D$75,'PUMA-Person-Limits Fragments'!$B1380,3)</f>
        <v>METRO14460MM1120</v>
      </c>
      <c r="G1380" t="str" cm="1">
        <f t="array" ref="G1380">INDEX('PUMA22 Limit computations'!$A$4:$D$75,'PUMA-Person-Limits Fragments'!$B1380,4)</f>
        <v>Boston-Cambridge-Quincy, MA-NH HUD Metro FMR Area</v>
      </c>
      <c r="H1380" cm="1">
        <f t="array" ref="H1380">INDEX('PUMA22 Limit computations'!AI$4:BB$75,'PUMA-Person-Limits Fragments'!B1380,'PUMA-Person-Limits Fragments'!C1380)</f>
        <v>159865.98499999999</v>
      </c>
      <c r="I1380" cm="1">
        <f t="array" ref="I1380">INDEX('PUMA22 Limit computations'!BC$4:BV$75,'PUMA-Person-Limits Fragments'!B1380,'PUMA-Person-Limits Fragments'!C1380)</f>
        <v>103280.327</v>
      </c>
      <c r="J1380" cm="1">
        <f t="array" ref="J1380">INDEX('PUMA22 Limit computations'!BW$4:CP$75,'PUMA-Person-Limits Fragments'!B1380,'PUMA-Person-Limits Fragments'!C1380)</f>
        <v>255075.505</v>
      </c>
    </row>
    <row r="1381" spans="1:10" x14ac:dyDescent="0.25">
      <c r="A1381">
        <f t="shared" si="65"/>
        <v>1380</v>
      </c>
      <c r="B1381">
        <f t="shared" si="63"/>
        <v>12</v>
      </c>
      <c r="C1381">
        <f t="shared" si="64"/>
        <v>20</v>
      </c>
      <c r="D1381" cm="1">
        <f t="array" ref="D1381">INDEX('PUMA22 Limit computations'!$A$4:$D$75,'PUMA-Person-Limits Fragments'!$B1381,1)</f>
        <v>802</v>
      </c>
      <c r="E1381" t="str" cm="1">
        <f t="array" ref="E1381">INDEX('PUMA22 Limit computations'!$A$4:$D$75,'PUMA-Person-Limits Fragments'!$B1381,2)</f>
        <v>Boston City--Back Bay, Beacon Hill, Charlestown, East Boston, Central &amp; South End</v>
      </c>
      <c r="F1381" t="str" cm="1">
        <f t="array" ref="F1381">INDEX('PUMA22 Limit computations'!$A$4:$D$75,'PUMA-Person-Limits Fragments'!$B1381,3)</f>
        <v>METRO14460MM1120</v>
      </c>
      <c r="G1381" t="str" cm="1">
        <f t="array" ref="G1381">INDEX('PUMA22 Limit computations'!$A$4:$D$75,'PUMA-Person-Limits Fragments'!$B1381,4)</f>
        <v>Boston-Cambridge-Quincy, MA-NH HUD Metro FMR Area</v>
      </c>
      <c r="H1381" cm="1">
        <f t="array" ref="H1381">INDEX('PUMA22 Limit computations'!AI$4:BB$75,'PUMA-Person-Limits Fragments'!B1381,'PUMA-Person-Limits Fragments'!C1381)</f>
        <v>159850</v>
      </c>
      <c r="I1381" cm="1">
        <f t="array" ref="I1381">INDEX('PUMA22 Limit computations'!BC$4:BV$75,'PUMA-Person-Limits Fragments'!B1381,'PUMA-Person-Limits Fragments'!C1381)</f>
        <v>103270</v>
      </c>
      <c r="J1381" cm="1">
        <f t="array" ref="J1381">INDEX('PUMA22 Limit computations'!BW$4:CP$75,'PUMA-Person-Limits Fragments'!B1381,'PUMA-Person-Limits Fragments'!C1381)</f>
        <v>255050</v>
      </c>
    </row>
    <row r="1382" spans="1:10" x14ac:dyDescent="0.25">
      <c r="A1382">
        <f t="shared" si="65"/>
        <v>1381</v>
      </c>
      <c r="B1382">
        <f t="shared" si="63"/>
        <v>13</v>
      </c>
      <c r="C1382">
        <f t="shared" si="64"/>
        <v>20</v>
      </c>
      <c r="D1382" cm="1">
        <f t="array" ref="D1382">INDEX('PUMA22 Limit computations'!$A$4:$D$75,'PUMA-Person-Limits Fragments'!$B1382,1)</f>
        <v>906</v>
      </c>
      <c r="E1382" t="str" cm="1">
        <f t="array" ref="E1382">INDEX('PUMA22 Limit computations'!$A$4:$D$75,'PUMA-Person-Limits Fragments'!$B1382,2)</f>
        <v>Norfolk County (Southwest)--Franklin, Walpole &amp; Foxborough</v>
      </c>
      <c r="F1382" t="str" cm="1">
        <f t="array" ref="F1382">INDEX('PUMA22 Limit computations'!$A$4:$D$75,'PUMA-Person-Limits Fragments'!$B1382,3)</f>
        <v>METRO14460MM1120</v>
      </c>
      <c r="G1382" t="str" cm="1">
        <f t="array" ref="G1382">INDEX('PUMA22 Limit computations'!$A$4:$D$75,'PUMA-Person-Limits Fragments'!$B1382,4)</f>
        <v>Boston-Cambridge-Quincy, MA-NH HUD Metro FMR Area</v>
      </c>
      <c r="H1382" cm="1">
        <f t="array" ref="H1382">INDEX('PUMA22 Limit computations'!AI$4:BB$75,'PUMA-Person-Limits Fragments'!B1382,'PUMA-Person-Limits Fragments'!C1382)</f>
        <v>159850</v>
      </c>
      <c r="I1382" cm="1">
        <f t="array" ref="I1382">INDEX('PUMA22 Limit computations'!BC$4:BV$75,'PUMA-Person-Limits Fragments'!B1382,'PUMA-Person-Limits Fragments'!C1382)</f>
        <v>103270</v>
      </c>
      <c r="J1382" cm="1">
        <f t="array" ref="J1382">INDEX('PUMA22 Limit computations'!BW$4:CP$75,'PUMA-Person-Limits Fragments'!B1382,'PUMA-Person-Limits Fragments'!C1382)</f>
        <v>255050</v>
      </c>
    </row>
    <row r="1383" spans="1:10" x14ac:dyDescent="0.25">
      <c r="A1383">
        <f t="shared" si="65"/>
        <v>1382</v>
      </c>
      <c r="B1383">
        <f t="shared" si="63"/>
        <v>14</v>
      </c>
      <c r="C1383">
        <f t="shared" si="64"/>
        <v>20</v>
      </c>
      <c r="D1383" cm="1">
        <f t="array" ref="D1383">INDEX('PUMA22 Limit computations'!$A$4:$D$75,'PUMA-Person-Limits Fragments'!$B1383,1)</f>
        <v>706</v>
      </c>
      <c r="E1383" t="str" cm="1">
        <f t="array" ref="E1383">INDEX('PUMA22 Limit computations'!$A$4:$D$75,'PUMA-Person-Limits Fragments'!$B1383,2)</f>
        <v>Essex County (South Coastline)--Salem, Beverly &amp; Gloucester</v>
      </c>
      <c r="F1383" t="str" cm="1">
        <f t="array" ref="F1383">INDEX('PUMA22 Limit computations'!$A$4:$D$75,'PUMA-Person-Limits Fragments'!$B1383,3)</f>
        <v>METRO14460MM1120</v>
      </c>
      <c r="G1383" t="str" cm="1">
        <f t="array" ref="G1383">INDEX('PUMA22 Limit computations'!$A$4:$D$75,'PUMA-Person-Limits Fragments'!$B1383,4)</f>
        <v>Boston-Cambridge-Quincy, MA-NH HUD Metro FMR Area</v>
      </c>
      <c r="H1383" cm="1">
        <f t="array" ref="H1383">INDEX('PUMA22 Limit computations'!AI$4:BB$75,'PUMA-Person-Limits Fragments'!B1383,'PUMA-Person-Limits Fragments'!C1383)</f>
        <v>159850</v>
      </c>
      <c r="I1383" cm="1">
        <f t="array" ref="I1383">INDEX('PUMA22 Limit computations'!BC$4:BV$75,'PUMA-Person-Limits Fragments'!B1383,'PUMA-Person-Limits Fragments'!C1383)</f>
        <v>103270</v>
      </c>
      <c r="J1383" cm="1">
        <f t="array" ref="J1383">INDEX('PUMA22 Limit computations'!BW$4:CP$75,'PUMA-Person-Limits Fragments'!B1383,'PUMA-Person-Limits Fragments'!C1383)</f>
        <v>255050</v>
      </c>
    </row>
    <row r="1384" spans="1:10" x14ac:dyDescent="0.25">
      <c r="A1384">
        <f t="shared" si="65"/>
        <v>1383</v>
      </c>
      <c r="B1384">
        <f t="shared" si="63"/>
        <v>15</v>
      </c>
      <c r="C1384">
        <f t="shared" si="64"/>
        <v>20</v>
      </c>
      <c r="D1384" cm="1">
        <f t="array" ref="D1384">INDEX('PUMA22 Limit computations'!$A$4:$D$75,'PUMA-Person-Limits Fragments'!$B1384,1)</f>
        <v>705</v>
      </c>
      <c r="E1384" t="str" cm="1">
        <f t="array" ref="E1384">INDEX('PUMA22 Limit computations'!$A$4:$D$75,'PUMA-Person-Limits Fragments'!$B1384,2)</f>
        <v>Essex County--Lynn &amp; Nahant</v>
      </c>
      <c r="F1384" t="str" cm="1">
        <f t="array" ref="F1384">INDEX('PUMA22 Limit computations'!$A$4:$D$75,'PUMA-Person-Limits Fragments'!$B1384,3)</f>
        <v>METRO14460MM1120</v>
      </c>
      <c r="G1384" t="str" cm="1">
        <f t="array" ref="G1384">INDEX('PUMA22 Limit computations'!$A$4:$D$75,'PUMA-Person-Limits Fragments'!$B1384,4)</f>
        <v>Boston-Cambridge-Quincy, MA-NH HUD Metro FMR Area</v>
      </c>
      <c r="H1384" cm="1">
        <f t="array" ref="H1384">INDEX('PUMA22 Limit computations'!AI$4:BB$75,'PUMA-Person-Limits Fragments'!B1384,'PUMA-Person-Limits Fragments'!C1384)</f>
        <v>159850</v>
      </c>
      <c r="I1384" cm="1">
        <f t="array" ref="I1384">INDEX('PUMA22 Limit computations'!BC$4:BV$75,'PUMA-Person-Limits Fragments'!B1384,'PUMA-Person-Limits Fragments'!C1384)</f>
        <v>103270</v>
      </c>
      <c r="J1384" cm="1">
        <f t="array" ref="J1384">INDEX('PUMA22 Limit computations'!BW$4:CP$75,'PUMA-Person-Limits Fragments'!B1384,'PUMA-Person-Limits Fragments'!C1384)</f>
        <v>255050</v>
      </c>
    </row>
    <row r="1385" spans="1:10" x14ac:dyDescent="0.25">
      <c r="A1385">
        <f t="shared" si="65"/>
        <v>1384</v>
      </c>
      <c r="B1385">
        <f t="shared" si="63"/>
        <v>16</v>
      </c>
      <c r="C1385">
        <f t="shared" si="64"/>
        <v>20</v>
      </c>
      <c r="D1385" cm="1">
        <f t="array" ref="D1385">INDEX('PUMA22 Limit computations'!$A$4:$D$75,'PUMA-Person-Limits Fragments'!$B1385,1)</f>
        <v>704</v>
      </c>
      <c r="E1385" t="str" cm="1">
        <f t="array" ref="E1385">INDEX('PUMA22 Limit computations'!$A$4:$D$75,'PUMA-Person-Limits Fragments'!$B1385,2)</f>
        <v>Essex County (Central)--Peabody, Danvers &amp; Saugus</v>
      </c>
      <c r="F1385" t="str" cm="1">
        <f t="array" ref="F1385">INDEX('PUMA22 Limit computations'!$A$4:$D$75,'PUMA-Person-Limits Fragments'!$B1385,3)</f>
        <v>METRO14460MM1120</v>
      </c>
      <c r="G1385" t="str" cm="1">
        <f t="array" ref="G1385">INDEX('PUMA22 Limit computations'!$A$4:$D$75,'PUMA-Person-Limits Fragments'!$B1385,4)</f>
        <v>Boston-Cambridge-Quincy, MA-NH HUD Metro FMR Area</v>
      </c>
      <c r="H1385" cm="1">
        <f t="array" ref="H1385">INDEX('PUMA22 Limit computations'!AI$4:BB$75,'PUMA-Person-Limits Fragments'!B1385,'PUMA-Person-Limits Fragments'!C1385)</f>
        <v>159850</v>
      </c>
      <c r="I1385" cm="1">
        <f t="array" ref="I1385">INDEX('PUMA22 Limit computations'!BC$4:BV$75,'PUMA-Person-Limits Fragments'!B1385,'PUMA-Person-Limits Fragments'!C1385)</f>
        <v>103270</v>
      </c>
      <c r="J1385" cm="1">
        <f t="array" ref="J1385">INDEX('PUMA22 Limit computations'!BW$4:CP$75,'PUMA-Person-Limits Fragments'!B1385,'PUMA-Person-Limits Fragments'!C1385)</f>
        <v>255050</v>
      </c>
    </row>
    <row r="1386" spans="1:10" x14ac:dyDescent="0.25">
      <c r="A1386">
        <f t="shared" si="65"/>
        <v>1385</v>
      </c>
      <c r="B1386">
        <f t="shared" si="63"/>
        <v>17</v>
      </c>
      <c r="C1386">
        <f t="shared" si="64"/>
        <v>20</v>
      </c>
      <c r="D1386" cm="1">
        <f t="array" ref="D1386">INDEX('PUMA22 Limit computations'!$A$4:$D$75,'PUMA-Person-Limits Fragments'!$B1386,1)</f>
        <v>611</v>
      </c>
      <c r="E1386" t="str" cm="1">
        <f t="array" ref="E1386">INDEX('PUMA22 Limit computations'!$A$4:$D$75,'PUMA-Person-Limits Fragments'!$B1386,2)</f>
        <v>Middlesex County (East)--Cambridge</v>
      </c>
      <c r="F1386" t="str" cm="1">
        <f t="array" ref="F1386">INDEX('PUMA22 Limit computations'!$A$4:$D$75,'PUMA-Person-Limits Fragments'!$B1386,3)</f>
        <v>METRO14460MM1120</v>
      </c>
      <c r="G1386" t="str" cm="1">
        <f t="array" ref="G1386">INDEX('PUMA22 Limit computations'!$A$4:$D$75,'PUMA-Person-Limits Fragments'!$B1386,4)</f>
        <v>Boston-Cambridge-Quincy, MA-NH HUD Metro FMR Area</v>
      </c>
      <c r="H1386" cm="1">
        <f t="array" ref="H1386">INDEX('PUMA22 Limit computations'!AI$4:BB$75,'PUMA-Person-Limits Fragments'!B1386,'PUMA-Person-Limits Fragments'!C1386)</f>
        <v>159850</v>
      </c>
      <c r="I1386" cm="1">
        <f t="array" ref="I1386">INDEX('PUMA22 Limit computations'!BC$4:BV$75,'PUMA-Person-Limits Fragments'!B1386,'PUMA-Person-Limits Fragments'!C1386)</f>
        <v>103270</v>
      </c>
      <c r="J1386" cm="1">
        <f t="array" ref="J1386">INDEX('PUMA22 Limit computations'!BW$4:CP$75,'PUMA-Person-Limits Fragments'!B1386,'PUMA-Person-Limits Fragments'!C1386)</f>
        <v>255050</v>
      </c>
    </row>
    <row r="1387" spans="1:10" x14ac:dyDescent="0.25">
      <c r="A1387">
        <f t="shared" si="65"/>
        <v>1386</v>
      </c>
      <c r="B1387">
        <f t="shared" si="63"/>
        <v>18</v>
      </c>
      <c r="C1387">
        <f t="shared" si="64"/>
        <v>20</v>
      </c>
      <c r="D1387" cm="1">
        <f t="array" ref="D1387">INDEX('PUMA22 Limit computations'!$A$4:$D$75,'PUMA-Person-Limits Fragments'!$B1387,1)</f>
        <v>703</v>
      </c>
      <c r="E1387" t="str" cm="1">
        <f t="array" ref="E1387">INDEX('PUMA22 Limit computations'!$A$4:$D$75,'PUMA-Person-Limits Fragments'!$B1387,2)</f>
        <v>Essex County (North)--Newburyport, Amesbury &amp; North Andover</v>
      </c>
      <c r="F1387" t="str" cm="1">
        <f t="array" ref="F1387">INDEX('PUMA22 Limit computations'!$A$4:$D$75,'PUMA-Person-Limits Fragments'!$B1387,3)</f>
        <v>METRO14460MM1120</v>
      </c>
      <c r="G1387" t="str" cm="1">
        <f t="array" ref="G1387">INDEX('PUMA22 Limit computations'!$A$4:$D$75,'PUMA-Person-Limits Fragments'!$B1387,4)</f>
        <v>Boston-Cambridge-Quincy, MA-NH HUD Metro FMR Area</v>
      </c>
      <c r="H1387" cm="1">
        <f t="array" ref="H1387">INDEX('PUMA22 Limit computations'!AI$4:BB$75,'PUMA-Person-Limits Fragments'!B1387,'PUMA-Person-Limits Fragments'!C1387)</f>
        <v>83441.7</v>
      </c>
      <c r="I1387" cm="1">
        <f t="array" ref="I1387">INDEX('PUMA22 Limit computations'!BC$4:BV$75,'PUMA-Person-Limits Fragments'!B1387,'PUMA-Person-Limits Fragments'!C1387)</f>
        <v>53906.94</v>
      </c>
      <c r="J1387" cm="1">
        <f t="array" ref="J1387">INDEX('PUMA22 Limit computations'!BW$4:CP$75,'PUMA-Person-Limits Fragments'!B1387,'PUMA-Person-Limits Fragments'!C1387)</f>
        <v>133136.1</v>
      </c>
    </row>
    <row r="1388" spans="1:10" x14ac:dyDescent="0.25">
      <c r="A1388">
        <f t="shared" si="65"/>
        <v>1387</v>
      </c>
      <c r="B1388">
        <f t="shared" si="63"/>
        <v>19</v>
      </c>
      <c r="C1388">
        <f t="shared" si="64"/>
        <v>20</v>
      </c>
      <c r="D1388" cm="1">
        <f t="array" ref="D1388">INDEX('PUMA22 Limit computations'!$A$4:$D$75,'PUMA-Person-Limits Fragments'!$B1388,1)</f>
        <v>803</v>
      </c>
      <c r="E1388" t="str" cm="1">
        <f t="array" ref="E1388">INDEX('PUMA22 Limit computations'!$A$4:$D$75,'PUMA-Person-Limits Fragments'!$B1388,2)</f>
        <v>Boston City--Dorchester &amp; South Boston</v>
      </c>
      <c r="F1388" t="str" cm="1">
        <f t="array" ref="F1388">INDEX('PUMA22 Limit computations'!$A$4:$D$75,'PUMA-Person-Limits Fragments'!$B1388,3)</f>
        <v>METRO14460MM1120</v>
      </c>
      <c r="G1388" t="str" cm="1">
        <f t="array" ref="G1388">INDEX('PUMA22 Limit computations'!$A$4:$D$75,'PUMA-Person-Limits Fragments'!$B1388,4)</f>
        <v>Boston-Cambridge-Quincy, MA-NH HUD Metro FMR Area</v>
      </c>
      <c r="H1388" cm="1">
        <f t="array" ref="H1388">INDEX('PUMA22 Limit computations'!AI$4:BB$75,'PUMA-Person-Limits Fragments'!B1388,'PUMA-Person-Limits Fragments'!C1388)</f>
        <v>159850</v>
      </c>
      <c r="I1388" cm="1">
        <f t="array" ref="I1388">INDEX('PUMA22 Limit computations'!BC$4:BV$75,'PUMA-Person-Limits Fragments'!B1388,'PUMA-Person-Limits Fragments'!C1388)</f>
        <v>103270</v>
      </c>
      <c r="J1388" cm="1">
        <f t="array" ref="J1388">INDEX('PUMA22 Limit computations'!BW$4:CP$75,'PUMA-Person-Limits Fragments'!B1388,'PUMA-Person-Limits Fragments'!C1388)</f>
        <v>255050</v>
      </c>
    </row>
    <row r="1389" spans="1:10" x14ac:dyDescent="0.25">
      <c r="A1389">
        <f t="shared" si="65"/>
        <v>1388</v>
      </c>
      <c r="B1389">
        <f t="shared" si="63"/>
        <v>20</v>
      </c>
      <c r="C1389">
        <f t="shared" si="64"/>
        <v>20</v>
      </c>
      <c r="D1389" cm="1">
        <f t="array" ref="D1389">INDEX('PUMA22 Limit computations'!$A$4:$D$75,'PUMA-Person-Limits Fragments'!$B1389,1)</f>
        <v>605</v>
      </c>
      <c r="E1389" t="str" cm="1">
        <f t="array" ref="E1389">INDEX('PUMA22 Limit computations'!$A$4:$D$75,'PUMA-Person-Limits Fragments'!$B1389,2)</f>
        <v>Middlesex County--Framingham &amp; Marlborough</v>
      </c>
      <c r="F1389" t="str" cm="1">
        <f t="array" ref="F1389">INDEX('PUMA22 Limit computations'!$A$4:$D$75,'PUMA-Person-Limits Fragments'!$B1389,3)</f>
        <v>METRO14460MM1120</v>
      </c>
      <c r="G1389" t="str" cm="1">
        <f t="array" ref="G1389">INDEX('PUMA22 Limit computations'!$A$4:$D$75,'PUMA-Person-Limits Fragments'!$B1389,4)</f>
        <v>Boston-Cambridge-Quincy, MA-NH HUD Metro FMR Area</v>
      </c>
      <c r="H1389" cm="1">
        <f t="array" ref="H1389">INDEX('PUMA22 Limit computations'!AI$4:BB$75,'PUMA-Person-Limits Fragments'!B1389,'PUMA-Person-Limits Fragments'!C1389)</f>
        <v>159850</v>
      </c>
      <c r="I1389" cm="1">
        <f t="array" ref="I1389">INDEX('PUMA22 Limit computations'!BC$4:BV$75,'PUMA-Person-Limits Fragments'!B1389,'PUMA-Person-Limits Fragments'!C1389)</f>
        <v>103270</v>
      </c>
      <c r="J1389" cm="1">
        <f t="array" ref="J1389">INDEX('PUMA22 Limit computations'!BW$4:CP$75,'PUMA-Person-Limits Fragments'!B1389,'PUMA-Person-Limits Fragments'!C1389)</f>
        <v>255050</v>
      </c>
    </row>
    <row r="1390" spans="1:10" x14ac:dyDescent="0.25">
      <c r="A1390">
        <f t="shared" si="65"/>
        <v>1389</v>
      </c>
      <c r="B1390">
        <f t="shared" si="63"/>
        <v>21</v>
      </c>
      <c r="C1390">
        <f t="shared" si="64"/>
        <v>20</v>
      </c>
      <c r="D1390" cm="1">
        <f t="array" ref="D1390">INDEX('PUMA22 Limit computations'!$A$4:$D$75,'PUMA-Person-Limits Fragments'!$B1390,1)</f>
        <v>601</v>
      </c>
      <c r="E1390" t="str" cm="1">
        <f t="array" ref="E1390">INDEX('PUMA22 Limit computations'!$A$4:$D$75,'PUMA-Person-Limits Fragments'!$B1390,2)</f>
        <v>Middlesex County (Northwest)--Outside Lowell</v>
      </c>
      <c r="F1390" t="str" cm="1">
        <f t="array" ref="F1390">INDEX('PUMA22 Limit computations'!$A$4:$D$75,'PUMA-Person-Limits Fragments'!$B1390,3)</f>
        <v>METRO14460MM1120</v>
      </c>
      <c r="G1390" t="str" cm="1">
        <f t="array" ref="G1390">INDEX('PUMA22 Limit computations'!$A$4:$D$75,'PUMA-Person-Limits Fragments'!$B1390,4)</f>
        <v>Boston-Cambridge-Quincy, MA-NH HUD Metro FMR Area</v>
      </c>
      <c r="H1390" cm="1">
        <f t="array" ref="H1390">INDEX('PUMA22 Limit computations'!AI$4:BB$75,'PUMA-Person-Limits Fragments'!B1390,'PUMA-Person-Limits Fragments'!C1390)</f>
        <v>35998.22</v>
      </c>
      <c r="I1390" cm="1">
        <f t="array" ref="I1390">INDEX('PUMA22 Limit computations'!BC$4:BV$75,'PUMA-Person-Limits Fragments'!B1390,'PUMA-Person-Limits Fragments'!C1390)</f>
        <v>23256.404000000002</v>
      </c>
      <c r="J1390" cm="1">
        <f t="array" ref="J1390">INDEX('PUMA22 Limit computations'!BW$4:CP$75,'PUMA-Person-Limits Fragments'!B1390,'PUMA-Person-Limits Fragments'!C1390)</f>
        <v>57437.26</v>
      </c>
    </row>
    <row r="1391" spans="1:10" x14ac:dyDescent="0.25">
      <c r="A1391">
        <f t="shared" si="65"/>
        <v>1390</v>
      </c>
      <c r="B1391">
        <f t="shared" si="63"/>
        <v>22</v>
      </c>
      <c r="C1391">
        <f t="shared" si="64"/>
        <v>20</v>
      </c>
      <c r="D1391" cm="1">
        <f t="array" ref="D1391">INDEX('PUMA22 Limit computations'!$A$4:$D$75,'PUMA-Person-Limits Fragments'!$B1391,1)</f>
        <v>1104</v>
      </c>
      <c r="E1391" t="str" cm="1">
        <f t="array" ref="E1391">INDEX('PUMA22 Limit computations'!$A$4:$D$75,'PUMA-Person-Limits Fragments'!$B1391,2)</f>
        <v>Plymouth County (South)--Plymouth Town, Middleborough &amp; Wareham</v>
      </c>
      <c r="F1391" t="str" cm="1">
        <f t="array" ref="F1391">INDEX('PUMA22 Limit computations'!$A$4:$D$75,'PUMA-Person-Limits Fragments'!$B1391,3)</f>
        <v>METRO14460MM1120</v>
      </c>
      <c r="G1391" t="str" cm="1">
        <f t="array" ref="G1391">INDEX('PUMA22 Limit computations'!$A$4:$D$75,'PUMA-Person-Limits Fragments'!$B1391,4)</f>
        <v>Boston-Cambridge-Quincy, MA-NH HUD Metro FMR Area</v>
      </c>
      <c r="H1391" cm="1">
        <f t="array" ref="H1391">INDEX('PUMA22 Limit computations'!AI$4:BB$75,'PUMA-Person-Limits Fragments'!B1391,'PUMA-Person-Limits Fragments'!C1391)</f>
        <v>106747.82999999999</v>
      </c>
      <c r="I1391" cm="1">
        <f t="array" ref="I1391">INDEX('PUMA22 Limit computations'!BC$4:BV$75,'PUMA-Person-Limits Fragments'!B1391,'PUMA-Person-Limits Fragments'!C1391)</f>
        <v>68963.705999999991</v>
      </c>
      <c r="J1391" cm="1">
        <f t="array" ref="J1391">INDEX('PUMA22 Limit computations'!BW$4:CP$75,'PUMA-Person-Limits Fragments'!B1391,'PUMA-Person-Limits Fragments'!C1391)</f>
        <v>170322.38999999998</v>
      </c>
    </row>
    <row r="1392" spans="1:10" x14ac:dyDescent="0.25">
      <c r="A1392">
        <f t="shared" si="65"/>
        <v>1391</v>
      </c>
      <c r="B1392">
        <f t="shared" si="63"/>
        <v>23</v>
      </c>
      <c r="C1392">
        <f t="shared" si="64"/>
        <v>20</v>
      </c>
      <c r="D1392" cm="1">
        <f t="array" ref="D1392">INDEX('PUMA22 Limit computations'!$A$4:$D$75,'PUMA-Person-Limits Fragments'!$B1392,1)</f>
        <v>1103</v>
      </c>
      <c r="E1392" t="str" cm="1">
        <f t="array" ref="E1392">INDEX('PUMA22 Limit computations'!$A$4:$D$75,'PUMA-Person-Limits Fragments'!$B1392,2)</f>
        <v>Plymouth County (North)--Marshfield, Hingham &amp; Scituate</v>
      </c>
      <c r="F1392" t="str" cm="1">
        <f t="array" ref="F1392">INDEX('PUMA22 Limit computations'!$A$4:$D$75,'PUMA-Person-Limits Fragments'!$B1392,3)</f>
        <v>METRO14460MM1120</v>
      </c>
      <c r="G1392" t="str" cm="1">
        <f t="array" ref="G1392">INDEX('PUMA22 Limit computations'!$A$4:$D$75,'PUMA-Person-Limits Fragments'!$B1392,4)</f>
        <v>Boston-Cambridge-Quincy, MA-NH HUD Metro FMR Area</v>
      </c>
      <c r="H1392" cm="1">
        <f t="array" ref="H1392">INDEX('PUMA22 Limit computations'!AI$4:BB$75,'PUMA-Person-Limits Fragments'!B1392,'PUMA-Person-Limits Fragments'!C1392)</f>
        <v>159818.03</v>
      </c>
      <c r="I1392" cm="1">
        <f t="array" ref="I1392">INDEX('PUMA22 Limit computations'!BC$4:BV$75,'PUMA-Person-Limits Fragments'!B1392,'PUMA-Person-Limits Fragments'!C1392)</f>
        <v>103249.34600000001</v>
      </c>
      <c r="J1392" cm="1">
        <f t="array" ref="J1392">INDEX('PUMA22 Limit computations'!BW$4:CP$75,'PUMA-Person-Limits Fragments'!B1392,'PUMA-Person-Limits Fragments'!C1392)</f>
        <v>254998.99000000002</v>
      </c>
    </row>
    <row r="1393" spans="1:10" x14ac:dyDescent="0.25">
      <c r="A1393">
        <f t="shared" si="65"/>
        <v>1392</v>
      </c>
      <c r="B1393">
        <f t="shared" si="63"/>
        <v>24</v>
      </c>
      <c r="C1393">
        <f t="shared" si="64"/>
        <v>20</v>
      </c>
      <c r="D1393" cm="1">
        <f t="array" ref="D1393">INDEX('PUMA22 Limit computations'!$A$4:$D$75,'PUMA-Person-Limits Fragments'!$B1393,1)</f>
        <v>1102</v>
      </c>
      <c r="E1393" t="str" cm="1">
        <f t="array" ref="E1393">INDEX('PUMA22 Limit computations'!$A$4:$D$75,'PUMA-Person-Limits Fragments'!$B1393,2)</f>
        <v>Plymouth County (West)--Bridgewater, Abington &amp; Whitman</v>
      </c>
      <c r="F1393" t="str" cm="1">
        <f t="array" ref="F1393">INDEX('PUMA22 Limit computations'!$A$4:$D$75,'PUMA-Person-Limits Fragments'!$B1393,3)</f>
        <v>METRO14460MM1120</v>
      </c>
      <c r="G1393" t="str" cm="1">
        <f t="array" ref="G1393">INDEX('PUMA22 Limit computations'!$A$4:$D$75,'PUMA-Person-Limits Fragments'!$B1393,4)</f>
        <v>Boston-Cambridge-Quincy, MA-NH HUD Metro FMR Area</v>
      </c>
      <c r="H1393" cm="1">
        <f t="array" ref="H1393">INDEX('PUMA22 Limit computations'!AI$4:BB$75,'PUMA-Person-Limits Fragments'!B1393,'PUMA-Person-Limits Fragments'!C1393)</f>
        <v>34671.465000000004</v>
      </c>
      <c r="I1393" cm="1">
        <f t="array" ref="I1393">INDEX('PUMA22 Limit computations'!BC$4:BV$75,'PUMA-Person-Limits Fragments'!B1393,'PUMA-Person-Limits Fragments'!C1393)</f>
        <v>22399.263000000003</v>
      </c>
      <c r="J1393" cm="1">
        <f t="array" ref="J1393">INDEX('PUMA22 Limit computations'!BW$4:CP$75,'PUMA-Person-Limits Fragments'!B1393,'PUMA-Person-Limits Fragments'!C1393)</f>
        <v>55320.345000000001</v>
      </c>
    </row>
    <row r="1394" spans="1:10" x14ac:dyDescent="0.25">
      <c r="A1394">
        <f t="shared" si="65"/>
        <v>1393</v>
      </c>
      <c r="B1394">
        <f t="shared" si="63"/>
        <v>25</v>
      </c>
      <c r="C1394">
        <f t="shared" si="64"/>
        <v>20</v>
      </c>
      <c r="D1394" cm="1">
        <f t="array" ref="D1394">INDEX('PUMA22 Limit computations'!$A$4:$D$75,'PUMA-Person-Limits Fragments'!$B1394,1)</f>
        <v>604</v>
      </c>
      <c r="E1394" t="str" cm="1">
        <f t="array" ref="E1394">INDEX('PUMA22 Limit computations'!$A$4:$D$75,'PUMA-Person-Limits Fragments'!$B1394,2)</f>
        <v>Middlesex County (West Central)</v>
      </c>
      <c r="F1394" t="str" cm="1">
        <f t="array" ref="F1394">INDEX('PUMA22 Limit computations'!$A$4:$D$75,'PUMA-Person-Limits Fragments'!$B1394,3)</f>
        <v>METRO14460MM1120</v>
      </c>
      <c r="G1394" t="str" cm="1">
        <f t="array" ref="G1394">INDEX('PUMA22 Limit computations'!$A$4:$D$75,'PUMA-Person-Limits Fragments'!$B1394,4)</f>
        <v>Boston-Cambridge-Quincy, MA-NH HUD Metro FMR Area</v>
      </c>
      <c r="H1394" cm="1">
        <f t="array" ref="H1394">INDEX('PUMA22 Limit computations'!AI$4:BB$75,'PUMA-Person-Limits Fragments'!B1394,'PUMA-Person-Limits Fragments'!C1394)</f>
        <v>159850</v>
      </c>
      <c r="I1394" cm="1">
        <f t="array" ref="I1394">INDEX('PUMA22 Limit computations'!BC$4:BV$75,'PUMA-Person-Limits Fragments'!B1394,'PUMA-Person-Limits Fragments'!C1394)</f>
        <v>103270</v>
      </c>
      <c r="J1394" cm="1">
        <f t="array" ref="J1394">INDEX('PUMA22 Limit computations'!BW$4:CP$75,'PUMA-Person-Limits Fragments'!B1394,'PUMA-Person-Limits Fragments'!C1394)</f>
        <v>255050</v>
      </c>
    </row>
    <row r="1395" spans="1:10" x14ac:dyDescent="0.25">
      <c r="A1395">
        <f t="shared" si="65"/>
        <v>1394</v>
      </c>
      <c r="B1395">
        <f t="shared" si="63"/>
        <v>26</v>
      </c>
      <c r="C1395">
        <f t="shared" si="64"/>
        <v>20</v>
      </c>
      <c r="D1395" cm="1">
        <f t="array" ref="D1395">INDEX('PUMA22 Limit computations'!$A$4:$D$75,'PUMA-Person-Limits Fragments'!$B1395,1)</f>
        <v>905</v>
      </c>
      <c r="E1395" t="str" cm="1">
        <f t="array" ref="E1395">INDEX('PUMA22 Limit computations'!$A$4:$D$75,'PUMA-Person-Limits Fragments'!$B1395,2)</f>
        <v>Norfolk County (Central)--Norwood, Stoughton &amp; Canton</v>
      </c>
      <c r="F1395" t="str" cm="1">
        <f t="array" ref="F1395">INDEX('PUMA22 Limit computations'!$A$4:$D$75,'PUMA-Person-Limits Fragments'!$B1395,3)</f>
        <v>METRO14460MM1120</v>
      </c>
      <c r="G1395" t="str" cm="1">
        <f t="array" ref="G1395">INDEX('PUMA22 Limit computations'!$A$4:$D$75,'PUMA-Person-Limits Fragments'!$B1395,4)</f>
        <v>Boston-Cambridge-Quincy, MA-NH HUD Metro FMR Area</v>
      </c>
      <c r="H1395" cm="1">
        <f t="array" ref="H1395">INDEX('PUMA22 Limit computations'!AI$4:BB$75,'PUMA-Person-Limits Fragments'!B1395,'PUMA-Person-Limits Fragments'!C1395)</f>
        <v>153759.715</v>
      </c>
      <c r="I1395" cm="1">
        <f t="array" ref="I1395">INDEX('PUMA22 Limit computations'!BC$4:BV$75,'PUMA-Person-Limits Fragments'!B1395,'PUMA-Person-Limits Fragments'!C1395)</f>
        <v>99335.413</v>
      </c>
      <c r="J1395" cm="1">
        <f t="array" ref="J1395">INDEX('PUMA22 Limit computations'!BW$4:CP$75,'PUMA-Person-Limits Fragments'!B1395,'PUMA-Person-Limits Fragments'!C1395)</f>
        <v>245332.595</v>
      </c>
    </row>
    <row r="1396" spans="1:10" x14ac:dyDescent="0.25">
      <c r="A1396">
        <f t="shared" si="65"/>
        <v>1395</v>
      </c>
      <c r="B1396">
        <f t="shared" si="63"/>
        <v>27</v>
      </c>
      <c r="C1396">
        <f t="shared" si="64"/>
        <v>20</v>
      </c>
      <c r="D1396" cm="1">
        <f t="array" ref="D1396">INDEX('PUMA22 Limit computations'!$A$4:$D$75,'PUMA-Person-Limits Fragments'!$B1396,1)</f>
        <v>606</v>
      </c>
      <c r="E1396" t="str" cm="1">
        <f t="array" ref="E1396">INDEX('PUMA22 Limit computations'!$A$4:$D$75,'PUMA-Person-Limits Fragments'!$B1396,2)</f>
        <v>Middlesex County (Southwest)</v>
      </c>
      <c r="F1396" t="str" cm="1">
        <f t="array" ref="F1396">INDEX('PUMA22 Limit computations'!$A$4:$D$75,'PUMA-Person-Limits Fragments'!$B1396,3)</f>
        <v>METRO14460MM1120</v>
      </c>
      <c r="G1396" t="str" cm="1">
        <f t="array" ref="G1396">INDEX('PUMA22 Limit computations'!$A$4:$D$75,'PUMA-Person-Limits Fragments'!$B1396,4)</f>
        <v>Boston-Cambridge-Quincy, MA-NH HUD Metro FMR Area</v>
      </c>
      <c r="H1396" cm="1">
        <f t="array" ref="H1396">INDEX('PUMA22 Limit computations'!AI$4:BB$75,'PUMA-Person-Limits Fragments'!B1396,'PUMA-Person-Limits Fragments'!C1396)</f>
        <v>159850</v>
      </c>
      <c r="I1396" cm="1">
        <f t="array" ref="I1396">INDEX('PUMA22 Limit computations'!BC$4:BV$75,'PUMA-Person-Limits Fragments'!B1396,'PUMA-Person-Limits Fragments'!C1396)</f>
        <v>103270</v>
      </c>
      <c r="J1396" cm="1">
        <f t="array" ref="J1396">INDEX('PUMA22 Limit computations'!BW$4:CP$75,'PUMA-Person-Limits Fragments'!B1396,'PUMA-Person-Limits Fragments'!C1396)</f>
        <v>255050</v>
      </c>
    </row>
    <row r="1397" spans="1:10" x14ac:dyDescent="0.25">
      <c r="A1397">
        <f t="shared" si="65"/>
        <v>1396</v>
      </c>
      <c r="B1397">
        <f t="shared" si="63"/>
        <v>28</v>
      </c>
      <c r="C1397">
        <f t="shared" si="64"/>
        <v>20</v>
      </c>
      <c r="D1397" cm="1">
        <f t="array" ref="D1397">INDEX('PUMA22 Limit computations'!$A$4:$D$75,'PUMA-Person-Limits Fragments'!$B1397,1)</f>
        <v>607</v>
      </c>
      <c r="E1397" t="str" cm="1">
        <f t="array" ref="E1397">INDEX('PUMA22 Limit computations'!$A$4:$D$75,'PUMA-Person-Limits Fragments'!$B1397,2)</f>
        <v>Middlesex County--Lexington, Burlington &amp; Wilmington</v>
      </c>
      <c r="F1397" t="str" cm="1">
        <f t="array" ref="F1397">INDEX('PUMA22 Limit computations'!$A$4:$D$75,'PUMA-Person-Limits Fragments'!$B1397,3)</f>
        <v>METRO14460MM1120</v>
      </c>
      <c r="G1397" t="str" cm="1">
        <f t="array" ref="G1397">INDEX('PUMA22 Limit computations'!$A$4:$D$75,'PUMA-Person-Limits Fragments'!$B1397,4)</f>
        <v>Boston-Cambridge-Quincy, MA-NH HUD Metro FMR Area</v>
      </c>
      <c r="H1397" cm="1">
        <f t="array" ref="H1397">INDEX('PUMA22 Limit computations'!AI$4:BB$75,'PUMA-Person-Limits Fragments'!B1397,'PUMA-Person-Limits Fragments'!C1397)</f>
        <v>159850</v>
      </c>
      <c r="I1397" cm="1">
        <f t="array" ref="I1397">INDEX('PUMA22 Limit computations'!BC$4:BV$75,'PUMA-Person-Limits Fragments'!B1397,'PUMA-Person-Limits Fragments'!C1397)</f>
        <v>103270</v>
      </c>
      <c r="J1397" cm="1">
        <f t="array" ref="J1397">INDEX('PUMA22 Limit computations'!BW$4:CP$75,'PUMA-Person-Limits Fragments'!B1397,'PUMA-Person-Limits Fragments'!C1397)</f>
        <v>255050</v>
      </c>
    </row>
    <row r="1398" spans="1:10" x14ac:dyDescent="0.25">
      <c r="A1398">
        <f t="shared" si="65"/>
        <v>1397</v>
      </c>
      <c r="B1398">
        <f t="shared" si="63"/>
        <v>29</v>
      </c>
      <c r="C1398">
        <f t="shared" si="64"/>
        <v>20</v>
      </c>
      <c r="D1398" cm="1">
        <f t="array" ref="D1398">INDEX('PUMA22 Limit computations'!$A$4:$D$75,'PUMA-Person-Limits Fragments'!$B1398,1)</f>
        <v>608</v>
      </c>
      <c r="E1398" t="str" cm="1">
        <f t="array" ref="E1398">INDEX('PUMA22 Limit computations'!$A$4:$D$75,'PUMA-Person-Limits Fragments'!$B1398,2)</f>
        <v>Middlesex County--Woburn, Melrose &amp; Reading</v>
      </c>
      <c r="F1398" t="str" cm="1">
        <f t="array" ref="F1398">INDEX('PUMA22 Limit computations'!$A$4:$D$75,'PUMA-Person-Limits Fragments'!$B1398,3)</f>
        <v>METRO14460MM1120</v>
      </c>
      <c r="G1398" t="str" cm="1">
        <f t="array" ref="G1398">INDEX('PUMA22 Limit computations'!$A$4:$D$75,'PUMA-Person-Limits Fragments'!$B1398,4)</f>
        <v>Boston-Cambridge-Quincy, MA-NH HUD Metro FMR Area</v>
      </c>
      <c r="H1398" cm="1">
        <f t="array" ref="H1398">INDEX('PUMA22 Limit computations'!AI$4:BB$75,'PUMA-Person-Limits Fragments'!B1398,'PUMA-Person-Limits Fragments'!C1398)</f>
        <v>159850</v>
      </c>
      <c r="I1398" cm="1">
        <f t="array" ref="I1398">INDEX('PUMA22 Limit computations'!BC$4:BV$75,'PUMA-Person-Limits Fragments'!B1398,'PUMA-Person-Limits Fragments'!C1398)</f>
        <v>103270</v>
      </c>
      <c r="J1398" cm="1">
        <f t="array" ref="J1398">INDEX('PUMA22 Limit computations'!BW$4:CP$75,'PUMA-Person-Limits Fragments'!B1398,'PUMA-Person-Limits Fragments'!C1398)</f>
        <v>255050</v>
      </c>
    </row>
    <row r="1399" spans="1:10" x14ac:dyDescent="0.25">
      <c r="A1399">
        <f t="shared" si="65"/>
        <v>1398</v>
      </c>
      <c r="B1399">
        <f t="shared" si="63"/>
        <v>30</v>
      </c>
      <c r="C1399">
        <f t="shared" si="64"/>
        <v>20</v>
      </c>
      <c r="D1399" cm="1">
        <f t="array" ref="D1399">INDEX('PUMA22 Limit computations'!$A$4:$D$75,'PUMA-Person-Limits Fragments'!$B1399,1)</f>
        <v>609</v>
      </c>
      <c r="E1399" t="str" cm="1">
        <f t="array" ref="E1399">INDEX('PUMA22 Limit computations'!$A$4:$D$75,'PUMA-Person-Limits Fragments'!$B1399,2)</f>
        <v>Middlesex County (East)--Malden &amp; Medford</v>
      </c>
      <c r="F1399" t="str" cm="1">
        <f t="array" ref="F1399">INDEX('PUMA22 Limit computations'!$A$4:$D$75,'PUMA-Person-Limits Fragments'!$B1399,3)</f>
        <v>METRO14460MM1120</v>
      </c>
      <c r="G1399" t="str" cm="1">
        <f t="array" ref="G1399">INDEX('PUMA22 Limit computations'!$A$4:$D$75,'PUMA-Person-Limits Fragments'!$B1399,4)</f>
        <v>Boston-Cambridge-Quincy, MA-NH HUD Metro FMR Area</v>
      </c>
      <c r="H1399" cm="1">
        <f t="array" ref="H1399">INDEX('PUMA22 Limit computations'!AI$4:BB$75,'PUMA-Person-Limits Fragments'!B1399,'PUMA-Person-Limits Fragments'!C1399)</f>
        <v>159850</v>
      </c>
      <c r="I1399" cm="1">
        <f t="array" ref="I1399">INDEX('PUMA22 Limit computations'!BC$4:BV$75,'PUMA-Person-Limits Fragments'!B1399,'PUMA-Person-Limits Fragments'!C1399)</f>
        <v>103270</v>
      </c>
      <c r="J1399" cm="1">
        <f t="array" ref="J1399">INDEX('PUMA22 Limit computations'!BW$4:CP$75,'PUMA-Person-Limits Fragments'!B1399,'PUMA-Person-Limits Fragments'!C1399)</f>
        <v>255050</v>
      </c>
    </row>
    <row r="1400" spans="1:10" x14ac:dyDescent="0.25">
      <c r="A1400">
        <f t="shared" si="65"/>
        <v>1399</v>
      </c>
      <c r="B1400">
        <f t="shared" si="63"/>
        <v>31</v>
      </c>
      <c r="C1400">
        <f t="shared" si="64"/>
        <v>20</v>
      </c>
      <c r="D1400" cm="1">
        <f t="array" ref="D1400">INDEX('PUMA22 Limit computations'!$A$4:$D$75,'PUMA-Person-Limits Fragments'!$B1400,1)</f>
        <v>610</v>
      </c>
      <c r="E1400" t="str" cm="1">
        <f t="array" ref="E1400">INDEX('PUMA22 Limit computations'!$A$4:$D$75,'PUMA-Person-Limits Fragments'!$B1400,2)</f>
        <v>Middlesex County (East)--Somerville &amp; Everett</v>
      </c>
      <c r="F1400" t="str" cm="1">
        <f t="array" ref="F1400">INDEX('PUMA22 Limit computations'!$A$4:$D$75,'PUMA-Person-Limits Fragments'!$B1400,3)</f>
        <v>METRO14460MM1120</v>
      </c>
      <c r="G1400" t="str" cm="1">
        <f t="array" ref="G1400">INDEX('PUMA22 Limit computations'!$A$4:$D$75,'PUMA-Person-Limits Fragments'!$B1400,4)</f>
        <v>Boston-Cambridge-Quincy, MA-NH HUD Metro FMR Area</v>
      </c>
      <c r="H1400" cm="1">
        <f t="array" ref="H1400">INDEX('PUMA22 Limit computations'!AI$4:BB$75,'PUMA-Person-Limits Fragments'!B1400,'PUMA-Person-Limits Fragments'!C1400)</f>
        <v>159850</v>
      </c>
      <c r="I1400" cm="1">
        <f t="array" ref="I1400">INDEX('PUMA22 Limit computations'!BC$4:BV$75,'PUMA-Person-Limits Fragments'!B1400,'PUMA-Person-Limits Fragments'!C1400)</f>
        <v>103270</v>
      </c>
      <c r="J1400" cm="1">
        <f t="array" ref="J1400">INDEX('PUMA22 Limit computations'!BW$4:CP$75,'PUMA-Person-Limits Fragments'!B1400,'PUMA-Person-Limits Fragments'!C1400)</f>
        <v>255050</v>
      </c>
    </row>
    <row r="1401" spans="1:10" x14ac:dyDescent="0.25">
      <c r="A1401">
        <f t="shared" si="65"/>
        <v>1400</v>
      </c>
      <c r="B1401">
        <f t="shared" si="63"/>
        <v>32</v>
      </c>
      <c r="C1401">
        <f t="shared" si="64"/>
        <v>20</v>
      </c>
      <c r="D1401" cm="1">
        <f t="array" ref="D1401">INDEX('PUMA22 Limit computations'!$A$4:$D$75,'PUMA-Person-Limits Fragments'!$B1401,1)</f>
        <v>613</v>
      </c>
      <c r="E1401" t="str" cm="1">
        <f t="array" ref="E1401">INDEX('PUMA22 Limit computations'!$A$4:$D$75,'PUMA-Person-Limits Fragments'!$B1401,2)</f>
        <v>Middlesex County--Newton &amp; Waltham</v>
      </c>
      <c r="F1401" t="str" cm="1">
        <f t="array" ref="F1401">INDEX('PUMA22 Limit computations'!$A$4:$D$75,'PUMA-Person-Limits Fragments'!$B1401,3)</f>
        <v>METRO14460MM1120</v>
      </c>
      <c r="G1401" t="str" cm="1">
        <f t="array" ref="G1401">INDEX('PUMA22 Limit computations'!$A$4:$D$75,'PUMA-Person-Limits Fragments'!$B1401,4)</f>
        <v>Boston-Cambridge-Quincy, MA-NH HUD Metro FMR Area</v>
      </c>
      <c r="H1401" cm="1">
        <f t="array" ref="H1401">INDEX('PUMA22 Limit computations'!AI$4:BB$75,'PUMA-Person-Limits Fragments'!B1401,'PUMA-Person-Limits Fragments'!C1401)</f>
        <v>159850</v>
      </c>
      <c r="I1401" cm="1">
        <f t="array" ref="I1401">INDEX('PUMA22 Limit computations'!BC$4:BV$75,'PUMA-Person-Limits Fragments'!B1401,'PUMA-Person-Limits Fragments'!C1401)</f>
        <v>103270</v>
      </c>
      <c r="J1401" cm="1">
        <f t="array" ref="J1401">INDEX('PUMA22 Limit computations'!BW$4:CP$75,'PUMA-Person-Limits Fragments'!B1401,'PUMA-Person-Limits Fragments'!C1401)</f>
        <v>255050</v>
      </c>
    </row>
    <row r="1402" spans="1:10" x14ac:dyDescent="0.25">
      <c r="A1402">
        <f t="shared" si="65"/>
        <v>1401</v>
      </c>
      <c r="B1402">
        <f t="shared" si="63"/>
        <v>33</v>
      </c>
      <c r="C1402">
        <f t="shared" si="64"/>
        <v>20</v>
      </c>
      <c r="D1402" cm="1">
        <f t="array" ref="D1402">INDEX('PUMA22 Limit computations'!$A$4:$D$75,'PUMA-Person-Limits Fragments'!$B1402,1)</f>
        <v>905</v>
      </c>
      <c r="E1402" t="str" cm="1">
        <f t="array" ref="E1402">INDEX('PUMA22 Limit computations'!$A$4:$D$75,'PUMA-Person-Limits Fragments'!$B1402,2)</f>
        <v>Norfolk County (Central)--Norwood, Stoughton &amp; Canton</v>
      </c>
      <c r="F1402" t="str" cm="1">
        <f t="array" ref="F1402">INDEX('PUMA22 Limit computations'!$A$4:$D$75,'PUMA-Person-Limits Fragments'!$B1402,3)</f>
        <v>METRO14460MM1200</v>
      </c>
      <c r="G1402" t="str" cm="1">
        <f t="array" ref="G1402">INDEX('PUMA22 Limit computations'!$A$4:$D$75,'PUMA-Person-Limits Fragments'!$B1402,4)</f>
        <v>Brockton, MA HUD Metro FMR Area</v>
      </c>
      <c r="H1402" cm="1">
        <f t="array" ref="H1402">INDEX('PUMA22 Limit computations'!AI$4:BB$75,'PUMA-Person-Limits Fragments'!B1402,'PUMA-Person-Limits Fragments'!C1402)</f>
        <v>4852.0349999999999</v>
      </c>
      <c r="I1402" cm="1">
        <f t="array" ref="I1402">INDEX('PUMA22 Limit computations'!BC$4:BV$75,'PUMA-Person-Limits Fragments'!B1402,'PUMA-Person-Limits Fragments'!C1402)</f>
        <v>3934.587</v>
      </c>
      <c r="J1402" cm="1">
        <f t="array" ref="J1402">INDEX('PUMA22 Limit computations'!BW$4:CP$75,'PUMA-Person-Limits Fragments'!B1402,'PUMA-Person-Limits Fragments'!C1402)</f>
        <v>7762.875</v>
      </c>
    </row>
    <row r="1403" spans="1:10" x14ac:dyDescent="0.25">
      <c r="A1403">
        <f t="shared" si="65"/>
        <v>1402</v>
      </c>
      <c r="B1403">
        <f t="shared" si="63"/>
        <v>34</v>
      </c>
      <c r="C1403">
        <f t="shared" si="64"/>
        <v>20</v>
      </c>
      <c r="D1403" cm="1">
        <f t="array" ref="D1403">INDEX('PUMA22 Limit computations'!$A$4:$D$75,'PUMA-Person-Limits Fragments'!$B1403,1)</f>
        <v>1102</v>
      </c>
      <c r="E1403" t="str" cm="1">
        <f t="array" ref="E1403">INDEX('PUMA22 Limit computations'!$A$4:$D$75,'PUMA-Person-Limits Fragments'!$B1403,2)</f>
        <v>Plymouth County (West)--Bridgewater, Abington &amp; Whitman</v>
      </c>
      <c r="F1403" t="str" cm="1">
        <f t="array" ref="F1403">INDEX('PUMA22 Limit computations'!$A$4:$D$75,'PUMA-Person-Limits Fragments'!$B1403,3)</f>
        <v>METRO14460MM1200</v>
      </c>
      <c r="G1403" t="str" cm="1">
        <f t="array" ref="G1403">INDEX('PUMA22 Limit computations'!$A$4:$D$75,'PUMA-Person-Limits Fragments'!$B1403,4)</f>
        <v>Brockton, MA HUD Metro FMR Area</v>
      </c>
      <c r="H1403" cm="1">
        <f t="array" ref="H1403">INDEX('PUMA22 Limit computations'!AI$4:BB$75,'PUMA-Person-Limits Fragments'!B1403,'PUMA-Person-Limits Fragments'!C1403)</f>
        <v>99727.785000000003</v>
      </c>
      <c r="I1403" cm="1">
        <f t="array" ref="I1403">INDEX('PUMA22 Limit computations'!BC$4:BV$75,'PUMA-Person-Limits Fragments'!B1403,'PUMA-Person-Limits Fragments'!C1403)</f>
        <v>80870.737000000008</v>
      </c>
      <c r="J1403" cm="1">
        <f t="array" ref="J1403">INDEX('PUMA22 Limit computations'!BW$4:CP$75,'PUMA-Person-Limits Fragments'!B1403,'PUMA-Person-Limits Fragments'!C1403)</f>
        <v>159556.625</v>
      </c>
    </row>
    <row r="1404" spans="1:10" x14ac:dyDescent="0.25">
      <c r="A1404">
        <f t="shared" si="65"/>
        <v>1403</v>
      </c>
      <c r="B1404">
        <f t="shared" si="63"/>
        <v>35</v>
      </c>
      <c r="C1404">
        <f t="shared" si="64"/>
        <v>20</v>
      </c>
      <c r="D1404" cm="1">
        <f t="array" ref="D1404">INDEX('PUMA22 Limit computations'!$A$4:$D$75,'PUMA-Person-Limits Fragments'!$B1404,1)</f>
        <v>1104</v>
      </c>
      <c r="E1404" t="str" cm="1">
        <f t="array" ref="E1404">INDEX('PUMA22 Limit computations'!$A$4:$D$75,'PUMA-Person-Limits Fragments'!$B1404,2)</f>
        <v>Plymouth County (South)--Plymouth Town, Middleborough &amp; Wareham</v>
      </c>
      <c r="F1404" t="str" cm="1">
        <f t="array" ref="F1404">INDEX('PUMA22 Limit computations'!$A$4:$D$75,'PUMA-Person-Limits Fragments'!$B1404,3)</f>
        <v>METRO14460MM1200</v>
      </c>
      <c r="G1404" t="str" cm="1">
        <f t="array" ref="G1404">INDEX('PUMA22 Limit computations'!$A$4:$D$75,'PUMA-Person-Limits Fragments'!$B1404,4)</f>
        <v>Brockton, MA HUD Metro FMR Area</v>
      </c>
      <c r="H1404" cm="1">
        <f t="array" ref="H1404">INDEX('PUMA22 Limit computations'!AI$4:BB$75,'PUMA-Person-Limits Fragments'!B1404,'PUMA-Person-Limits Fragments'!C1404)</f>
        <v>42280.200000000004</v>
      </c>
      <c r="I1404" cm="1">
        <f t="array" ref="I1404">INDEX('PUMA22 Limit computations'!BC$4:BV$75,'PUMA-Person-Limits Fragments'!B1404,'PUMA-Person-Limits Fragments'!C1404)</f>
        <v>34285.64</v>
      </c>
      <c r="J1404" cm="1">
        <f t="array" ref="J1404">INDEX('PUMA22 Limit computations'!BW$4:CP$75,'PUMA-Person-Limits Fragments'!B1404,'PUMA-Person-Limits Fragments'!C1404)</f>
        <v>67645</v>
      </c>
    </row>
    <row r="1405" spans="1:10" x14ac:dyDescent="0.25">
      <c r="A1405">
        <f t="shared" si="65"/>
        <v>1404</v>
      </c>
      <c r="B1405">
        <f t="shared" si="63"/>
        <v>36</v>
      </c>
      <c r="C1405">
        <f t="shared" si="64"/>
        <v>20</v>
      </c>
      <c r="D1405" cm="1">
        <f t="array" ref="D1405">INDEX('PUMA22 Limit computations'!$A$4:$D$75,'PUMA-Person-Limits Fragments'!$B1405,1)</f>
        <v>1101</v>
      </c>
      <c r="E1405" t="str" cm="1">
        <f t="array" ref="E1405">INDEX('PUMA22 Limit computations'!$A$4:$D$75,'PUMA-Person-Limits Fragments'!$B1405,2)</f>
        <v>Plymouth County--Brockton</v>
      </c>
      <c r="F1405" t="str" cm="1">
        <f t="array" ref="F1405">INDEX('PUMA22 Limit computations'!$A$4:$D$75,'PUMA-Person-Limits Fragments'!$B1405,3)</f>
        <v>METRO14460MM1200</v>
      </c>
      <c r="G1405" t="str" cm="1">
        <f t="array" ref="G1405">INDEX('PUMA22 Limit computations'!$A$4:$D$75,'PUMA-Person-Limits Fragments'!$B1405,4)</f>
        <v>Brockton, MA HUD Metro FMR Area</v>
      </c>
      <c r="H1405" cm="1">
        <f t="array" ref="H1405">INDEX('PUMA22 Limit computations'!AI$4:BB$75,'PUMA-Person-Limits Fragments'!B1405,'PUMA-Person-Limits Fragments'!C1405)</f>
        <v>127350</v>
      </c>
      <c r="I1405" cm="1">
        <f t="array" ref="I1405">INDEX('PUMA22 Limit computations'!BC$4:BV$75,'PUMA-Person-Limits Fragments'!B1405,'PUMA-Person-Limits Fragments'!C1405)</f>
        <v>103270</v>
      </c>
      <c r="J1405" cm="1">
        <f t="array" ref="J1405">INDEX('PUMA22 Limit computations'!BW$4:CP$75,'PUMA-Person-Limits Fragments'!B1405,'PUMA-Person-Limits Fragments'!C1405)</f>
        <v>203750</v>
      </c>
    </row>
    <row r="1406" spans="1:10" x14ac:dyDescent="0.25">
      <c r="A1406">
        <f t="shared" si="65"/>
        <v>1405</v>
      </c>
      <c r="B1406">
        <f t="shared" si="63"/>
        <v>37</v>
      </c>
      <c r="C1406">
        <f t="shared" si="64"/>
        <v>20</v>
      </c>
      <c r="D1406" cm="1">
        <f t="array" ref="D1406">INDEX('PUMA22 Limit computations'!$A$4:$D$75,'PUMA-Person-Limits Fragments'!$B1406,1)</f>
        <v>701</v>
      </c>
      <c r="E1406" t="str" cm="1">
        <f t="array" ref="E1406">INDEX('PUMA22 Limit computations'!$A$4:$D$75,'PUMA-Person-Limits Fragments'!$B1406,2)</f>
        <v>Essex County (Northwest)--Haverhill &amp; Methuen</v>
      </c>
      <c r="F1406" t="str" cm="1">
        <f t="array" ref="F1406">INDEX('PUMA22 Limit computations'!$A$4:$D$75,'PUMA-Person-Limits Fragments'!$B1406,3)</f>
        <v>METRO14460MM4160</v>
      </c>
      <c r="G1406" t="str" cm="1">
        <f t="array" ref="G1406">INDEX('PUMA22 Limit computations'!$A$4:$D$75,'PUMA-Person-Limits Fragments'!$B1406,4)</f>
        <v>Lawrence, MA-NH HUD Metro FMR Area</v>
      </c>
      <c r="H1406" cm="1">
        <f t="array" ref="H1406">INDEX('PUMA22 Limit computations'!AI$4:BB$75,'PUMA-Person-Limits Fragments'!B1406,'PUMA-Person-Limits Fragments'!C1406)</f>
        <v>131250</v>
      </c>
      <c r="I1406" cm="1">
        <f t="array" ref="I1406">INDEX('PUMA22 Limit computations'!BC$4:BV$75,'PUMA-Person-Limits Fragments'!B1406,'PUMA-Person-Limits Fragments'!C1406)</f>
        <v>103270</v>
      </c>
      <c r="J1406" cm="1">
        <f t="array" ref="J1406">INDEX('PUMA22 Limit computations'!BW$4:CP$75,'PUMA-Person-Limits Fragments'!B1406,'PUMA-Person-Limits Fragments'!C1406)</f>
        <v>203850</v>
      </c>
    </row>
    <row r="1407" spans="1:10" x14ac:dyDescent="0.25">
      <c r="A1407">
        <f t="shared" si="65"/>
        <v>1406</v>
      </c>
      <c r="B1407">
        <f t="shared" si="63"/>
        <v>38</v>
      </c>
      <c r="C1407">
        <f t="shared" si="64"/>
        <v>20</v>
      </c>
      <c r="D1407" cm="1">
        <f t="array" ref="D1407">INDEX('PUMA22 Limit computations'!$A$4:$D$75,'PUMA-Person-Limits Fragments'!$B1407,1)</f>
        <v>702</v>
      </c>
      <c r="E1407" t="str" cm="1">
        <f t="array" ref="E1407">INDEX('PUMA22 Limit computations'!$A$4:$D$75,'PUMA-Person-Limits Fragments'!$B1407,2)</f>
        <v>Essex County (West)--Lawrence &amp; Andover</v>
      </c>
      <c r="F1407" t="str" cm="1">
        <f t="array" ref="F1407">INDEX('PUMA22 Limit computations'!$A$4:$D$75,'PUMA-Person-Limits Fragments'!$B1407,3)</f>
        <v>METRO14460MM4160</v>
      </c>
      <c r="G1407" t="str" cm="1">
        <f t="array" ref="G1407">INDEX('PUMA22 Limit computations'!$A$4:$D$75,'PUMA-Person-Limits Fragments'!$B1407,4)</f>
        <v>Lawrence, MA-NH HUD Metro FMR Area</v>
      </c>
      <c r="H1407" cm="1">
        <f t="array" ref="H1407">INDEX('PUMA22 Limit computations'!AI$4:BB$75,'PUMA-Person-Limits Fragments'!B1407,'PUMA-Person-Limits Fragments'!C1407)</f>
        <v>131250</v>
      </c>
      <c r="I1407" cm="1">
        <f t="array" ref="I1407">INDEX('PUMA22 Limit computations'!BC$4:BV$75,'PUMA-Person-Limits Fragments'!B1407,'PUMA-Person-Limits Fragments'!C1407)</f>
        <v>103270</v>
      </c>
      <c r="J1407" cm="1">
        <f t="array" ref="J1407">INDEX('PUMA22 Limit computations'!BW$4:CP$75,'PUMA-Person-Limits Fragments'!B1407,'PUMA-Person-Limits Fragments'!C1407)</f>
        <v>203850</v>
      </c>
    </row>
    <row r="1408" spans="1:10" x14ac:dyDescent="0.25">
      <c r="A1408">
        <f t="shared" si="65"/>
        <v>1407</v>
      </c>
      <c r="B1408">
        <f t="shared" si="63"/>
        <v>39</v>
      </c>
      <c r="C1408">
        <f t="shared" si="64"/>
        <v>20</v>
      </c>
      <c r="D1408" cm="1">
        <f t="array" ref="D1408">INDEX('PUMA22 Limit computations'!$A$4:$D$75,'PUMA-Person-Limits Fragments'!$B1408,1)</f>
        <v>703</v>
      </c>
      <c r="E1408" t="str" cm="1">
        <f t="array" ref="E1408">INDEX('PUMA22 Limit computations'!$A$4:$D$75,'PUMA-Person-Limits Fragments'!$B1408,2)</f>
        <v>Essex County (North)--Newburyport, Amesbury &amp; North Andover</v>
      </c>
      <c r="F1408" t="str" cm="1">
        <f t="array" ref="F1408">INDEX('PUMA22 Limit computations'!$A$4:$D$75,'PUMA-Person-Limits Fragments'!$B1408,3)</f>
        <v>METRO14460MM4160</v>
      </c>
      <c r="G1408" t="str" cm="1">
        <f t="array" ref="G1408">INDEX('PUMA22 Limit computations'!$A$4:$D$75,'PUMA-Person-Limits Fragments'!$B1408,4)</f>
        <v>Lawrence, MA-NH HUD Metro FMR Area</v>
      </c>
      <c r="H1408" cm="1">
        <f t="array" ref="H1408">INDEX('PUMA22 Limit computations'!AI$4:BB$75,'PUMA-Person-Limits Fragments'!B1408,'PUMA-Person-Limits Fragments'!C1408)</f>
        <v>62737.5</v>
      </c>
      <c r="I1408" cm="1">
        <f t="array" ref="I1408">INDEX('PUMA22 Limit computations'!BC$4:BV$75,'PUMA-Person-Limits Fragments'!B1408,'PUMA-Person-Limits Fragments'!C1408)</f>
        <v>49363.06</v>
      </c>
      <c r="J1408" cm="1">
        <f t="array" ref="J1408">INDEX('PUMA22 Limit computations'!BW$4:CP$75,'PUMA-Person-Limits Fragments'!B1408,'PUMA-Person-Limits Fragments'!C1408)</f>
        <v>97440.3</v>
      </c>
    </row>
    <row r="1409" spans="1:10" x14ac:dyDescent="0.25">
      <c r="A1409">
        <f t="shared" si="65"/>
        <v>1408</v>
      </c>
      <c r="B1409">
        <f t="shared" si="63"/>
        <v>40</v>
      </c>
      <c r="C1409">
        <f t="shared" si="64"/>
        <v>20</v>
      </c>
      <c r="D1409" cm="1">
        <f t="array" ref="D1409">INDEX('PUMA22 Limit computations'!$A$4:$D$75,'PUMA-Person-Limits Fragments'!$B1409,1)</f>
        <v>603</v>
      </c>
      <c r="E1409" t="str" cm="1">
        <f t="array" ref="E1409">INDEX('PUMA22 Limit computations'!$A$4:$D$75,'PUMA-Person-Limits Fragments'!$B1409,2)</f>
        <v>Middlesex County (Northeast)--Billerica, Tewksbury &amp; Dracut</v>
      </c>
      <c r="F1409" t="str" cm="1">
        <f t="array" ref="F1409">INDEX('PUMA22 Limit computations'!$A$4:$D$75,'PUMA-Person-Limits Fragments'!$B1409,3)</f>
        <v>METRO14460MM4560</v>
      </c>
      <c r="G1409" t="str" cm="1">
        <f t="array" ref="G1409">INDEX('PUMA22 Limit computations'!$A$4:$D$75,'PUMA-Person-Limits Fragments'!$B1409,4)</f>
        <v>Lowell, MA HUD Metro FMR Area</v>
      </c>
      <c r="H1409" cm="1">
        <f t="array" ref="H1409">INDEX('PUMA22 Limit computations'!AI$4:BB$75,'PUMA-Person-Limits Fragments'!B1409,'PUMA-Person-Limits Fragments'!C1409)</f>
        <v>144000</v>
      </c>
      <c r="I1409" cm="1">
        <f t="array" ref="I1409">INDEX('PUMA22 Limit computations'!BC$4:BV$75,'PUMA-Person-Limits Fragments'!B1409,'PUMA-Person-Limits Fragments'!C1409)</f>
        <v>103270</v>
      </c>
      <c r="J1409" cm="1">
        <f t="array" ref="J1409">INDEX('PUMA22 Limit computations'!BW$4:CP$75,'PUMA-Person-Limits Fragments'!B1409,'PUMA-Person-Limits Fragments'!C1409)</f>
        <v>203850</v>
      </c>
    </row>
    <row r="1410" spans="1:10" x14ac:dyDescent="0.25">
      <c r="A1410">
        <f t="shared" si="65"/>
        <v>1409</v>
      </c>
      <c r="B1410">
        <f t="shared" si="63"/>
        <v>41</v>
      </c>
      <c r="C1410">
        <f t="shared" si="64"/>
        <v>20</v>
      </c>
      <c r="D1410" cm="1">
        <f t="array" ref="D1410">INDEX('PUMA22 Limit computations'!$A$4:$D$75,'PUMA-Person-Limits Fragments'!$B1410,1)</f>
        <v>601</v>
      </c>
      <c r="E1410" t="str" cm="1">
        <f t="array" ref="E1410">INDEX('PUMA22 Limit computations'!$A$4:$D$75,'PUMA-Person-Limits Fragments'!$B1410,2)</f>
        <v>Middlesex County (Northwest)--Outside Lowell</v>
      </c>
      <c r="F1410" t="str" cm="1">
        <f t="array" ref="F1410">INDEX('PUMA22 Limit computations'!$A$4:$D$75,'PUMA-Person-Limits Fragments'!$B1410,3)</f>
        <v>METRO14460MM4560</v>
      </c>
      <c r="G1410" t="str" cm="1">
        <f t="array" ref="G1410">INDEX('PUMA22 Limit computations'!$A$4:$D$75,'PUMA-Person-Limits Fragments'!$B1410,4)</f>
        <v>Lowell, MA HUD Metro FMR Area</v>
      </c>
      <c r="H1410" cm="1">
        <f t="array" ref="H1410">INDEX('PUMA22 Limit computations'!AI$4:BB$75,'PUMA-Person-Limits Fragments'!B1410,'PUMA-Person-Limits Fragments'!C1410)</f>
        <v>111556.8</v>
      </c>
      <c r="I1410" cm="1">
        <f t="array" ref="I1410">INDEX('PUMA22 Limit computations'!BC$4:BV$75,'PUMA-Person-Limits Fragments'!B1410,'PUMA-Person-Limits Fragments'!C1410)</f>
        <v>80003.269</v>
      </c>
      <c r="J1410" cm="1">
        <f t="array" ref="J1410">INDEX('PUMA22 Limit computations'!BW$4:CP$75,'PUMA-Person-Limits Fragments'!B1410,'PUMA-Person-Limits Fragments'!C1410)</f>
        <v>157922.595</v>
      </c>
    </row>
    <row r="1411" spans="1:10" x14ac:dyDescent="0.25">
      <c r="A1411">
        <f t="shared" si="65"/>
        <v>1410</v>
      </c>
      <c r="B1411">
        <f t="shared" ref="B1411:B1441" si="66">A1411-72*FLOOR((A1411-1)/72,1)</f>
        <v>42</v>
      </c>
      <c r="C1411">
        <f t="shared" ref="C1411:C1441" si="67">FLOOR((A1411-1)/72,1)+1</f>
        <v>20</v>
      </c>
      <c r="D1411" cm="1">
        <f t="array" ref="D1411">INDEX('PUMA22 Limit computations'!$A$4:$D$75,'PUMA-Person-Limits Fragments'!$B1411,1)</f>
        <v>602</v>
      </c>
      <c r="E1411" t="str" cm="1">
        <f t="array" ref="E1411">INDEX('PUMA22 Limit computations'!$A$4:$D$75,'PUMA-Person-Limits Fragments'!$B1411,2)</f>
        <v>Middlesex County--Lowell</v>
      </c>
      <c r="F1411" t="str" cm="1">
        <f t="array" ref="F1411">INDEX('PUMA22 Limit computations'!$A$4:$D$75,'PUMA-Person-Limits Fragments'!$B1411,3)</f>
        <v>METRO14460MM4560</v>
      </c>
      <c r="G1411" t="str" cm="1">
        <f t="array" ref="G1411">INDEX('PUMA22 Limit computations'!$A$4:$D$75,'PUMA-Person-Limits Fragments'!$B1411,4)</f>
        <v>Lowell, MA HUD Metro FMR Area</v>
      </c>
      <c r="H1411" cm="1">
        <f t="array" ref="H1411">INDEX('PUMA22 Limit computations'!AI$4:BB$75,'PUMA-Person-Limits Fragments'!B1411,'PUMA-Person-Limits Fragments'!C1411)</f>
        <v>144000</v>
      </c>
      <c r="I1411" cm="1">
        <f t="array" ref="I1411">INDEX('PUMA22 Limit computations'!BC$4:BV$75,'PUMA-Person-Limits Fragments'!B1411,'PUMA-Person-Limits Fragments'!C1411)</f>
        <v>103270</v>
      </c>
      <c r="J1411" cm="1">
        <f t="array" ref="J1411">INDEX('PUMA22 Limit computations'!BW$4:CP$75,'PUMA-Person-Limits Fragments'!B1411,'PUMA-Person-Limits Fragments'!C1411)</f>
        <v>203850</v>
      </c>
    </row>
    <row r="1412" spans="1:10" x14ac:dyDescent="0.25">
      <c r="A1412">
        <f t="shared" ref="A1412:A1441" si="68">A1411+1</f>
        <v>1411</v>
      </c>
      <c r="B1412">
        <f t="shared" si="66"/>
        <v>43</v>
      </c>
      <c r="C1412">
        <f t="shared" si="67"/>
        <v>20</v>
      </c>
      <c r="D1412" cm="1">
        <f t="array" ref="D1412">INDEX('PUMA22 Limit computations'!$A$4:$D$75,'PUMA-Person-Limits Fragments'!$B1412,1)</f>
        <v>100</v>
      </c>
      <c r="E1412" t="str" cm="1">
        <f t="array" ref="E1412">INDEX('PUMA22 Limit computations'!$A$4:$D$75,'PUMA-Person-Limits Fragments'!$B1412,2)</f>
        <v>Berkshire County--Pittsfield</v>
      </c>
      <c r="F1412" t="str" cm="1">
        <f t="array" ref="F1412">INDEX('PUMA22 Limit computations'!$A$4:$D$75,'PUMA-Person-Limits Fragments'!$B1412,3)</f>
        <v>METRO38340M38340</v>
      </c>
      <c r="G1412" t="str" cm="1">
        <f t="array" ref="G1412">INDEX('PUMA22 Limit computations'!$A$4:$D$75,'PUMA-Person-Limits Fragments'!$B1412,4)</f>
        <v>Pittsfield, MA HUD Metro FMR Area</v>
      </c>
      <c r="H1412" cm="1">
        <f t="array" ref="H1412">INDEX('PUMA22 Limit computations'!AI$4:BB$75,'PUMA-Person-Limits Fragments'!B1412,'PUMA-Person-Limits Fragments'!C1412)</f>
        <v>66717.854999999996</v>
      </c>
      <c r="I1412" cm="1">
        <f t="array" ref="I1412">INDEX('PUMA22 Limit computations'!BC$4:BV$75,'PUMA-Person-Limits Fragments'!B1412,'PUMA-Person-Limits Fragments'!C1412)</f>
        <v>62550.639000000003</v>
      </c>
      <c r="J1412" cm="1">
        <f t="array" ref="J1412">INDEX('PUMA22 Limit computations'!BW$4:CP$75,'PUMA-Person-Limits Fragments'!B1412,'PUMA-Person-Limits Fragments'!C1412)</f>
        <v>106754.625</v>
      </c>
    </row>
    <row r="1413" spans="1:10" x14ac:dyDescent="0.25">
      <c r="A1413">
        <f t="shared" si="68"/>
        <v>1412</v>
      </c>
      <c r="B1413">
        <f t="shared" si="66"/>
        <v>44</v>
      </c>
      <c r="C1413">
        <f t="shared" si="67"/>
        <v>20</v>
      </c>
      <c r="D1413" cm="1">
        <f t="array" ref="D1413">INDEX('PUMA22 Limit computations'!$A$4:$D$75,'PUMA-Person-Limits Fragments'!$B1413,1)</f>
        <v>100</v>
      </c>
      <c r="E1413" t="str" cm="1">
        <f t="array" ref="E1413">INDEX('PUMA22 Limit computations'!$A$4:$D$75,'PUMA-Person-Limits Fragments'!$B1413,2)</f>
        <v>Berkshire County--Pittsfield</v>
      </c>
      <c r="F1413" t="str" cm="1">
        <f t="array" ref="F1413">INDEX('PUMA22 Limit computations'!$A$4:$D$75,'PUMA-Person-Limits Fragments'!$B1413,3)</f>
        <v>METRO38340N25003</v>
      </c>
      <c r="G1413" t="str" cm="1">
        <f t="array" ref="G1413">INDEX('PUMA22 Limit computations'!$A$4:$D$75,'PUMA-Person-Limits Fragments'!$B1413,4)</f>
        <v>Berkshire County, MA (part) HUD Metro FMR Area</v>
      </c>
      <c r="H1413" cm="1">
        <f t="array" ref="H1413">INDEX('PUMA22 Limit computations'!AI$4:BB$75,'PUMA-Person-Limits Fragments'!B1413,'PUMA-Person-Limits Fragments'!C1413)</f>
        <v>42297.659999999996</v>
      </c>
      <c r="I1413" cm="1">
        <f t="array" ref="I1413">INDEX('PUMA22 Limit computations'!BC$4:BV$75,'PUMA-Person-Limits Fragments'!B1413,'PUMA-Person-Limits Fragments'!C1413)</f>
        <v>40709.034</v>
      </c>
      <c r="J1413" cm="1">
        <f t="array" ref="J1413">INDEX('PUMA22 Limit computations'!BW$4:CP$75,'PUMA-Person-Limits Fragments'!B1413,'PUMA-Person-Limits Fragments'!C1413)</f>
        <v>67684.14</v>
      </c>
    </row>
    <row r="1414" spans="1:10" x14ac:dyDescent="0.25">
      <c r="A1414">
        <f t="shared" si="68"/>
        <v>1413</v>
      </c>
      <c r="B1414">
        <f t="shared" si="66"/>
        <v>45</v>
      </c>
      <c r="C1414">
        <f t="shared" si="67"/>
        <v>20</v>
      </c>
      <c r="D1414" cm="1">
        <f t="array" ref="D1414">INDEX('PUMA22 Limit computations'!$A$4:$D$75,'PUMA-Person-Limits Fragments'!$B1414,1)</f>
        <v>1001</v>
      </c>
      <c r="E1414" t="str" cm="1">
        <f t="array" ref="E1414">INDEX('PUMA22 Limit computations'!$A$4:$D$75,'PUMA-Person-Limits Fragments'!$B1414,2)</f>
        <v>Bristol County--Attleboro, North Attleborough &amp; Swansea</v>
      </c>
      <c r="F1414" t="str" cm="1">
        <f t="array" ref="F1414">INDEX('PUMA22 Limit computations'!$A$4:$D$75,'PUMA-Person-Limits Fragments'!$B1414,3)</f>
        <v>METRO39300M39300</v>
      </c>
      <c r="G1414" t="str" cm="1">
        <f t="array" ref="G1414">INDEX('PUMA22 Limit computations'!$A$4:$D$75,'PUMA-Person-Limits Fragments'!$B1414,4)</f>
        <v>Providence-Fall River, RI-MA HUD Metro FMR Area</v>
      </c>
      <c r="H1414" cm="1">
        <f t="array" ref="H1414">INDEX('PUMA22 Limit computations'!AI$4:BB$75,'PUMA-Person-Limits Fragments'!B1414,'PUMA-Person-Limits Fragments'!C1414)</f>
        <v>110261.02499999999</v>
      </c>
      <c r="I1414" cm="1">
        <f t="array" ref="I1414">INDEX('PUMA22 Limit computations'!BC$4:BV$75,'PUMA-Person-Limits Fragments'!B1414,'PUMA-Person-Limits Fragments'!C1414)</f>
        <v>103280.327</v>
      </c>
      <c r="J1414" cm="1">
        <f t="array" ref="J1414">INDEX('PUMA22 Limit computations'!BW$4:CP$75,'PUMA-Person-Limits Fragments'!B1414,'PUMA-Person-Limits Fragments'!C1414)</f>
        <v>176417.63999999998</v>
      </c>
    </row>
    <row r="1415" spans="1:10" x14ac:dyDescent="0.25">
      <c r="A1415">
        <f t="shared" si="68"/>
        <v>1414</v>
      </c>
      <c r="B1415">
        <f t="shared" si="66"/>
        <v>46</v>
      </c>
      <c r="C1415">
        <f t="shared" si="67"/>
        <v>20</v>
      </c>
      <c r="D1415" cm="1">
        <f t="array" ref="D1415">INDEX('PUMA22 Limit computations'!$A$4:$D$75,'PUMA-Person-Limits Fragments'!$B1415,1)</f>
        <v>1003</v>
      </c>
      <c r="E1415" t="str" cm="1">
        <f t="array" ref="E1415">INDEX('PUMA22 Limit computations'!$A$4:$D$75,'PUMA-Person-Limits Fragments'!$B1415,2)</f>
        <v>Bristol County (Central)--Fall River, Somerset &amp; Acushnet</v>
      </c>
      <c r="F1415" t="str" cm="1">
        <f t="array" ref="F1415">INDEX('PUMA22 Limit computations'!$A$4:$D$75,'PUMA-Person-Limits Fragments'!$B1415,3)</f>
        <v>METRO39300M39300</v>
      </c>
      <c r="G1415" t="str" cm="1">
        <f t="array" ref="G1415">INDEX('PUMA22 Limit computations'!$A$4:$D$75,'PUMA-Person-Limits Fragments'!$B1415,4)</f>
        <v>Providence-Fall River, RI-MA HUD Metro FMR Area</v>
      </c>
      <c r="H1415" cm="1">
        <f t="array" ref="H1415">INDEX('PUMA22 Limit computations'!AI$4:BB$75,'PUMA-Person-Limits Fragments'!B1415,'PUMA-Person-Limits Fragments'!C1415)</f>
        <v>95851.349999999991</v>
      </c>
      <c r="I1415" cm="1">
        <f t="array" ref="I1415">INDEX('PUMA22 Limit computations'!BC$4:BV$75,'PUMA-Person-Limits Fragments'!B1415,'PUMA-Person-Limits Fragments'!C1415)</f>
        <v>89782.937999999995</v>
      </c>
      <c r="J1415" cm="1">
        <f t="array" ref="J1415">INDEX('PUMA22 Limit computations'!BW$4:CP$75,'PUMA-Person-Limits Fragments'!B1415,'PUMA-Person-Limits Fragments'!C1415)</f>
        <v>153362.16</v>
      </c>
    </row>
    <row r="1416" spans="1:10" x14ac:dyDescent="0.25">
      <c r="A1416">
        <f t="shared" si="68"/>
        <v>1415</v>
      </c>
      <c r="B1416">
        <f t="shared" si="66"/>
        <v>47</v>
      </c>
      <c r="C1416">
        <f t="shared" si="67"/>
        <v>20</v>
      </c>
      <c r="D1416" cm="1">
        <f t="array" ref="D1416">INDEX('PUMA22 Limit computations'!$A$4:$D$75,'PUMA-Person-Limits Fragments'!$B1416,1)</f>
        <v>1004</v>
      </c>
      <c r="E1416" t="str" cm="1">
        <f t="array" ref="E1416">INDEX('PUMA22 Limit computations'!$A$4:$D$75,'PUMA-Person-Limits Fragments'!$B1416,2)</f>
        <v>Bristol County (South)--New Bedford, Dartmouth &amp; Westport</v>
      </c>
      <c r="F1416" t="str" cm="1">
        <f t="array" ref="F1416">INDEX('PUMA22 Limit computations'!$A$4:$D$75,'PUMA-Person-Limits Fragments'!$B1416,3)</f>
        <v>METRO39300M39300</v>
      </c>
      <c r="G1416" t="str" cm="1">
        <f t="array" ref="G1416">INDEX('PUMA22 Limit computations'!$A$4:$D$75,'PUMA-Person-Limits Fragments'!$B1416,4)</f>
        <v>Providence-Fall River, RI-MA HUD Metro FMR Area</v>
      </c>
      <c r="H1416" cm="1">
        <f t="array" ref="H1416">INDEX('PUMA22 Limit computations'!AI$4:BB$75,'PUMA-Person-Limits Fragments'!B1416,'PUMA-Person-Limits Fragments'!C1416)</f>
        <v>11730.599999999999</v>
      </c>
      <c r="I1416" cm="1">
        <f t="array" ref="I1416">INDEX('PUMA22 Limit computations'!BC$4:BV$75,'PUMA-Person-Limits Fragments'!B1416,'PUMA-Person-Limits Fragments'!C1416)</f>
        <v>10987.928</v>
      </c>
      <c r="J1416" cm="1">
        <f t="array" ref="J1416">INDEX('PUMA22 Limit computations'!BW$4:CP$75,'PUMA-Person-Limits Fragments'!B1416,'PUMA-Person-Limits Fragments'!C1416)</f>
        <v>18768.96</v>
      </c>
    </row>
    <row r="1417" spans="1:10" x14ac:dyDescent="0.25">
      <c r="A1417">
        <f t="shared" si="68"/>
        <v>1416</v>
      </c>
      <c r="B1417">
        <f t="shared" si="66"/>
        <v>48</v>
      </c>
      <c r="C1417">
        <f t="shared" si="67"/>
        <v>20</v>
      </c>
      <c r="D1417" cm="1">
        <f t="array" ref="D1417">INDEX('PUMA22 Limit computations'!$A$4:$D$75,'PUMA-Person-Limits Fragments'!$B1417,1)</f>
        <v>1002</v>
      </c>
      <c r="E1417" t="str" cm="1">
        <f t="array" ref="E1417">INDEX('PUMA22 Limit computations'!$A$4:$D$75,'PUMA-Person-Limits Fragments'!$B1417,2)</f>
        <v>Bristol County--Taunton, Easton &amp; Mansfield</v>
      </c>
      <c r="F1417" t="str" cm="1">
        <f t="array" ref="F1417">INDEX('PUMA22 Limit computations'!$A$4:$D$75,'PUMA-Person-Limits Fragments'!$B1417,3)</f>
        <v>METRO39300MM1120</v>
      </c>
      <c r="G1417" t="str" cm="1">
        <f t="array" ref="G1417">INDEX('PUMA22 Limit computations'!$A$4:$D$75,'PUMA-Person-Limits Fragments'!$B1417,4)</f>
        <v>Taunton-Mansfield-Norton, MA HUD Metro FMR Area</v>
      </c>
      <c r="H1417" cm="1">
        <f t="array" ref="H1417">INDEX('PUMA22 Limit computations'!AI$4:BB$75,'PUMA-Person-Limits Fragments'!B1417,'PUMA-Person-Limits Fragments'!C1417)</f>
        <v>96518.565000000002</v>
      </c>
      <c r="I1417" cm="1">
        <f t="array" ref="I1417">INDEX('PUMA22 Limit computations'!BC$4:BV$75,'PUMA-Person-Limits Fragments'!B1417,'PUMA-Person-Limits Fragments'!C1417)</f>
        <v>78268.332999999999</v>
      </c>
      <c r="J1417" cm="1">
        <f t="array" ref="J1417">INDEX('PUMA22 Limit computations'!BW$4:CP$75,'PUMA-Person-Limits Fragments'!B1417,'PUMA-Person-Limits Fragments'!C1417)</f>
        <v>154422.125</v>
      </c>
    </row>
    <row r="1418" spans="1:10" x14ac:dyDescent="0.25">
      <c r="A1418">
        <f t="shared" si="68"/>
        <v>1417</v>
      </c>
      <c r="B1418">
        <f t="shared" si="66"/>
        <v>49</v>
      </c>
      <c r="C1418">
        <f t="shared" si="67"/>
        <v>20</v>
      </c>
      <c r="D1418" cm="1">
        <f t="array" ref="D1418">INDEX('PUMA22 Limit computations'!$A$4:$D$75,'PUMA-Person-Limits Fragments'!$B1418,1)</f>
        <v>1002</v>
      </c>
      <c r="E1418" t="str" cm="1">
        <f t="array" ref="E1418">INDEX('PUMA22 Limit computations'!$A$4:$D$75,'PUMA-Person-Limits Fragments'!$B1418,2)</f>
        <v>Bristol County--Taunton, Easton &amp; Mansfield</v>
      </c>
      <c r="F1418" t="str" cm="1">
        <f t="array" ref="F1418">INDEX('PUMA22 Limit computations'!$A$4:$D$75,'PUMA-Person-Limits Fragments'!$B1418,3)</f>
        <v>METRO39300MM1200</v>
      </c>
      <c r="G1418" t="str" cm="1">
        <f t="array" ref="G1418">INDEX('PUMA22 Limit computations'!$A$4:$D$75,'PUMA-Person-Limits Fragments'!$B1418,4)</f>
        <v>Easton-Raynham, MA HUD Metro FMR Area</v>
      </c>
      <c r="H1418" cm="1">
        <f t="array" ref="H1418">INDEX('PUMA22 Limit computations'!AI$4:BB$75,'PUMA-Person-Limits Fragments'!B1418,'PUMA-Person-Limits Fragments'!C1418)</f>
        <v>39321.17</v>
      </c>
      <c r="I1418" cm="1">
        <f t="array" ref="I1418">INDEX('PUMA22 Limit computations'!BC$4:BV$75,'PUMA-Person-Limits Fragments'!B1418,'PUMA-Person-Limits Fragments'!C1418)</f>
        <v>25011.993999999999</v>
      </c>
      <c r="J1418" cm="1">
        <f t="array" ref="J1418">INDEX('PUMA22 Limit computations'!BW$4:CP$75,'PUMA-Person-Limits Fragments'!B1418,'PUMA-Person-Limits Fragments'!C1418)</f>
        <v>49372.47</v>
      </c>
    </row>
    <row r="1419" spans="1:10" x14ac:dyDescent="0.25">
      <c r="A1419">
        <f t="shared" si="68"/>
        <v>1418</v>
      </c>
      <c r="B1419">
        <f t="shared" si="66"/>
        <v>50</v>
      </c>
      <c r="C1419">
        <f t="shared" si="67"/>
        <v>20</v>
      </c>
      <c r="D1419" cm="1">
        <f t="array" ref="D1419">INDEX('PUMA22 Limit computations'!$A$4:$D$75,'PUMA-Person-Limits Fragments'!$B1419,1)</f>
        <v>1003</v>
      </c>
      <c r="E1419" t="str" cm="1">
        <f t="array" ref="E1419">INDEX('PUMA22 Limit computations'!$A$4:$D$75,'PUMA-Person-Limits Fragments'!$B1419,2)</f>
        <v>Bristol County (Central)--Fall River, Somerset &amp; Acushnet</v>
      </c>
      <c r="F1419" t="str" cm="1">
        <f t="array" ref="F1419">INDEX('PUMA22 Limit computations'!$A$4:$D$75,'PUMA-Person-Limits Fragments'!$B1419,3)</f>
        <v>METRO39300MM5400</v>
      </c>
      <c r="G1419" t="str" cm="1">
        <f t="array" ref="G1419">INDEX('PUMA22 Limit computations'!$A$4:$D$75,'PUMA-Person-Limits Fragments'!$B1419,4)</f>
        <v>New Bedford, MA HUD Metro FMR Area</v>
      </c>
      <c r="H1419" cm="1">
        <f t="array" ref="H1419">INDEX('PUMA22 Limit computations'!AI$4:BB$75,'PUMA-Person-Limits Fragments'!B1419,'PUMA-Person-Limits Fragments'!C1419)</f>
        <v>14002.65</v>
      </c>
      <c r="I1419" cm="1">
        <f t="array" ref="I1419">INDEX('PUMA22 Limit computations'!BC$4:BV$75,'PUMA-Person-Limits Fragments'!B1419,'PUMA-Person-Limits Fragments'!C1419)</f>
        <v>13476.735000000001</v>
      </c>
      <c r="J1419" cm="1">
        <f t="array" ref="J1419">INDEX('PUMA22 Limit computations'!BW$4:CP$75,'PUMA-Person-Limits Fragments'!B1419,'PUMA-Person-Limits Fragments'!C1419)</f>
        <v>22406.850000000002</v>
      </c>
    </row>
    <row r="1420" spans="1:10" x14ac:dyDescent="0.25">
      <c r="A1420">
        <f t="shared" si="68"/>
        <v>1419</v>
      </c>
      <c r="B1420">
        <f t="shared" si="66"/>
        <v>51</v>
      </c>
      <c r="C1420">
        <f t="shared" si="67"/>
        <v>20</v>
      </c>
      <c r="D1420" cm="1">
        <f t="array" ref="D1420">INDEX('PUMA22 Limit computations'!$A$4:$D$75,'PUMA-Person-Limits Fragments'!$B1420,1)</f>
        <v>1004</v>
      </c>
      <c r="E1420" t="str" cm="1">
        <f t="array" ref="E1420">INDEX('PUMA22 Limit computations'!$A$4:$D$75,'PUMA-Person-Limits Fragments'!$B1420,2)</f>
        <v>Bristol County (South)--New Bedford, Dartmouth &amp; Westport</v>
      </c>
      <c r="F1420" t="str" cm="1">
        <f t="array" ref="F1420">INDEX('PUMA22 Limit computations'!$A$4:$D$75,'PUMA-Person-Limits Fragments'!$B1420,3)</f>
        <v>METRO39300MM5400</v>
      </c>
      <c r="G1420" t="str" cm="1">
        <f t="array" ref="G1420">INDEX('PUMA22 Limit computations'!$A$4:$D$75,'PUMA-Person-Limits Fragments'!$B1420,4)</f>
        <v>New Bedford, MA HUD Metro FMR Area</v>
      </c>
      <c r="H1420" cm="1">
        <f t="array" ref="H1420">INDEX('PUMA22 Limit computations'!AI$4:BB$75,'PUMA-Person-Limits Fragments'!B1420,'PUMA-Person-Limits Fragments'!C1420)</f>
        <v>95883.28</v>
      </c>
      <c r="I1420" cm="1">
        <f t="array" ref="I1420">INDEX('PUMA22 Limit computations'!BC$4:BV$75,'PUMA-Person-Limits Fragments'!B1420,'PUMA-Person-Limits Fragments'!C1420)</f>
        <v>92282.072</v>
      </c>
      <c r="J1420" cm="1">
        <f t="array" ref="J1420">INDEX('PUMA22 Limit computations'!BW$4:CP$75,'PUMA-Person-Limits Fragments'!B1420,'PUMA-Person-Limits Fragments'!C1420)</f>
        <v>153431.12</v>
      </c>
    </row>
    <row r="1421" spans="1:10" x14ac:dyDescent="0.25">
      <c r="A1421">
        <f t="shared" si="68"/>
        <v>1420</v>
      </c>
      <c r="B1421">
        <f t="shared" si="66"/>
        <v>52</v>
      </c>
      <c r="C1421">
        <f t="shared" si="67"/>
        <v>20</v>
      </c>
      <c r="D1421" cm="1">
        <f t="array" ref="D1421">INDEX('PUMA22 Limit computations'!$A$4:$D$75,'PUMA-Person-Limits Fragments'!$B1421,1)</f>
        <v>201</v>
      </c>
      <c r="E1421" t="str" cm="1">
        <f t="array" ref="E1421">INDEX('PUMA22 Limit computations'!$A$4:$D$75,'PUMA-Person-Limits Fragments'!$B1421,2)</f>
        <v>Franklin &amp; Hampshire (West, North, East) Counties</v>
      </c>
      <c r="F1421" t="str" cm="1">
        <f t="array" ref="F1421">INDEX('PUMA22 Limit computations'!$A$4:$D$75,'PUMA-Person-Limits Fragments'!$B1421,3)</f>
        <v>METRO44140M25011</v>
      </c>
      <c r="G1421" t="str" cm="1">
        <f t="array" ref="G1421">INDEX('PUMA22 Limit computations'!$A$4:$D$75,'PUMA-Person-Limits Fragments'!$B1421,4)</f>
        <v>Franklin County, MA HUD Metro FMR Area</v>
      </c>
      <c r="H1421" cm="1">
        <f t="array" ref="H1421">INDEX('PUMA22 Limit computations'!AI$4:BB$75,'PUMA-Person-Limits Fragments'!B1421,'PUMA-Person-Limits Fragments'!C1421)</f>
        <v>65764.17</v>
      </c>
      <c r="I1421" cm="1">
        <f t="array" ref="I1421">INDEX('PUMA22 Limit computations'!BC$4:BV$75,'PUMA-Person-Limits Fragments'!B1421,'PUMA-Person-Limits Fragments'!C1421)</f>
        <v>63294.182999999997</v>
      </c>
      <c r="J1421" cm="1">
        <f t="array" ref="J1421">INDEX('PUMA22 Limit computations'!BW$4:CP$75,'PUMA-Person-Limits Fragments'!B1421,'PUMA-Person-Limits Fragments'!C1421)</f>
        <v>105234.93</v>
      </c>
    </row>
    <row r="1422" spans="1:10" x14ac:dyDescent="0.25">
      <c r="A1422">
        <f t="shared" si="68"/>
        <v>1421</v>
      </c>
      <c r="B1422">
        <f t="shared" si="66"/>
        <v>53</v>
      </c>
      <c r="C1422">
        <f t="shared" si="67"/>
        <v>20</v>
      </c>
      <c r="D1422" cm="1">
        <f t="array" ref="D1422">INDEX('PUMA22 Limit computations'!$A$4:$D$75,'PUMA-Person-Limits Fragments'!$B1422,1)</f>
        <v>301</v>
      </c>
      <c r="E1422" t="str" cm="1">
        <f t="array" ref="E1422">INDEX('PUMA22 Limit computations'!$A$4:$D$75,'PUMA-Person-Limits Fragments'!$B1422,2)</f>
        <v>Hampshire County (South)--Northampton</v>
      </c>
      <c r="F1422" t="str" cm="1">
        <f t="array" ref="F1422">INDEX('PUMA22 Limit computations'!$A$4:$D$75,'PUMA-Person-Limits Fragments'!$B1422,3)</f>
        <v>METRO44140M44140</v>
      </c>
      <c r="G1422" t="str" cm="1">
        <f t="array" ref="G1422">INDEX('PUMA22 Limit computations'!$A$4:$D$75,'PUMA-Person-Limits Fragments'!$B1422,4)</f>
        <v>Springfield, MA HUD Metro FMR Area</v>
      </c>
      <c r="H1422" cm="1">
        <f t="array" ref="H1422">INDEX('PUMA22 Limit computations'!AI$4:BB$75,'PUMA-Person-Limits Fragments'!B1422,'PUMA-Person-Limits Fragments'!C1422)</f>
        <v>107289.27</v>
      </c>
      <c r="I1422" cm="1">
        <f t="array" ref="I1422">INDEX('PUMA22 Limit computations'!BC$4:BV$75,'PUMA-Person-Limits Fragments'!B1422,'PUMA-Person-Limits Fragments'!C1422)</f>
        <v>103259.673</v>
      </c>
      <c r="J1422" cm="1">
        <f t="array" ref="J1422">INDEX('PUMA22 Limit computations'!BW$4:CP$75,'PUMA-Person-Limits Fragments'!B1422,'PUMA-Person-Limits Fragments'!C1422)</f>
        <v>171682.83000000002</v>
      </c>
    </row>
    <row r="1423" spans="1:10" x14ac:dyDescent="0.25">
      <c r="A1423">
        <f t="shared" si="68"/>
        <v>1422</v>
      </c>
      <c r="B1423">
        <f t="shared" si="66"/>
        <v>54</v>
      </c>
      <c r="C1423">
        <f t="shared" si="67"/>
        <v>20</v>
      </c>
      <c r="D1423" cm="1">
        <f t="array" ref="D1423">INDEX('PUMA22 Limit computations'!$A$4:$D$75,'PUMA-Person-Limits Fragments'!$B1423,1)</f>
        <v>401</v>
      </c>
      <c r="E1423" t="str" cm="1">
        <f t="array" ref="E1423">INDEX('PUMA22 Limit computations'!$A$4:$D$75,'PUMA-Person-Limits Fragments'!$B1423,2)</f>
        <v>Hampden County (West)--Westfield &amp; Holyoke</v>
      </c>
      <c r="F1423" t="str" cm="1">
        <f t="array" ref="F1423">INDEX('PUMA22 Limit computations'!$A$4:$D$75,'PUMA-Person-Limits Fragments'!$B1423,3)</f>
        <v>METRO44140M44140</v>
      </c>
      <c r="G1423" t="str" cm="1">
        <f t="array" ref="G1423">INDEX('PUMA22 Limit computations'!$A$4:$D$75,'PUMA-Person-Limits Fragments'!$B1423,4)</f>
        <v>Springfield, MA HUD Metro FMR Area</v>
      </c>
      <c r="H1423" cm="1">
        <f t="array" ref="H1423">INDEX('PUMA22 Limit computations'!AI$4:BB$75,'PUMA-Person-Limits Fragments'!B1423,'PUMA-Person-Limits Fragments'!C1423)</f>
        <v>107310.73</v>
      </c>
      <c r="I1423" cm="1">
        <f t="array" ref="I1423">INDEX('PUMA22 Limit computations'!BC$4:BV$75,'PUMA-Person-Limits Fragments'!B1423,'PUMA-Person-Limits Fragments'!C1423)</f>
        <v>103280.327</v>
      </c>
      <c r="J1423" cm="1">
        <f t="array" ref="J1423">INDEX('PUMA22 Limit computations'!BW$4:CP$75,'PUMA-Person-Limits Fragments'!B1423,'PUMA-Person-Limits Fragments'!C1423)</f>
        <v>171717.16999999998</v>
      </c>
    </row>
    <row r="1424" spans="1:10" x14ac:dyDescent="0.25">
      <c r="A1424">
        <f t="shared" si="68"/>
        <v>1423</v>
      </c>
      <c r="B1424">
        <f t="shared" si="66"/>
        <v>55</v>
      </c>
      <c r="C1424">
        <f t="shared" si="67"/>
        <v>20</v>
      </c>
      <c r="D1424" cm="1">
        <f t="array" ref="D1424">INDEX('PUMA22 Limit computations'!$A$4:$D$75,'PUMA-Person-Limits Fragments'!$B1424,1)</f>
        <v>402</v>
      </c>
      <c r="E1424" t="str" cm="1">
        <f t="array" ref="E1424">INDEX('PUMA22 Limit computations'!$A$4:$D$75,'PUMA-Person-Limits Fragments'!$B1424,2)</f>
        <v>Hampden County (Central)--Springfield</v>
      </c>
      <c r="F1424" t="str" cm="1">
        <f t="array" ref="F1424">INDEX('PUMA22 Limit computations'!$A$4:$D$75,'PUMA-Person-Limits Fragments'!$B1424,3)</f>
        <v>METRO44140M44140</v>
      </c>
      <c r="G1424" t="str" cm="1">
        <f t="array" ref="G1424">INDEX('PUMA22 Limit computations'!$A$4:$D$75,'PUMA-Person-Limits Fragments'!$B1424,4)</f>
        <v>Springfield, MA HUD Metro FMR Area</v>
      </c>
      <c r="H1424" cm="1">
        <f t="array" ref="H1424">INDEX('PUMA22 Limit computations'!AI$4:BB$75,'PUMA-Person-Limits Fragments'!B1424,'PUMA-Person-Limits Fragments'!C1424)</f>
        <v>107300</v>
      </c>
      <c r="I1424" cm="1">
        <f t="array" ref="I1424">INDEX('PUMA22 Limit computations'!BC$4:BV$75,'PUMA-Person-Limits Fragments'!B1424,'PUMA-Person-Limits Fragments'!C1424)</f>
        <v>103270</v>
      </c>
      <c r="J1424" cm="1">
        <f t="array" ref="J1424">INDEX('PUMA22 Limit computations'!BW$4:CP$75,'PUMA-Person-Limits Fragments'!B1424,'PUMA-Person-Limits Fragments'!C1424)</f>
        <v>171700</v>
      </c>
    </row>
    <row r="1425" spans="1:10" x14ac:dyDescent="0.25">
      <c r="A1425">
        <f t="shared" si="68"/>
        <v>1424</v>
      </c>
      <c r="B1425">
        <f t="shared" si="66"/>
        <v>56</v>
      </c>
      <c r="C1425">
        <f t="shared" si="67"/>
        <v>20</v>
      </c>
      <c r="D1425" cm="1">
        <f t="array" ref="D1425">INDEX('PUMA22 Limit computations'!$A$4:$D$75,'PUMA-Person-Limits Fragments'!$B1425,1)</f>
        <v>403</v>
      </c>
      <c r="E1425" t="str" cm="1">
        <f t="array" ref="E1425">INDEX('PUMA22 Limit computations'!$A$4:$D$75,'PUMA-Person-Limits Fragments'!$B1425,2)</f>
        <v>Hampden County (East)--Chicopee</v>
      </c>
      <c r="F1425" t="str" cm="1">
        <f t="array" ref="F1425">INDEX('PUMA22 Limit computations'!$A$4:$D$75,'PUMA-Person-Limits Fragments'!$B1425,3)</f>
        <v>METRO44140M44140</v>
      </c>
      <c r="G1425" t="str" cm="1">
        <f t="array" ref="G1425">INDEX('PUMA22 Limit computations'!$A$4:$D$75,'PUMA-Person-Limits Fragments'!$B1425,4)</f>
        <v>Springfield, MA HUD Metro FMR Area</v>
      </c>
      <c r="H1425" cm="1">
        <f t="array" ref="H1425">INDEX('PUMA22 Limit computations'!AI$4:BB$75,'PUMA-Person-Limits Fragments'!B1425,'PUMA-Person-Limits Fragments'!C1425)</f>
        <v>107289.27</v>
      </c>
      <c r="I1425" cm="1">
        <f t="array" ref="I1425">INDEX('PUMA22 Limit computations'!BC$4:BV$75,'PUMA-Person-Limits Fragments'!B1425,'PUMA-Person-Limits Fragments'!C1425)</f>
        <v>103259.673</v>
      </c>
      <c r="J1425" cm="1">
        <f t="array" ref="J1425">INDEX('PUMA22 Limit computations'!BW$4:CP$75,'PUMA-Person-Limits Fragments'!B1425,'PUMA-Person-Limits Fragments'!C1425)</f>
        <v>171682.83000000002</v>
      </c>
    </row>
    <row r="1426" spans="1:10" x14ac:dyDescent="0.25">
      <c r="A1426">
        <f t="shared" si="68"/>
        <v>1425</v>
      </c>
      <c r="B1426">
        <f t="shared" si="66"/>
        <v>57</v>
      </c>
      <c r="C1426">
        <f t="shared" si="67"/>
        <v>20</v>
      </c>
      <c r="D1426" cm="1">
        <f t="array" ref="D1426">INDEX('PUMA22 Limit computations'!$A$4:$D$75,'PUMA-Person-Limits Fragments'!$B1426,1)</f>
        <v>201</v>
      </c>
      <c r="E1426" t="str" cm="1">
        <f t="array" ref="E1426">INDEX('PUMA22 Limit computations'!$A$4:$D$75,'PUMA-Person-Limits Fragments'!$B1426,2)</f>
        <v>Franklin &amp; Hampshire (West, North, East) Counties</v>
      </c>
      <c r="F1426" t="str" cm="1">
        <f t="array" ref="F1426">INDEX('PUMA22 Limit computations'!$A$4:$D$75,'PUMA-Person-Limits Fragments'!$B1426,3)</f>
        <v>METRO44140M44140</v>
      </c>
      <c r="G1426" t="str" cm="1">
        <f t="array" ref="G1426">INDEX('PUMA22 Limit computations'!$A$4:$D$75,'PUMA-Person-Limits Fragments'!$B1426,4)</f>
        <v>Springfield, MA HUD Metro FMR Area</v>
      </c>
      <c r="H1426" cm="1">
        <f t="array" ref="H1426">INDEX('PUMA22 Limit computations'!AI$4:BB$75,'PUMA-Person-Limits Fragments'!B1426,'PUMA-Person-Limits Fragments'!C1426)</f>
        <v>41546.559999999998</v>
      </c>
      <c r="I1426" cm="1">
        <f t="array" ref="I1426">INDEX('PUMA22 Limit computations'!BC$4:BV$75,'PUMA-Person-Limits Fragments'!B1426,'PUMA-Person-Limits Fragments'!C1426)</f>
        <v>39986.144</v>
      </c>
      <c r="J1426" cm="1">
        <f t="array" ref="J1426">INDEX('PUMA22 Limit computations'!BW$4:CP$75,'PUMA-Person-Limits Fragments'!B1426,'PUMA-Person-Limits Fragments'!C1426)</f>
        <v>66482.240000000005</v>
      </c>
    </row>
    <row r="1427" spans="1:10" x14ac:dyDescent="0.25">
      <c r="A1427">
        <f t="shared" si="68"/>
        <v>1426</v>
      </c>
      <c r="B1427">
        <f t="shared" si="66"/>
        <v>58</v>
      </c>
      <c r="C1427">
        <f t="shared" si="67"/>
        <v>20</v>
      </c>
      <c r="D1427" cm="1">
        <f t="array" ref="D1427">INDEX('PUMA22 Limit computations'!$A$4:$D$75,'PUMA-Person-Limits Fragments'!$B1427,1)</f>
        <v>501</v>
      </c>
      <c r="E1427" t="str" cm="1">
        <f t="array" ref="E1427">INDEX('PUMA22 Limit computations'!$A$4:$D$75,'PUMA-Person-Limits Fragments'!$B1427,2)</f>
        <v>Worcester County (Northwest)--Gardner</v>
      </c>
      <c r="F1427" t="str" cm="1">
        <f t="array" ref="F1427">INDEX('PUMA22 Limit computations'!$A$4:$D$75,'PUMA-Person-Limits Fragments'!$B1427,3)</f>
        <v>METRO49340M49340</v>
      </c>
      <c r="G1427" t="str" cm="1">
        <f t="array" ref="G1427">INDEX('PUMA22 Limit computations'!$A$4:$D$75,'PUMA-Person-Limits Fragments'!$B1427,4)</f>
        <v>Worcester, MA HUD Metro FMR Area</v>
      </c>
      <c r="H1427" cm="1">
        <f t="array" ref="H1427">INDEX('PUMA22 Limit computations'!AI$4:BB$75,'PUMA-Person-Limits Fragments'!B1427,'PUMA-Person-Limits Fragments'!C1427)</f>
        <v>36401.4</v>
      </c>
      <c r="I1427" cm="1">
        <f t="array" ref="I1427">INDEX('PUMA22 Limit computations'!BC$4:BV$75,'PUMA-Person-Limits Fragments'!B1427,'PUMA-Person-Limits Fragments'!C1427)</f>
        <v>29834.702999999998</v>
      </c>
      <c r="J1427" cm="1">
        <f t="array" ref="J1427">INDEX('PUMA22 Limit computations'!BW$4:CP$75,'PUMA-Person-Limits Fragments'!B1427,'PUMA-Person-Limits Fragments'!C1427)</f>
        <v>58242.239999999998</v>
      </c>
    </row>
    <row r="1428" spans="1:10" x14ac:dyDescent="0.25">
      <c r="A1428">
        <f t="shared" si="68"/>
        <v>1427</v>
      </c>
      <c r="B1428">
        <f t="shared" si="66"/>
        <v>59</v>
      </c>
      <c r="C1428">
        <f t="shared" si="67"/>
        <v>20</v>
      </c>
      <c r="D1428" cm="1">
        <f t="array" ref="D1428">INDEX('PUMA22 Limit computations'!$A$4:$D$75,'PUMA-Person-Limits Fragments'!$B1428,1)</f>
        <v>506</v>
      </c>
      <c r="E1428" t="str" cm="1">
        <f t="array" ref="E1428">INDEX('PUMA22 Limit computations'!$A$4:$D$75,'PUMA-Person-Limits Fragments'!$B1428,2)</f>
        <v>Worcester County (West Central)--Outside Worcester City</v>
      </c>
      <c r="F1428" t="str" cm="1">
        <f t="array" ref="F1428">INDEX('PUMA22 Limit computations'!$A$4:$D$75,'PUMA-Person-Limits Fragments'!$B1428,3)</f>
        <v>METRO49340M49340</v>
      </c>
      <c r="G1428" t="str" cm="1">
        <f t="array" ref="G1428">INDEX('PUMA22 Limit computations'!$A$4:$D$75,'PUMA-Person-Limits Fragments'!$B1428,4)</f>
        <v>Worcester, MA HUD Metro FMR Area</v>
      </c>
      <c r="H1428" cm="1">
        <f t="array" ref="H1428">INDEX('PUMA22 Limit computations'!AI$4:BB$75,'PUMA-Person-Limits Fragments'!B1428,'PUMA-Person-Limits Fragments'!C1428)</f>
        <v>120191.4</v>
      </c>
      <c r="I1428" cm="1">
        <f t="array" ref="I1428">INDEX('PUMA22 Limit computations'!BC$4:BV$75,'PUMA-Person-Limits Fragments'!B1428,'PUMA-Person-Limits Fragments'!C1428)</f>
        <v>98509.252999999997</v>
      </c>
      <c r="J1428" cm="1">
        <f t="array" ref="J1428">INDEX('PUMA22 Limit computations'!BW$4:CP$75,'PUMA-Person-Limits Fragments'!B1428,'PUMA-Person-Limits Fragments'!C1428)</f>
        <v>192306.24</v>
      </c>
    </row>
    <row r="1429" spans="1:10" x14ac:dyDescent="0.25">
      <c r="A1429">
        <f t="shared" si="68"/>
        <v>1428</v>
      </c>
      <c r="B1429">
        <f t="shared" si="66"/>
        <v>60</v>
      </c>
      <c r="C1429">
        <f t="shared" si="67"/>
        <v>20</v>
      </c>
      <c r="D1429" cm="1">
        <f t="array" ref="D1429">INDEX('PUMA22 Limit computations'!$A$4:$D$75,'PUMA-Person-Limits Fragments'!$B1429,1)</f>
        <v>503</v>
      </c>
      <c r="E1429" t="str" cm="1">
        <f t="array" ref="E1429">INDEX('PUMA22 Limit computations'!$A$4:$D$75,'PUMA-Person-Limits Fragments'!$B1429,2)</f>
        <v>Worcester County (East Central)--Outside Worcester City</v>
      </c>
      <c r="F1429" t="str" cm="1">
        <f t="array" ref="F1429">INDEX('PUMA22 Limit computations'!$A$4:$D$75,'PUMA-Person-Limits Fragments'!$B1429,3)</f>
        <v>METRO49340M49340</v>
      </c>
      <c r="G1429" t="str" cm="1">
        <f t="array" ref="G1429">INDEX('PUMA22 Limit computations'!$A$4:$D$75,'PUMA-Person-Limits Fragments'!$B1429,4)</f>
        <v>Worcester, MA HUD Metro FMR Area</v>
      </c>
      <c r="H1429" cm="1">
        <f t="array" ref="H1429">INDEX('PUMA22 Limit computations'!AI$4:BB$75,'PUMA-Person-Limits Fragments'!B1429,'PUMA-Person-Limits Fragments'!C1429)</f>
        <v>83185.2</v>
      </c>
      <c r="I1429" cm="1">
        <f t="array" ref="I1429">INDEX('PUMA22 Limit computations'!BC$4:BV$75,'PUMA-Person-Limits Fragments'!B1429,'PUMA-Person-Limits Fragments'!C1429)</f>
        <v>68178.854000000007</v>
      </c>
      <c r="J1429" cm="1">
        <f t="array" ref="J1429">INDEX('PUMA22 Limit computations'!BW$4:CP$75,'PUMA-Person-Limits Fragments'!B1429,'PUMA-Person-Limits Fragments'!C1429)</f>
        <v>133096.32000000001</v>
      </c>
    </row>
    <row r="1430" spans="1:10" x14ac:dyDescent="0.25">
      <c r="A1430">
        <f t="shared" si="68"/>
        <v>1429</v>
      </c>
      <c r="B1430">
        <f t="shared" si="66"/>
        <v>61</v>
      </c>
      <c r="C1430">
        <f t="shared" si="67"/>
        <v>20</v>
      </c>
      <c r="D1430" cm="1">
        <f t="array" ref="D1430">INDEX('PUMA22 Limit computations'!$A$4:$D$75,'PUMA-Person-Limits Fragments'!$B1430,1)</f>
        <v>504</v>
      </c>
      <c r="E1430" t="str" cm="1">
        <f t="array" ref="E1430">INDEX('PUMA22 Limit computations'!$A$4:$D$75,'PUMA-Person-Limits Fragments'!$B1430,2)</f>
        <v>Worcester City (East)</v>
      </c>
      <c r="F1430" t="str" cm="1">
        <f t="array" ref="F1430">INDEX('PUMA22 Limit computations'!$A$4:$D$75,'PUMA-Person-Limits Fragments'!$B1430,3)</f>
        <v>METRO49340M49340</v>
      </c>
      <c r="G1430" t="str" cm="1">
        <f t="array" ref="G1430">INDEX('PUMA22 Limit computations'!$A$4:$D$75,'PUMA-Person-Limits Fragments'!$B1430,4)</f>
        <v>Worcester, MA HUD Metro FMR Area</v>
      </c>
      <c r="H1430" cm="1">
        <f t="array" ref="H1430">INDEX('PUMA22 Limit computations'!AI$4:BB$75,'PUMA-Person-Limits Fragments'!B1430,'PUMA-Person-Limits Fragments'!C1430)</f>
        <v>126000</v>
      </c>
      <c r="I1430" cm="1">
        <f t="array" ref="I1430">INDEX('PUMA22 Limit computations'!BC$4:BV$75,'PUMA-Person-Limits Fragments'!B1430,'PUMA-Person-Limits Fragments'!C1430)</f>
        <v>103270</v>
      </c>
      <c r="J1430" cm="1">
        <f t="array" ref="J1430">INDEX('PUMA22 Limit computations'!BW$4:CP$75,'PUMA-Person-Limits Fragments'!B1430,'PUMA-Person-Limits Fragments'!C1430)</f>
        <v>201600</v>
      </c>
    </row>
    <row r="1431" spans="1:10" x14ac:dyDescent="0.25">
      <c r="A1431">
        <f t="shared" si="68"/>
        <v>1430</v>
      </c>
      <c r="B1431">
        <f t="shared" si="66"/>
        <v>62</v>
      </c>
      <c r="C1431">
        <f t="shared" si="67"/>
        <v>20</v>
      </c>
      <c r="D1431" cm="1">
        <f t="array" ref="D1431">INDEX('PUMA22 Limit computations'!$A$4:$D$75,'PUMA-Person-Limits Fragments'!$B1431,1)</f>
        <v>505</v>
      </c>
      <c r="E1431" t="str" cm="1">
        <f t="array" ref="E1431">INDEX('PUMA22 Limit computations'!$A$4:$D$75,'PUMA-Person-Limits Fragments'!$B1431,2)</f>
        <v>Worcester City (West)</v>
      </c>
      <c r="F1431" t="str" cm="1">
        <f t="array" ref="F1431">INDEX('PUMA22 Limit computations'!$A$4:$D$75,'PUMA-Person-Limits Fragments'!$B1431,3)</f>
        <v>METRO49340M49340</v>
      </c>
      <c r="G1431" t="str" cm="1">
        <f t="array" ref="G1431">INDEX('PUMA22 Limit computations'!$A$4:$D$75,'PUMA-Person-Limits Fragments'!$B1431,4)</f>
        <v>Worcester, MA HUD Metro FMR Area</v>
      </c>
      <c r="H1431" cm="1">
        <f t="array" ref="H1431">INDEX('PUMA22 Limit computations'!AI$4:BB$75,'PUMA-Person-Limits Fragments'!B1431,'PUMA-Person-Limits Fragments'!C1431)</f>
        <v>126000</v>
      </c>
      <c r="I1431" cm="1">
        <f t="array" ref="I1431">INDEX('PUMA22 Limit computations'!BC$4:BV$75,'PUMA-Person-Limits Fragments'!B1431,'PUMA-Person-Limits Fragments'!C1431)</f>
        <v>103270</v>
      </c>
      <c r="J1431" cm="1">
        <f t="array" ref="J1431">INDEX('PUMA22 Limit computations'!BW$4:CP$75,'PUMA-Person-Limits Fragments'!B1431,'PUMA-Person-Limits Fragments'!C1431)</f>
        <v>201600</v>
      </c>
    </row>
    <row r="1432" spans="1:10" x14ac:dyDescent="0.25">
      <c r="A1432">
        <f t="shared" si="68"/>
        <v>1431</v>
      </c>
      <c r="B1432">
        <f t="shared" si="66"/>
        <v>63</v>
      </c>
      <c r="C1432">
        <f t="shared" si="67"/>
        <v>20</v>
      </c>
      <c r="D1432" cm="1">
        <f t="array" ref="D1432">INDEX('PUMA22 Limit computations'!$A$4:$D$75,'PUMA-Person-Limits Fragments'!$B1432,1)</f>
        <v>507</v>
      </c>
      <c r="E1432" t="str" cm="1">
        <f t="array" ref="E1432">INDEX('PUMA22 Limit computations'!$A$4:$D$75,'PUMA-Person-Limits Fragments'!$B1432,2)</f>
        <v>Worcester County (South)</v>
      </c>
      <c r="F1432" t="str" cm="1">
        <f t="array" ref="F1432">INDEX('PUMA22 Limit computations'!$A$4:$D$75,'PUMA-Person-Limits Fragments'!$B1432,3)</f>
        <v>METRO49340M49340</v>
      </c>
      <c r="G1432" t="str" cm="1">
        <f t="array" ref="G1432">INDEX('PUMA22 Limit computations'!$A$4:$D$75,'PUMA-Person-Limits Fragments'!$B1432,4)</f>
        <v>Worcester, MA HUD Metro FMR Area</v>
      </c>
      <c r="H1432" cm="1">
        <f t="array" ref="H1432">INDEX('PUMA22 Limit computations'!AI$4:BB$75,'PUMA-Person-Limits Fragments'!B1432,'PUMA-Person-Limits Fragments'!C1432)</f>
        <v>107301.6</v>
      </c>
      <c r="I1432" cm="1">
        <f t="array" ref="I1432">INDEX('PUMA22 Limit computations'!BC$4:BV$75,'PUMA-Person-Limits Fragments'!B1432,'PUMA-Person-Limits Fragments'!C1432)</f>
        <v>87944.732000000004</v>
      </c>
      <c r="J1432" cm="1">
        <f t="array" ref="J1432">INDEX('PUMA22 Limit computations'!BW$4:CP$75,'PUMA-Person-Limits Fragments'!B1432,'PUMA-Person-Limits Fragments'!C1432)</f>
        <v>171682.56</v>
      </c>
    </row>
    <row r="1433" spans="1:10" x14ac:dyDescent="0.25">
      <c r="A1433">
        <f t="shared" si="68"/>
        <v>1432</v>
      </c>
      <c r="B1433">
        <f t="shared" si="66"/>
        <v>64</v>
      </c>
      <c r="C1433">
        <f t="shared" si="67"/>
        <v>20</v>
      </c>
      <c r="D1433" cm="1">
        <f t="array" ref="D1433">INDEX('PUMA22 Limit computations'!$A$4:$D$75,'PUMA-Person-Limits Fragments'!$B1433,1)</f>
        <v>502</v>
      </c>
      <c r="E1433" t="str" cm="1">
        <f t="array" ref="E1433">INDEX('PUMA22 Limit computations'!$A$4:$D$75,'PUMA-Person-Limits Fragments'!$B1433,2)</f>
        <v>Worcester County (Northeast)--Fitchburg, Leominster &amp; Lunenburg</v>
      </c>
      <c r="F1433" t="str" cm="1">
        <f t="array" ref="F1433">INDEX('PUMA22 Limit computations'!$A$4:$D$75,'PUMA-Person-Limits Fragments'!$B1433,3)</f>
        <v>METRO49340MM1120</v>
      </c>
      <c r="G1433" t="str" cm="1">
        <f t="array" ref="G1433">INDEX('PUMA22 Limit computations'!$A$4:$D$75,'PUMA-Person-Limits Fragments'!$B1433,4)</f>
        <v>Eastern Worcester County, MA HUD Metro FMR Area</v>
      </c>
      <c r="H1433" cm="1">
        <f t="array" ref="H1433">INDEX('PUMA22 Limit computations'!AI$4:BB$75,'PUMA-Person-Limits Fragments'!B1433,'PUMA-Person-Limits Fragments'!C1433)</f>
        <v>21849.905000000002</v>
      </c>
      <c r="I1433" cm="1">
        <f t="array" ref="I1433">INDEX('PUMA22 Limit computations'!BC$4:BV$75,'PUMA-Person-Limits Fragments'!B1433,'PUMA-Person-Limits Fragments'!C1433)</f>
        <v>15108.401000000002</v>
      </c>
      <c r="J1433" cm="1">
        <f t="array" ref="J1433">INDEX('PUMA22 Limit computations'!BW$4:CP$75,'PUMA-Person-Limits Fragments'!B1433,'PUMA-Person-Limits Fragments'!C1433)</f>
        <v>29823.255000000001</v>
      </c>
    </row>
    <row r="1434" spans="1:10" x14ac:dyDescent="0.25">
      <c r="A1434">
        <f t="shared" si="68"/>
        <v>1433</v>
      </c>
      <c r="B1434">
        <f t="shared" si="66"/>
        <v>65</v>
      </c>
      <c r="C1434">
        <f t="shared" si="67"/>
        <v>20</v>
      </c>
      <c r="D1434" cm="1">
        <f t="array" ref="D1434">INDEX('PUMA22 Limit computations'!$A$4:$D$75,'PUMA-Person-Limits Fragments'!$B1434,1)</f>
        <v>503</v>
      </c>
      <c r="E1434" t="str" cm="1">
        <f t="array" ref="E1434">INDEX('PUMA22 Limit computations'!$A$4:$D$75,'PUMA-Person-Limits Fragments'!$B1434,2)</f>
        <v>Worcester County (East Central)--Outside Worcester City</v>
      </c>
      <c r="F1434" t="str" cm="1">
        <f t="array" ref="F1434">INDEX('PUMA22 Limit computations'!$A$4:$D$75,'PUMA-Person-Limits Fragments'!$B1434,3)</f>
        <v>METRO49340MM1120</v>
      </c>
      <c r="G1434" t="str" cm="1">
        <f t="array" ref="G1434">INDEX('PUMA22 Limit computations'!$A$4:$D$75,'PUMA-Person-Limits Fragments'!$B1434,4)</f>
        <v>Eastern Worcester County, MA HUD Metro FMR Area</v>
      </c>
      <c r="H1434" cm="1">
        <f t="array" ref="H1434">INDEX('PUMA22 Limit computations'!AI$4:BB$75,'PUMA-Person-Limits Fragments'!B1434,'PUMA-Person-Limits Fragments'!C1434)</f>
        <v>50749.13</v>
      </c>
      <c r="I1434" cm="1">
        <f t="array" ref="I1434">INDEX('PUMA22 Limit computations'!BC$4:BV$75,'PUMA-Person-Limits Fragments'!B1434,'PUMA-Person-Limits Fragments'!C1434)</f>
        <v>35091.146000000001</v>
      </c>
      <c r="J1434" cm="1">
        <f t="array" ref="J1434">INDEX('PUMA22 Limit computations'!BW$4:CP$75,'PUMA-Person-Limits Fragments'!B1434,'PUMA-Person-Limits Fragments'!C1434)</f>
        <v>69268.23</v>
      </c>
    </row>
    <row r="1435" spans="1:10" x14ac:dyDescent="0.25">
      <c r="A1435">
        <f t="shared" si="68"/>
        <v>1434</v>
      </c>
      <c r="B1435">
        <f t="shared" si="66"/>
        <v>66</v>
      </c>
      <c r="C1435">
        <f t="shared" si="67"/>
        <v>20</v>
      </c>
      <c r="D1435" cm="1">
        <f t="array" ref="D1435">INDEX('PUMA22 Limit computations'!$A$4:$D$75,'PUMA-Person-Limits Fragments'!$B1435,1)</f>
        <v>507</v>
      </c>
      <c r="E1435" t="str" cm="1">
        <f t="array" ref="E1435">INDEX('PUMA22 Limit computations'!$A$4:$D$75,'PUMA-Person-Limits Fragments'!$B1435,2)</f>
        <v>Worcester County (South)</v>
      </c>
      <c r="F1435" t="str" cm="1">
        <f t="array" ref="F1435">INDEX('PUMA22 Limit computations'!$A$4:$D$75,'PUMA-Person-Limits Fragments'!$B1435,3)</f>
        <v>METRO49340MM1120</v>
      </c>
      <c r="G1435" t="str" cm="1">
        <f t="array" ref="G1435">INDEX('PUMA22 Limit computations'!$A$4:$D$75,'PUMA-Person-Limits Fragments'!$B1435,4)</f>
        <v>Eastern Worcester County, MA HUD Metro FMR Area</v>
      </c>
      <c r="H1435" cm="1">
        <f t="array" ref="H1435">INDEX('PUMA22 Limit computations'!AI$4:BB$75,'PUMA-Person-Limits Fragments'!B1435,'PUMA-Person-Limits Fragments'!C1435)</f>
        <v>22133.67</v>
      </c>
      <c r="I1435" cm="1">
        <f t="array" ref="I1435">INDEX('PUMA22 Limit computations'!BC$4:BV$75,'PUMA-Person-Limits Fragments'!B1435,'PUMA-Person-Limits Fragments'!C1435)</f>
        <v>15304.614</v>
      </c>
      <c r="J1435" cm="1">
        <f t="array" ref="J1435">INDEX('PUMA22 Limit computations'!BW$4:CP$75,'PUMA-Person-Limits Fragments'!B1435,'PUMA-Person-Limits Fragments'!C1435)</f>
        <v>30210.57</v>
      </c>
    </row>
    <row r="1436" spans="1:10" x14ac:dyDescent="0.25">
      <c r="A1436">
        <f t="shared" si="68"/>
        <v>1435</v>
      </c>
      <c r="B1436">
        <f t="shared" si="66"/>
        <v>67</v>
      </c>
      <c r="C1436">
        <f t="shared" si="67"/>
        <v>20</v>
      </c>
      <c r="D1436" cm="1">
        <f t="array" ref="D1436">INDEX('PUMA22 Limit computations'!$A$4:$D$75,'PUMA-Person-Limits Fragments'!$B1436,1)</f>
        <v>502</v>
      </c>
      <c r="E1436" t="str" cm="1">
        <f t="array" ref="E1436">INDEX('PUMA22 Limit computations'!$A$4:$D$75,'PUMA-Person-Limits Fragments'!$B1436,2)</f>
        <v>Worcester County (Northeast)--Fitchburg, Leominster &amp; Lunenburg</v>
      </c>
      <c r="F1436" t="str" cm="1">
        <f t="array" ref="F1436">INDEX('PUMA22 Limit computations'!$A$4:$D$75,'PUMA-Person-Limits Fragments'!$B1436,3)</f>
        <v>METRO49340MM2600</v>
      </c>
      <c r="G1436" t="str" cm="1">
        <f t="array" ref="G1436">INDEX('PUMA22 Limit computations'!$A$4:$D$75,'PUMA-Person-Limits Fragments'!$B1436,4)</f>
        <v>Fitchburg-Leominster, MA HUD Metro FMR Area</v>
      </c>
      <c r="H1436" cm="1">
        <f t="array" ref="H1436">INDEX('PUMA22 Limit computations'!AI$4:BB$75,'PUMA-Person-Limits Fragments'!B1436,'PUMA-Person-Limits Fragments'!C1436)</f>
        <v>97546.65</v>
      </c>
      <c r="I1436" cm="1">
        <f t="array" ref="I1436">INDEX('PUMA22 Limit computations'!BC$4:BV$75,'PUMA-Person-Limits Fragments'!B1436,'PUMA-Person-Limits Fragments'!C1436)</f>
        <v>88171.926000000007</v>
      </c>
      <c r="J1436" cm="1">
        <f t="array" ref="J1436">INDEX('PUMA22 Limit computations'!BW$4:CP$75,'PUMA-Person-Limits Fragments'!B1436,'PUMA-Person-Limits Fragments'!C1436)</f>
        <v>156031.95000000001</v>
      </c>
    </row>
    <row r="1437" spans="1:10" x14ac:dyDescent="0.25">
      <c r="A1437">
        <f t="shared" si="68"/>
        <v>1436</v>
      </c>
      <c r="B1437">
        <f t="shared" si="66"/>
        <v>68</v>
      </c>
      <c r="C1437">
        <f t="shared" si="67"/>
        <v>20</v>
      </c>
      <c r="D1437" cm="1">
        <f t="array" ref="D1437">INDEX('PUMA22 Limit computations'!$A$4:$D$75,'PUMA-Person-Limits Fragments'!$B1437,1)</f>
        <v>501</v>
      </c>
      <c r="E1437" t="str" cm="1">
        <f t="array" ref="E1437">INDEX('PUMA22 Limit computations'!$A$4:$D$75,'PUMA-Person-Limits Fragments'!$B1437,2)</f>
        <v>Worcester County (Northwest)--Gardner</v>
      </c>
      <c r="F1437" t="str" cm="1">
        <f t="array" ref="F1437">INDEX('PUMA22 Limit computations'!$A$4:$D$75,'PUMA-Person-Limits Fragments'!$B1437,3)</f>
        <v>METRO49340MM2600</v>
      </c>
      <c r="G1437" t="str" cm="1">
        <f t="array" ref="G1437">INDEX('PUMA22 Limit computations'!$A$4:$D$75,'PUMA-Person-Limits Fragments'!$B1437,4)</f>
        <v>Fitchburg-Leominster, MA HUD Metro FMR Area</v>
      </c>
      <c r="H1437" cm="1">
        <f t="array" ref="H1437">INDEX('PUMA22 Limit computations'!AI$4:BB$75,'PUMA-Person-Limits Fragments'!B1437,'PUMA-Person-Limits Fragments'!C1437)</f>
        <v>55456.95</v>
      </c>
      <c r="I1437" cm="1">
        <f t="array" ref="I1437">INDEX('PUMA22 Limit computations'!BC$4:BV$75,'PUMA-Person-Limits Fragments'!B1437,'PUMA-Person-Limits Fragments'!C1437)</f>
        <v>50127.258000000002</v>
      </c>
      <c r="J1437" cm="1">
        <f t="array" ref="J1437">INDEX('PUMA22 Limit computations'!BW$4:CP$75,'PUMA-Person-Limits Fragments'!B1437,'PUMA-Person-Limits Fragments'!C1437)</f>
        <v>88706.85</v>
      </c>
    </row>
    <row r="1438" spans="1:10" x14ac:dyDescent="0.25">
      <c r="A1438">
        <f t="shared" si="68"/>
        <v>1437</v>
      </c>
      <c r="B1438">
        <f t="shared" si="66"/>
        <v>69</v>
      </c>
      <c r="C1438">
        <f t="shared" si="67"/>
        <v>20</v>
      </c>
      <c r="D1438" cm="1">
        <f t="array" ref="D1438">INDEX('PUMA22 Limit computations'!$A$4:$D$75,'PUMA-Person-Limits Fragments'!$B1438,1)</f>
        <v>501</v>
      </c>
      <c r="E1438" t="str" cm="1">
        <f t="array" ref="E1438">INDEX('PUMA22 Limit computations'!$A$4:$D$75,'PUMA-Person-Limits Fragments'!$B1438,2)</f>
        <v>Worcester County (Northwest)--Gardner</v>
      </c>
      <c r="F1438" t="str" cm="1">
        <f t="array" ref="F1438">INDEX('PUMA22 Limit computations'!$A$4:$D$75,'PUMA-Person-Limits Fragments'!$B1438,3)</f>
        <v>METRO49340N25027</v>
      </c>
      <c r="G1438" t="str" cm="1">
        <f t="array" ref="G1438">INDEX('PUMA22 Limit computations'!$A$4:$D$75,'PUMA-Person-Limits Fragments'!$B1438,4)</f>
        <v>Western Worcester County, MA HUD Metro FMR Area</v>
      </c>
      <c r="H1438" cm="1">
        <f t="array" ref="H1438">INDEX('PUMA22 Limit computations'!AI$4:BB$75,'PUMA-Person-Limits Fragments'!B1438,'PUMA-Person-Limits Fragments'!C1438)</f>
        <v>25154.12</v>
      </c>
      <c r="I1438" cm="1">
        <f t="array" ref="I1438">INDEX('PUMA22 Limit computations'!BC$4:BV$75,'PUMA-Person-Limits Fragments'!B1438,'PUMA-Person-Limits Fragments'!C1438)</f>
        <v>23318.366000000002</v>
      </c>
      <c r="J1438" cm="1">
        <f t="array" ref="J1438">INDEX('PUMA22 Limit computations'!BW$4:CP$75,'PUMA-Person-Limits Fragments'!B1438,'PUMA-Person-Limits Fragments'!C1438)</f>
        <v>40237.56</v>
      </c>
    </row>
    <row r="1439" spans="1:10" x14ac:dyDescent="0.25">
      <c r="A1439">
        <f t="shared" si="68"/>
        <v>1438</v>
      </c>
      <c r="B1439">
        <f t="shared" si="66"/>
        <v>70</v>
      </c>
      <c r="C1439">
        <f t="shared" si="67"/>
        <v>20</v>
      </c>
      <c r="D1439" cm="1">
        <f t="array" ref="D1439">INDEX('PUMA22 Limit computations'!$A$4:$D$75,'PUMA-Person-Limits Fragments'!$B1439,1)</f>
        <v>506</v>
      </c>
      <c r="E1439" t="str" cm="1">
        <f t="array" ref="E1439">INDEX('PUMA22 Limit computations'!$A$4:$D$75,'PUMA-Person-Limits Fragments'!$B1439,2)</f>
        <v>Worcester County (West Central)--Outside Worcester City</v>
      </c>
      <c r="F1439" t="str" cm="1">
        <f t="array" ref="F1439">INDEX('PUMA22 Limit computations'!$A$4:$D$75,'PUMA-Person-Limits Fragments'!$B1439,3)</f>
        <v>METRO49340N25027</v>
      </c>
      <c r="G1439" t="str" cm="1">
        <f t="array" ref="G1439">INDEX('PUMA22 Limit computations'!$A$4:$D$75,'PUMA-Person-Limits Fragments'!$B1439,4)</f>
        <v>Western Worcester County, MA HUD Metro FMR Area</v>
      </c>
      <c r="H1439" cm="1">
        <f t="array" ref="H1439">INDEX('PUMA22 Limit computations'!AI$4:BB$75,'PUMA-Person-Limits Fragments'!B1439,'PUMA-Person-Limits Fragments'!C1439)</f>
        <v>5135.54</v>
      </c>
      <c r="I1439" cm="1">
        <f t="array" ref="I1439">INDEX('PUMA22 Limit computations'!BC$4:BV$75,'PUMA-Person-Limits Fragments'!B1439,'PUMA-Person-Limits Fragments'!C1439)</f>
        <v>4760.7470000000003</v>
      </c>
      <c r="J1439" cm="1">
        <f t="array" ref="J1439">INDEX('PUMA22 Limit computations'!BW$4:CP$75,'PUMA-Person-Limits Fragments'!B1439,'PUMA-Person-Limits Fragments'!C1439)</f>
        <v>8215.02</v>
      </c>
    </row>
    <row r="1440" spans="1:10" x14ac:dyDescent="0.25">
      <c r="A1440">
        <f t="shared" si="68"/>
        <v>1439</v>
      </c>
      <c r="B1440">
        <f t="shared" si="66"/>
        <v>71</v>
      </c>
      <c r="C1440">
        <f t="shared" si="67"/>
        <v>20</v>
      </c>
      <c r="D1440" cm="1">
        <f t="array" ref="D1440">INDEX('PUMA22 Limit computations'!$A$4:$D$75,'PUMA-Person-Limits Fragments'!$B1440,1)</f>
        <v>1301</v>
      </c>
      <c r="E1440" t="str" cm="1">
        <f t="array" ref="E1440">INDEX('PUMA22 Limit computations'!$A$4:$D$75,'PUMA-Person-Limits Fragments'!$B1440,2)</f>
        <v>Barnstable (East), Dukes &amp; Nantucket Counties--Outer Cape Cod Towns</v>
      </c>
      <c r="F1440" t="str" cm="1">
        <f t="array" ref="F1440">INDEX('PUMA22 Limit computations'!$A$4:$D$75,'PUMA-Person-Limits Fragments'!$B1440,3)</f>
        <v>NCNTY25007N25007</v>
      </c>
      <c r="G1440" t="str" cm="1">
        <f t="array" ref="G1440">INDEX('PUMA22 Limit computations'!$A$4:$D$75,'PUMA-Person-Limits Fragments'!$B1440,4)</f>
        <v>Dukes County, MA</v>
      </c>
      <c r="H1440" cm="1">
        <f t="array" ref="H1440">INDEX('PUMA22 Limit computations'!AI$4:BB$75,'PUMA-Person-Limits Fragments'!B1440,'PUMA-Person-Limits Fragments'!C1440)</f>
        <v>21794.850000000002</v>
      </c>
      <c r="I1440" cm="1">
        <f t="array" ref="I1440">INDEX('PUMA22 Limit computations'!BC$4:BV$75,'PUMA-Person-Limits Fragments'!B1440,'PUMA-Person-Limits Fragments'!C1440)</f>
        <v>16048.158000000001</v>
      </c>
      <c r="J1440" cm="1">
        <f t="array" ref="J1440">INDEX('PUMA22 Limit computations'!BW$4:CP$75,'PUMA-Person-Limits Fragments'!B1440,'PUMA-Person-Limits Fragments'!C1440)</f>
        <v>33519.78</v>
      </c>
    </row>
    <row r="1441" spans="1:10" x14ac:dyDescent="0.25">
      <c r="A1441">
        <f t="shared" si="68"/>
        <v>1440</v>
      </c>
      <c r="B1441">
        <f t="shared" si="66"/>
        <v>72</v>
      </c>
      <c r="C1441">
        <f t="shared" si="67"/>
        <v>20</v>
      </c>
      <c r="D1441" cm="1">
        <f t="array" ref="D1441">INDEX('PUMA22 Limit computations'!$A$4:$D$75,'PUMA-Person-Limits Fragments'!$B1441,1)</f>
        <v>1301</v>
      </c>
      <c r="E1441" t="str" cm="1">
        <f t="array" ref="E1441">INDEX('PUMA22 Limit computations'!$A$4:$D$75,'PUMA-Person-Limits Fragments'!$B1441,2)</f>
        <v>Barnstable (East), Dukes &amp; Nantucket Counties--Outer Cape Cod Towns</v>
      </c>
      <c r="F1441" t="str" cm="1">
        <f t="array" ref="F1441">INDEX('PUMA22 Limit computations'!$A$4:$D$75,'PUMA-Person-Limits Fragments'!$B1441,3)</f>
        <v>NCNTY25019N25019</v>
      </c>
      <c r="G1441" t="str" cm="1">
        <f t="array" ref="G1441">INDEX('PUMA22 Limit computations'!$A$4:$D$75,'PUMA-Person-Limits Fragments'!$B1441,4)</f>
        <v>Nantucket County, MA</v>
      </c>
      <c r="H1441" cm="1">
        <f t="array" ref="H1441">INDEX('PUMA22 Limit computations'!AI$4:BB$75,'PUMA-Person-Limits Fragments'!B1441,'PUMA-Person-Limits Fragments'!C1441)</f>
        <v>16853.98</v>
      </c>
      <c r="I1441" cm="1">
        <f t="array" ref="I1441">INDEX('PUMA22 Limit computations'!BC$4:BV$75,'PUMA-Person-Limits Fragments'!B1441,'PUMA-Person-Limits Fragments'!C1441)</f>
        <v>11142.832999999999</v>
      </c>
      <c r="J1441" cm="1">
        <f t="array" ref="J1441">INDEX('PUMA22 Limit computations'!BW$4:CP$75,'PUMA-Person-Limits Fragments'!B1441,'PUMA-Person-Limits Fragments'!C1441)</f>
        <v>23166.129999999997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B341D-815B-4D23-B339-95CAAE5C6002}">
  <dimension ref="A2:CP106"/>
  <sheetViews>
    <sheetView workbookViewId="0">
      <selection activeCell="A23" sqref="A23"/>
    </sheetView>
  </sheetViews>
  <sheetFormatPr defaultRowHeight="15" x14ac:dyDescent="0.25"/>
  <cols>
    <col min="2" max="2" width="19.28515625" customWidth="1"/>
    <col min="3" max="3" width="24" customWidth="1"/>
    <col min="4" max="4" width="51.85546875" customWidth="1"/>
    <col min="5" max="5" width="18" customWidth="1"/>
    <col min="7" max="31" width="9.140625" style="32"/>
    <col min="32" max="34" width="9.140625" style="37"/>
    <col min="55" max="74" width="9.140625" style="7"/>
  </cols>
  <sheetData>
    <row r="2" spans="1:94" x14ac:dyDescent="0.25">
      <c r="A2" s="36"/>
      <c r="B2" s="36"/>
      <c r="C2" s="36"/>
      <c r="D2" s="36"/>
      <c r="E2" s="36"/>
      <c r="F2" s="36"/>
      <c r="G2" s="33" t="s">
        <v>1473</v>
      </c>
      <c r="H2" s="33"/>
      <c r="I2" s="33"/>
      <c r="J2" s="33"/>
      <c r="K2" s="33"/>
      <c r="L2" s="33"/>
      <c r="M2" s="33"/>
      <c r="N2" s="33"/>
      <c r="O2" s="33"/>
      <c r="P2" s="33"/>
      <c r="Q2" s="33"/>
      <c r="R2" s="33"/>
      <c r="S2" s="33"/>
      <c r="T2" s="33"/>
      <c r="U2" s="33"/>
      <c r="V2" s="33"/>
      <c r="W2" s="33"/>
      <c r="X2" s="33"/>
      <c r="Y2" s="33"/>
      <c r="Z2" s="33"/>
      <c r="AA2" s="33"/>
      <c r="AB2" s="33"/>
      <c r="AC2" s="33"/>
      <c r="AD2" s="33"/>
      <c r="AE2" s="33"/>
      <c r="AF2" s="37" t="s">
        <v>1475</v>
      </c>
      <c r="AI2">
        <v>1</v>
      </c>
      <c r="AJ2">
        <v>2</v>
      </c>
      <c r="AK2">
        <v>3</v>
      </c>
      <c r="AL2">
        <v>4</v>
      </c>
      <c r="AM2">
        <v>5</v>
      </c>
      <c r="AN2">
        <v>6</v>
      </c>
      <c r="AO2">
        <v>7</v>
      </c>
      <c r="AP2">
        <v>8</v>
      </c>
      <c r="AQ2">
        <f>AP2+1</f>
        <v>9</v>
      </c>
      <c r="AR2">
        <f t="shared" ref="AR2:BB2" si="0">AQ2+1</f>
        <v>10</v>
      </c>
      <c r="AS2">
        <f t="shared" si="0"/>
        <v>11</v>
      </c>
      <c r="AT2">
        <f t="shared" si="0"/>
        <v>12</v>
      </c>
      <c r="AU2">
        <f t="shared" si="0"/>
        <v>13</v>
      </c>
      <c r="AV2">
        <f t="shared" si="0"/>
        <v>14</v>
      </c>
      <c r="AW2">
        <f t="shared" si="0"/>
        <v>15</v>
      </c>
      <c r="AX2">
        <f t="shared" si="0"/>
        <v>16</v>
      </c>
      <c r="AY2">
        <f t="shared" si="0"/>
        <v>17</v>
      </c>
      <c r="AZ2">
        <f t="shared" si="0"/>
        <v>18</v>
      </c>
      <c r="BA2">
        <f t="shared" si="0"/>
        <v>19</v>
      </c>
      <c r="BB2">
        <f t="shared" si="0"/>
        <v>20</v>
      </c>
      <c r="BC2" s="7">
        <v>1</v>
      </c>
      <c r="BD2" s="7">
        <v>2</v>
      </c>
      <c r="BE2" s="7">
        <v>3</v>
      </c>
      <c r="BF2" s="7">
        <v>4</v>
      </c>
      <c r="BG2" s="7">
        <v>5</v>
      </c>
      <c r="BH2" s="7">
        <v>6</v>
      </c>
      <c r="BI2" s="7">
        <v>7</v>
      </c>
      <c r="BJ2" s="7">
        <v>8</v>
      </c>
      <c r="BK2" s="7">
        <f>BJ2+1</f>
        <v>9</v>
      </c>
      <c r="BL2" s="7">
        <f t="shared" ref="BL2:BV2" si="1">BK2+1</f>
        <v>10</v>
      </c>
      <c r="BM2" s="7">
        <f t="shared" si="1"/>
        <v>11</v>
      </c>
      <c r="BN2" s="7">
        <f t="shared" si="1"/>
        <v>12</v>
      </c>
      <c r="BO2" s="7">
        <f t="shared" si="1"/>
        <v>13</v>
      </c>
      <c r="BP2" s="7">
        <f t="shared" si="1"/>
        <v>14</v>
      </c>
      <c r="BQ2" s="7">
        <f t="shared" si="1"/>
        <v>15</v>
      </c>
      <c r="BR2" s="7">
        <f t="shared" si="1"/>
        <v>16</v>
      </c>
      <c r="BS2" s="7">
        <f t="shared" si="1"/>
        <v>17</v>
      </c>
      <c r="BT2" s="7">
        <f t="shared" si="1"/>
        <v>18</v>
      </c>
      <c r="BU2" s="7">
        <f t="shared" si="1"/>
        <v>19</v>
      </c>
      <c r="BV2" s="7">
        <f t="shared" si="1"/>
        <v>20</v>
      </c>
      <c r="BW2" s="38">
        <v>1</v>
      </c>
      <c r="BX2" s="38">
        <v>2</v>
      </c>
      <c r="BY2" s="38">
        <v>3</v>
      </c>
      <c r="BZ2" s="38">
        <v>4</v>
      </c>
      <c r="CA2" s="38">
        <v>5</v>
      </c>
      <c r="CB2" s="38">
        <v>6</v>
      </c>
      <c r="CC2" s="38">
        <v>7</v>
      </c>
      <c r="CD2" s="38">
        <v>8</v>
      </c>
      <c r="CE2" s="38">
        <f>CD2+1</f>
        <v>9</v>
      </c>
      <c r="CF2" s="38">
        <f t="shared" ref="CF2:CP2" si="2">CE2+1</f>
        <v>10</v>
      </c>
      <c r="CG2" s="38">
        <f t="shared" si="2"/>
        <v>11</v>
      </c>
      <c r="CH2" s="38">
        <f t="shared" si="2"/>
        <v>12</v>
      </c>
      <c r="CI2" s="38">
        <f t="shared" si="2"/>
        <v>13</v>
      </c>
      <c r="CJ2" s="38">
        <f t="shared" si="2"/>
        <v>14</v>
      </c>
      <c r="CK2" s="38">
        <f t="shared" si="2"/>
        <v>15</v>
      </c>
      <c r="CL2" s="38">
        <f t="shared" si="2"/>
        <v>16</v>
      </c>
      <c r="CM2" s="38">
        <f t="shared" si="2"/>
        <v>17</v>
      </c>
      <c r="CN2" s="38">
        <f t="shared" si="2"/>
        <v>18</v>
      </c>
      <c r="CO2" s="38">
        <f t="shared" si="2"/>
        <v>19</v>
      </c>
      <c r="CP2" s="38">
        <f t="shared" si="2"/>
        <v>20</v>
      </c>
    </row>
    <row r="3" spans="1:94" x14ac:dyDescent="0.25">
      <c r="A3" s="2" t="s">
        <v>985</v>
      </c>
      <c r="B3" s="2" t="s">
        <v>987</v>
      </c>
      <c r="C3" s="2" t="s">
        <v>195</v>
      </c>
      <c r="D3" s="2" t="s">
        <v>118</v>
      </c>
      <c r="E3" s="2" t="s">
        <v>1502</v>
      </c>
      <c r="F3" s="2" t="s">
        <v>193</v>
      </c>
      <c r="G3" s="34" t="s">
        <v>197</v>
      </c>
      <c r="H3" s="34" t="s">
        <v>119</v>
      </c>
      <c r="I3" s="34" t="s">
        <v>1478</v>
      </c>
      <c r="J3" s="34" t="s">
        <v>1479</v>
      </c>
      <c r="K3" s="34" t="s">
        <v>1480</v>
      </c>
      <c r="L3" s="34" t="s">
        <v>1481</v>
      </c>
      <c r="M3" s="34" t="s">
        <v>1482</v>
      </c>
      <c r="N3" s="34" t="s">
        <v>1483</v>
      </c>
      <c r="O3" s="34" t="s">
        <v>1484</v>
      </c>
      <c r="P3" s="34" t="s">
        <v>120</v>
      </c>
      <c r="Q3" s="34" t="s">
        <v>1485</v>
      </c>
      <c r="R3" s="34" t="s">
        <v>1486</v>
      </c>
      <c r="S3" s="34" t="s">
        <v>1487</v>
      </c>
      <c r="T3" s="34" t="s">
        <v>1488</v>
      </c>
      <c r="U3" s="34" t="s">
        <v>1489</v>
      </c>
      <c r="V3" s="34" t="s">
        <v>1490</v>
      </c>
      <c r="W3" s="34" t="s">
        <v>1491</v>
      </c>
      <c r="X3" s="34" t="s">
        <v>121</v>
      </c>
      <c r="Y3" s="34" t="s">
        <v>1492</v>
      </c>
      <c r="Z3" s="34" t="s">
        <v>1493</v>
      </c>
      <c r="AA3" s="34" t="s">
        <v>1494</v>
      </c>
      <c r="AB3" s="34" t="s">
        <v>1495</v>
      </c>
      <c r="AC3" s="34" t="s">
        <v>1496</v>
      </c>
      <c r="AD3" s="34" t="s">
        <v>1497</v>
      </c>
      <c r="AE3" s="34" t="s">
        <v>1498</v>
      </c>
      <c r="AF3" s="39" t="str">
        <f>K3</f>
        <v>l50_4</v>
      </c>
      <c r="AG3" s="39" t="str">
        <f>S3</f>
        <v>ELI_4</v>
      </c>
      <c r="AH3" s="39" t="str">
        <f>AA3</f>
        <v>l80_4</v>
      </c>
      <c r="AI3" s="40" t="s">
        <v>119</v>
      </c>
      <c r="AJ3" s="40" t="s">
        <v>1478</v>
      </c>
      <c r="AK3" s="40" t="s">
        <v>1479</v>
      </c>
      <c r="AL3" s="40" t="s">
        <v>1480</v>
      </c>
      <c r="AM3" s="40" t="s">
        <v>1481</v>
      </c>
      <c r="AN3" s="40" t="s">
        <v>1482</v>
      </c>
      <c r="AO3" s="40" t="s">
        <v>1483</v>
      </c>
      <c r="AP3" s="40" t="s">
        <v>1484</v>
      </c>
      <c r="AQ3" s="40"/>
      <c r="AR3" s="40"/>
      <c r="AS3" s="40"/>
      <c r="AT3" s="40"/>
      <c r="AU3" s="40"/>
      <c r="AV3" s="40"/>
      <c r="AW3" s="40"/>
      <c r="AX3" s="40"/>
      <c r="AY3" s="40"/>
      <c r="AZ3" s="40"/>
      <c r="BA3" s="40"/>
      <c r="BB3" s="40"/>
      <c r="BC3" s="41" t="s">
        <v>120</v>
      </c>
      <c r="BD3" s="41" t="s">
        <v>1485</v>
      </c>
      <c r="BE3" s="41" t="s">
        <v>1486</v>
      </c>
      <c r="BF3" s="41" t="s">
        <v>1487</v>
      </c>
      <c r="BG3" s="41" t="s">
        <v>1488</v>
      </c>
      <c r="BH3" s="41" t="s">
        <v>1489</v>
      </c>
      <c r="BI3" s="41" t="s">
        <v>1490</v>
      </c>
      <c r="BJ3" s="41" t="s">
        <v>1491</v>
      </c>
      <c r="BK3" s="41"/>
      <c r="BL3" s="41"/>
      <c r="BM3" s="41"/>
      <c r="BN3" s="41"/>
      <c r="BO3" s="41"/>
      <c r="BP3" s="41"/>
      <c r="BQ3" s="41"/>
      <c r="BR3" s="41"/>
      <c r="BS3" s="41"/>
      <c r="BT3" s="41"/>
      <c r="BU3" s="41"/>
      <c r="BV3" s="41"/>
      <c r="BW3" s="42" t="s">
        <v>121</v>
      </c>
      <c r="BX3" s="42" t="s">
        <v>1492</v>
      </c>
      <c r="BY3" s="42" t="s">
        <v>1493</v>
      </c>
      <c r="BZ3" s="42" t="s">
        <v>1494</v>
      </c>
      <c r="CA3" s="42" t="s">
        <v>1495</v>
      </c>
      <c r="CB3" s="42" t="s">
        <v>1496</v>
      </c>
      <c r="CC3" s="42" t="s">
        <v>1497</v>
      </c>
      <c r="CD3" s="42" t="s">
        <v>1498</v>
      </c>
      <c r="CE3" s="38"/>
      <c r="CF3" s="38"/>
      <c r="CG3" s="38"/>
      <c r="CH3" s="38"/>
      <c r="CI3" s="38"/>
      <c r="CJ3" s="38"/>
      <c r="CK3" s="38"/>
      <c r="CL3" s="38"/>
      <c r="CM3" s="38"/>
      <c r="CN3" s="38"/>
      <c r="CO3" s="38"/>
      <c r="CP3" s="38"/>
    </row>
    <row r="4" spans="1:94" x14ac:dyDescent="0.25">
      <c r="A4" s="3">
        <v>4200</v>
      </c>
      <c r="B4" s="3" t="s">
        <v>1091</v>
      </c>
      <c r="C4" s="3" t="s">
        <v>58</v>
      </c>
      <c r="D4" s="3" t="s">
        <v>59</v>
      </c>
      <c r="E4" s="3">
        <v>8.1699999999999995E-2</v>
      </c>
      <c r="F4" s="3" t="s">
        <v>209</v>
      </c>
      <c r="G4" s="35">
        <v>140200</v>
      </c>
      <c r="H4" s="35">
        <v>49100</v>
      </c>
      <c r="I4" s="35">
        <v>56100</v>
      </c>
      <c r="J4" s="35">
        <v>63100</v>
      </c>
      <c r="K4" s="35">
        <v>70100</v>
      </c>
      <c r="L4" s="35">
        <v>75750</v>
      </c>
      <c r="M4" s="35">
        <v>81350</v>
      </c>
      <c r="N4" s="35">
        <v>86950</v>
      </c>
      <c r="O4" s="35">
        <v>92550</v>
      </c>
      <c r="P4" s="35">
        <v>29450</v>
      </c>
      <c r="Q4" s="35">
        <v>33650</v>
      </c>
      <c r="R4" s="35">
        <v>37850</v>
      </c>
      <c r="S4" s="35">
        <v>42050</v>
      </c>
      <c r="T4" s="35">
        <v>45450</v>
      </c>
      <c r="U4" s="35">
        <v>48800</v>
      </c>
      <c r="V4" s="35">
        <v>52150</v>
      </c>
      <c r="W4" s="35">
        <v>55550</v>
      </c>
      <c r="X4" s="35">
        <v>78300</v>
      </c>
      <c r="Y4" s="35">
        <v>89500</v>
      </c>
      <c r="Z4" s="35">
        <v>100700</v>
      </c>
      <c r="AA4" s="35">
        <v>111850</v>
      </c>
      <c r="AB4" s="35">
        <v>120800</v>
      </c>
      <c r="AC4" s="35">
        <v>129750</v>
      </c>
      <c r="AD4" s="35">
        <v>138700</v>
      </c>
      <c r="AE4" s="35">
        <v>147650</v>
      </c>
      <c r="AF4" s="37">
        <f>K4</f>
        <v>70100</v>
      </c>
      <c r="AG4" s="37">
        <f>S4</f>
        <v>42050</v>
      </c>
      <c r="AH4" s="37">
        <f>AA4</f>
        <v>111850</v>
      </c>
      <c r="AI4">
        <f>CEILING(IF(AI$2&gt;3,(AI$2-4)*0.08*$AF4+$AF4,(AI$2-4)*0.1*$AF4+$AF4),50)*$E4</f>
        <v>4011.47</v>
      </c>
      <c r="AJ4">
        <f t="shared" ref="AJ4:BB17" si="3">CEILING(IF(AJ$2&gt;3,(AJ$2-4)*0.08*$AF4+$AF4,(AJ$2-4)*0.1*$AF4+$AF4),50)*$E4</f>
        <v>4583.37</v>
      </c>
      <c r="AK4">
        <f t="shared" si="3"/>
        <v>5155.2699999999995</v>
      </c>
      <c r="AL4">
        <f t="shared" si="3"/>
        <v>5727.17</v>
      </c>
      <c r="AM4">
        <f t="shared" si="3"/>
        <v>6188.7749999999996</v>
      </c>
      <c r="AN4">
        <f t="shared" si="3"/>
        <v>6646.2949999999992</v>
      </c>
      <c r="AO4">
        <f t="shared" si="3"/>
        <v>7103.8149999999996</v>
      </c>
      <c r="AP4">
        <f t="shared" si="3"/>
        <v>7561.3349999999991</v>
      </c>
      <c r="AQ4">
        <f t="shared" si="3"/>
        <v>8018.8549999999996</v>
      </c>
      <c r="AR4">
        <f t="shared" si="3"/>
        <v>8476.375</v>
      </c>
      <c r="AS4">
        <f t="shared" si="3"/>
        <v>8937.98</v>
      </c>
      <c r="AT4">
        <f t="shared" si="3"/>
        <v>9395.5</v>
      </c>
      <c r="AU4">
        <f t="shared" si="3"/>
        <v>9853.0199999999986</v>
      </c>
      <c r="AV4">
        <f t="shared" si="3"/>
        <v>10310.539999999999</v>
      </c>
      <c r="AW4">
        <f t="shared" si="3"/>
        <v>10768.06</v>
      </c>
      <c r="AX4">
        <f t="shared" si="3"/>
        <v>11225.58</v>
      </c>
      <c r="AY4">
        <f t="shared" si="3"/>
        <v>11687.184999999999</v>
      </c>
      <c r="AZ4">
        <f t="shared" si="3"/>
        <v>12144.705</v>
      </c>
      <c r="BA4">
        <f t="shared" si="3"/>
        <v>12602.224999999999</v>
      </c>
      <c r="BB4">
        <f t="shared" si="3"/>
        <v>13059.744999999999</v>
      </c>
      <c r="BC4" s="7">
        <f>MIN(AI4/$E4,MAX(CEILING(IF(BC$2&gt;3,(BC$2-4)*0.08*$AG4+$AG4,(BC$2-4)*0.1*$AG4+$AG4),50),13590+4720*(BC$2-$BC$2)))*$E4</f>
        <v>2406.0650000000001</v>
      </c>
      <c r="BD4" s="7">
        <f t="shared" ref="BD4:BV4" si="4">MIN(AJ4/$E4,MAX(CEILING(IF(BD$2&gt;3,(BD$2-4)*0.08*$AG4+$AG4,(BD$2-4)*0.1*$AG4+$AG4),50),13590+4720*(BD$2-$BC$2)))*$E4</f>
        <v>2749.2049999999999</v>
      </c>
      <c r="BE4" s="7">
        <f t="shared" si="4"/>
        <v>3092.3449999999998</v>
      </c>
      <c r="BF4" s="7">
        <f t="shared" si="4"/>
        <v>3435.4849999999997</v>
      </c>
      <c r="BG4" s="7">
        <f t="shared" si="4"/>
        <v>3713.2649999999999</v>
      </c>
      <c r="BH4" s="7">
        <f t="shared" si="4"/>
        <v>3986.9599999999996</v>
      </c>
      <c r="BI4" s="7">
        <f t="shared" si="4"/>
        <v>4260.6549999999997</v>
      </c>
      <c r="BJ4" s="7">
        <f t="shared" si="4"/>
        <v>4538.4349999999995</v>
      </c>
      <c r="BK4" s="7">
        <f t="shared" si="4"/>
        <v>4812.13</v>
      </c>
      <c r="BL4" s="7">
        <f t="shared" si="4"/>
        <v>5085.8249999999998</v>
      </c>
      <c r="BM4" s="7">
        <f t="shared" si="4"/>
        <v>5359.5199999999995</v>
      </c>
      <c r="BN4" s="7">
        <f t="shared" si="4"/>
        <v>5637.2999999999993</v>
      </c>
      <c r="BO4" s="7">
        <f t="shared" si="4"/>
        <v>5910.9949999999999</v>
      </c>
      <c r="BP4" s="7">
        <f t="shared" si="4"/>
        <v>6184.69</v>
      </c>
      <c r="BQ4" s="7">
        <f t="shared" si="4"/>
        <v>6509.0389999999998</v>
      </c>
      <c r="BR4" s="7">
        <f t="shared" si="4"/>
        <v>6894.6629999999996</v>
      </c>
      <c r="BS4" s="7">
        <f t="shared" si="4"/>
        <v>7280.2869999999994</v>
      </c>
      <c r="BT4" s="7">
        <f t="shared" si="4"/>
        <v>7665.9109999999991</v>
      </c>
      <c r="BU4" s="7">
        <f t="shared" si="4"/>
        <v>8051.5349999999999</v>
      </c>
      <c r="BV4" s="7">
        <f t="shared" si="4"/>
        <v>8437.1589999999997</v>
      </c>
      <c r="BW4" s="38">
        <f>CEILING(IF(BW$2&gt;3,(BW$2-4)*0.08*$AH4+$AH4,(BW$2-4)*0.1*$AH4+$AH4),50)*$E4</f>
        <v>6397.11</v>
      </c>
      <c r="BX4" s="38">
        <f t="shared" ref="BX4:CP17" si="5">CEILING(IF(BX$2&gt;3,(BX$2-4)*0.08*$AH4+$AH4,(BX$2-4)*0.1*$AH4+$AH4),50)*$E4</f>
        <v>7312.15</v>
      </c>
      <c r="BY4" s="38">
        <f t="shared" si="5"/>
        <v>8227.1899999999987</v>
      </c>
      <c r="BZ4" s="38">
        <f t="shared" si="5"/>
        <v>9138.1449999999986</v>
      </c>
      <c r="CA4" s="38">
        <f t="shared" si="5"/>
        <v>9869.3599999999988</v>
      </c>
      <c r="CB4" s="38">
        <f t="shared" si="5"/>
        <v>10600.574999999999</v>
      </c>
      <c r="CC4" s="38">
        <f t="shared" si="5"/>
        <v>11331.789999999999</v>
      </c>
      <c r="CD4" s="38">
        <f t="shared" si="5"/>
        <v>12063.004999999999</v>
      </c>
      <c r="CE4" s="38">
        <f t="shared" si="5"/>
        <v>12794.22</v>
      </c>
      <c r="CF4" s="38">
        <f t="shared" si="5"/>
        <v>13525.434999999999</v>
      </c>
      <c r="CG4" s="38">
        <f t="shared" si="5"/>
        <v>14256.65</v>
      </c>
      <c r="CH4" s="38">
        <f t="shared" si="5"/>
        <v>14987.865</v>
      </c>
      <c r="CI4" s="38">
        <f t="shared" si="5"/>
        <v>15719.079999999998</v>
      </c>
      <c r="CJ4" s="38">
        <f t="shared" si="5"/>
        <v>16450.294999999998</v>
      </c>
      <c r="CK4" s="38">
        <f t="shared" si="5"/>
        <v>17181.509999999998</v>
      </c>
      <c r="CL4" s="38">
        <f t="shared" si="5"/>
        <v>17912.724999999999</v>
      </c>
      <c r="CM4" s="38">
        <f t="shared" si="5"/>
        <v>18643.939999999999</v>
      </c>
      <c r="CN4" s="38">
        <f t="shared" si="5"/>
        <v>19375.154999999999</v>
      </c>
      <c r="CO4" s="38">
        <f t="shared" si="5"/>
        <v>20106.37</v>
      </c>
      <c r="CP4" s="38">
        <f t="shared" si="5"/>
        <v>20837.584999999999</v>
      </c>
    </row>
    <row r="5" spans="1:94" x14ac:dyDescent="0.25">
      <c r="A5" s="3">
        <v>4200</v>
      </c>
      <c r="B5" s="3" t="s">
        <v>1091</v>
      </c>
      <c r="C5" s="3" t="s">
        <v>74</v>
      </c>
      <c r="D5" s="3" t="s">
        <v>75</v>
      </c>
      <c r="E5" s="3">
        <v>0.91710000000000003</v>
      </c>
      <c r="F5" s="3" t="s">
        <v>209</v>
      </c>
      <c r="G5" s="35">
        <v>97600</v>
      </c>
      <c r="H5" s="35">
        <v>33850</v>
      </c>
      <c r="I5" s="35">
        <v>38700</v>
      </c>
      <c r="J5" s="35">
        <v>43550</v>
      </c>
      <c r="K5" s="35">
        <v>48350</v>
      </c>
      <c r="L5" s="35">
        <v>52250</v>
      </c>
      <c r="M5" s="35">
        <v>56100</v>
      </c>
      <c r="N5" s="35">
        <v>60000</v>
      </c>
      <c r="O5" s="35">
        <v>63850</v>
      </c>
      <c r="P5" s="35">
        <v>20300</v>
      </c>
      <c r="Q5" s="35">
        <v>23200</v>
      </c>
      <c r="R5" s="35">
        <v>26100</v>
      </c>
      <c r="S5" s="35">
        <v>29000</v>
      </c>
      <c r="T5" s="35">
        <v>32470</v>
      </c>
      <c r="U5" s="35">
        <v>37190</v>
      </c>
      <c r="V5" s="35">
        <v>41910</v>
      </c>
      <c r="W5" s="35">
        <v>46630</v>
      </c>
      <c r="X5" s="35">
        <v>54150</v>
      </c>
      <c r="Y5" s="35">
        <v>61900</v>
      </c>
      <c r="Z5" s="35">
        <v>69650</v>
      </c>
      <c r="AA5" s="35">
        <v>77350</v>
      </c>
      <c r="AB5" s="35">
        <v>83550</v>
      </c>
      <c r="AC5" s="35">
        <v>89750</v>
      </c>
      <c r="AD5" s="35">
        <v>95950</v>
      </c>
      <c r="AE5" s="35">
        <v>102150</v>
      </c>
      <c r="AF5" s="37">
        <f t="shared" ref="AF5:AF68" si="6">K5</f>
        <v>48350</v>
      </c>
      <c r="AG5" s="37">
        <f t="shared" ref="AG5:AG68" si="7">S5</f>
        <v>29000</v>
      </c>
      <c r="AH5" s="37">
        <f t="shared" ref="AH5:AH68" si="8">AA5</f>
        <v>77350</v>
      </c>
      <c r="AI5">
        <f t="shared" ref="AI5:AX33" si="9">CEILING(IF(AI$2&gt;3,(AI$2-4)*0.08*$AF5+$AF5,(AI$2-4)*0.1*$AF5+$AF5),50)*$E5</f>
        <v>31043.834999999999</v>
      </c>
      <c r="AJ5">
        <f t="shared" si="3"/>
        <v>35491.770000000004</v>
      </c>
      <c r="AK5">
        <f t="shared" si="3"/>
        <v>39939.705000000002</v>
      </c>
      <c r="AL5">
        <f t="shared" si="3"/>
        <v>44341.785000000003</v>
      </c>
      <c r="AM5">
        <f t="shared" si="3"/>
        <v>47918.474999999999</v>
      </c>
      <c r="AN5">
        <f t="shared" si="3"/>
        <v>51449.310000000005</v>
      </c>
      <c r="AO5">
        <f t="shared" si="3"/>
        <v>55026</v>
      </c>
      <c r="AP5">
        <f t="shared" si="3"/>
        <v>58556.834999999999</v>
      </c>
      <c r="AQ5">
        <f t="shared" si="3"/>
        <v>62087.67</v>
      </c>
      <c r="AR5">
        <f t="shared" si="3"/>
        <v>65664.36</v>
      </c>
      <c r="AS5">
        <f t="shared" si="3"/>
        <v>69195.195000000007</v>
      </c>
      <c r="AT5">
        <f t="shared" si="3"/>
        <v>72726.03</v>
      </c>
      <c r="AU5">
        <f t="shared" si="3"/>
        <v>76302.720000000001</v>
      </c>
      <c r="AV5">
        <f t="shared" si="3"/>
        <v>79833.555000000008</v>
      </c>
      <c r="AW5">
        <f t="shared" si="3"/>
        <v>83364.39</v>
      </c>
      <c r="AX5">
        <f t="shared" si="3"/>
        <v>86941.08</v>
      </c>
      <c r="AY5">
        <f t="shared" si="3"/>
        <v>90471.915000000008</v>
      </c>
      <c r="AZ5">
        <f t="shared" si="3"/>
        <v>94048.604999999996</v>
      </c>
      <c r="BA5">
        <f t="shared" si="3"/>
        <v>97579.44</v>
      </c>
      <c r="BB5">
        <f t="shared" si="3"/>
        <v>101110.27500000001</v>
      </c>
      <c r="BC5" s="7">
        <f t="shared" ref="BC5:BC68" si="10">MIN(AI5/$E5,MAX(CEILING(IF(BC$2&gt;3,(BC$2-4)*0.08*$AG5+$AG5,(BC$2-4)*0.1*$AG5+$AG5),50),13590+4720*(BC$2-$BC$2)))*$E5</f>
        <v>18617.13</v>
      </c>
      <c r="BD5" s="7">
        <f t="shared" ref="BD5:BD68" si="11">MIN(AJ5/$E5,MAX(CEILING(IF(BD$2&gt;3,(BD$2-4)*0.08*$AG5+$AG5,(BD$2-4)*0.1*$AG5+$AG5),50),13590+4720*(BD$2-$BC$2)))*$E5</f>
        <v>21276.720000000001</v>
      </c>
      <c r="BE5" s="7">
        <f t="shared" ref="BE5:BE68" si="12">MIN(AK5/$E5,MAX(CEILING(IF(BE$2&gt;3,(BE$2-4)*0.08*$AG5+$AG5,(BE$2-4)*0.1*$AG5+$AG5),50),13590+4720*(BE$2-$BC$2)))*$E5</f>
        <v>23936.31</v>
      </c>
      <c r="BF5" s="7">
        <f t="shared" ref="BF5:BF68" si="13">MIN(AL5/$E5,MAX(CEILING(IF(BF$2&gt;3,(BF$2-4)*0.08*$AG5+$AG5,(BF$2-4)*0.1*$AG5+$AG5),50),13590+4720*(BF$2-$BC$2)))*$E5</f>
        <v>26595.9</v>
      </c>
      <c r="BG5" s="7">
        <f t="shared" ref="BG5:BG68" si="14">MIN(AM5/$E5,MAX(CEILING(IF(BG$2&gt;3,(BG$2-4)*0.08*$AG5+$AG5,(BG$2-4)*0.1*$AG5+$AG5),50),13590+4720*(BG$2-$BC$2)))*$E5</f>
        <v>29778.237000000001</v>
      </c>
      <c r="BH5" s="7">
        <f t="shared" ref="BH5:BH68" si="15">MIN(AN5/$E5,MAX(CEILING(IF(BH$2&gt;3,(BH$2-4)*0.08*$AG5+$AG5,(BH$2-4)*0.1*$AG5+$AG5),50),13590+4720*(BH$2-$BC$2)))*$E5</f>
        <v>34106.949000000001</v>
      </c>
      <c r="BI5" s="7">
        <f t="shared" ref="BI5:BI68" si="16">MIN(AO5/$E5,MAX(CEILING(IF(BI$2&gt;3,(BI$2-4)*0.08*$AG5+$AG5,(BI$2-4)*0.1*$AG5+$AG5),50),13590+4720*(BI$2-$BC$2)))*$E5</f>
        <v>38435.661</v>
      </c>
      <c r="BJ5" s="7">
        <f t="shared" ref="BJ5:BJ68" si="17">MIN(AP5/$E5,MAX(CEILING(IF(BJ$2&gt;3,(BJ$2-4)*0.08*$AG5+$AG5,(BJ$2-4)*0.1*$AG5+$AG5),50),13590+4720*(BJ$2-$BC$2)))*$E5</f>
        <v>42764.373</v>
      </c>
      <c r="BK5" s="7">
        <f t="shared" ref="BK5:BK68" si="18">MIN(AQ5/$E5,MAX(CEILING(IF(BK$2&gt;3,(BK$2-4)*0.08*$AG5+$AG5,(BK$2-4)*0.1*$AG5+$AG5),50),13590+4720*(BK$2-$BC$2)))*$E5</f>
        <v>47093.084999999999</v>
      </c>
      <c r="BL5" s="7">
        <f t="shared" ref="BL5:BL68" si="19">MIN(AR5/$E5,MAX(CEILING(IF(BL$2&gt;3,(BL$2-4)*0.08*$AG5+$AG5,(BL$2-4)*0.1*$AG5+$AG5),50),13590+4720*(BL$2-$BC$2)))*$E5</f>
        <v>51421.796999999999</v>
      </c>
      <c r="BM5" s="7">
        <f t="shared" ref="BM5:BM68" si="20">MIN(AS5/$E5,MAX(CEILING(IF(BM$2&gt;3,(BM$2-4)*0.08*$AG5+$AG5,(BM$2-4)*0.1*$AG5+$AG5),50),13590+4720*(BM$2-$BC$2)))*$E5</f>
        <v>55750.508999999998</v>
      </c>
      <c r="BN5" s="7">
        <f t="shared" ref="BN5:BN68" si="21">MIN(AT5/$E5,MAX(CEILING(IF(BN$2&gt;3,(BN$2-4)*0.08*$AG5+$AG5,(BN$2-4)*0.1*$AG5+$AG5),50),13590+4720*(BN$2-$BC$2)))*$E5</f>
        <v>60079.221000000005</v>
      </c>
      <c r="BO5" s="7">
        <f t="shared" ref="BO5:BO68" si="22">MIN(AU5/$E5,MAX(CEILING(IF(BO$2&gt;3,(BO$2-4)*0.08*$AG5+$AG5,(BO$2-4)*0.1*$AG5+$AG5),50),13590+4720*(BO$2-$BC$2)))*$E5</f>
        <v>64407.933000000005</v>
      </c>
      <c r="BP5" s="7">
        <f t="shared" ref="BP5:BP68" si="23">MIN(AV5/$E5,MAX(CEILING(IF(BP$2&gt;3,(BP$2-4)*0.08*$AG5+$AG5,(BP$2-4)*0.1*$AG5+$AG5),50),13590+4720*(BP$2-$BC$2)))*$E5</f>
        <v>68736.645000000004</v>
      </c>
      <c r="BQ5" s="7">
        <f t="shared" ref="BQ5:BQ68" si="24">MIN(AW5/$E5,MAX(CEILING(IF(BQ$2&gt;3,(BQ$2-4)*0.08*$AG5+$AG5,(BQ$2-4)*0.1*$AG5+$AG5),50),13590+4720*(BQ$2-$BC$2)))*$E5</f>
        <v>73065.357000000004</v>
      </c>
      <c r="BR5" s="7">
        <f t="shared" ref="BR5:BR68" si="25">MIN(AX5/$E5,MAX(CEILING(IF(BR$2&gt;3,(BR$2-4)*0.08*$AG5+$AG5,(BR$2-4)*0.1*$AG5+$AG5),50),13590+4720*(BR$2-$BC$2)))*$E5</f>
        <v>77394.069000000003</v>
      </c>
      <c r="BS5" s="7">
        <f t="shared" ref="BS5:BS68" si="26">MIN(AY5/$E5,MAX(CEILING(IF(BS$2&gt;3,(BS$2-4)*0.08*$AG5+$AG5,(BS$2-4)*0.1*$AG5+$AG5),50),13590+4720*(BS$2-$BC$2)))*$E5</f>
        <v>81722.781000000003</v>
      </c>
      <c r="BT5" s="7">
        <f t="shared" ref="BT5:BT68" si="27">MIN(AZ5/$E5,MAX(CEILING(IF(BT$2&gt;3,(BT$2-4)*0.08*$AG5+$AG5,(BT$2-4)*0.1*$AG5+$AG5),50),13590+4720*(BT$2-$BC$2)))*$E5</f>
        <v>86051.493000000002</v>
      </c>
      <c r="BU5" s="7">
        <f t="shared" ref="BU5:BU68" si="28">MIN(BA5/$E5,MAX(CEILING(IF(BU$2&gt;3,(BU$2-4)*0.08*$AG5+$AG5,(BU$2-4)*0.1*$AG5+$AG5),50),13590+4720*(BU$2-$BC$2)))*$E5</f>
        <v>90380.205000000002</v>
      </c>
      <c r="BV5" s="7">
        <f t="shared" ref="BV5:BV68" si="29">MIN(BB5/$E5,MAX(CEILING(IF(BV$2&gt;3,(BV$2-4)*0.08*$AG5+$AG5,(BV$2-4)*0.1*$AG5+$AG5),50),13590+4720*(BV$2-$BC$2)))*$E5</f>
        <v>94708.917000000001</v>
      </c>
      <c r="BW5" s="38">
        <f t="shared" ref="BW5:CL33" si="30">CEILING(IF(BW$2&gt;3,(BW$2-4)*0.08*$AH5+$AH5,(BW$2-4)*0.1*$AH5+$AH5),50)*$E5</f>
        <v>49660.965000000004</v>
      </c>
      <c r="BX5" s="38">
        <f t="shared" si="5"/>
        <v>56768.490000000005</v>
      </c>
      <c r="BY5" s="38">
        <f t="shared" si="5"/>
        <v>63876.014999999999</v>
      </c>
      <c r="BZ5" s="38">
        <f t="shared" si="5"/>
        <v>70937.684999999998</v>
      </c>
      <c r="CA5" s="38">
        <f t="shared" si="5"/>
        <v>76623.705000000002</v>
      </c>
      <c r="CB5" s="38">
        <f t="shared" si="5"/>
        <v>82309.725000000006</v>
      </c>
      <c r="CC5" s="38">
        <f t="shared" si="5"/>
        <v>87995.744999999995</v>
      </c>
      <c r="CD5" s="38">
        <f t="shared" si="5"/>
        <v>93681.764999999999</v>
      </c>
      <c r="CE5" s="38">
        <f t="shared" si="5"/>
        <v>99321.930000000008</v>
      </c>
      <c r="CF5" s="38">
        <f t="shared" si="5"/>
        <v>105007.95</v>
      </c>
      <c r="CG5" s="38">
        <f t="shared" si="5"/>
        <v>110693.97</v>
      </c>
      <c r="CH5" s="38">
        <f t="shared" si="5"/>
        <v>116379.99</v>
      </c>
      <c r="CI5" s="38">
        <f t="shared" si="5"/>
        <v>122020.155</v>
      </c>
      <c r="CJ5" s="38">
        <f t="shared" si="5"/>
        <v>127706.175</v>
      </c>
      <c r="CK5" s="38">
        <f t="shared" si="5"/>
        <v>133392.19500000001</v>
      </c>
      <c r="CL5" s="38">
        <f t="shared" si="5"/>
        <v>139078.215</v>
      </c>
      <c r="CM5" s="38">
        <f t="shared" si="5"/>
        <v>144718.38</v>
      </c>
      <c r="CN5" s="38">
        <f t="shared" si="5"/>
        <v>150404.4</v>
      </c>
      <c r="CO5" s="38">
        <f t="shared" si="5"/>
        <v>156090.42000000001</v>
      </c>
      <c r="CP5" s="38">
        <f t="shared" si="5"/>
        <v>161776.44</v>
      </c>
    </row>
    <row r="6" spans="1:94" x14ac:dyDescent="0.25">
      <c r="A6" s="3">
        <v>4200</v>
      </c>
      <c r="B6" s="3" t="s">
        <v>1091</v>
      </c>
      <c r="C6" s="3" t="s">
        <v>78</v>
      </c>
      <c r="D6" s="3" t="s">
        <v>79</v>
      </c>
      <c r="E6" s="3">
        <v>1.2999999999999999E-3</v>
      </c>
      <c r="F6" s="3" t="s">
        <v>209</v>
      </c>
      <c r="G6" s="35">
        <v>117700</v>
      </c>
      <c r="H6" s="35">
        <v>39100</v>
      </c>
      <c r="I6" s="35">
        <v>44700</v>
      </c>
      <c r="J6" s="35">
        <v>50300</v>
      </c>
      <c r="K6" s="35">
        <v>55850</v>
      </c>
      <c r="L6" s="35">
        <v>60350</v>
      </c>
      <c r="M6" s="35">
        <v>64800</v>
      </c>
      <c r="N6" s="35">
        <v>69300</v>
      </c>
      <c r="O6" s="35">
        <v>73750</v>
      </c>
      <c r="P6" s="35">
        <v>23450</v>
      </c>
      <c r="Q6" s="35">
        <v>26800</v>
      </c>
      <c r="R6" s="35">
        <v>30150</v>
      </c>
      <c r="S6" s="35">
        <v>33500</v>
      </c>
      <c r="T6" s="35">
        <v>36200</v>
      </c>
      <c r="U6" s="35">
        <v>38900</v>
      </c>
      <c r="V6" s="35">
        <v>41910</v>
      </c>
      <c r="W6" s="35">
        <v>46630</v>
      </c>
      <c r="X6" s="35">
        <v>62550</v>
      </c>
      <c r="Y6" s="35">
        <v>71500</v>
      </c>
      <c r="Z6" s="35">
        <v>80450</v>
      </c>
      <c r="AA6" s="35">
        <v>89350</v>
      </c>
      <c r="AB6" s="35">
        <v>96500</v>
      </c>
      <c r="AC6" s="35">
        <v>103650</v>
      </c>
      <c r="AD6" s="35">
        <v>110800</v>
      </c>
      <c r="AE6" s="35">
        <v>117950</v>
      </c>
      <c r="AF6" s="37">
        <f t="shared" si="6"/>
        <v>55850</v>
      </c>
      <c r="AG6" s="37">
        <f t="shared" si="7"/>
        <v>33500</v>
      </c>
      <c r="AH6" s="37">
        <f t="shared" si="8"/>
        <v>89350</v>
      </c>
      <c r="AI6">
        <f t="shared" si="9"/>
        <v>50.83</v>
      </c>
      <c r="AJ6">
        <f t="shared" si="3"/>
        <v>58.11</v>
      </c>
      <c r="AK6">
        <f t="shared" si="3"/>
        <v>65.39</v>
      </c>
      <c r="AL6">
        <f t="shared" si="3"/>
        <v>72.60499999999999</v>
      </c>
      <c r="AM6">
        <f t="shared" si="3"/>
        <v>78.454999999999998</v>
      </c>
      <c r="AN6">
        <f t="shared" si="3"/>
        <v>84.24</v>
      </c>
      <c r="AO6">
        <f t="shared" si="3"/>
        <v>90.089999999999989</v>
      </c>
      <c r="AP6">
        <f t="shared" si="3"/>
        <v>95.875</v>
      </c>
      <c r="AQ6">
        <f t="shared" si="3"/>
        <v>101.66</v>
      </c>
      <c r="AR6">
        <f t="shared" si="3"/>
        <v>107.50999999999999</v>
      </c>
      <c r="AS6">
        <f t="shared" si="3"/>
        <v>113.295</v>
      </c>
      <c r="AT6">
        <f t="shared" si="3"/>
        <v>119.08</v>
      </c>
      <c r="AU6">
        <f t="shared" si="3"/>
        <v>124.92999999999999</v>
      </c>
      <c r="AV6">
        <f t="shared" si="3"/>
        <v>130.715</v>
      </c>
      <c r="AW6">
        <f t="shared" si="3"/>
        <v>136.5</v>
      </c>
      <c r="AX6">
        <f t="shared" si="3"/>
        <v>142.35</v>
      </c>
      <c r="AY6">
        <f t="shared" si="3"/>
        <v>148.13499999999999</v>
      </c>
      <c r="AZ6">
        <f t="shared" si="3"/>
        <v>153.98499999999999</v>
      </c>
      <c r="BA6">
        <f t="shared" si="3"/>
        <v>159.76999999999998</v>
      </c>
      <c r="BB6">
        <f t="shared" si="3"/>
        <v>165.55499999999998</v>
      </c>
      <c r="BC6" s="7">
        <f t="shared" si="10"/>
        <v>30.484999999999999</v>
      </c>
      <c r="BD6" s="7">
        <f t="shared" si="11"/>
        <v>34.839999999999996</v>
      </c>
      <c r="BE6" s="7">
        <f t="shared" si="12"/>
        <v>39.195</v>
      </c>
      <c r="BF6" s="7">
        <f t="shared" si="13"/>
        <v>43.55</v>
      </c>
      <c r="BG6" s="7">
        <f t="shared" si="14"/>
        <v>47.059999999999995</v>
      </c>
      <c r="BH6" s="7">
        <f t="shared" si="15"/>
        <v>50.57</v>
      </c>
      <c r="BI6" s="7">
        <f t="shared" si="16"/>
        <v>54.482999999999997</v>
      </c>
      <c r="BJ6" s="7">
        <f t="shared" si="17"/>
        <v>60.619</v>
      </c>
      <c r="BK6" s="7">
        <f t="shared" si="18"/>
        <v>66.754999999999995</v>
      </c>
      <c r="BL6" s="7">
        <f t="shared" si="19"/>
        <v>72.890999999999991</v>
      </c>
      <c r="BM6" s="7">
        <f t="shared" si="20"/>
        <v>79.027000000000001</v>
      </c>
      <c r="BN6" s="7">
        <f t="shared" si="21"/>
        <v>85.162999999999997</v>
      </c>
      <c r="BO6" s="7">
        <f t="shared" si="22"/>
        <v>91.298999999999992</v>
      </c>
      <c r="BP6" s="7">
        <f t="shared" si="23"/>
        <v>97.435000000000002</v>
      </c>
      <c r="BQ6" s="7">
        <f t="shared" si="24"/>
        <v>103.571</v>
      </c>
      <c r="BR6" s="7">
        <f t="shared" si="25"/>
        <v>109.70699999999999</v>
      </c>
      <c r="BS6" s="7">
        <f t="shared" si="26"/>
        <v>115.84299999999999</v>
      </c>
      <c r="BT6" s="7">
        <f t="shared" si="27"/>
        <v>121.979</v>
      </c>
      <c r="BU6" s="7">
        <f t="shared" si="28"/>
        <v>128.11499999999998</v>
      </c>
      <c r="BV6" s="7">
        <f t="shared" si="29"/>
        <v>134.251</v>
      </c>
      <c r="BW6" s="38">
        <f t="shared" si="30"/>
        <v>81.314999999999998</v>
      </c>
      <c r="BX6" s="38">
        <f t="shared" si="5"/>
        <v>92.949999999999989</v>
      </c>
      <c r="BY6" s="38">
        <f t="shared" si="5"/>
        <v>104.58499999999999</v>
      </c>
      <c r="BZ6" s="38">
        <f t="shared" si="5"/>
        <v>116.155</v>
      </c>
      <c r="CA6" s="38">
        <f t="shared" si="5"/>
        <v>125.44999999999999</v>
      </c>
      <c r="CB6" s="38">
        <f t="shared" si="5"/>
        <v>134.745</v>
      </c>
      <c r="CC6" s="38">
        <f t="shared" si="5"/>
        <v>144.04</v>
      </c>
      <c r="CD6" s="38">
        <f t="shared" si="5"/>
        <v>153.33499999999998</v>
      </c>
      <c r="CE6" s="38">
        <f t="shared" si="5"/>
        <v>162.63</v>
      </c>
      <c r="CF6" s="38">
        <f t="shared" si="5"/>
        <v>171.92499999999998</v>
      </c>
      <c r="CG6" s="38">
        <f t="shared" si="5"/>
        <v>181.22</v>
      </c>
      <c r="CH6" s="38">
        <f t="shared" si="5"/>
        <v>190.51499999999999</v>
      </c>
      <c r="CI6" s="38">
        <f t="shared" si="5"/>
        <v>199.81</v>
      </c>
      <c r="CJ6" s="38">
        <f t="shared" si="5"/>
        <v>209.10499999999999</v>
      </c>
      <c r="CK6" s="38">
        <f t="shared" si="5"/>
        <v>218.39999999999998</v>
      </c>
      <c r="CL6" s="38">
        <f t="shared" si="5"/>
        <v>227.69499999999999</v>
      </c>
      <c r="CM6" s="38">
        <f t="shared" si="5"/>
        <v>236.98999999999998</v>
      </c>
      <c r="CN6" s="38">
        <f t="shared" si="5"/>
        <v>246.285</v>
      </c>
      <c r="CO6" s="38">
        <f t="shared" si="5"/>
        <v>255.57999999999998</v>
      </c>
      <c r="CP6" s="38">
        <f t="shared" si="5"/>
        <v>264.875</v>
      </c>
    </row>
    <row r="7" spans="1:94" x14ac:dyDescent="0.25">
      <c r="A7" s="3">
        <v>4800</v>
      </c>
      <c r="B7" s="3" t="s">
        <v>1088</v>
      </c>
      <c r="C7" s="3" t="s">
        <v>56</v>
      </c>
      <c r="D7" s="3" t="s">
        <v>57</v>
      </c>
      <c r="E7" s="3">
        <v>0.73719999999999997</v>
      </c>
      <c r="F7" s="3" t="s">
        <v>209</v>
      </c>
      <c r="G7" s="35">
        <v>115600</v>
      </c>
      <c r="H7" s="35">
        <v>38050</v>
      </c>
      <c r="I7" s="35">
        <v>43500</v>
      </c>
      <c r="J7" s="35">
        <v>48950</v>
      </c>
      <c r="K7" s="35">
        <v>54350</v>
      </c>
      <c r="L7" s="35">
        <v>58700</v>
      </c>
      <c r="M7" s="35">
        <v>63050</v>
      </c>
      <c r="N7" s="35">
        <v>67400</v>
      </c>
      <c r="O7" s="35">
        <v>71750</v>
      </c>
      <c r="P7" s="35">
        <v>22850</v>
      </c>
      <c r="Q7" s="35">
        <v>26100</v>
      </c>
      <c r="R7" s="35">
        <v>29350</v>
      </c>
      <c r="S7" s="35">
        <v>32600</v>
      </c>
      <c r="T7" s="35">
        <v>35250</v>
      </c>
      <c r="U7" s="35">
        <v>37850</v>
      </c>
      <c r="V7" s="35">
        <v>41910</v>
      </c>
      <c r="W7" s="35">
        <v>46630</v>
      </c>
      <c r="X7" s="35">
        <v>60900</v>
      </c>
      <c r="Y7" s="35">
        <v>69600</v>
      </c>
      <c r="Z7" s="35">
        <v>78300</v>
      </c>
      <c r="AA7" s="35">
        <v>86950</v>
      </c>
      <c r="AB7" s="35">
        <v>93950</v>
      </c>
      <c r="AC7" s="35">
        <v>100900</v>
      </c>
      <c r="AD7" s="35">
        <v>107850</v>
      </c>
      <c r="AE7" s="35">
        <v>114800</v>
      </c>
      <c r="AF7" s="37">
        <f t="shared" si="6"/>
        <v>54350</v>
      </c>
      <c r="AG7" s="37">
        <f t="shared" si="7"/>
        <v>32600</v>
      </c>
      <c r="AH7" s="37">
        <f t="shared" si="8"/>
        <v>86950</v>
      </c>
      <c r="AI7">
        <f t="shared" si="9"/>
        <v>28050.46</v>
      </c>
      <c r="AJ7">
        <f t="shared" si="3"/>
        <v>32068.199999999997</v>
      </c>
      <c r="AK7">
        <f t="shared" si="3"/>
        <v>36085.939999999995</v>
      </c>
      <c r="AL7">
        <f t="shared" si="3"/>
        <v>40066.82</v>
      </c>
      <c r="AM7">
        <f t="shared" si="3"/>
        <v>43273.64</v>
      </c>
      <c r="AN7">
        <f t="shared" si="3"/>
        <v>46480.46</v>
      </c>
      <c r="AO7">
        <f t="shared" si="3"/>
        <v>49687.28</v>
      </c>
      <c r="AP7">
        <f t="shared" si="3"/>
        <v>52894.1</v>
      </c>
      <c r="AQ7">
        <f t="shared" si="3"/>
        <v>56100.92</v>
      </c>
      <c r="AR7">
        <f t="shared" si="3"/>
        <v>59307.74</v>
      </c>
      <c r="AS7">
        <f t="shared" si="3"/>
        <v>62514.559999999998</v>
      </c>
      <c r="AT7">
        <f t="shared" si="3"/>
        <v>65721.37999999999</v>
      </c>
      <c r="AU7">
        <f t="shared" si="3"/>
        <v>68928.2</v>
      </c>
      <c r="AV7">
        <f t="shared" si="3"/>
        <v>72135.01999999999</v>
      </c>
      <c r="AW7">
        <f t="shared" si="3"/>
        <v>75341.84</v>
      </c>
      <c r="AX7">
        <f t="shared" si="3"/>
        <v>78548.66</v>
      </c>
      <c r="AY7">
        <f t="shared" si="3"/>
        <v>81755.48</v>
      </c>
      <c r="AZ7">
        <f t="shared" si="3"/>
        <v>84962.3</v>
      </c>
      <c r="BA7">
        <f t="shared" si="3"/>
        <v>88169.12</v>
      </c>
      <c r="BB7">
        <f t="shared" si="3"/>
        <v>91375.94</v>
      </c>
      <c r="BC7" s="7">
        <f t="shared" si="10"/>
        <v>16845.02</v>
      </c>
      <c r="BD7" s="7">
        <f t="shared" si="11"/>
        <v>19240.919999999998</v>
      </c>
      <c r="BE7" s="7">
        <f t="shared" si="12"/>
        <v>21636.82</v>
      </c>
      <c r="BF7" s="7">
        <f t="shared" si="13"/>
        <v>24032.719999999998</v>
      </c>
      <c r="BG7" s="7">
        <f t="shared" si="14"/>
        <v>25986.3</v>
      </c>
      <c r="BH7" s="7">
        <f t="shared" si="15"/>
        <v>27903.02</v>
      </c>
      <c r="BI7" s="7">
        <f t="shared" si="16"/>
        <v>30896.052</v>
      </c>
      <c r="BJ7" s="7">
        <f t="shared" si="17"/>
        <v>34375.635999999999</v>
      </c>
      <c r="BK7" s="7">
        <f t="shared" si="18"/>
        <v>37855.22</v>
      </c>
      <c r="BL7" s="7">
        <f t="shared" si="19"/>
        <v>41334.803999999996</v>
      </c>
      <c r="BM7" s="7">
        <f t="shared" si="20"/>
        <v>44814.387999999999</v>
      </c>
      <c r="BN7" s="7">
        <f t="shared" si="21"/>
        <v>48293.971999999994</v>
      </c>
      <c r="BO7" s="7">
        <f t="shared" si="22"/>
        <v>51773.555999999997</v>
      </c>
      <c r="BP7" s="7">
        <f t="shared" si="23"/>
        <v>55253.14</v>
      </c>
      <c r="BQ7" s="7">
        <f t="shared" si="24"/>
        <v>58732.723999999995</v>
      </c>
      <c r="BR7" s="7">
        <f t="shared" si="25"/>
        <v>62212.307999999997</v>
      </c>
      <c r="BS7" s="7">
        <f t="shared" si="26"/>
        <v>65691.891999999993</v>
      </c>
      <c r="BT7" s="7">
        <f t="shared" si="27"/>
        <v>69171.475999999995</v>
      </c>
      <c r="BU7" s="7">
        <f t="shared" si="28"/>
        <v>72651.06</v>
      </c>
      <c r="BV7" s="7">
        <f t="shared" si="29"/>
        <v>76130.644</v>
      </c>
      <c r="BW7" s="38">
        <f t="shared" si="30"/>
        <v>44895.479999999996</v>
      </c>
      <c r="BX7" s="38">
        <f t="shared" si="5"/>
        <v>51309.119999999995</v>
      </c>
      <c r="BY7" s="38">
        <f t="shared" si="5"/>
        <v>57722.759999999995</v>
      </c>
      <c r="BZ7" s="38">
        <f t="shared" si="5"/>
        <v>64099.539999999994</v>
      </c>
      <c r="CA7" s="38">
        <f t="shared" si="5"/>
        <v>69259.94</v>
      </c>
      <c r="CB7" s="38">
        <f t="shared" si="5"/>
        <v>74383.48</v>
      </c>
      <c r="CC7" s="38">
        <f t="shared" si="5"/>
        <v>79507.01999999999</v>
      </c>
      <c r="CD7" s="38">
        <f t="shared" si="5"/>
        <v>84630.56</v>
      </c>
      <c r="CE7" s="38">
        <f t="shared" si="5"/>
        <v>89754.099999999991</v>
      </c>
      <c r="CF7" s="38">
        <f t="shared" si="5"/>
        <v>94877.64</v>
      </c>
      <c r="CG7" s="38">
        <f t="shared" si="5"/>
        <v>100001.18</v>
      </c>
      <c r="CH7" s="38">
        <f t="shared" si="5"/>
        <v>105124.72</v>
      </c>
      <c r="CI7" s="38">
        <f t="shared" si="5"/>
        <v>110285.12</v>
      </c>
      <c r="CJ7" s="38">
        <f t="shared" si="5"/>
        <v>115408.65999999999</v>
      </c>
      <c r="CK7" s="38">
        <f t="shared" si="5"/>
        <v>120532.2</v>
      </c>
      <c r="CL7" s="38">
        <f t="shared" si="5"/>
        <v>125655.73999999999</v>
      </c>
      <c r="CM7" s="38">
        <f t="shared" si="5"/>
        <v>130779.28</v>
      </c>
      <c r="CN7" s="38">
        <f t="shared" si="5"/>
        <v>135902.82</v>
      </c>
      <c r="CO7" s="38">
        <f t="shared" si="5"/>
        <v>141026.35999999999</v>
      </c>
      <c r="CP7" s="38">
        <f t="shared" si="5"/>
        <v>146149.9</v>
      </c>
    </row>
    <row r="8" spans="1:94" x14ac:dyDescent="0.25">
      <c r="A8" s="3">
        <v>4800</v>
      </c>
      <c r="B8" s="3" t="s">
        <v>1088</v>
      </c>
      <c r="C8" s="3" t="s">
        <v>268</v>
      </c>
      <c r="D8" s="3" t="s">
        <v>138</v>
      </c>
      <c r="E8" s="3">
        <v>0.155</v>
      </c>
      <c r="F8" s="3" t="s">
        <v>209</v>
      </c>
      <c r="G8" s="35">
        <v>107400</v>
      </c>
      <c r="H8" s="35">
        <v>43050</v>
      </c>
      <c r="I8" s="35">
        <v>49200</v>
      </c>
      <c r="J8" s="35">
        <v>55350</v>
      </c>
      <c r="K8" s="35">
        <v>61500</v>
      </c>
      <c r="L8" s="35">
        <v>66450</v>
      </c>
      <c r="M8" s="35">
        <v>71350</v>
      </c>
      <c r="N8" s="35">
        <v>76300</v>
      </c>
      <c r="O8" s="35">
        <v>81200</v>
      </c>
      <c r="P8" s="35">
        <v>25850</v>
      </c>
      <c r="Q8" s="35">
        <v>29550</v>
      </c>
      <c r="R8" s="35">
        <v>33250</v>
      </c>
      <c r="S8" s="35">
        <v>36900</v>
      </c>
      <c r="T8" s="35">
        <v>39900</v>
      </c>
      <c r="U8" s="35">
        <v>42850</v>
      </c>
      <c r="V8" s="35">
        <v>45800</v>
      </c>
      <c r="W8" s="35">
        <v>48750</v>
      </c>
      <c r="X8" s="35">
        <v>66250</v>
      </c>
      <c r="Y8" s="35">
        <v>75700</v>
      </c>
      <c r="Z8" s="35">
        <v>85150</v>
      </c>
      <c r="AA8" s="35">
        <v>94600</v>
      </c>
      <c r="AB8" s="35">
        <v>102200</v>
      </c>
      <c r="AC8" s="35">
        <v>109750</v>
      </c>
      <c r="AD8" s="35">
        <v>117350</v>
      </c>
      <c r="AE8" s="35">
        <v>124900</v>
      </c>
      <c r="AF8" s="37">
        <f t="shared" si="6"/>
        <v>61500</v>
      </c>
      <c r="AG8" s="37">
        <f t="shared" si="7"/>
        <v>36900</v>
      </c>
      <c r="AH8" s="37">
        <f t="shared" si="8"/>
        <v>94600</v>
      </c>
      <c r="AI8">
        <f t="shared" si="9"/>
        <v>6672.75</v>
      </c>
      <c r="AJ8">
        <f t="shared" si="3"/>
        <v>7626</v>
      </c>
      <c r="AK8">
        <f t="shared" si="3"/>
        <v>8579.25</v>
      </c>
      <c r="AL8">
        <f t="shared" si="3"/>
        <v>9532.5</v>
      </c>
      <c r="AM8">
        <f t="shared" si="3"/>
        <v>10299.75</v>
      </c>
      <c r="AN8">
        <f t="shared" si="3"/>
        <v>11059.25</v>
      </c>
      <c r="AO8">
        <f t="shared" si="3"/>
        <v>11826.5</v>
      </c>
      <c r="AP8">
        <f t="shared" si="3"/>
        <v>12586</v>
      </c>
      <c r="AQ8">
        <f t="shared" si="3"/>
        <v>13345.5</v>
      </c>
      <c r="AR8">
        <f t="shared" si="3"/>
        <v>14112.75</v>
      </c>
      <c r="AS8">
        <f t="shared" si="3"/>
        <v>14872.25</v>
      </c>
      <c r="AT8">
        <f t="shared" si="3"/>
        <v>15639.5</v>
      </c>
      <c r="AU8">
        <f t="shared" si="3"/>
        <v>16399</v>
      </c>
      <c r="AV8">
        <f t="shared" si="3"/>
        <v>17158.5</v>
      </c>
      <c r="AW8">
        <f t="shared" si="3"/>
        <v>17925.75</v>
      </c>
      <c r="AX8">
        <f t="shared" si="3"/>
        <v>18685.25</v>
      </c>
      <c r="AY8">
        <f t="shared" si="3"/>
        <v>19452.5</v>
      </c>
      <c r="AZ8">
        <f t="shared" si="3"/>
        <v>20212</v>
      </c>
      <c r="BA8">
        <f t="shared" si="3"/>
        <v>20971.5</v>
      </c>
      <c r="BB8">
        <f t="shared" si="3"/>
        <v>21738.75</v>
      </c>
      <c r="BC8" s="7">
        <f t="shared" si="10"/>
        <v>4006.75</v>
      </c>
      <c r="BD8" s="7">
        <f t="shared" si="11"/>
        <v>4580.25</v>
      </c>
      <c r="BE8" s="7">
        <f t="shared" si="12"/>
        <v>5153.75</v>
      </c>
      <c r="BF8" s="7">
        <f t="shared" si="13"/>
        <v>5719.5</v>
      </c>
      <c r="BG8" s="7">
        <f t="shared" si="14"/>
        <v>6184.5</v>
      </c>
      <c r="BH8" s="7">
        <f t="shared" si="15"/>
        <v>6641.75</v>
      </c>
      <c r="BI8" s="7">
        <f t="shared" si="16"/>
        <v>7099</v>
      </c>
      <c r="BJ8" s="7">
        <f t="shared" si="17"/>
        <v>7556.25</v>
      </c>
      <c r="BK8" s="7">
        <f t="shared" si="18"/>
        <v>8013.5</v>
      </c>
      <c r="BL8" s="7">
        <f t="shared" si="19"/>
        <v>8690.85</v>
      </c>
      <c r="BM8" s="7">
        <f t="shared" si="20"/>
        <v>9422.4500000000007</v>
      </c>
      <c r="BN8" s="7">
        <f t="shared" si="21"/>
        <v>10154.049999999999</v>
      </c>
      <c r="BO8" s="7">
        <f t="shared" si="22"/>
        <v>10885.65</v>
      </c>
      <c r="BP8" s="7">
        <f t="shared" si="23"/>
        <v>11617.25</v>
      </c>
      <c r="BQ8" s="7">
        <f t="shared" si="24"/>
        <v>12348.85</v>
      </c>
      <c r="BR8" s="7">
        <f t="shared" si="25"/>
        <v>13080.45</v>
      </c>
      <c r="BS8" s="7">
        <f t="shared" si="26"/>
        <v>13812.05</v>
      </c>
      <c r="BT8" s="7">
        <f t="shared" si="27"/>
        <v>14543.65</v>
      </c>
      <c r="BU8" s="7">
        <f t="shared" si="28"/>
        <v>15275.25</v>
      </c>
      <c r="BV8" s="7">
        <f t="shared" si="29"/>
        <v>16006.85</v>
      </c>
      <c r="BW8" s="38">
        <f t="shared" si="30"/>
        <v>10268.75</v>
      </c>
      <c r="BX8" s="38">
        <f t="shared" si="5"/>
        <v>11733.5</v>
      </c>
      <c r="BY8" s="38">
        <f t="shared" si="5"/>
        <v>13198.25</v>
      </c>
      <c r="BZ8" s="38">
        <f t="shared" si="5"/>
        <v>14663</v>
      </c>
      <c r="CA8" s="38">
        <f t="shared" si="5"/>
        <v>15841</v>
      </c>
      <c r="CB8" s="38">
        <f t="shared" si="5"/>
        <v>17011.25</v>
      </c>
      <c r="CC8" s="38">
        <f t="shared" si="5"/>
        <v>18189.25</v>
      </c>
      <c r="CD8" s="38">
        <f t="shared" si="5"/>
        <v>19359.5</v>
      </c>
      <c r="CE8" s="38">
        <f t="shared" si="5"/>
        <v>20529.75</v>
      </c>
      <c r="CF8" s="38">
        <f t="shared" si="5"/>
        <v>21707.75</v>
      </c>
      <c r="CG8" s="38">
        <f t="shared" si="5"/>
        <v>22878</v>
      </c>
      <c r="CH8" s="38">
        <f t="shared" si="5"/>
        <v>24048.25</v>
      </c>
      <c r="CI8" s="38">
        <f t="shared" si="5"/>
        <v>25226.25</v>
      </c>
      <c r="CJ8" s="38">
        <f t="shared" si="5"/>
        <v>26396.5</v>
      </c>
      <c r="CK8" s="38">
        <f t="shared" si="5"/>
        <v>27566.75</v>
      </c>
      <c r="CL8" s="38">
        <f t="shared" si="5"/>
        <v>28744.75</v>
      </c>
      <c r="CM8" s="38">
        <f t="shared" si="5"/>
        <v>29915</v>
      </c>
      <c r="CN8" s="38">
        <f t="shared" si="5"/>
        <v>31093</v>
      </c>
      <c r="CO8" s="38">
        <f t="shared" si="5"/>
        <v>32263.25</v>
      </c>
      <c r="CP8" s="38">
        <f t="shared" si="5"/>
        <v>33433.5</v>
      </c>
    </row>
    <row r="9" spans="1:94" x14ac:dyDescent="0.25">
      <c r="A9" s="3">
        <v>4800</v>
      </c>
      <c r="B9" s="3" t="s">
        <v>1088</v>
      </c>
      <c r="C9" s="3" t="s">
        <v>215</v>
      </c>
      <c r="D9" s="3" t="s">
        <v>143</v>
      </c>
      <c r="E9" s="3">
        <v>0.1077</v>
      </c>
      <c r="F9" s="3" t="s">
        <v>209</v>
      </c>
      <c r="G9" s="35">
        <v>136100</v>
      </c>
      <c r="H9" s="35">
        <v>47950</v>
      </c>
      <c r="I9" s="35">
        <v>54800</v>
      </c>
      <c r="J9" s="35">
        <v>61650</v>
      </c>
      <c r="K9" s="35">
        <v>68500</v>
      </c>
      <c r="L9" s="35">
        <v>74000</v>
      </c>
      <c r="M9" s="35">
        <v>79500</v>
      </c>
      <c r="N9" s="35">
        <v>84950</v>
      </c>
      <c r="O9" s="35">
        <v>90450</v>
      </c>
      <c r="P9" s="35">
        <v>28800</v>
      </c>
      <c r="Q9" s="35">
        <v>32900</v>
      </c>
      <c r="R9" s="35">
        <v>37000</v>
      </c>
      <c r="S9" s="35">
        <v>41100</v>
      </c>
      <c r="T9" s="35">
        <v>44400</v>
      </c>
      <c r="U9" s="35">
        <v>47700</v>
      </c>
      <c r="V9" s="35">
        <v>51000</v>
      </c>
      <c r="W9" s="35">
        <v>54300</v>
      </c>
      <c r="X9" s="35">
        <v>65950</v>
      </c>
      <c r="Y9" s="35">
        <v>75350</v>
      </c>
      <c r="Z9" s="35">
        <v>84750</v>
      </c>
      <c r="AA9" s="35">
        <v>94150</v>
      </c>
      <c r="AB9" s="35">
        <v>101700</v>
      </c>
      <c r="AC9" s="35">
        <v>109250</v>
      </c>
      <c r="AD9" s="35">
        <v>116750</v>
      </c>
      <c r="AE9" s="35">
        <v>124300</v>
      </c>
      <c r="AF9" s="37">
        <f t="shared" si="6"/>
        <v>68500</v>
      </c>
      <c r="AG9" s="37">
        <f t="shared" si="7"/>
        <v>41100</v>
      </c>
      <c r="AH9" s="37">
        <f t="shared" si="8"/>
        <v>94150</v>
      </c>
      <c r="AI9">
        <f t="shared" si="9"/>
        <v>5164.2150000000001</v>
      </c>
      <c r="AJ9">
        <f t="shared" si="3"/>
        <v>5901.96</v>
      </c>
      <c r="AK9">
        <f t="shared" si="3"/>
        <v>6639.7049999999999</v>
      </c>
      <c r="AL9">
        <f t="shared" si="3"/>
        <v>7377.4500000000007</v>
      </c>
      <c r="AM9">
        <f t="shared" si="3"/>
        <v>7969.8</v>
      </c>
      <c r="AN9">
        <f t="shared" si="3"/>
        <v>8562.15</v>
      </c>
      <c r="AO9">
        <f t="shared" si="3"/>
        <v>9149.1149999999998</v>
      </c>
      <c r="AP9">
        <f t="shared" si="3"/>
        <v>9741.4650000000001</v>
      </c>
      <c r="AQ9">
        <f t="shared" si="3"/>
        <v>10328.43</v>
      </c>
      <c r="AR9">
        <f t="shared" si="3"/>
        <v>10920.78</v>
      </c>
      <c r="AS9">
        <f t="shared" si="3"/>
        <v>11513.130000000001</v>
      </c>
      <c r="AT9">
        <f t="shared" si="3"/>
        <v>12100.095000000001</v>
      </c>
      <c r="AU9">
        <f t="shared" si="3"/>
        <v>12692.445</v>
      </c>
      <c r="AV9">
        <f t="shared" si="3"/>
        <v>13279.41</v>
      </c>
      <c r="AW9">
        <f t="shared" si="3"/>
        <v>13871.76</v>
      </c>
      <c r="AX9">
        <f t="shared" si="3"/>
        <v>14464.11</v>
      </c>
      <c r="AY9">
        <f t="shared" si="3"/>
        <v>15051.075000000001</v>
      </c>
      <c r="AZ9">
        <f t="shared" si="3"/>
        <v>15643.425000000001</v>
      </c>
      <c r="BA9">
        <f t="shared" si="3"/>
        <v>16230.390000000001</v>
      </c>
      <c r="BB9">
        <f t="shared" si="3"/>
        <v>16822.740000000002</v>
      </c>
      <c r="BC9" s="7">
        <f t="shared" si="10"/>
        <v>3101.76</v>
      </c>
      <c r="BD9" s="7">
        <f t="shared" si="11"/>
        <v>3543.33</v>
      </c>
      <c r="BE9" s="7">
        <f t="shared" si="12"/>
        <v>3984.9</v>
      </c>
      <c r="BF9" s="7">
        <f t="shared" si="13"/>
        <v>4426.47</v>
      </c>
      <c r="BG9" s="7">
        <f t="shared" si="14"/>
        <v>4781.88</v>
      </c>
      <c r="BH9" s="7">
        <f t="shared" si="15"/>
        <v>5137.29</v>
      </c>
      <c r="BI9" s="7">
        <f t="shared" si="16"/>
        <v>5492.7</v>
      </c>
      <c r="BJ9" s="7">
        <f t="shared" si="17"/>
        <v>5848.1100000000006</v>
      </c>
      <c r="BK9" s="7">
        <f t="shared" si="18"/>
        <v>6198.1350000000002</v>
      </c>
      <c r="BL9" s="7">
        <f t="shared" si="19"/>
        <v>6553.5450000000001</v>
      </c>
      <c r="BM9" s="7">
        <f t="shared" si="20"/>
        <v>6908.9549999999999</v>
      </c>
      <c r="BN9" s="7">
        <f t="shared" si="21"/>
        <v>7264.3650000000007</v>
      </c>
      <c r="BO9" s="7">
        <f t="shared" si="22"/>
        <v>7614.39</v>
      </c>
      <c r="BP9" s="7">
        <f t="shared" si="23"/>
        <v>8072.1150000000007</v>
      </c>
      <c r="BQ9" s="7">
        <f t="shared" si="24"/>
        <v>8580.4590000000007</v>
      </c>
      <c r="BR9" s="7">
        <f t="shared" si="25"/>
        <v>9088.8029999999999</v>
      </c>
      <c r="BS9" s="7">
        <f t="shared" si="26"/>
        <v>9597.1470000000008</v>
      </c>
      <c r="BT9" s="7">
        <f t="shared" si="27"/>
        <v>10105.491</v>
      </c>
      <c r="BU9" s="7">
        <f t="shared" si="28"/>
        <v>10613.835000000001</v>
      </c>
      <c r="BV9" s="7">
        <f t="shared" si="29"/>
        <v>11122.179</v>
      </c>
      <c r="BW9" s="38">
        <f t="shared" si="30"/>
        <v>7102.8150000000005</v>
      </c>
      <c r="BX9" s="38">
        <f t="shared" si="5"/>
        <v>8115.1950000000006</v>
      </c>
      <c r="BY9" s="38">
        <f t="shared" si="5"/>
        <v>9127.5750000000007</v>
      </c>
      <c r="BZ9" s="38">
        <f t="shared" si="5"/>
        <v>10139.955</v>
      </c>
      <c r="CA9" s="38">
        <f t="shared" si="5"/>
        <v>10953.09</v>
      </c>
      <c r="CB9" s="38">
        <f t="shared" si="5"/>
        <v>11766.225</v>
      </c>
      <c r="CC9" s="38">
        <f t="shared" si="5"/>
        <v>12573.975</v>
      </c>
      <c r="CD9" s="38">
        <f t="shared" si="5"/>
        <v>13387.11</v>
      </c>
      <c r="CE9" s="38">
        <f t="shared" si="5"/>
        <v>14200.245000000001</v>
      </c>
      <c r="CF9" s="38">
        <f t="shared" si="5"/>
        <v>15007.995000000001</v>
      </c>
      <c r="CG9" s="38">
        <f t="shared" si="5"/>
        <v>15821.130000000001</v>
      </c>
      <c r="CH9" s="38">
        <f t="shared" si="5"/>
        <v>16634.264999999999</v>
      </c>
      <c r="CI9" s="38">
        <f t="shared" si="5"/>
        <v>17442.014999999999</v>
      </c>
      <c r="CJ9" s="38">
        <f t="shared" si="5"/>
        <v>18255.150000000001</v>
      </c>
      <c r="CK9" s="38">
        <f t="shared" si="5"/>
        <v>19068.285</v>
      </c>
      <c r="CL9" s="38">
        <f t="shared" si="5"/>
        <v>19876.035</v>
      </c>
      <c r="CM9" s="38">
        <f t="shared" si="5"/>
        <v>20689.170000000002</v>
      </c>
      <c r="CN9" s="38">
        <f t="shared" si="5"/>
        <v>21496.920000000002</v>
      </c>
      <c r="CO9" s="38">
        <f t="shared" si="5"/>
        <v>22310.055</v>
      </c>
      <c r="CP9" s="38">
        <f t="shared" si="5"/>
        <v>23123.190000000002</v>
      </c>
    </row>
    <row r="10" spans="1:94" x14ac:dyDescent="0.25">
      <c r="A10" s="3">
        <v>4700</v>
      </c>
      <c r="B10" s="3" t="s">
        <v>1086</v>
      </c>
      <c r="C10" s="3" t="s">
        <v>56</v>
      </c>
      <c r="D10" s="3" t="s">
        <v>57</v>
      </c>
      <c r="E10" s="3">
        <v>0.99870000000000003</v>
      </c>
      <c r="F10" s="3" t="s">
        <v>209</v>
      </c>
      <c r="G10" s="35">
        <v>115600</v>
      </c>
      <c r="H10" s="35">
        <v>38050</v>
      </c>
      <c r="I10" s="35">
        <v>43500</v>
      </c>
      <c r="J10" s="35">
        <v>48950</v>
      </c>
      <c r="K10" s="35">
        <v>54350</v>
      </c>
      <c r="L10" s="35">
        <v>58700</v>
      </c>
      <c r="M10" s="35">
        <v>63050</v>
      </c>
      <c r="N10" s="35">
        <v>67400</v>
      </c>
      <c r="O10" s="35">
        <v>71750</v>
      </c>
      <c r="P10" s="35">
        <v>22850</v>
      </c>
      <c r="Q10" s="35">
        <v>26100</v>
      </c>
      <c r="R10" s="35">
        <v>29350</v>
      </c>
      <c r="S10" s="35">
        <v>32600</v>
      </c>
      <c r="T10" s="35">
        <v>35250</v>
      </c>
      <c r="U10" s="35">
        <v>37850</v>
      </c>
      <c r="V10" s="35">
        <v>41910</v>
      </c>
      <c r="W10" s="35">
        <v>46630</v>
      </c>
      <c r="X10" s="35">
        <v>60900</v>
      </c>
      <c r="Y10" s="35">
        <v>69600</v>
      </c>
      <c r="Z10" s="35">
        <v>78300</v>
      </c>
      <c r="AA10" s="35">
        <v>86950</v>
      </c>
      <c r="AB10" s="35">
        <v>93950</v>
      </c>
      <c r="AC10" s="35">
        <v>100900</v>
      </c>
      <c r="AD10" s="35">
        <v>107850</v>
      </c>
      <c r="AE10" s="35">
        <v>114800</v>
      </c>
      <c r="AF10" s="37">
        <f t="shared" si="6"/>
        <v>54350</v>
      </c>
      <c r="AG10" s="37">
        <f t="shared" si="7"/>
        <v>32600</v>
      </c>
      <c r="AH10" s="37">
        <f t="shared" si="8"/>
        <v>86950</v>
      </c>
      <c r="AI10">
        <f t="shared" si="9"/>
        <v>38000.535000000003</v>
      </c>
      <c r="AJ10">
        <f t="shared" si="3"/>
        <v>43443.450000000004</v>
      </c>
      <c r="AK10">
        <f t="shared" si="3"/>
        <v>48886.364999999998</v>
      </c>
      <c r="AL10">
        <f t="shared" si="3"/>
        <v>54279.345000000001</v>
      </c>
      <c r="AM10">
        <f t="shared" si="3"/>
        <v>58623.69</v>
      </c>
      <c r="AN10">
        <f t="shared" si="3"/>
        <v>62968.035000000003</v>
      </c>
      <c r="AO10">
        <f t="shared" si="3"/>
        <v>67312.38</v>
      </c>
      <c r="AP10">
        <f t="shared" si="3"/>
        <v>71656.725000000006</v>
      </c>
      <c r="AQ10">
        <f t="shared" si="3"/>
        <v>76001.070000000007</v>
      </c>
      <c r="AR10">
        <f t="shared" si="3"/>
        <v>80345.415000000008</v>
      </c>
      <c r="AS10">
        <f t="shared" si="3"/>
        <v>84689.760000000009</v>
      </c>
      <c r="AT10">
        <f t="shared" si="3"/>
        <v>89034.104999999996</v>
      </c>
      <c r="AU10">
        <f t="shared" si="3"/>
        <v>93378.45</v>
      </c>
      <c r="AV10">
        <f t="shared" si="3"/>
        <v>97722.794999999998</v>
      </c>
      <c r="AW10">
        <f t="shared" si="3"/>
        <v>102067.14</v>
      </c>
      <c r="AX10">
        <f t="shared" si="3"/>
        <v>106411.485</v>
      </c>
      <c r="AY10">
        <f t="shared" si="3"/>
        <v>110755.83</v>
      </c>
      <c r="AZ10">
        <f t="shared" si="3"/>
        <v>115100.175</v>
      </c>
      <c r="BA10">
        <f t="shared" si="3"/>
        <v>119444.52</v>
      </c>
      <c r="BB10">
        <f t="shared" si="3"/>
        <v>123788.86500000001</v>
      </c>
      <c r="BC10" s="7">
        <f t="shared" si="10"/>
        <v>22820.295000000002</v>
      </c>
      <c r="BD10" s="7">
        <f t="shared" si="11"/>
        <v>26066.07</v>
      </c>
      <c r="BE10" s="7">
        <f t="shared" si="12"/>
        <v>29311.845000000001</v>
      </c>
      <c r="BF10" s="7">
        <f t="shared" si="13"/>
        <v>32557.620000000003</v>
      </c>
      <c r="BG10" s="7">
        <f t="shared" si="14"/>
        <v>35204.175000000003</v>
      </c>
      <c r="BH10" s="7">
        <f t="shared" si="15"/>
        <v>37800.794999999998</v>
      </c>
      <c r="BI10" s="7">
        <f t="shared" si="16"/>
        <v>41855.517</v>
      </c>
      <c r="BJ10" s="7">
        <f t="shared" si="17"/>
        <v>46569.381000000001</v>
      </c>
      <c r="BK10" s="7">
        <f t="shared" si="18"/>
        <v>51283.245000000003</v>
      </c>
      <c r="BL10" s="7">
        <f t="shared" si="19"/>
        <v>55997.109000000004</v>
      </c>
      <c r="BM10" s="7">
        <f t="shared" si="20"/>
        <v>60710.973000000005</v>
      </c>
      <c r="BN10" s="7">
        <f t="shared" si="21"/>
        <v>65424.837</v>
      </c>
      <c r="BO10" s="7">
        <f t="shared" si="22"/>
        <v>70138.701000000001</v>
      </c>
      <c r="BP10" s="7">
        <f t="shared" si="23"/>
        <v>74852.565000000002</v>
      </c>
      <c r="BQ10" s="7">
        <f t="shared" si="24"/>
        <v>79566.429000000004</v>
      </c>
      <c r="BR10" s="7">
        <f t="shared" si="25"/>
        <v>84280.293000000005</v>
      </c>
      <c r="BS10" s="7">
        <f t="shared" si="26"/>
        <v>88994.157000000007</v>
      </c>
      <c r="BT10" s="7">
        <f t="shared" si="27"/>
        <v>93708.021000000008</v>
      </c>
      <c r="BU10" s="7">
        <f t="shared" si="28"/>
        <v>98421.885000000009</v>
      </c>
      <c r="BV10" s="7">
        <f t="shared" si="29"/>
        <v>103135.749</v>
      </c>
      <c r="BW10" s="38">
        <f t="shared" si="30"/>
        <v>60820.83</v>
      </c>
      <c r="BX10" s="38">
        <f t="shared" si="5"/>
        <v>69509.52</v>
      </c>
      <c r="BY10" s="38">
        <f t="shared" si="5"/>
        <v>78198.210000000006</v>
      </c>
      <c r="BZ10" s="38">
        <f t="shared" si="5"/>
        <v>86836.964999999997</v>
      </c>
      <c r="CA10" s="38">
        <f t="shared" si="5"/>
        <v>93827.865000000005</v>
      </c>
      <c r="CB10" s="38">
        <f t="shared" si="5"/>
        <v>100768.83</v>
      </c>
      <c r="CC10" s="38">
        <f t="shared" si="5"/>
        <v>107709.795</v>
      </c>
      <c r="CD10" s="38">
        <f t="shared" si="5"/>
        <v>114650.76000000001</v>
      </c>
      <c r="CE10" s="38">
        <f t="shared" si="5"/>
        <v>121591.72500000001</v>
      </c>
      <c r="CF10" s="38">
        <f t="shared" si="5"/>
        <v>128532.69</v>
      </c>
      <c r="CG10" s="38">
        <f t="shared" si="5"/>
        <v>135473.655</v>
      </c>
      <c r="CH10" s="38">
        <f t="shared" si="5"/>
        <v>142414.62</v>
      </c>
      <c r="CI10" s="38">
        <f t="shared" si="5"/>
        <v>149405.52000000002</v>
      </c>
      <c r="CJ10" s="38">
        <f t="shared" si="5"/>
        <v>156346.48500000002</v>
      </c>
      <c r="CK10" s="38">
        <f t="shared" si="5"/>
        <v>163287.45000000001</v>
      </c>
      <c r="CL10" s="38">
        <f t="shared" si="5"/>
        <v>170228.41500000001</v>
      </c>
      <c r="CM10" s="38">
        <f t="shared" si="5"/>
        <v>177169.38</v>
      </c>
      <c r="CN10" s="38">
        <f t="shared" si="5"/>
        <v>184110.345</v>
      </c>
      <c r="CO10" s="38">
        <f t="shared" si="5"/>
        <v>191051.31</v>
      </c>
      <c r="CP10" s="38">
        <f t="shared" si="5"/>
        <v>197992.27499999999</v>
      </c>
    </row>
    <row r="11" spans="1:94" x14ac:dyDescent="0.25">
      <c r="A11" s="3">
        <v>4700</v>
      </c>
      <c r="B11" s="3" t="s">
        <v>1086</v>
      </c>
      <c r="C11" s="3" t="s">
        <v>58</v>
      </c>
      <c r="D11" s="3" t="s">
        <v>59</v>
      </c>
      <c r="E11" s="3">
        <v>1.1999999999999999E-3</v>
      </c>
      <c r="F11" s="3" t="s">
        <v>209</v>
      </c>
      <c r="G11" s="35">
        <v>140200</v>
      </c>
      <c r="H11" s="35">
        <v>49100</v>
      </c>
      <c r="I11" s="35">
        <v>56100</v>
      </c>
      <c r="J11" s="35">
        <v>63100</v>
      </c>
      <c r="K11" s="35">
        <v>70100</v>
      </c>
      <c r="L11" s="35">
        <v>75750</v>
      </c>
      <c r="M11" s="35">
        <v>81350</v>
      </c>
      <c r="N11" s="35">
        <v>86950</v>
      </c>
      <c r="O11" s="35">
        <v>92550</v>
      </c>
      <c r="P11" s="35">
        <v>29450</v>
      </c>
      <c r="Q11" s="35">
        <v>33650</v>
      </c>
      <c r="R11" s="35">
        <v>37850</v>
      </c>
      <c r="S11" s="35">
        <v>42050</v>
      </c>
      <c r="T11" s="35">
        <v>45450</v>
      </c>
      <c r="U11" s="35">
        <v>48800</v>
      </c>
      <c r="V11" s="35">
        <v>52150</v>
      </c>
      <c r="W11" s="35">
        <v>55550</v>
      </c>
      <c r="X11" s="35">
        <v>78300</v>
      </c>
      <c r="Y11" s="35">
        <v>89500</v>
      </c>
      <c r="Z11" s="35">
        <v>100700</v>
      </c>
      <c r="AA11" s="35">
        <v>111850</v>
      </c>
      <c r="AB11" s="35">
        <v>120800</v>
      </c>
      <c r="AC11" s="35">
        <v>129750</v>
      </c>
      <c r="AD11" s="35">
        <v>138700</v>
      </c>
      <c r="AE11" s="35">
        <v>147650</v>
      </c>
      <c r="AF11" s="37">
        <f t="shared" si="6"/>
        <v>70100</v>
      </c>
      <c r="AG11" s="37">
        <f t="shared" si="7"/>
        <v>42050</v>
      </c>
      <c r="AH11" s="37">
        <f t="shared" si="8"/>
        <v>111850</v>
      </c>
      <c r="AI11">
        <f t="shared" si="9"/>
        <v>58.919999999999995</v>
      </c>
      <c r="AJ11">
        <f t="shared" si="3"/>
        <v>67.319999999999993</v>
      </c>
      <c r="AK11">
        <f t="shared" si="3"/>
        <v>75.72</v>
      </c>
      <c r="AL11">
        <f t="shared" si="3"/>
        <v>84.11999999999999</v>
      </c>
      <c r="AM11">
        <f t="shared" si="3"/>
        <v>90.899999999999991</v>
      </c>
      <c r="AN11">
        <f t="shared" si="3"/>
        <v>97.61999999999999</v>
      </c>
      <c r="AO11">
        <f t="shared" si="3"/>
        <v>104.33999999999999</v>
      </c>
      <c r="AP11">
        <f t="shared" si="3"/>
        <v>111.05999999999999</v>
      </c>
      <c r="AQ11">
        <f t="shared" si="3"/>
        <v>117.77999999999999</v>
      </c>
      <c r="AR11">
        <f t="shared" si="3"/>
        <v>124.49999999999999</v>
      </c>
      <c r="AS11">
        <f t="shared" si="3"/>
        <v>131.28</v>
      </c>
      <c r="AT11">
        <f t="shared" si="3"/>
        <v>138</v>
      </c>
      <c r="AU11">
        <f t="shared" si="3"/>
        <v>144.72</v>
      </c>
      <c r="AV11">
        <f t="shared" si="3"/>
        <v>151.44</v>
      </c>
      <c r="AW11">
        <f t="shared" si="3"/>
        <v>158.16</v>
      </c>
      <c r="AX11">
        <f t="shared" si="3"/>
        <v>164.88</v>
      </c>
      <c r="AY11">
        <f t="shared" si="3"/>
        <v>171.66</v>
      </c>
      <c r="AZ11">
        <f t="shared" si="3"/>
        <v>178.38</v>
      </c>
      <c r="BA11">
        <f t="shared" si="3"/>
        <v>185.1</v>
      </c>
      <c r="BB11">
        <f t="shared" si="3"/>
        <v>191.82</v>
      </c>
      <c r="BC11" s="7">
        <f t="shared" si="10"/>
        <v>35.339999999999996</v>
      </c>
      <c r="BD11" s="7">
        <f t="shared" si="11"/>
        <v>40.379999999999995</v>
      </c>
      <c r="BE11" s="7">
        <f t="shared" si="12"/>
        <v>45.419999999999995</v>
      </c>
      <c r="BF11" s="7">
        <f t="shared" si="13"/>
        <v>50.459999999999994</v>
      </c>
      <c r="BG11" s="7">
        <f t="shared" si="14"/>
        <v>54.539999999999992</v>
      </c>
      <c r="BH11" s="7">
        <f t="shared" si="15"/>
        <v>58.559999999999995</v>
      </c>
      <c r="BI11" s="7">
        <f t="shared" si="16"/>
        <v>62.579999999999991</v>
      </c>
      <c r="BJ11" s="7">
        <f t="shared" si="17"/>
        <v>66.66</v>
      </c>
      <c r="BK11" s="7">
        <f t="shared" si="18"/>
        <v>70.679999999999993</v>
      </c>
      <c r="BL11" s="7">
        <f t="shared" si="19"/>
        <v>74.699999999999989</v>
      </c>
      <c r="BM11" s="7">
        <f t="shared" si="20"/>
        <v>78.72</v>
      </c>
      <c r="BN11" s="7">
        <f t="shared" si="21"/>
        <v>82.8</v>
      </c>
      <c r="BO11" s="7">
        <f t="shared" si="22"/>
        <v>86.82</v>
      </c>
      <c r="BP11" s="7">
        <f t="shared" si="23"/>
        <v>90.839999999999989</v>
      </c>
      <c r="BQ11" s="7">
        <f t="shared" si="24"/>
        <v>95.603999999999985</v>
      </c>
      <c r="BR11" s="7">
        <f t="shared" si="25"/>
        <v>101.26799999999999</v>
      </c>
      <c r="BS11" s="7">
        <f t="shared" si="26"/>
        <v>106.93199999999999</v>
      </c>
      <c r="BT11" s="7">
        <f t="shared" si="27"/>
        <v>112.59599999999999</v>
      </c>
      <c r="BU11" s="7">
        <f t="shared" si="28"/>
        <v>118.25999999999999</v>
      </c>
      <c r="BV11" s="7">
        <f t="shared" si="29"/>
        <v>123.92399999999999</v>
      </c>
      <c r="BW11" s="38">
        <f t="shared" si="30"/>
        <v>93.96</v>
      </c>
      <c r="BX11" s="38">
        <f t="shared" si="5"/>
        <v>107.39999999999999</v>
      </c>
      <c r="BY11" s="38">
        <f t="shared" si="5"/>
        <v>120.83999999999999</v>
      </c>
      <c r="BZ11" s="38">
        <f t="shared" si="5"/>
        <v>134.22</v>
      </c>
      <c r="CA11" s="38">
        <f t="shared" si="5"/>
        <v>144.95999999999998</v>
      </c>
      <c r="CB11" s="38">
        <f t="shared" si="5"/>
        <v>155.69999999999999</v>
      </c>
      <c r="CC11" s="38">
        <f t="shared" si="5"/>
        <v>166.44</v>
      </c>
      <c r="CD11" s="38">
        <f t="shared" si="5"/>
        <v>177.17999999999998</v>
      </c>
      <c r="CE11" s="38">
        <f t="shared" si="5"/>
        <v>187.92</v>
      </c>
      <c r="CF11" s="38">
        <f t="shared" si="5"/>
        <v>198.66</v>
      </c>
      <c r="CG11" s="38">
        <f t="shared" si="5"/>
        <v>209.39999999999998</v>
      </c>
      <c r="CH11" s="38">
        <f t="shared" si="5"/>
        <v>220.14</v>
      </c>
      <c r="CI11" s="38">
        <f t="shared" si="5"/>
        <v>230.87999999999997</v>
      </c>
      <c r="CJ11" s="38">
        <f t="shared" si="5"/>
        <v>241.61999999999998</v>
      </c>
      <c r="CK11" s="38">
        <f t="shared" si="5"/>
        <v>252.35999999999999</v>
      </c>
      <c r="CL11" s="38">
        <f t="shared" si="5"/>
        <v>263.09999999999997</v>
      </c>
      <c r="CM11" s="38">
        <f t="shared" si="5"/>
        <v>273.83999999999997</v>
      </c>
      <c r="CN11" s="38">
        <f t="shared" si="5"/>
        <v>284.58</v>
      </c>
      <c r="CO11" s="38">
        <f t="shared" si="5"/>
        <v>295.32</v>
      </c>
      <c r="CP11" s="38">
        <f t="shared" si="5"/>
        <v>306.05999999999995</v>
      </c>
    </row>
    <row r="12" spans="1:94" x14ac:dyDescent="0.25">
      <c r="A12" s="3">
        <v>100</v>
      </c>
      <c r="B12" s="3" t="s">
        <v>1001</v>
      </c>
      <c r="C12" s="3" t="s">
        <v>72</v>
      </c>
      <c r="D12" s="3" t="s">
        <v>73</v>
      </c>
      <c r="E12" s="3">
        <v>0.60619999999999996</v>
      </c>
      <c r="F12" s="3" t="s">
        <v>209</v>
      </c>
      <c r="G12" s="35">
        <v>87300</v>
      </c>
      <c r="H12" s="35">
        <v>33850</v>
      </c>
      <c r="I12" s="35">
        <v>38650</v>
      </c>
      <c r="J12" s="35">
        <v>43500</v>
      </c>
      <c r="K12" s="35">
        <v>48300</v>
      </c>
      <c r="L12" s="35">
        <v>52200</v>
      </c>
      <c r="M12" s="35">
        <v>56050</v>
      </c>
      <c r="N12" s="35">
        <v>59900</v>
      </c>
      <c r="O12" s="35">
        <v>63800</v>
      </c>
      <c r="P12" s="35">
        <v>20300</v>
      </c>
      <c r="Q12" s="35">
        <v>23200</v>
      </c>
      <c r="R12" s="35">
        <v>26100</v>
      </c>
      <c r="S12" s="35">
        <v>29000</v>
      </c>
      <c r="T12" s="35">
        <v>32470</v>
      </c>
      <c r="U12" s="35">
        <v>37190</v>
      </c>
      <c r="V12" s="35">
        <v>41910</v>
      </c>
      <c r="W12" s="35">
        <v>46630</v>
      </c>
      <c r="X12" s="35">
        <v>54150</v>
      </c>
      <c r="Y12" s="35">
        <v>61850</v>
      </c>
      <c r="Z12" s="35">
        <v>69600</v>
      </c>
      <c r="AA12" s="35">
        <v>77300</v>
      </c>
      <c r="AB12" s="35">
        <v>83500</v>
      </c>
      <c r="AC12" s="35">
        <v>89700</v>
      </c>
      <c r="AD12" s="35">
        <v>95900</v>
      </c>
      <c r="AE12" s="35">
        <v>102050</v>
      </c>
      <c r="AF12" s="37">
        <f t="shared" si="6"/>
        <v>48300</v>
      </c>
      <c r="AG12" s="37">
        <f t="shared" si="7"/>
        <v>29000</v>
      </c>
      <c r="AH12" s="37">
        <f t="shared" si="8"/>
        <v>77300</v>
      </c>
      <c r="AI12">
        <f t="shared" si="9"/>
        <v>20519.87</v>
      </c>
      <c r="AJ12">
        <f t="shared" si="3"/>
        <v>23429.629999999997</v>
      </c>
      <c r="AK12">
        <f t="shared" si="3"/>
        <v>26369.699999999997</v>
      </c>
      <c r="AL12">
        <f t="shared" si="3"/>
        <v>29279.46</v>
      </c>
      <c r="AM12">
        <f t="shared" si="3"/>
        <v>31643.64</v>
      </c>
      <c r="AN12">
        <f t="shared" si="3"/>
        <v>33977.509999999995</v>
      </c>
      <c r="AO12">
        <f t="shared" si="3"/>
        <v>36311.379999999997</v>
      </c>
      <c r="AP12">
        <f t="shared" si="3"/>
        <v>38675.56</v>
      </c>
      <c r="AQ12">
        <f t="shared" si="3"/>
        <v>41009.43</v>
      </c>
      <c r="AR12">
        <f t="shared" si="3"/>
        <v>43343.299999999996</v>
      </c>
      <c r="AS12">
        <f t="shared" si="3"/>
        <v>45677.17</v>
      </c>
      <c r="AT12">
        <f t="shared" si="3"/>
        <v>48041.35</v>
      </c>
      <c r="AU12">
        <f t="shared" si="3"/>
        <v>50375.219999999994</v>
      </c>
      <c r="AV12">
        <f t="shared" si="3"/>
        <v>52709.09</v>
      </c>
      <c r="AW12">
        <f t="shared" si="3"/>
        <v>55073.27</v>
      </c>
      <c r="AX12">
        <f t="shared" si="3"/>
        <v>57407.14</v>
      </c>
      <c r="AY12">
        <f t="shared" si="3"/>
        <v>59741.009999999995</v>
      </c>
      <c r="AZ12">
        <f t="shared" si="3"/>
        <v>62074.879999999997</v>
      </c>
      <c r="BA12">
        <f t="shared" si="3"/>
        <v>64439.06</v>
      </c>
      <c r="BB12">
        <f t="shared" si="3"/>
        <v>66772.929999999993</v>
      </c>
      <c r="BC12" s="7">
        <f t="shared" si="10"/>
        <v>12305.859999999999</v>
      </c>
      <c r="BD12" s="7">
        <f t="shared" si="11"/>
        <v>14063.839999999998</v>
      </c>
      <c r="BE12" s="7">
        <f t="shared" si="12"/>
        <v>15821.82</v>
      </c>
      <c r="BF12" s="7">
        <f t="shared" si="13"/>
        <v>17579.8</v>
      </c>
      <c r="BG12" s="7">
        <f t="shared" si="14"/>
        <v>19683.313999999998</v>
      </c>
      <c r="BH12" s="7">
        <f t="shared" si="15"/>
        <v>22544.577999999998</v>
      </c>
      <c r="BI12" s="7">
        <f t="shared" si="16"/>
        <v>25405.841999999997</v>
      </c>
      <c r="BJ12" s="7">
        <f t="shared" si="17"/>
        <v>28267.106</v>
      </c>
      <c r="BK12" s="7">
        <f t="shared" si="18"/>
        <v>31128.37</v>
      </c>
      <c r="BL12" s="7">
        <f t="shared" si="19"/>
        <v>33989.633999999998</v>
      </c>
      <c r="BM12" s="7">
        <f t="shared" si="20"/>
        <v>36850.898000000001</v>
      </c>
      <c r="BN12" s="7">
        <f t="shared" si="21"/>
        <v>39712.161999999997</v>
      </c>
      <c r="BO12" s="7">
        <f t="shared" si="22"/>
        <v>42573.425999999999</v>
      </c>
      <c r="BP12" s="7">
        <f t="shared" si="23"/>
        <v>45434.689999999995</v>
      </c>
      <c r="BQ12" s="7">
        <f t="shared" si="24"/>
        <v>48295.953999999998</v>
      </c>
      <c r="BR12" s="7">
        <f t="shared" si="25"/>
        <v>51157.217999999993</v>
      </c>
      <c r="BS12" s="7">
        <f t="shared" si="26"/>
        <v>54018.481999999996</v>
      </c>
      <c r="BT12" s="7">
        <f t="shared" si="27"/>
        <v>56879.745999999999</v>
      </c>
      <c r="BU12" s="7">
        <f t="shared" si="28"/>
        <v>59741.009999999995</v>
      </c>
      <c r="BV12" s="7">
        <f t="shared" si="29"/>
        <v>62602.273999999998</v>
      </c>
      <c r="BW12" s="38">
        <f t="shared" si="30"/>
        <v>32825.729999999996</v>
      </c>
      <c r="BX12" s="38">
        <f t="shared" si="5"/>
        <v>37493.47</v>
      </c>
      <c r="BY12" s="38">
        <f t="shared" si="5"/>
        <v>42191.519999999997</v>
      </c>
      <c r="BZ12" s="38">
        <f t="shared" si="5"/>
        <v>46859.259999999995</v>
      </c>
      <c r="CA12" s="38">
        <f t="shared" si="5"/>
        <v>50617.7</v>
      </c>
      <c r="CB12" s="38">
        <f t="shared" si="5"/>
        <v>54376.14</v>
      </c>
      <c r="CC12" s="38">
        <f t="shared" si="5"/>
        <v>58134.579999999994</v>
      </c>
      <c r="CD12" s="38">
        <f t="shared" si="5"/>
        <v>61862.71</v>
      </c>
      <c r="CE12" s="38">
        <f t="shared" si="5"/>
        <v>65621.149999999994</v>
      </c>
      <c r="CF12" s="38">
        <f t="shared" si="5"/>
        <v>69379.59</v>
      </c>
      <c r="CG12" s="38">
        <f t="shared" si="5"/>
        <v>73107.72</v>
      </c>
      <c r="CH12" s="38">
        <f t="shared" si="5"/>
        <v>76866.159999999989</v>
      </c>
      <c r="CI12" s="38">
        <f t="shared" si="5"/>
        <v>80624.599999999991</v>
      </c>
      <c r="CJ12" s="38">
        <f t="shared" si="5"/>
        <v>84352.73</v>
      </c>
      <c r="CK12" s="38">
        <f t="shared" si="5"/>
        <v>88111.17</v>
      </c>
      <c r="CL12" s="38">
        <f t="shared" si="5"/>
        <v>91869.61</v>
      </c>
      <c r="CM12" s="38">
        <f t="shared" si="5"/>
        <v>95597.739999999991</v>
      </c>
      <c r="CN12" s="38">
        <f t="shared" si="5"/>
        <v>99356.18</v>
      </c>
      <c r="CO12" s="38">
        <f t="shared" si="5"/>
        <v>103114.62</v>
      </c>
      <c r="CP12" s="38">
        <f t="shared" si="5"/>
        <v>106842.75</v>
      </c>
    </row>
    <row r="13" spans="1:94" x14ac:dyDescent="0.25">
      <c r="A13" s="3">
        <v>100</v>
      </c>
      <c r="B13" s="3" t="s">
        <v>1001</v>
      </c>
      <c r="C13" s="3" t="s">
        <v>230</v>
      </c>
      <c r="D13" s="3" t="s">
        <v>123</v>
      </c>
      <c r="E13" s="3">
        <v>0.39389999999999997</v>
      </c>
      <c r="F13" s="3" t="s">
        <v>209</v>
      </c>
      <c r="G13" s="35">
        <v>92100</v>
      </c>
      <c r="H13" s="35">
        <v>32950</v>
      </c>
      <c r="I13" s="35">
        <v>37650</v>
      </c>
      <c r="J13" s="35">
        <v>42350</v>
      </c>
      <c r="K13" s="35">
        <v>47050</v>
      </c>
      <c r="L13" s="35">
        <v>50850</v>
      </c>
      <c r="M13" s="35">
        <v>54600</v>
      </c>
      <c r="N13" s="35">
        <v>58350</v>
      </c>
      <c r="O13" s="35">
        <v>62150</v>
      </c>
      <c r="P13" s="35">
        <v>19800</v>
      </c>
      <c r="Q13" s="35">
        <v>22600</v>
      </c>
      <c r="R13" s="35">
        <v>25450</v>
      </c>
      <c r="S13" s="35">
        <v>28250</v>
      </c>
      <c r="T13" s="35">
        <v>32470</v>
      </c>
      <c r="U13" s="35">
        <v>37190</v>
      </c>
      <c r="V13" s="35">
        <v>41910</v>
      </c>
      <c r="W13" s="35">
        <v>46630</v>
      </c>
      <c r="X13" s="35">
        <v>52750</v>
      </c>
      <c r="Y13" s="35">
        <v>60250</v>
      </c>
      <c r="Z13" s="35">
        <v>67800</v>
      </c>
      <c r="AA13" s="35">
        <v>75300</v>
      </c>
      <c r="AB13" s="35">
        <v>81350</v>
      </c>
      <c r="AC13" s="35">
        <v>87350</v>
      </c>
      <c r="AD13" s="35">
        <v>93400</v>
      </c>
      <c r="AE13" s="35">
        <v>99400</v>
      </c>
      <c r="AF13" s="37">
        <f t="shared" si="6"/>
        <v>47050</v>
      </c>
      <c r="AG13" s="37">
        <f t="shared" si="7"/>
        <v>28250</v>
      </c>
      <c r="AH13" s="37">
        <f t="shared" si="8"/>
        <v>75300</v>
      </c>
      <c r="AI13">
        <f t="shared" si="9"/>
        <v>12979.004999999999</v>
      </c>
      <c r="AJ13">
        <f t="shared" si="3"/>
        <v>14830.334999999999</v>
      </c>
      <c r="AK13">
        <f t="shared" si="3"/>
        <v>16681.664999999997</v>
      </c>
      <c r="AL13">
        <f t="shared" si="3"/>
        <v>18532.994999999999</v>
      </c>
      <c r="AM13">
        <f t="shared" si="3"/>
        <v>20029.814999999999</v>
      </c>
      <c r="AN13">
        <f t="shared" si="3"/>
        <v>21506.94</v>
      </c>
      <c r="AO13">
        <f t="shared" si="3"/>
        <v>22984.064999999999</v>
      </c>
      <c r="AP13">
        <f t="shared" si="3"/>
        <v>24480.884999999998</v>
      </c>
      <c r="AQ13">
        <f t="shared" si="3"/>
        <v>25958.01</v>
      </c>
      <c r="AR13">
        <f t="shared" si="3"/>
        <v>27435.134999999998</v>
      </c>
      <c r="AS13">
        <f t="shared" si="3"/>
        <v>28912.26</v>
      </c>
      <c r="AT13">
        <f t="shared" si="3"/>
        <v>30409.079999999998</v>
      </c>
      <c r="AU13">
        <f t="shared" si="3"/>
        <v>31886.204999999998</v>
      </c>
      <c r="AV13">
        <f t="shared" si="3"/>
        <v>33363.329999999994</v>
      </c>
      <c r="AW13">
        <f t="shared" si="3"/>
        <v>34860.149999999994</v>
      </c>
      <c r="AX13">
        <f t="shared" si="3"/>
        <v>36337.274999999994</v>
      </c>
      <c r="AY13">
        <f t="shared" si="3"/>
        <v>37814.399999999994</v>
      </c>
      <c r="AZ13">
        <f t="shared" si="3"/>
        <v>39291.524999999994</v>
      </c>
      <c r="BA13">
        <f t="shared" si="3"/>
        <v>40788.344999999994</v>
      </c>
      <c r="BB13">
        <f t="shared" si="3"/>
        <v>42265.469999999994</v>
      </c>
      <c r="BC13" s="7">
        <f t="shared" si="10"/>
        <v>7799.2199999999993</v>
      </c>
      <c r="BD13" s="7">
        <f t="shared" si="11"/>
        <v>8902.14</v>
      </c>
      <c r="BE13" s="7">
        <f t="shared" si="12"/>
        <v>10024.754999999999</v>
      </c>
      <c r="BF13" s="7">
        <f t="shared" si="13"/>
        <v>11127.674999999999</v>
      </c>
      <c r="BG13" s="7">
        <f t="shared" si="14"/>
        <v>12789.932999999999</v>
      </c>
      <c r="BH13" s="7">
        <f t="shared" si="15"/>
        <v>14649.141</v>
      </c>
      <c r="BI13" s="7">
        <f t="shared" si="16"/>
        <v>16508.348999999998</v>
      </c>
      <c r="BJ13" s="7">
        <f t="shared" si="17"/>
        <v>18367.556999999997</v>
      </c>
      <c r="BK13" s="7">
        <f t="shared" si="18"/>
        <v>20226.764999999999</v>
      </c>
      <c r="BL13" s="7">
        <f t="shared" si="19"/>
        <v>22085.972999999998</v>
      </c>
      <c r="BM13" s="7">
        <f t="shared" si="20"/>
        <v>23945.180999999997</v>
      </c>
      <c r="BN13" s="7">
        <f t="shared" si="21"/>
        <v>25804.388999999999</v>
      </c>
      <c r="BO13" s="7">
        <f t="shared" si="22"/>
        <v>27663.596999999998</v>
      </c>
      <c r="BP13" s="7">
        <f t="shared" si="23"/>
        <v>29522.804999999997</v>
      </c>
      <c r="BQ13" s="7">
        <f t="shared" si="24"/>
        <v>31382.012999999999</v>
      </c>
      <c r="BR13" s="7">
        <f t="shared" si="25"/>
        <v>33241.220999999998</v>
      </c>
      <c r="BS13" s="7">
        <f t="shared" si="26"/>
        <v>35100.428999999996</v>
      </c>
      <c r="BT13" s="7">
        <f t="shared" si="27"/>
        <v>36959.636999999995</v>
      </c>
      <c r="BU13" s="7">
        <f t="shared" si="28"/>
        <v>38818.844999999994</v>
      </c>
      <c r="BV13" s="7">
        <f t="shared" si="29"/>
        <v>40678.053</v>
      </c>
      <c r="BW13" s="38">
        <f t="shared" si="30"/>
        <v>20778.224999999999</v>
      </c>
      <c r="BX13" s="38">
        <f t="shared" si="5"/>
        <v>23732.474999999999</v>
      </c>
      <c r="BY13" s="38">
        <f t="shared" si="5"/>
        <v>26706.42</v>
      </c>
      <c r="BZ13" s="38">
        <f t="shared" si="5"/>
        <v>29660.67</v>
      </c>
      <c r="CA13" s="38">
        <f t="shared" si="5"/>
        <v>32043.764999999999</v>
      </c>
      <c r="CB13" s="38">
        <f t="shared" si="5"/>
        <v>34407.165000000001</v>
      </c>
      <c r="CC13" s="38">
        <f t="shared" si="5"/>
        <v>36790.259999999995</v>
      </c>
      <c r="CD13" s="38">
        <f t="shared" si="5"/>
        <v>39153.659999999996</v>
      </c>
      <c r="CE13" s="38">
        <f t="shared" si="5"/>
        <v>41536.754999999997</v>
      </c>
      <c r="CF13" s="38">
        <f t="shared" si="5"/>
        <v>43900.154999999999</v>
      </c>
      <c r="CG13" s="38">
        <f t="shared" si="5"/>
        <v>46283.25</v>
      </c>
      <c r="CH13" s="38">
        <f t="shared" si="5"/>
        <v>48646.649999999994</v>
      </c>
      <c r="CI13" s="38">
        <f t="shared" si="5"/>
        <v>51029.744999999995</v>
      </c>
      <c r="CJ13" s="38">
        <f t="shared" si="5"/>
        <v>53393.144999999997</v>
      </c>
      <c r="CK13" s="38">
        <f t="shared" si="5"/>
        <v>55776.24</v>
      </c>
      <c r="CL13" s="38">
        <f t="shared" si="5"/>
        <v>58139.64</v>
      </c>
      <c r="CM13" s="38">
        <f t="shared" si="5"/>
        <v>60522.734999999993</v>
      </c>
      <c r="CN13" s="38">
        <f t="shared" si="5"/>
        <v>62886.134999999995</v>
      </c>
      <c r="CO13" s="38">
        <f t="shared" si="5"/>
        <v>65269.229999999996</v>
      </c>
      <c r="CP13" s="38">
        <f t="shared" si="5"/>
        <v>67632.62999999999</v>
      </c>
    </row>
    <row r="14" spans="1:94" x14ac:dyDescent="0.25">
      <c r="A14" s="3">
        <v>100</v>
      </c>
      <c r="B14" s="3" t="s">
        <v>1001</v>
      </c>
      <c r="C14" s="3" t="s">
        <v>64</v>
      </c>
      <c r="D14" s="3" t="s">
        <v>65</v>
      </c>
      <c r="E14" s="3">
        <v>1E-4</v>
      </c>
      <c r="F14" s="3" t="s">
        <v>209</v>
      </c>
      <c r="G14" s="35">
        <v>92200</v>
      </c>
      <c r="H14" s="35">
        <v>32950</v>
      </c>
      <c r="I14" s="35">
        <v>37650</v>
      </c>
      <c r="J14" s="35">
        <v>42350</v>
      </c>
      <c r="K14" s="35">
        <v>47050</v>
      </c>
      <c r="L14" s="35">
        <v>50850</v>
      </c>
      <c r="M14" s="35">
        <v>54600</v>
      </c>
      <c r="N14" s="35">
        <v>58350</v>
      </c>
      <c r="O14" s="35">
        <v>62150</v>
      </c>
      <c r="P14" s="35">
        <v>19800</v>
      </c>
      <c r="Q14" s="35">
        <v>22600</v>
      </c>
      <c r="R14" s="35">
        <v>25450</v>
      </c>
      <c r="S14" s="35">
        <v>28250</v>
      </c>
      <c r="T14" s="35">
        <v>32470</v>
      </c>
      <c r="U14" s="35">
        <v>37190</v>
      </c>
      <c r="V14" s="35">
        <v>41910</v>
      </c>
      <c r="W14" s="35">
        <v>46630</v>
      </c>
      <c r="X14" s="35">
        <v>52750</v>
      </c>
      <c r="Y14" s="35">
        <v>60250</v>
      </c>
      <c r="Z14" s="35">
        <v>67800</v>
      </c>
      <c r="AA14" s="35">
        <v>75300</v>
      </c>
      <c r="AB14" s="35">
        <v>81350</v>
      </c>
      <c r="AC14" s="35">
        <v>87350</v>
      </c>
      <c r="AD14" s="35">
        <v>93400</v>
      </c>
      <c r="AE14" s="35">
        <v>99400</v>
      </c>
      <c r="AF14" s="37">
        <f t="shared" si="6"/>
        <v>47050</v>
      </c>
      <c r="AG14" s="37">
        <f t="shared" si="7"/>
        <v>28250</v>
      </c>
      <c r="AH14" s="37">
        <f t="shared" si="8"/>
        <v>75300</v>
      </c>
      <c r="AI14">
        <f t="shared" si="9"/>
        <v>3.2950000000000004</v>
      </c>
      <c r="AJ14">
        <f t="shared" si="3"/>
        <v>3.7650000000000001</v>
      </c>
      <c r="AK14">
        <f t="shared" si="3"/>
        <v>4.2350000000000003</v>
      </c>
      <c r="AL14">
        <f t="shared" si="3"/>
        <v>4.7050000000000001</v>
      </c>
      <c r="AM14">
        <f t="shared" si="3"/>
        <v>5.085</v>
      </c>
      <c r="AN14">
        <f t="shared" si="3"/>
        <v>5.46</v>
      </c>
      <c r="AO14">
        <f t="shared" si="3"/>
        <v>5.835</v>
      </c>
      <c r="AP14">
        <f t="shared" si="3"/>
        <v>6.2149999999999999</v>
      </c>
      <c r="AQ14">
        <f t="shared" si="3"/>
        <v>6.5900000000000007</v>
      </c>
      <c r="AR14">
        <f t="shared" si="3"/>
        <v>6.9650000000000007</v>
      </c>
      <c r="AS14">
        <f t="shared" si="3"/>
        <v>7.3400000000000007</v>
      </c>
      <c r="AT14">
        <f t="shared" si="3"/>
        <v>7.7200000000000006</v>
      </c>
      <c r="AU14">
        <f t="shared" si="3"/>
        <v>8.0950000000000006</v>
      </c>
      <c r="AV14">
        <f t="shared" si="3"/>
        <v>8.4700000000000006</v>
      </c>
      <c r="AW14">
        <f t="shared" si="3"/>
        <v>8.85</v>
      </c>
      <c r="AX14">
        <f t="shared" si="3"/>
        <v>9.2249999999999996</v>
      </c>
      <c r="AY14">
        <f t="shared" si="3"/>
        <v>9.6</v>
      </c>
      <c r="AZ14">
        <f t="shared" si="3"/>
        <v>9.9749999999999996</v>
      </c>
      <c r="BA14">
        <f t="shared" si="3"/>
        <v>10.355</v>
      </c>
      <c r="BB14">
        <f t="shared" si="3"/>
        <v>10.73</v>
      </c>
      <c r="BC14" s="7">
        <f t="shared" si="10"/>
        <v>1.9800000000000002</v>
      </c>
      <c r="BD14" s="7">
        <f t="shared" si="11"/>
        <v>2.2600000000000002</v>
      </c>
      <c r="BE14" s="7">
        <f t="shared" si="12"/>
        <v>2.5449999999999999</v>
      </c>
      <c r="BF14" s="7">
        <f t="shared" si="13"/>
        <v>2.8250000000000002</v>
      </c>
      <c r="BG14" s="7">
        <f t="shared" si="14"/>
        <v>3.2470000000000003</v>
      </c>
      <c r="BH14" s="7">
        <f t="shared" si="15"/>
        <v>3.7190000000000003</v>
      </c>
      <c r="BI14" s="7">
        <f t="shared" si="16"/>
        <v>4.1909999999999998</v>
      </c>
      <c r="BJ14" s="7">
        <f t="shared" si="17"/>
        <v>4.6630000000000003</v>
      </c>
      <c r="BK14" s="7">
        <f t="shared" si="18"/>
        <v>5.1350000000000007</v>
      </c>
      <c r="BL14" s="7">
        <f t="shared" si="19"/>
        <v>5.6070000000000002</v>
      </c>
      <c r="BM14" s="7">
        <f t="shared" si="20"/>
        <v>6.0790000000000006</v>
      </c>
      <c r="BN14" s="7">
        <f t="shared" si="21"/>
        <v>6.5510000000000002</v>
      </c>
      <c r="BO14" s="7">
        <f t="shared" si="22"/>
        <v>7.0230000000000006</v>
      </c>
      <c r="BP14" s="7">
        <f t="shared" si="23"/>
        <v>7.4950000000000001</v>
      </c>
      <c r="BQ14" s="7">
        <f t="shared" si="24"/>
        <v>7.9670000000000005</v>
      </c>
      <c r="BR14" s="7">
        <f t="shared" si="25"/>
        <v>8.4390000000000001</v>
      </c>
      <c r="BS14" s="7">
        <f t="shared" si="26"/>
        <v>8.9109999999999996</v>
      </c>
      <c r="BT14" s="7">
        <f t="shared" si="27"/>
        <v>9.3830000000000009</v>
      </c>
      <c r="BU14" s="7">
        <f t="shared" si="28"/>
        <v>9.8550000000000004</v>
      </c>
      <c r="BV14" s="7">
        <f t="shared" si="29"/>
        <v>10.327</v>
      </c>
      <c r="BW14" s="38">
        <f t="shared" si="30"/>
        <v>5.2750000000000004</v>
      </c>
      <c r="BX14" s="38">
        <f t="shared" si="5"/>
        <v>6.0250000000000004</v>
      </c>
      <c r="BY14" s="38">
        <f t="shared" si="5"/>
        <v>6.78</v>
      </c>
      <c r="BZ14" s="38">
        <f t="shared" si="5"/>
        <v>7.53</v>
      </c>
      <c r="CA14" s="38">
        <f t="shared" si="5"/>
        <v>8.1349999999999998</v>
      </c>
      <c r="CB14" s="38">
        <f t="shared" si="5"/>
        <v>8.7350000000000012</v>
      </c>
      <c r="CC14" s="38">
        <f t="shared" si="5"/>
        <v>9.34</v>
      </c>
      <c r="CD14" s="38">
        <f t="shared" si="5"/>
        <v>9.9400000000000013</v>
      </c>
      <c r="CE14" s="38">
        <f t="shared" si="5"/>
        <v>10.545</v>
      </c>
      <c r="CF14" s="38">
        <f t="shared" si="5"/>
        <v>11.145000000000001</v>
      </c>
      <c r="CG14" s="38">
        <f t="shared" si="5"/>
        <v>11.75</v>
      </c>
      <c r="CH14" s="38">
        <f t="shared" si="5"/>
        <v>12.350000000000001</v>
      </c>
      <c r="CI14" s="38">
        <f t="shared" si="5"/>
        <v>12.955</v>
      </c>
      <c r="CJ14" s="38">
        <f t="shared" si="5"/>
        <v>13.555000000000001</v>
      </c>
      <c r="CK14" s="38">
        <f t="shared" si="5"/>
        <v>14.16</v>
      </c>
      <c r="CL14" s="38">
        <f t="shared" si="5"/>
        <v>14.760000000000002</v>
      </c>
      <c r="CM14" s="38">
        <f t="shared" si="5"/>
        <v>15.365</v>
      </c>
      <c r="CN14" s="38">
        <f t="shared" si="5"/>
        <v>15.965000000000002</v>
      </c>
      <c r="CO14" s="38">
        <f t="shared" si="5"/>
        <v>16.57</v>
      </c>
      <c r="CP14" s="38">
        <f t="shared" si="5"/>
        <v>17.170000000000002</v>
      </c>
    </row>
    <row r="15" spans="1:94" x14ac:dyDescent="0.25">
      <c r="A15" s="3">
        <v>1300</v>
      </c>
      <c r="B15" s="3" t="s">
        <v>1052</v>
      </c>
      <c r="C15" s="3" t="s">
        <v>58</v>
      </c>
      <c r="D15" s="3" t="s">
        <v>59</v>
      </c>
      <c r="E15" s="3">
        <v>0.16950000000000001</v>
      </c>
      <c r="F15" s="3" t="s">
        <v>209</v>
      </c>
      <c r="G15" s="35">
        <v>140200</v>
      </c>
      <c r="H15" s="35">
        <v>49100</v>
      </c>
      <c r="I15" s="35">
        <v>56100</v>
      </c>
      <c r="J15" s="35">
        <v>63100</v>
      </c>
      <c r="K15" s="35">
        <v>70100</v>
      </c>
      <c r="L15" s="35">
        <v>75750</v>
      </c>
      <c r="M15" s="35">
        <v>81350</v>
      </c>
      <c r="N15" s="35">
        <v>86950</v>
      </c>
      <c r="O15" s="35">
        <v>92550</v>
      </c>
      <c r="P15" s="35">
        <v>29450</v>
      </c>
      <c r="Q15" s="35">
        <v>33650</v>
      </c>
      <c r="R15" s="35">
        <v>37850</v>
      </c>
      <c r="S15" s="35">
        <v>42050</v>
      </c>
      <c r="T15" s="35">
        <v>45450</v>
      </c>
      <c r="U15" s="35">
        <v>48800</v>
      </c>
      <c r="V15" s="35">
        <v>52150</v>
      </c>
      <c r="W15" s="35">
        <v>55550</v>
      </c>
      <c r="X15" s="35">
        <v>78300</v>
      </c>
      <c r="Y15" s="35">
        <v>89500</v>
      </c>
      <c r="Z15" s="35">
        <v>100700</v>
      </c>
      <c r="AA15" s="35">
        <v>111850</v>
      </c>
      <c r="AB15" s="35">
        <v>120800</v>
      </c>
      <c r="AC15" s="35">
        <v>129750</v>
      </c>
      <c r="AD15" s="35">
        <v>138700</v>
      </c>
      <c r="AE15" s="35">
        <v>147650</v>
      </c>
      <c r="AF15" s="37">
        <f t="shared" si="6"/>
        <v>70100</v>
      </c>
      <c r="AG15" s="37">
        <f t="shared" si="7"/>
        <v>42050</v>
      </c>
      <c r="AH15" s="37">
        <f t="shared" si="8"/>
        <v>111850</v>
      </c>
      <c r="AI15">
        <f t="shared" si="9"/>
        <v>8322.4500000000007</v>
      </c>
      <c r="AJ15">
        <f t="shared" si="3"/>
        <v>9508.9500000000007</v>
      </c>
      <c r="AK15">
        <f t="shared" si="3"/>
        <v>10695.45</v>
      </c>
      <c r="AL15">
        <f t="shared" si="3"/>
        <v>11881.95</v>
      </c>
      <c r="AM15">
        <f t="shared" si="3"/>
        <v>12839.625</v>
      </c>
      <c r="AN15">
        <f t="shared" si="3"/>
        <v>13788.825000000001</v>
      </c>
      <c r="AO15">
        <f t="shared" si="3"/>
        <v>14738.025000000001</v>
      </c>
      <c r="AP15">
        <f t="shared" si="3"/>
        <v>15687.225</v>
      </c>
      <c r="AQ15">
        <f t="shared" si="3"/>
        <v>16636.425000000003</v>
      </c>
      <c r="AR15">
        <f t="shared" si="3"/>
        <v>17585.625</v>
      </c>
      <c r="AS15">
        <f t="shared" si="3"/>
        <v>18543.300000000003</v>
      </c>
      <c r="AT15">
        <f t="shared" si="3"/>
        <v>19492.5</v>
      </c>
      <c r="AU15">
        <f t="shared" si="3"/>
        <v>20441.7</v>
      </c>
      <c r="AV15">
        <f t="shared" si="3"/>
        <v>21390.9</v>
      </c>
      <c r="AW15">
        <f t="shared" si="3"/>
        <v>22340.100000000002</v>
      </c>
      <c r="AX15">
        <f t="shared" si="3"/>
        <v>23289.300000000003</v>
      </c>
      <c r="AY15">
        <f t="shared" si="3"/>
        <v>24246.975000000002</v>
      </c>
      <c r="AZ15">
        <f t="shared" si="3"/>
        <v>25196.175000000003</v>
      </c>
      <c r="BA15">
        <f t="shared" si="3"/>
        <v>26145.375</v>
      </c>
      <c r="BB15">
        <f t="shared" si="3"/>
        <v>27094.575000000001</v>
      </c>
      <c r="BC15" s="7">
        <f t="shared" si="10"/>
        <v>4991.7750000000005</v>
      </c>
      <c r="BD15" s="7">
        <f t="shared" si="11"/>
        <v>5703.6750000000002</v>
      </c>
      <c r="BE15" s="7">
        <f t="shared" si="12"/>
        <v>6415.5750000000007</v>
      </c>
      <c r="BF15" s="7">
        <f t="shared" si="13"/>
        <v>7127.4750000000004</v>
      </c>
      <c r="BG15" s="7">
        <f t="shared" si="14"/>
        <v>7703.7750000000005</v>
      </c>
      <c r="BH15" s="7">
        <f t="shared" si="15"/>
        <v>8271.6</v>
      </c>
      <c r="BI15" s="7">
        <f t="shared" si="16"/>
        <v>8839.4250000000011</v>
      </c>
      <c r="BJ15" s="7">
        <f t="shared" si="17"/>
        <v>9415.7250000000004</v>
      </c>
      <c r="BK15" s="7">
        <f t="shared" si="18"/>
        <v>9983.5500000000011</v>
      </c>
      <c r="BL15" s="7">
        <f t="shared" si="19"/>
        <v>10551.375</v>
      </c>
      <c r="BM15" s="7">
        <f t="shared" si="20"/>
        <v>11119.2</v>
      </c>
      <c r="BN15" s="7">
        <f t="shared" si="21"/>
        <v>11695.5</v>
      </c>
      <c r="BO15" s="7">
        <f t="shared" si="22"/>
        <v>12263.325000000001</v>
      </c>
      <c r="BP15" s="7">
        <f t="shared" si="23"/>
        <v>12831.150000000001</v>
      </c>
      <c r="BQ15" s="7">
        <f t="shared" si="24"/>
        <v>13504.065000000001</v>
      </c>
      <c r="BR15" s="7">
        <f t="shared" si="25"/>
        <v>14304.105000000001</v>
      </c>
      <c r="BS15" s="7">
        <f t="shared" si="26"/>
        <v>15104.145</v>
      </c>
      <c r="BT15" s="7">
        <f t="shared" si="27"/>
        <v>15904.185000000001</v>
      </c>
      <c r="BU15" s="7">
        <f t="shared" si="28"/>
        <v>16704.225000000002</v>
      </c>
      <c r="BV15" s="7">
        <f t="shared" si="29"/>
        <v>17504.264999999999</v>
      </c>
      <c r="BW15" s="38">
        <f t="shared" si="30"/>
        <v>13271.85</v>
      </c>
      <c r="BX15" s="38">
        <f t="shared" si="5"/>
        <v>15170.250000000002</v>
      </c>
      <c r="BY15" s="38">
        <f t="shared" si="5"/>
        <v>17068.650000000001</v>
      </c>
      <c r="BZ15" s="38">
        <f t="shared" si="5"/>
        <v>18958.575000000001</v>
      </c>
      <c r="CA15" s="38">
        <f t="shared" si="5"/>
        <v>20475.600000000002</v>
      </c>
      <c r="CB15" s="38">
        <f t="shared" si="5"/>
        <v>21992.625</v>
      </c>
      <c r="CC15" s="38">
        <f t="shared" si="5"/>
        <v>23509.65</v>
      </c>
      <c r="CD15" s="38">
        <f t="shared" si="5"/>
        <v>25026.675000000003</v>
      </c>
      <c r="CE15" s="38">
        <f t="shared" si="5"/>
        <v>26543.7</v>
      </c>
      <c r="CF15" s="38">
        <f t="shared" si="5"/>
        <v>28060.725000000002</v>
      </c>
      <c r="CG15" s="38">
        <f t="shared" si="5"/>
        <v>29577.750000000004</v>
      </c>
      <c r="CH15" s="38">
        <f t="shared" si="5"/>
        <v>31094.775000000001</v>
      </c>
      <c r="CI15" s="38">
        <f t="shared" si="5"/>
        <v>32611.800000000003</v>
      </c>
      <c r="CJ15" s="38">
        <f t="shared" si="5"/>
        <v>34128.825000000004</v>
      </c>
      <c r="CK15" s="38">
        <f t="shared" si="5"/>
        <v>35645.850000000006</v>
      </c>
      <c r="CL15" s="38">
        <f t="shared" si="5"/>
        <v>37162.875</v>
      </c>
      <c r="CM15" s="38">
        <f t="shared" si="5"/>
        <v>38679.9</v>
      </c>
      <c r="CN15" s="38">
        <f t="shared" si="5"/>
        <v>40196.925000000003</v>
      </c>
      <c r="CO15" s="38">
        <f t="shared" si="5"/>
        <v>41713.950000000004</v>
      </c>
      <c r="CP15" s="38">
        <f t="shared" si="5"/>
        <v>43230.975000000006</v>
      </c>
    </row>
    <row r="16" spans="1:94" x14ac:dyDescent="0.25">
      <c r="A16" s="3">
        <v>1300</v>
      </c>
      <c r="B16" s="3" t="s">
        <v>1052</v>
      </c>
      <c r="C16" s="3" t="s">
        <v>66</v>
      </c>
      <c r="D16" s="3" t="s">
        <v>67</v>
      </c>
      <c r="E16" s="3">
        <v>0.27100000000000002</v>
      </c>
      <c r="F16" s="3" t="s">
        <v>209</v>
      </c>
      <c r="G16" s="35">
        <v>114000</v>
      </c>
      <c r="H16" s="35">
        <v>40300</v>
      </c>
      <c r="I16" s="35">
        <v>46050</v>
      </c>
      <c r="J16" s="35">
        <v>51800</v>
      </c>
      <c r="K16" s="35">
        <v>57550</v>
      </c>
      <c r="L16" s="35">
        <v>62200</v>
      </c>
      <c r="M16" s="35">
        <v>66800</v>
      </c>
      <c r="N16" s="35">
        <v>71400</v>
      </c>
      <c r="O16" s="35">
        <v>76000</v>
      </c>
      <c r="P16" s="35">
        <v>24200</v>
      </c>
      <c r="Q16" s="35">
        <v>27650</v>
      </c>
      <c r="R16" s="35">
        <v>31100</v>
      </c>
      <c r="S16" s="35">
        <v>34550</v>
      </c>
      <c r="T16" s="35">
        <v>37350</v>
      </c>
      <c r="U16" s="35">
        <v>40100</v>
      </c>
      <c r="V16" s="35">
        <v>42850</v>
      </c>
      <c r="W16" s="35">
        <v>46630</v>
      </c>
      <c r="X16" s="35">
        <v>62600</v>
      </c>
      <c r="Y16" s="35">
        <v>71550</v>
      </c>
      <c r="Z16" s="35">
        <v>80500</v>
      </c>
      <c r="AA16" s="35">
        <v>89400</v>
      </c>
      <c r="AB16" s="35">
        <v>96600</v>
      </c>
      <c r="AC16" s="35">
        <v>103750</v>
      </c>
      <c r="AD16" s="35">
        <v>110900</v>
      </c>
      <c r="AE16" s="35">
        <v>118050</v>
      </c>
      <c r="AF16" s="37">
        <f t="shared" si="6"/>
        <v>57550</v>
      </c>
      <c r="AG16" s="37">
        <f t="shared" si="7"/>
        <v>34550</v>
      </c>
      <c r="AH16" s="37">
        <f t="shared" si="8"/>
        <v>89400</v>
      </c>
      <c r="AI16">
        <f t="shared" si="9"/>
        <v>10921.300000000001</v>
      </c>
      <c r="AJ16">
        <f t="shared" si="3"/>
        <v>12479.550000000001</v>
      </c>
      <c r="AK16">
        <f t="shared" si="3"/>
        <v>14037.800000000001</v>
      </c>
      <c r="AL16">
        <f t="shared" si="3"/>
        <v>15596.050000000001</v>
      </c>
      <c r="AM16">
        <f t="shared" si="3"/>
        <v>16856.2</v>
      </c>
      <c r="AN16">
        <f t="shared" si="3"/>
        <v>18102.800000000003</v>
      </c>
      <c r="AO16">
        <f t="shared" si="3"/>
        <v>19349.400000000001</v>
      </c>
      <c r="AP16">
        <f t="shared" si="3"/>
        <v>20596</v>
      </c>
      <c r="AQ16">
        <f t="shared" si="3"/>
        <v>21842.600000000002</v>
      </c>
      <c r="AR16">
        <f t="shared" si="3"/>
        <v>23089.200000000001</v>
      </c>
      <c r="AS16">
        <f t="shared" si="3"/>
        <v>24335.800000000003</v>
      </c>
      <c r="AT16">
        <f t="shared" si="3"/>
        <v>25582.400000000001</v>
      </c>
      <c r="AU16">
        <f t="shared" si="3"/>
        <v>26829.000000000004</v>
      </c>
      <c r="AV16">
        <f t="shared" si="3"/>
        <v>28075.600000000002</v>
      </c>
      <c r="AW16">
        <f t="shared" si="3"/>
        <v>29322.2</v>
      </c>
      <c r="AX16">
        <f t="shared" si="3"/>
        <v>30568.800000000003</v>
      </c>
      <c r="AY16">
        <f t="shared" si="3"/>
        <v>31828.95</v>
      </c>
      <c r="AZ16">
        <f t="shared" si="3"/>
        <v>33075.550000000003</v>
      </c>
      <c r="BA16">
        <f t="shared" si="3"/>
        <v>34322.15</v>
      </c>
      <c r="BB16">
        <f t="shared" si="3"/>
        <v>35568.75</v>
      </c>
      <c r="BC16" s="7">
        <f t="shared" si="10"/>
        <v>6558.2000000000007</v>
      </c>
      <c r="BD16" s="7">
        <f t="shared" si="11"/>
        <v>7493.1500000000005</v>
      </c>
      <c r="BE16" s="7">
        <f t="shared" si="12"/>
        <v>8428.1</v>
      </c>
      <c r="BF16" s="7">
        <f t="shared" si="13"/>
        <v>9363.0500000000011</v>
      </c>
      <c r="BG16" s="7">
        <f t="shared" si="14"/>
        <v>10121.85</v>
      </c>
      <c r="BH16" s="7">
        <f t="shared" si="15"/>
        <v>10867.1</v>
      </c>
      <c r="BI16" s="7">
        <f t="shared" si="16"/>
        <v>11612.35</v>
      </c>
      <c r="BJ16" s="7">
        <f t="shared" si="17"/>
        <v>12636.730000000001</v>
      </c>
      <c r="BK16" s="7">
        <f t="shared" si="18"/>
        <v>13915.85</v>
      </c>
      <c r="BL16" s="7">
        <f t="shared" si="19"/>
        <v>15194.970000000001</v>
      </c>
      <c r="BM16" s="7">
        <f t="shared" si="20"/>
        <v>16474.09</v>
      </c>
      <c r="BN16" s="7">
        <f t="shared" si="21"/>
        <v>17753.210000000003</v>
      </c>
      <c r="BO16" s="7">
        <f t="shared" si="22"/>
        <v>19032.330000000002</v>
      </c>
      <c r="BP16" s="7">
        <f t="shared" si="23"/>
        <v>20311.45</v>
      </c>
      <c r="BQ16" s="7">
        <f t="shared" si="24"/>
        <v>21590.57</v>
      </c>
      <c r="BR16" s="7">
        <f t="shared" si="25"/>
        <v>22869.690000000002</v>
      </c>
      <c r="BS16" s="7">
        <f t="shared" si="26"/>
        <v>24148.81</v>
      </c>
      <c r="BT16" s="7">
        <f t="shared" si="27"/>
        <v>25427.93</v>
      </c>
      <c r="BU16" s="7">
        <f t="shared" si="28"/>
        <v>26707.050000000003</v>
      </c>
      <c r="BV16" s="7">
        <f t="shared" si="29"/>
        <v>27986.170000000002</v>
      </c>
      <c r="BW16" s="38">
        <f t="shared" si="30"/>
        <v>16964.600000000002</v>
      </c>
      <c r="BX16" s="38">
        <f t="shared" si="5"/>
        <v>19390.050000000003</v>
      </c>
      <c r="BY16" s="38">
        <f t="shared" si="5"/>
        <v>21815.5</v>
      </c>
      <c r="BZ16" s="38">
        <f t="shared" si="5"/>
        <v>24227.4</v>
      </c>
      <c r="CA16" s="38">
        <f t="shared" si="5"/>
        <v>26178.600000000002</v>
      </c>
      <c r="CB16" s="38">
        <f t="shared" si="5"/>
        <v>28116.250000000004</v>
      </c>
      <c r="CC16" s="38">
        <f t="shared" si="5"/>
        <v>30053.9</v>
      </c>
      <c r="CD16" s="38">
        <f t="shared" si="5"/>
        <v>31991.550000000003</v>
      </c>
      <c r="CE16" s="38">
        <f t="shared" si="5"/>
        <v>33929.200000000004</v>
      </c>
      <c r="CF16" s="38">
        <f t="shared" si="5"/>
        <v>35866.850000000006</v>
      </c>
      <c r="CG16" s="38">
        <f t="shared" si="5"/>
        <v>37804.5</v>
      </c>
      <c r="CH16" s="38">
        <f t="shared" si="5"/>
        <v>39742.15</v>
      </c>
      <c r="CI16" s="38">
        <f t="shared" si="5"/>
        <v>41679.800000000003</v>
      </c>
      <c r="CJ16" s="38">
        <f t="shared" si="5"/>
        <v>43617.450000000004</v>
      </c>
      <c r="CK16" s="38">
        <f t="shared" si="5"/>
        <v>45555.100000000006</v>
      </c>
      <c r="CL16" s="38">
        <f t="shared" si="5"/>
        <v>47492.75</v>
      </c>
      <c r="CM16" s="38">
        <f t="shared" si="5"/>
        <v>49430.400000000001</v>
      </c>
      <c r="CN16" s="38">
        <f t="shared" si="5"/>
        <v>51368.05</v>
      </c>
      <c r="CO16" s="38">
        <f t="shared" si="5"/>
        <v>53305.700000000004</v>
      </c>
      <c r="CP16" s="38">
        <f t="shared" si="5"/>
        <v>55243.350000000006</v>
      </c>
    </row>
    <row r="17" spans="1:94" x14ac:dyDescent="0.25">
      <c r="A17" s="3">
        <v>1300</v>
      </c>
      <c r="B17" s="3" t="s">
        <v>1052</v>
      </c>
      <c r="C17" s="3" t="s">
        <v>68</v>
      </c>
      <c r="D17" s="3" t="s">
        <v>69</v>
      </c>
      <c r="E17" s="3">
        <v>0.55959999999999999</v>
      </c>
      <c r="F17" s="3" t="s">
        <v>209</v>
      </c>
      <c r="G17" s="35">
        <v>126500</v>
      </c>
      <c r="H17" s="35">
        <v>44250</v>
      </c>
      <c r="I17" s="35">
        <v>50550</v>
      </c>
      <c r="J17" s="35">
        <v>56850</v>
      </c>
      <c r="K17" s="35">
        <v>63150</v>
      </c>
      <c r="L17" s="35">
        <v>68250</v>
      </c>
      <c r="M17" s="35">
        <v>73300</v>
      </c>
      <c r="N17" s="35">
        <v>78350</v>
      </c>
      <c r="O17" s="35">
        <v>83400</v>
      </c>
      <c r="P17" s="35">
        <v>26550</v>
      </c>
      <c r="Q17" s="35">
        <v>30350</v>
      </c>
      <c r="R17" s="35">
        <v>34150</v>
      </c>
      <c r="S17" s="35">
        <v>37900</v>
      </c>
      <c r="T17" s="35">
        <v>40950</v>
      </c>
      <c r="U17" s="35">
        <v>44000</v>
      </c>
      <c r="V17" s="35">
        <v>47000</v>
      </c>
      <c r="W17" s="35">
        <v>50050</v>
      </c>
      <c r="X17" s="35">
        <v>62600</v>
      </c>
      <c r="Y17" s="35">
        <v>71550</v>
      </c>
      <c r="Z17" s="35">
        <v>80500</v>
      </c>
      <c r="AA17" s="35">
        <v>89400</v>
      </c>
      <c r="AB17" s="35">
        <v>96600</v>
      </c>
      <c r="AC17" s="35">
        <v>103750</v>
      </c>
      <c r="AD17" s="35">
        <v>110900</v>
      </c>
      <c r="AE17" s="35">
        <v>118050</v>
      </c>
      <c r="AF17" s="37">
        <f t="shared" si="6"/>
        <v>63150</v>
      </c>
      <c r="AG17" s="37">
        <f t="shared" si="7"/>
        <v>37900</v>
      </c>
      <c r="AH17" s="37">
        <f t="shared" si="8"/>
        <v>89400</v>
      </c>
      <c r="AI17">
        <f t="shared" si="9"/>
        <v>24762.3</v>
      </c>
      <c r="AJ17">
        <f t="shared" si="3"/>
        <v>28287.78</v>
      </c>
      <c r="AK17">
        <f t="shared" si="3"/>
        <v>31813.26</v>
      </c>
      <c r="AL17">
        <f t="shared" si="3"/>
        <v>35338.74</v>
      </c>
      <c r="AM17">
        <f t="shared" si="3"/>
        <v>38192.699999999997</v>
      </c>
      <c r="AN17">
        <f t="shared" si="3"/>
        <v>41018.68</v>
      </c>
      <c r="AO17">
        <f t="shared" si="3"/>
        <v>43844.659999999996</v>
      </c>
      <c r="AP17">
        <f t="shared" si="3"/>
        <v>46670.64</v>
      </c>
      <c r="AQ17">
        <f t="shared" si="3"/>
        <v>49496.619999999995</v>
      </c>
      <c r="AR17">
        <f t="shared" ref="AR17:BB48" si="31">CEILING(IF(AR$2&gt;3,(AR$2-4)*0.08*$AF17+$AF17,(AR$2-4)*0.1*$AF17+$AF17),50)*$E17</f>
        <v>52322.6</v>
      </c>
      <c r="AS17">
        <f t="shared" si="31"/>
        <v>55148.58</v>
      </c>
      <c r="AT17">
        <f t="shared" si="31"/>
        <v>57974.559999999998</v>
      </c>
      <c r="AU17">
        <f t="shared" si="31"/>
        <v>60800.54</v>
      </c>
      <c r="AV17">
        <f t="shared" si="31"/>
        <v>63626.52</v>
      </c>
      <c r="AW17">
        <f t="shared" si="31"/>
        <v>66452.5</v>
      </c>
      <c r="AX17">
        <f t="shared" si="31"/>
        <v>69278.48</v>
      </c>
      <c r="AY17">
        <f t="shared" si="31"/>
        <v>72104.459999999992</v>
      </c>
      <c r="AZ17">
        <f t="shared" si="31"/>
        <v>74930.44</v>
      </c>
      <c r="BA17">
        <f t="shared" si="31"/>
        <v>77756.42</v>
      </c>
      <c r="BB17">
        <f t="shared" si="31"/>
        <v>80582.399999999994</v>
      </c>
      <c r="BC17" s="7">
        <f t="shared" si="10"/>
        <v>14857.38</v>
      </c>
      <c r="BD17" s="7">
        <f t="shared" si="11"/>
        <v>16983.86</v>
      </c>
      <c r="BE17" s="7">
        <f t="shared" si="12"/>
        <v>19110.34</v>
      </c>
      <c r="BF17" s="7">
        <f t="shared" si="13"/>
        <v>21208.84</v>
      </c>
      <c r="BG17" s="7">
        <f t="shared" si="14"/>
        <v>22915.62</v>
      </c>
      <c r="BH17" s="7">
        <f t="shared" si="15"/>
        <v>24622.399999999998</v>
      </c>
      <c r="BI17" s="7">
        <f t="shared" si="16"/>
        <v>26301.200000000001</v>
      </c>
      <c r="BJ17" s="7">
        <f t="shared" si="17"/>
        <v>28007.98</v>
      </c>
      <c r="BK17" s="7">
        <f t="shared" si="18"/>
        <v>29714.76</v>
      </c>
      <c r="BL17" s="7">
        <f t="shared" si="19"/>
        <v>31393.559999999998</v>
      </c>
      <c r="BM17" s="7">
        <f t="shared" si="20"/>
        <v>34018.084000000003</v>
      </c>
      <c r="BN17" s="7">
        <f t="shared" si="21"/>
        <v>36659.396000000001</v>
      </c>
      <c r="BO17" s="7">
        <f t="shared" si="22"/>
        <v>39300.707999999999</v>
      </c>
      <c r="BP17" s="7">
        <f t="shared" si="23"/>
        <v>41942.019999999997</v>
      </c>
      <c r="BQ17" s="7">
        <f t="shared" si="24"/>
        <v>44583.332000000002</v>
      </c>
      <c r="BR17" s="7">
        <f t="shared" si="25"/>
        <v>47224.644</v>
      </c>
      <c r="BS17" s="7">
        <f t="shared" si="26"/>
        <v>49865.955999999998</v>
      </c>
      <c r="BT17" s="7">
        <f t="shared" si="27"/>
        <v>52507.267999999996</v>
      </c>
      <c r="BU17" s="7">
        <f t="shared" si="28"/>
        <v>55148.58</v>
      </c>
      <c r="BV17" s="7">
        <f t="shared" si="29"/>
        <v>57789.892</v>
      </c>
      <c r="BW17" s="38">
        <f t="shared" si="30"/>
        <v>35030.959999999999</v>
      </c>
      <c r="BX17" s="38">
        <f t="shared" si="5"/>
        <v>40039.379999999997</v>
      </c>
      <c r="BY17" s="38">
        <f t="shared" si="5"/>
        <v>45047.799999999996</v>
      </c>
      <c r="BZ17" s="38">
        <f t="shared" si="5"/>
        <v>50028.24</v>
      </c>
      <c r="CA17" s="38">
        <f t="shared" si="5"/>
        <v>54057.36</v>
      </c>
      <c r="CB17" s="38">
        <f t="shared" si="5"/>
        <v>58058.5</v>
      </c>
      <c r="CC17" s="38">
        <f t="shared" si="5"/>
        <v>62059.64</v>
      </c>
      <c r="CD17" s="38">
        <f t="shared" si="5"/>
        <v>66060.78</v>
      </c>
      <c r="CE17" s="38">
        <f t="shared" si="5"/>
        <v>70061.919999999998</v>
      </c>
      <c r="CF17" s="38">
        <f t="shared" ref="CF17:CP48" si="32">CEILING(IF(CF$2&gt;3,(CF$2-4)*0.08*$AH17+$AH17,(CF$2-4)*0.1*$AH17+$AH17),50)*$E17</f>
        <v>74063.06</v>
      </c>
      <c r="CG17" s="38">
        <f t="shared" si="32"/>
        <v>78064.2</v>
      </c>
      <c r="CH17" s="38">
        <f t="shared" si="32"/>
        <v>82065.34</v>
      </c>
      <c r="CI17" s="38">
        <f t="shared" si="32"/>
        <v>86066.48</v>
      </c>
      <c r="CJ17" s="38">
        <f t="shared" si="32"/>
        <v>90067.62</v>
      </c>
      <c r="CK17" s="38">
        <f t="shared" si="32"/>
        <v>94068.76</v>
      </c>
      <c r="CL17" s="38">
        <f t="shared" si="32"/>
        <v>98069.9</v>
      </c>
      <c r="CM17" s="38">
        <f t="shared" si="32"/>
        <v>102071.03999999999</v>
      </c>
      <c r="CN17" s="38">
        <f t="shared" si="32"/>
        <v>106072.18</v>
      </c>
      <c r="CO17" s="38">
        <f t="shared" si="32"/>
        <v>110073.31999999999</v>
      </c>
      <c r="CP17" s="38">
        <f t="shared" si="32"/>
        <v>114074.45999999999</v>
      </c>
    </row>
    <row r="18" spans="1:94" x14ac:dyDescent="0.25">
      <c r="A18" s="3">
        <v>3301</v>
      </c>
      <c r="B18" s="3" t="s">
        <v>1055</v>
      </c>
      <c r="C18" s="3" t="s">
        <v>58</v>
      </c>
      <c r="D18" s="3" t="s">
        <v>59</v>
      </c>
      <c r="E18" s="3">
        <v>1</v>
      </c>
      <c r="F18" s="3" t="s">
        <v>209</v>
      </c>
      <c r="G18" s="35">
        <v>140200</v>
      </c>
      <c r="H18" s="35">
        <v>49100</v>
      </c>
      <c r="I18" s="35">
        <v>56100</v>
      </c>
      <c r="J18" s="35">
        <v>63100</v>
      </c>
      <c r="K18" s="35">
        <v>70100</v>
      </c>
      <c r="L18" s="35">
        <v>75750</v>
      </c>
      <c r="M18" s="35">
        <v>81350</v>
      </c>
      <c r="N18" s="35">
        <v>86950</v>
      </c>
      <c r="O18" s="35">
        <v>92550</v>
      </c>
      <c r="P18" s="35">
        <v>29450</v>
      </c>
      <c r="Q18" s="35">
        <v>33650</v>
      </c>
      <c r="R18" s="35">
        <v>37850</v>
      </c>
      <c r="S18" s="35">
        <v>42050</v>
      </c>
      <c r="T18" s="35">
        <v>45450</v>
      </c>
      <c r="U18" s="35">
        <v>48800</v>
      </c>
      <c r="V18" s="35">
        <v>52150</v>
      </c>
      <c r="W18" s="35">
        <v>55550</v>
      </c>
      <c r="X18" s="35">
        <v>78300</v>
      </c>
      <c r="Y18" s="35">
        <v>89500</v>
      </c>
      <c r="Z18" s="35">
        <v>100700</v>
      </c>
      <c r="AA18" s="35">
        <v>111850</v>
      </c>
      <c r="AB18" s="35">
        <v>120800</v>
      </c>
      <c r="AC18" s="35">
        <v>129750</v>
      </c>
      <c r="AD18" s="35">
        <v>138700</v>
      </c>
      <c r="AE18" s="35">
        <v>147650</v>
      </c>
      <c r="AF18" s="37">
        <f t="shared" si="6"/>
        <v>70100</v>
      </c>
      <c r="AG18" s="37">
        <f t="shared" si="7"/>
        <v>42050</v>
      </c>
      <c r="AH18" s="37">
        <f t="shared" si="8"/>
        <v>111850</v>
      </c>
      <c r="AI18">
        <f t="shared" si="9"/>
        <v>49100</v>
      </c>
      <c r="AJ18">
        <f t="shared" si="9"/>
        <v>56100</v>
      </c>
      <c r="AK18">
        <f t="shared" si="9"/>
        <v>63100</v>
      </c>
      <c r="AL18">
        <f t="shared" si="9"/>
        <v>70100</v>
      </c>
      <c r="AM18">
        <f t="shared" si="9"/>
        <v>75750</v>
      </c>
      <c r="AN18">
        <f t="shared" si="9"/>
        <v>81350</v>
      </c>
      <c r="AO18">
        <f t="shared" si="9"/>
        <v>86950</v>
      </c>
      <c r="AP18">
        <f t="shared" si="9"/>
        <v>92550</v>
      </c>
      <c r="AQ18">
        <f t="shared" si="9"/>
        <v>98150</v>
      </c>
      <c r="AR18">
        <f t="shared" si="9"/>
        <v>103750</v>
      </c>
      <c r="AS18">
        <f t="shared" si="9"/>
        <v>109400</v>
      </c>
      <c r="AT18">
        <f t="shared" si="9"/>
        <v>115000</v>
      </c>
      <c r="AU18">
        <f t="shared" si="9"/>
        <v>120600</v>
      </c>
      <c r="AV18">
        <f t="shared" si="9"/>
        <v>126200</v>
      </c>
      <c r="AW18">
        <f t="shared" si="9"/>
        <v>131800</v>
      </c>
      <c r="AX18">
        <f t="shared" si="9"/>
        <v>137400</v>
      </c>
      <c r="AY18">
        <f t="shared" si="31"/>
        <v>143050</v>
      </c>
      <c r="AZ18">
        <f t="shared" si="31"/>
        <v>148650</v>
      </c>
      <c r="BA18">
        <f t="shared" si="31"/>
        <v>154250</v>
      </c>
      <c r="BB18">
        <f t="shared" si="31"/>
        <v>159850</v>
      </c>
      <c r="BC18" s="7">
        <f t="shared" si="10"/>
        <v>29450</v>
      </c>
      <c r="BD18" s="7">
        <f t="shared" si="11"/>
        <v>33650</v>
      </c>
      <c r="BE18" s="7">
        <f t="shared" si="12"/>
        <v>37850</v>
      </c>
      <c r="BF18" s="7">
        <f t="shared" si="13"/>
        <v>42050</v>
      </c>
      <c r="BG18" s="7">
        <f t="shared" si="14"/>
        <v>45450</v>
      </c>
      <c r="BH18" s="7">
        <f t="shared" si="15"/>
        <v>48800</v>
      </c>
      <c r="BI18" s="7">
        <f t="shared" si="16"/>
        <v>52150</v>
      </c>
      <c r="BJ18" s="7">
        <f t="shared" si="17"/>
        <v>55550</v>
      </c>
      <c r="BK18" s="7">
        <f t="shared" si="18"/>
        <v>58900</v>
      </c>
      <c r="BL18" s="7">
        <f t="shared" si="19"/>
        <v>62250</v>
      </c>
      <c r="BM18" s="7">
        <f t="shared" si="20"/>
        <v>65600</v>
      </c>
      <c r="BN18" s="7">
        <f t="shared" si="21"/>
        <v>69000</v>
      </c>
      <c r="BO18" s="7">
        <f t="shared" si="22"/>
        <v>72350</v>
      </c>
      <c r="BP18" s="7">
        <f t="shared" si="23"/>
        <v>75700</v>
      </c>
      <c r="BQ18" s="7">
        <f t="shared" si="24"/>
        <v>79670</v>
      </c>
      <c r="BR18" s="7">
        <f t="shared" si="25"/>
        <v>84390</v>
      </c>
      <c r="BS18" s="7">
        <f t="shared" si="26"/>
        <v>89110</v>
      </c>
      <c r="BT18" s="7">
        <f t="shared" si="27"/>
        <v>93830</v>
      </c>
      <c r="BU18" s="7">
        <f t="shared" si="28"/>
        <v>98550</v>
      </c>
      <c r="BV18" s="7">
        <f t="shared" si="29"/>
        <v>103270</v>
      </c>
      <c r="BW18" s="38">
        <f t="shared" si="30"/>
        <v>78300</v>
      </c>
      <c r="BX18" s="38">
        <f t="shared" si="30"/>
        <v>89500</v>
      </c>
      <c r="BY18" s="38">
        <f t="shared" si="30"/>
        <v>100700</v>
      </c>
      <c r="BZ18" s="38">
        <f t="shared" si="30"/>
        <v>111850</v>
      </c>
      <c r="CA18" s="38">
        <f t="shared" si="30"/>
        <v>120800</v>
      </c>
      <c r="CB18" s="38">
        <f t="shared" si="30"/>
        <v>129750</v>
      </c>
      <c r="CC18" s="38">
        <f t="shared" si="30"/>
        <v>138700</v>
      </c>
      <c r="CD18" s="38">
        <f t="shared" si="30"/>
        <v>147650</v>
      </c>
      <c r="CE18" s="38">
        <f t="shared" si="30"/>
        <v>156600</v>
      </c>
      <c r="CF18" s="38">
        <f t="shared" si="30"/>
        <v>165550</v>
      </c>
      <c r="CG18" s="38">
        <f t="shared" si="30"/>
        <v>174500</v>
      </c>
      <c r="CH18" s="38">
        <f t="shared" si="30"/>
        <v>183450</v>
      </c>
      <c r="CI18" s="38">
        <f t="shared" si="30"/>
        <v>192400</v>
      </c>
      <c r="CJ18" s="38">
        <f t="shared" si="30"/>
        <v>201350</v>
      </c>
      <c r="CK18" s="38">
        <f t="shared" si="30"/>
        <v>210300</v>
      </c>
      <c r="CL18" s="38">
        <f t="shared" si="30"/>
        <v>219250</v>
      </c>
      <c r="CM18" s="38">
        <f t="shared" si="32"/>
        <v>228200</v>
      </c>
      <c r="CN18" s="38">
        <f t="shared" si="32"/>
        <v>237150</v>
      </c>
      <c r="CO18" s="38">
        <f t="shared" si="32"/>
        <v>246100</v>
      </c>
      <c r="CP18" s="38">
        <f t="shared" si="32"/>
        <v>255050</v>
      </c>
    </row>
    <row r="19" spans="1:94" x14ac:dyDescent="0.25">
      <c r="A19" s="3">
        <v>3302</v>
      </c>
      <c r="B19" s="3" t="s">
        <v>1056</v>
      </c>
      <c r="C19" s="3" t="s">
        <v>58</v>
      </c>
      <c r="D19" s="3" t="s">
        <v>59</v>
      </c>
      <c r="E19" s="3">
        <v>0.99990000000000001</v>
      </c>
      <c r="F19" s="3" t="s">
        <v>209</v>
      </c>
      <c r="G19" s="35">
        <v>140200</v>
      </c>
      <c r="H19" s="35">
        <v>49100</v>
      </c>
      <c r="I19" s="35">
        <v>56100</v>
      </c>
      <c r="J19" s="35">
        <v>63100</v>
      </c>
      <c r="K19" s="35">
        <v>70100</v>
      </c>
      <c r="L19" s="35">
        <v>75750</v>
      </c>
      <c r="M19" s="35">
        <v>81350</v>
      </c>
      <c r="N19" s="35">
        <v>86950</v>
      </c>
      <c r="O19" s="35">
        <v>92550</v>
      </c>
      <c r="P19" s="35">
        <v>29450</v>
      </c>
      <c r="Q19" s="35">
        <v>33650</v>
      </c>
      <c r="R19" s="35">
        <v>37850</v>
      </c>
      <c r="S19" s="35">
        <v>42050</v>
      </c>
      <c r="T19" s="35">
        <v>45450</v>
      </c>
      <c r="U19" s="35">
        <v>48800</v>
      </c>
      <c r="V19" s="35">
        <v>52150</v>
      </c>
      <c r="W19" s="35">
        <v>55550</v>
      </c>
      <c r="X19" s="35">
        <v>78300</v>
      </c>
      <c r="Y19" s="35">
        <v>89500</v>
      </c>
      <c r="Z19" s="35">
        <v>100700</v>
      </c>
      <c r="AA19" s="35">
        <v>111850</v>
      </c>
      <c r="AB19" s="35">
        <v>120800</v>
      </c>
      <c r="AC19" s="35">
        <v>129750</v>
      </c>
      <c r="AD19" s="35">
        <v>138700</v>
      </c>
      <c r="AE19" s="35">
        <v>147650</v>
      </c>
      <c r="AF19" s="37">
        <f t="shared" si="6"/>
        <v>70100</v>
      </c>
      <c r="AG19" s="37">
        <f t="shared" si="7"/>
        <v>42050</v>
      </c>
      <c r="AH19" s="37">
        <f t="shared" si="8"/>
        <v>111850</v>
      </c>
      <c r="AI19">
        <f t="shared" si="9"/>
        <v>49095.090000000004</v>
      </c>
      <c r="AJ19">
        <f t="shared" si="9"/>
        <v>56094.39</v>
      </c>
      <c r="AK19">
        <f t="shared" si="9"/>
        <v>63093.69</v>
      </c>
      <c r="AL19">
        <f t="shared" si="9"/>
        <v>70092.990000000005</v>
      </c>
      <c r="AM19">
        <f t="shared" si="9"/>
        <v>75742.425000000003</v>
      </c>
      <c r="AN19">
        <f t="shared" si="9"/>
        <v>81341.865000000005</v>
      </c>
      <c r="AO19">
        <f t="shared" si="9"/>
        <v>86941.305000000008</v>
      </c>
      <c r="AP19">
        <f t="shared" si="9"/>
        <v>92540.744999999995</v>
      </c>
      <c r="AQ19">
        <f t="shared" si="9"/>
        <v>98140.184999999998</v>
      </c>
      <c r="AR19">
        <f t="shared" si="9"/>
        <v>103739.625</v>
      </c>
      <c r="AS19">
        <f t="shared" si="9"/>
        <v>109389.06</v>
      </c>
      <c r="AT19">
        <f t="shared" si="9"/>
        <v>114988.5</v>
      </c>
      <c r="AU19">
        <f t="shared" si="9"/>
        <v>120587.94</v>
      </c>
      <c r="AV19">
        <f t="shared" si="9"/>
        <v>126187.38</v>
      </c>
      <c r="AW19">
        <f t="shared" si="9"/>
        <v>131786.82</v>
      </c>
      <c r="AX19">
        <f t="shared" si="9"/>
        <v>137386.26</v>
      </c>
      <c r="AY19">
        <f t="shared" si="31"/>
        <v>143035.69500000001</v>
      </c>
      <c r="AZ19">
        <f t="shared" si="31"/>
        <v>148635.13500000001</v>
      </c>
      <c r="BA19">
        <f t="shared" si="31"/>
        <v>154234.57500000001</v>
      </c>
      <c r="BB19">
        <f t="shared" si="31"/>
        <v>159834.01500000001</v>
      </c>
      <c r="BC19" s="7">
        <f t="shared" si="10"/>
        <v>29447.055</v>
      </c>
      <c r="BD19" s="7">
        <f t="shared" si="11"/>
        <v>33646.635000000002</v>
      </c>
      <c r="BE19" s="7">
        <f t="shared" si="12"/>
        <v>37846.215000000004</v>
      </c>
      <c r="BF19" s="7">
        <f t="shared" si="13"/>
        <v>42045.794999999998</v>
      </c>
      <c r="BG19" s="7">
        <f t="shared" si="14"/>
        <v>45445.455000000002</v>
      </c>
      <c r="BH19" s="7">
        <f t="shared" si="15"/>
        <v>48795.12</v>
      </c>
      <c r="BI19" s="7">
        <f t="shared" si="16"/>
        <v>52144.785000000003</v>
      </c>
      <c r="BJ19" s="7">
        <f t="shared" si="17"/>
        <v>55544.445</v>
      </c>
      <c r="BK19" s="7">
        <f t="shared" si="18"/>
        <v>58894.11</v>
      </c>
      <c r="BL19" s="7">
        <f t="shared" si="19"/>
        <v>62243.775000000001</v>
      </c>
      <c r="BM19" s="7">
        <f t="shared" si="20"/>
        <v>65593.440000000002</v>
      </c>
      <c r="BN19" s="7">
        <f t="shared" si="21"/>
        <v>68993.100000000006</v>
      </c>
      <c r="BO19" s="7">
        <f t="shared" si="22"/>
        <v>72342.764999999999</v>
      </c>
      <c r="BP19" s="7">
        <f t="shared" si="23"/>
        <v>75692.430000000008</v>
      </c>
      <c r="BQ19" s="7">
        <f t="shared" si="24"/>
        <v>79662.032999999996</v>
      </c>
      <c r="BR19" s="7">
        <f t="shared" si="25"/>
        <v>84381.561000000002</v>
      </c>
      <c r="BS19" s="7">
        <f t="shared" si="26"/>
        <v>89101.089000000007</v>
      </c>
      <c r="BT19" s="7">
        <f t="shared" si="27"/>
        <v>93820.616999999998</v>
      </c>
      <c r="BU19" s="7">
        <f t="shared" si="28"/>
        <v>98540.145000000004</v>
      </c>
      <c r="BV19" s="7">
        <f t="shared" si="29"/>
        <v>103259.673</v>
      </c>
      <c r="BW19" s="38">
        <f t="shared" si="30"/>
        <v>78292.17</v>
      </c>
      <c r="BX19" s="38">
        <f t="shared" si="30"/>
        <v>89491.05</v>
      </c>
      <c r="BY19" s="38">
        <f t="shared" si="30"/>
        <v>100689.93000000001</v>
      </c>
      <c r="BZ19" s="38">
        <f t="shared" si="30"/>
        <v>111838.815</v>
      </c>
      <c r="CA19" s="38">
        <f t="shared" si="30"/>
        <v>120787.92</v>
      </c>
      <c r="CB19" s="38">
        <f t="shared" si="30"/>
        <v>129737.02499999999</v>
      </c>
      <c r="CC19" s="38">
        <f t="shared" si="30"/>
        <v>138686.13</v>
      </c>
      <c r="CD19" s="38">
        <f t="shared" si="30"/>
        <v>147635.23500000002</v>
      </c>
      <c r="CE19" s="38">
        <f t="shared" si="30"/>
        <v>156584.34</v>
      </c>
      <c r="CF19" s="38">
        <f t="shared" si="30"/>
        <v>165533.44500000001</v>
      </c>
      <c r="CG19" s="38">
        <f t="shared" si="30"/>
        <v>174482.55</v>
      </c>
      <c r="CH19" s="38">
        <f t="shared" si="30"/>
        <v>183431.655</v>
      </c>
      <c r="CI19" s="38">
        <f t="shared" si="30"/>
        <v>192380.76</v>
      </c>
      <c r="CJ19" s="38">
        <f t="shared" si="30"/>
        <v>201329.86499999999</v>
      </c>
      <c r="CK19" s="38">
        <f t="shared" si="30"/>
        <v>210278.97</v>
      </c>
      <c r="CL19" s="38">
        <f t="shared" si="30"/>
        <v>219228.07500000001</v>
      </c>
      <c r="CM19" s="38">
        <f t="shared" si="32"/>
        <v>228177.18</v>
      </c>
      <c r="CN19" s="38">
        <f t="shared" si="32"/>
        <v>237126.285</v>
      </c>
      <c r="CO19" s="38">
        <f t="shared" si="32"/>
        <v>246075.39</v>
      </c>
      <c r="CP19" s="38">
        <f t="shared" si="32"/>
        <v>255024.495</v>
      </c>
    </row>
    <row r="20" spans="1:94" x14ac:dyDescent="0.25">
      <c r="A20" s="3">
        <v>3303</v>
      </c>
      <c r="B20" s="3" t="s">
        <v>1058</v>
      </c>
      <c r="C20" s="3" t="s">
        <v>58</v>
      </c>
      <c r="D20" s="3" t="s">
        <v>59</v>
      </c>
      <c r="E20" s="3">
        <v>1</v>
      </c>
      <c r="F20" s="3" t="s">
        <v>209</v>
      </c>
      <c r="G20" s="35">
        <v>140200</v>
      </c>
      <c r="H20" s="35">
        <v>49100</v>
      </c>
      <c r="I20" s="35">
        <v>56100</v>
      </c>
      <c r="J20" s="35">
        <v>63100</v>
      </c>
      <c r="K20" s="35">
        <v>70100</v>
      </c>
      <c r="L20" s="35">
        <v>75750</v>
      </c>
      <c r="M20" s="35">
        <v>81350</v>
      </c>
      <c r="N20" s="35">
        <v>86950</v>
      </c>
      <c r="O20" s="35">
        <v>92550</v>
      </c>
      <c r="P20" s="35">
        <v>29450</v>
      </c>
      <c r="Q20" s="35">
        <v>33650</v>
      </c>
      <c r="R20" s="35">
        <v>37850</v>
      </c>
      <c r="S20" s="35">
        <v>42050</v>
      </c>
      <c r="T20" s="35">
        <v>45450</v>
      </c>
      <c r="U20" s="35">
        <v>48800</v>
      </c>
      <c r="V20" s="35">
        <v>52150</v>
      </c>
      <c r="W20" s="35">
        <v>55550</v>
      </c>
      <c r="X20" s="35">
        <v>78300</v>
      </c>
      <c r="Y20" s="35">
        <v>89500</v>
      </c>
      <c r="Z20" s="35">
        <v>100700</v>
      </c>
      <c r="AA20" s="35">
        <v>111850</v>
      </c>
      <c r="AB20" s="35">
        <v>120800</v>
      </c>
      <c r="AC20" s="35">
        <v>129750</v>
      </c>
      <c r="AD20" s="35">
        <v>138700</v>
      </c>
      <c r="AE20" s="35">
        <v>147650</v>
      </c>
      <c r="AF20" s="37">
        <f t="shared" si="6"/>
        <v>70100</v>
      </c>
      <c r="AG20" s="37">
        <f t="shared" si="7"/>
        <v>42050</v>
      </c>
      <c r="AH20" s="37">
        <f t="shared" si="8"/>
        <v>111850</v>
      </c>
      <c r="AI20">
        <f t="shared" si="9"/>
        <v>49100</v>
      </c>
      <c r="AJ20">
        <f t="shared" si="9"/>
        <v>56100</v>
      </c>
      <c r="AK20">
        <f t="shared" si="9"/>
        <v>63100</v>
      </c>
      <c r="AL20">
        <f t="shared" si="9"/>
        <v>70100</v>
      </c>
      <c r="AM20">
        <f t="shared" si="9"/>
        <v>75750</v>
      </c>
      <c r="AN20">
        <f t="shared" si="9"/>
        <v>81350</v>
      </c>
      <c r="AO20">
        <f t="shared" si="9"/>
        <v>86950</v>
      </c>
      <c r="AP20">
        <f t="shared" si="9"/>
        <v>92550</v>
      </c>
      <c r="AQ20">
        <f t="shared" si="9"/>
        <v>98150</v>
      </c>
      <c r="AR20">
        <f t="shared" si="9"/>
        <v>103750</v>
      </c>
      <c r="AS20">
        <f t="shared" si="9"/>
        <v>109400</v>
      </c>
      <c r="AT20">
        <f t="shared" si="9"/>
        <v>115000</v>
      </c>
      <c r="AU20">
        <f t="shared" si="9"/>
        <v>120600</v>
      </c>
      <c r="AV20">
        <f t="shared" si="9"/>
        <v>126200</v>
      </c>
      <c r="AW20">
        <f t="shared" si="9"/>
        <v>131800</v>
      </c>
      <c r="AX20">
        <f t="shared" si="9"/>
        <v>137400</v>
      </c>
      <c r="AY20">
        <f t="shared" si="31"/>
        <v>143050</v>
      </c>
      <c r="AZ20">
        <f t="shared" si="31"/>
        <v>148650</v>
      </c>
      <c r="BA20">
        <f t="shared" si="31"/>
        <v>154250</v>
      </c>
      <c r="BB20">
        <f t="shared" si="31"/>
        <v>159850</v>
      </c>
      <c r="BC20" s="7">
        <f t="shared" si="10"/>
        <v>29450</v>
      </c>
      <c r="BD20" s="7">
        <f t="shared" si="11"/>
        <v>33650</v>
      </c>
      <c r="BE20" s="7">
        <f t="shared" si="12"/>
        <v>37850</v>
      </c>
      <c r="BF20" s="7">
        <f t="shared" si="13"/>
        <v>42050</v>
      </c>
      <c r="BG20" s="7">
        <f t="shared" si="14"/>
        <v>45450</v>
      </c>
      <c r="BH20" s="7">
        <f t="shared" si="15"/>
        <v>48800</v>
      </c>
      <c r="BI20" s="7">
        <f t="shared" si="16"/>
        <v>52150</v>
      </c>
      <c r="BJ20" s="7">
        <f t="shared" si="17"/>
        <v>55550</v>
      </c>
      <c r="BK20" s="7">
        <f t="shared" si="18"/>
        <v>58900</v>
      </c>
      <c r="BL20" s="7">
        <f t="shared" si="19"/>
        <v>62250</v>
      </c>
      <c r="BM20" s="7">
        <f t="shared" si="20"/>
        <v>65600</v>
      </c>
      <c r="BN20" s="7">
        <f t="shared" si="21"/>
        <v>69000</v>
      </c>
      <c r="BO20" s="7">
        <f t="shared" si="22"/>
        <v>72350</v>
      </c>
      <c r="BP20" s="7">
        <f t="shared" si="23"/>
        <v>75700</v>
      </c>
      <c r="BQ20" s="7">
        <f t="shared" si="24"/>
        <v>79670</v>
      </c>
      <c r="BR20" s="7">
        <f t="shared" si="25"/>
        <v>84390</v>
      </c>
      <c r="BS20" s="7">
        <f t="shared" si="26"/>
        <v>89110</v>
      </c>
      <c r="BT20" s="7">
        <f t="shared" si="27"/>
        <v>93830</v>
      </c>
      <c r="BU20" s="7">
        <f t="shared" si="28"/>
        <v>98550</v>
      </c>
      <c r="BV20" s="7">
        <f t="shared" si="29"/>
        <v>103270</v>
      </c>
      <c r="BW20" s="38">
        <f t="shared" si="30"/>
        <v>78300</v>
      </c>
      <c r="BX20" s="38">
        <f t="shared" si="30"/>
        <v>89500</v>
      </c>
      <c r="BY20" s="38">
        <f t="shared" si="30"/>
        <v>100700</v>
      </c>
      <c r="BZ20" s="38">
        <f t="shared" si="30"/>
        <v>111850</v>
      </c>
      <c r="CA20" s="38">
        <f t="shared" si="30"/>
        <v>120800</v>
      </c>
      <c r="CB20" s="38">
        <f t="shared" si="30"/>
        <v>129750</v>
      </c>
      <c r="CC20" s="38">
        <f t="shared" si="30"/>
        <v>138700</v>
      </c>
      <c r="CD20" s="38">
        <f t="shared" si="30"/>
        <v>147650</v>
      </c>
      <c r="CE20" s="38">
        <f t="shared" si="30"/>
        <v>156600</v>
      </c>
      <c r="CF20" s="38">
        <f t="shared" si="30"/>
        <v>165550</v>
      </c>
      <c r="CG20" s="38">
        <f t="shared" si="30"/>
        <v>174500</v>
      </c>
      <c r="CH20" s="38">
        <f t="shared" si="30"/>
        <v>183450</v>
      </c>
      <c r="CI20" s="38">
        <f t="shared" si="30"/>
        <v>192400</v>
      </c>
      <c r="CJ20" s="38">
        <f t="shared" si="30"/>
        <v>201350</v>
      </c>
      <c r="CK20" s="38">
        <f t="shared" si="30"/>
        <v>210300</v>
      </c>
      <c r="CL20" s="38">
        <f t="shared" si="30"/>
        <v>219250</v>
      </c>
      <c r="CM20" s="38">
        <f t="shared" si="32"/>
        <v>228200</v>
      </c>
      <c r="CN20" s="38">
        <f t="shared" si="32"/>
        <v>237150</v>
      </c>
      <c r="CO20" s="38">
        <f t="shared" si="32"/>
        <v>246100</v>
      </c>
      <c r="CP20" s="38">
        <f t="shared" si="32"/>
        <v>255050</v>
      </c>
    </row>
    <row r="21" spans="1:94" x14ac:dyDescent="0.25">
      <c r="A21" s="3">
        <v>3305</v>
      </c>
      <c r="B21" s="3" t="s">
        <v>1062</v>
      </c>
      <c r="C21" s="3" t="s">
        <v>58</v>
      </c>
      <c r="D21" s="3" t="s">
        <v>59</v>
      </c>
      <c r="E21" s="3">
        <v>1</v>
      </c>
      <c r="F21" s="3" t="s">
        <v>209</v>
      </c>
      <c r="G21" s="35">
        <v>140200</v>
      </c>
      <c r="H21" s="35">
        <v>49100</v>
      </c>
      <c r="I21" s="35">
        <v>56100</v>
      </c>
      <c r="J21" s="35">
        <v>63100</v>
      </c>
      <c r="K21" s="35">
        <v>70100</v>
      </c>
      <c r="L21" s="35">
        <v>75750</v>
      </c>
      <c r="M21" s="35">
        <v>81350</v>
      </c>
      <c r="N21" s="35">
        <v>86950</v>
      </c>
      <c r="O21" s="35">
        <v>92550</v>
      </c>
      <c r="P21" s="35">
        <v>29450</v>
      </c>
      <c r="Q21" s="35">
        <v>33650</v>
      </c>
      <c r="R21" s="35">
        <v>37850</v>
      </c>
      <c r="S21" s="35">
        <v>42050</v>
      </c>
      <c r="T21" s="35">
        <v>45450</v>
      </c>
      <c r="U21" s="35">
        <v>48800</v>
      </c>
      <c r="V21" s="35">
        <v>52150</v>
      </c>
      <c r="W21" s="35">
        <v>55550</v>
      </c>
      <c r="X21" s="35">
        <v>78300</v>
      </c>
      <c r="Y21" s="35">
        <v>89500</v>
      </c>
      <c r="Z21" s="35">
        <v>100700</v>
      </c>
      <c r="AA21" s="35">
        <v>111850</v>
      </c>
      <c r="AB21" s="35">
        <v>120800</v>
      </c>
      <c r="AC21" s="35">
        <v>129750</v>
      </c>
      <c r="AD21" s="35">
        <v>138700</v>
      </c>
      <c r="AE21" s="35">
        <v>147650</v>
      </c>
      <c r="AF21" s="37">
        <f t="shared" si="6"/>
        <v>70100</v>
      </c>
      <c r="AG21" s="37">
        <f t="shared" si="7"/>
        <v>42050</v>
      </c>
      <c r="AH21" s="37">
        <f t="shared" si="8"/>
        <v>111850</v>
      </c>
      <c r="AI21">
        <f t="shared" si="9"/>
        <v>49100</v>
      </c>
      <c r="AJ21">
        <f t="shared" si="9"/>
        <v>56100</v>
      </c>
      <c r="AK21">
        <f t="shared" si="9"/>
        <v>63100</v>
      </c>
      <c r="AL21">
        <f t="shared" si="9"/>
        <v>70100</v>
      </c>
      <c r="AM21">
        <f t="shared" si="9"/>
        <v>75750</v>
      </c>
      <c r="AN21">
        <f t="shared" si="9"/>
        <v>81350</v>
      </c>
      <c r="AO21">
        <f t="shared" si="9"/>
        <v>86950</v>
      </c>
      <c r="AP21">
        <f t="shared" si="9"/>
        <v>92550</v>
      </c>
      <c r="AQ21">
        <f t="shared" si="9"/>
        <v>98150</v>
      </c>
      <c r="AR21">
        <f t="shared" si="9"/>
        <v>103750</v>
      </c>
      <c r="AS21">
        <f t="shared" si="9"/>
        <v>109400</v>
      </c>
      <c r="AT21">
        <f t="shared" si="9"/>
        <v>115000</v>
      </c>
      <c r="AU21">
        <f t="shared" si="9"/>
        <v>120600</v>
      </c>
      <c r="AV21">
        <f t="shared" si="9"/>
        <v>126200</v>
      </c>
      <c r="AW21">
        <f t="shared" si="9"/>
        <v>131800</v>
      </c>
      <c r="AX21">
        <f t="shared" si="9"/>
        <v>137400</v>
      </c>
      <c r="AY21">
        <f t="shared" si="31"/>
        <v>143050</v>
      </c>
      <c r="AZ21">
        <f t="shared" si="31"/>
        <v>148650</v>
      </c>
      <c r="BA21">
        <f t="shared" si="31"/>
        <v>154250</v>
      </c>
      <c r="BB21">
        <f t="shared" si="31"/>
        <v>159850</v>
      </c>
      <c r="BC21" s="7">
        <f t="shared" si="10"/>
        <v>29450</v>
      </c>
      <c r="BD21" s="7">
        <f t="shared" si="11"/>
        <v>33650</v>
      </c>
      <c r="BE21" s="7">
        <f t="shared" si="12"/>
        <v>37850</v>
      </c>
      <c r="BF21" s="7">
        <f t="shared" si="13"/>
        <v>42050</v>
      </c>
      <c r="BG21" s="7">
        <f t="shared" si="14"/>
        <v>45450</v>
      </c>
      <c r="BH21" s="7">
        <f t="shared" si="15"/>
        <v>48800</v>
      </c>
      <c r="BI21" s="7">
        <f t="shared" si="16"/>
        <v>52150</v>
      </c>
      <c r="BJ21" s="7">
        <f t="shared" si="17"/>
        <v>55550</v>
      </c>
      <c r="BK21" s="7">
        <f t="shared" si="18"/>
        <v>58900</v>
      </c>
      <c r="BL21" s="7">
        <f t="shared" si="19"/>
        <v>62250</v>
      </c>
      <c r="BM21" s="7">
        <f t="shared" si="20"/>
        <v>65600</v>
      </c>
      <c r="BN21" s="7">
        <f t="shared" si="21"/>
        <v>69000</v>
      </c>
      <c r="BO21" s="7">
        <f t="shared" si="22"/>
        <v>72350</v>
      </c>
      <c r="BP21" s="7">
        <f t="shared" si="23"/>
        <v>75700</v>
      </c>
      <c r="BQ21" s="7">
        <f t="shared" si="24"/>
        <v>79670</v>
      </c>
      <c r="BR21" s="7">
        <f t="shared" si="25"/>
        <v>84390</v>
      </c>
      <c r="BS21" s="7">
        <f t="shared" si="26"/>
        <v>89110</v>
      </c>
      <c r="BT21" s="7">
        <f t="shared" si="27"/>
        <v>93830</v>
      </c>
      <c r="BU21" s="7">
        <f t="shared" si="28"/>
        <v>98550</v>
      </c>
      <c r="BV21" s="7">
        <f t="shared" si="29"/>
        <v>103270</v>
      </c>
      <c r="BW21" s="38">
        <f t="shared" si="30"/>
        <v>78300</v>
      </c>
      <c r="BX21" s="38">
        <f t="shared" si="30"/>
        <v>89500</v>
      </c>
      <c r="BY21" s="38">
        <f t="shared" si="30"/>
        <v>100700</v>
      </c>
      <c r="BZ21" s="38">
        <f t="shared" si="30"/>
        <v>111850</v>
      </c>
      <c r="CA21" s="38">
        <f t="shared" si="30"/>
        <v>120800</v>
      </c>
      <c r="CB21" s="38">
        <f t="shared" si="30"/>
        <v>129750</v>
      </c>
      <c r="CC21" s="38">
        <f t="shared" si="30"/>
        <v>138700</v>
      </c>
      <c r="CD21" s="38">
        <f t="shared" si="30"/>
        <v>147650</v>
      </c>
      <c r="CE21" s="38">
        <f t="shared" si="30"/>
        <v>156600</v>
      </c>
      <c r="CF21" s="38">
        <f t="shared" si="30"/>
        <v>165550</v>
      </c>
      <c r="CG21" s="38">
        <f t="shared" si="30"/>
        <v>174500</v>
      </c>
      <c r="CH21" s="38">
        <f t="shared" si="30"/>
        <v>183450</v>
      </c>
      <c r="CI21" s="38">
        <f t="shared" si="30"/>
        <v>192400</v>
      </c>
      <c r="CJ21" s="38">
        <f t="shared" si="30"/>
        <v>201350</v>
      </c>
      <c r="CK21" s="38">
        <f t="shared" si="30"/>
        <v>210300</v>
      </c>
      <c r="CL21" s="38">
        <f t="shared" si="30"/>
        <v>219250</v>
      </c>
      <c r="CM21" s="38">
        <f t="shared" si="32"/>
        <v>228200</v>
      </c>
      <c r="CN21" s="38">
        <f t="shared" si="32"/>
        <v>237150</v>
      </c>
      <c r="CO21" s="38">
        <f t="shared" si="32"/>
        <v>246100</v>
      </c>
      <c r="CP21" s="38">
        <f t="shared" si="32"/>
        <v>255050</v>
      </c>
    </row>
    <row r="22" spans="1:94" x14ac:dyDescent="0.25">
      <c r="A22" s="3">
        <v>3304</v>
      </c>
      <c r="B22" s="3" t="s">
        <v>1060</v>
      </c>
      <c r="C22" s="3" t="s">
        <v>58</v>
      </c>
      <c r="D22" s="3" t="s">
        <v>59</v>
      </c>
      <c r="E22" s="3">
        <v>1</v>
      </c>
      <c r="F22" s="3" t="s">
        <v>209</v>
      </c>
      <c r="G22" s="35">
        <v>140200</v>
      </c>
      <c r="H22" s="35">
        <v>49100</v>
      </c>
      <c r="I22" s="35">
        <v>56100</v>
      </c>
      <c r="J22" s="35">
        <v>63100</v>
      </c>
      <c r="K22" s="35">
        <v>70100</v>
      </c>
      <c r="L22" s="35">
        <v>75750</v>
      </c>
      <c r="M22" s="35">
        <v>81350</v>
      </c>
      <c r="N22" s="35">
        <v>86950</v>
      </c>
      <c r="O22" s="35">
        <v>92550</v>
      </c>
      <c r="P22" s="35">
        <v>29450</v>
      </c>
      <c r="Q22" s="35">
        <v>33650</v>
      </c>
      <c r="R22" s="35">
        <v>37850</v>
      </c>
      <c r="S22" s="35">
        <v>42050</v>
      </c>
      <c r="T22" s="35">
        <v>45450</v>
      </c>
      <c r="U22" s="35">
        <v>48800</v>
      </c>
      <c r="V22" s="35">
        <v>52150</v>
      </c>
      <c r="W22" s="35">
        <v>55550</v>
      </c>
      <c r="X22" s="35">
        <v>78300</v>
      </c>
      <c r="Y22" s="35">
        <v>89500</v>
      </c>
      <c r="Z22" s="35">
        <v>100700</v>
      </c>
      <c r="AA22" s="35">
        <v>111850</v>
      </c>
      <c r="AB22" s="35">
        <v>120800</v>
      </c>
      <c r="AC22" s="35">
        <v>129750</v>
      </c>
      <c r="AD22" s="35">
        <v>138700</v>
      </c>
      <c r="AE22" s="35">
        <v>147650</v>
      </c>
      <c r="AF22" s="37">
        <f t="shared" si="6"/>
        <v>70100</v>
      </c>
      <c r="AG22" s="37">
        <f t="shared" si="7"/>
        <v>42050</v>
      </c>
      <c r="AH22" s="37">
        <f t="shared" si="8"/>
        <v>111850</v>
      </c>
      <c r="AI22">
        <f t="shared" si="9"/>
        <v>49100</v>
      </c>
      <c r="AJ22">
        <f t="shared" si="9"/>
        <v>56100</v>
      </c>
      <c r="AK22">
        <f t="shared" si="9"/>
        <v>63100</v>
      </c>
      <c r="AL22">
        <f t="shared" si="9"/>
        <v>70100</v>
      </c>
      <c r="AM22">
        <f t="shared" si="9"/>
        <v>75750</v>
      </c>
      <c r="AN22">
        <f t="shared" si="9"/>
        <v>81350</v>
      </c>
      <c r="AO22">
        <f t="shared" si="9"/>
        <v>86950</v>
      </c>
      <c r="AP22">
        <f t="shared" si="9"/>
        <v>92550</v>
      </c>
      <c r="AQ22">
        <f t="shared" si="9"/>
        <v>98150</v>
      </c>
      <c r="AR22">
        <f t="shared" si="9"/>
        <v>103750</v>
      </c>
      <c r="AS22">
        <f t="shared" si="9"/>
        <v>109400</v>
      </c>
      <c r="AT22">
        <f t="shared" si="9"/>
        <v>115000</v>
      </c>
      <c r="AU22">
        <f t="shared" si="9"/>
        <v>120600</v>
      </c>
      <c r="AV22">
        <f t="shared" si="9"/>
        <v>126200</v>
      </c>
      <c r="AW22">
        <f t="shared" si="9"/>
        <v>131800</v>
      </c>
      <c r="AX22">
        <f t="shared" si="9"/>
        <v>137400</v>
      </c>
      <c r="AY22">
        <f t="shared" si="31"/>
        <v>143050</v>
      </c>
      <c r="AZ22">
        <f t="shared" si="31"/>
        <v>148650</v>
      </c>
      <c r="BA22">
        <f t="shared" si="31"/>
        <v>154250</v>
      </c>
      <c r="BB22">
        <f t="shared" si="31"/>
        <v>159850</v>
      </c>
      <c r="BC22" s="7">
        <f t="shared" si="10"/>
        <v>29450</v>
      </c>
      <c r="BD22" s="7">
        <f t="shared" si="11"/>
        <v>33650</v>
      </c>
      <c r="BE22" s="7">
        <f t="shared" si="12"/>
        <v>37850</v>
      </c>
      <c r="BF22" s="7">
        <f t="shared" si="13"/>
        <v>42050</v>
      </c>
      <c r="BG22" s="7">
        <f t="shared" si="14"/>
        <v>45450</v>
      </c>
      <c r="BH22" s="7">
        <f t="shared" si="15"/>
        <v>48800</v>
      </c>
      <c r="BI22" s="7">
        <f t="shared" si="16"/>
        <v>52150</v>
      </c>
      <c r="BJ22" s="7">
        <f t="shared" si="17"/>
        <v>55550</v>
      </c>
      <c r="BK22" s="7">
        <f t="shared" si="18"/>
        <v>58900</v>
      </c>
      <c r="BL22" s="7">
        <f t="shared" si="19"/>
        <v>62250</v>
      </c>
      <c r="BM22" s="7">
        <f t="shared" si="20"/>
        <v>65600</v>
      </c>
      <c r="BN22" s="7">
        <f t="shared" si="21"/>
        <v>69000</v>
      </c>
      <c r="BO22" s="7">
        <f t="shared" si="22"/>
        <v>72350</v>
      </c>
      <c r="BP22" s="7">
        <f t="shared" si="23"/>
        <v>75700</v>
      </c>
      <c r="BQ22" s="7">
        <f t="shared" si="24"/>
        <v>79670</v>
      </c>
      <c r="BR22" s="7">
        <f t="shared" si="25"/>
        <v>84390</v>
      </c>
      <c r="BS22" s="7">
        <f t="shared" si="26"/>
        <v>89110</v>
      </c>
      <c r="BT22" s="7">
        <f t="shared" si="27"/>
        <v>93830</v>
      </c>
      <c r="BU22" s="7">
        <f t="shared" si="28"/>
        <v>98550</v>
      </c>
      <c r="BV22" s="7">
        <f t="shared" si="29"/>
        <v>103270</v>
      </c>
      <c r="BW22" s="38">
        <f t="shared" si="30"/>
        <v>78300</v>
      </c>
      <c r="BX22" s="38">
        <f t="shared" si="30"/>
        <v>89500</v>
      </c>
      <c r="BY22" s="38">
        <f t="shared" si="30"/>
        <v>100700</v>
      </c>
      <c r="BZ22" s="38">
        <f t="shared" si="30"/>
        <v>111850</v>
      </c>
      <c r="CA22" s="38">
        <f t="shared" si="30"/>
        <v>120800</v>
      </c>
      <c r="CB22" s="38">
        <f t="shared" si="30"/>
        <v>129750</v>
      </c>
      <c r="CC22" s="38">
        <f t="shared" si="30"/>
        <v>138700</v>
      </c>
      <c r="CD22" s="38">
        <f t="shared" si="30"/>
        <v>147650</v>
      </c>
      <c r="CE22" s="38">
        <f t="shared" si="30"/>
        <v>156600</v>
      </c>
      <c r="CF22" s="38">
        <f t="shared" si="30"/>
        <v>165550</v>
      </c>
      <c r="CG22" s="38">
        <f t="shared" si="30"/>
        <v>174500</v>
      </c>
      <c r="CH22" s="38">
        <f t="shared" si="30"/>
        <v>183450</v>
      </c>
      <c r="CI22" s="38">
        <f t="shared" si="30"/>
        <v>192400</v>
      </c>
      <c r="CJ22" s="38">
        <f t="shared" si="30"/>
        <v>201350</v>
      </c>
      <c r="CK22" s="38">
        <f t="shared" si="30"/>
        <v>210300</v>
      </c>
      <c r="CL22" s="38">
        <f t="shared" si="30"/>
        <v>219250</v>
      </c>
      <c r="CM22" s="38">
        <f t="shared" si="32"/>
        <v>228200</v>
      </c>
      <c r="CN22" s="38">
        <f t="shared" si="32"/>
        <v>237150</v>
      </c>
      <c r="CO22" s="38">
        <f t="shared" si="32"/>
        <v>246100</v>
      </c>
      <c r="CP22" s="38">
        <f t="shared" si="32"/>
        <v>255050</v>
      </c>
    </row>
    <row r="23" spans="1:94" x14ac:dyDescent="0.25">
      <c r="A23" s="3">
        <v>4301</v>
      </c>
      <c r="B23" s="3" t="s">
        <v>1092</v>
      </c>
      <c r="C23" s="3" t="s">
        <v>58</v>
      </c>
      <c r="D23" s="3" t="s">
        <v>59</v>
      </c>
      <c r="E23" s="3">
        <v>0.25569999999999998</v>
      </c>
      <c r="F23" s="3" t="s">
        <v>209</v>
      </c>
      <c r="G23" s="35">
        <v>140200</v>
      </c>
      <c r="H23" s="35">
        <v>49100</v>
      </c>
      <c r="I23" s="35">
        <v>56100</v>
      </c>
      <c r="J23" s="35">
        <v>63100</v>
      </c>
      <c r="K23" s="35">
        <v>70100</v>
      </c>
      <c r="L23" s="35">
        <v>75750</v>
      </c>
      <c r="M23" s="35">
        <v>81350</v>
      </c>
      <c r="N23" s="35">
        <v>86950</v>
      </c>
      <c r="O23" s="35">
        <v>92550</v>
      </c>
      <c r="P23" s="35">
        <v>29450</v>
      </c>
      <c r="Q23" s="35">
        <v>33650</v>
      </c>
      <c r="R23" s="35">
        <v>37850</v>
      </c>
      <c r="S23" s="35">
        <v>42050</v>
      </c>
      <c r="T23" s="35">
        <v>45450</v>
      </c>
      <c r="U23" s="35">
        <v>48800</v>
      </c>
      <c r="V23" s="35">
        <v>52150</v>
      </c>
      <c r="W23" s="35">
        <v>55550</v>
      </c>
      <c r="X23" s="35">
        <v>78300</v>
      </c>
      <c r="Y23" s="35">
        <v>89500</v>
      </c>
      <c r="Z23" s="35">
        <v>100700</v>
      </c>
      <c r="AA23" s="35">
        <v>111850</v>
      </c>
      <c r="AB23" s="35">
        <v>120800</v>
      </c>
      <c r="AC23" s="35">
        <v>129750</v>
      </c>
      <c r="AD23" s="35">
        <v>138700</v>
      </c>
      <c r="AE23" s="35">
        <v>147650</v>
      </c>
      <c r="AF23" s="37">
        <f t="shared" si="6"/>
        <v>70100</v>
      </c>
      <c r="AG23" s="37">
        <f t="shared" si="7"/>
        <v>42050</v>
      </c>
      <c r="AH23" s="37">
        <f t="shared" si="8"/>
        <v>111850</v>
      </c>
      <c r="AI23">
        <f t="shared" si="9"/>
        <v>12554.869999999999</v>
      </c>
      <c r="AJ23">
        <f t="shared" si="9"/>
        <v>14344.769999999999</v>
      </c>
      <c r="AK23">
        <f t="shared" si="9"/>
        <v>16134.669999999998</v>
      </c>
      <c r="AL23">
        <f t="shared" si="9"/>
        <v>17924.57</v>
      </c>
      <c r="AM23">
        <f t="shared" si="9"/>
        <v>19369.274999999998</v>
      </c>
      <c r="AN23">
        <f t="shared" si="9"/>
        <v>20801.195</v>
      </c>
      <c r="AO23">
        <f t="shared" si="9"/>
        <v>22233.114999999998</v>
      </c>
      <c r="AP23">
        <f t="shared" si="9"/>
        <v>23665.035</v>
      </c>
      <c r="AQ23">
        <f t="shared" si="9"/>
        <v>25096.954999999998</v>
      </c>
      <c r="AR23">
        <f t="shared" si="9"/>
        <v>26528.875</v>
      </c>
      <c r="AS23">
        <f t="shared" si="9"/>
        <v>27973.579999999998</v>
      </c>
      <c r="AT23">
        <f t="shared" si="9"/>
        <v>29405.499999999996</v>
      </c>
      <c r="AU23">
        <f t="shared" si="9"/>
        <v>30837.42</v>
      </c>
      <c r="AV23">
        <f t="shared" si="9"/>
        <v>32269.339999999997</v>
      </c>
      <c r="AW23">
        <f t="shared" si="9"/>
        <v>33701.259999999995</v>
      </c>
      <c r="AX23">
        <f t="shared" si="9"/>
        <v>35133.18</v>
      </c>
      <c r="AY23">
        <f t="shared" si="31"/>
        <v>36577.884999999995</v>
      </c>
      <c r="AZ23">
        <f t="shared" si="31"/>
        <v>38009.805</v>
      </c>
      <c r="BA23">
        <f t="shared" si="31"/>
        <v>39441.724999999999</v>
      </c>
      <c r="BB23">
        <f t="shared" si="31"/>
        <v>40873.644999999997</v>
      </c>
      <c r="BC23" s="7">
        <f t="shared" si="10"/>
        <v>7530.3649999999998</v>
      </c>
      <c r="BD23" s="7">
        <f t="shared" si="11"/>
        <v>8604.3050000000003</v>
      </c>
      <c r="BE23" s="7">
        <f t="shared" si="12"/>
        <v>9678.244999999999</v>
      </c>
      <c r="BF23" s="7">
        <f t="shared" si="13"/>
        <v>10752.184999999999</v>
      </c>
      <c r="BG23" s="7">
        <f t="shared" si="14"/>
        <v>11621.564999999999</v>
      </c>
      <c r="BH23" s="7">
        <f t="shared" si="15"/>
        <v>12478.16</v>
      </c>
      <c r="BI23" s="7">
        <f t="shared" si="16"/>
        <v>13334.754999999999</v>
      </c>
      <c r="BJ23" s="7">
        <f t="shared" si="17"/>
        <v>14204.134999999998</v>
      </c>
      <c r="BK23" s="7">
        <f t="shared" si="18"/>
        <v>15060.73</v>
      </c>
      <c r="BL23" s="7">
        <f t="shared" si="19"/>
        <v>15917.324999999999</v>
      </c>
      <c r="BM23" s="7">
        <f t="shared" si="20"/>
        <v>16773.919999999998</v>
      </c>
      <c r="BN23" s="7">
        <f t="shared" si="21"/>
        <v>17643.3</v>
      </c>
      <c r="BO23" s="7">
        <f t="shared" si="22"/>
        <v>18499.895</v>
      </c>
      <c r="BP23" s="7">
        <f t="shared" si="23"/>
        <v>19356.489999999998</v>
      </c>
      <c r="BQ23" s="7">
        <f t="shared" si="24"/>
        <v>20371.618999999999</v>
      </c>
      <c r="BR23" s="7">
        <f t="shared" si="25"/>
        <v>21578.522999999997</v>
      </c>
      <c r="BS23" s="7">
        <f t="shared" si="26"/>
        <v>22785.427</v>
      </c>
      <c r="BT23" s="7">
        <f t="shared" si="27"/>
        <v>23992.330999999998</v>
      </c>
      <c r="BU23" s="7">
        <f t="shared" si="28"/>
        <v>25199.234999999997</v>
      </c>
      <c r="BV23" s="7">
        <f t="shared" si="29"/>
        <v>26406.138999999999</v>
      </c>
      <c r="BW23" s="38">
        <f t="shared" si="30"/>
        <v>20021.309999999998</v>
      </c>
      <c r="BX23" s="38">
        <f t="shared" si="30"/>
        <v>22885.149999999998</v>
      </c>
      <c r="BY23" s="38">
        <f t="shared" si="30"/>
        <v>25748.989999999998</v>
      </c>
      <c r="BZ23" s="38">
        <f t="shared" si="30"/>
        <v>28600.044999999998</v>
      </c>
      <c r="CA23" s="38">
        <f t="shared" si="30"/>
        <v>30888.559999999998</v>
      </c>
      <c r="CB23" s="38">
        <f t="shared" si="30"/>
        <v>33177.074999999997</v>
      </c>
      <c r="CC23" s="38">
        <f t="shared" si="30"/>
        <v>35465.589999999997</v>
      </c>
      <c r="CD23" s="38">
        <f t="shared" si="30"/>
        <v>37754.104999999996</v>
      </c>
      <c r="CE23" s="38">
        <f t="shared" si="30"/>
        <v>40042.619999999995</v>
      </c>
      <c r="CF23" s="38">
        <f t="shared" si="30"/>
        <v>42331.134999999995</v>
      </c>
      <c r="CG23" s="38">
        <f t="shared" si="30"/>
        <v>44619.649999999994</v>
      </c>
      <c r="CH23" s="38">
        <f t="shared" si="30"/>
        <v>46908.164999999994</v>
      </c>
      <c r="CI23" s="38">
        <f t="shared" si="30"/>
        <v>49196.68</v>
      </c>
      <c r="CJ23" s="38">
        <f t="shared" si="30"/>
        <v>51485.195</v>
      </c>
      <c r="CK23" s="38">
        <f t="shared" si="30"/>
        <v>53773.71</v>
      </c>
      <c r="CL23" s="38">
        <f t="shared" si="30"/>
        <v>56062.224999999999</v>
      </c>
      <c r="CM23" s="38">
        <f t="shared" si="32"/>
        <v>58350.74</v>
      </c>
      <c r="CN23" s="38">
        <f t="shared" si="32"/>
        <v>60639.254999999997</v>
      </c>
      <c r="CO23" s="38">
        <f t="shared" si="32"/>
        <v>62927.77</v>
      </c>
      <c r="CP23" s="38">
        <f t="shared" si="32"/>
        <v>65216.284999999996</v>
      </c>
    </row>
    <row r="24" spans="1:94" x14ac:dyDescent="0.25">
      <c r="A24" s="3">
        <v>4301</v>
      </c>
      <c r="B24" s="3" t="s">
        <v>1092</v>
      </c>
      <c r="C24" s="3" t="s">
        <v>60</v>
      </c>
      <c r="D24" s="3" t="s">
        <v>61</v>
      </c>
      <c r="E24" s="3">
        <v>0.16889999999999999</v>
      </c>
      <c r="F24" s="3" t="s">
        <v>209</v>
      </c>
      <c r="G24" s="35">
        <v>111400</v>
      </c>
      <c r="H24" s="35">
        <v>39100</v>
      </c>
      <c r="I24" s="35">
        <v>44700</v>
      </c>
      <c r="J24" s="35">
        <v>50300</v>
      </c>
      <c r="K24" s="35">
        <v>55850</v>
      </c>
      <c r="L24" s="35">
        <v>60350</v>
      </c>
      <c r="M24" s="35">
        <v>64800</v>
      </c>
      <c r="N24" s="35">
        <v>69300</v>
      </c>
      <c r="O24" s="35">
        <v>73750</v>
      </c>
      <c r="P24" s="35">
        <v>23450</v>
      </c>
      <c r="Q24" s="35">
        <v>26800</v>
      </c>
      <c r="R24" s="35">
        <v>30150</v>
      </c>
      <c r="S24" s="35">
        <v>33500</v>
      </c>
      <c r="T24" s="35">
        <v>36200</v>
      </c>
      <c r="U24" s="35">
        <v>38900</v>
      </c>
      <c r="V24" s="35">
        <v>41910</v>
      </c>
      <c r="W24" s="35">
        <v>46630</v>
      </c>
      <c r="X24" s="35">
        <v>62550</v>
      </c>
      <c r="Y24" s="35">
        <v>71500</v>
      </c>
      <c r="Z24" s="35">
        <v>80450</v>
      </c>
      <c r="AA24" s="35">
        <v>89350</v>
      </c>
      <c r="AB24" s="35">
        <v>96500</v>
      </c>
      <c r="AC24" s="35">
        <v>103650</v>
      </c>
      <c r="AD24" s="35">
        <v>110800</v>
      </c>
      <c r="AE24" s="35">
        <v>117950</v>
      </c>
      <c r="AF24" s="37">
        <f t="shared" si="6"/>
        <v>55850</v>
      </c>
      <c r="AG24" s="37">
        <f t="shared" si="7"/>
        <v>33500</v>
      </c>
      <c r="AH24" s="37">
        <f t="shared" si="8"/>
        <v>89350</v>
      </c>
      <c r="AI24">
        <f t="shared" si="9"/>
        <v>6603.99</v>
      </c>
      <c r="AJ24">
        <f t="shared" si="9"/>
        <v>7549.83</v>
      </c>
      <c r="AK24">
        <f t="shared" si="9"/>
        <v>8495.67</v>
      </c>
      <c r="AL24">
        <f t="shared" si="9"/>
        <v>9433.0650000000005</v>
      </c>
      <c r="AM24">
        <f t="shared" si="9"/>
        <v>10193.115</v>
      </c>
      <c r="AN24">
        <f t="shared" si="9"/>
        <v>10944.72</v>
      </c>
      <c r="AO24">
        <f t="shared" si="9"/>
        <v>11704.77</v>
      </c>
      <c r="AP24">
        <f t="shared" si="9"/>
        <v>12456.375</v>
      </c>
      <c r="AQ24">
        <f t="shared" si="9"/>
        <v>13207.98</v>
      </c>
      <c r="AR24">
        <f t="shared" si="9"/>
        <v>13968.029999999999</v>
      </c>
      <c r="AS24">
        <f t="shared" si="9"/>
        <v>14719.635</v>
      </c>
      <c r="AT24">
        <f t="shared" si="9"/>
        <v>15471.24</v>
      </c>
      <c r="AU24">
        <f t="shared" si="9"/>
        <v>16231.289999999999</v>
      </c>
      <c r="AV24">
        <f t="shared" si="9"/>
        <v>16982.895</v>
      </c>
      <c r="AW24">
        <f t="shared" si="9"/>
        <v>17734.5</v>
      </c>
      <c r="AX24">
        <f t="shared" si="9"/>
        <v>18494.55</v>
      </c>
      <c r="AY24">
        <f t="shared" si="31"/>
        <v>19246.154999999999</v>
      </c>
      <c r="AZ24">
        <f t="shared" si="31"/>
        <v>20006.204999999998</v>
      </c>
      <c r="BA24">
        <f t="shared" si="31"/>
        <v>20757.809999999998</v>
      </c>
      <c r="BB24">
        <f t="shared" si="31"/>
        <v>21509.415000000001</v>
      </c>
      <c r="BC24" s="7">
        <f t="shared" si="10"/>
        <v>3960.7049999999999</v>
      </c>
      <c r="BD24" s="7">
        <f t="shared" si="11"/>
        <v>4526.5199999999995</v>
      </c>
      <c r="BE24" s="7">
        <f t="shared" si="12"/>
        <v>5092.335</v>
      </c>
      <c r="BF24" s="7">
        <f t="shared" si="13"/>
        <v>5658.15</v>
      </c>
      <c r="BG24" s="7">
        <f t="shared" si="14"/>
        <v>6114.1799999999994</v>
      </c>
      <c r="BH24" s="7">
        <f t="shared" si="15"/>
        <v>6570.21</v>
      </c>
      <c r="BI24" s="7">
        <f t="shared" si="16"/>
        <v>7078.5990000000002</v>
      </c>
      <c r="BJ24" s="7">
        <f t="shared" si="17"/>
        <v>7875.8069999999998</v>
      </c>
      <c r="BK24" s="7">
        <f t="shared" si="18"/>
        <v>8673.0149999999994</v>
      </c>
      <c r="BL24" s="7">
        <f t="shared" si="19"/>
        <v>9470.223</v>
      </c>
      <c r="BM24" s="7">
        <f t="shared" si="20"/>
        <v>10267.431</v>
      </c>
      <c r="BN24" s="7">
        <f t="shared" si="21"/>
        <v>11064.638999999999</v>
      </c>
      <c r="BO24" s="7">
        <f t="shared" si="22"/>
        <v>11861.847</v>
      </c>
      <c r="BP24" s="7">
        <f t="shared" si="23"/>
        <v>12659.055</v>
      </c>
      <c r="BQ24" s="7">
        <f t="shared" si="24"/>
        <v>13456.262999999999</v>
      </c>
      <c r="BR24" s="7">
        <f t="shared" si="25"/>
        <v>14253.471</v>
      </c>
      <c r="BS24" s="7">
        <f t="shared" si="26"/>
        <v>15050.679</v>
      </c>
      <c r="BT24" s="7">
        <f t="shared" si="27"/>
        <v>15847.886999999999</v>
      </c>
      <c r="BU24" s="7">
        <f t="shared" si="28"/>
        <v>16645.095000000001</v>
      </c>
      <c r="BV24" s="7">
        <f t="shared" si="29"/>
        <v>17442.303</v>
      </c>
      <c r="BW24" s="38">
        <f t="shared" si="30"/>
        <v>10564.695</v>
      </c>
      <c r="BX24" s="38">
        <f t="shared" si="30"/>
        <v>12076.35</v>
      </c>
      <c r="BY24" s="38">
        <f t="shared" si="30"/>
        <v>13588.004999999999</v>
      </c>
      <c r="BZ24" s="38">
        <f t="shared" si="30"/>
        <v>15091.215</v>
      </c>
      <c r="CA24" s="38">
        <f t="shared" si="30"/>
        <v>16298.85</v>
      </c>
      <c r="CB24" s="38">
        <f t="shared" si="30"/>
        <v>17506.485000000001</v>
      </c>
      <c r="CC24" s="38">
        <f t="shared" si="30"/>
        <v>18714.12</v>
      </c>
      <c r="CD24" s="38">
        <f t="shared" si="30"/>
        <v>19921.755000000001</v>
      </c>
      <c r="CE24" s="38">
        <f t="shared" si="30"/>
        <v>21129.39</v>
      </c>
      <c r="CF24" s="38">
        <f t="shared" si="30"/>
        <v>22337.024999999998</v>
      </c>
      <c r="CG24" s="38">
        <f t="shared" si="30"/>
        <v>23544.66</v>
      </c>
      <c r="CH24" s="38">
        <f t="shared" si="30"/>
        <v>24752.294999999998</v>
      </c>
      <c r="CI24" s="38">
        <f t="shared" si="30"/>
        <v>25959.93</v>
      </c>
      <c r="CJ24" s="38">
        <f t="shared" si="30"/>
        <v>27167.564999999999</v>
      </c>
      <c r="CK24" s="38">
        <f t="shared" si="30"/>
        <v>28375.200000000001</v>
      </c>
      <c r="CL24" s="38">
        <f t="shared" si="30"/>
        <v>29582.834999999999</v>
      </c>
      <c r="CM24" s="38">
        <f t="shared" si="32"/>
        <v>30790.469999999998</v>
      </c>
      <c r="CN24" s="38">
        <f t="shared" si="32"/>
        <v>31998.105</v>
      </c>
      <c r="CO24" s="38">
        <f t="shared" si="32"/>
        <v>33205.74</v>
      </c>
      <c r="CP24" s="38">
        <f t="shared" si="32"/>
        <v>34413.375</v>
      </c>
    </row>
    <row r="25" spans="1:94" x14ac:dyDescent="0.25">
      <c r="A25" s="3">
        <v>4301</v>
      </c>
      <c r="B25" s="3" t="s">
        <v>1092</v>
      </c>
      <c r="C25" s="3" t="s">
        <v>74</v>
      </c>
      <c r="D25" s="3" t="s">
        <v>75</v>
      </c>
      <c r="E25" s="3">
        <v>0.1613</v>
      </c>
      <c r="F25" s="3" t="s">
        <v>209</v>
      </c>
      <c r="G25" s="35">
        <v>97600</v>
      </c>
      <c r="H25" s="35">
        <v>33850</v>
      </c>
      <c r="I25" s="35">
        <v>38700</v>
      </c>
      <c r="J25" s="35">
        <v>43550</v>
      </c>
      <c r="K25" s="35">
        <v>48350</v>
      </c>
      <c r="L25" s="35">
        <v>52250</v>
      </c>
      <c r="M25" s="35">
        <v>56100</v>
      </c>
      <c r="N25" s="35">
        <v>60000</v>
      </c>
      <c r="O25" s="35">
        <v>63850</v>
      </c>
      <c r="P25" s="35">
        <v>20300</v>
      </c>
      <c r="Q25" s="35">
        <v>23200</v>
      </c>
      <c r="R25" s="35">
        <v>26100</v>
      </c>
      <c r="S25" s="35">
        <v>29000</v>
      </c>
      <c r="T25" s="35">
        <v>32470</v>
      </c>
      <c r="U25" s="35">
        <v>37190</v>
      </c>
      <c r="V25" s="35">
        <v>41910</v>
      </c>
      <c r="W25" s="35">
        <v>46630</v>
      </c>
      <c r="X25" s="35">
        <v>54150</v>
      </c>
      <c r="Y25" s="35">
        <v>61900</v>
      </c>
      <c r="Z25" s="35">
        <v>69650</v>
      </c>
      <c r="AA25" s="35">
        <v>77350</v>
      </c>
      <c r="AB25" s="35">
        <v>83550</v>
      </c>
      <c r="AC25" s="35">
        <v>89750</v>
      </c>
      <c r="AD25" s="35">
        <v>95950</v>
      </c>
      <c r="AE25" s="35">
        <v>102150</v>
      </c>
      <c r="AF25" s="37">
        <f t="shared" si="6"/>
        <v>48350</v>
      </c>
      <c r="AG25" s="37">
        <f t="shared" si="7"/>
        <v>29000</v>
      </c>
      <c r="AH25" s="37">
        <f t="shared" si="8"/>
        <v>77350</v>
      </c>
      <c r="AI25">
        <f t="shared" si="9"/>
        <v>5460.0050000000001</v>
      </c>
      <c r="AJ25">
        <f t="shared" si="9"/>
        <v>6242.31</v>
      </c>
      <c r="AK25">
        <f t="shared" si="9"/>
        <v>7024.6149999999998</v>
      </c>
      <c r="AL25">
        <f t="shared" si="9"/>
        <v>7798.8549999999996</v>
      </c>
      <c r="AM25">
        <f t="shared" si="9"/>
        <v>8427.9249999999993</v>
      </c>
      <c r="AN25">
        <f t="shared" si="9"/>
        <v>9048.93</v>
      </c>
      <c r="AO25">
        <f t="shared" si="9"/>
        <v>9678</v>
      </c>
      <c r="AP25">
        <f t="shared" si="9"/>
        <v>10299.004999999999</v>
      </c>
      <c r="AQ25">
        <f t="shared" si="9"/>
        <v>10920.01</v>
      </c>
      <c r="AR25">
        <f t="shared" si="9"/>
        <v>11549.08</v>
      </c>
      <c r="AS25">
        <f t="shared" si="9"/>
        <v>12170.084999999999</v>
      </c>
      <c r="AT25">
        <f t="shared" si="9"/>
        <v>12791.09</v>
      </c>
      <c r="AU25">
        <f t="shared" si="9"/>
        <v>13420.16</v>
      </c>
      <c r="AV25">
        <f t="shared" si="9"/>
        <v>14041.164999999999</v>
      </c>
      <c r="AW25">
        <f t="shared" si="9"/>
        <v>14662.17</v>
      </c>
      <c r="AX25">
        <f t="shared" si="9"/>
        <v>15291.24</v>
      </c>
      <c r="AY25">
        <f t="shared" si="31"/>
        <v>15912.245000000001</v>
      </c>
      <c r="AZ25">
        <f t="shared" si="31"/>
        <v>16541.314999999999</v>
      </c>
      <c r="BA25">
        <f t="shared" si="31"/>
        <v>17162.32</v>
      </c>
      <c r="BB25">
        <f t="shared" si="31"/>
        <v>17783.325000000001</v>
      </c>
      <c r="BC25" s="7">
        <f t="shared" si="10"/>
        <v>3274.39</v>
      </c>
      <c r="BD25" s="7">
        <f t="shared" si="11"/>
        <v>3742.16</v>
      </c>
      <c r="BE25" s="7">
        <f t="shared" si="12"/>
        <v>4209.93</v>
      </c>
      <c r="BF25" s="7">
        <f t="shared" si="13"/>
        <v>4677.7</v>
      </c>
      <c r="BG25" s="7">
        <f t="shared" si="14"/>
        <v>5237.4110000000001</v>
      </c>
      <c r="BH25" s="7">
        <f t="shared" si="15"/>
        <v>5998.7470000000003</v>
      </c>
      <c r="BI25" s="7">
        <f t="shared" si="16"/>
        <v>6760.0829999999996</v>
      </c>
      <c r="BJ25" s="7">
        <f t="shared" si="17"/>
        <v>7521.4189999999999</v>
      </c>
      <c r="BK25" s="7">
        <f t="shared" si="18"/>
        <v>8282.7549999999992</v>
      </c>
      <c r="BL25" s="7">
        <f t="shared" si="19"/>
        <v>9044.0910000000003</v>
      </c>
      <c r="BM25" s="7">
        <f t="shared" si="20"/>
        <v>9805.4269999999997</v>
      </c>
      <c r="BN25" s="7">
        <f t="shared" si="21"/>
        <v>10566.763000000001</v>
      </c>
      <c r="BO25" s="7">
        <f t="shared" si="22"/>
        <v>11328.099</v>
      </c>
      <c r="BP25" s="7">
        <f t="shared" si="23"/>
        <v>12089.434999999999</v>
      </c>
      <c r="BQ25" s="7">
        <f t="shared" si="24"/>
        <v>12850.771000000001</v>
      </c>
      <c r="BR25" s="7">
        <f t="shared" si="25"/>
        <v>13612.107</v>
      </c>
      <c r="BS25" s="7">
        <f t="shared" si="26"/>
        <v>14373.442999999999</v>
      </c>
      <c r="BT25" s="7">
        <f t="shared" si="27"/>
        <v>15134.779</v>
      </c>
      <c r="BU25" s="7">
        <f t="shared" si="28"/>
        <v>15896.115</v>
      </c>
      <c r="BV25" s="7">
        <f t="shared" si="29"/>
        <v>16657.451000000001</v>
      </c>
      <c r="BW25" s="38">
        <f t="shared" si="30"/>
        <v>8734.3950000000004</v>
      </c>
      <c r="BX25" s="38">
        <f t="shared" si="30"/>
        <v>9984.4699999999993</v>
      </c>
      <c r="BY25" s="38">
        <f t="shared" si="30"/>
        <v>11234.545</v>
      </c>
      <c r="BZ25" s="38">
        <f t="shared" si="30"/>
        <v>12476.555</v>
      </c>
      <c r="CA25" s="38">
        <f t="shared" si="30"/>
        <v>13476.615</v>
      </c>
      <c r="CB25" s="38">
        <f t="shared" si="30"/>
        <v>14476.674999999999</v>
      </c>
      <c r="CC25" s="38">
        <f t="shared" si="30"/>
        <v>15476.735000000001</v>
      </c>
      <c r="CD25" s="38">
        <f t="shared" si="30"/>
        <v>16476.794999999998</v>
      </c>
      <c r="CE25" s="38">
        <f t="shared" si="30"/>
        <v>17468.79</v>
      </c>
      <c r="CF25" s="38">
        <f t="shared" si="30"/>
        <v>18468.849999999999</v>
      </c>
      <c r="CG25" s="38">
        <f t="shared" si="30"/>
        <v>19468.91</v>
      </c>
      <c r="CH25" s="38">
        <f t="shared" si="30"/>
        <v>20468.97</v>
      </c>
      <c r="CI25" s="38">
        <f t="shared" si="30"/>
        <v>21460.965</v>
      </c>
      <c r="CJ25" s="38">
        <f t="shared" si="30"/>
        <v>22461.025000000001</v>
      </c>
      <c r="CK25" s="38">
        <f t="shared" si="30"/>
        <v>23461.084999999999</v>
      </c>
      <c r="CL25" s="38">
        <f t="shared" si="30"/>
        <v>24461.145</v>
      </c>
      <c r="CM25" s="38">
        <f t="shared" si="32"/>
        <v>25453.14</v>
      </c>
      <c r="CN25" s="38">
        <f t="shared" si="32"/>
        <v>26453.200000000001</v>
      </c>
      <c r="CO25" s="38">
        <f t="shared" si="32"/>
        <v>27453.26</v>
      </c>
      <c r="CP25" s="38">
        <f t="shared" si="32"/>
        <v>28453.32</v>
      </c>
    </row>
    <row r="26" spans="1:94" x14ac:dyDescent="0.25">
      <c r="A26" s="3">
        <v>4301</v>
      </c>
      <c r="B26" s="3" t="s">
        <v>1092</v>
      </c>
      <c r="C26" s="3" t="s">
        <v>70</v>
      </c>
      <c r="D26" s="3" t="s">
        <v>71</v>
      </c>
      <c r="E26" s="3">
        <v>0.41420000000000001</v>
      </c>
      <c r="F26" s="3" t="s">
        <v>209</v>
      </c>
      <c r="G26" s="35">
        <v>89300</v>
      </c>
      <c r="H26" s="35">
        <v>32950</v>
      </c>
      <c r="I26" s="35">
        <v>37650</v>
      </c>
      <c r="J26" s="35">
        <v>42350</v>
      </c>
      <c r="K26" s="35">
        <v>47050</v>
      </c>
      <c r="L26" s="35">
        <v>50850</v>
      </c>
      <c r="M26" s="35">
        <v>54600</v>
      </c>
      <c r="N26" s="35">
        <v>58350</v>
      </c>
      <c r="O26" s="35">
        <v>62150</v>
      </c>
      <c r="P26" s="35">
        <v>19800</v>
      </c>
      <c r="Q26" s="35">
        <v>22600</v>
      </c>
      <c r="R26" s="35">
        <v>25450</v>
      </c>
      <c r="S26" s="35">
        <v>28250</v>
      </c>
      <c r="T26" s="35">
        <v>32470</v>
      </c>
      <c r="U26" s="35">
        <v>37190</v>
      </c>
      <c r="V26" s="35">
        <v>41910</v>
      </c>
      <c r="W26" s="35">
        <v>46630</v>
      </c>
      <c r="X26" s="35">
        <v>52750</v>
      </c>
      <c r="Y26" s="35">
        <v>60250</v>
      </c>
      <c r="Z26" s="35">
        <v>67800</v>
      </c>
      <c r="AA26" s="35">
        <v>75300</v>
      </c>
      <c r="AB26" s="35">
        <v>81350</v>
      </c>
      <c r="AC26" s="35">
        <v>87350</v>
      </c>
      <c r="AD26" s="35">
        <v>93400</v>
      </c>
      <c r="AE26" s="35">
        <v>99400</v>
      </c>
      <c r="AF26" s="37">
        <f t="shared" si="6"/>
        <v>47050</v>
      </c>
      <c r="AG26" s="37">
        <f t="shared" si="7"/>
        <v>28250</v>
      </c>
      <c r="AH26" s="37">
        <f t="shared" si="8"/>
        <v>75300</v>
      </c>
      <c r="AI26">
        <f t="shared" si="9"/>
        <v>13647.890000000001</v>
      </c>
      <c r="AJ26">
        <f t="shared" si="9"/>
        <v>15594.630000000001</v>
      </c>
      <c r="AK26">
        <f t="shared" si="9"/>
        <v>17541.37</v>
      </c>
      <c r="AL26">
        <f t="shared" si="9"/>
        <v>19488.11</v>
      </c>
      <c r="AM26">
        <f t="shared" si="9"/>
        <v>21062.07</v>
      </c>
      <c r="AN26">
        <f t="shared" si="9"/>
        <v>22615.32</v>
      </c>
      <c r="AO26">
        <f t="shared" si="9"/>
        <v>24168.57</v>
      </c>
      <c r="AP26">
        <f t="shared" si="9"/>
        <v>25742.530000000002</v>
      </c>
      <c r="AQ26">
        <f t="shared" si="9"/>
        <v>27295.780000000002</v>
      </c>
      <c r="AR26">
        <f t="shared" si="9"/>
        <v>28849.030000000002</v>
      </c>
      <c r="AS26">
        <f t="shared" si="9"/>
        <v>30402.280000000002</v>
      </c>
      <c r="AT26">
        <f t="shared" si="9"/>
        <v>31976.240000000002</v>
      </c>
      <c r="AU26">
        <f t="shared" si="9"/>
        <v>33529.49</v>
      </c>
      <c r="AV26">
        <f t="shared" si="9"/>
        <v>35082.74</v>
      </c>
      <c r="AW26">
        <f t="shared" si="9"/>
        <v>36656.700000000004</v>
      </c>
      <c r="AX26">
        <f t="shared" si="9"/>
        <v>38209.950000000004</v>
      </c>
      <c r="AY26">
        <f t="shared" si="31"/>
        <v>39763.200000000004</v>
      </c>
      <c r="AZ26">
        <f t="shared" si="31"/>
        <v>41316.450000000004</v>
      </c>
      <c r="BA26">
        <f t="shared" si="31"/>
        <v>42890.41</v>
      </c>
      <c r="BB26">
        <f t="shared" si="31"/>
        <v>44443.66</v>
      </c>
      <c r="BC26" s="7">
        <f t="shared" si="10"/>
        <v>8201.16</v>
      </c>
      <c r="BD26" s="7">
        <f t="shared" si="11"/>
        <v>9360.92</v>
      </c>
      <c r="BE26" s="7">
        <f t="shared" si="12"/>
        <v>10541.39</v>
      </c>
      <c r="BF26" s="7">
        <f t="shared" si="13"/>
        <v>11701.15</v>
      </c>
      <c r="BG26" s="7">
        <f t="shared" si="14"/>
        <v>13449.074000000001</v>
      </c>
      <c r="BH26" s="7">
        <f t="shared" si="15"/>
        <v>15404.098</v>
      </c>
      <c r="BI26" s="7">
        <f t="shared" si="16"/>
        <v>17359.121999999999</v>
      </c>
      <c r="BJ26" s="7">
        <f t="shared" si="17"/>
        <v>19314.146000000001</v>
      </c>
      <c r="BK26" s="7">
        <f t="shared" si="18"/>
        <v>21269.170000000002</v>
      </c>
      <c r="BL26" s="7">
        <f t="shared" si="19"/>
        <v>23224.194</v>
      </c>
      <c r="BM26" s="7">
        <f t="shared" si="20"/>
        <v>25179.218000000001</v>
      </c>
      <c r="BN26" s="7">
        <f t="shared" si="21"/>
        <v>27134.242000000002</v>
      </c>
      <c r="BO26" s="7">
        <f t="shared" si="22"/>
        <v>29089.266</v>
      </c>
      <c r="BP26" s="7">
        <f t="shared" si="23"/>
        <v>31044.29</v>
      </c>
      <c r="BQ26" s="7">
        <f t="shared" si="24"/>
        <v>32999.313999999998</v>
      </c>
      <c r="BR26" s="7">
        <f t="shared" si="25"/>
        <v>34954.338000000003</v>
      </c>
      <c r="BS26" s="7">
        <f t="shared" si="26"/>
        <v>36909.362000000001</v>
      </c>
      <c r="BT26" s="7">
        <f t="shared" si="27"/>
        <v>38864.385999999999</v>
      </c>
      <c r="BU26" s="7">
        <f t="shared" si="28"/>
        <v>40819.410000000003</v>
      </c>
      <c r="BV26" s="7">
        <f t="shared" si="29"/>
        <v>42774.434000000001</v>
      </c>
      <c r="BW26" s="38">
        <f t="shared" si="30"/>
        <v>21849.05</v>
      </c>
      <c r="BX26" s="38">
        <f t="shared" si="30"/>
        <v>24955.55</v>
      </c>
      <c r="BY26" s="38">
        <f t="shared" si="30"/>
        <v>28082.760000000002</v>
      </c>
      <c r="BZ26" s="38">
        <f t="shared" si="30"/>
        <v>31189.260000000002</v>
      </c>
      <c r="CA26" s="38">
        <f t="shared" si="30"/>
        <v>33695.17</v>
      </c>
      <c r="CB26" s="38">
        <f t="shared" si="30"/>
        <v>36180.370000000003</v>
      </c>
      <c r="CC26" s="38">
        <f t="shared" si="30"/>
        <v>38686.28</v>
      </c>
      <c r="CD26" s="38">
        <f t="shared" si="30"/>
        <v>41171.480000000003</v>
      </c>
      <c r="CE26" s="38">
        <f t="shared" si="30"/>
        <v>43677.39</v>
      </c>
      <c r="CF26" s="38">
        <f t="shared" si="30"/>
        <v>46162.590000000004</v>
      </c>
      <c r="CG26" s="38">
        <f t="shared" si="30"/>
        <v>48668.5</v>
      </c>
      <c r="CH26" s="38">
        <f t="shared" si="30"/>
        <v>51153.700000000004</v>
      </c>
      <c r="CI26" s="38">
        <f t="shared" si="30"/>
        <v>53659.61</v>
      </c>
      <c r="CJ26" s="38">
        <f t="shared" si="30"/>
        <v>56144.810000000005</v>
      </c>
      <c r="CK26" s="38">
        <f t="shared" si="30"/>
        <v>58650.720000000001</v>
      </c>
      <c r="CL26" s="38">
        <f t="shared" si="30"/>
        <v>61135.92</v>
      </c>
      <c r="CM26" s="38">
        <f t="shared" si="32"/>
        <v>63641.83</v>
      </c>
      <c r="CN26" s="38">
        <f t="shared" si="32"/>
        <v>66127.03</v>
      </c>
      <c r="CO26" s="38">
        <f t="shared" si="32"/>
        <v>68632.94</v>
      </c>
      <c r="CP26" s="38">
        <f t="shared" si="32"/>
        <v>71118.14</v>
      </c>
    </row>
    <row r="27" spans="1:94" x14ac:dyDescent="0.25">
      <c r="A27" s="3">
        <v>4302</v>
      </c>
      <c r="B27" s="3" t="s">
        <v>1093</v>
      </c>
      <c r="C27" s="3" t="s">
        <v>74</v>
      </c>
      <c r="D27" s="3" t="s">
        <v>75</v>
      </c>
      <c r="E27" s="3">
        <v>0.99890000000000001</v>
      </c>
      <c r="F27" s="3" t="s">
        <v>209</v>
      </c>
      <c r="G27" s="35">
        <v>97600</v>
      </c>
      <c r="H27" s="35">
        <v>33850</v>
      </c>
      <c r="I27" s="35">
        <v>38700</v>
      </c>
      <c r="J27" s="35">
        <v>43550</v>
      </c>
      <c r="K27" s="35">
        <v>48350</v>
      </c>
      <c r="L27" s="35">
        <v>52250</v>
      </c>
      <c r="M27" s="35">
        <v>56100</v>
      </c>
      <c r="N27" s="35">
        <v>60000</v>
      </c>
      <c r="O27" s="35">
        <v>63850</v>
      </c>
      <c r="P27" s="35">
        <v>20300</v>
      </c>
      <c r="Q27" s="35">
        <v>23200</v>
      </c>
      <c r="R27" s="35">
        <v>26100</v>
      </c>
      <c r="S27" s="35">
        <v>29000</v>
      </c>
      <c r="T27" s="35">
        <v>32470</v>
      </c>
      <c r="U27" s="35">
        <v>37190</v>
      </c>
      <c r="V27" s="35">
        <v>41910</v>
      </c>
      <c r="W27" s="35">
        <v>46630</v>
      </c>
      <c r="X27" s="35">
        <v>54150</v>
      </c>
      <c r="Y27" s="35">
        <v>61900</v>
      </c>
      <c r="Z27" s="35">
        <v>69650</v>
      </c>
      <c r="AA27" s="35">
        <v>77350</v>
      </c>
      <c r="AB27" s="35">
        <v>83550</v>
      </c>
      <c r="AC27" s="35">
        <v>89750</v>
      </c>
      <c r="AD27" s="35">
        <v>95950</v>
      </c>
      <c r="AE27" s="35">
        <v>102150</v>
      </c>
      <c r="AF27" s="37">
        <f t="shared" si="6"/>
        <v>48350</v>
      </c>
      <c r="AG27" s="37">
        <f t="shared" si="7"/>
        <v>29000</v>
      </c>
      <c r="AH27" s="37">
        <f t="shared" si="8"/>
        <v>77350</v>
      </c>
      <c r="AI27">
        <f t="shared" si="9"/>
        <v>33812.764999999999</v>
      </c>
      <c r="AJ27">
        <f t="shared" si="9"/>
        <v>38657.43</v>
      </c>
      <c r="AK27">
        <f t="shared" si="9"/>
        <v>43502.095000000001</v>
      </c>
      <c r="AL27">
        <f t="shared" si="9"/>
        <v>48296.815000000002</v>
      </c>
      <c r="AM27">
        <f t="shared" si="9"/>
        <v>52192.525000000001</v>
      </c>
      <c r="AN27">
        <f t="shared" si="9"/>
        <v>56038.29</v>
      </c>
      <c r="AO27">
        <f t="shared" si="9"/>
        <v>59934</v>
      </c>
      <c r="AP27">
        <f t="shared" si="9"/>
        <v>63779.764999999999</v>
      </c>
      <c r="AQ27">
        <f t="shared" si="9"/>
        <v>67625.53</v>
      </c>
      <c r="AR27">
        <f t="shared" si="9"/>
        <v>71521.240000000005</v>
      </c>
      <c r="AS27">
        <f t="shared" si="9"/>
        <v>75367.005000000005</v>
      </c>
      <c r="AT27">
        <f t="shared" si="9"/>
        <v>79212.77</v>
      </c>
      <c r="AU27">
        <f t="shared" si="9"/>
        <v>83108.479999999996</v>
      </c>
      <c r="AV27">
        <f t="shared" si="9"/>
        <v>86954.244999999995</v>
      </c>
      <c r="AW27">
        <f t="shared" si="9"/>
        <v>90800.01</v>
      </c>
      <c r="AX27">
        <f t="shared" si="9"/>
        <v>94695.72</v>
      </c>
      <c r="AY27">
        <f t="shared" si="31"/>
        <v>98541.485000000001</v>
      </c>
      <c r="AZ27">
        <f t="shared" si="31"/>
        <v>102437.19500000001</v>
      </c>
      <c r="BA27">
        <f t="shared" si="31"/>
        <v>106282.96</v>
      </c>
      <c r="BB27">
        <f t="shared" si="31"/>
        <v>110128.72500000001</v>
      </c>
      <c r="BC27" s="7">
        <f t="shared" si="10"/>
        <v>20277.670000000002</v>
      </c>
      <c r="BD27" s="7">
        <f t="shared" si="11"/>
        <v>23174.48</v>
      </c>
      <c r="BE27" s="7">
        <f t="shared" si="12"/>
        <v>26071.29</v>
      </c>
      <c r="BF27" s="7">
        <f t="shared" si="13"/>
        <v>28968.1</v>
      </c>
      <c r="BG27" s="7">
        <f t="shared" si="14"/>
        <v>32434.282999999999</v>
      </c>
      <c r="BH27" s="7">
        <f t="shared" si="15"/>
        <v>37149.091</v>
      </c>
      <c r="BI27" s="7">
        <f t="shared" si="16"/>
        <v>41863.898999999998</v>
      </c>
      <c r="BJ27" s="7">
        <f t="shared" si="17"/>
        <v>46578.707000000002</v>
      </c>
      <c r="BK27" s="7">
        <f t="shared" si="18"/>
        <v>51293.514999999999</v>
      </c>
      <c r="BL27" s="7">
        <f t="shared" si="19"/>
        <v>56008.323000000004</v>
      </c>
      <c r="BM27" s="7">
        <f t="shared" si="20"/>
        <v>60723.131000000001</v>
      </c>
      <c r="BN27" s="7">
        <f t="shared" si="21"/>
        <v>65437.938999999998</v>
      </c>
      <c r="BO27" s="7">
        <f t="shared" si="22"/>
        <v>70152.747000000003</v>
      </c>
      <c r="BP27" s="7">
        <f t="shared" si="23"/>
        <v>74867.555000000008</v>
      </c>
      <c r="BQ27" s="7">
        <f t="shared" si="24"/>
        <v>79582.362999999998</v>
      </c>
      <c r="BR27" s="7">
        <f t="shared" si="25"/>
        <v>84297.171000000002</v>
      </c>
      <c r="BS27" s="7">
        <f t="shared" si="26"/>
        <v>89011.979000000007</v>
      </c>
      <c r="BT27" s="7">
        <f t="shared" si="27"/>
        <v>93726.786999999997</v>
      </c>
      <c r="BU27" s="7">
        <f t="shared" si="28"/>
        <v>98441.595000000001</v>
      </c>
      <c r="BV27" s="7">
        <f t="shared" si="29"/>
        <v>103156.40300000001</v>
      </c>
      <c r="BW27" s="38">
        <f t="shared" si="30"/>
        <v>54090.434999999998</v>
      </c>
      <c r="BX27" s="38">
        <f t="shared" si="30"/>
        <v>61831.91</v>
      </c>
      <c r="BY27" s="38">
        <f t="shared" si="30"/>
        <v>69573.384999999995</v>
      </c>
      <c r="BZ27" s="38">
        <f t="shared" si="30"/>
        <v>77264.914999999994</v>
      </c>
      <c r="CA27" s="38">
        <f t="shared" si="30"/>
        <v>83458.095000000001</v>
      </c>
      <c r="CB27" s="38">
        <f t="shared" si="30"/>
        <v>89651.274999999994</v>
      </c>
      <c r="CC27" s="38">
        <f t="shared" si="30"/>
        <v>95844.455000000002</v>
      </c>
      <c r="CD27" s="38">
        <f t="shared" si="30"/>
        <v>102037.63499999999</v>
      </c>
      <c r="CE27" s="38">
        <f t="shared" si="30"/>
        <v>108180.87</v>
      </c>
      <c r="CF27" s="38">
        <f t="shared" si="30"/>
        <v>114374.05</v>
      </c>
      <c r="CG27" s="38">
        <f t="shared" si="30"/>
        <v>120567.23</v>
      </c>
      <c r="CH27" s="38">
        <f t="shared" si="30"/>
        <v>126760.41</v>
      </c>
      <c r="CI27" s="38">
        <f t="shared" si="30"/>
        <v>132903.64499999999</v>
      </c>
      <c r="CJ27" s="38">
        <f t="shared" si="30"/>
        <v>139096.82500000001</v>
      </c>
      <c r="CK27" s="38">
        <f t="shared" si="30"/>
        <v>145290.005</v>
      </c>
      <c r="CL27" s="38">
        <f t="shared" si="30"/>
        <v>151483.185</v>
      </c>
      <c r="CM27" s="38">
        <f t="shared" si="32"/>
        <v>157626.42000000001</v>
      </c>
      <c r="CN27" s="38">
        <f t="shared" si="32"/>
        <v>163819.6</v>
      </c>
      <c r="CO27" s="38">
        <f t="shared" si="32"/>
        <v>170012.78</v>
      </c>
      <c r="CP27" s="38">
        <f t="shared" si="32"/>
        <v>176205.96</v>
      </c>
    </row>
    <row r="28" spans="1:94" x14ac:dyDescent="0.25">
      <c r="A28" s="3">
        <v>4302</v>
      </c>
      <c r="B28" s="3" t="s">
        <v>1093</v>
      </c>
      <c r="C28" s="3" t="s">
        <v>70</v>
      </c>
      <c r="D28" s="3" t="s">
        <v>71</v>
      </c>
      <c r="E28" s="3">
        <v>1.1000000000000001E-3</v>
      </c>
      <c r="F28" s="3" t="s">
        <v>209</v>
      </c>
      <c r="G28" s="35">
        <v>89300</v>
      </c>
      <c r="H28" s="35">
        <v>32950</v>
      </c>
      <c r="I28" s="35">
        <v>37650</v>
      </c>
      <c r="J28" s="35">
        <v>42350</v>
      </c>
      <c r="K28" s="35">
        <v>47050</v>
      </c>
      <c r="L28" s="35">
        <v>50850</v>
      </c>
      <c r="M28" s="35">
        <v>54600</v>
      </c>
      <c r="N28" s="35">
        <v>58350</v>
      </c>
      <c r="O28" s="35">
        <v>62150</v>
      </c>
      <c r="P28" s="35">
        <v>19800</v>
      </c>
      <c r="Q28" s="35">
        <v>22600</v>
      </c>
      <c r="R28" s="35">
        <v>25450</v>
      </c>
      <c r="S28" s="35">
        <v>28250</v>
      </c>
      <c r="T28" s="35">
        <v>32470</v>
      </c>
      <c r="U28" s="35">
        <v>37190</v>
      </c>
      <c r="V28" s="35">
        <v>41910</v>
      </c>
      <c r="W28" s="35">
        <v>46630</v>
      </c>
      <c r="X28" s="35">
        <v>52750</v>
      </c>
      <c r="Y28" s="35">
        <v>60250</v>
      </c>
      <c r="Z28" s="35">
        <v>67800</v>
      </c>
      <c r="AA28" s="35">
        <v>75300</v>
      </c>
      <c r="AB28" s="35">
        <v>81350</v>
      </c>
      <c r="AC28" s="35">
        <v>87350</v>
      </c>
      <c r="AD28" s="35">
        <v>93400</v>
      </c>
      <c r="AE28" s="35">
        <v>99400</v>
      </c>
      <c r="AF28" s="37">
        <f t="shared" si="6"/>
        <v>47050</v>
      </c>
      <c r="AG28" s="37">
        <f t="shared" si="7"/>
        <v>28250</v>
      </c>
      <c r="AH28" s="37">
        <f t="shared" si="8"/>
        <v>75300</v>
      </c>
      <c r="AI28">
        <f t="shared" si="9"/>
        <v>36.245000000000005</v>
      </c>
      <c r="AJ28">
        <f t="shared" si="9"/>
        <v>41.414999999999999</v>
      </c>
      <c r="AK28">
        <f t="shared" si="9"/>
        <v>46.585000000000001</v>
      </c>
      <c r="AL28">
        <f t="shared" si="9"/>
        <v>51.755000000000003</v>
      </c>
      <c r="AM28">
        <f t="shared" si="9"/>
        <v>55.935000000000002</v>
      </c>
      <c r="AN28">
        <f t="shared" si="9"/>
        <v>60.06</v>
      </c>
      <c r="AO28">
        <f t="shared" si="9"/>
        <v>64.185000000000002</v>
      </c>
      <c r="AP28">
        <f t="shared" si="9"/>
        <v>68.365000000000009</v>
      </c>
      <c r="AQ28">
        <f t="shared" si="9"/>
        <v>72.490000000000009</v>
      </c>
      <c r="AR28">
        <f t="shared" si="9"/>
        <v>76.615000000000009</v>
      </c>
      <c r="AS28">
        <f t="shared" si="9"/>
        <v>80.740000000000009</v>
      </c>
      <c r="AT28">
        <f t="shared" si="9"/>
        <v>84.92</v>
      </c>
      <c r="AU28">
        <f t="shared" si="9"/>
        <v>89.045000000000002</v>
      </c>
      <c r="AV28">
        <f t="shared" si="9"/>
        <v>93.17</v>
      </c>
      <c r="AW28">
        <f t="shared" si="9"/>
        <v>97.350000000000009</v>
      </c>
      <c r="AX28">
        <f t="shared" si="9"/>
        <v>101.47500000000001</v>
      </c>
      <c r="AY28">
        <f t="shared" si="31"/>
        <v>105.60000000000001</v>
      </c>
      <c r="AZ28">
        <f t="shared" si="31"/>
        <v>109.72500000000001</v>
      </c>
      <c r="BA28">
        <f t="shared" si="31"/>
        <v>113.905</v>
      </c>
      <c r="BB28">
        <f t="shared" si="31"/>
        <v>118.03</v>
      </c>
      <c r="BC28" s="7">
        <f t="shared" si="10"/>
        <v>21.78</v>
      </c>
      <c r="BD28" s="7">
        <f t="shared" si="11"/>
        <v>24.860000000000003</v>
      </c>
      <c r="BE28" s="7">
        <f t="shared" si="12"/>
        <v>27.995000000000001</v>
      </c>
      <c r="BF28" s="7">
        <f t="shared" si="13"/>
        <v>31.075000000000003</v>
      </c>
      <c r="BG28" s="7">
        <f t="shared" si="14"/>
        <v>35.716999999999999</v>
      </c>
      <c r="BH28" s="7">
        <f t="shared" si="15"/>
        <v>40.908999999999999</v>
      </c>
      <c r="BI28" s="7">
        <f t="shared" si="16"/>
        <v>46.101000000000006</v>
      </c>
      <c r="BJ28" s="7">
        <f t="shared" si="17"/>
        <v>51.293000000000006</v>
      </c>
      <c r="BK28" s="7">
        <f t="shared" si="18"/>
        <v>56.485000000000007</v>
      </c>
      <c r="BL28" s="7">
        <f t="shared" si="19"/>
        <v>61.677000000000007</v>
      </c>
      <c r="BM28" s="7">
        <f t="shared" si="20"/>
        <v>66.869</v>
      </c>
      <c r="BN28" s="7">
        <f t="shared" si="21"/>
        <v>72.061000000000007</v>
      </c>
      <c r="BO28" s="7">
        <f t="shared" si="22"/>
        <v>77.253</v>
      </c>
      <c r="BP28" s="7">
        <f t="shared" si="23"/>
        <v>82.445000000000007</v>
      </c>
      <c r="BQ28" s="7">
        <f t="shared" si="24"/>
        <v>87.637</v>
      </c>
      <c r="BR28" s="7">
        <f t="shared" si="25"/>
        <v>92.829000000000008</v>
      </c>
      <c r="BS28" s="7">
        <f t="shared" si="26"/>
        <v>98.021000000000001</v>
      </c>
      <c r="BT28" s="7">
        <f t="shared" si="27"/>
        <v>103.21300000000001</v>
      </c>
      <c r="BU28" s="7">
        <f t="shared" si="28"/>
        <v>108.405</v>
      </c>
      <c r="BV28" s="7">
        <f t="shared" si="29"/>
        <v>113.59700000000001</v>
      </c>
      <c r="BW28" s="38">
        <f t="shared" si="30"/>
        <v>58.025000000000006</v>
      </c>
      <c r="BX28" s="38">
        <f t="shared" si="30"/>
        <v>66.275000000000006</v>
      </c>
      <c r="BY28" s="38">
        <f t="shared" si="30"/>
        <v>74.58</v>
      </c>
      <c r="BZ28" s="38">
        <f t="shared" si="30"/>
        <v>82.83</v>
      </c>
      <c r="CA28" s="38">
        <f t="shared" si="30"/>
        <v>89.484999999999999</v>
      </c>
      <c r="CB28" s="38">
        <f t="shared" si="30"/>
        <v>96.085000000000008</v>
      </c>
      <c r="CC28" s="38">
        <f t="shared" si="30"/>
        <v>102.74000000000001</v>
      </c>
      <c r="CD28" s="38">
        <f t="shared" si="30"/>
        <v>109.34</v>
      </c>
      <c r="CE28" s="38">
        <f t="shared" si="30"/>
        <v>115.995</v>
      </c>
      <c r="CF28" s="38">
        <f t="shared" si="30"/>
        <v>122.59500000000001</v>
      </c>
      <c r="CG28" s="38">
        <f t="shared" si="30"/>
        <v>129.25</v>
      </c>
      <c r="CH28" s="38">
        <f t="shared" si="30"/>
        <v>135.85</v>
      </c>
      <c r="CI28" s="38">
        <f t="shared" si="30"/>
        <v>142.505</v>
      </c>
      <c r="CJ28" s="38">
        <f t="shared" si="30"/>
        <v>149.10500000000002</v>
      </c>
      <c r="CK28" s="38">
        <f t="shared" si="30"/>
        <v>155.76000000000002</v>
      </c>
      <c r="CL28" s="38">
        <f t="shared" si="30"/>
        <v>162.36000000000001</v>
      </c>
      <c r="CM28" s="38">
        <f t="shared" si="32"/>
        <v>169.01500000000001</v>
      </c>
      <c r="CN28" s="38">
        <f t="shared" si="32"/>
        <v>175.61500000000001</v>
      </c>
      <c r="CO28" s="38">
        <f t="shared" si="32"/>
        <v>182.27</v>
      </c>
      <c r="CP28" s="38">
        <f t="shared" si="32"/>
        <v>188.87</v>
      </c>
    </row>
    <row r="29" spans="1:94" x14ac:dyDescent="0.25">
      <c r="A29" s="3">
        <v>4500</v>
      </c>
      <c r="B29" s="3" t="s">
        <v>1095</v>
      </c>
      <c r="C29" s="3" t="s">
        <v>60</v>
      </c>
      <c r="D29" s="3" t="s">
        <v>61</v>
      </c>
      <c r="E29" s="3">
        <v>2.9999999999999997E-4</v>
      </c>
      <c r="F29" s="3" t="s">
        <v>209</v>
      </c>
      <c r="G29" s="35">
        <v>111400</v>
      </c>
      <c r="H29" s="35">
        <v>39100</v>
      </c>
      <c r="I29" s="35">
        <v>44700</v>
      </c>
      <c r="J29" s="35">
        <v>50300</v>
      </c>
      <c r="K29" s="35">
        <v>55850</v>
      </c>
      <c r="L29" s="35">
        <v>60350</v>
      </c>
      <c r="M29" s="35">
        <v>64800</v>
      </c>
      <c r="N29" s="35">
        <v>69300</v>
      </c>
      <c r="O29" s="35">
        <v>73750</v>
      </c>
      <c r="P29" s="35">
        <v>23450</v>
      </c>
      <c r="Q29" s="35">
        <v>26800</v>
      </c>
      <c r="R29" s="35">
        <v>30150</v>
      </c>
      <c r="S29" s="35">
        <v>33500</v>
      </c>
      <c r="T29" s="35">
        <v>36200</v>
      </c>
      <c r="U29" s="35">
        <v>38900</v>
      </c>
      <c r="V29" s="35">
        <v>41910</v>
      </c>
      <c r="W29" s="35">
        <v>46630</v>
      </c>
      <c r="X29" s="35">
        <v>62550</v>
      </c>
      <c r="Y29" s="35">
        <v>71500</v>
      </c>
      <c r="Z29" s="35">
        <v>80450</v>
      </c>
      <c r="AA29" s="35">
        <v>89350</v>
      </c>
      <c r="AB29" s="35">
        <v>96500</v>
      </c>
      <c r="AC29" s="35">
        <v>103650</v>
      </c>
      <c r="AD29" s="35">
        <v>110800</v>
      </c>
      <c r="AE29" s="35">
        <v>117950</v>
      </c>
      <c r="AF29" s="37">
        <f t="shared" si="6"/>
        <v>55850</v>
      </c>
      <c r="AG29" s="37">
        <f t="shared" si="7"/>
        <v>33500</v>
      </c>
      <c r="AH29" s="37">
        <f t="shared" si="8"/>
        <v>89350</v>
      </c>
      <c r="AI29">
        <f t="shared" si="9"/>
        <v>11.729999999999999</v>
      </c>
      <c r="AJ29">
        <f t="shared" si="9"/>
        <v>13.409999999999998</v>
      </c>
      <c r="AK29">
        <f t="shared" si="9"/>
        <v>15.089999999999998</v>
      </c>
      <c r="AL29">
        <f t="shared" si="9"/>
        <v>16.754999999999999</v>
      </c>
      <c r="AM29">
        <f t="shared" si="9"/>
        <v>18.104999999999997</v>
      </c>
      <c r="AN29">
        <f t="shared" si="9"/>
        <v>19.439999999999998</v>
      </c>
      <c r="AO29">
        <f t="shared" si="9"/>
        <v>20.79</v>
      </c>
      <c r="AP29">
        <f t="shared" si="9"/>
        <v>22.124999999999996</v>
      </c>
      <c r="AQ29">
        <f t="shared" si="9"/>
        <v>23.459999999999997</v>
      </c>
      <c r="AR29">
        <f t="shared" si="9"/>
        <v>24.81</v>
      </c>
      <c r="AS29">
        <f t="shared" si="9"/>
        <v>26.144999999999996</v>
      </c>
      <c r="AT29">
        <f t="shared" si="9"/>
        <v>27.479999999999997</v>
      </c>
      <c r="AU29">
        <f t="shared" si="9"/>
        <v>28.83</v>
      </c>
      <c r="AV29">
        <f t="shared" si="9"/>
        <v>30.164999999999996</v>
      </c>
      <c r="AW29">
        <f t="shared" si="9"/>
        <v>31.499999999999996</v>
      </c>
      <c r="AX29">
        <f t="shared" si="9"/>
        <v>32.849999999999994</v>
      </c>
      <c r="AY29">
        <f t="shared" si="31"/>
        <v>34.184999999999995</v>
      </c>
      <c r="AZ29">
        <f t="shared" si="31"/>
        <v>35.534999999999997</v>
      </c>
      <c r="BA29">
        <f t="shared" si="31"/>
        <v>36.869999999999997</v>
      </c>
      <c r="BB29">
        <f t="shared" si="31"/>
        <v>38.204999999999998</v>
      </c>
      <c r="BC29" s="7">
        <f t="shared" si="10"/>
        <v>7.0349999999999993</v>
      </c>
      <c r="BD29" s="7">
        <f t="shared" si="11"/>
        <v>8.0399999999999991</v>
      </c>
      <c r="BE29" s="7">
        <f t="shared" si="12"/>
        <v>9.0449999999999999</v>
      </c>
      <c r="BF29" s="7">
        <f t="shared" si="13"/>
        <v>10.049999999999999</v>
      </c>
      <c r="BG29" s="7">
        <f t="shared" si="14"/>
        <v>10.86</v>
      </c>
      <c r="BH29" s="7">
        <f t="shared" si="15"/>
        <v>11.669999999999998</v>
      </c>
      <c r="BI29" s="7">
        <f t="shared" si="16"/>
        <v>12.572999999999999</v>
      </c>
      <c r="BJ29" s="7">
        <f t="shared" si="17"/>
        <v>13.988999999999999</v>
      </c>
      <c r="BK29" s="7">
        <f t="shared" si="18"/>
        <v>15.404999999999999</v>
      </c>
      <c r="BL29" s="7">
        <f t="shared" si="19"/>
        <v>16.820999999999998</v>
      </c>
      <c r="BM29" s="7">
        <f t="shared" si="20"/>
        <v>18.236999999999998</v>
      </c>
      <c r="BN29" s="7">
        <f t="shared" si="21"/>
        <v>19.652999999999999</v>
      </c>
      <c r="BO29" s="7">
        <f t="shared" si="22"/>
        <v>21.068999999999999</v>
      </c>
      <c r="BP29" s="7">
        <f t="shared" si="23"/>
        <v>22.484999999999999</v>
      </c>
      <c r="BQ29" s="7">
        <f t="shared" si="24"/>
        <v>23.900999999999996</v>
      </c>
      <c r="BR29" s="7">
        <f t="shared" si="25"/>
        <v>25.316999999999997</v>
      </c>
      <c r="BS29" s="7">
        <f t="shared" si="26"/>
        <v>26.732999999999997</v>
      </c>
      <c r="BT29" s="7">
        <f t="shared" si="27"/>
        <v>28.148999999999997</v>
      </c>
      <c r="BU29" s="7">
        <f t="shared" si="28"/>
        <v>29.564999999999998</v>
      </c>
      <c r="BV29" s="7">
        <f t="shared" si="29"/>
        <v>30.980999999999998</v>
      </c>
      <c r="BW29" s="38">
        <f t="shared" si="30"/>
        <v>18.764999999999997</v>
      </c>
      <c r="BX29" s="38">
        <f t="shared" si="30"/>
        <v>21.45</v>
      </c>
      <c r="BY29" s="38">
        <f t="shared" si="30"/>
        <v>24.134999999999998</v>
      </c>
      <c r="BZ29" s="38">
        <f t="shared" si="30"/>
        <v>26.804999999999996</v>
      </c>
      <c r="CA29" s="38">
        <f t="shared" si="30"/>
        <v>28.949999999999996</v>
      </c>
      <c r="CB29" s="38">
        <f t="shared" si="30"/>
        <v>31.094999999999999</v>
      </c>
      <c r="CC29" s="38">
        <f t="shared" si="30"/>
        <v>33.239999999999995</v>
      </c>
      <c r="CD29" s="38">
        <f t="shared" si="30"/>
        <v>35.384999999999998</v>
      </c>
      <c r="CE29" s="38">
        <f t="shared" si="30"/>
        <v>37.529999999999994</v>
      </c>
      <c r="CF29" s="38">
        <f t="shared" si="30"/>
        <v>39.674999999999997</v>
      </c>
      <c r="CG29" s="38">
        <f t="shared" si="30"/>
        <v>41.819999999999993</v>
      </c>
      <c r="CH29" s="38">
        <f t="shared" si="30"/>
        <v>43.964999999999996</v>
      </c>
      <c r="CI29" s="38">
        <f t="shared" si="30"/>
        <v>46.11</v>
      </c>
      <c r="CJ29" s="38">
        <f t="shared" si="30"/>
        <v>48.254999999999995</v>
      </c>
      <c r="CK29" s="38">
        <f t="shared" si="30"/>
        <v>50.4</v>
      </c>
      <c r="CL29" s="38">
        <f t="shared" si="30"/>
        <v>52.544999999999995</v>
      </c>
      <c r="CM29" s="38">
        <f t="shared" si="32"/>
        <v>54.69</v>
      </c>
      <c r="CN29" s="38">
        <f t="shared" si="32"/>
        <v>56.834999999999994</v>
      </c>
      <c r="CO29" s="38">
        <f t="shared" si="32"/>
        <v>58.98</v>
      </c>
      <c r="CP29" s="38">
        <f t="shared" si="32"/>
        <v>61.124999999999993</v>
      </c>
    </row>
    <row r="30" spans="1:94" x14ac:dyDescent="0.25">
      <c r="A30" s="3">
        <v>4500</v>
      </c>
      <c r="B30" s="3" t="s">
        <v>1095</v>
      </c>
      <c r="C30" s="3" t="s">
        <v>70</v>
      </c>
      <c r="D30" s="3" t="s">
        <v>71</v>
      </c>
      <c r="E30" s="3">
        <v>0.99960000000000004</v>
      </c>
      <c r="F30" s="3" t="s">
        <v>209</v>
      </c>
      <c r="G30" s="35">
        <v>89300</v>
      </c>
      <c r="H30" s="35">
        <v>32950</v>
      </c>
      <c r="I30" s="35">
        <v>37650</v>
      </c>
      <c r="J30" s="35">
        <v>42350</v>
      </c>
      <c r="K30" s="35">
        <v>47050</v>
      </c>
      <c r="L30" s="35">
        <v>50850</v>
      </c>
      <c r="M30" s="35">
        <v>54600</v>
      </c>
      <c r="N30" s="35">
        <v>58350</v>
      </c>
      <c r="O30" s="35">
        <v>62150</v>
      </c>
      <c r="P30" s="35">
        <v>19800</v>
      </c>
      <c r="Q30" s="35">
        <v>22600</v>
      </c>
      <c r="R30" s="35">
        <v>25450</v>
      </c>
      <c r="S30" s="35">
        <v>28250</v>
      </c>
      <c r="T30" s="35">
        <v>32470</v>
      </c>
      <c r="U30" s="35">
        <v>37190</v>
      </c>
      <c r="V30" s="35">
        <v>41910</v>
      </c>
      <c r="W30" s="35">
        <v>46630</v>
      </c>
      <c r="X30" s="35">
        <v>52750</v>
      </c>
      <c r="Y30" s="35">
        <v>60250</v>
      </c>
      <c r="Z30" s="35">
        <v>67800</v>
      </c>
      <c r="AA30" s="35">
        <v>75300</v>
      </c>
      <c r="AB30" s="35">
        <v>81350</v>
      </c>
      <c r="AC30" s="35">
        <v>87350</v>
      </c>
      <c r="AD30" s="35">
        <v>93400</v>
      </c>
      <c r="AE30" s="35">
        <v>99400</v>
      </c>
      <c r="AF30" s="37">
        <f t="shared" si="6"/>
        <v>47050</v>
      </c>
      <c r="AG30" s="37">
        <f t="shared" si="7"/>
        <v>28250</v>
      </c>
      <c r="AH30" s="37">
        <f t="shared" si="8"/>
        <v>75300</v>
      </c>
      <c r="AI30">
        <f t="shared" si="9"/>
        <v>32936.82</v>
      </c>
      <c r="AJ30">
        <f t="shared" si="9"/>
        <v>37634.94</v>
      </c>
      <c r="AK30">
        <f t="shared" si="9"/>
        <v>42333.060000000005</v>
      </c>
      <c r="AL30">
        <f t="shared" si="9"/>
        <v>47031.18</v>
      </c>
      <c r="AM30">
        <f t="shared" si="9"/>
        <v>50829.66</v>
      </c>
      <c r="AN30">
        <f t="shared" si="9"/>
        <v>54578.16</v>
      </c>
      <c r="AO30">
        <f t="shared" si="9"/>
        <v>58326.66</v>
      </c>
      <c r="AP30">
        <f t="shared" si="9"/>
        <v>62125.14</v>
      </c>
      <c r="AQ30">
        <f t="shared" si="9"/>
        <v>65873.64</v>
      </c>
      <c r="AR30">
        <f t="shared" si="9"/>
        <v>69622.14</v>
      </c>
      <c r="AS30">
        <f t="shared" si="9"/>
        <v>73370.64</v>
      </c>
      <c r="AT30">
        <f t="shared" si="9"/>
        <v>77169.12000000001</v>
      </c>
      <c r="AU30">
        <f t="shared" si="9"/>
        <v>80917.62000000001</v>
      </c>
      <c r="AV30">
        <f t="shared" si="9"/>
        <v>84666.12000000001</v>
      </c>
      <c r="AW30">
        <f t="shared" si="9"/>
        <v>88464.6</v>
      </c>
      <c r="AX30">
        <f t="shared" si="9"/>
        <v>92213.1</v>
      </c>
      <c r="AY30">
        <f t="shared" si="31"/>
        <v>95961.600000000006</v>
      </c>
      <c r="AZ30">
        <f t="shared" si="31"/>
        <v>99710.1</v>
      </c>
      <c r="BA30">
        <f t="shared" si="31"/>
        <v>103508.58</v>
      </c>
      <c r="BB30">
        <f t="shared" si="31"/>
        <v>107257.08</v>
      </c>
      <c r="BC30" s="7">
        <f t="shared" si="10"/>
        <v>19792.080000000002</v>
      </c>
      <c r="BD30" s="7">
        <f t="shared" si="11"/>
        <v>22590.960000000003</v>
      </c>
      <c r="BE30" s="7">
        <f t="shared" si="12"/>
        <v>25439.82</v>
      </c>
      <c r="BF30" s="7">
        <f t="shared" si="13"/>
        <v>28238.7</v>
      </c>
      <c r="BG30" s="7">
        <f t="shared" si="14"/>
        <v>32457.012000000002</v>
      </c>
      <c r="BH30" s="7">
        <f t="shared" si="15"/>
        <v>37175.124000000003</v>
      </c>
      <c r="BI30" s="7">
        <f t="shared" si="16"/>
        <v>41893.236000000004</v>
      </c>
      <c r="BJ30" s="7">
        <f t="shared" si="17"/>
        <v>46611.348000000005</v>
      </c>
      <c r="BK30" s="7">
        <f t="shared" si="18"/>
        <v>51329.46</v>
      </c>
      <c r="BL30" s="7">
        <f t="shared" si="19"/>
        <v>56047.572</v>
      </c>
      <c r="BM30" s="7">
        <f t="shared" si="20"/>
        <v>60765.684000000001</v>
      </c>
      <c r="BN30" s="7">
        <f t="shared" si="21"/>
        <v>65483.796000000002</v>
      </c>
      <c r="BO30" s="7">
        <f t="shared" si="22"/>
        <v>70201.90800000001</v>
      </c>
      <c r="BP30" s="7">
        <f t="shared" si="23"/>
        <v>74920.02</v>
      </c>
      <c r="BQ30" s="7">
        <f t="shared" si="24"/>
        <v>79638.131999999998</v>
      </c>
      <c r="BR30" s="7">
        <f t="shared" si="25"/>
        <v>84356.244000000006</v>
      </c>
      <c r="BS30" s="7">
        <f t="shared" si="26"/>
        <v>89074.356</v>
      </c>
      <c r="BT30" s="7">
        <f t="shared" si="27"/>
        <v>93792.468000000008</v>
      </c>
      <c r="BU30" s="7">
        <f t="shared" si="28"/>
        <v>98510.58</v>
      </c>
      <c r="BV30" s="7">
        <f t="shared" si="29"/>
        <v>103228.69200000001</v>
      </c>
      <c r="BW30" s="38">
        <f t="shared" si="30"/>
        <v>52728.9</v>
      </c>
      <c r="BX30" s="38">
        <f t="shared" si="30"/>
        <v>60225.9</v>
      </c>
      <c r="BY30" s="38">
        <f t="shared" si="30"/>
        <v>67772.88</v>
      </c>
      <c r="BZ30" s="38">
        <f t="shared" si="30"/>
        <v>75269.88</v>
      </c>
      <c r="CA30" s="38">
        <f t="shared" si="30"/>
        <v>81317.460000000006</v>
      </c>
      <c r="CB30" s="38">
        <f t="shared" si="30"/>
        <v>87315.06</v>
      </c>
      <c r="CC30" s="38">
        <f t="shared" si="30"/>
        <v>93362.64</v>
      </c>
      <c r="CD30" s="38">
        <f t="shared" si="30"/>
        <v>99360.24</v>
      </c>
      <c r="CE30" s="38">
        <f t="shared" si="30"/>
        <v>105407.82</v>
      </c>
      <c r="CF30" s="38">
        <f t="shared" si="30"/>
        <v>111405.42</v>
      </c>
      <c r="CG30" s="38">
        <f t="shared" si="30"/>
        <v>117453</v>
      </c>
      <c r="CH30" s="38">
        <f t="shared" si="30"/>
        <v>123450.6</v>
      </c>
      <c r="CI30" s="38">
        <f t="shared" si="30"/>
        <v>129498.18000000001</v>
      </c>
      <c r="CJ30" s="38">
        <f t="shared" si="30"/>
        <v>135495.78</v>
      </c>
      <c r="CK30" s="38">
        <f t="shared" si="30"/>
        <v>141543.36000000002</v>
      </c>
      <c r="CL30" s="38">
        <f t="shared" si="30"/>
        <v>147540.96000000002</v>
      </c>
      <c r="CM30" s="38">
        <f t="shared" si="32"/>
        <v>153588.54</v>
      </c>
      <c r="CN30" s="38">
        <f t="shared" si="32"/>
        <v>159586.14000000001</v>
      </c>
      <c r="CO30" s="38">
        <f t="shared" si="32"/>
        <v>165633.72</v>
      </c>
      <c r="CP30" s="38">
        <f t="shared" si="32"/>
        <v>171631.32</v>
      </c>
    </row>
    <row r="31" spans="1:94" x14ac:dyDescent="0.25">
      <c r="A31" s="3">
        <v>4303</v>
      </c>
      <c r="B31" s="3" t="s">
        <v>1094</v>
      </c>
      <c r="C31" s="3" t="s">
        <v>60</v>
      </c>
      <c r="D31" s="3" t="s">
        <v>61</v>
      </c>
      <c r="E31" s="3">
        <v>3.2000000000000002E-3</v>
      </c>
      <c r="F31" s="3" t="s">
        <v>209</v>
      </c>
      <c r="G31" s="35">
        <v>111400</v>
      </c>
      <c r="H31" s="35">
        <v>39100</v>
      </c>
      <c r="I31" s="35">
        <v>44700</v>
      </c>
      <c r="J31" s="35">
        <v>50300</v>
      </c>
      <c r="K31" s="35">
        <v>55850</v>
      </c>
      <c r="L31" s="35">
        <v>60350</v>
      </c>
      <c r="M31" s="35">
        <v>64800</v>
      </c>
      <c r="N31" s="35">
        <v>69300</v>
      </c>
      <c r="O31" s="35">
        <v>73750</v>
      </c>
      <c r="P31" s="35">
        <v>23450</v>
      </c>
      <c r="Q31" s="35">
        <v>26800</v>
      </c>
      <c r="R31" s="35">
        <v>30150</v>
      </c>
      <c r="S31" s="35">
        <v>33500</v>
      </c>
      <c r="T31" s="35">
        <v>36200</v>
      </c>
      <c r="U31" s="35">
        <v>38900</v>
      </c>
      <c r="V31" s="35">
        <v>41910</v>
      </c>
      <c r="W31" s="35">
        <v>46630</v>
      </c>
      <c r="X31" s="35">
        <v>62550</v>
      </c>
      <c r="Y31" s="35">
        <v>71500</v>
      </c>
      <c r="Z31" s="35">
        <v>80450</v>
      </c>
      <c r="AA31" s="35">
        <v>89350</v>
      </c>
      <c r="AB31" s="35">
        <v>96500</v>
      </c>
      <c r="AC31" s="35">
        <v>103650</v>
      </c>
      <c r="AD31" s="35">
        <v>110800</v>
      </c>
      <c r="AE31" s="35">
        <v>117950</v>
      </c>
      <c r="AF31" s="37">
        <f t="shared" si="6"/>
        <v>55850</v>
      </c>
      <c r="AG31" s="37">
        <f t="shared" si="7"/>
        <v>33500</v>
      </c>
      <c r="AH31" s="37">
        <f t="shared" si="8"/>
        <v>89350</v>
      </c>
      <c r="AI31">
        <f t="shared" si="9"/>
        <v>125.12</v>
      </c>
      <c r="AJ31">
        <f t="shared" si="9"/>
        <v>143.04000000000002</v>
      </c>
      <c r="AK31">
        <f t="shared" si="9"/>
        <v>160.96</v>
      </c>
      <c r="AL31">
        <f t="shared" si="9"/>
        <v>178.72</v>
      </c>
      <c r="AM31">
        <f t="shared" si="9"/>
        <v>193.12</v>
      </c>
      <c r="AN31">
        <f t="shared" si="9"/>
        <v>207.36</v>
      </c>
      <c r="AO31">
        <f t="shared" si="9"/>
        <v>221.76000000000002</v>
      </c>
      <c r="AP31">
        <f t="shared" si="9"/>
        <v>236</v>
      </c>
      <c r="AQ31">
        <f t="shared" si="9"/>
        <v>250.24</v>
      </c>
      <c r="AR31">
        <f t="shared" si="9"/>
        <v>264.64</v>
      </c>
      <c r="AS31">
        <f t="shared" si="9"/>
        <v>278.88</v>
      </c>
      <c r="AT31">
        <f t="shared" si="9"/>
        <v>293.12</v>
      </c>
      <c r="AU31">
        <f t="shared" si="9"/>
        <v>307.52000000000004</v>
      </c>
      <c r="AV31">
        <f t="shared" si="9"/>
        <v>321.76</v>
      </c>
      <c r="AW31">
        <f t="shared" si="9"/>
        <v>336</v>
      </c>
      <c r="AX31">
        <f t="shared" si="9"/>
        <v>350.40000000000003</v>
      </c>
      <c r="AY31">
        <f t="shared" si="31"/>
        <v>364.64000000000004</v>
      </c>
      <c r="AZ31">
        <f t="shared" si="31"/>
        <v>379.04</v>
      </c>
      <c r="BA31">
        <f t="shared" si="31"/>
        <v>393.28000000000003</v>
      </c>
      <c r="BB31">
        <f t="shared" si="31"/>
        <v>407.52000000000004</v>
      </c>
      <c r="BC31" s="7">
        <f t="shared" si="10"/>
        <v>75.040000000000006</v>
      </c>
      <c r="BD31" s="7">
        <f t="shared" si="11"/>
        <v>85.76</v>
      </c>
      <c r="BE31" s="7">
        <f t="shared" si="12"/>
        <v>96.48</v>
      </c>
      <c r="BF31" s="7">
        <f t="shared" si="13"/>
        <v>107.2</v>
      </c>
      <c r="BG31" s="7">
        <f t="shared" si="14"/>
        <v>115.84</v>
      </c>
      <c r="BH31" s="7">
        <f t="shared" si="15"/>
        <v>124.48</v>
      </c>
      <c r="BI31" s="7">
        <f t="shared" si="16"/>
        <v>134.11199999999999</v>
      </c>
      <c r="BJ31" s="7">
        <f t="shared" si="17"/>
        <v>149.21600000000001</v>
      </c>
      <c r="BK31" s="7">
        <f t="shared" si="18"/>
        <v>164.32000000000002</v>
      </c>
      <c r="BL31" s="7">
        <f t="shared" si="19"/>
        <v>179.42400000000001</v>
      </c>
      <c r="BM31" s="7">
        <f t="shared" si="20"/>
        <v>194.52800000000002</v>
      </c>
      <c r="BN31" s="7">
        <f t="shared" si="21"/>
        <v>209.63200000000001</v>
      </c>
      <c r="BO31" s="7">
        <f t="shared" si="22"/>
        <v>224.73600000000002</v>
      </c>
      <c r="BP31" s="7">
        <f t="shared" si="23"/>
        <v>239.84</v>
      </c>
      <c r="BQ31" s="7">
        <f t="shared" si="24"/>
        <v>254.94400000000002</v>
      </c>
      <c r="BR31" s="7">
        <f t="shared" si="25"/>
        <v>270.048</v>
      </c>
      <c r="BS31" s="7">
        <f t="shared" si="26"/>
        <v>285.15199999999999</v>
      </c>
      <c r="BT31" s="7">
        <f t="shared" si="27"/>
        <v>300.25600000000003</v>
      </c>
      <c r="BU31" s="7">
        <f t="shared" si="28"/>
        <v>315.36</v>
      </c>
      <c r="BV31" s="7">
        <f t="shared" si="29"/>
        <v>330.464</v>
      </c>
      <c r="BW31" s="38">
        <f t="shared" si="30"/>
        <v>200.16</v>
      </c>
      <c r="BX31" s="38">
        <f t="shared" si="30"/>
        <v>228.8</v>
      </c>
      <c r="BY31" s="38">
        <f t="shared" si="30"/>
        <v>257.44</v>
      </c>
      <c r="BZ31" s="38">
        <f t="shared" si="30"/>
        <v>285.92</v>
      </c>
      <c r="CA31" s="38">
        <f t="shared" si="30"/>
        <v>308.8</v>
      </c>
      <c r="CB31" s="38">
        <f t="shared" si="30"/>
        <v>331.68</v>
      </c>
      <c r="CC31" s="38">
        <f t="shared" si="30"/>
        <v>354.56</v>
      </c>
      <c r="CD31" s="38">
        <f t="shared" si="30"/>
        <v>377.44</v>
      </c>
      <c r="CE31" s="38">
        <f t="shared" si="30"/>
        <v>400.32</v>
      </c>
      <c r="CF31" s="38">
        <f t="shared" si="30"/>
        <v>423.20000000000005</v>
      </c>
      <c r="CG31" s="38">
        <f t="shared" si="30"/>
        <v>446.08000000000004</v>
      </c>
      <c r="CH31" s="38">
        <f t="shared" si="30"/>
        <v>468.96000000000004</v>
      </c>
      <c r="CI31" s="38">
        <f t="shared" si="30"/>
        <v>491.84000000000003</v>
      </c>
      <c r="CJ31" s="38">
        <f t="shared" si="30"/>
        <v>514.72</v>
      </c>
      <c r="CK31" s="38">
        <f t="shared" si="30"/>
        <v>537.6</v>
      </c>
      <c r="CL31" s="38">
        <f t="shared" si="30"/>
        <v>560.48</v>
      </c>
      <c r="CM31" s="38">
        <f t="shared" si="32"/>
        <v>583.36</v>
      </c>
      <c r="CN31" s="38">
        <f t="shared" si="32"/>
        <v>606.24</v>
      </c>
      <c r="CO31" s="38">
        <f t="shared" si="32"/>
        <v>629.12</v>
      </c>
      <c r="CP31" s="38">
        <f t="shared" si="32"/>
        <v>652</v>
      </c>
    </row>
    <row r="32" spans="1:94" x14ac:dyDescent="0.25">
      <c r="A32" s="3">
        <v>4303</v>
      </c>
      <c r="B32" s="3" t="s">
        <v>1094</v>
      </c>
      <c r="C32" s="3" t="s">
        <v>74</v>
      </c>
      <c r="D32" s="3" t="s">
        <v>75</v>
      </c>
      <c r="E32" s="3">
        <v>1.8E-3</v>
      </c>
      <c r="F32" s="3" t="s">
        <v>209</v>
      </c>
      <c r="G32" s="35">
        <v>97600</v>
      </c>
      <c r="H32" s="35">
        <v>33850</v>
      </c>
      <c r="I32" s="35">
        <v>38700</v>
      </c>
      <c r="J32" s="35">
        <v>43550</v>
      </c>
      <c r="K32" s="35">
        <v>48350</v>
      </c>
      <c r="L32" s="35">
        <v>52250</v>
      </c>
      <c r="M32" s="35">
        <v>56100</v>
      </c>
      <c r="N32" s="35">
        <v>60000</v>
      </c>
      <c r="O32" s="35">
        <v>63850</v>
      </c>
      <c r="P32" s="35">
        <v>20300</v>
      </c>
      <c r="Q32" s="35">
        <v>23200</v>
      </c>
      <c r="R32" s="35">
        <v>26100</v>
      </c>
      <c r="S32" s="35">
        <v>29000</v>
      </c>
      <c r="T32" s="35">
        <v>32470</v>
      </c>
      <c r="U32" s="35">
        <v>37190</v>
      </c>
      <c r="V32" s="35">
        <v>41910</v>
      </c>
      <c r="W32" s="35">
        <v>46630</v>
      </c>
      <c r="X32" s="35">
        <v>54150</v>
      </c>
      <c r="Y32" s="35">
        <v>61900</v>
      </c>
      <c r="Z32" s="35">
        <v>69650</v>
      </c>
      <c r="AA32" s="35">
        <v>77350</v>
      </c>
      <c r="AB32" s="35">
        <v>83550</v>
      </c>
      <c r="AC32" s="35">
        <v>89750</v>
      </c>
      <c r="AD32" s="35">
        <v>95950</v>
      </c>
      <c r="AE32" s="35">
        <v>102150</v>
      </c>
      <c r="AF32" s="37">
        <f t="shared" si="6"/>
        <v>48350</v>
      </c>
      <c r="AG32" s="37">
        <f t="shared" si="7"/>
        <v>29000</v>
      </c>
      <c r="AH32" s="37">
        <f t="shared" si="8"/>
        <v>77350</v>
      </c>
      <c r="AI32">
        <f t="shared" si="9"/>
        <v>60.93</v>
      </c>
      <c r="AJ32">
        <f t="shared" si="9"/>
        <v>69.66</v>
      </c>
      <c r="AK32">
        <f t="shared" si="9"/>
        <v>78.39</v>
      </c>
      <c r="AL32">
        <f t="shared" si="9"/>
        <v>87.03</v>
      </c>
      <c r="AM32">
        <f t="shared" si="9"/>
        <v>94.05</v>
      </c>
      <c r="AN32">
        <f t="shared" si="9"/>
        <v>100.98</v>
      </c>
      <c r="AO32">
        <f t="shared" si="9"/>
        <v>108</v>
      </c>
      <c r="AP32">
        <f t="shared" si="9"/>
        <v>114.92999999999999</v>
      </c>
      <c r="AQ32">
        <f t="shared" si="9"/>
        <v>121.86</v>
      </c>
      <c r="AR32">
        <f t="shared" si="9"/>
        <v>128.88</v>
      </c>
      <c r="AS32">
        <f t="shared" si="9"/>
        <v>135.81</v>
      </c>
      <c r="AT32">
        <f t="shared" si="9"/>
        <v>142.74</v>
      </c>
      <c r="AU32">
        <f t="shared" si="9"/>
        <v>149.76</v>
      </c>
      <c r="AV32">
        <f t="shared" si="9"/>
        <v>156.69</v>
      </c>
      <c r="AW32">
        <f t="shared" si="9"/>
        <v>163.62</v>
      </c>
      <c r="AX32">
        <f t="shared" si="9"/>
        <v>170.64</v>
      </c>
      <c r="AY32">
        <f t="shared" si="31"/>
        <v>177.57</v>
      </c>
      <c r="AZ32">
        <f t="shared" si="31"/>
        <v>184.59</v>
      </c>
      <c r="BA32">
        <f t="shared" si="31"/>
        <v>191.51999999999998</v>
      </c>
      <c r="BB32">
        <f t="shared" si="31"/>
        <v>198.45</v>
      </c>
      <c r="BC32" s="7">
        <f t="shared" si="10"/>
        <v>36.54</v>
      </c>
      <c r="BD32" s="7">
        <f t="shared" si="11"/>
        <v>41.76</v>
      </c>
      <c r="BE32" s="7">
        <f t="shared" si="12"/>
        <v>46.98</v>
      </c>
      <c r="BF32" s="7">
        <f t="shared" si="13"/>
        <v>52.199999999999996</v>
      </c>
      <c r="BG32" s="7">
        <f t="shared" si="14"/>
        <v>58.445999999999998</v>
      </c>
      <c r="BH32" s="7">
        <f t="shared" si="15"/>
        <v>66.941999999999993</v>
      </c>
      <c r="BI32" s="7">
        <f t="shared" si="16"/>
        <v>75.438000000000002</v>
      </c>
      <c r="BJ32" s="7">
        <f t="shared" si="17"/>
        <v>83.933999999999997</v>
      </c>
      <c r="BK32" s="7">
        <f t="shared" si="18"/>
        <v>92.429999999999993</v>
      </c>
      <c r="BL32" s="7">
        <f t="shared" si="19"/>
        <v>100.926</v>
      </c>
      <c r="BM32" s="7">
        <f t="shared" si="20"/>
        <v>109.422</v>
      </c>
      <c r="BN32" s="7">
        <f t="shared" si="21"/>
        <v>117.91799999999999</v>
      </c>
      <c r="BO32" s="7">
        <f t="shared" si="22"/>
        <v>126.414</v>
      </c>
      <c r="BP32" s="7">
        <f t="shared" si="23"/>
        <v>134.91</v>
      </c>
      <c r="BQ32" s="7">
        <f t="shared" si="24"/>
        <v>143.40600000000001</v>
      </c>
      <c r="BR32" s="7">
        <f t="shared" si="25"/>
        <v>151.90199999999999</v>
      </c>
      <c r="BS32" s="7">
        <f t="shared" si="26"/>
        <v>160.398</v>
      </c>
      <c r="BT32" s="7">
        <f t="shared" si="27"/>
        <v>168.89400000000001</v>
      </c>
      <c r="BU32" s="7">
        <f t="shared" si="28"/>
        <v>177.39</v>
      </c>
      <c r="BV32" s="7">
        <f t="shared" si="29"/>
        <v>185.886</v>
      </c>
      <c r="BW32" s="38">
        <f t="shared" si="30"/>
        <v>97.47</v>
      </c>
      <c r="BX32" s="38">
        <f t="shared" si="30"/>
        <v>111.42</v>
      </c>
      <c r="BY32" s="38">
        <f t="shared" si="30"/>
        <v>125.36999999999999</v>
      </c>
      <c r="BZ32" s="38">
        <f t="shared" si="30"/>
        <v>139.22999999999999</v>
      </c>
      <c r="CA32" s="38">
        <f t="shared" si="30"/>
        <v>150.38999999999999</v>
      </c>
      <c r="CB32" s="38">
        <f t="shared" si="30"/>
        <v>161.54999999999998</v>
      </c>
      <c r="CC32" s="38">
        <f t="shared" si="30"/>
        <v>172.71</v>
      </c>
      <c r="CD32" s="38">
        <f t="shared" si="30"/>
        <v>183.87</v>
      </c>
      <c r="CE32" s="38">
        <f t="shared" si="30"/>
        <v>194.94</v>
      </c>
      <c r="CF32" s="38">
        <f t="shared" si="30"/>
        <v>206.1</v>
      </c>
      <c r="CG32" s="38">
        <f t="shared" si="30"/>
        <v>217.26</v>
      </c>
      <c r="CH32" s="38">
        <f t="shared" si="30"/>
        <v>228.42</v>
      </c>
      <c r="CI32" s="38">
        <f t="shared" si="30"/>
        <v>239.48999999999998</v>
      </c>
      <c r="CJ32" s="38">
        <f t="shared" si="30"/>
        <v>250.65</v>
      </c>
      <c r="CK32" s="38">
        <f t="shared" si="30"/>
        <v>261.81</v>
      </c>
      <c r="CL32" s="38">
        <f t="shared" si="30"/>
        <v>272.96999999999997</v>
      </c>
      <c r="CM32" s="38">
        <f t="shared" si="32"/>
        <v>284.04000000000002</v>
      </c>
      <c r="CN32" s="38">
        <f t="shared" si="32"/>
        <v>295.2</v>
      </c>
      <c r="CO32" s="38">
        <f t="shared" si="32"/>
        <v>306.36</v>
      </c>
      <c r="CP32" s="38">
        <f t="shared" si="32"/>
        <v>317.52</v>
      </c>
    </row>
    <row r="33" spans="1:94" x14ac:dyDescent="0.25">
      <c r="A33" s="3">
        <v>4303</v>
      </c>
      <c r="B33" s="3" t="s">
        <v>1094</v>
      </c>
      <c r="C33" s="3" t="s">
        <v>78</v>
      </c>
      <c r="D33" s="3" t="s">
        <v>79</v>
      </c>
      <c r="E33" s="3">
        <v>0.88539999999999996</v>
      </c>
      <c r="F33" s="3" t="s">
        <v>209</v>
      </c>
      <c r="G33" s="35">
        <v>117700</v>
      </c>
      <c r="H33" s="35">
        <v>39100</v>
      </c>
      <c r="I33" s="35">
        <v>44700</v>
      </c>
      <c r="J33" s="35">
        <v>50300</v>
      </c>
      <c r="K33" s="35">
        <v>55850</v>
      </c>
      <c r="L33" s="35">
        <v>60350</v>
      </c>
      <c r="M33" s="35">
        <v>64800</v>
      </c>
      <c r="N33" s="35">
        <v>69300</v>
      </c>
      <c r="O33" s="35">
        <v>73750</v>
      </c>
      <c r="P33" s="35">
        <v>23450</v>
      </c>
      <c r="Q33" s="35">
        <v>26800</v>
      </c>
      <c r="R33" s="35">
        <v>30150</v>
      </c>
      <c r="S33" s="35">
        <v>33500</v>
      </c>
      <c r="T33" s="35">
        <v>36200</v>
      </c>
      <c r="U33" s="35">
        <v>38900</v>
      </c>
      <c r="V33" s="35">
        <v>41910</v>
      </c>
      <c r="W33" s="35">
        <v>46630</v>
      </c>
      <c r="X33" s="35">
        <v>62550</v>
      </c>
      <c r="Y33" s="35">
        <v>71500</v>
      </c>
      <c r="Z33" s="35">
        <v>80450</v>
      </c>
      <c r="AA33" s="35">
        <v>89350</v>
      </c>
      <c r="AB33" s="35">
        <v>96500</v>
      </c>
      <c r="AC33" s="35">
        <v>103650</v>
      </c>
      <c r="AD33" s="35">
        <v>110800</v>
      </c>
      <c r="AE33" s="35">
        <v>117950</v>
      </c>
      <c r="AF33" s="37">
        <f t="shared" si="6"/>
        <v>55850</v>
      </c>
      <c r="AG33" s="37">
        <f t="shared" si="7"/>
        <v>33500</v>
      </c>
      <c r="AH33" s="37">
        <f t="shared" si="8"/>
        <v>89350</v>
      </c>
      <c r="AI33">
        <f t="shared" si="9"/>
        <v>34619.14</v>
      </c>
      <c r="AJ33">
        <f t="shared" si="9"/>
        <v>39577.379999999997</v>
      </c>
      <c r="AK33">
        <f t="shared" ref="AK33:AZ48" si="33">CEILING(IF(AK$2&gt;3,(AK$2-4)*0.08*$AF33+$AF33,(AK$2-4)*0.1*$AF33+$AF33),50)*$E33</f>
        <v>44535.619999999995</v>
      </c>
      <c r="AL33">
        <f t="shared" si="33"/>
        <v>49449.59</v>
      </c>
      <c r="AM33">
        <f t="shared" si="33"/>
        <v>53433.89</v>
      </c>
      <c r="AN33">
        <f t="shared" si="33"/>
        <v>57373.919999999998</v>
      </c>
      <c r="AO33">
        <f t="shared" si="33"/>
        <v>61358.22</v>
      </c>
      <c r="AP33">
        <f t="shared" si="33"/>
        <v>65298.25</v>
      </c>
      <c r="AQ33">
        <f t="shared" si="33"/>
        <v>69238.28</v>
      </c>
      <c r="AR33">
        <f t="shared" si="33"/>
        <v>73222.58</v>
      </c>
      <c r="AS33">
        <f t="shared" si="33"/>
        <v>77162.61</v>
      </c>
      <c r="AT33">
        <f t="shared" si="33"/>
        <v>81102.64</v>
      </c>
      <c r="AU33">
        <f t="shared" si="33"/>
        <v>85086.94</v>
      </c>
      <c r="AV33">
        <f t="shared" si="33"/>
        <v>89026.97</v>
      </c>
      <c r="AW33">
        <f t="shared" si="33"/>
        <v>92967</v>
      </c>
      <c r="AX33">
        <f t="shared" si="33"/>
        <v>96951.3</v>
      </c>
      <c r="AY33">
        <f t="shared" si="33"/>
        <v>100891.33</v>
      </c>
      <c r="AZ33">
        <f t="shared" si="33"/>
        <v>104875.62999999999</v>
      </c>
      <c r="BA33">
        <f t="shared" si="31"/>
        <v>108815.65999999999</v>
      </c>
      <c r="BB33">
        <f t="shared" si="31"/>
        <v>112755.69</v>
      </c>
      <c r="BC33" s="7">
        <f t="shared" si="10"/>
        <v>20762.629999999997</v>
      </c>
      <c r="BD33" s="7">
        <f t="shared" si="11"/>
        <v>23728.719999999998</v>
      </c>
      <c r="BE33" s="7">
        <f t="shared" si="12"/>
        <v>26694.809999999998</v>
      </c>
      <c r="BF33" s="7">
        <f t="shared" si="13"/>
        <v>29660.899999999998</v>
      </c>
      <c r="BG33" s="7">
        <f t="shared" si="14"/>
        <v>32051.48</v>
      </c>
      <c r="BH33" s="7">
        <f t="shared" si="15"/>
        <v>34442.06</v>
      </c>
      <c r="BI33" s="7">
        <f t="shared" si="16"/>
        <v>37107.114000000001</v>
      </c>
      <c r="BJ33" s="7">
        <f t="shared" si="17"/>
        <v>41286.201999999997</v>
      </c>
      <c r="BK33" s="7">
        <f t="shared" si="18"/>
        <v>45465.29</v>
      </c>
      <c r="BL33" s="7">
        <f t="shared" si="19"/>
        <v>49644.377999999997</v>
      </c>
      <c r="BM33" s="7">
        <f t="shared" si="20"/>
        <v>53823.466</v>
      </c>
      <c r="BN33" s="7">
        <f t="shared" si="21"/>
        <v>58002.553999999996</v>
      </c>
      <c r="BO33" s="7">
        <f t="shared" si="22"/>
        <v>62181.642</v>
      </c>
      <c r="BP33" s="7">
        <f t="shared" si="23"/>
        <v>66360.73</v>
      </c>
      <c r="BQ33" s="7">
        <f t="shared" si="24"/>
        <v>70539.817999999999</v>
      </c>
      <c r="BR33" s="7">
        <f t="shared" si="25"/>
        <v>74718.906000000003</v>
      </c>
      <c r="BS33" s="7">
        <f t="shared" si="26"/>
        <v>78897.993999999992</v>
      </c>
      <c r="BT33" s="7">
        <f t="shared" si="27"/>
        <v>83077.081999999995</v>
      </c>
      <c r="BU33" s="7">
        <f t="shared" si="28"/>
        <v>87256.17</v>
      </c>
      <c r="BV33" s="7">
        <f t="shared" si="29"/>
        <v>91435.258000000002</v>
      </c>
      <c r="BW33" s="38">
        <f t="shared" si="30"/>
        <v>55381.77</v>
      </c>
      <c r="BX33" s="38">
        <f t="shared" si="30"/>
        <v>63306.1</v>
      </c>
      <c r="BY33" s="38">
        <f t="shared" ref="BY33:CN48" si="34">CEILING(IF(BY$2&gt;3,(BY$2-4)*0.08*$AH33+$AH33,(BY$2-4)*0.1*$AH33+$AH33),50)*$E33</f>
        <v>71230.429999999993</v>
      </c>
      <c r="BZ33" s="38">
        <f t="shared" si="34"/>
        <v>79110.489999999991</v>
      </c>
      <c r="CA33" s="38">
        <f t="shared" si="34"/>
        <v>85441.099999999991</v>
      </c>
      <c r="CB33" s="38">
        <f t="shared" si="34"/>
        <v>91771.709999999992</v>
      </c>
      <c r="CC33" s="38">
        <f t="shared" si="34"/>
        <v>98102.319999999992</v>
      </c>
      <c r="CD33" s="38">
        <f t="shared" si="34"/>
        <v>104432.93</v>
      </c>
      <c r="CE33" s="38">
        <f t="shared" si="34"/>
        <v>110763.54</v>
      </c>
      <c r="CF33" s="38">
        <f t="shared" si="34"/>
        <v>117094.15</v>
      </c>
      <c r="CG33" s="38">
        <f t="shared" si="34"/>
        <v>123424.76</v>
      </c>
      <c r="CH33" s="38">
        <f t="shared" si="34"/>
        <v>129755.37</v>
      </c>
      <c r="CI33" s="38">
        <f t="shared" si="34"/>
        <v>136085.97999999998</v>
      </c>
      <c r="CJ33" s="38">
        <f t="shared" si="34"/>
        <v>142416.59</v>
      </c>
      <c r="CK33" s="38">
        <f t="shared" si="34"/>
        <v>148747.19999999998</v>
      </c>
      <c r="CL33" s="38">
        <f t="shared" si="34"/>
        <v>155077.81</v>
      </c>
      <c r="CM33" s="38">
        <f t="shared" si="34"/>
        <v>161408.41999999998</v>
      </c>
      <c r="CN33" s="38">
        <f t="shared" si="34"/>
        <v>167739.03</v>
      </c>
      <c r="CO33" s="38">
        <f t="shared" si="32"/>
        <v>174069.63999999998</v>
      </c>
      <c r="CP33" s="38">
        <f t="shared" si="32"/>
        <v>180400.25</v>
      </c>
    </row>
    <row r="34" spans="1:94" x14ac:dyDescent="0.25">
      <c r="A34" s="3">
        <v>4303</v>
      </c>
      <c r="B34" s="3" t="s">
        <v>1094</v>
      </c>
      <c r="C34" s="3" t="s">
        <v>237</v>
      </c>
      <c r="D34" s="3" t="s">
        <v>146</v>
      </c>
      <c r="E34" s="3">
        <v>0.1095</v>
      </c>
      <c r="F34" s="3" t="s">
        <v>209</v>
      </c>
      <c r="G34" s="35">
        <v>143400</v>
      </c>
      <c r="H34" s="35">
        <v>49850</v>
      </c>
      <c r="I34" s="35">
        <v>57000</v>
      </c>
      <c r="J34" s="35">
        <v>64100</v>
      </c>
      <c r="K34" s="35">
        <v>71200</v>
      </c>
      <c r="L34" s="35">
        <v>76900</v>
      </c>
      <c r="M34" s="35">
        <v>82600</v>
      </c>
      <c r="N34" s="35">
        <v>88300</v>
      </c>
      <c r="O34" s="35">
        <v>94000</v>
      </c>
      <c r="P34" s="35">
        <v>29900</v>
      </c>
      <c r="Q34" s="35">
        <v>34200</v>
      </c>
      <c r="R34" s="35">
        <v>38450</v>
      </c>
      <c r="S34" s="35">
        <v>42700</v>
      </c>
      <c r="T34" s="35">
        <v>46150</v>
      </c>
      <c r="U34" s="35">
        <v>49550</v>
      </c>
      <c r="V34" s="35">
        <v>52950</v>
      </c>
      <c r="W34" s="35">
        <v>56400</v>
      </c>
      <c r="X34" s="35">
        <v>62600</v>
      </c>
      <c r="Y34" s="35">
        <v>71550</v>
      </c>
      <c r="Z34" s="35">
        <v>80500</v>
      </c>
      <c r="AA34" s="35">
        <v>89400</v>
      </c>
      <c r="AB34" s="35">
        <v>96600</v>
      </c>
      <c r="AC34" s="35">
        <v>103750</v>
      </c>
      <c r="AD34" s="35">
        <v>110900</v>
      </c>
      <c r="AE34" s="35">
        <v>118050</v>
      </c>
      <c r="AF34" s="37">
        <f t="shared" si="6"/>
        <v>71200</v>
      </c>
      <c r="AG34" s="37">
        <f t="shared" si="7"/>
        <v>42700</v>
      </c>
      <c r="AH34" s="37">
        <f t="shared" si="8"/>
        <v>89400</v>
      </c>
      <c r="AI34">
        <f t="shared" ref="AI34:AX49" si="35">CEILING(IF(AI$2&gt;3,(AI$2-4)*0.08*$AF34+$AF34,(AI$2-4)*0.1*$AF34+$AF34),50)*$E34</f>
        <v>5458.5749999999998</v>
      </c>
      <c r="AJ34">
        <f t="shared" si="35"/>
        <v>6241.5</v>
      </c>
      <c r="AK34">
        <f t="shared" si="35"/>
        <v>7018.95</v>
      </c>
      <c r="AL34">
        <f t="shared" si="35"/>
        <v>7796.4</v>
      </c>
      <c r="AM34">
        <f t="shared" si="35"/>
        <v>8420.5499999999993</v>
      </c>
      <c r="AN34">
        <f t="shared" si="35"/>
        <v>9044.7000000000007</v>
      </c>
      <c r="AO34">
        <f t="shared" si="35"/>
        <v>9668.85</v>
      </c>
      <c r="AP34">
        <f t="shared" si="35"/>
        <v>10293</v>
      </c>
      <c r="AQ34">
        <f t="shared" si="35"/>
        <v>10917.15</v>
      </c>
      <c r="AR34">
        <f t="shared" si="35"/>
        <v>11541.3</v>
      </c>
      <c r="AS34">
        <f t="shared" si="35"/>
        <v>12165.45</v>
      </c>
      <c r="AT34">
        <f t="shared" si="35"/>
        <v>12789.6</v>
      </c>
      <c r="AU34">
        <f t="shared" si="35"/>
        <v>13413.75</v>
      </c>
      <c r="AV34">
        <f t="shared" si="35"/>
        <v>14037.9</v>
      </c>
      <c r="AW34">
        <f t="shared" si="35"/>
        <v>14662.05</v>
      </c>
      <c r="AX34">
        <f t="shared" si="35"/>
        <v>15286.2</v>
      </c>
      <c r="AY34">
        <f t="shared" si="33"/>
        <v>15904.875</v>
      </c>
      <c r="AZ34">
        <f t="shared" si="33"/>
        <v>16529.025000000001</v>
      </c>
      <c r="BA34">
        <f t="shared" si="31"/>
        <v>17153.174999999999</v>
      </c>
      <c r="BB34">
        <f t="shared" si="31"/>
        <v>17777.325000000001</v>
      </c>
      <c r="BC34" s="7">
        <f t="shared" si="10"/>
        <v>3274.05</v>
      </c>
      <c r="BD34" s="7">
        <f t="shared" si="11"/>
        <v>3744.9</v>
      </c>
      <c r="BE34" s="7">
        <f t="shared" si="12"/>
        <v>4210.2749999999996</v>
      </c>
      <c r="BF34" s="7">
        <f t="shared" si="13"/>
        <v>4675.6499999999996</v>
      </c>
      <c r="BG34" s="7">
        <f t="shared" si="14"/>
        <v>5053.4250000000002</v>
      </c>
      <c r="BH34" s="7">
        <f t="shared" si="15"/>
        <v>5425.7250000000004</v>
      </c>
      <c r="BI34" s="7">
        <f t="shared" si="16"/>
        <v>5798.0249999999996</v>
      </c>
      <c r="BJ34" s="7">
        <f t="shared" si="17"/>
        <v>6175.8</v>
      </c>
      <c r="BK34" s="7">
        <f t="shared" si="18"/>
        <v>6548.1</v>
      </c>
      <c r="BL34" s="7">
        <f t="shared" si="19"/>
        <v>6920.4</v>
      </c>
      <c r="BM34" s="7">
        <f t="shared" si="20"/>
        <v>7298.1750000000002</v>
      </c>
      <c r="BN34" s="7">
        <f t="shared" si="21"/>
        <v>7670.4750000000004</v>
      </c>
      <c r="BO34" s="7">
        <f t="shared" si="22"/>
        <v>8042.7749999999996</v>
      </c>
      <c r="BP34" s="7">
        <f t="shared" si="23"/>
        <v>8420.5499999999993</v>
      </c>
      <c r="BQ34" s="7">
        <f t="shared" si="24"/>
        <v>8792.85</v>
      </c>
      <c r="BR34" s="7">
        <f t="shared" si="25"/>
        <v>9240.7049999999999</v>
      </c>
      <c r="BS34" s="7">
        <f t="shared" si="26"/>
        <v>9757.5450000000001</v>
      </c>
      <c r="BT34" s="7">
        <f t="shared" si="27"/>
        <v>10274.385</v>
      </c>
      <c r="BU34" s="7">
        <f t="shared" si="28"/>
        <v>10791.225</v>
      </c>
      <c r="BV34" s="7">
        <f t="shared" si="29"/>
        <v>11308.065000000001</v>
      </c>
      <c r="BW34" s="38">
        <f t="shared" ref="BW34:CL49" si="36">CEILING(IF(BW$2&gt;3,(BW$2-4)*0.08*$AH34+$AH34,(BW$2-4)*0.1*$AH34+$AH34),50)*$E34</f>
        <v>6854.7</v>
      </c>
      <c r="BX34" s="38">
        <f t="shared" si="36"/>
        <v>7834.7250000000004</v>
      </c>
      <c r="BY34" s="38">
        <f t="shared" si="36"/>
        <v>8814.75</v>
      </c>
      <c r="BZ34" s="38">
        <f t="shared" si="36"/>
        <v>9789.2999999999993</v>
      </c>
      <c r="CA34" s="38">
        <f t="shared" si="36"/>
        <v>10577.7</v>
      </c>
      <c r="CB34" s="38">
        <f t="shared" si="36"/>
        <v>11360.625</v>
      </c>
      <c r="CC34" s="38">
        <f t="shared" si="36"/>
        <v>12143.55</v>
      </c>
      <c r="CD34" s="38">
        <f t="shared" si="36"/>
        <v>12926.475</v>
      </c>
      <c r="CE34" s="38">
        <f t="shared" si="36"/>
        <v>13709.4</v>
      </c>
      <c r="CF34" s="38">
        <f t="shared" si="36"/>
        <v>14492.325000000001</v>
      </c>
      <c r="CG34" s="38">
        <f t="shared" si="36"/>
        <v>15275.25</v>
      </c>
      <c r="CH34" s="38">
        <f t="shared" si="36"/>
        <v>16058.174999999999</v>
      </c>
      <c r="CI34" s="38">
        <f t="shared" si="36"/>
        <v>16841.099999999999</v>
      </c>
      <c r="CJ34" s="38">
        <f t="shared" si="36"/>
        <v>17624.025000000001</v>
      </c>
      <c r="CK34" s="38">
        <f t="shared" si="36"/>
        <v>18406.95</v>
      </c>
      <c r="CL34" s="38">
        <f t="shared" si="36"/>
        <v>19189.875</v>
      </c>
      <c r="CM34" s="38">
        <f t="shared" si="34"/>
        <v>19972.8</v>
      </c>
      <c r="CN34" s="38">
        <f t="shared" si="34"/>
        <v>20755.724999999999</v>
      </c>
      <c r="CO34" s="38">
        <f t="shared" si="32"/>
        <v>21538.65</v>
      </c>
      <c r="CP34" s="38">
        <f t="shared" si="32"/>
        <v>22321.575000000001</v>
      </c>
    </row>
    <row r="35" spans="1:94" x14ac:dyDescent="0.25">
      <c r="A35" s="3">
        <v>4303</v>
      </c>
      <c r="B35" s="3" t="s">
        <v>1094</v>
      </c>
      <c r="C35" s="3" t="s">
        <v>70</v>
      </c>
      <c r="D35" s="3" t="s">
        <v>71</v>
      </c>
      <c r="E35" s="3">
        <v>2.0000000000000001E-4</v>
      </c>
      <c r="F35" s="3" t="s">
        <v>209</v>
      </c>
      <c r="G35" s="35">
        <v>89300</v>
      </c>
      <c r="H35" s="35">
        <v>32950</v>
      </c>
      <c r="I35" s="35">
        <v>37650</v>
      </c>
      <c r="J35" s="35">
        <v>42350</v>
      </c>
      <c r="K35" s="35">
        <v>47050</v>
      </c>
      <c r="L35" s="35">
        <v>50850</v>
      </c>
      <c r="M35" s="35">
        <v>54600</v>
      </c>
      <c r="N35" s="35">
        <v>58350</v>
      </c>
      <c r="O35" s="35">
        <v>62150</v>
      </c>
      <c r="P35" s="35">
        <v>19800</v>
      </c>
      <c r="Q35" s="35">
        <v>22600</v>
      </c>
      <c r="R35" s="35">
        <v>25450</v>
      </c>
      <c r="S35" s="35">
        <v>28250</v>
      </c>
      <c r="T35" s="35">
        <v>32470</v>
      </c>
      <c r="U35" s="35">
        <v>37190</v>
      </c>
      <c r="V35" s="35">
        <v>41910</v>
      </c>
      <c r="W35" s="35">
        <v>46630</v>
      </c>
      <c r="X35" s="35">
        <v>52750</v>
      </c>
      <c r="Y35" s="35">
        <v>60250</v>
      </c>
      <c r="Z35" s="35">
        <v>67800</v>
      </c>
      <c r="AA35" s="35">
        <v>75300</v>
      </c>
      <c r="AB35" s="35">
        <v>81350</v>
      </c>
      <c r="AC35" s="35">
        <v>87350</v>
      </c>
      <c r="AD35" s="35">
        <v>93400</v>
      </c>
      <c r="AE35" s="35">
        <v>99400</v>
      </c>
      <c r="AF35" s="37">
        <f t="shared" si="6"/>
        <v>47050</v>
      </c>
      <c r="AG35" s="37">
        <f t="shared" si="7"/>
        <v>28250</v>
      </c>
      <c r="AH35" s="37">
        <f t="shared" si="8"/>
        <v>75300</v>
      </c>
      <c r="AI35">
        <f t="shared" si="35"/>
        <v>6.5900000000000007</v>
      </c>
      <c r="AJ35">
        <f t="shared" si="35"/>
        <v>7.53</v>
      </c>
      <c r="AK35">
        <f t="shared" si="35"/>
        <v>8.4700000000000006</v>
      </c>
      <c r="AL35">
        <f t="shared" si="35"/>
        <v>9.41</v>
      </c>
      <c r="AM35">
        <f t="shared" si="35"/>
        <v>10.17</v>
      </c>
      <c r="AN35">
        <f t="shared" si="35"/>
        <v>10.92</v>
      </c>
      <c r="AO35">
        <f t="shared" si="35"/>
        <v>11.67</v>
      </c>
      <c r="AP35">
        <f t="shared" si="35"/>
        <v>12.43</v>
      </c>
      <c r="AQ35">
        <f t="shared" si="35"/>
        <v>13.180000000000001</v>
      </c>
      <c r="AR35">
        <f t="shared" si="35"/>
        <v>13.930000000000001</v>
      </c>
      <c r="AS35">
        <f t="shared" si="35"/>
        <v>14.680000000000001</v>
      </c>
      <c r="AT35">
        <f t="shared" si="35"/>
        <v>15.440000000000001</v>
      </c>
      <c r="AU35">
        <f t="shared" si="35"/>
        <v>16.190000000000001</v>
      </c>
      <c r="AV35">
        <f t="shared" si="35"/>
        <v>16.940000000000001</v>
      </c>
      <c r="AW35">
        <f t="shared" si="35"/>
        <v>17.7</v>
      </c>
      <c r="AX35">
        <f t="shared" si="35"/>
        <v>18.45</v>
      </c>
      <c r="AY35">
        <f t="shared" si="33"/>
        <v>19.2</v>
      </c>
      <c r="AZ35">
        <f t="shared" si="33"/>
        <v>19.95</v>
      </c>
      <c r="BA35">
        <f t="shared" si="31"/>
        <v>20.71</v>
      </c>
      <c r="BB35">
        <f t="shared" si="31"/>
        <v>21.46</v>
      </c>
      <c r="BC35" s="7">
        <f t="shared" si="10"/>
        <v>3.9600000000000004</v>
      </c>
      <c r="BD35" s="7">
        <f t="shared" si="11"/>
        <v>4.5200000000000005</v>
      </c>
      <c r="BE35" s="7">
        <f t="shared" si="12"/>
        <v>5.09</v>
      </c>
      <c r="BF35" s="7">
        <f t="shared" si="13"/>
        <v>5.65</v>
      </c>
      <c r="BG35" s="7">
        <f t="shared" si="14"/>
        <v>6.4940000000000007</v>
      </c>
      <c r="BH35" s="7">
        <f t="shared" si="15"/>
        <v>7.4380000000000006</v>
      </c>
      <c r="BI35" s="7">
        <f t="shared" si="16"/>
        <v>8.3819999999999997</v>
      </c>
      <c r="BJ35" s="7">
        <f t="shared" si="17"/>
        <v>9.3260000000000005</v>
      </c>
      <c r="BK35" s="7">
        <f t="shared" si="18"/>
        <v>10.270000000000001</v>
      </c>
      <c r="BL35" s="7">
        <f t="shared" si="19"/>
        <v>11.214</v>
      </c>
      <c r="BM35" s="7">
        <f t="shared" si="20"/>
        <v>12.158000000000001</v>
      </c>
      <c r="BN35" s="7">
        <f t="shared" si="21"/>
        <v>13.102</v>
      </c>
      <c r="BO35" s="7">
        <f t="shared" si="22"/>
        <v>14.046000000000001</v>
      </c>
      <c r="BP35" s="7">
        <f t="shared" si="23"/>
        <v>14.99</v>
      </c>
      <c r="BQ35" s="7">
        <f t="shared" si="24"/>
        <v>15.934000000000001</v>
      </c>
      <c r="BR35" s="7">
        <f t="shared" si="25"/>
        <v>16.878</v>
      </c>
      <c r="BS35" s="7">
        <f t="shared" si="26"/>
        <v>17.821999999999999</v>
      </c>
      <c r="BT35" s="7">
        <f t="shared" si="27"/>
        <v>18.766000000000002</v>
      </c>
      <c r="BU35" s="7">
        <f t="shared" si="28"/>
        <v>19.71</v>
      </c>
      <c r="BV35" s="7">
        <f t="shared" si="29"/>
        <v>20.654</v>
      </c>
      <c r="BW35" s="38">
        <f t="shared" si="36"/>
        <v>10.55</v>
      </c>
      <c r="BX35" s="38">
        <f t="shared" si="36"/>
        <v>12.05</v>
      </c>
      <c r="BY35" s="38">
        <f t="shared" si="36"/>
        <v>13.56</v>
      </c>
      <c r="BZ35" s="38">
        <f t="shared" si="36"/>
        <v>15.06</v>
      </c>
      <c r="CA35" s="38">
        <f t="shared" si="36"/>
        <v>16.27</v>
      </c>
      <c r="CB35" s="38">
        <f t="shared" si="36"/>
        <v>17.470000000000002</v>
      </c>
      <c r="CC35" s="38">
        <f t="shared" si="36"/>
        <v>18.68</v>
      </c>
      <c r="CD35" s="38">
        <f t="shared" si="36"/>
        <v>19.880000000000003</v>
      </c>
      <c r="CE35" s="38">
        <f t="shared" si="36"/>
        <v>21.09</v>
      </c>
      <c r="CF35" s="38">
        <f t="shared" si="36"/>
        <v>22.290000000000003</v>
      </c>
      <c r="CG35" s="38">
        <f t="shared" si="36"/>
        <v>23.5</v>
      </c>
      <c r="CH35" s="38">
        <f t="shared" si="36"/>
        <v>24.700000000000003</v>
      </c>
      <c r="CI35" s="38">
        <f t="shared" si="36"/>
        <v>25.91</v>
      </c>
      <c r="CJ35" s="38">
        <f t="shared" si="36"/>
        <v>27.110000000000003</v>
      </c>
      <c r="CK35" s="38">
        <f t="shared" si="36"/>
        <v>28.32</v>
      </c>
      <c r="CL35" s="38">
        <f t="shared" si="36"/>
        <v>29.520000000000003</v>
      </c>
      <c r="CM35" s="38">
        <f t="shared" si="34"/>
        <v>30.73</v>
      </c>
      <c r="CN35" s="38">
        <f t="shared" si="34"/>
        <v>31.930000000000003</v>
      </c>
      <c r="CO35" s="38">
        <f t="shared" si="32"/>
        <v>33.14</v>
      </c>
      <c r="CP35" s="38">
        <f t="shared" si="32"/>
        <v>34.340000000000003</v>
      </c>
    </row>
    <row r="36" spans="1:94" x14ac:dyDescent="0.25">
      <c r="A36" s="3">
        <v>702</v>
      </c>
      <c r="B36" s="3" t="s">
        <v>1044</v>
      </c>
      <c r="C36" s="3" t="s">
        <v>58</v>
      </c>
      <c r="D36" s="3" t="s">
        <v>59</v>
      </c>
      <c r="E36" s="3">
        <v>0.41920000000000002</v>
      </c>
      <c r="F36" s="3" t="s">
        <v>209</v>
      </c>
      <c r="G36" s="35">
        <v>140200</v>
      </c>
      <c r="H36" s="35">
        <v>49100</v>
      </c>
      <c r="I36" s="35">
        <v>56100</v>
      </c>
      <c r="J36" s="35">
        <v>63100</v>
      </c>
      <c r="K36" s="35">
        <v>70100</v>
      </c>
      <c r="L36" s="35">
        <v>75750</v>
      </c>
      <c r="M36" s="35">
        <v>81350</v>
      </c>
      <c r="N36" s="35">
        <v>86950</v>
      </c>
      <c r="O36" s="35">
        <v>92550</v>
      </c>
      <c r="P36" s="35">
        <v>29450</v>
      </c>
      <c r="Q36" s="35">
        <v>33650</v>
      </c>
      <c r="R36" s="35">
        <v>37850</v>
      </c>
      <c r="S36" s="35">
        <v>42050</v>
      </c>
      <c r="T36" s="35">
        <v>45450</v>
      </c>
      <c r="U36" s="35">
        <v>48800</v>
      </c>
      <c r="V36" s="35">
        <v>52150</v>
      </c>
      <c r="W36" s="35">
        <v>55550</v>
      </c>
      <c r="X36" s="35">
        <v>78300</v>
      </c>
      <c r="Y36" s="35">
        <v>89500</v>
      </c>
      <c r="Z36" s="35">
        <v>100700</v>
      </c>
      <c r="AA36" s="35">
        <v>111850</v>
      </c>
      <c r="AB36" s="35">
        <v>120800</v>
      </c>
      <c r="AC36" s="35">
        <v>129750</v>
      </c>
      <c r="AD36" s="35">
        <v>138700</v>
      </c>
      <c r="AE36" s="35">
        <v>147650</v>
      </c>
      <c r="AF36" s="37">
        <f t="shared" si="6"/>
        <v>70100</v>
      </c>
      <c r="AG36" s="37">
        <f t="shared" si="7"/>
        <v>42050</v>
      </c>
      <c r="AH36" s="37">
        <f t="shared" si="8"/>
        <v>111850</v>
      </c>
      <c r="AI36">
        <f t="shared" si="35"/>
        <v>20582.72</v>
      </c>
      <c r="AJ36">
        <f t="shared" si="35"/>
        <v>23517.120000000003</v>
      </c>
      <c r="AK36">
        <f t="shared" si="35"/>
        <v>26451.52</v>
      </c>
      <c r="AL36">
        <f t="shared" si="35"/>
        <v>29385.920000000002</v>
      </c>
      <c r="AM36">
        <f t="shared" si="35"/>
        <v>31754.400000000001</v>
      </c>
      <c r="AN36">
        <f t="shared" si="35"/>
        <v>34101.919999999998</v>
      </c>
      <c r="AO36">
        <f t="shared" si="35"/>
        <v>36449.440000000002</v>
      </c>
      <c r="AP36">
        <f t="shared" si="35"/>
        <v>38796.959999999999</v>
      </c>
      <c r="AQ36">
        <f t="shared" si="35"/>
        <v>41144.480000000003</v>
      </c>
      <c r="AR36">
        <f t="shared" si="35"/>
        <v>43492</v>
      </c>
      <c r="AS36">
        <f t="shared" si="35"/>
        <v>45860.480000000003</v>
      </c>
      <c r="AT36">
        <f t="shared" si="35"/>
        <v>48208</v>
      </c>
      <c r="AU36">
        <f t="shared" si="35"/>
        <v>50555.520000000004</v>
      </c>
      <c r="AV36">
        <f t="shared" si="35"/>
        <v>52903.040000000001</v>
      </c>
      <c r="AW36">
        <f t="shared" si="35"/>
        <v>55250.560000000005</v>
      </c>
      <c r="AX36">
        <f t="shared" si="35"/>
        <v>57598.080000000002</v>
      </c>
      <c r="AY36">
        <f t="shared" si="33"/>
        <v>59966.560000000005</v>
      </c>
      <c r="AZ36">
        <f t="shared" si="33"/>
        <v>62314.080000000002</v>
      </c>
      <c r="BA36">
        <f t="shared" si="31"/>
        <v>64661.600000000006</v>
      </c>
      <c r="BB36">
        <f t="shared" si="31"/>
        <v>67009.12000000001</v>
      </c>
      <c r="BC36" s="7">
        <f t="shared" si="10"/>
        <v>12345.44</v>
      </c>
      <c r="BD36" s="7">
        <f t="shared" si="11"/>
        <v>14106.08</v>
      </c>
      <c r="BE36" s="7">
        <f t="shared" si="12"/>
        <v>15866.720000000001</v>
      </c>
      <c r="BF36" s="7">
        <f t="shared" si="13"/>
        <v>17627.36</v>
      </c>
      <c r="BG36" s="7">
        <f t="shared" si="14"/>
        <v>19052.64</v>
      </c>
      <c r="BH36" s="7">
        <f t="shared" si="15"/>
        <v>20456.96</v>
      </c>
      <c r="BI36" s="7">
        <f t="shared" si="16"/>
        <v>21861.280000000002</v>
      </c>
      <c r="BJ36" s="7">
        <f t="shared" si="17"/>
        <v>23286.560000000001</v>
      </c>
      <c r="BK36" s="7">
        <f t="shared" si="18"/>
        <v>24690.880000000001</v>
      </c>
      <c r="BL36" s="7">
        <f t="shared" si="19"/>
        <v>26095.200000000001</v>
      </c>
      <c r="BM36" s="7">
        <f t="shared" si="20"/>
        <v>27499.52</v>
      </c>
      <c r="BN36" s="7">
        <f t="shared" si="21"/>
        <v>28924.800000000003</v>
      </c>
      <c r="BO36" s="7">
        <f t="shared" si="22"/>
        <v>30329.120000000003</v>
      </c>
      <c r="BP36" s="7">
        <f t="shared" si="23"/>
        <v>31733.440000000002</v>
      </c>
      <c r="BQ36" s="7">
        <f t="shared" si="24"/>
        <v>33397.664000000004</v>
      </c>
      <c r="BR36" s="7">
        <f t="shared" si="25"/>
        <v>35376.288</v>
      </c>
      <c r="BS36" s="7">
        <f t="shared" si="26"/>
        <v>37354.912000000004</v>
      </c>
      <c r="BT36" s="7">
        <f t="shared" si="27"/>
        <v>39333.536</v>
      </c>
      <c r="BU36" s="7">
        <f t="shared" si="28"/>
        <v>41312.160000000003</v>
      </c>
      <c r="BV36" s="7">
        <f t="shared" si="29"/>
        <v>43290.784</v>
      </c>
      <c r="BW36" s="38">
        <f t="shared" si="36"/>
        <v>32823.360000000001</v>
      </c>
      <c r="BX36" s="38">
        <f t="shared" si="36"/>
        <v>37518.400000000001</v>
      </c>
      <c r="BY36" s="38">
        <f t="shared" si="36"/>
        <v>42213.440000000002</v>
      </c>
      <c r="BZ36" s="38">
        <f t="shared" si="36"/>
        <v>46887.520000000004</v>
      </c>
      <c r="CA36" s="38">
        <f t="shared" si="36"/>
        <v>50639.360000000001</v>
      </c>
      <c r="CB36" s="38">
        <f t="shared" si="36"/>
        <v>54391.200000000004</v>
      </c>
      <c r="CC36" s="38">
        <f t="shared" si="36"/>
        <v>58143.040000000001</v>
      </c>
      <c r="CD36" s="38">
        <f t="shared" si="36"/>
        <v>61894.880000000005</v>
      </c>
      <c r="CE36" s="38">
        <f t="shared" si="36"/>
        <v>65646.720000000001</v>
      </c>
      <c r="CF36" s="38">
        <f t="shared" si="36"/>
        <v>69398.559999999998</v>
      </c>
      <c r="CG36" s="38">
        <f t="shared" si="36"/>
        <v>73150.400000000009</v>
      </c>
      <c r="CH36" s="38">
        <f t="shared" si="36"/>
        <v>76902.240000000005</v>
      </c>
      <c r="CI36" s="38">
        <f t="shared" si="36"/>
        <v>80654.080000000002</v>
      </c>
      <c r="CJ36" s="38">
        <f t="shared" si="36"/>
        <v>84405.92</v>
      </c>
      <c r="CK36" s="38">
        <f t="shared" si="36"/>
        <v>88157.760000000009</v>
      </c>
      <c r="CL36" s="38">
        <f t="shared" si="36"/>
        <v>91909.6</v>
      </c>
      <c r="CM36" s="38">
        <f t="shared" si="34"/>
        <v>95661.440000000002</v>
      </c>
      <c r="CN36" s="38">
        <f t="shared" si="34"/>
        <v>99413.28</v>
      </c>
      <c r="CO36" s="38">
        <f t="shared" si="32"/>
        <v>103165.12000000001</v>
      </c>
      <c r="CP36" s="38">
        <f t="shared" si="32"/>
        <v>106916.96</v>
      </c>
    </row>
    <row r="37" spans="1:94" x14ac:dyDescent="0.25">
      <c r="A37" s="3">
        <v>702</v>
      </c>
      <c r="B37" s="3" t="s">
        <v>1044</v>
      </c>
      <c r="C37" s="3" t="s">
        <v>66</v>
      </c>
      <c r="D37" s="3" t="s">
        <v>67</v>
      </c>
      <c r="E37" s="3">
        <v>0.58089999999999997</v>
      </c>
      <c r="F37" s="3" t="s">
        <v>209</v>
      </c>
      <c r="G37" s="35">
        <v>114000</v>
      </c>
      <c r="H37" s="35">
        <v>40300</v>
      </c>
      <c r="I37" s="35">
        <v>46050</v>
      </c>
      <c r="J37" s="35">
        <v>51800</v>
      </c>
      <c r="K37" s="35">
        <v>57550</v>
      </c>
      <c r="L37" s="35">
        <v>62200</v>
      </c>
      <c r="M37" s="35">
        <v>66800</v>
      </c>
      <c r="N37" s="35">
        <v>71400</v>
      </c>
      <c r="O37" s="35">
        <v>76000</v>
      </c>
      <c r="P37" s="35">
        <v>24200</v>
      </c>
      <c r="Q37" s="35">
        <v>27650</v>
      </c>
      <c r="R37" s="35">
        <v>31100</v>
      </c>
      <c r="S37" s="35">
        <v>34550</v>
      </c>
      <c r="T37" s="35">
        <v>37350</v>
      </c>
      <c r="U37" s="35">
        <v>40100</v>
      </c>
      <c r="V37" s="35">
        <v>42850</v>
      </c>
      <c r="W37" s="35">
        <v>46630</v>
      </c>
      <c r="X37" s="35">
        <v>62600</v>
      </c>
      <c r="Y37" s="35">
        <v>71550</v>
      </c>
      <c r="Z37" s="35">
        <v>80500</v>
      </c>
      <c r="AA37" s="35">
        <v>89400</v>
      </c>
      <c r="AB37" s="35">
        <v>96600</v>
      </c>
      <c r="AC37" s="35">
        <v>103750</v>
      </c>
      <c r="AD37" s="35">
        <v>110900</v>
      </c>
      <c r="AE37" s="35">
        <v>118050</v>
      </c>
      <c r="AF37" s="37">
        <f t="shared" si="6"/>
        <v>57550</v>
      </c>
      <c r="AG37" s="37">
        <f t="shared" si="7"/>
        <v>34550</v>
      </c>
      <c r="AH37" s="37">
        <f t="shared" si="8"/>
        <v>89400</v>
      </c>
      <c r="AI37">
        <f t="shared" si="35"/>
        <v>23410.27</v>
      </c>
      <c r="AJ37">
        <f t="shared" si="35"/>
        <v>26750.445</v>
      </c>
      <c r="AK37">
        <f t="shared" si="35"/>
        <v>30090.62</v>
      </c>
      <c r="AL37">
        <f t="shared" si="35"/>
        <v>33430.794999999998</v>
      </c>
      <c r="AM37">
        <f t="shared" si="35"/>
        <v>36131.979999999996</v>
      </c>
      <c r="AN37">
        <f t="shared" si="35"/>
        <v>38804.119999999995</v>
      </c>
      <c r="AO37">
        <f t="shared" si="35"/>
        <v>41476.259999999995</v>
      </c>
      <c r="AP37">
        <f t="shared" si="35"/>
        <v>44148.4</v>
      </c>
      <c r="AQ37">
        <f t="shared" si="35"/>
        <v>46820.54</v>
      </c>
      <c r="AR37">
        <f t="shared" si="35"/>
        <v>49492.68</v>
      </c>
      <c r="AS37">
        <f t="shared" si="35"/>
        <v>52164.82</v>
      </c>
      <c r="AT37">
        <f t="shared" si="35"/>
        <v>54836.959999999999</v>
      </c>
      <c r="AU37">
        <f t="shared" si="35"/>
        <v>57509.1</v>
      </c>
      <c r="AV37">
        <f t="shared" si="35"/>
        <v>60181.24</v>
      </c>
      <c r="AW37">
        <f t="shared" si="35"/>
        <v>62853.38</v>
      </c>
      <c r="AX37">
        <f t="shared" si="35"/>
        <v>65525.52</v>
      </c>
      <c r="AY37">
        <f t="shared" si="33"/>
        <v>68226.705000000002</v>
      </c>
      <c r="AZ37">
        <f t="shared" si="33"/>
        <v>70898.845000000001</v>
      </c>
      <c r="BA37">
        <f t="shared" si="31"/>
        <v>73570.985000000001</v>
      </c>
      <c r="BB37">
        <f t="shared" si="31"/>
        <v>76243.125</v>
      </c>
      <c r="BC37" s="7">
        <f t="shared" si="10"/>
        <v>14057.779999999999</v>
      </c>
      <c r="BD37" s="7">
        <f t="shared" si="11"/>
        <v>16061.884999999998</v>
      </c>
      <c r="BE37" s="7">
        <f t="shared" si="12"/>
        <v>18065.989999999998</v>
      </c>
      <c r="BF37" s="7">
        <f t="shared" si="13"/>
        <v>20070.094999999998</v>
      </c>
      <c r="BG37" s="7">
        <f t="shared" si="14"/>
        <v>21696.614999999998</v>
      </c>
      <c r="BH37" s="7">
        <f t="shared" si="15"/>
        <v>23294.09</v>
      </c>
      <c r="BI37" s="7">
        <f t="shared" si="16"/>
        <v>24891.564999999999</v>
      </c>
      <c r="BJ37" s="7">
        <f t="shared" si="17"/>
        <v>27087.366999999998</v>
      </c>
      <c r="BK37" s="7">
        <f t="shared" si="18"/>
        <v>29829.215</v>
      </c>
      <c r="BL37" s="7">
        <f t="shared" si="19"/>
        <v>32571.062999999998</v>
      </c>
      <c r="BM37" s="7">
        <f t="shared" si="20"/>
        <v>35312.911</v>
      </c>
      <c r="BN37" s="7">
        <f t="shared" si="21"/>
        <v>38054.758999999998</v>
      </c>
      <c r="BO37" s="7">
        <f t="shared" si="22"/>
        <v>40796.606999999996</v>
      </c>
      <c r="BP37" s="7">
        <f t="shared" si="23"/>
        <v>43538.454999999994</v>
      </c>
      <c r="BQ37" s="7">
        <f t="shared" si="24"/>
        <v>46280.303</v>
      </c>
      <c r="BR37" s="7">
        <f t="shared" si="25"/>
        <v>49022.150999999998</v>
      </c>
      <c r="BS37" s="7">
        <f t="shared" si="26"/>
        <v>51763.998999999996</v>
      </c>
      <c r="BT37" s="7">
        <f t="shared" si="27"/>
        <v>54505.846999999994</v>
      </c>
      <c r="BU37" s="7">
        <f t="shared" si="28"/>
        <v>57247.695</v>
      </c>
      <c r="BV37" s="7">
        <f t="shared" si="29"/>
        <v>59989.542999999998</v>
      </c>
      <c r="BW37" s="38">
        <f t="shared" si="36"/>
        <v>36364.339999999997</v>
      </c>
      <c r="BX37" s="38">
        <f t="shared" si="36"/>
        <v>41563.394999999997</v>
      </c>
      <c r="BY37" s="38">
        <f t="shared" si="36"/>
        <v>46762.45</v>
      </c>
      <c r="BZ37" s="38">
        <f t="shared" si="36"/>
        <v>51932.46</v>
      </c>
      <c r="CA37" s="38">
        <f t="shared" si="36"/>
        <v>56114.939999999995</v>
      </c>
      <c r="CB37" s="38">
        <f t="shared" si="36"/>
        <v>60268.375</v>
      </c>
      <c r="CC37" s="38">
        <f t="shared" si="36"/>
        <v>64421.81</v>
      </c>
      <c r="CD37" s="38">
        <f t="shared" si="36"/>
        <v>68575.244999999995</v>
      </c>
      <c r="CE37" s="38">
        <f t="shared" si="36"/>
        <v>72728.679999999993</v>
      </c>
      <c r="CF37" s="38">
        <f t="shared" si="36"/>
        <v>76882.114999999991</v>
      </c>
      <c r="CG37" s="38">
        <f t="shared" si="36"/>
        <v>81035.55</v>
      </c>
      <c r="CH37" s="38">
        <f t="shared" si="36"/>
        <v>85188.985000000001</v>
      </c>
      <c r="CI37" s="38">
        <f t="shared" si="36"/>
        <v>89342.42</v>
      </c>
      <c r="CJ37" s="38">
        <f t="shared" si="36"/>
        <v>93495.854999999996</v>
      </c>
      <c r="CK37" s="38">
        <f t="shared" si="36"/>
        <v>97649.29</v>
      </c>
      <c r="CL37" s="38">
        <f t="shared" si="36"/>
        <v>101802.72499999999</v>
      </c>
      <c r="CM37" s="38">
        <f t="shared" si="34"/>
        <v>105956.15999999999</v>
      </c>
      <c r="CN37" s="38">
        <f t="shared" si="34"/>
        <v>110109.595</v>
      </c>
      <c r="CO37" s="38">
        <f t="shared" si="32"/>
        <v>114263.03</v>
      </c>
      <c r="CP37" s="38">
        <f t="shared" si="32"/>
        <v>118416.465</v>
      </c>
    </row>
    <row r="38" spans="1:94" x14ac:dyDescent="0.25">
      <c r="A38" s="3">
        <v>703</v>
      </c>
      <c r="B38" s="3" t="s">
        <v>1046</v>
      </c>
      <c r="C38" s="3" t="s">
        <v>58</v>
      </c>
      <c r="D38" s="3" t="s">
        <v>59</v>
      </c>
      <c r="E38" s="3">
        <v>0.99960000000000004</v>
      </c>
      <c r="F38" s="3" t="s">
        <v>209</v>
      </c>
      <c r="G38" s="35">
        <v>140200</v>
      </c>
      <c r="H38" s="35">
        <v>49100</v>
      </c>
      <c r="I38" s="35">
        <v>56100</v>
      </c>
      <c r="J38" s="35">
        <v>63100</v>
      </c>
      <c r="K38" s="35">
        <v>70100</v>
      </c>
      <c r="L38" s="35">
        <v>75750</v>
      </c>
      <c r="M38" s="35">
        <v>81350</v>
      </c>
      <c r="N38" s="35">
        <v>86950</v>
      </c>
      <c r="O38" s="35">
        <v>92550</v>
      </c>
      <c r="P38" s="35">
        <v>29450</v>
      </c>
      <c r="Q38" s="35">
        <v>33650</v>
      </c>
      <c r="R38" s="35">
        <v>37850</v>
      </c>
      <c r="S38" s="35">
        <v>42050</v>
      </c>
      <c r="T38" s="35">
        <v>45450</v>
      </c>
      <c r="U38" s="35">
        <v>48800</v>
      </c>
      <c r="V38" s="35">
        <v>52150</v>
      </c>
      <c r="W38" s="35">
        <v>55550</v>
      </c>
      <c r="X38" s="35">
        <v>78300</v>
      </c>
      <c r="Y38" s="35">
        <v>89500</v>
      </c>
      <c r="Z38" s="35">
        <v>100700</v>
      </c>
      <c r="AA38" s="35">
        <v>111850</v>
      </c>
      <c r="AB38" s="35">
        <v>120800</v>
      </c>
      <c r="AC38" s="35">
        <v>129750</v>
      </c>
      <c r="AD38" s="35">
        <v>138700</v>
      </c>
      <c r="AE38" s="35">
        <v>147650</v>
      </c>
      <c r="AF38" s="37">
        <f t="shared" si="6"/>
        <v>70100</v>
      </c>
      <c r="AG38" s="37">
        <f t="shared" si="7"/>
        <v>42050</v>
      </c>
      <c r="AH38" s="37">
        <f t="shared" si="8"/>
        <v>111850</v>
      </c>
      <c r="AI38">
        <f t="shared" si="35"/>
        <v>49080.36</v>
      </c>
      <c r="AJ38">
        <f t="shared" si="35"/>
        <v>56077.560000000005</v>
      </c>
      <c r="AK38">
        <f t="shared" si="35"/>
        <v>63074.76</v>
      </c>
      <c r="AL38">
        <f t="shared" si="35"/>
        <v>70071.960000000006</v>
      </c>
      <c r="AM38">
        <f t="shared" si="35"/>
        <v>75719.7</v>
      </c>
      <c r="AN38">
        <f t="shared" si="35"/>
        <v>81317.460000000006</v>
      </c>
      <c r="AO38">
        <f t="shared" si="35"/>
        <v>86915.22</v>
      </c>
      <c r="AP38">
        <f t="shared" si="35"/>
        <v>92512.98000000001</v>
      </c>
      <c r="AQ38">
        <f t="shared" si="35"/>
        <v>98110.74</v>
      </c>
      <c r="AR38">
        <f t="shared" si="35"/>
        <v>103708.5</v>
      </c>
      <c r="AS38">
        <f t="shared" si="35"/>
        <v>109356.24</v>
      </c>
      <c r="AT38">
        <f t="shared" si="35"/>
        <v>114954</v>
      </c>
      <c r="AU38">
        <f t="shared" si="35"/>
        <v>120551.76000000001</v>
      </c>
      <c r="AV38">
        <f t="shared" si="35"/>
        <v>126149.52</v>
      </c>
      <c r="AW38">
        <f t="shared" si="35"/>
        <v>131747.28</v>
      </c>
      <c r="AX38">
        <f t="shared" si="35"/>
        <v>137345.04</v>
      </c>
      <c r="AY38">
        <f t="shared" si="33"/>
        <v>142992.78</v>
      </c>
      <c r="AZ38">
        <f t="shared" si="33"/>
        <v>148590.54</v>
      </c>
      <c r="BA38">
        <f t="shared" si="31"/>
        <v>154188.30000000002</v>
      </c>
      <c r="BB38">
        <f t="shared" si="31"/>
        <v>159786.06</v>
      </c>
      <c r="BC38" s="7">
        <f t="shared" si="10"/>
        <v>29438.22</v>
      </c>
      <c r="BD38" s="7">
        <f t="shared" si="11"/>
        <v>33636.54</v>
      </c>
      <c r="BE38" s="7">
        <f t="shared" si="12"/>
        <v>37834.86</v>
      </c>
      <c r="BF38" s="7">
        <f t="shared" si="13"/>
        <v>42033.18</v>
      </c>
      <c r="BG38" s="7">
        <f t="shared" si="14"/>
        <v>45431.82</v>
      </c>
      <c r="BH38" s="7">
        <f t="shared" si="15"/>
        <v>48780.480000000003</v>
      </c>
      <c r="BI38" s="7">
        <f t="shared" si="16"/>
        <v>52129.14</v>
      </c>
      <c r="BJ38" s="7">
        <f t="shared" si="17"/>
        <v>55527.78</v>
      </c>
      <c r="BK38" s="7">
        <f t="shared" si="18"/>
        <v>58876.44</v>
      </c>
      <c r="BL38" s="7">
        <f t="shared" si="19"/>
        <v>62225.100000000006</v>
      </c>
      <c r="BM38" s="7">
        <f t="shared" si="20"/>
        <v>65573.760000000009</v>
      </c>
      <c r="BN38" s="7">
        <f t="shared" si="21"/>
        <v>68972.400000000009</v>
      </c>
      <c r="BO38" s="7">
        <f t="shared" si="22"/>
        <v>72321.06</v>
      </c>
      <c r="BP38" s="7">
        <f t="shared" si="23"/>
        <v>75669.72</v>
      </c>
      <c r="BQ38" s="7">
        <f t="shared" si="24"/>
        <v>79638.131999999998</v>
      </c>
      <c r="BR38" s="7">
        <f t="shared" si="25"/>
        <v>84356.244000000006</v>
      </c>
      <c r="BS38" s="7">
        <f t="shared" si="26"/>
        <v>89074.356</v>
      </c>
      <c r="BT38" s="7">
        <f t="shared" si="27"/>
        <v>93792.468000000008</v>
      </c>
      <c r="BU38" s="7">
        <f t="shared" si="28"/>
        <v>98510.58</v>
      </c>
      <c r="BV38" s="7">
        <f t="shared" si="29"/>
        <v>103228.69200000001</v>
      </c>
      <c r="BW38" s="38">
        <f t="shared" si="36"/>
        <v>78268.680000000008</v>
      </c>
      <c r="BX38" s="38">
        <f t="shared" si="36"/>
        <v>89464.2</v>
      </c>
      <c r="BY38" s="38">
        <f t="shared" si="36"/>
        <v>100659.72</v>
      </c>
      <c r="BZ38" s="38">
        <f t="shared" si="36"/>
        <v>111805.26000000001</v>
      </c>
      <c r="CA38" s="38">
        <f t="shared" si="36"/>
        <v>120751.68000000001</v>
      </c>
      <c r="CB38" s="38">
        <f t="shared" si="36"/>
        <v>129698.1</v>
      </c>
      <c r="CC38" s="38">
        <f t="shared" si="36"/>
        <v>138644.52000000002</v>
      </c>
      <c r="CD38" s="38">
        <f t="shared" si="36"/>
        <v>147590.94</v>
      </c>
      <c r="CE38" s="38">
        <f t="shared" si="36"/>
        <v>156537.36000000002</v>
      </c>
      <c r="CF38" s="38">
        <f t="shared" si="36"/>
        <v>165483.78</v>
      </c>
      <c r="CG38" s="38">
        <f t="shared" si="36"/>
        <v>174430.2</v>
      </c>
      <c r="CH38" s="38">
        <f t="shared" si="36"/>
        <v>183376.62</v>
      </c>
      <c r="CI38" s="38">
        <f t="shared" si="36"/>
        <v>192323.04</v>
      </c>
      <c r="CJ38" s="38">
        <f t="shared" si="36"/>
        <v>201269.46000000002</v>
      </c>
      <c r="CK38" s="38">
        <f t="shared" si="36"/>
        <v>210215.88</v>
      </c>
      <c r="CL38" s="38">
        <f t="shared" si="36"/>
        <v>219162.30000000002</v>
      </c>
      <c r="CM38" s="38">
        <f t="shared" si="34"/>
        <v>228108.72</v>
      </c>
      <c r="CN38" s="38">
        <f t="shared" si="34"/>
        <v>237055.14</v>
      </c>
      <c r="CO38" s="38">
        <f t="shared" si="32"/>
        <v>246001.56</v>
      </c>
      <c r="CP38" s="38">
        <f t="shared" si="32"/>
        <v>254947.98</v>
      </c>
    </row>
    <row r="39" spans="1:94" x14ac:dyDescent="0.25">
      <c r="A39" s="3">
        <v>703</v>
      </c>
      <c r="B39" s="3" t="s">
        <v>1046</v>
      </c>
      <c r="C39" s="3" t="s">
        <v>66</v>
      </c>
      <c r="D39" s="3" t="s">
        <v>67</v>
      </c>
      <c r="E39" s="3">
        <v>2.0000000000000001E-4</v>
      </c>
      <c r="F39" s="3" t="s">
        <v>209</v>
      </c>
      <c r="G39" s="35">
        <v>114000</v>
      </c>
      <c r="H39" s="35">
        <v>40300</v>
      </c>
      <c r="I39" s="35">
        <v>46050</v>
      </c>
      <c r="J39" s="35">
        <v>51800</v>
      </c>
      <c r="K39" s="35">
        <v>57550</v>
      </c>
      <c r="L39" s="35">
        <v>62200</v>
      </c>
      <c r="M39" s="35">
        <v>66800</v>
      </c>
      <c r="N39" s="35">
        <v>71400</v>
      </c>
      <c r="O39" s="35">
        <v>76000</v>
      </c>
      <c r="P39" s="35">
        <v>24200</v>
      </c>
      <c r="Q39" s="35">
        <v>27650</v>
      </c>
      <c r="R39" s="35">
        <v>31100</v>
      </c>
      <c r="S39" s="35">
        <v>34550</v>
      </c>
      <c r="T39" s="35">
        <v>37350</v>
      </c>
      <c r="U39" s="35">
        <v>40100</v>
      </c>
      <c r="V39" s="35">
        <v>42850</v>
      </c>
      <c r="W39" s="35">
        <v>46630</v>
      </c>
      <c r="X39" s="35">
        <v>62600</v>
      </c>
      <c r="Y39" s="35">
        <v>71550</v>
      </c>
      <c r="Z39" s="35">
        <v>80500</v>
      </c>
      <c r="AA39" s="35">
        <v>89400</v>
      </c>
      <c r="AB39" s="35">
        <v>96600</v>
      </c>
      <c r="AC39" s="35">
        <v>103750</v>
      </c>
      <c r="AD39" s="35">
        <v>110900</v>
      </c>
      <c r="AE39" s="35">
        <v>118050</v>
      </c>
      <c r="AF39" s="37">
        <f t="shared" si="6"/>
        <v>57550</v>
      </c>
      <c r="AG39" s="37">
        <f t="shared" si="7"/>
        <v>34550</v>
      </c>
      <c r="AH39" s="37">
        <f t="shared" si="8"/>
        <v>89400</v>
      </c>
      <c r="AI39">
        <f t="shared" si="35"/>
        <v>8.06</v>
      </c>
      <c r="AJ39">
        <f t="shared" si="35"/>
        <v>9.2100000000000009</v>
      </c>
      <c r="AK39">
        <f t="shared" si="35"/>
        <v>10.360000000000001</v>
      </c>
      <c r="AL39">
        <f t="shared" si="35"/>
        <v>11.51</v>
      </c>
      <c r="AM39">
        <f t="shared" si="35"/>
        <v>12.440000000000001</v>
      </c>
      <c r="AN39">
        <f t="shared" si="35"/>
        <v>13.360000000000001</v>
      </c>
      <c r="AO39">
        <f t="shared" si="35"/>
        <v>14.280000000000001</v>
      </c>
      <c r="AP39">
        <f t="shared" si="35"/>
        <v>15.200000000000001</v>
      </c>
      <c r="AQ39">
        <f t="shared" si="35"/>
        <v>16.12</v>
      </c>
      <c r="AR39">
        <f t="shared" si="35"/>
        <v>17.04</v>
      </c>
      <c r="AS39">
        <f t="shared" si="35"/>
        <v>17.96</v>
      </c>
      <c r="AT39">
        <f t="shared" si="35"/>
        <v>18.880000000000003</v>
      </c>
      <c r="AU39">
        <f t="shared" si="35"/>
        <v>19.8</v>
      </c>
      <c r="AV39">
        <f t="shared" si="35"/>
        <v>20.720000000000002</v>
      </c>
      <c r="AW39">
        <f t="shared" si="35"/>
        <v>21.64</v>
      </c>
      <c r="AX39">
        <f t="shared" si="35"/>
        <v>22.560000000000002</v>
      </c>
      <c r="AY39">
        <f t="shared" si="33"/>
        <v>23.490000000000002</v>
      </c>
      <c r="AZ39">
        <f t="shared" si="33"/>
        <v>24.41</v>
      </c>
      <c r="BA39">
        <f t="shared" si="31"/>
        <v>25.330000000000002</v>
      </c>
      <c r="BB39">
        <f t="shared" si="31"/>
        <v>26.25</v>
      </c>
      <c r="BC39" s="7">
        <f t="shared" si="10"/>
        <v>4.84</v>
      </c>
      <c r="BD39" s="7">
        <f t="shared" si="11"/>
        <v>5.53</v>
      </c>
      <c r="BE39" s="7">
        <f t="shared" si="12"/>
        <v>6.2200000000000006</v>
      </c>
      <c r="BF39" s="7">
        <f t="shared" si="13"/>
        <v>6.91</v>
      </c>
      <c r="BG39" s="7">
        <f t="shared" si="14"/>
        <v>7.4700000000000006</v>
      </c>
      <c r="BH39" s="7">
        <f t="shared" si="15"/>
        <v>8.02</v>
      </c>
      <c r="BI39" s="7">
        <f t="shared" si="16"/>
        <v>8.57</v>
      </c>
      <c r="BJ39" s="7">
        <f t="shared" si="17"/>
        <v>9.3260000000000005</v>
      </c>
      <c r="BK39" s="7">
        <f t="shared" si="18"/>
        <v>10.270000000000001</v>
      </c>
      <c r="BL39" s="7">
        <f t="shared" si="19"/>
        <v>11.214</v>
      </c>
      <c r="BM39" s="7">
        <f t="shared" si="20"/>
        <v>12.158000000000001</v>
      </c>
      <c r="BN39" s="7">
        <f t="shared" si="21"/>
        <v>13.102</v>
      </c>
      <c r="BO39" s="7">
        <f t="shared" si="22"/>
        <v>14.046000000000001</v>
      </c>
      <c r="BP39" s="7">
        <f t="shared" si="23"/>
        <v>14.99</v>
      </c>
      <c r="BQ39" s="7">
        <f t="shared" si="24"/>
        <v>15.934000000000001</v>
      </c>
      <c r="BR39" s="7">
        <f t="shared" si="25"/>
        <v>16.878</v>
      </c>
      <c r="BS39" s="7">
        <f t="shared" si="26"/>
        <v>17.821999999999999</v>
      </c>
      <c r="BT39" s="7">
        <f t="shared" si="27"/>
        <v>18.766000000000002</v>
      </c>
      <c r="BU39" s="7">
        <f t="shared" si="28"/>
        <v>19.71</v>
      </c>
      <c r="BV39" s="7">
        <f t="shared" si="29"/>
        <v>20.654</v>
      </c>
      <c r="BW39" s="38">
        <f t="shared" si="36"/>
        <v>12.520000000000001</v>
      </c>
      <c r="BX39" s="38">
        <f t="shared" si="36"/>
        <v>14.31</v>
      </c>
      <c r="BY39" s="38">
        <f t="shared" si="36"/>
        <v>16.100000000000001</v>
      </c>
      <c r="BZ39" s="38">
        <f t="shared" si="36"/>
        <v>17.880000000000003</v>
      </c>
      <c r="CA39" s="38">
        <f t="shared" si="36"/>
        <v>19.32</v>
      </c>
      <c r="CB39" s="38">
        <f t="shared" si="36"/>
        <v>20.75</v>
      </c>
      <c r="CC39" s="38">
        <f t="shared" si="36"/>
        <v>22.18</v>
      </c>
      <c r="CD39" s="38">
        <f t="shared" si="36"/>
        <v>23.61</v>
      </c>
      <c r="CE39" s="38">
        <f t="shared" si="36"/>
        <v>25.040000000000003</v>
      </c>
      <c r="CF39" s="38">
        <f t="shared" si="36"/>
        <v>26.470000000000002</v>
      </c>
      <c r="CG39" s="38">
        <f t="shared" si="36"/>
        <v>27.900000000000002</v>
      </c>
      <c r="CH39" s="38">
        <f t="shared" si="36"/>
        <v>29.330000000000002</v>
      </c>
      <c r="CI39" s="38">
        <f t="shared" si="36"/>
        <v>30.76</v>
      </c>
      <c r="CJ39" s="38">
        <f t="shared" si="36"/>
        <v>32.190000000000005</v>
      </c>
      <c r="CK39" s="38">
        <f t="shared" si="36"/>
        <v>33.620000000000005</v>
      </c>
      <c r="CL39" s="38">
        <f t="shared" si="36"/>
        <v>35.050000000000004</v>
      </c>
      <c r="CM39" s="38">
        <f t="shared" si="34"/>
        <v>36.480000000000004</v>
      </c>
      <c r="CN39" s="38">
        <f t="shared" si="34"/>
        <v>37.910000000000004</v>
      </c>
      <c r="CO39" s="38">
        <f t="shared" si="32"/>
        <v>39.340000000000003</v>
      </c>
      <c r="CP39" s="38">
        <f t="shared" si="32"/>
        <v>40.770000000000003</v>
      </c>
    </row>
    <row r="40" spans="1:94" x14ac:dyDescent="0.25">
      <c r="A40" s="3">
        <v>701</v>
      </c>
      <c r="B40" s="3" t="s">
        <v>1042</v>
      </c>
      <c r="C40" s="3" t="s">
        <v>66</v>
      </c>
      <c r="D40" s="3" t="s">
        <v>67</v>
      </c>
      <c r="E40" s="3">
        <v>1</v>
      </c>
      <c r="F40" s="3" t="s">
        <v>209</v>
      </c>
      <c r="G40" s="35">
        <v>114000</v>
      </c>
      <c r="H40" s="35">
        <v>40300</v>
      </c>
      <c r="I40" s="35">
        <v>46050</v>
      </c>
      <c r="J40" s="35">
        <v>51800</v>
      </c>
      <c r="K40" s="35">
        <v>57550</v>
      </c>
      <c r="L40" s="35">
        <v>62200</v>
      </c>
      <c r="M40" s="35">
        <v>66800</v>
      </c>
      <c r="N40" s="35">
        <v>71400</v>
      </c>
      <c r="O40" s="35">
        <v>76000</v>
      </c>
      <c r="P40" s="35">
        <v>24200</v>
      </c>
      <c r="Q40" s="35">
        <v>27650</v>
      </c>
      <c r="R40" s="35">
        <v>31100</v>
      </c>
      <c r="S40" s="35">
        <v>34550</v>
      </c>
      <c r="T40" s="35">
        <v>37350</v>
      </c>
      <c r="U40" s="35">
        <v>40100</v>
      </c>
      <c r="V40" s="35">
        <v>42850</v>
      </c>
      <c r="W40" s="35">
        <v>46630</v>
      </c>
      <c r="X40" s="35">
        <v>62600</v>
      </c>
      <c r="Y40" s="35">
        <v>71550</v>
      </c>
      <c r="Z40" s="35">
        <v>80500</v>
      </c>
      <c r="AA40" s="35">
        <v>89400</v>
      </c>
      <c r="AB40" s="35">
        <v>96600</v>
      </c>
      <c r="AC40" s="35">
        <v>103750</v>
      </c>
      <c r="AD40" s="35">
        <v>110900</v>
      </c>
      <c r="AE40" s="35">
        <v>118050</v>
      </c>
      <c r="AF40" s="37">
        <f t="shared" si="6"/>
        <v>57550</v>
      </c>
      <c r="AG40" s="37">
        <f t="shared" si="7"/>
        <v>34550</v>
      </c>
      <c r="AH40" s="37">
        <f t="shared" si="8"/>
        <v>89400</v>
      </c>
      <c r="AI40">
        <f t="shared" si="35"/>
        <v>40300</v>
      </c>
      <c r="AJ40">
        <f t="shared" si="35"/>
        <v>46050</v>
      </c>
      <c r="AK40">
        <f t="shared" si="35"/>
        <v>51800</v>
      </c>
      <c r="AL40">
        <f t="shared" si="35"/>
        <v>57550</v>
      </c>
      <c r="AM40">
        <f t="shared" si="35"/>
        <v>62200</v>
      </c>
      <c r="AN40">
        <f t="shared" si="35"/>
        <v>66800</v>
      </c>
      <c r="AO40">
        <f t="shared" si="35"/>
        <v>71400</v>
      </c>
      <c r="AP40">
        <f t="shared" si="35"/>
        <v>76000</v>
      </c>
      <c r="AQ40">
        <f t="shared" si="35"/>
        <v>80600</v>
      </c>
      <c r="AR40">
        <f t="shared" si="35"/>
        <v>85200</v>
      </c>
      <c r="AS40">
        <f t="shared" si="35"/>
        <v>89800</v>
      </c>
      <c r="AT40">
        <f t="shared" si="35"/>
        <v>94400</v>
      </c>
      <c r="AU40">
        <f t="shared" si="35"/>
        <v>99000</v>
      </c>
      <c r="AV40">
        <f t="shared" si="35"/>
        <v>103600</v>
      </c>
      <c r="AW40">
        <f t="shared" si="35"/>
        <v>108200</v>
      </c>
      <c r="AX40">
        <f t="shared" si="35"/>
        <v>112800</v>
      </c>
      <c r="AY40">
        <f t="shared" si="33"/>
        <v>117450</v>
      </c>
      <c r="AZ40">
        <f t="shared" si="33"/>
        <v>122050</v>
      </c>
      <c r="BA40">
        <f t="shared" si="31"/>
        <v>126650</v>
      </c>
      <c r="BB40">
        <f t="shared" si="31"/>
        <v>131250</v>
      </c>
      <c r="BC40" s="7">
        <f t="shared" si="10"/>
        <v>24200</v>
      </c>
      <c r="BD40" s="7">
        <f t="shared" si="11"/>
        <v>27650</v>
      </c>
      <c r="BE40" s="7">
        <f t="shared" si="12"/>
        <v>31100</v>
      </c>
      <c r="BF40" s="7">
        <f t="shared" si="13"/>
        <v>34550</v>
      </c>
      <c r="BG40" s="7">
        <f t="shared" si="14"/>
        <v>37350</v>
      </c>
      <c r="BH40" s="7">
        <f t="shared" si="15"/>
        <v>40100</v>
      </c>
      <c r="BI40" s="7">
        <f t="shared" si="16"/>
        <v>42850</v>
      </c>
      <c r="BJ40" s="7">
        <f t="shared" si="17"/>
        <v>46630</v>
      </c>
      <c r="BK40" s="7">
        <f t="shared" si="18"/>
        <v>51350</v>
      </c>
      <c r="BL40" s="7">
        <f t="shared" si="19"/>
        <v>56070</v>
      </c>
      <c r="BM40" s="7">
        <f t="shared" si="20"/>
        <v>60790</v>
      </c>
      <c r="BN40" s="7">
        <f t="shared" si="21"/>
        <v>65510</v>
      </c>
      <c r="BO40" s="7">
        <f t="shared" si="22"/>
        <v>70230</v>
      </c>
      <c r="BP40" s="7">
        <f t="shared" si="23"/>
        <v>74950</v>
      </c>
      <c r="BQ40" s="7">
        <f t="shared" si="24"/>
        <v>79670</v>
      </c>
      <c r="BR40" s="7">
        <f t="shared" si="25"/>
        <v>84390</v>
      </c>
      <c r="BS40" s="7">
        <f t="shared" si="26"/>
        <v>89110</v>
      </c>
      <c r="BT40" s="7">
        <f t="shared" si="27"/>
        <v>93830</v>
      </c>
      <c r="BU40" s="7">
        <f t="shared" si="28"/>
        <v>98550</v>
      </c>
      <c r="BV40" s="7">
        <f t="shared" si="29"/>
        <v>103270</v>
      </c>
      <c r="BW40" s="38">
        <f t="shared" si="36"/>
        <v>62600</v>
      </c>
      <c r="BX40" s="38">
        <f t="shared" si="36"/>
        <v>71550</v>
      </c>
      <c r="BY40" s="38">
        <f t="shared" si="36"/>
        <v>80500</v>
      </c>
      <c r="BZ40" s="38">
        <f t="shared" si="36"/>
        <v>89400</v>
      </c>
      <c r="CA40" s="38">
        <f t="shared" si="36"/>
        <v>96600</v>
      </c>
      <c r="CB40" s="38">
        <f t="shared" si="36"/>
        <v>103750</v>
      </c>
      <c r="CC40" s="38">
        <f t="shared" si="36"/>
        <v>110900</v>
      </c>
      <c r="CD40" s="38">
        <f t="shared" si="36"/>
        <v>118050</v>
      </c>
      <c r="CE40" s="38">
        <f t="shared" si="36"/>
        <v>125200</v>
      </c>
      <c r="CF40" s="38">
        <f t="shared" si="36"/>
        <v>132350</v>
      </c>
      <c r="CG40" s="38">
        <f t="shared" si="36"/>
        <v>139500</v>
      </c>
      <c r="CH40" s="38">
        <f t="shared" si="36"/>
        <v>146650</v>
      </c>
      <c r="CI40" s="38">
        <f t="shared" si="36"/>
        <v>153800</v>
      </c>
      <c r="CJ40" s="38">
        <f t="shared" si="36"/>
        <v>160950</v>
      </c>
      <c r="CK40" s="38">
        <f t="shared" si="36"/>
        <v>168100</v>
      </c>
      <c r="CL40" s="38">
        <f t="shared" si="36"/>
        <v>175250</v>
      </c>
      <c r="CM40" s="38">
        <f t="shared" si="34"/>
        <v>182400</v>
      </c>
      <c r="CN40" s="38">
        <f t="shared" si="34"/>
        <v>189550</v>
      </c>
      <c r="CO40" s="38">
        <f t="shared" si="32"/>
        <v>196700</v>
      </c>
      <c r="CP40" s="38">
        <f t="shared" si="32"/>
        <v>203850</v>
      </c>
    </row>
    <row r="41" spans="1:94" x14ac:dyDescent="0.25">
      <c r="A41" s="3">
        <v>704</v>
      </c>
      <c r="B41" s="3" t="s">
        <v>1048</v>
      </c>
      <c r="C41" s="3" t="s">
        <v>58</v>
      </c>
      <c r="D41" s="3" t="s">
        <v>59</v>
      </c>
      <c r="E41" s="3">
        <v>1</v>
      </c>
      <c r="F41" s="3" t="s">
        <v>209</v>
      </c>
      <c r="G41" s="35">
        <v>140200</v>
      </c>
      <c r="H41" s="35">
        <v>49100</v>
      </c>
      <c r="I41" s="35">
        <v>56100</v>
      </c>
      <c r="J41" s="35">
        <v>63100</v>
      </c>
      <c r="K41" s="35">
        <v>70100</v>
      </c>
      <c r="L41" s="35">
        <v>75750</v>
      </c>
      <c r="M41" s="35">
        <v>81350</v>
      </c>
      <c r="N41" s="35">
        <v>86950</v>
      </c>
      <c r="O41" s="35">
        <v>92550</v>
      </c>
      <c r="P41" s="35">
        <v>29450</v>
      </c>
      <c r="Q41" s="35">
        <v>33650</v>
      </c>
      <c r="R41" s="35">
        <v>37850</v>
      </c>
      <c r="S41" s="35">
        <v>42050</v>
      </c>
      <c r="T41" s="35">
        <v>45450</v>
      </c>
      <c r="U41" s="35">
        <v>48800</v>
      </c>
      <c r="V41" s="35">
        <v>52150</v>
      </c>
      <c r="W41" s="35">
        <v>55550</v>
      </c>
      <c r="X41" s="35">
        <v>78300</v>
      </c>
      <c r="Y41" s="35">
        <v>89500</v>
      </c>
      <c r="Z41" s="35">
        <v>100700</v>
      </c>
      <c r="AA41" s="35">
        <v>111850</v>
      </c>
      <c r="AB41" s="35">
        <v>120800</v>
      </c>
      <c r="AC41" s="35">
        <v>129750</v>
      </c>
      <c r="AD41" s="35">
        <v>138700</v>
      </c>
      <c r="AE41" s="35">
        <v>147650</v>
      </c>
      <c r="AF41" s="37">
        <f t="shared" si="6"/>
        <v>70100</v>
      </c>
      <c r="AG41" s="37">
        <f t="shared" si="7"/>
        <v>42050</v>
      </c>
      <c r="AH41" s="37">
        <f t="shared" si="8"/>
        <v>111850</v>
      </c>
      <c r="AI41">
        <f t="shared" si="35"/>
        <v>49100</v>
      </c>
      <c r="AJ41">
        <f t="shared" si="35"/>
        <v>56100</v>
      </c>
      <c r="AK41">
        <f t="shared" si="35"/>
        <v>63100</v>
      </c>
      <c r="AL41">
        <f t="shared" si="35"/>
        <v>70100</v>
      </c>
      <c r="AM41">
        <f t="shared" si="35"/>
        <v>75750</v>
      </c>
      <c r="AN41">
        <f t="shared" si="35"/>
        <v>81350</v>
      </c>
      <c r="AO41">
        <f t="shared" si="35"/>
        <v>86950</v>
      </c>
      <c r="AP41">
        <f t="shared" si="35"/>
        <v>92550</v>
      </c>
      <c r="AQ41">
        <f t="shared" si="35"/>
        <v>98150</v>
      </c>
      <c r="AR41">
        <f t="shared" si="35"/>
        <v>103750</v>
      </c>
      <c r="AS41">
        <f t="shared" si="35"/>
        <v>109400</v>
      </c>
      <c r="AT41">
        <f t="shared" si="35"/>
        <v>115000</v>
      </c>
      <c r="AU41">
        <f t="shared" si="35"/>
        <v>120600</v>
      </c>
      <c r="AV41">
        <f t="shared" si="35"/>
        <v>126200</v>
      </c>
      <c r="AW41">
        <f t="shared" si="35"/>
        <v>131800</v>
      </c>
      <c r="AX41">
        <f t="shared" si="35"/>
        <v>137400</v>
      </c>
      <c r="AY41">
        <f t="shared" si="33"/>
        <v>143050</v>
      </c>
      <c r="AZ41">
        <f t="shared" si="33"/>
        <v>148650</v>
      </c>
      <c r="BA41">
        <f t="shared" si="31"/>
        <v>154250</v>
      </c>
      <c r="BB41">
        <f t="shared" si="31"/>
        <v>159850</v>
      </c>
      <c r="BC41" s="7">
        <f t="shared" si="10"/>
        <v>29450</v>
      </c>
      <c r="BD41" s="7">
        <f t="shared" si="11"/>
        <v>33650</v>
      </c>
      <c r="BE41" s="7">
        <f t="shared" si="12"/>
        <v>37850</v>
      </c>
      <c r="BF41" s="7">
        <f t="shared" si="13"/>
        <v>42050</v>
      </c>
      <c r="BG41" s="7">
        <f t="shared" si="14"/>
        <v>45450</v>
      </c>
      <c r="BH41" s="7">
        <f t="shared" si="15"/>
        <v>48800</v>
      </c>
      <c r="BI41" s="7">
        <f t="shared" si="16"/>
        <v>52150</v>
      </c>
      <c r="BJ41" s="7">
        <f t="shared" si="17"/>
        <v>55550</v>
      </c>
      <c r="BK41" s="7">
        <f t="shared" si="18"/>
        <v>58900</v>
      </c>
      <c r="BL41" s="7">
        <f t="shared" si="19"/>
        <v>62250</v>
      </c>
      <c r="BM41" s="7">
        <f t="shared" si="20"/>
        <v>65600</v>
      </c>
      <c r="BN41" s="7">
        <f t="shared" si="21"/>
        <v>69000</v>
      </c>
      <c r="BO41" s="7">
        <f t="shared" si="22"/>
        <v>72350</v>
      </c>
      <c r="BP41" s="7">
        <f t="shared" si="23"/>
        <v>75700</v>
      </c>
      <c r="BQ41" s="7">
        <f t="shared" si="24"/>
        <v>79670</v>
      </c>
      <c r="BR41" s="7">
        <f t="shared" si="25"/>
        <v>84390</v>
      </c>
      <c r="BS41" s="7">
        <f t="shared" si="26"/>
        <v>89110</v>
      </c>
      <c r="BT41" s="7">
        <f t="shared" si="27"/>
        <v>93830</v>
      </c>
      <c r="BU41" s="7">
        <f t="shared" si="28"/>
        <v>98550</v>
      </c>
      <c r="BV41" s="7">
        <f t="shared" si="29"/>
        <v>103270</v>
      </c>
      <c r="BW41" s="38">
        <f t="shared" si="36"/>
        <v>78300</v>
      </c>
      <c r="BX41" s="38">
        <f t="shared" si="36"/>
        <v>89500</v>
      </c>
      <c r="BY41" s="38">
        <f t="shared" si="36"/>
        <v>100700</v>
      </c>
      <c r="BZ41" s="38">
        <f t="shared" si="36"/>
        <v>111850</v>
      </c>
      <c r="CA41" s="38">
        <f t="shared" si="36"/>
        <v>120800</v>
      </c>
      <c r="CB41" s="38">
        <f t="shared" si="36"/>
        <v>129750</v>
      </c>
      <c r="CC41" s="38">
        <f t="shared" si="36"/>
        <v>138700</v>
      </c>
      <c r="CD41" s="38">
        <f t="shared" si="36"/>
        <v>147650</v>
      </c>
      <c r="CE41" s="38">
        <f t="shared" si="36"/>
        <v>156600</v>
      </c>
      <c r="CF41" s="38">
        <f t="shared" si="36"/>
        <v>165550</v>
      </c>
      <c r="CG41" s="38">
        <f t="shared" si="36"/>
        <v>174500</v>
      </c>
      <c r="CH41" s="38">
        <f t="shared" si="36"/>
        <v>183450</v>
      </c>
      <c r="CI41" s="38">
        <f t="shared" si="36"/>
        <v>192400</v>
      </c>
      <c r="CJ41" s="38">
        <f t="shared" si="36"/>
        <v>201350</v>
      </c>
      <c r="CK41" s="38">
        <f t="shared" si="36"/>
        <v>210300</v>
      </c>
      <c r="CL41" s="38">
        <f t="shared" si="36"/>
        <v>219250</v>
      </c>
      <c r="CM41" s="38">
        <f t="shared" si="34"/>
        <v>228200</v>
      </c>
      <c r="CN41" s="38">
        <f t="shared" si="34"/>
        <v>237150</v>
      </c>
      <c r="CO41" s="38">
        <f t="shared" si="32"/>
        <v>246100</v>
      </c>
      <c r="CP41" s="38">
        <f t="shared" si="32"/>
        <v>255050</v>
      </c>
    </row>
    <row r="42" spans="1:94" x14ac:dyDescent="0.25">
      <c r="A42" s="3">
        <v>200</v>
      </c>
      <c r="B42" s="3" t="s">
        <v>1004</v>
      </c>
      <c r="C42" s="3" t="s">
        <v>230</v>
      </c>
      <c r="D42" s="3" t="s">
        <v>123</v>
      </c>
      <c r="E42" s="3">
        <v>8.0000000000000004E-4</v>
      </c>
      <c r="F42" s="3" t="s">
        <v>209</v>
      </c>
      <c r="G42" s="35">
        <v>92100</v>
      </c>
      <c r="H42" s="35">
        <v>32950</v>
      </c>
      <c r="I42" s="35">
        <v>37650</v>
      </c>
      <c r="J42" s="35">
        <v>42350</v>
      </c>
      <c r="K42" s="35">
        <v>47050</v>
      </c>
      <c r="L42" s="35">
        <v>50850</v>
      </c>
      <c r="M42" s="35">
        <v>54600</v>
      </c>
      <c r="N42" s="35">
        <v>58350</v>
      </c>
      <c r="O42" s="35">
        <v>62150</v>
      </c>
      <c r="P42" s="35">
        <v>19800</v>
      </c>
      <c r="Q42" s="35">
        <v>22600</v>
      </c>
      <c r="R42" s="35">
        <v>25450</v>
      </c>
      <c r="S42" s="35">
        <v>28250</v>
      </c>
      <c r="T42" s="35">
        <v>32470</v>
      </c>
      <c r="U42" s="35">
        <v>37190</v>
      </c>
      <c r="V42" s="35">
        <v>41910</v>
      </c>
      <c r="W42" s="35">
        <v>46630</v>
      </c>
      <c r="X42" s="35">
        <v>52750</v>
      </c>
      <c r="Y42" s="35">
        <v>60250</v>
      </c>
      <c r="Z42" s="35">
        <v>67800</v>
      </c>
      <c r="AA42" s="35">
        <v>75300</v>
      </c>
      <c r="AB42" s="35">
        <v>81350</v>
      </c>
      <c r="AC42" s="35">
        <v>87350</v>
      </c>
      <c r="AD42" s="35">
        <v>93400</v>
      </c>
      <c r="AE42" s="35">
        <v>99400</v>
      </c>
      <c r="AF42" s="37">
        <f t="shared" si="6"/>
        <v>47050</v>
      </c>
      <c r="AG42" s="37">
        <f t="shared" si="7"/>
        <v>28250</v>
      </c>
      <c r="AH42" s="37">
        <f t="shared" si="8"/>
        <v>75300</v>
      </c>
      <c r="AI42">
        <f t="shared" si="35"/>
        <v>26.360000000000003</v>
      </c>
      <c r="AJ42">
        <f t="shared" si="35"/>
        <v>30.12</v>
      </c>
      <c r="AK42">
        <f t="shared" si="35"/>
        <v>33.880000000000003</v>
      </c>
      <c r="AL42">
        <f t="shared" si="35"/>
        <v>37.64</v>
      </c>
      <c r="AM42">
        <f t="shared" si="35"/>
        <v>40.68</v>
      </c>
      <c r="AN42">
        <f t="shared" si="35"/>
        <v>43.68</v>
      </c>
      <c r="AO42">
        <f t="shared" si="35"/>
        <v>46.68</v>
      </c>
      <c r="AP42">
        <f t="shared" si="35"/>
        <v>49.72</v>
      </c>
      <c r="AQ42">
        <f t="shared" si="35"/>
        <v>52.720000000000006</v>
      </c>
      <c r="AR42">
        <f t="shared" si="35"/>
        <v>55.720000000000006</v>
      </c>
      <c r="AS42">
        <f t="shared" si="35"/>
        <v>58.720000000000006</v>
      </c>
      <c r="AT42">
        <f t="shared" si="35"/>
        <v>61.760000000000005</v>
      </c>
      <c r="AU42">
        <f t="shared" si="35"/>
        <v>64.760000000000005</v>
      </c>
      <c r="AV42">
        <f t="shared" si="35"/>
        <v>67.760000000000005</v>
      </c>
      <c r="AW42">
        <f t="shared" si="35"/>
        <v>70.8</v>
      </c>
      <c r="AX42">
        <f t="shared" si="35"/>
        <v>73.8</v>
      </c>
      <c r="AY42">
        <f t="shared" si="33"/>
        <v>76.8</v>
      </c>
      <c r="AZ42">
        <f t="shared" si="33"/>
        <v>79.8</v>
      </c>
      <c r="BA42">
        <f t="shared" si="31"/>
        <v>82.84</v>
      </c>
      <c r="BB42">
        <f t="shared" si="31"/>
        <v>85.84</v>
      </c>
      <c r="BC42" s="7">
        <f t="shared" si="10"/>
        <v>15.840000000000002</v>
      </c>
      <c r="BD42" s="7">
        <f t="shared" si="11"/>
        <v>18.080000000000002</v>
      </c>
      <c r="BE42" s="7">
        <f t="shared" si="12"/>
        <v>20.36</v>
      </c>
      <c r="BF42" s="7">
        <f t="shared" si="13"/>
        <v>22.6</v>
      </c>
      <c r="BG42" s="7">
        <f t="shared" si="14"/>
        <v>25.976000000000003</v>
      </c>
      <c r="BH42" s="7">
        <f t="shared" si="15"/>
        <v>29.752000000000002</v>
      </c>
      <c r="BI42" s="7">
        <f t="shared" si="16"/>
        <v>33.527999999999999</v>
      </c>
      <c r="BJ42" s="7">
        <f t="shared" si="17"/>
        <v>37.304000000000002</v>
      </c>
      <c r="BK42" s="7">
        <f t="shared" si="18"/>
        <v>41.080000000000005</v>
      </c>
      <c r="BL42" s="7">
        <f t="shared" si="19"/>
        <v>44.856000000000002</v>
      </c>
      <c r="BM42" s="7">
        <f t="shared" si="20"/>
        <v>48.632000000000005</v>
      </c>
      <c r="BN42" s="7">
        <f t="shared" si="21"/>
        <v>52.408000000000001</v>
      </c>
      <c r="BO42" s="7">
        <f t="shared" si="22"/>
        <v>56.184000000000005</v>
      </c>
      <c r="BP42" s="7">
        <f t="shared" si="23"/>
        <v>59.96</v>
      </c>
      <c r="BQ42" s="7">
        <f t="shared" si="24"/>
        <v>63.736000000000004</v>
      </c>
      <c r="BR42" s="7">
        <f t="shared" si="25"/>
        <v>67.512</v>
      </c>
      <c r="BS42" s="7">
        <f t="shared" si="26"/>
        <v>71.287999999999997</v>
      </c>
      <c r="BT42" s="7">
        <f t="shared" si="27"/>
        <v>75.064000000000007</v>
      </c>
      <c r="BU42" s="7">
        <f t="shared" si="28"/>
        <v>78.84</v>
      </c>
      <c r="BV42" s="7">
        <f t="shared" si="29"/>
        <v>82.616</v>
      </c>
      <c r="BW42" s="38">
        <f t="shared" si="36"/>
        <v>42.2</v>
      </c>
      <c r="BX42" s="38">
        <f t="shared" si="36"/>
        <v>48.2</v>
      </c>
      <c r="BY42" s="38">
        <f t="shared" si="36"/>
        <v>54.24</v>
      </c>
      <c r="BZ42" s="38">
        <f t="shared" si="36"/>
        <v>60.24</v>
      </c>
      <c r="CA42" s="38">
        <f t="shared" si="36"/>
        <v>65.08</v>
      </c>
      <c r="CB42" s="38">
        <f t="shared" si="36"/>
        <v>69.88000000000001</v>
      </c>
      <c r="CC42" s="38">
        <f t="shared" si="36"/>
        <v>74.72</v>
      </c>
      <c r="CD42" s="38">
        <f t="shared" si="36"/>
        <v>79.52000000000001</v>
      </c>
      <c r="CE42" s="38">
        <f t="shared" si="36"/>
        <v>84.36</v>
      </c>
      <c r="CF42" s="38">
        <f t="shared" si="36"/>
        <v>89.160000000000011</v>
      </c>
      <c r="CG42" s="38">
        <f t="shared" si="36"/>
        <v>94</v>
      </c>
      <c r="CH42" s="38">
        <f t="shared" si="36"/>
        <v>98.800000000000011</v>
      </c>
      <c r="CI42" s="38">
        <f t="shared" si="36"/>
        <v>103.64</v>
      </c>
      <c r="CJ42" s="38">
        <f t="shared" si="36"/>
        <v>108.44000000000001</v>
      </c>
      <c r="CK42" s="38">
        <f t="shared" si="36"/>
        <v>113.28</v>
      </c>
      <c r="CL42" s="38">
        <f t="shared" si="36"/>
        <v>118.08000000000001</v>
      </c>
      <c r="CM42" s="38">
        <f t="shared" si="34"/>
        <v>122.92</v>
      </c>
      <c r="CN42" s="38">
        <f t="shared" si="34"/>
        <v>127.72000000000001</v>
      </c>
      <c r="CO42" s="38">
        <f t="shared" si="32"/>
        <v>132.56</v>
      </c>
      <c r="CP42" s="38">
        <f t="shared" si="32"/>
        <v>137.36000000000001</v>
      </c>
    </row>
    <row r="43" spans="1:94" x14ac:dyDescent="0.25">
      <c r="A43" s="3">
        <v>200</v>
      </c>
      <c r="B43" s="3" t="s">
        <v>1004</v>
      </c>
      <c r="C43" s="3" t="s">
        <v>64</v>
      </c>
      <c r="D43" s="3" t="s">
        <v>65</v>
      </c>
      <c r="E43" s="3">
        <v>0.65910000000000002</v>
      </c>
      <c r="F43" s="3" t="s">
        <v>209</v>
      </c>
      <c r="G43" s="35">
        <v>92200</v>
      </c>
      <c r="H43" s="35">
        <v>32950</v>
      </c>
      <c r="I43" s="35">
        <v>37650</v>
      </c>
      <c r="J43" s="35">
        <v>42350</v>
      </c>
      <c r="K43" s="35">
        <v>47050</v>
      </c>
      <c r="L43" s="35">
        <v>50850</v>
      </c>
      <c r="M43" s="35">
        <v>54600</v>
      </c>
      <c r="N43" s="35">
        <v>58350</v>
      </c>
      <c r="O43" s="35">
        <v>62150</v>
      </c>
      <c r="P43" s="35">
        <v>19800</v>
      </c>
      <c r="Q43" s="35">
        <v>22600</v>
      </c>
      <c r="R43" s="35">
        <v>25450</v>
      </c>
      <c r="S43" s="35">
        <v>28250</v>
      </c>
      <c r="T43" s="35">
        <v>32470</v>
      </c>
      <c r="U43" s="35">
        <v>37190</v>
      </c>
      <c r="V43" s="35">
        <v>41910</v>
      </c>
      <c r="W43" s="35">
        <v>46630</v>
      </c>
      <c r="X43" s="35">
        <v>52750</v>
      </c>
      <c r="Y43" s="35">
        <v>60250</v>
      </c>
      <c r="Z43" s="35">
        <v>67800</v>
      </c>
      <c r="AA43" s="35">
        <v>75300</v>
      </c>
      <c r="AB43" s="35">
        <v>81350</v>
      </c>
      <c r="AC43" s="35">
        <v>87350</v>
      </c>
      <c r="AD43" s="35">
        <v>93400</v>
      </c>
      <c r="AE43" s="35">
        <v>99400</v>
      </c>
      <c r="AF43" s="37">
        <f t="shared" si="6"/>
        <v>47050</v>
      </c>
      <c r="AG43" s="37">
        <f t="shared" si="7"/>
        <v>28250</v>
      </c>
      <c r="AH43" s="37">
        <f t="shared" si="8"/>
        <v>75300</v>
      </c>
      <c r="AI43">
        <f t="shared" si="35"/>
        <v>21717.345000000001</v>
      </c>
      <c r="AJ43">
        <f t="shared" si="35"/>
        <v>24815.115000000002</v>
      </c>
      <c r="AK43">
        <f t="shared" si="35"/>
        <v>27912.885000000002</v>
      </c>
      <c r="AL43">
        <f t="shared" si="35"/>
        <v>31010.655000000002</v>
      </c>
      <c r="AM43">
        <f t="shared" si="35"/>
        <v>33515.235000000001</v>
      </c>
      <c r="AN43">
        <f t="shared" si="35"/>
        <v>35986.86</v>
      </c>
      <c r="AO43">
        <f t="shared" si="35"/>
        <v>38458.485000000001</v>
      </c>
      <c r="AP43">
        <f t="shared" si="35"/>
        <v>40963.065000000002</v>
      </c>
      <c r="AQ43">
        <f t="shared" si="35"/>
        <v>43434.69</v>
      </c>
      <c r="AR43">
        <f t="shared" si="35"/>
        <v>45906.315000000002</v>
      </c>
      <c r="AS43">
        <f t="shared" si="35"/>
        <v>48377.94</v>
      </c>
      <c r="AT43">
        <f t="shared" si="35"/>
        <v>50882.520000000004</v>
      </c>
      <c r="AU43">
        <f t="shared" si="35"/>
        <v>53354.145000000004</v>
      </c>
      <c r="AV43">
        <f t="shared" si="35"/>
        <v>55825.770000000004</v>
      </c>
      <c r="AW43">
        <f t="shared" si="35"/>
        <v>58330.35</v>
      </c>
      <c r="AX43">
        <f t="shared" si="35"/>
        <v>60801.974999999999</v>
      </c>
      <c r="AY43">
        <f t="shared" si="33"/>
        <v>63273.599999999999</v>
      </c>
      <c r="AZ43">
        <f t="shared" si="33"/>
        <v>65745.225000000006</v>
      </c>
      <c r="BA43">
        <f t="shared" si="31"/>
        <v>68249.805000000008</v>
      </c>
      <c r="BB43">
        <f t="shared" si="31"/>
        <v>70721.430000000008</v>
      </c>
      <c r="BC43" s="7">
        <f t="shared" si="10"/>
        <v>13050.18</v>
      </c>
      <c r="BD43" s="7">
        <f t="shared" si="11"/>
        <v>14895.66</v>
      </c>
      <c r="BE43" s="7">
        <f t="shared" si="12"/>
        <v>16774.095000000001</v>
      </c>
      <c r="BF43" s="7">
        <f t="shared" si="13"/>
        <v>18619.575000000001</v>
      </c>
      <c r="BG43" s="7">
        <f t="shared" si="14"/>
        <v>21400.976999999999</v>
      </c>
      <c r="BH43" s="7">
        <f t="shared" si="15"/>
        <v>24511.929</v>
      </c>
      <c r="BI43" s="7">
        <f t="shared" si="16"/>
        <v>27622.881000000001</v>
      </c>
      <c r="BJ43" s="7">
        <f t="shared" si="17"/>
        <v>30733.833000000002</v>
      </c>
      <c r="BK43" s="7">
        <f t="shared" si="18"/>
        <v>33844.785000000003</v>
      </c>
      <c r="BL43" s="7">
        <f t="shared" si="19"/>
        <v>36955.737000000001</v>
      </c>
      <c r="BM43" s="7">
        <f t="shared" si="20"/>
        <v>40066.688999999998</v>
      </c>
      <c r="BN43" s="7">
        <f t="shared" si="21"/>
        <v>43177.641000000003</v>
      </c>
      <c r="BO43" s="7">
        <f t="shared" si="22"/>
        <v>46288.593000000001</v>
      </c>
      <c r="BP43" s="7">
        <f t="shared" si="23"/>
        <v>49399.544999999998</v>
      </c>
      <c r="BQ43" s="7">
        <f t="shared" si="24"/>
        <v>52510.497000000003</v>
      </c>
      <c r="BR43" s="7">
        <f t="shared" si="25"/>
        <v>55621.449000000001</v>
      </c>
      <c r="BS43" s="7">
        <f t="shared" si="26"/>
        <v>58732.401000000005</v>
      </c>
      <c r="BT43" s="7">
        <f t="shared" si="27"/>
        <v>61843.353000000003</v>
      </c>
      <c r="BU43" s="7">
        <f t="shared" si="28"/>
        <v>64954.305</v>
      </c>
      <c r="BV43" s="7">
        <f t="shared" si="29"/>
        <v>68065.256999999998</v>
      </c>
      <c r="BW43" s="38">
        <f t="shared" si="36"/>
        <v>34767.525000000001</v>
      </c>
      <c r="BX43" s="38">
        <f t="shared" si="36"/>
        <v>39710.775000000001</v>
      </c>
      <c r="BY43" s="38">
        <f t="shared" si="36"/>
        <v>44686.98</v>
      </c>
      <c r="BZ43" s="38">
        <f t="shared" si="36"/>
        <v>49630.23</v>
      </c>
      <c r="CA43" s="38">
        <f t="shared" si="36"/>
        <v>53617.785000000003</v>
      </c>
      <c r="CB43" s="38">
        <f t="shared" si="36"/>
        <v>57572.385000000002</v>
      </c>
      <c r="CC43" s="38">
        <f t="shared" si="36"/>
        <v>61559.94</v>
      </c>
      <c r="CD43" s="38">
        <f t="shared" si="36"/>
        <v>65514.54</v>
      </c>
      <c r="CE43" s="38">
        <f t="shared" si="36"/>
        <v>69502.095000000001</v>
      </c>
      <c r="CF43" s="38">
        <f t="shared" si="36"/>
        <v>73456.695000000007</v>
      </c>
      <c r="CG43" s="38">
        <f t="shared" si="36"/>
        <v>77444.25</v>
      </c>
      <c r="CH43" s="38">
        <f t="shared" si="36"/>
        <v>81398.850000000006</v>
      </c>
      <c r="CI43" s="38">
        <f t="shared" si="36"/>
        <v>85386.404999999999</v>
      </c>
      <c r="CJ43" s="38">
        <f t="shared" si="36"/>
        <v>89341.005000000005</v>
      </c>
      <c r="CK43" s="38">
        <f t="shared" si="36"/>
        <v>93328.56</v>
      </c>
      <c r="CL43" s="38">
        <f t="shared" si="36"/>
        <v>97283.16</v>
      </c>
      <c r="CM43" s="38">
        <f t="shared" si="34"/>
        <v>101270.715</v>
      </c>
      <c r="CN43" s="38">
        <f t="shared" si="34"/>
        <v>105225.315</v>
      </c>
      <c r="CO43" s="38">
        <f t="shared" si="32"/>
        <v>109212.87000000001</v>
      </c>
      <c r="CP43" s="38">
        <f t="shared" si="32"/>
        <v>113167.47</v>
      </c>
    </row>
    <row r="44" spans="1:94" x14ac:dyDescent="0.25">
      <c r="A44" s="3">
        <v>200</v>
      </c>
      <c r="B44" s="3" t="s">
        <v>1004</v>
      </c>
      <c r="C44" s="3" t="s">
        <v>76</v>
      </c>
      <c r="D44" s="3" t="s">
        <v>77</v>
      </c>
      <c r="E44" s="3">
        <v>0.3367</v>
      </c>
      <c r="F44" s="3" t="s">
        <v>209</v>
      </c>
      <c r="G44" s="35">
        <v>91200</v>
      </c>
      <c r="H44" s="35">
        <v>32950</v>
      </c>
      <c r="I44" s="35">
        <v>37650</v>
      </c>
      <c r="J44" s="35">
        <v>42350</v>
      </c>
      <c r="K44" s="35">
        <v>47050</v>
      </c>
      <c r="L44" s="35">
        <v>50850</v>
      </c>
      <c r="M44" s="35">
        <v>54600</v>
      </c>
      <c r="N44" s="35">
        <v>58350</v>
      </c>
      <c r="O44" s="35">
        <v>62150</v>
      </c>
      <c r="P44" s="35">
        <v>19800</v>
      </c>
      <c r="Q44" s="35">
        <v>22600</v>
      </c>
      <c r="R44" s="35">
        <v>25450</v>
      </c>
      <c r="S44" s="35">
        <v>28250</v>
      </c>
      <c r="T44" s="35">
        <v>32470</v>
      </c>
      <c r="U44" s="35">
        <v>37190</v>
      </c>
      <c r="V44" s="35">
        <v>41910</v>
      </c>
      <c r="W44" s="35">
        <v>46630</v>
      </c>
      <c r="X44" s="35">
        <v>52750</v>
      </c>
      <c r="Y44" s="35">
        <v>60250</v>
      </c>
      <c r="Z44" s="35">
        <v>67800</v>
      </c>
      <c r="AA44" s="35">
        <v>75300</v>
      </c>
      <c r="AB44" s="35">
        <v>81350</v>
      </c>
      <c r="AC44" s="35">
        <v>87350</v>
      </c>
      <c r="AD44" s="35">
        <v>93400</v>
      </c>
      <c r="AE44" s="35">
        <v>99400</v>
      </c>
      <c r="AF44" s="37">
        <f t="shared" si="6"/>
        <v>47050</v>
      </c>
      <c r="AG44" s="37">
        <f t="shared" si="7"/>
        <v>28250</v>
      </c>
      <c r="AH44" s="37">
        <f t="shared" si="8"/>
        <v>75300</v>
      </c>
      <c r="AI44">
        <f t="shared" si="35"/>
        <v>11094.264999999999</v>
      </c>
      <c r="AJ44">
        <f t="shared" si="35"/>
        <v>12676.754999999999</v>
      </c>
      <c r="AK44">
        <f t="shared" si="35"/>
        <v>14259.245000000001</v>
      </c>
      <c r="AL44">
        <f t="shared" si="35"/>
        <v>15841.735000000001</v>
      </c>
      <c r="AM44">
        <f t="shared" si="35"/>
        <v>17121.195</v>
      </c>
      <c r="AN44">
        <f t="shared" si="35"/>
        <v>18383.82</v>
      </c>
      <c r="AO44">
        <f t="shared" si="35"/>
        <v>19646.445</v>
      </c>
      <c r="AP44">
        <f t="shared" si="35"/>
        <v>20925.904999999999</v>
      </c>
      <c r="AQ44">
        <f t="shared" si="35"/>
        <v>22188.53</v>
      </c>
      <c r="AR44">
        <f t="shared" si="35"/>
        <v>23451.154999999999</v>
      </c>
      <c r="AS44">
        <f t="shared" si="35"/>
        <v>24713.78</v>
      </c>
      <c r="AT44">
        <f t="shared" si="35"/>
        <v>25993.24</v>
      </c>
      <c r="AU44">
        <f t="shared" si="35"/>
        <v>27255.865000000002</v>
      </c>
      <c r="AV44">
        <f t="shared" si="35"/>
        <v>28518.49</v>
      </c>
      <c r="AW44">
        <f t="shared" si="35"/>
        <v>29797.95</v>
      </c>
      <c r="AX44">
        <f t="shared" si="35"/>
        <v>31060.575000000001</v>
      </c>
      <c r="AY44">
        <f t="shared" si="33"/>
        <v>32323.200000000001</v>
      </c>
      <c r="AZ44">
        <f t="shared" si="33"/>
        <v>33585.824999999997</v>
      </c>
      <c r="BA44">
        <f t="shared" si="31"/>
        <v>34865.285000000003</v>
      </c>
      <c r="BB44">
        <f t="shared" si="31"/>
        <v>36127.910000000003</v>
      </c>
      <c r="BC44" s="7">
        <f t="shared" si="10"/>
        <v>6666.66</v>
      </c>
      <c r="BD44" s="7">
        <f t="shared" si="11"/>
        <v>7609.42</v>
      </c>
      <c r="BE44" s="7">
        <f t="shared" si="12"/>
        <v>8569.0149999999994</v>
      </c>
      <c r="BF44" s="7">
        <f t="shared" si="13"/>
        <v>9511.7749999999996</v>
      </c>
      <c r="BG44" s="7">
        <f t="shared" si="14"/>
        <v>10932.648999999999</v>
      </c>
      <c r="BH44" s="7">
        <f t="shared" si="15"/>
        <v>12521.873</v>
      </c>
      <c r="BI44" s="7">
        <f t="shared" si="16"/>
        <v>14111.097</v>
      </c>
      <c r="BJ44" s="7">
        <f t="shared" si="17"/>
        <v>15700.321</v>
      </c>
      <c r="BK44" s="7">
        <f t="shared" si="18"/>
        <v>17289.544999999998</v>
      </c>
      <c r="BL44" s="7">
        <f t="shared" si="19"/>
        <v>18878.769</v>
      </c>
      <c r="BM44" s="7">
        <f t="shared" si="20"/>
        <v>20467.992999999999</v>
      </c>
      <c r="BN44" s="7">
        <f t="shared" si="21"/>
        <v>22057.217000000001</v>
      </c>
      <c r="BO44" s="7">
        <f t="shared" si="22"/>
        <v>23646.440999999999</v>
      </c>
      <c r="BP44" s="7">
        <f t="shared" si="23"/>
        <v>25235.665000000001</v>
      </c>
      <c r="BQ44" s="7">
        <f t="shared" si="24"/>
        <v>26824.888999999999</v>
      </c>
      <c r="BR44" s="7">
        <f t="shared" si="25"/>
        <v>28414.113000000001</v>
      </c>
      <c r="BS44" s="7">
        <f t="shared" si="26"/>
        <v>30003.337</v>
      </c>
      <c r="BT44" s="7">
        <f t="shared" si="27"/>
        <v>31592.561000000002</v>
      </c>
      <c r="BU44" s="7">
        <f t="shared" si="28"/>
        <v>33181.785000000003</v>
      </c>
      <c r="BV44" s="7">
        <f t="shared" si="29"/>
        <v>34771.008999999998</v>
      </c>
      <c r="BW44" s="38">
        <f t="shared" si="36"/>
        <v>17760.924999999999</v>
      </c>
      <c r="BX44" s="38">
        <f t="shared" si="36"/>
        <v>20286.174999999999</v>
      </c>
      <c r="BY44" s="38">
        <f t="shared" si="36"/>
        <v>22828.26</v>
      </c>
      <c r="BZ44" s="38">
        <f t="shared" si="36"/>
        <v>25353.51</v>
      </c>
      <c r="CA44" s="38">
        <f t="shared" si="36"/>
        <v>27390.544999999998</v>
      </c>
      <c r="CB44" s="38">
        <f t="shared" si="36"/>
        <v>29410.744999999999</v>
      </c>
      <c r="CC44" s="38">
        <f t="shared" si="36"/>
        <v>31447.78</v>
      </c>
      <c r="CD44" s="38">
        <f t="shared" si="36"/>
        <v>33467.980000000003</v>
      </c>
      <c r="CE44" s="38">
        <f t="shared" si="36"/>
        <v>35505.014999999999</v>
      </c>
      <c r="CF44" s="38">
        <f t="shared" si="36"/>
        <v>37525.214999999997</v>
      </c>
      <c r="CG44" s="38">
        <f t="shared" si="36"/>
        <v>39562.25</v>
      </c>
      <c r="CH44" s="38">
        <f t="shared" si="36"/>
        <v>41582.449999999997</v>
      </c>
      <c r="CI44" s="38">
        <f t="shared" si="36"/>
        <v>43619.485000000001</v>
      </c>
      <c r="CJ44" s="38">
        <f t="shared" si="36"/>
        <v>45639.684999999998</v>
      </c>
      <c r="CK44" s="38">
        <f t="shared" si="36"/>
        <v>47676.72</v>
      </c>
      <c r="CL44" s="38">
        <f t="shared" si="36"/>
        <v>49696.92</v>
      </c>
      <c r="CM44" s="38">
        <f t="shared" si="34"/>
        <v>51733.955000000002</v>
      </c>
      <c r="CN44" s="38">
        <f t="shared" si="34"/>
        <v>53754.154999999999</v>
      </c>
      <c r="CO44" s="38">
        <f t="shared" si="32"/>
        <v>55791.19</v>
      </c>
      <c r="CP44" s="38">
        <f t="shared" si="32"/>
        <v>57811.39</v>
      </c>
    </row>
    <row r="45" spans="1:94" x14ac:dyDescent="0.25">
      <c r="A45" s="3">
        <v>200</v>
      </c>
      <c r="B45" s="3" t="s">
        <v>1004</v>
      </c>
      <c r="C45" s="3" t="s">
        <v>261</v>
      </c>
      <c r="D45" s="3" t="s">
        <v>130</v>
      </c>
      <c r="E45" s="3">
        <v>3.2000000000000002E-3</v>
      </c>
      <c r="F45" s="3" t="s">
        <v>209</v>
      </c>
      <c r="G45" s="35">
        <v>94600</v>
      </c>
      <c r="H45" s="35">
        <v>34200</v>
      </c>
      <c r="I45" s="35">
        <v>39100</v>
      </c>
      <c r="J45" s="35">
        <v>44000</v>
      </c>
      <c r="K45" s="35">
        <v>48850</v>
      </c>
      <c r="L45" s="35">
        <v>52800</v>
      </c>
      <c r="M45" s="35">
        <v>56700</v>
      </c>
      <c r="N45" s="35">
        <v>60600</v>
      </c>
      <c r="O45" s="35">
        <v>64500</v>
      </c>
      <c r="P45" s="35">
        <v>20550</v>
      </c>
      <c r="Q45" s="35">
        <v>23450</v>
      </c>
      <c r="R45" s="35">
        <v>26400</v>
      </c>
      <c r="S45" s="35">
        <v>29300</v>
      </c>
      <c r="T45" s="35">
        <v>32470</v>
      </c>
      <c r="U45" s="35">
        <v>37190</v>
      </c>
      <c r="V45" s="35">
        <v>41910</v>
      </c>
      <c r="W45" s="35">
        <v>46630</v>
      </c>
      <c r="X45" s="35">
        <v>54750</v>
      </c>
      <c r="Y45" s="35">
        <v>62550</v>
      </c>
      <c r="Z45" s="35">
        <v>70350</v>
      </c>
      <c r="AA45" s="35">
        <v>78150</v>
      </c>
      <c r="AB45" s="35">
        <v>84450</v>
      </c>
      <c r="AC45" s="35">
        <v>90700</v>
      </c>
      <c r="AD45" s="35">
        <v>96950</v>
      </c>
      <c r="AE45" s="35">
        <v>103200</v>
      </c>
      <c r="AF45" s="37">
        <f t="shared" si="6"/>
        <v>48850</v>
      </c>
      <c r="AG45" s="37">
        <f t="shared" si="7"/>
        <v>29300</v>
      </c>
      <c r="AH45" s="37">
        <f t="shared" si="8"/>
        <v>78150</v>
      </c>
      <c r="AI45">
        <f t="shared" si="35"/>
        <v>109.44000000000001</v>
      </c>
      <c r="AJ45">
        <f t="shared" si="35"/>
        <v>125.12</v>
      </c>
      <c r="AK45">
        <f t="shared" si="35"/>
        <v>140.80000000000001</v>
      </c>
      <c r="AL45">
        <f t="shared" si="35"/>
        <v>156.32000000000002</v>
      </c>
      <c r="AM45">
        <f t="shared" si="35"/>
        <v>168.96</v>
      </c>
      <c r="AN45">
        <f t="shared" si="35"/>
        <v>181.44</v>
      </c>
      <c r="AO45">
        <f t="shared" si="35"/>
        <v>193.92000000000002</v>
      </c>
      <c r="AP45">
        <f t="shared" si="35"/>
        <v>206.4</v>
      </c>
      <c r="AQ45">
        <f t="shared" si="35"/>
        <v>218.88000000000002</v>
      </c>
      <c r="AR45">
        <f t="shared" si="35"/>
        <v>231.36</v>
      </c>
      <c r="AS45">
        <f t="shared" si="35"/>
        <v>244</v>
      </c>
      <c r="AT45">
        <f t="shared" si="35"/>
        <v>256.48</v>
      </c>
      <c r="AU45">
        <f t="shared" si="35"/>
        <v>268.96000000000004</v>
      </c>
      <c r="AV45">
        <f t="shared" si="35"/>
        <v>281.44</v>
      </c>
      <c r="AW45">
        <f t="shared" si="35"/>
        <v>293.92</v>
      </c>
      <c r="AX45">
        <f t="shared" si="35"/>
        <v>306.40000000000003</v>
      </c>
      <c r="AY45">
        <f t="shared" si="33"/>
        <v>319.04000000000002</v>
      </c>
      <c r="AZ45">
        <f t="shared" si="33"/>
        <v>331.52000000000004</v>
      </c>
      <c r="BA45">
        <f t="shared" si="31"/>
        <v>344</v>
      </c>
      <c r="BB45">
        <f t="shared" si="31"/>
        <v>356.48</v>
      </c>
      <c r="BC45" s="7">
        <f t="shared" si="10"/>
        <v>65.760000000000005</v>
      </c>
      <c r="BD45" s="7">
        <f t="shared" si="11"/>
        <v>75.040000000000006</v>
      </c>
      <c r="BE45" s="7">
        <f t="shared" si="12"/>
        <v>84.48</v>
      </c>
      <c r="BF45" s="7">
        <f t="shared" si="13"/>
        <v>93.76</v>
      </c>
      <c r="BG45" s="7">
        <f t="shared" si="14"/>
        <v>103.90400000000001</v>
      </c>
      <c r="BH45" s="7">
        <f t="shared" si="15"/>
        <v>119.00800000000001</v>
      </c>
      <c r="BI45" s="7">
        <f t="shared" si="16"/>
        <v>134.11199999999999</v>
      </c>
      <c r="BJ45" s="7">
        <f t="shared" si="17"/>
        <v>149.21600000000001</v>
      </c>
      <c r="BK45" s="7">
        <f t="shared" si="18"/>
        <v>164.32000000000002</v>
      </c>
      <c r="BL45" s="7">
        <f t="shared" si="19"/>
        <v>179.42400000000001</v>
      </c>
      <c r="BM45" s="7">
        <f t="shared" si="20"/>
        <v>194.52800000000002</v>
      </c>
      <c r="BN45" s="7">
        <f t="shared" si="21"/>
        <v>209.63200000000001</v>
      </c>
      <c r="BO45" s="7">
        <f t="shared" si="22"/>
        <v>224.73600000000002</v>
      </c>
      <c r="BP45" s="7">
        <f t="shared" si="23"/>
        <v>239.84</v>
      </c>
      <c r="BQ45" s="7">
        <f t="shared" si="24"/>
        <v>254.94400000000002</v>
      </c>
      <c r="BR45" s="7">
        <f t="shared" si="25"/>
        <v>270.048</v>
      </c>
      <c r="BS45" s="7">
        <f t="shared" si="26"/>
        <v>285.15199999999999</v>
      </c>
      <c r="BT45" s="7">
        <f t="shared" si="27"/>
        <v>300.25600000000003</v>
      </c>
      <c r="BU45" s="7">
        <f t="shared" si="28"/>
        <v>315.36</v>
      </c>
      <c r="BV45" s="7">
        <f t="shared" si="29"/>
        <v>330.464</v>
      </c>
      <c r="BW45" s="38">
        <f t="shared" si="36"/>
        <v>175.20000000000002</v>
      </c>
      <c r="BX45" s="38">
        <f t="shared" si="36"/>
        <v>200.16</v>
      </c>
      <c r="BY45" s="38">
        <f t="shared" si="36"/>
        <v>225.12</v>
      </c>
      <c r="BZ45" s="38">
        <f t="shared" si="36"/>
        <v>250.08</v>
      </c>
      <c r="CA45" s="38">
        <f t="shared" si="36"/>
        <v>270.24</v>
      </c>
      <c r="CB45" s="38">
        <f t="shared" si="36"/>
        <v>290.24</v>
      </c>
      <c r="CC45" s="38">
        <f t="shared" si="36"/>
        <v>310.24</v>
      </c>
      <c r="CD45" s="38">
        <f t="shared" si="36"/>
        <v>330.24</v>
      </c>
      <c r="CE45" s="38">
        <f t="shared" si="36"/>
        <v>350.24</v>
      </c>
      <c r="CF45" s="38">
        <f t="shared" si="36"/>
        <v>370.24</v>
      </c>
      <c r="CG45" s="38">
        <f t="shared" si="36"/>
        <v>390.24</v>
      </c>
      <c r="CH45" s="38">
        <f t="shared" si="36"/>
        <v>410.24</v>
      </c>
      <c r="CI45" s="38">
        <f t="shared" si="36"/>
        <v>430.24</v>
      </c>
      <c r="CJ45" s="38">
        <f t="shared" si="36"/>
        <v>450.24</v>
      </c>
      <c r="CK45" s="38">
        <f t="shared" si="36"/>
        <v>470.24</v>
      </c>
      <c r="CL45" s="38">
        <f t="shared" si="36"/>
        <v>490.24</v>
      </c>
      <c r="CM45" s="38">
        <f t="shared" si="34"/>
        <v>510.24</v>
      </c>
      <c r="CN45" s="38">
        <f t="shared" si="34"/>
        <v>530.24</v>
      </c>
      <c r="CO45" s="38">
        <f t="shared" si="32"/>
        <v>550.24</v>
      </c>
      <c r="CP45" s="38">
        <f t="shared" si="32"/>
        <v>570.24</v>
      </c>
    </row>
    <row r="46" spans="1:94" x14ac:dyDescent="0.25">
      <c r="A46" s="3">
        <v>1600</v>
      </c>
      <c r="B46" s="3" t="s">
        <v>1057</v>
      </c>
      <c r="C46" s="3" t="s">
        <v>76</v>
      </c>
      <c r="D46" s="3" t="s">
        <v>77</v>
      </c>
      <c r="E46" s="3">
        <v>0.99980000000000002</v>
      </c>
      <c r="F46" s="3" t="s">
        <v>209</v>
      </c>
      <c r="G46" s="35">
        <v>91200</v>
      </c>
      <c r="H46" s="35">
        <v>32950</v>
      </c>
      <c r="I46" s="35">
        <v>37650</v>
      </c>
      <c r="J46" s="35">
        <v>42350</v>
      </c>
      <c r="K46" s="35">
        <v>47050</v>
      </c>
      <c r="L46" s="35">
        <v>50850</v>
      </c>
      <c r="M46" s="35">
        <v>54600</v>
      </c>
      <c r="N46" s="35">
        <v>58350</v>
      </c>
      <c r="O46" s="35">
        <v>62150</v>
      </c>
      <c r="P46" s="35">
        <v>19800</v>
      </c>
      <c r="Q46" s="35">
        <v>22600</v>
      </c>
      <c r="R46" s="35">
        <v>25450</v>
      </c>
      <c r="S46" s="35">
        <v>28250</v>
      </c>
      <c r="T46" s="35">
        <v>32470</v>
      </c>
      <c r="U46" s="35">
        <v>37190</v>
      </c>
      <c r="V46" s="35">
        <v>41910</v>
      </c>
      <c r="W46" s="35">
        <v>46630</v>
      </c>
      <c r="X46" s="35">
        <v>52750</v>
      </c>
      <c r="Y46" s="35">
        <v>60250</v>
      </c>
      <c r="Z46" s="35">
        <v>67800</v>
      </c>
      <c r="AA46" s="35">
        <v>75300</v>
      </c>
      <c r="AB46" s="35">
        <v>81350</v>
      </c>
      <c r="AC46" s="35">
        <v>87350</v>
      </c>
      <c r="AD46" s="35">
        <v>93400</v>
      </c>
      <c r="AE46" s="35">
        <v>99400</v>
      </c>
      <c r="AF46" s="37">
        <f t="shared" si="6"/>
        <v>47050</v>
      </c>
      <c r="AG46" s="37">
        <f t="shared" si="7"/>
        <v>28250</v>
      </c>
      <c r="AH46" s="37">
        <f t="shared" si="8"/>
        <v>75300</v>
      </c>
      <c r="AI46">
        <f t="shared" si="35"/>
        <v>32943.410000000003</v>
      </c>
      <c r="AJ46">
        <f t="shared" si="35"/>
        <v>37642.47</v>
      </c>
      <c r="AK46">
        <f t="shared" si="35"/>
        <v>42341.53</v>
      </c>
      <c r="AL46">
        <f t="shared" si="35"/>
        <v>47040.590000000004</v>
      </c>
      <c r="AM46">
        <f t="shared" si="35"/>
        <v>50839.83</v>
      </c>
      <c r="AN46">
        <f t="shared" si="35"/>
        <v>54589.08</v>
      </c>
      <c r="AO46">
        <f t="shared" si="35"/>
        <v>58338.33</v>
      </c>
      <c r="AP46">
        <f t="shared" si="35"/>
        <v>62137.57</v>
      </c>
      <c r="AQ46">
        <f t="shared" si="35"/>
        <v>65886.820000000007</v>
      </c>
      <c r="AR46">
        <f t="shared" si="35"/>
        <v>69636.070000000007</v>
      </c>
      <c r="AS46">
        <f t="shared" si="35"/>
        <v>73385.320000000007</v>
      </c>
      <c r="AT46">
        <f t="shared" si="35"/>
        <v>77184.56</v>
      </c>
      <c r="AU46">
        <f t="shared" si="35"/>
        <v>80933.81</v>
      </c>
      <c r="AV46">
        <f t="shared" si="35"/>
        <v>84683.06</v>
      </c>
      <c r="AW46">
        <f t="shared" si="35"/>
        <v>88482.3</v>
      </c>
      <c r="AX46">
        <f t="shared" si="35"/>
        <v>92231.55</v>
      </c>
      <c r="AY46">
        <f t="shared" si="33"/>
        <v>95980.800000000003</v>
      </c>
      <c r="AZ46">
        <f t="shared" si="33"/>
        <v>99730.05</v>
      </c>
      <c r="BA46">
        <f t="shared" si="31"/>
        <v>103529.29000000001</v>
      </c>
      <c r="BB46">
        <f t="shared" si="31"/>
        <v>107278.54000000001</v>
      </c>
      <c r="BC46" s="7">
        <f t="shared" si="10"/>
        <v>19796.04</v>
      </c>
      <c r="BD46" s="7">
        <f t="shared" si="11"/>
        <v>22595.48</v>
      </c>
      <c r="BE46" s="7">
        <f t="shared" si="12"/>
        <v>25444.91</v>
      </c>
      <c r="BF46" s="7">
        <f t="shared" si="13"/>
        <v>28244.350000000002</v>
      </c>
      <c r="BG46" s="7">
        <f t="shared" si="14"/>
        <v>32463.506000000001</v>
      </c>
      <c r="BH46" s="7">
        <f t="shared" si="15"/>
        <v>37182.561999999998</v>
      </c>
      <c r="BI46" s="7">
        <f t="shared" si="16"/>
        <v>41901.618000000002</v>
      </c>
      <c r="BJ46" s="7">
        <f t="shared" si="17"/>
        <v>46620.673999999999</v>
      </c>
      <c r="BK46" s="7">
        <f t="shared" si="18"/>
        <v>51339.73</v>
      </c>
      <c r="BL46" s="7">
        <f t="shared" si="19"/>
        <v>56058.786</v>
      </c>
      <c r="BM46" s="7">
        <f t="shared" si="20"/>
        <v>60777.842000000004</v>
      </c>
      <c r="BN46" s="7">
        <f t="shared" si="21"/>
        <v>65496.898000000001</v>
      </c>
      <c r="BO46" s="7">
        <f t="shared" si="22"/>
        <v>70215.953999999998</v>
      </c>
      <c r="BP46" s="7">
        <f t="shared" si="23"/>
        <v>74935.009999999995</v>
      </c>
      <c r="BQ46" s="7">
        <f t="shared" si="24"/>
        <v>79654.066000000006</v>
      </c>
      <c r="BR46" s="7">
        <f t="shared" si="25"/>
        <v>84373.122000000003</v>
      </c>
      <c r="BS46" s="7">
        <f t="shared" si="26"/>
        <v>89092.178</v>
      </c>
      <c r="BT46" s="7">
        <f t="shared" si="27"/>
        <v>93811.233999999997</v>
      </c>
      <c r="BU46" s="7">
        <f t="shared" si="28"/>
        <v>98530.290000000008</v>
      </c>
      <c r="BV46" s="7">
        <f t="shared" si="29"/>
        <v>103249.34600000001</v>
      </c>
      <c r="BW46" s="38">
        <f t="shared" si="36"/>
        <v>52739.450000000004</v>
      </c>
      <c r="BX46" s="38">
        <f t="shared" si="36"/>
        <v>60237.950000000004</v>
      </c>
      <c r="BY46" s="38">
        <f t="shared" si="36"/>
        <v>67786.44</v>
      </c>
      <c r="BZ46" s="38">
        <f t="shared" si="36"/>
        <v>75284.94</v>
      </c>
      <c r="CA46" s="38">
        <f t="shared" si="36"/>
        <v>81333.73</v>
      </c>
      <c r="CB46" s="38">
        <f t="shared" si="36"/>
        <v>87332.53</v>
      </c>
      <c r="CC46" s="38">
        <f t="shared" si="36"/>
        <v>93381.32</v>
      </c>
      <c r="CD46" s="38">
        <f t="shared" si="36"/>
        <v>99380.12</v>
      </c>
      <c r="CE46" s="38">
        <f t="shared" si="36"/>
        <v>105428.91</v>
      </c>
      <c r="CF46" s="38">
        <f t="shared" si="36"/>
        <v>111427.71</v>
      </c>
      <c r="CG46" s="38">
        <f t="shared" si="36"/>
        <v>117476.5</v>
      </c>
      <c r="CH46" s="38">
        <f t="shared" si="36"/>
        <v>123475.3</v>
      </c>
      <c r="CI46" s="38">
        <f t="shared" si="36"/>
        <v>129524.09</v>
      </c>
      <c r="CJ46" s="38">
        <f t="shared" si="36"/>
        <v>135522.89000000001</v>
      </c>
      <c r="CK46" s="38">
        <f t="shared" si="36"/>
        <v>141571.68</v>
      </c>
      <c r="CL46" s="38">
        <f t="shared" si="36"/>
        <v>147570.48000000001</v>
      </c>
      <c r="CM46" s="38">
        <f t="shared" si="34"/>
        <v>153619.26999999999</v>
      </c>
      <c r="CN46" s="38">
        <f t="shared" si="34"/>
        <v>159618.07</v>
      </c>
      <c r="CO46" s="38">
        <f t="shared" si="32"/>
        <v>165666.86000000002</v>
      </c>
      <c r="CP46" s="38">
        <f t="shared" si="32"/>
        <v>171665.66</v>
      </c>
    </row>
    <row r="47" spans="1:94" x14ac:dyDescent="0.25">
      <c r="A47" s="3">
        <v>1900</v>
      </c>
      <c r="B47" s="3" t="s">
        <v>1059</v>
      </c>
      <c r="C47" s="3" t="s">
        <v>76</v>
      </c>
      <c r="D47" s="3" t="s">
        <v>77</v>
      </c>
      <c r="E47" s="3">
        <v>1</v>
      </c>
      <c r="F47" s="3" t="s">
        <v>209</v>
      </c>
      <c r="G47" s="35">
        <v>91200</v>
      </c>
      <c r="H47" s="35">
        <v>32950</v>
      </c>
      <c r="I47" s="35">
        <v>37650</v>
      </c>
      <c r="J47" s="35">
        <v>42350</v>
      </c>
      <c r="K47" s="35">
        <v>47050</v>
      </c>
      <c r="L47" s="35">
        <v>50850</v>
      </c>
      <c r="M47" s="35">
        <v>54600</v>
      </c>
      <c r="N47" s="35">
        <v>58350</v>
      </c>
      <c r="O47" s="35">
        <v>62150</v>
      </c>
      <c r="P47" s="35">
        <v>19800</v>
      </c>
      <c r="Q47" s="35">
        <v>22600</v>
      </c>
      <c r="R47" s="35">
        <v>25450</v>
      </c>
      <c r="S47" s="35">
        <v>28250</v>
      </c>
      <c r="T47" s="35">
        <v>32470</v>
      </c>
      <c r="U47" s="35">
        <v>37190</v>
      </c>
      <c r="V47" s="35">
        <v>41910</v>
      </c>
      <c r="W47" s="35">
        <v>46630</v>
      </c>
      <c r="X47" s="35">
        <v>52750</v>
      </c>
      <c r="Y47" s="35">
        <v>60250</v>
      </c>
      <c r="Z47" s="35">
        <v>67800</v>
      </c>
      <c r="AA47" s="35">
        <v>75300</v>
      </c>
      <c r="AB47" s="35">
        <v>81350</v>
      </c>
      <c r="AC47" s="35">
        <v>87350</v>
      </c>
      <c r="AD47" s="35">
        <v>93400</v>
      </c>
      <c r="AE47" s="35">
        <v>99400</v>
      </c>
      <c r="AF47" s="37">
        <f t="shared" si="6"/>
        <v>47050</v>
      </c>
      <c r="AG47" s="37">
        <f t="shared" si="7"/>
        <v>28250</v>
      </c>
      <c r="AH47" s="37">
        <f t="shared" si="8"/>
        <v>75300</v>
      </c>
      <c r="AI47">
        <f t="shared" si="35"/>
        <v>32950</v>
      </c>
      <c r="AJ47">
        <f t="shared" si="35"/>
        <v>37650</v>
      </c>
      <c r="AK47">
        <f t="shared" si="35"/>
        <v>42350</v>
      </c>
      <c r="AL47">
        <f t="shared" si="35"/>
        <v>47050</v>
      </c>
      <c r="AM47">
        <f t="shared" si="35"/>
        <v>50850</v>
      </c>
      <c r="AN47">
        <f t="shared" si="35"/>
        <v>54600</v>
      </c>
      <c r="AO47">
        <f t="shared" si="35"/>
        <v>58350</v>
      </c>
      <c r="AP47">
        <f t="shared" si="35"/>
        <v>62150</v>
      </c>
      <c r="AQ47">
        <f t="shared" si="35"/>
        <v>65900</v>
      </c>
      <c r="AR47">
        <f t="shared" si="35"/>
        <v>69650</v>
      </c>
      <c r="AS47">
        <f t="shared" si="35"/>
        <v>73400</v>
      </c>
      <c r="AT47">
        <f t="shared" si="35"/>
        <v>77200</v>
      </c>
      <c r="AU47">
        <f t="shared" si="35"/>
        <v>80950</v>
      </c>
      <c r="AV47">
        <f t="shared" si="35"/>
        <v>84700</v>
      </c>
      <c r="AW47">
        <f t="shared" si="35"/>
        <v>88500</v>
      </c>
      <c r="AX47">
        <f t="shared" si="35"/>
        <v>92250</v>
      </c>
      <c r="AY47">
        <f t="shared" si="33"/>
        <v>96000</v>
      </c>
      <c r="AZ47">
        <f t="shared" si="33"/>
        <v>99750</v>
      </c>
      <c r="BA47">
        <f t="shared" si="31"/>
        <v>103550</v>
      </c>
      <c r="BB47">
        <f t="shared" si="31"/>
        <v>107300</v>
      </c>
      <c r="BC47" s="7">
        <f t="shared" si="10"/>
        <v>19800</v>
      </c>
      <c r="BD47" s="7">
        <f t="shared" si="11"/>
        <v>22600</v>
      </c>
      <c r="BE47" s="7">
        <f t="shared" si="12"/>
        <v>25450</v>
      </c>
      <c r="BF47" s="7">
        <f t="shared" si="13"/>
        <v>28250</v>
      </c>
      <c r="BG47" s="7">
        <f t="shared" si="14"/>
        <v>32470</v>
      </c>
      <c r="BH47" s="7">
        <f t="shared" si="15"/>
        <v>37190</v>
      </c>
      <c r="BI47" s="7">
        <f t="shared" si="16"/>
        <v>41910</v>
      </c>
      <c r="BJ47" s="7">
        <f t="shared" si="17"/>
        <v>46630</v>
      </c>
      <c r="BK47" s="7">
        <f t="shared" si="18"/>
        <v>51350</v>
      </c>
      <c r="BL47" s="7">
        <f t="shared" si="19"/>
        <v>56070</v>
      </c>
      <c r="BM47" s="7">
        <f t="shared" si="20"/>
        <v>60790</v>
      </c>
      <c r="BN47" s="7">
        <f t="shared" si="21"/>
        <v>65510</v>
      </c>
      <c r="BO47" s="7">
        <f t="shared" si="22"/>
        <v>70230</v>
      </c>
      <c r="BP47" s="7">
        <f t="shared" si="23"/>
        <v>74950</v>
      </c>
      <c r="BQ47" s="7">
        <f t="shared" si="24"/>
        <v>79670</v>
      </c>
      <c r="BR47" s="7">
        <f t="shared" si="25"/>
        <v>84390</v>
      </c>
      <c r="BS47" s="7">
        <f t="shared" si="26"/>
        <v>89110</v>
      </c>
      <c r="BT47" s="7">
        <f t="shared" si="27"/>
        <v>93830</v>
      </c>
      <c r="BU47" s="7">
        <f t="shared" si="28"/>
        <v>98550</v>
      </c>
      <c r="BV47" s="7">
        <f t="shared" si="29"/>
        <v>103270</v>
      </c>
      <c r="BW47" s="38">
        <f t="shared" si="36"/>
        <v>52750</v>
      </c>
      <c r="BX47" s="38">
        <f t="shared" si="36"/>
        <v>60250</v>
      </c>
      <c r="BY47" s="38">
        <f t="shared" si="36"/>
        <v>67800</v>
      </c>
      <c r="BZ47" s="38">
        <f t="shared" si="36"/>
        <v>75300</v>
      </c>
      <c r="CA47" s="38">
        <f t="shared" si="36"/>
        <v>81350</v>
      </c>
      <c r="CB47" s="38">
        <f t="shared" si="36"/>
        <v>87350</v>
      </c>
      <c r="CC47" s="38">
        <f t="shared" si="36"/>
        <v>93400</v>
      </c>
      <c r="CD47" s="38">
        <f t="shared" si="36"/>
        <v>99400</v>
      </c>
      <c r="CE47" s="38">
        <f t="shared" si="36"/>
        <v>105450</v>
      </c>
      <c r="CF47" s="38">
        <f t="shared" si="36"/>
        <v>111450</v>
      </c>
      <c r="CG47" s="38">
        <f t="shared" si="36"/>
        <v>117500</v>
      </c>
      <c r="CH47" s="38">
        <f t="shared" si="36"/>
        <v>123500</v>
      </c>
      <c r="CI47" s="38">
        <f t="shared" si="36"/>
        <v>129550</v>
      </c>
      <c r="CJ47" s="38">
        <f t="shared" si="36"/>
        <v>135550</v>
      </c>
      <c r="CK47" s="38">
        <f t="shared" si="36"/>
        <v>141600</v>
      </c>
      <c r="CL47" s="38">
        <f t="shared" si="36"/>
        <v>147600</v>
      </c>
      <c r="CM47" s="38">
        <f t="shared" si="34"/>
        <v>153650</v>
      </c>
      <c r="CN47" s="38">
        <f t="shared" si="34"/>
        <v>159650</v>
      </c>
      <c r="CO47" s="38">
        <f t="shared" si="32"/>
        <v>165700</v>
      </c>
      <c r="CP47" s="38">
        <f t="shared" si="32"/>
        <v>171700</v>
      </c>
    </row>
    <row r="48" spans="1:94" x14ac:dyDescent="0.25">
      <c r="A48" s="3">
        <v>1902</v>
      </c>
      <c r="B48" s="3" t="s">
        <v>1063</v>
      </c>
      <c r="C48" s="3" t="s">
        <v>76</v>
      </c>
      <c r="D48" s="3" t="s">
        <v>77</v>
      </c>
      <c r="E48" s="3">
        <v>1</v>
      </c>
      <c r="F48" s="3" t="s">
        <v>209</v>
      </c>
      <c r="G48" s="35">
        <v>91200</v>
      </c>
      <c r="H48" s="35">
        <v>32950</v>
      </c>
      <c r="I48" s="35">
        <v>37650</v>
      </c>
      <c r="J48" s="35">
        <v>42350</v>
      </c>
      <c r="K48" s="35">
        <v>47050</v>
      </c>
      <c r="L48" s="35">
        <v>50850</v>
      </c>
      <c r="M48" s="35">
        <v>54600</v>
      </c>
      <c r="N48" s="35">
        <v>58350</v>
      </c>
      <c r="O48" s="35">
        <v>62150</v>
      </c>
      <c r="P48" s="35">
        <v>19800</v>
      </c>
      <c r="Q48" s="35">
        <v>22600</v>
      </c>
      <c r="R48" s="35">
        <v>25450</v>
      </c>
      <c r="S48" s="35">
        <v>28250</v>
      </c>
      <c r="T48" s="35">
        <v>32470</v>
      </c>
      <c r="U48" s="35">
        <v>37190</v>
      </c>
      <c r="V48" s="35">
        <v>41910</v>
      </c>
      <c r="W48" s="35">
        <v>46630</v>
      </c>
      <c r="X48" s="35">
        <v>52750</v>
      </c>
      <c r="Y48" s="35">
        <v>60250</v>
      </c>
      <c r="Z48" s="35">
        <v>67800</v>
      </c>
      <c r="AA48" s="35">
        <v>75300</v>
      </c>
      <c r="AB48" s="35">
        <v>81350</v>
      </c>
      <c r="AC48" s="35">
        <v>87350</v>
      </c>
      <c r="AD48" s="35">
        <v>93400</v>
      </c>
      <c r="AE48" s="35">
        <v>99400</v>
      </c>
      <c r="AF48" s="37">
        <f t="shared" si="6"/>
        <v>47050</v>
      </c>
      <c r="AG48" s="37">
        <f t="shared" si="7"/>
        <v>28250</v>
      </c>
      <c r="AH48" s="37">
        <f t="shared" si="8"/>
        <v>75300</v>
      </c>
      <c r="AI48">
        <f t="shared" si="35"/>
        <v>32950</v>
      </c>
      <c r="AJ48">
        <f t="shared" si="35"/>
        <v>37650</v>
      </c>
      <c r="AK48">
        <f t="shared" si="35"/>
        <v>42350</v>
      </c>
      <c r="AL48">
        <f t="shared" si="35"/>
        <v>47050</v>
      </c>
      <c r="AM48">
        <f t="shared" si="35"/>
        <v>50850</v>
      </c>
      <c r="AN48">
        <f t="shared" si="35"/>
        <v>54600</v>
      </c>
      <c r="AO48">
        <f t="shared" si="35"/>
        <v>58350</v>
      </c>
      <c r="AP48">
        <f t="shared" si="35"/>
        <v>62150</v>
      </c>
      <c r="AQ48">
        <f t="shared" si="35"/>
        <v>65900</v>
      </c>
      <c r="AR48">
        <f t="shared" si="35"/>
        <v>69650</v>
      </c>
      <c r="AS48">
        <f t="shared" si="35"/>
        <v>73400</v>
      </c>
      <c r="AT48">
        <f t="shared" si="35"/>
        <v>77200</v>
      </c>
      <c r="AU48">
        <f t="shared" si="35"/>
        <v>80950</v>
      </c>
      <c r="AV48">
        <f t="shared" si="35"/>
        <v>84700</v>
      </c>
      <c r="AW48">
        <f t="shared" si="35"/>
        <v>88500</v>
      </c>
      <c r="AX48">
        <f t="shared" si="35"/>
        <v>92250</v>
      </c>
      <c r="AY48">
        <f t="shared" si="33"/>
        <v>96000</v>
      </c>
      <c r="AZ48">
        <f t="shared" si="33"/>
        <v>99750</v>
      </c>
      <c r="BA48">
        <f t="shared" si="31"/>
        <v>103550</v>
      </c>
      <c r="BB48">
        <f t="shared" si="31"/>
        <v>107300</v>
      </c>
      <c r="BC48" s="7">
        <f t="shared" si="10"/>
        <v>19800</v>
      </c>
      <c r="BD48" s="7">
        <f t="shared" si="11"/>
        <v>22600</v>
      </c>
      <c r="BE48" s="7">
        <f t="shared" si="12"/>
        <v>25450</v>
      </c>
      <c r="BF48" s="7">
        <f t="shared" si="13"/>
        <v>28250</v>
      </c>
      <c r="BG48" s="7">
        <f t="shared" si="14"/>
        <v>32470</v>
      </c>
      <c r="BH48" s="7">
        <f t="shared" si="15"/>
        <v>37190</v>
      </c>
      <c r="BI48" s="7">
        <f t="shared" si="16"/>
        <v>41910</v>
      </c>
      <c r="BJ48" s="7">
        <f t="shared" si="17"/>
        <v>46630</v>
      </c>
      <c r="BK48" s="7">
        <f t="shared" si="18"/>
        <v>51350</v>
      </c>
      <c r="BL48" s="7">
        <f t="shared" si="19"/>
        <v>56070</v>
      </c>
      <c r="BM48" s="7">
        <f t="shared" si="20"/>
        <v>60790</v>
      </c>
      <c r="BN48" s="7">
        <f t="shared" si="21"/>
        <v>65510</v>
      </c>
      <c r="BO48" s="7">
        <f t="shared" si="22"/>
        <v>70230</v>
      </c>
      <c r="BP48" s="7">
        <f t="shared" si="23"/>
        <v>74950</v>
      </c>
      <c r="BQ48" s="7">
        <f t="shared" si="24"/>
        <v>79670</v>
      </c>
      <c r="BR48" s="7">
        <f t="shared" si="25"/>
        <v>84390</v>
      </c>
      <c r="BS48" s="7">
        <f t="shared" si="26"/>
        <v>89110</v>
      </c>
      <c r="BT48" s="7">
        <f t="shared" si="27"/>
        <v>93830</v>
      </c>
      <c r="BU48" s="7">
        <f t="shared" si="28"/>
        <v>98550</v>
      </c>
      <c r="BV48" s="7">
        <f t="shared" si="29"/>
        <v>103270</v>
      </c>
      <c r="BW48" s="38">
        <f t="shared" si="36"/>
        <v>52750</v>
      </c>
      <c r="BX48" s="38">
        <f t="shared" si="36"/>
        <v>60250</v>
      </c>
      <c r="BY48" s="38">
        <f t="shared" si="36"/>
        <v>67800</v>
      </c>
      <c r="BZ48" s="38">
        <f t="shared" si="36"/>
        <v>75300</v>
      </c>
      <c r="CA48" s="38">
        <f t="shared" si="36"/>
        <v>81350</v>
      </c>
      <c r="CB48" s="38">
        <f t="shared" si="36"/>
        <v>87350</v>
      </c>
      <c r="CC48" s="38">
        <f t="shared" si="36"/>
        <v>93400</v>
      </c>
      <c r="CD48" s="38">
        <f t="shared" si="36"/>
        <v>99400</v>
      </c>
      <c r="CE48" s="38">
        <f t="shared" si="36"/>
        <v>105450</v>
      </c>
      <c r="CF48" s="38">
        <f t="shared" si="36"/>
        <v>111450</v>
      </c>
      <c r="CG48" s="38">
        <f t="shared" si="36"/>
        <v>117500</v>
      </c>
      <c r="CH48" s="38">
        <f t="shared" si="36"/>
        <v>123500</v>
      </c>
      <c r="CI48" s="38">
        <f t="shared" si="36"/>
        <v>129550</v>
      </c>
      <c r="CJ48" s="38">
        <f t="shared" si="36"/>
        <v>135550</v>
      </c>
      <c r="CK48" s="38">
        <f t="shared" si="36"/>
        <v>141600</v>
      </c>
      <c r="CL48" s="38">
        <f t="shared" si="36"/>
        <v>147600</v>
      </c>
      <c r="CM48" s="38">
        <f t="shared" si="34"/>
        <v>153650</v>
      </c>
      <c r="CN48" s="38">
        <f t="shared" si="34"/>
        <v>159650</v>
      </c>
      <c r="CO48" s="38">
        <f t="shared" si="32"/>
        <v>165700</v>
      </c>
      <c r="CP48" s="38">
        <f t="shared" si="32"/>
        <v>171700</v>
      </c>
    </row>
    <row r="49" spans="1:94" x14ac:dyDescent="0.25">
      <c r="A49" s="3">
        <v>1901</v>
      </c>
      <c r="B49" s="3" t="s">
        <v>1061</v>
      </c>
      <c r="C49" s="3" t="s">
        <v>76</v>
      </c>
      <c r="D49" s="3" t="s">
        <v>77</v>
      </c>
      <c r="E49" s="3">
        <v>1</v>
      </c>
      <c r="F49" s="3" t="s">
        <v>209</v>
      </c>
      <c r="G49" s="35">
        <v>91200</v>
      </c>
      <c r="H49" s="35">
        <v>32950</v>
      </c>
      <c r="I49" s="35">
        <v>37650</v>
      </c>
      <c r="J49" s="35">
        <v>42350</v>
      </c>
      <c r="K49" s="35">
        <v>47050</v>
      </c>
      <c r="L49" s="35">
        <v>50850</v>
      </c>
      <c r="M49" s="35">
        <v>54600</v>
      </c>
      <c r="N49" s="35">
        <v>58350</v>
      </c>
      <c r="O49" s="35">
        <v>62150</v>
      </c>
      <c r="P49" s="35">
        <v>19800</v>
      </c>
      <c r="Q49" s="35">
        <v>22600</v>
      </c>
      <c r="R49" s="35">
        <v>25450</v>
      </c>
      <c r="S49" s="35">
        <v>28250</v>
      </c>
      <c r="T49" s="35">
        <v>32470</v>
      </c>
      <c r="U49" s="35">
        <v>37190</v>
      </c>
      <c r="V49" s="35">
        <v>41910</v>
      </c>
      <c r="W49" s="35">
        <v>46630</v>
      </c>
      <c r="X49" s="35">
        <v>52750</v>
      </c>
      <c r="Y49" s="35">
        <v>60250</v>
      </c>
      <c r="Z49" s="35">
        <v>67800</v>
      </c>
      <c r="AA49" s="35">
        <v>75300</v>
      </c>
      <c r="AB49" s="35">
        <v>81350</v>
      </c>
      <c r="AC49" s="35">
        <v>87350</v>
      </c>
      <c r="AD49" s="35">
        <v>93400</v>
      </c>
      <c r="AE49" s="35">
        <v>99400</v>
      </c>
      <c r="AF49" s="37">
        <f t="shared" si="6"/>
        <v>47050</v>
      </c>
      <c r="AG49" s="37">
        <f t="shared" si="7"/>
        <v>28250</v>
      </c>
      <c r="AH49" s="37">
        <f t="shared" si="8"/>
        <v>75300</v>
      </c>
      <c r="AI49">
        <f t="shared" si="35"/>
        <v>32950</v>
      </c>
      <c r="AJ49">
        <f t="shared" si="35"/>
        <v>37650</v>
      </c>
      <c r="AK49">
        <f t="shared" si="35"/>
        <v>42350</v>
      </c>
      <c r="AL49">
        <f t="shared" si="35"/>
        <v>47050</v>
      </c>
      <c r="AM49">
        <f t="shared" si="35"/>
        <v>50850</v>
      </c>
      <c r="AN49">
        <f t="shared" si="35"/>
        <v>54600</v>
      </c>
      <c r="AO49">
        <f t="shared" si="35"/>
        <v>58350</v>
      </c>
      <c r="AP49">
        <f t="shared" si="35"/>
        <v>62150</v>
      </c>
      <c r="AQ49">
        <f t="shared" si="35"/>
        <v>65900</v>
      </c>
      <c r="AR49">
        <f t="shared" si="35"/>
        <v>69650</v>
      </c>
      <c r="AS49">
        <f t="shared" si="35"/>
        <v>73400</v>
      </c>
      <c r="AT49">
        <f t="shared" si="35"/>
        <v>77200</v>
      </c>
      <c r="AU49">
        <f t="shared" si="35"/>
        <v>80950</v>
      </c>
      <c r="AV49">
        <f t="shared" si="35"/>
        <v>84700</v>
      </c>
      <c r="AW49">
        <f t="shared" si="35"/>
        <v>88500</v>
      </c>
      <c r="AX49">
        <f t="shared" ref="AX49:BB64" si="37">CEILING(IF(AX$2&gt;3,(AX$2-4)*0.08*$AF49+$AF49,(AX$2-4)*0.1*$AF49+$AF49),50)*$E49</f>
        <v>92250</v>
      </c>
      <c r="AY49">
        <f t="shared" si="37"/>
        <v>96000</v>
      </c>
      <c r="AZ49">
        <f t="shared" si="37"/>
        <v>99750</v>
      </c>
      <c r="BA49">
        <f t="shared" si="37"/>
        <v>103550</v>
      </c>
      <c r="BB49">
        <f t="shared" si="37"/>
        <v>107300</v>
      </c>
      <c r="BC49" s="7">
        <f t="shared" si="10"/>
        <v>19800</v>
      </c>
      <c r="BD49" s="7">
        <f t="shared" si="11"/>
        <v>22600</v>
      </c>
      <c r="BE49" s="7">
        <f t="shared" si="12"/>
        <v>25450</v>
      </c>
      <c r="BF49" s="7">
        <f t="shared" si="13"/>
        <v>28250</v>
      </c>
      <c r="BG49" s="7">
        <f t="shared" si="14"/>
        <v>32470</v>
      </c>
      <c r="BH49" s="7">
        <f t="shared" si="15"/>
        <v>37190</v>
      </c>
      <c r="BI49" s="7">
        <f t="shared" si="16"/>
        <v>41910</v>
      </c>
      <c r="BJ49" s="7">
        <f t="shared" si="17"/>
        <v>46630</v>
      </c>
      <c r="BK49" s="7">
        <f t="shared" si="18"/>
        <v>51350</v>
      </c>
      <c r="BL49" s="7">
        <f t="shared" si="19"/>
        <v>56070</v>
      </c>
      <c r="BM49" s="7">
        <f t="shared" si="20"/>
        <v>60790</v>
      </c>
      <c r="BN49" s="7">
        <f t="shared" si="21"/>
        <v>65510</v>
      </c>
      <c r="BO49" s="7">
        <f t="shared" si="22"/>
        <v>70230</v>
      </c>
      <c r="BP49" s="7">
        <f t="shared" si="23"/>
        <v>74950</v>
      </c>
      <c r="BQ49" s="7">
        <f t="shared" si="24"/>
        <v>79670</v>
      </c>
      <c r="BR49" s="7">
        <f t="shared" si="25"/>
        <v>84390</v>
      </c>
      <c r="BS49" s="7">
        <f t="shared" si="26"/>
        <v>89110</v>
      </c>
      <c r="BT49" s="7">
        <f t="shared" si="27"/>
        <v>93830</v>
      </c>
      <c r="BU49" s="7">
        <f t="shared" si="28"/>
        <v>98550</v>
      </c>
      <c r="BV49" s="7">
        <f t="shared" si="29"/>
        <v>103270</v>
      </c>
      <c r="BW49" s="38">
        <f t="shared" si="36"/>
        <v>52750</v>
      </c>
      <c r="BX49" s="38">
        <f t="shared" si="36"/>
        <v>60250</v>
      </c>
      <c r="BY49" s="38">
        <f t="shared" si="36"/>
        <v>67800</v>
      </c>
      <c r="BZ49" s="38">
        <f t="shared" si="36"/>
        <v>75300</v>
      </c>
      <c r="CA49" s="38">
        <f t="shared" si="36"/>
        <v>81350</v>
      </c>
      <c r="CB49" s="38">
        <f t="shared" si="36"/>
        <v>87350</v>
      </c>
      <c r="CC49" s="38">
        <f t="shared" si="36"/>
        <v>93400</v>
      </c>
      <c r="CD49" s="38">
        <f t="shared" si="36"/>
        <v>99400</v>
      </c>
      <c r="CE49" s="38">
        <f t="shared" si="36"/>
        <v>105450</v>
      </c>
      <c r="CF49" s="38">
        <f t="shared" si="36"/>
        <v>111450</v>
      </c>
      <c r="CG49" s="38">
        <f t="shared" si="36"/>
        <v>117500</v>
      </c>
      <c r="CH49" s="38">
        <f t="shared" si="36"/>
        <v>123500</v>
      </c>
      <c r="CI49" s="38">
        <f t="shared" si="36"/>
        <v>129550</v>
      </c>
      <c r="CJ49" s="38">
        <f t="shared" si="36"/>
        <v>135550</v>
      </c>
      <c r="CK49" s="38">
        <f t="shared" si="36"/>
        <v>141600</v>
      </c>
      <c r="CL49" s="38">
        <f t="shared" ref="CL49:CP64" si="38">CEILING(IF(CL$2&gt;3,(CL$2-4)*0.08*$AH49+$AH49,(CL$2-4)*0.1*$AH49+$AH49),50)*$E49</f>
        <v>147600</v>
      </c>
      <c r="CM49" s="38">
        <f t="shared" si="38"/>
        <v>153650</v>
      </c>
      <c r="CN49" s="38">
        <f t="shared" si="38"/>
        <v>159650</v>
      </c>
      <c r="CO49" s="38">
        <f t="shared" si="38"/>
        <v>165700</v>
      </c>
      <c r="CP49" s="38">
        <f t="shared" si="38"/>
        <v>171700</v>
      </c>
    </row>
    <row r="50" spans="1:94" x14ac:dyDescent="0.25">
      <c r="A50" s="3">
        <v>2400</v>
      </c>
      <c r="B50" s="3" t="s">
        <v>1065</v>
      </c>
      <c r="C50" s="3" t="s">
        <v>58</v>
      </c>
      <c r="D50" s="3" t="s">
        <v>59</v>
      </c>
      <c r="E50" s="3">
        <v>0.67430000000000001</v>
      </c>
      <c r="F50" s="3" t="s">
        <v>209</v>
      </c>
      <c r="G50" s="35">
        <v>140200</v>
      </c>
      <c r="H50" s="35">
        <v>49100</v>
      </c>
      <c r="I50" s="35">
        <v>56100</v>
      </c>
      <c r="J50" s="35">
        <v>63100</v>
      </c>
      <c r="K50" s="35">
        <v>70100</v>
      </c>
      <c r="L50" s="35">
        <v>75750</v>
      </c>
      <c r="M50" s="35">
        <v>81350</v>
      </c>
      <c r="N50" s="35">
        <v>86950</v>
      </c>
      <c r="O50" s="35">
        <v>92550</v>
      </c>
      <c r="P50" s="35">
        <v>29450</v>
      </c>
      <c r="Q50" s="35">
        <v>33650</v>
      </c>
      <c r="R50" s="35">
        <v>37850</v>
      </c>
      <c r="S50" s="35">
        <v>42050</v>
      </c>
      <c r="T50" s="35">
        <v>45450</v>
      </c>
      <c r="U50" s="35">
        <v>48800</v>
      </c>
      <c r="V50" s="35">
        <v>52150</v>
      </c>
      <c r="W50" s="35">
        <v>55550</v>
      </c>
      <c r="X50" s="35">
        <v>78300</v>
      </c>
      <c r="Y50" s="35">
        <v>89500</v>
      </c>
      <c r="Z50" s="35">
        <v>100700</v>
      </c>
      <c r="AA50" s="35">
        <v>111850</v>
      </c>
      <c r="AB50" s="35">
        <v>120800</v>
      </c>
      <c r="AC50" s="35">
        <v>129750</v>
      </c>
      <c r="AD50" s="35">
        <v>138700</v>
      </c>
      <c r="AE50" s="35">
        <v>147650</v>
      </c>
      <c r="AF50" s="37">
        <f t="shared" si="6"/>
        <v>70100</v>
      </c>
      <c r="AG50" s="37">
        <f t="shared" si="7"/>
        <v>42050</v>
      </c>
      <c r="AH50" s="37">
        <f t="shared" si="8"/>
        <v>111850</v>
      </c>
      <c r="AI50">
        <f t="shared" ref="AI50:AX65" si="39">CEILING(IF(AI$2&gt;3,(AI$2-4)*0.08*$AF50+$AF50,(AI$2-4)*0.1*$AF50+$AF50),50)*$E50</f>
        <v>33108.129999999997</v>
      </c>
      <c r="AJ50">
        <f t="shared" si="39"/>
        <v>37828.230000000003</v>
      </c>
      <c r="AK50">
        <f t="shared" si="39"/>
        <v>42548.33</v>
      </c>
      <c r="AL50">
        <f t="shared" si="39"/>
        <v>47268.43</v>
      </c>
      <c r="AM50">
        <f t="shared" si="39"/>
        <v>51078.224999999999</v>
      </c>
      <c r="AN50">
        <f t="shared" si="39"/>
        <v>54854.305</v>
      </c>
      <c r="AO50">
        <f t="shared" si="39"/>
        <v>58630.385000000002</v>
      </c>
      <c r="AP50">
        <f t="shared" si="39"/>
        <v>62406.465000000004</v>
      </c>
      <c r="AQ50">
        <f t="shared" si="39"/>
        <v>66182.544999999998</v>
      </c>
      <c r="AR50">
        <f t="shared" si="39"/>
        <v>69958.625</v>
      </c>
      <c r="AS50">
        <f t="shared" si="39"/>
        <v>73768.42</v>
      </c>
      <c r="AT50">
        <f t="shared" si="39"/>
        <v>77544.5</v>
      </c>
      <c r="AU50">
        <f t="shared" si="39"/>
        <v>81320.58</v>
      </c>
      <c r="AV50">
        <f t="shared" si="39"/>
        <v>85096.66</v>
      </c>
      <c r="AW50">
        <f t="shared" si="39"/>
        <v>88872.74</v>
      </c>
      <c r="AX50">
        <f t="shared" si="39"/>
        <v>92648.82</v>
      </c>
      <c r="AY50">
        <f t="shared" si="37"/>
        <v>96458.615000000005</v>
      </c>
      <c r="AZ50">
        <f t="shared" si="37"/>
        <v>100234.69500000001</v>
      </c>
      <c r="BA50">
        <f t="shared" si="37"/>
        <v>104010.77500000001</v>
      </c>
      <c r="BB50">
        <f t="shared" si="37"/>
        <v>107786.855</v>
      </c>
      <c r="BC50" s="7">
        <f t="shared" si="10"/>
        <v>19858.135000000002</v>
      </c>
      <c r="BD50" s="7">
        <f t="shared" si="11"/>
        <v>22690.195</v>
      </c>
      <c r="BE50" s="7">
        <f t="shared" si="12"/>
        <v>25522.255000000001</v>
      </c>
      <c r="BF50" s="7">
        <f t="shared" si="13"/>
        <v>28354.314999999999</v>
      </c>
      <c r="BG50" s="7">
        <f t="shared" si="14"/>
        <v>30646.935000000001</v>
      </c>
      <c r="BH50" s="7">
        <f t="shared" si="15"/>
        <v>32905.840000000004</v>
      </c>
      <c r="BI50" s="7">
        <f t="shared" si="16"/>
        <v>35164.745000000003</v>
      </c>
      <c r="BJ50" s="7">
        <f t="shared" si="17"/>
        <v>37457.364999999998</v>
      </c>
      <c r="BK50" s="7">
        <f t="shared" si="18"/>
        <v>39716.270000000004</v>
      </c>
      <c r="BL50" s="7">
        <f t="shared" si="19"/>
        <v>41975.175000000003</v>
      </c>
      <c r="BM50" s="7">
        <f t="shared" si="20"/>
        <v>44234.080000000002</v>
      </c>
      <c r="BN50" s="7">
        <f t="shared" si="21"/>
        <v>46526.7</v>
      </c>
      <c r="BO50" s="7">
        <f t="shared" si="22"/>
        <v>48785.605000000003</v>
      </c>
      <c r="BP50" s="7">
        <f t="shared" si="23"/>
        <v>51044.51</v>
      </c>
      <c r="BQ50" s="7">
        <f t="shared" si="24"/>
        <v>53721.481</v>
      </c>
      <c r="BR50" s="7">
        <f t="shared" si="25"/>
        <v>56904.177000000003</v>
      </c>
      <c r="BS50" s="7">
        <f t="shared" si="26"/>
        <v>60086.873</v>
      </c>
      <c r="BT50" s="7">
        <f t="shared" si="27"/>
        <v>63269.569000000003</v>
      </c>
      <c r="BU50" s="7">
        <f t="shared" si="28"/>
        <v>66452.264999999999</v>
      </c>
      <c r="BV50" s="7">
        <f t="shared" si="29"/>
        <v>69634.960999999996</v>
      </c>
      <c r="BW50" s="38">
        <f t="shared" ref="BW50:CL65" si="40">CEILING(IF(BW$2&gt;3,(BW$2-4)*0.08*$AH50+$AH50,(BW$2-4)*0.1*$AH50+$AH50),50)*$E50</f>
        <v>52797.69</v>
      </c>
      <c r="BX50" s="38">
        <f t="shared" si="40"/>
        <v>60349.85</v>
      </c>
      <c r="BY50" s="38">
        <f t="shared" si="40"/>
        <v>67902.009999999995</v>
      </c>
      <c r="BZ50" s="38">
        <f t="shared" si="40"/>
        <v>75420.455000000002</v>
      </c>
      <c r="CA50" s="38">
        <f t="shared" si="40"/>
        <v>81455.44</v>
      </c>
      <c r="CB50" s="38">
        <f t="shared" si="40"/>
        <v>87490.425000000003</v>
      </c>
      <c r="CC50" s="38">
        <f t="shared" si="40"/>
        <v>93525.41</v>
      </c>
      <c r="CD50" s="38">
        <f t="shared" si="40"/>
        <v>99560.395000000004</v>
      </c>
      <c r="CE50" s="38">
        <f t="shared" si="40"/>
        <v>105595.38</v>
      </c>
      <c r="CF50" s="38">
        <f t="shared" si="40"/>
        <v>111630.36500000001</v>
      </c>
      <c r="CG50" s="38">
        <f t="shared" si="40"/>
        <v>117665.35</v>
      </c>
      <c r="CH50" s="38">
        <f t="shared" si="40"/>
        <v>123700.33500000001</v>
      </c>
      <c r="CI50" s="38">
        <f t="shared" si="40"/>
        <v>129735.32</v>
      </c>
      <c r="CJ50" s="38">
        <f t="shared" si="40"/>
        <v>135770.30499999999</v>
      </c>
      <c r="CK50" s="38">
        <f t="shared" si="40"/>
        <v>141805.29</v>
      </c>
      <c r="CL50" s="38">
        <f t="shared" si="40"/>
        <v>147840.27499999999</v>
      </c>
      <c r="CM50" s="38">
        <f t="shared" si="38"/>
        <v>153875.26</v>
      </c>
      <c r="CN50" s="38">
        <f t="shared" si="38"/>
        <v>159910.245</v>
      </c>
      <c r="CO50" s="38">
        <f t="shared" si="38"/>
        <v>165945.23000000001</v>
      </c>
      <c r="CP50" s="38">
        <f t="shared" si="38"/>
        <v>171980.215</v>
      </c>
    </row>
    <row r="51" spans="1:94" x14ac:dyDescent="0.25">
      <c r="A51" s="3">
        <v>2400</v>
      </c>
      <c r="B51" s="3" t="s">
        <v>1065</v>
      </c>
      <c r="C51" s="3" t="s">
        <v>253</v>
      </c>
      <c r="D51" s="3" t="s">
        <v>141</v>
      </c>
      <c r="E51" s="3">
        <v>0.32550000000000001</v>
      </c>
      <c r="F51" s="3" t="s">
        <v>209</v>
      </c>
      <c r="G51" s="35">
        <v>135000</v>
      </c>
      <c r="H51" s="35">
        <v>45850</v>
      </c>
      <c r="I51" s="35">
        <v>52400</v>
      </c>
      <c r="J51" s="35">
        <v>58950</v>
      </c>
      <c r="K51" s="35">
        <v>65500</v>
      </c>
      <c r="L51" s="35">
        <v>70750</v>
      </c>
      <c r="M51" s="35">
        <v>76000</v>
      </c>
      <c r="N51" s="35">
        <v>81250</v>
      </c>
      <c r="O51" s="35">
        <v>86500</v>
      </c>
      <c r="P51" s="35">
        <v>27550</v>
      </c>
      <c r="Q51" s="35">
        <v>31450</v>
      </c>
      <c r="R51" s="35">
        <v>35400</v>
      </c>
      <c r="S51" s="35">
        <v>39300</v>
      </c>
      <c r="T51" s="35">
        <v>42450</v>
      </c>
      <c r="U51" s="35">
        <v>45600</v>
      </c>
      <c r="V51" s="35">
        <v>48750</v>
      </c>
      <c r="W51" s="35">
        <v>51900</v>
      </c>
      <c r="X51" s="35">
        <v>62600</v>
      </c>
      <c r="Y51" s="35">
        <v>71550</v>
      </c>
      <c r="Z51" s="35">
        <v>80500</v>
      </c>
      <c r="AA51" s="35">
        <v>89400</v>
      </c>
      <c r="AB51" s="35">
        <v>96600</v>
      </c>
      <c r="AC51" s="35">
        <v>103750</v>
      </c>
      <c r="AD51" s="35">
        <v>110900</v>
      </c>
      <c r="AE51" s="35">
        <v>118050</v>
      </c>
      <c r="AF51" s="37">
        <f t="shared" si="6"/>
        <v>65500</v>
      </c>
      <c r="AG51" s="37">
        <f t="shared" si="7"/>
        <v>39300</v>
      </c>
      <c r="AH51" s="37">
        <f t="shared" si="8"/>
        <v>89400</v>
      </c>
      <c r="AI51">
        <f t="shared" si="39"/>
        <v>14924.175000000001</v>
      </c>
      <c r="AJ51">
        <f t="shared" si="39"/>
        <v>17056.2</v>
      </c>
      <c r="AK51">
        <f t="shared" si="39"/>
        <v>19188.225000000002</v>
      </c>
      <c r="AL51">
        <f t="shared" si="39"/>
        <v>21320.25</v>
      </c>
      <c r="AM51">
        <f t="shared" si="39"/>
        <v>23029.125</v>
      </c>
      <c r="AN51">
        <f t="shared" si="39"/>
        <v>24738</v>
      </c>
      <c r="AO51">
        <f t="shared" si="39"/>
        <v>26446.875</v>
      </c>
      <c r="AP51">
        <f t="shared" si="39"/>
        <v>28155.75</v>
      </c>
      <c r="AQ51">
        <f t="shared" si="39"/>
        <v>29848.350000000002</v>
      </c>
      <c r="AR51">
        <f t="shared" si="39"/>
        <v>31557.225000000002</v>
      </c>
      <c r="AS51">
        <f t="shared" si="39"/>
        <v>33266.1</v>
      </c>
      <c r="AT51">
        <f t="shared" si="39"/>
        <v>34974.974999999999</v>
      </c>
      <c r="AU51">
        <f t="shared" si="39"/>
        <v>36683.85</v>
      </c>
      <c r="AV51">
        <f t="shared" si="39"/>
        <v>38376.450000000004</v>
      </c>
      <c r="AW51">
        <f t="shared" si="39"/>
        <v>40085.325000000004</v>
      </c>
      <c r="AX51">
        <f t="shared" si="39"/>
        <v>41794.200000000004</v>
      </c>
      <c r="AY51">
        <f t="shared" si="37"/>
        <v>43503.075000000004</v>
      </c>
      <c r="AZ51">
        <f t="shared" si="37"/>
        <v>45211.950000000004</v>
      </c>
      <c r="BA51">
        <f t="shared" si="37"/>
        <v>46904.55</v>
      </c>
      <c r="BB51">
        <f t="shared" si="37"/>
        <v>48613.425000000003</v>
      </c>
      <c r="BC51" s="7">
        <f t="shared" si="10"/>
        <v>8967.5249999999996</v>
      </c>
      <c r="BD51" s="7">
        <f t="shared" si="11"/>
        <v>10236.975</v>
      </c>
      <c r="BE51" s="7">
        <f t="shared" si="12"/>
        <v>11522.7</v>
      </c>
      <c r="BF51" s="7">
        <f t="shared" si="13"/>
        <v>12792.15</v>
      </c>
      <c r="BG51" s="7">
        <f t="shared" si="14"/>
        <v>13817.475</v>
      </c>
      <c r="BH51" s="7">
        <f t="shared" si="15"/>
        <v>14842.800000000001</v>
      </c>
      <c r="BI51" s="7">
        <f t="shared" si="16"/>
        <v>15868.125</v>
      </c>
      <c r="BJ51" s="7">
        <f t="shared" si="17"/>
        <v>16893.45</v>
      </c>
      <c r="BK51" s="7">
        <f t="shared" si="18"/>
        <v>17918.775000000001</v>
      </c>
      <c r="BL51" s="7">
        <f t="shared" si="19"/>
        <v>18944.100000000002</v>
      </c>
      <c r="BM51" s="7">
        <f t="shared" si="20"/>
        <v>19969.424999999999</v>
      </c>
      <c r="BN51" s="7">
        <f t="shared" si="21"/>
        <v>21323.505000000001</v>
      </c>
      <c r="BO51" s="7">
        <f t="shared" si="22"/>
        <v>22859.865000000002</v>
      </c>
      <c r="BP51" s="7">
        <f t="shared" si="23"/>
        <v>24396.225000000002</v>
      </c>
      <c r="BQ51" s="7">
        <f t="shared" si="24"/>
        <v>25932.584999999999</v>
      </c>
      <c r="BR51" s="7">
        <f t="shared" si="25"/>
        <v>27468.945</v>
      </c>
      <c r="BS51" s="7">
        <f t="shared" si="26"/>
        <v>29005.305</v>
      </c>
      <c r="BT51" s="7">
        <f t="shared" si="27"/>
        <v>30541.665000000001</v>
      </c>
      <c r="BU51" s="7">
        <f t="shared" si="28"/>
        <v>32078.025000000001</v>
      </c>
      <c r="BV51" s="7">
        <f t="shared" si="29"/>
        <v>33614.385000000002</v>
      </c>
      <c r="BW51" s="38">
        <f t="shared" si="40"/>
        <v>20376.3</v>
      </c>
      <c r="BX51" s="38">
        <f t="shared" si="40"/>
        <v>23289.525000000001</v>
      </c>
      <c r="BY51" s="38">
        <f t="shared" si="40"/>
        <v>26202.75</v>
      </c>
      <c r="BZ51" s="38">
        <f t="shared" si="40"/>
        <v>29099.7</v>
      </c>
      <c r="CA51" s="38">
        <f t="shared" si="40"/>
        <v>31443.300000000003</v>
      </c>
      <c r="CB51" s="38">
        <f t="shared" si="40"/>
        <v>33770.625</v>
      </c>
      <c r="CC51" s="38">
        <f t="shared" si="40"/>
        <v>36097.950000000004</v>
      </c>
      <c r="CD51" s="38">
        <f t="shared" si="40"/>
        <v>38425.275000000001</v>
      </c>
      <c r="CE51" s="38">
        <f t="shared" si="40"/>
        <v>40752.6</v>
      </c>
      <c r="CF51" s="38">
        <f t="shared" si="40"/>
        <v>43079.925000000003</v>
      </c>
      <c r="CG51" s="38">
        <f t="shared" si="40"/>
        <v>45407.25</v>
      </c>
      <c r="CH51" s="38">
        <f t="shared" si="40"/>
        <v>47734.575000000004</v>
      </c>
      <c r="CI51" s="38">
        <f t="shared" si="40"/>
        <v>50061.9</v>
      </c>
      <c r="CJ51" s="38">
        <f t="shared" si="40"/>
        <v>52389.224999999999</v>
      </c>
      <c r="CK51" s="38">
        <f t="shared" si="40"/>
        <v>54716.55</v>
      </c>
      <c r="CL51" s="38">
        <f t="shared" si="40"/>
        <v>57043.875</v>
      </c>
      <c r="CM51" s="38">
        <f t="shared" si="38"/>
        <v>59371.200000000004</v>
      </c>
      <c r="CN51" s="38">
        <f t="shared" si="38"/>
        <v>61698.525000000001</v>
      </c>
      <c r="CO51" s="38">
        <f t="shared" si="38"/>
        <v>64025.850000000006</v>
      </c>
      <c r="CP51" s="38">
        <f t="shared" si="38"/>
        <v>66353.175000000003</v>
      </c>
    </row>
    <row r="52" spans="1:94" x14ac:dyDescent="0.25">
      <c r="A52" s="3">
        <v>3400</v>
      </c>
      <c r="B52" s="3" t="s">
        <v>1077</v>
      </c>
      <c r="C52" s="3" t="s">
        <v>58</v>
      </c>
      <c r="D52" s="3" t="s">
        <v>59</v>
      </c>
      <c r="E52" s="3">
        <v>0.99990000000000001</v>
      </c>
      <c r="F52" s="3" t="s">
        <v>209</v>
      </c>
      <c r="G52" s="35">
        <v>140200</v>
      </c>
      <c r="H52" s="35">
        <v>49100</v>
      </c>
      <c r="I52" s="35">
        <v>56100</v>
      </c>
      <c r="J52" s="35">
        <v>63100</v>
      </c>
      <c r="K52" s="35">
        <v>70100</v>
      </c>
      <c r="L52" s="35">
        <v>75750</v>
      </c>
      <c r="M52" s="35">
        <v>81350</v>
      </c>
      <c r="N52" s="35">
        <v>86950</v>
      </c>
      <c r="O52" s="35">
        <v>92550</v>
      </c>
      <c r="P52" s="35">
        <v>29450</v>
      </c>
      <c r="Q52" s="35">
        <v>33650</v>
      </c>
      <c r="R52" s="35">
        <v>37850</v>
      </c>
      <c r="S52" s="35">
        <v>42050</v>
      </c>
      <c r="T52" s="35">
        <v>45450</v>
      </c>
      <c r="U52" s="35">
        <v>48800</v>
      </c>
      <c r="V52" s="35">
        <v>52150</v>
      </c>
      <c r="W52" s="35">
        <v>55550</v>
      </c>
      <c r="X52" s="35">
        <v>78300</v>
      </c>
      <c r="Y52" s="35">
        <v>89500</v>
      </c>
      <c r="Z52" s="35">
        <v>100700</v>
      </c>
      <c r="AA52" s="35">
        <v>111850</v>
      </c>
      <c r="AB52" s="35">
        <v>120800</v>
      </c>
      <c r="AC52" s="35">
        <v>129750</v>
      </c>
      <c r="AD52" s="35">
        <v>138700</v>
      </c>
      <c r="AE52" s="35">
        <v>147650</v>
      </c>
      <c r="AF52" s="37">
        <f t="shared" si="6"/>
        <v>70100</v>
      </c>
      <c r="AG52" s="37">
        <f t="shared" si="7"/>
        <v>42050</v>
      </c>
      <c r="AH52" s="37">
        <f t="shared" si="8"/>
        <v>111850</v>
      </c>
      <c r="AI52">
        <f t="shared" si="39"/>
        <v>49095.090000000004</v>
      </c>
      <c r="AJ52">
        <f t="shared" si="39"/>
        <v>56094.39</v>
      </c>
      <c r="AK52">
        <f t="shared" si="39"/>
        <v>63093.69</v>
      </c>
      <c r="AL52">
        <f t="shared" si="39"/>
        <v>70092.990000000005</v>
      </c>
      <c r="AM52">
        <f t="shared" si="39"/>
        <v>75742.425000000003</v>
      </c>
      <c r="AN52">
        <f t="shared" si="39"/>
        <v>81341.865000000005</v>
      </c>
      <c r="AO52">
        <f t="shared" si="39"/>
        <v>86941.305000000008</v>
      </c>
      <c r="AP52">
        <f t="shared" si="39"/>
        <v>92540.744999999995</v>
      </c>
      <c r="AQ52">
        <f t="shared" si="39"/>
        <v>98140.184999999998</v>
      </c>
      <c r="AR52">
        <f t="shared" si="39"/>
        <v>103739.625</v>
      </c>
      <c r="AS52">
        <f t="shared" si="39"/>
        <v>109389.06</v>
      </c>
      <c r="AT52">
        <f t="shared" si="39"/>
        <v>114988.5</v>
      </c>
      <c r="AU52">
        <f t="shared" si="39"/>
        <v>120587.94</v>
      </c>
      <c r="AV52">
        <f t="shared" si="39"/>
        <v>126187.38</v>
      </c>
      <c r="AW52">
        <f t="shared" si="39"/>
        <v>131786.82</v>
      </c>
      <c r="AX52">
        <f t="shared" si="39"/>
        <v>137386.26</v>
      </c>
      <c r="AY52">
        <f t="shared" si="37"/>
        <v>143035.69500000001</v>
      </c>
      <c r="AZ52">
        <f t="shared" si="37"/>
        <v>148635.13500000001</v>
      </c>
      <c r="BA52">
        <f t="shared" si="37"/>
        <v>154234.57500000001</v>
      </c>
      <c r="BB52">
        <f t="shared" si="37"/>
        <v>159834.01500000001</v>
      </c>
      <c r="BC52" s="7">
        <f t="shared" si="10"/>
        <v>29447.055</v>
      </c>
      <c r="BD52" s="7">
        <f t="shared" si="11"/>
        <v>33646.635000000002</v>
      </c>
      <c r="BE52" s="7">
        <f t="shared" si="12"/>
        <v>37846.215000000004</v>
      </c>
      <c r="BF52" s="7">
        <f t="shared" si="13"/>
        <v>42045.794999999998</v>
      </c>
      <c r="BG52" s="7">
        <f t="shared" si="14"/>
        <v>45445.455000000002</v>
      </c>
      <c r="BH52" s="7">
        <f t="shared" si="15"/>
        <v>48795.12</v>
      </c>
      <c r="BI52" s="7">
        <f t="shared" si="16"/>
        <v>52144.785000000003</v>
      </c>
      <c r="BJ52" s="7">
        <f t="shared" si="17"/>
        <v>55544.445</v>
      </c>
      <c r="BK52" s="7">
        <f t="shared" si="18"/>
        <v>58894.11</v>
      </c>
      <c r="BL52" s="7">
        <f t="shared" si="19"/>
        <v>62243.775000000001</v>
      </c>
      <c r="BM52" s="7">
        <f t="shared" si="20"/>
        <v>65593.440000000002</v>
      </c>
      <c r="BN52" s="7">
        <f t="shared" si="21"/>
        <v>68993.100000000006</v>
      </c>
      <c r="BO52" s="7">
        <f t="shared" si="22"/>
        <v>72342.764999999999</v>
      </c>
      <c r="BP52" s="7">
        <f t="shared" si="23"/>
        <v>75692.430000000008</v>
      </c>
      <c r="BQ52" s="7">
        <f t="shared" si="24"/>
        <v>79662.032999999996</v>
      </c>
      <c r="BR52" s="7">
        <f t="shared" si="25"/>
        <v>84381.561000000002</v>
      </c>
      <c r="BS52" s="7">
        <f t="shared" si="26"/>
        <v>89101.089000000007</v>
      </c>
      <c r="BT52" s="7">
        <f t="shared" si="27"/>
        <v>93820.616999999998</v>
      </c>
      <c r="BU52" s="7">
        <f t="shared" si="28"/>
        <v>98540.145000000004</v>
      </c>
      <c r="BV52" s="7">
        <f t="shared" si="29"/>
        <v>103259.673</v>
      </c>
      <c r="BW52" s="38">
        <f t="shared" si="40"/>
        <v>78292.17</v>
      </c>
      <c r="BX52" s="38">
        <f t="shared" si="40"/>
        <v>89491.05</v>
      </c>
      <c r="BY52" s="38">
        <f t="shared" si="40"/>
        <v>100689.93000000001</v>
      </c>
      <c r="BZ52" s="38">
        <f t="shared" si="40"/>
        <v>111838.815</v>
      </c>
      <c r="CA52" s="38">
        <f t="shared" si="40"/>
        <v>120787.92</v>
      </c>
      <c r="CB52" s="38">
        <f t="shared" si="40"/>
        <v>129737.02499999999</v>
      </c>
      <c r="CC52" s="38">
        <f t="shared" si="40"/>
        <v>138686.13</v>
      </c>
      <c r="CD52" s="38">
        <f t="shared" si="40"/>
        <v>147635.23500000002</v>
      </c>
      <c r="CE52" s="38">
        <f t="shared" si="40"/>
        <v>156584.34</v>
      </c>
      <c r="CF52" s="38">
        <f t="shared" si="40"/>
        <v>165533.44500000001</v>
      </c>
      <c r="CG52" s="38">
        <f t="shared" si="40"/>
        <v>174482.55</v>
      </c>
      <c r="CH52" s="38">
        <f t="shared" si="40"/>
        <v>183431.655</v>
      </c>
      <c r="CI52" s="38">
        <f t="shared" si="40"/>
        <v>192380.76</v>
      </c>
      <c r="CJ52" s="38">
        <f t="shared" si="40"/>
        <v>201329.86499999999</v>
      </c>
      <c r="CK52" s="38">
        <f t="shared" si="40"/>
        <v>210278.97</v>
      </c>
      <c r="CL52" s="38">
        <f t="shared" si="40"/>
        <v>219228.07500000001</v>
      </c>
      <c r="CM52" s="38">
        <f t="shared" si="38"/>
        <v>228177.18</v>
      </c>
      <c r="CN52" s="38">
        <f t="shared" si="38"/>
        <v>237126.285</v>
      </c>
      <c r="CO52" s="38">
        <f t="shared" si="38"/>
        <v>246075.39</v>
      </c>
      <c r="CP52" s="38">
        <f t="shared" si="38"/>
        <v>255024.495</v>
      </c>
    </row>
    <row r="53" spans="1:94" x14ac:dyDescent="0.25">
      <c r="A53" s="3">
        <v>1400</v>
      </c>
      <c r="B53" s="3" t="s">
        <v>1054</v>
      </c>
      <c r="C53" s="3" t="s">
        <v>58</v>
      </c>
      <c r="D53" s="3" t="s">
        <v>59</v>
      </c>
      <c r="E53" s="3">
        <v>0.9587</v>
      </c>
      <c r="F53" s="3" t="s">
        <v>209</v>
      </c>
      <c r="G53" s="35">
        <v>140200</v>
      </c>
      <c r="H53" s="35">
        <v>49100</v>
      </c>
      <c r="I53" s="35">
        <v>56100</v>
      </c>
      <c r="J53" s="35">
        <v>63100</v>
      </c>
      <c r="K53" s="35">
        <v>70100</v>
      </c>
      <c r="L53" s="35">
        <v>75750</v>
      </c>
      <c r="M53" s="35">
        <v>81350</v>
      </c>
      <c r="N53" s="35">
        <v>86950</v>
      </c>
      <c r="O53" s="35">
        <v>92550</v>
      </c>
      <c r="P53" s="35">
        <v>29450</v>
      </c>
      <c r="Q53" s="35">
        <v>33650</v>
      </c>
      <c r="R53" s="35">
        <v>37850</v>
      </c>
      <c r="S53" s="35">
        <v>42050</v>
      </c>
      <c r="T53" s="35">
        <v>45450</v>
      </c>
      <c r="U53" s="35">
        <v>48800</v>
      </c>
      <c r="V53" s="35">
        <v>52150</v>
      </c>
      <c r="W53" s="35">
        <v>55550</v>
      </c>
      <c r="X53" s="35">
        <v>78300</v>
      </c>
      <c r="Y53" s="35">
        <v>89500</v>
      </c>
      <c r="Z53" s="35">
        <v>100700</v>
      </c>
      <c r="AA53" s="35">
        <v>111850</v>
      </c>
      <c r="AB53" s="35">
        <v>120800</v>
      </c>
      <c r="AC53" s="35">
        <v>129750</v>
      </c>
      <c r="AD53" s="35">
        <v>138700</v>
      </c>
      <c r="AE53" s="35">
        <v>147650</v>
      </c>
      <c r="AF53" s="37">
        <f t="shared" si="6"/>
        <v>70100</v>
      </c>
      <c r="AG53" s="37">
        <f t="shared" si="7"/>
        <v>42050</v>
      </c>
      <c r="AH53" s="37">
        <f t="shared" si="8"/>
        <v>111850</v>
      </c>
      <c r="AI53">
        <f t="shared" si="39"/>
        <v>47072.17</v>
      </c>
      <c r="AJ53">
        <f t="shared" si="39"/>
        <v>53783.07</v>
      </c>
      <c r="AK53">
        <f t="shared" si="39"/>
        <v>60493.97</v>
      </c>
      <c r="AL53">
        <f t="shared" si="39"/>
        <v>67204.87</v>
      </c>
      <c r="AM53">
        <f t="shared" si="39"/>
        <v>72621.524999999994</v>
      </c>
      <c r="AN53">
        <f t="shared" si="39"/>
        <v>77990.244999999995</v>
      </c>
      <c r="AO53">
        <f t="shared" si="39"/>
        <v>83358.964999999997</v>
      </c>
      <c r="AP53">
        <f t="shared" si="39"/>
        <v>88727.684999999998</v>
      </c>
      <c r="AQ53">
        <f t="shared" si="39"/>
        <v>94096.404999999999</v>
      </c>
      <c r="AR53">
        <f t="shared" si="39"/>
        <v>99465.125</v>
      </c>
      <c r="AS53">
        <f t="shared" si="39"/>
        <v>104881.78</v>
      </c>
      <c r="AT53">
        <f t="shared" si="39"/>
        <v>110250.5</v>
      </c>
      <c r="AU53">
        <f t="shared" si="39"/>
        <v>115619.22</v>
      </c>
      <c r="AV53">
        <f t="shared" si="39"/>
        <v>120987.94</v>
      </c>
      <c r="AW53">
        <f t="shared" si="39"/>
        <v>126356.66</v>
      </c>
      <c r="AX53">
        <f t="shared" si="39"/>
        <v>131725.38</v>
      </c>
      <c r="AY53">
        <f t="shared" si="37"/>
        <v>137142.035</v>
      </c>
      <c r="AZ53">
        <f t="shared" si="37"/>
        <v>142510.755</v>
      </c>
      <c r="BA53">
        <f t="shared" si="37"/>
        <v>147879.47500000001</v>
      </c>
      <c r="BB53">
        <f t="shared" si="37"/>
        <v>153248.19500000001</v>
      </c>
      <c r="BC53" s="7">
        <f t="shared" si="10"/>
        <v>28233.715</v>
      </c>
      <c r="BD53" s="7">
        <f t="shared" si="11"/>
        <v>32260.255000000001</v>
      </c>
      <c r="BE53" s="7">
        <f t="shared" si="12"/>
        <v>36286.794999999998</v>
      </c>
      <c r="BF53" s="7">
        <f t="shared" si="13"/>
        <v>40313.334999999999</v>
      </c>
      <c r="BG53" s="7">
        <f t="shared" si="14"/>
        <v>43572.915000000001</v>
      </c>
      <c r="BH53" s="7">
        <f t="shared" si="15"/>
        <v>46784.56</v>
      </c>
      <c r="BI53" s="7">
        <f t="shared" si="16"/>
        <v>49996.205000000002</v>
      </c>
      <c r="BJ53" s="7">
        <f t="shared" si="17"/>
        <v>53255.784999999996</v>
      </c>
      <c r="BK53" s="7">
        <f t="shared" si="18"/>
        <v>56467.43</v>
      </c>
      <c r="BL53" s="7">
        <f t="shared" si="19"/>
        <v>59679.074999999997</v>
      </c>
      <c r="BM53" s="7">
        <f t="shared" si="20"/>
        <v>62890.720000000001</v>
      </c>
      <c r="BN53" s="7">
        <f t="shared" si="21"/>
        <v>66150.3</v>
      </c>
      <c r="BO53" s="7">
        <f t="shared" si="22"/>
        <v>69361.945000000007</v>
      </c>
      <c r="BP53" s="7">
        <f t="shared" si="23"/>
        <v>72573.59</v>
      </c>
      <c r="BQ53" s="7">
        <f t="shared" si="24"/>
        <v>76379.629000000001</v>
      </c>
      <c r="BR53" s="7">
        <f t="shared" si="25"/>
        <v>80904.692999999999</v>
      </c>
      <c r="BS53" s="7">
        <f t="shared" si="26"/>
        <v>85429.756999999998</v>
      </c>
      <c r="BT53" s="7">
        <f t="shared" si="27"/>
        <v>89954.820999999996</v>
      </c>
      <c r="BU53" s="7">
        <f t="shared" si="28"/>
        <v>94479.884999999995</v>
      </c>
      <c r="BV53" s="7">
        <f t="shared" si="29"/>
        <v>99004.948999999993</v>
      </c>
      <c r="BW53" s="38">
        <f t="shared" si="40"/>
        <v>75066.210000000006</v>
      </c>
      <c r="BX53" s="38">
        <f t="shared" si="40"/>
        <v>85803.65</v>
      </c>
      <c r="BY53" s="38">
        <f t="shared" si="40"/>
        <v>96541.09</v>
      </c>
      <c r="BZ53" s="38">
        <f t="shared" si="40"/>
        <v>107230.595</v>
      </c>
      <c r="CA53" s="38">
        <f t="shared" si="40"/>
        <v>115810.96</v>
      </c>
      <c r="CB53" s="38">
        <f t="shared" si="40"/>
        <v>124391.325</v>
      </c>
      <c r="CC53" s="38">
        <f t="shared" si="40"/>
        <v>132971.69</v>
      </c>
      <c r="CD53" s="38">
        <f t="shared" si="40"/>
        <v>141552.05499999999</v>
      </c>
      <c r="CE53" s="38">
        <f t="shared" si="40"/>
        <v>150132.42000000001</v>
      </c>
      <c r="CF53" s="38">
        <f t="shared" si="40"/>
        <v>158712.785</v>
      </c>
      <c r="CG53" s="38">
        <f t="shared" si="40"/>
        <v>167293.15</v>
      </c>
      <c r="CH53" s="38">
        <f t="shared" si="40"/>
        <v>175873.51499999998</v>
      </c>
      <c r="CI53" s="38">
        <f t="shared" si="40"/>
        <v>184453.88</v>
      </c>
      <c r="CJ53" s="38">
        <f t="shared" si="40"/>
        <v>193034.245</v>
      </c>
      <c r="CK53" s="38">
        <f t="shared" si="40"/>
        <v>201614.61</v>
      </c>
      <c r="CL53" s="38">
        <f t="shared" si="40"/>
        <v>210194.97500000001</v>
      </c>
      <c r="CM53" s="38">
        <f t="shared" si="38"/>
        <v>218775.34</v>
      </c>
      <c r="CN53" s="38">
        <f t="shared" si="38"/>
        <v>227355.70499999999</v>
      </c>
      <c r="CO53" s="38">
        <f t="shared" si="38"/>
        <v>235936.07</v>
      </c>
      <c r="CP53" s="38">
        <f t="shared" si="38"/>
        <v>244516.435</v>
      </c>
    </row>
    <row r="54" spans="1:94" x14ac:dyDescent="0.25">
      <c r="A54" s="3">
        <v>1400</v>
      </c>
      <c r="B54" s="3" t="s">
        <v>1054</v>
      </c>
      <c r="C54" s="3" t="s">
        <v>68</v>
      </c>
      <c r="D54" s="3" t="s">
        <v>69</v>
      </c>
      <c r="E54" s="3">
        <v>1.9E-3</v>
      </c>
      <c r="F54" s="3" t="s">
        <v>209</v>
      </c>
      <c r="G54" s="35">
        <v>126500</v>
      </c>
      <c r="H54" s="35">
        <v>44250</v>
      </c>
      <c r="I54" s="35">
        <v>50550</v>
      </c>
      <c r="J54" s="35">
        <v>56850</v>
      </c>
      <c r="K54" s="35">
        <v>63150</v>
      </c>
      <c r="L54" s="35">
        <v>68250</v>
      </c>
      <c r="M54" s="35">
        <v>73300</v>
      </c>
      <c r="N54" s="35">
        <v>78350</v>
      </c>
      <c r="O54" s="35">
        <v>83400</v>
      </c>
      <c r="P54" s="35">
        <v>26550</v>
      </c>
      <c r="Q54" s="35">
        <v>30350</v>
      </c>
      <c r="R54" s="35">
        <v>34150</v>
      </c>
      <c r="S54" s="35">
        <v>37900</v>
      </c>
      <c r="T54" s="35">
        <v>40950</v>
      </c>
      <c r="U54" s="35">
        <v>44000</v>
      </c>
      <c r="V54" s="35">
        <v>47000</v>
      </c>
      <c r="W54" s="35">
        <v>50050</v>
      </c>
      <c r="X54" s="35">
        <v>62600</v>
      </c>
      <c r="Y54" s="35">
        <v>71550</v>
      </c>
      <c r="Z54" s="35">
        <v>80500</v>
      </c>
      <c r="AA54" s="35">
        <v>89400</v>
      </c>
      <c r="AB54" s="35">
        <v>96600</v>
      </c>
      <c r="AC54" s="35">
        <v>103750</v>
      </c>
      <c r="AD54" s="35">
        <v>110900</v>
      </c>
      <c r="AE54" s="35">
        <v>118050</v>
      </c>
      <c r="AF54" s="37">
        <f t="shared" si="6"/>
        <v>63150</v>
      </c>
      <c r="AG54" s="37">
        <f t="shared" si="7"/>
        <v>37900</v>
      </c>
      <c r="AH54" s="37">
        <f t="shared" si="8"/>
        <v>89400</v>
      </c>
      <c r="AI54">
        <f t="shared" si="39"/>
        <v>84.075000000000003</v>
      </c>
      <c r="AJ54">
        <f t="shared" si="39"/>
        <v>96.045000000000002</v>
      </c>
      <c r="AK54">
        <f t="shared" si="39"/>
        <v>108.015</v>
      </c>
      <c r="AL54">
        <f t="shared" si="39"/>
        <v>119.985</v>
      </c>
      <c r="AM54">
        <f t="shared" si="39"/>
        <v>129.67500000000001</v>
      </c>
      <c r="AN54">
        <f t="shared" si="39"/>
        <v>139.27000000000001</v>
      </c>
      <c r="AO54">
        <f t="shared" si="39"/>
        <v>148.86500000000001</v>
      </c>
      <c r="AP54">
        <f t="shared" si="39"/>
        <v>158.46</v>
      </c>
      <c r="AQ54">
        <f t="shared" si="39"/>
        <v>168.05500000000001</v>
      </c>
      <c r="AR54">
        <f t="shared" si="39"/>
        <v>177.65</v>
      </c>
      <c r="AS54">
        <f t="shared" si="39"/>
        <v>187.245</v>
      </c>
      <c r="AT54">
        <f t="shared" si="39"/>
        <v>196.84</v>
      </c>
      <c r="AU54">
        <f t="shared" si="39"/>
        <v>206.435</v>
      </c>
      <c r="AV54">
        <f t="shared" si="39"/>
        <v>216.03</v>
      </c>
      <c r="AW54">
        <f t="shared" si="39"/>
        <v>225.625</v>
      </c>
      <c r="AX54">
        <f t="shared" si="39"/>
        <v>235.22</v>
      </c>
      <c r="AY54">
        <f t="shared" si="37"/>
        <v>244.815</v>
      </c>
      <c r="AZ54">
        <f t="shared" si="37"/>
        <v>254.41</v>
      </c>
      <c r="BA54">
        <f t="shared" si="37"/>
        <v>264.005</v>
      </c>
      <c r="BB54">
        <f t="shared" si="37"/>
        <v>273.60000000000002</v>
      </c>
      <c r="BC54" s="7">
        <f t="shared" si="10"/>
        <v>50.445</v>
      </c>
      <c r="BD54" s="7">
        <f t="shared" si="11"/>
        <v>57.664999999999999</v>
      </c>
      <c r="BE54" s="7">
        <f t="shared" si="12"/>
        <v>64.885000000000005</v>
      </c>
      <c r="BF54" s="7">
        <f t="shared" si="13"/>
        <v>72.010000000000005</v>
      </c>
      <c r="BG54" s="7">
        <f t="shared" si="14"/>
        <v>77.805000000000007</v>
      </c>
      <c r="BH54" s="7">
        <f t="shared" si="15"/>
        <v>83.6</v>
      </c>
      <c r="BI54" s="7">
        <f t="shared" si="16"/>
        <v>89.3</v>
      </c>
      <c r="BJ54" s="7">
        <f t="shared" si="17"/>
        <v>95.094999999999999</v>
      </c>
      <c r="BK54" s="7">
        <f t="shared" si="18"/>
        <v>100.89</v>
      </c>
      <c r="BL54" s="7">
        <f t="shared" si="19"/>
        <v>106.59</v>
      </c>
      <c r="BM54" s="7">
        <f t="shared" si="20"/>
        <v>115.501</v>
      </c>
      <c r="BN54" s="7">
        <f t="shared" si="21"/>
        <v>124.46899999999999</v>
      </c>
      <c r="BO54" s="7">
        <f t="shared" si="22"/>
        <v>133.43700000000001</v>
      </c>
      <c r="BP54" s="7">
        <f t="shared" si="23"/>
        <v>142.405</v>
      </c>
      <c r="BQ54" s="7">
        <f t="shared" si="24"/>
        <v>151.37299999999999</v>
      </c>
      <c r="BR54" s="7">
        <f t="shared" si="25"/>
        <v>160.34100000000001</v>
      </c>
      <c r="BS54" s="7">
        <f t="shared" si="26"/>
        <v>169.309</v>
      </c>
      <c r="BT54" s="7">
        <f t="shared" si="27"/>
        <v>178.27699999999999</v>
      </c>
      <c r="BU54" s="7">
        <f t="shared" si="28"/>
        <v>187.245</v>
      </c>
      <c r="BV54" s="7">
        <f t="shared" si="29"/>
        <v>196.21299999999999</v>
      </c>
      <c r="BW54" s="38">
        <f t="shared" si="40"/>
        <v>118.94</v>
      </c>
      <c r="BX54" s="38">
        <f t="shared" si="40"/>
        <v>135.94499999999999</v>
      </c>
      <c r="BY54" s="38">
        <f t="shared" si="40"/>
        <v>152.94999999999999</v>
      </c>
      <c r="BZ54" s="38">
        <f t="shared" si="40"/>
        <v>169.86</v>
      </c>
      <c r="CA54" s="38">
        <f t="shared" si="40"/>
        <v>183.54</v>
      </c>
      <c r="CB54" s="38">
        <f t="shared" si="40"/>
        <v>197.125</v>
      </c>
      <c r="CC54" s="38">
        <f t="shared" si="40"/>
        <v>210.71</v>
      </c>
      <c r="CD54" s="38">
        <f t="shared" si="40"/>
        <v>224.29499999999999</v>
      </c>
      <c r="CE54" s="38">
        <f t="shared" si="40"/>
        <v>237.88</v>
      </c>
      <c r="CF54" s="38">
        <f t="shared" si="40"/>
        <v>251.465</v>
      </c>
      <c r="CG54" s="38">
        <f t="shared" si="40"/>
        <v>265.05</v>
      </c>
      <c r="CH54" s="38">
        <f t="shared" si="40"/>
        <v>278.63499999999999</v>
      </c>
      <c r="CI54" s="38">
        <f t="shared" si="40"/>
        <v>292.22000000000003</v>
      </c>
      <c r="CJ54" s="38">
        <f t="shared" si="40"/>
        <v>305.80500000000001</v>
      </c>
      <c r="CK54" s="38">
        <f t="shared" si="40"/>
        <v>319.39</v>
      </c>
      <c r="CL54" s="38">
        <f t="shared" si="40"/>
        <v>332.97500000000002</v>
      </c>
      <c r="CM54" s="38">
        <f t="shared" si="38"/>
        <v>346.56</v>
      </c>
      <c r="CN54" s="38">
        <f t="shared" si="38"/>
        <v>360.14499999999998</v>
      </c>
      <c r="CO54" s="38">
        <f t="shared" si="38"/>
        <v>373.73</v>
      </c>
      <c r="CP54" s="38">
        <f t="shared" si="38"/>
        <v>387.315</v>
      </c>
    </row>
    <row r="55" spans="1:94" x14ac:dyDescent="0.25">
      <c r="A55" s="3">
        <v>1400</v>
      </c>
      <c r="B55" s="3" t="s">
        <v>1054</v>
      </c>
      <c r="C55" s="3" t="s">
        <v>253</v>
      </c>
      <c r="D55" s="3" t="s">
        <v>141</v>
      </c>
      <c r="E55" s="3">
        <v>3.9300000000000002E-2</v>
      </c>
      <c r="F55" s="3" t="s">
        <v>209</v>
      </c>
      <c r="G55" s="35">
        <v>135000</v>
      </c>
      <c r="H55" s="35">
        <v>45850</v>
      </c>
      <c r="I55" s="35">
        <v>52400</v>
      </c>
      <c r="J55" s="35">
        <v>58950</v>
      </c>
      <c r="K55" s="35">
        <v>65500</v>
      </c>
      <c r="L55" s="35">
        <v>70750</v>
      </c>
      <c r="M55" s="35">
        <v>76000</v>
      </c>
      <c r="N55" s="35">
        <v>81250</v>
      </c>
      <c r="O55" s="35">
        <v>86500</v>
      </c>
      <c r="P55" s="35">
        <v>27550</v>
      </c>
      <c r="Q55" s="35">
        <v>31450</v>
      </c>
      <c r="R55" s="35">
        <v>35400</v>
      </c>
      <c r="S55" s="35">
        <v>39300</v>
      </c>
      <c r="T55" s="35">
        <v>42450</v>
      </c>
      <c r="U55" s="35">
        <v>45600</v>
      </c>
      <c r="V55" s="35">
        <v>48750</v>
      </c>
      <c r="W55" s="35">
        <v>51900</v>
      </c>
      <c r="X55" s="35">
        <v>62600</v>
      </c>
      <c r="Y55" s="35">
        <v>71550</v>
      </c>
      <c r="Z55" s="35">
        <v>80500</v>
      </c>
      <c r="AA55" s="35">
        <v>89400</v>
      </c>
      <c r="AB55" s="35">
        <v>96600</v>
      </c>
      <c r="AC55" s="35">
        <v>103750</v>
      </c>
      <c r="AD55" s="35">
        <v>110900</v>
      </c>
      <c r="AE55" s="35">
        <v>118050</v>
      </c>
      <c r="AF55" s="37">
        <f t="shared" si="6"/>
        <v>65500</v>
      </c>
      <c r="AG55" s="37">
        <f t="shared" si="7"/>
        <v>39300</v>
      </c>
      <c r="AH55" s="37">
        <f t="shared" si="8"/>
        <v>89400</v>
      </c>
      <c r="AI55">
        <f t="shared" si="39"/>
        <v>1801.905</v>
      </c>
      <c r="AJ55">
        <f t="shared" si="39"/>
        <v>2059.3200000000002</v>
      </c>
      <c r="AK55">
        <f t="shared" si="39"/>
        <v>2316.7350000000001</v>
      </c>
      <c r="AL55">
        <f t="shared" si="39"/>
        <v>2574.15</v>
      </c>
      <c r="AM55">
        <f t="shared" si="39"/>
        <v>2780.4749999999999</v>
      </c>
      <c r="AN55">
        <f t="shared" si="39"/>
        <v>2986.8</v>
      </c>
      <c r="AO55">
        <f t="shared" si="39"/>
        <v>3193.125</v>
      </c>
      <c r="AP55">
        <f t="shared" si="39"/>
        <v>3399.4500000000003</v>
      </c>
      <c r="AQ55">
        <f t="shared" si="39"/>
        <v>3603.81</v>
      </c>
      <c r="AR55">
        <f t="shared" si="39"/>
        <v>3810.1350000000002</v>
      </c>
      <c r="AS55">
        <f t="shared" si="39"/>
        <v>4016.46</v>
      </c>
      <c r="AT55">
        <f t="shared" si="39"/>
        <v>4222.7849999999999</v>
      </c>
      <c r="AU55">
        <f t="shared" si="39"/>
        <v>4429.1100000000006</v>
      </c>
      <c r="AV55">
        <f t="shared" si="39"/>
        <v>4633.47</v>
      </c>
      <c r="AW55">
        <f t="shared" si="39"/>
        <v>4839.7950000000001</v>
      </c>
      <c r="AX55">
        <f t="shared" si="39"/>
        <v>5046.12</v>
      </c>
      <c r="AY55">
        <f t="shared" si="37"/>
        <v>5252.4450000000006</v>
      </c>
      <c r="AZ55">
        <f t="shared" si="37"/>
        <v>5458.77</v>
      </c>
      <c r="BA55">
        <f t="shared" si="37"/>
        <v>5663.13</v>
      </c>
      <c r="BB55">
        <f t="shared" si="37"/>
        <v>5869.4549999999999</v>
      </c>
      <c r="BC55" s="7">
        <f t="shared" si="10"/>
        <v>1082.7150000000001</v>
      </c>
      <c r="BD55" s="7">
        <f t="shared" si="11"/>
        <v>1235.9850000000001</v>
      </c>
      <c r="BE55" s="7">
        <f t="shared" si="12"/>
        <v>1391.22</v>
      </c>
      <c r="BF55" s="7">
        <f t="shared" si="13"/>
        <v>1544.49</v>
      </c>
      <c r="BG55" s="7">
        <f t="shared" si="14"/>
        <v>1668.2850000000001</v>
      </c>
      <c r="BH55" s="7">
        <f t="shared" si="15"/>
        <v>1792.0800000000002</v>
      </c>
      <c r="BI55" s="7">
        <f t="shared" si="16"/>
        <v>1915.875</v>
      </c>
      <c r="BJ55" s="7">
        <f t="shared" si="17"/>
        <v>2039.67</v>
      </c>
      <c r="BK55" s="7">
        <f t="shared" si="18"/>
        <v>2163.4650000000001</v>
      </c>
      <c r="BL55" s="7">
        <f t="shared" si="19"/>
        <v>2287.2600000000002</v>
      </c>
      <c r="BM55" s="7">
        <f t="shared" si="20"/>
        <v>2411.0550000000003</v>
      </c>
      <c r="BN55" s="7">
        <f t="shared" si="21"/>
        <v>2574.5430000000001</v>
      </c>
      <c r="BO55" s="7">
        <f t="shared" si="22"/>
        <v>2760.0390000000002</v>
      </c>
      <c r="BP55" s="7">
        <f t="shared" si="23"/>
        <v>2945.5350000000003</v>
      </c>
      <c r="BQ55" s="7">
        <f t="shared" si="24"/>
        <v>3131.0309999999999</v>
      </c>
      <c r="BR55" s="7">
        <f t="shared" si="25"/>
        <v>3316.527</v>
      </c>
      <c r="BS55" s="7">
        <f t="shared" si="26"/>
        <v>3502.0230000000001</v>
      </c>
      <c r="BT55" s="7">
        <f t="shared" si="27"/>
        <v>3687.5190000000002</v>
      </c>
      <c r="BU55" s="7">
        <f t="shared" si="28"/>
        <v>3873.0150000000003</v>
      </c>
      <c r="BV55" s="7">
        <f t="shared" si="29"/>
        <v>4058.511</v>
      </c>
      <c r="BW55" s="38">
        <f t="shared" si="40"/>
        <v>2460.1800000000003</v>
      </c>
      <c r="BX55" s="38">
        <f t="shared" si="40"/>
        <v>2811.915</v>
      </c>
      <c r="BY55" s="38">
        <f t="shared" si="40"/>
        <v>3163.65</v>
      </c>
      <c r="BZ55" s="38">
        <f t="shared" si="40"/>
        <v>3513.42</v>
      </c>
      <c r="CA55" s="38">
        <f t="shared" si="40"/>
        <v>3796.38</v>
      </c>
      <c r="CB55" s="38">
        <f t="shared" si="40"/>
        <v>4077.375</v>
      </c>
      <c r="CC55" s="38">
        <f t="shared" si="40"/>
        <v>4358.37</v>
      </c>
      <c r="CD55" s="38">
        <f t="shared" si="40"/>
        <v>4639.3649999999998</v>
      </c>
      <c r="CE55" s="38">
        <f t="shared" si="40"/>
        <v>4920.3600000000006</v>
      </c>
      <c r="CF55" s="38">
        <f t="shared" si="40"/>
        <v>5201.3550000000005</v>
      </c>
      <c r="CG55" s="38">
        <f t="shared" si="40"/>
        <v>5482.35</v>
      </c>
      <c r="CH55" s="38">
        <f t="shared" si="40"/>
        <v>5763.3450000000003</v>
      </c>
      <c r="CI55" s="38">
        <f t="shared" si="40"/>
        <v>6044.34</v>
      </c>
      <c r="CJ55" s="38">
        <f t="shared" si="40"/>
        <v>6325.335</v>
      </c>
      <c r="CK55" s="38">
        <f t="shared" si="40"/>
        <v>6606.33</v>
      </c>
      <c r="CL55" s="38">
        <f t="shared" si="40"/>
        <v>6887.3250000000007</v>
      </c>
      <c r="CM55" s="38">
        <f t="shared" si="38"/>
        <v>7168.3200000000006</v>
      </c>
      <c r="CN55" s="38">
        <f t="shared" si="38"/>
        <v>7449.3150000000005</v>
      </c>
      <c r="CO55" s="38">
        <f t="shared" si="38"/>
        <v>7730.31</v>
      </c>
      <c r="CP55" s="38">
        <f t="shared" si="38"/>
        <v>8011.3050000000003</v>
      </c>
    </row>
    <row r="56" spans="1:94" x14ac:dyDescent="0.25">
      <c r="A56" s="3">
        <v>506</v>
      </c>
      <c r="B56" s="3" t="s">
        <v>1036</v>
      </c>
      <c r="C56" s="3" t="s">
        <v>58</v>
      </c>
      <c r="D56" s="3" t="s">
        <v>59</v>
      </c>
      <c r="E56" s="3">
        <v>1</v>
      </c>
      <c r="F56" s="3" t="s">
        <v>209</v>
      </c>
      <c r="G56" s="35">
        <v>140200</v>
      </c>
      <c r="H56" s="35">
        <v>49100</v>
      </c>
      <c r="I56" s="35">
        <v>56100</v>
      </c>
      <c r="J56" s="35">
        <v>63100</v>
      </c>
      <c r="K56" s="35">
        <v>70100</v>
      </c>
      <c r="L56" s="35">
        <v>75750</v>
      </c>
      <c r="M56" s="35">
        <v>81350</v>
      </c>
      <c r="N56" s="35">
        <v>86950</v>
      </c>
      <c r="O56" s="35">
        <v>92550</v>
      </c>
      <c r="P56" s="35">
        <v>29450</v>
      </c>
      <c r="Q56" s="35">
        <v>33650</v>
      </c>
      <c r="R56" s="35">
        <v>37850</v>
      </c>
      <c r="S56" s="35">
        <v>42050</v>
      </c>
      <c r="T56" s="35">
        <v>45450</v>
      </c>
      <c r="U56" s="35">
        <v>48800</v>
      </c>
      <c r="V56" s="35">
        <v>52150</v>
      </c>
      <c r="W56" s="35">
        <v>55550</v>
      </c>
      <c r="X56" s="35">
        <v>78300</v>
      </c>
      <c r="Y56" s="35">
        <v>89500</v>
      </c>
      <c r="Z56" s="35">
        <v>100700</v>
      </c>
      <c r="AA56" s="35">
        <v>111850</v>
      </c>
      <c r="AB56" s="35">
        <v>120800</v>
      </c>
      <c r="AC56" s="35">
        <v>129750</v>
      </c>
      <c r="AD56" s="35">
        <v>138700</v>
      </c>
      <c r="AE56" s="35">
        <v>147650</v>
      </c>
      <c r="AF56" s="37">
        <f t="shared" si="6"/>
        <v>70100</v>
      </c>
      <c r="AG56" s="37">
        <f t="shared" si="7"/>
        <v>42050</v>
      </c>
      <c r="AH56" s="37">
        <f t="shared" si="8"/>
        <v>111850</v>
      </c>
      <c r="AI56">
        <f t="shared" si="39"/>
        <v>49100</v>
      </c>
      <c r="AJ56">
        <f t="shared" si="39"/>
        <v>56100</v>
      </c>
      <c r="AK56">
        <f t="shared" si="39"/>
        <v>63100</v>
      </c>
      <c r="AL56">
        <f t="shared" si="39"/>
        <v>70100</v>
      </c>
      <c r="AM56">
        <f t="shared" si="39"/>
        <v>75750</v>
      </c>
      <c r="AN56">
        <f t="shared" si="39"/>
        <v>81350</v>
      </c>
      <c r="AO56">
        <f t="shared" si="39"/>
        <v>86950</v>
      </c>
      <c r="AP56">
        <f t="shared" si="39"/>
        <v>92550</v>
      </c>
      <c r="AQ56">
        <f t="shared" si="39"/>
        <v>98150</v>
      </c>
      <c r="AR56">
        <f t="shared" si="39"/>
        <v>103750</v>
      </c>
      <c r="AS56">
        <f t="shared" si="39"/>
        <v>109400</v>
      </c>
      <c r="AT56">
        <f t="shared" si="39"/>
        <v>115000</v>
      </c>
      <c r="AU56">
        <f t="shared" si="39"/>
        <v>120600</v>
      </c>
      <c r="AV56">
        <f t="shared" si="39"/>
        <v>126200</v>
      </c>
      <c r="AW56">
        <f t="shared" si="39"/>
        <v>131800</v>
      </c>
      <c r="AX56">
        <f t="shared" si="39"/>
        <v>137400</v>
      </c>
      <c r="AY56">
        <f t="shared" si="37"/>
        <v>143050</v>
      </c>
      <c r="AZ56">
        <f t="shared" si="37"/>
        <v>148650</v>
      </c>
      <c r="BA56">
        <f t="shared" si="37"/>
        <v>154250</v>
      </c>
      <c r="BB56">
        <f t="shared" si="37"/>
        <v>159850</v>
      </c>
      <c r="BC56" s="7">
        <f t="shared" si="10"/>
        <v>29450</v>
      </c>
      <c r="BD56" s="7">
        <f t="shared" si="11"/>
        <v>33650</v>
      </c>
      <c r="BE56" s="7">
        <f t="shared" si="12"/>
        <v>37850</v>
      </c>
      <c r="BF56" s="7">
        <f t="shared" si="13"/>
        <v>42050</v>
      </c>
      <c r="BG56" s="7">
        <f t="shared" si="14"/>
        <v>45450</v>
      </c>
      <c r="BH56" s="7">
        <f t="shared" si="15"/>
        <v>48800</v>
      </c>
      <c r="BI56" s="7">
        <f t="shared" si="16"/>
        <v>52150</v>
      </c>
      <c r="BJ56" s="7">
        <f t="shared" si="17"/>
        <v>55550</v>
      </c>
      <c r="BK56" s="7">
        <f t="shared" si="18"/>
        <v>58900</v>
      </c>
      <c r="BL56" s="7">
        <f t="shared" si="19"/>
        <v>62250</v>
      </c>
      <c r="BM56" s="7">
        <f t="shared" si="20"/>
        <v>65600</v>
      </c>
      <c r="BN56" s="7">
        <f t="shared" si="21"/>
        <v>69000</v>
      </c>
      <c r="BO56" s="7">
        <f t="shared" si="22"/>
        <v>72350</v>
      </c>
      <c r="BP56" s="7">
        <f t="shared" si="23"/>
        <v>75700</v>
      </c>
      <c r="BQ56" s="7">
        <f t="shared" si="24"/>
        <v>79670</v>
      </c>
      <c r="BR56" s="7">
        <f t="shared" si="25"/>
        <v>84390</v>
      </c>
      <c r="BS56" s="7">
        <f t="shared" si="26"/>
        <v>89110</v>
      </c>
      <c r="BT56" s="7">
        <f t="shared" si="27"/>
        <v>93830</v>
      </c>
      <c r="BU56" s="7">
        <f t="shared" si="28"/>
        <v>98550</v>
      </c>
      <c r="BV56" s="7">
        <f t="shared" si="29"/>
        <v>103270</v>
      </c>
      <c r="BW56" s="38">
        <f t="shared" si="40"/>
        <v>78300</v>
      </c>
      <c r="BX56" s="38">
        <f t="shared" si="40"/>
        <v>89500</v>
      </c>
      <c r="BY56" s="38">
        <f t="shared" si="40"/>
        <v>100700</v>
      </c>
      <c r="BZ56" s="38">
        <f t="shared" si="40"/>
        <v>111850</v>
      </c>
      <c r="CA56" s="38">
        <f t="shared" si="40"/>
        <v>120800</v>
      </c>
      <c r="CB56" s="38">
        <f t="shared" si="40"/>
        <v>129750</v>
      </c>
      <c r="CC56" s="38">
        <f t="shared" si="40"/>
        <v>138700</v>
      </c>
      <c r="CD56" s="38">
        <f t="shared" si="40"/>
        <v>147650</v>
      </c>
      <c r="CE56" s="38">
        <f t="shared" si="40"/>
        <v>156600</v>
      </c>
      <c r="CF56" s="38">
        <f t="shared" si="40"/>
        <v>165550</v>
      </c>
      <c r="CG56" s="38">
        <f t="shared" si="40"/>
        <v>174500</v>
      </c>
      <c r="CH56" s="38">
        <f t="shared" si="40"/>
        <v>183450</v>
      </c>
      <c r="CI56" s="38">
        <f t="shared" si="40"/>
        <v>192400</v>
      </c>
      <c r="CJ56" s="38">
        <f t="shared" si="40"/>
        <v>201350</v>
      </c>
      <c r="CK56" s="38">
        <f t="shared" si="40"/>
        <v>210300</v>
      </c>
      <c r="CL56" s="38">
        <f t="shared" si="40"/>
        <v>219250</v>
      </c>
      <c r="CM56" s="38">
        <f t="shared" si="38"/>
        <v>228200</v>
      </c>
      <c r="CN56" s="38">
        <f t="shared" si="38"/>
        <v>237150</v>
      </c>
      <c r="CO56" s="38">
        <f t="shared" si="38"/>
        <v>246100</v>
      </c>
      <c r="CP56" s="38">
        <f t="shared" si="38"/>
        <v>255050</v>
      </c>
    </row>
    <row r="57" spans="1:94" x14ac:dyDescent="0.25">
      <c r="A57" s="3">
        <v>508</v>
      </c>
      <c r="B57" s="3" t="s">
        <v>1040</v>
      </c>
      <c r="C57" s="3" t="s">
        <v>58</v>
      </c>
      <c r="D57" s="3" t="s">
        <v>59</v>
      </c>
      <c r="E57" s="3">
        <v>1.0001</v>
      </c>
      <c r="F57" s="3" t="s">
        <v>209</v>
      </c>
      <c r="G57" s="35">
        <v>140200</v>
      </c>
      <c r="H57" s="35">
        <v>49100</v>
      </c>
      <c r="I57" s="35">
        <v>56100</v>
      </c>
      <c r="J57" s="35">
        <v>63100</v>
      </c>
      <c r="K57" s="35">
        <v>70100</v>
      </c>
      <c r="L57" s="35">
        <v>75750</v>
      </c>
      <c r="M57" s="35">
        <v>81350</v>
      </c>
      <c r="N57" s="35">
        <v>86950</v>
      </c>
      <c r="O57" s="35">
        <v>92550</v>
      </c>
      <c r="P57" s="35">
        <v>29450</v>
      </c>
      <c r="Q57" s="35">
        <v>33650</v>
      </c>
      <c r="R57" s="35">
        <v>37850</v>
      </c>
      <c r="S57" s="35">
        <v>42050</v>
      </c>
      <c r="T57" s="35">
        <v>45450</v>
      </c>
      <c r="U57" s="35">
        <v>48800</v>
      </c>
      <c r="V57" s="35">
        <v>52150</v>
      </c>
      <c r="W57" s="35">
        <v>55550</v>
      </c>
      <c r="X57" s="35">
        <v>78300</v>
      </c>
      <c r="Y57" s="35">
        <v>89500</v>
      </c>
      <c r="Z57" s="35">
        <v>100700</v>
      </c>
      <c r="AA57" s="35">
        <v>111850</v>
      </c>
      <c r="AB57" s="35">
        <v>120800</v>
      </c>
      <c r="AC57" s="35">
        <v>129750</v>
      </c>
      <c r="AD57" s="35">
        <v>138700</v>
      </c>
      <c r="AE57" s="35">
        <v>147650</v>
      </c>
      <c r="AF57" s="37">
        <f t="shared" si="6"/>
        <v>70100</v>
      </c>
      <c r="AG57" s="37">
        <f t="shared" si="7"/>
        <v>42050</v>
      </c>
      <c r="AH57" s="37">
        <f t="shared" si="8"/>
        <v>111850</v>
      </c>
      <c r="AI57">
        <f t="shared" si="39"/>
        <v>49104.909999999996</v>
      </c>
      <c r="AJ57">
        <f t="shared" si="39"/>
        <v>56105.61</v>
      </c>
      <c r="AK57">
        <f t="shared" si="39"/>
        <v>63106.31</v>
      </c>
      <c r="AL57">
        <f t="shared" si="39"/>
        <v>70107.009999999995</v>
      </c>
      <c r="AM57">
        <f t="shared" si="39"/>
        <v>75757.574999999997</v>
      </c>
      <c r="AN57">
        <f t="shared" si="39"/>
        <v>81358.134999999995</v>
      </c>
      <c r="AO57">
        <f t="shared" si="39"/>
        <v>86958.694999999992</v>
      </c>
      <c r="AP57">
        <f t="shared" si="39"/>
        <v>92559.255000000005</v>
      </c>
      <c r="AQ57">
        <f t="shared" si="39"/>
        <v>98159.815000000002</v>
      </c>
      <c r="AR57">
        <f t="shared" si="39"/>
        <v>103760.375</v>
      </c>
      <c r="AS57">
        <f t="shared" si="39"/>
        <v>109410.94</v>
      </c>
      <c r="AT57">
        <f t="shared" si="39"/>
        <v>115011.5</v>
      </c>
      <c r="AU57">
        <f t="shared" si="39"/>
        <v>120612.06</v>
      </c>
      <c r="AV57">
        <f t="shared" si="39"/>
        <v>126212.62</v>
      </c>
      <c r="AW57">
        <f t="shared" si="39"/>
        <v>131813.18</v>
      </c>
      <c r="AX57">
        <f t="shared" si="39"/>
        <v>137413.74</v>
      </c>
      <c r="AY57">
        <f t="shared" si="37"/>
        <v>143064.30499999999</v>
      </c>
      <c r="AZ57">
        <f t="shared" si="37"/>
        <v>148664.86499999999</v>
      </c>
      <c r="BA57">
        <f t="shared" si="37"/>
        <v>154265.42499999999</v>
      </c>
      <c r="BB57">
        <f t="shared" si="37"/>
        <v>159865.98499999999</v>
      </c>
      <c r="BC57" s="7">
        <f t="shared" si="10"/>
        <v>29452.945</v>
      </c>
      <c r="BD57" s="7">
        <f t="shared" si="11"/>
        <v>33653.364999999998</v>
      </c>
      <c r="BE57" s="7">
        <f t="shared" si="12"/>
        <v>37853.784999999996</v>
      </c>
      <c r="BF57" s="7">
        <f t="shared" si="13"/>
        <v>42054.205000000002</v>
      </c>
      <c r="BG57" s="7">
        <f t="shared" si="14"/>
        <v>45454.544999999998</v>
      </c>
      <c r="BH57" s="7">
        <f t="shared" si="15"/>
        <v>48804.88</v>
      </c>
      <c r="BI57" s="7">
        <f t="shared" si="16"/>
        <v>52155.214999999997</v>
      </c>
      <c r="BJ57" s="7">
        <f t="shared" si="17"/>
        <v>55555.555</v>
      </c>
      <c r="BK57" s="7">
        <f t="shared" si="18"/>
        <v>58905.89</v>
      </c>
      <c r="BL57" s="7">
        <f t="shared" si="19"/>
        <v>62256.224999999999</v>
      </c>
      <c r="BM57" s="7">
        <f t="shared" si="20"/>
        <v>65606.559999999998</v>
      </c>
      <c r="BN57" s="7">
        <f t="shared" si="21"/>
        <v>69006.899999999994</v>
      </c>
      <c r="BO57" s="7">
        <f t="shared" si="22"/>
        <v>72357.235000000001</v>
      </c>
      <c r="BP57" s="7">
        <f t="shared" si="23"/>
        <v>75707.569999999992</v>
      </c>
      <c r="BQ57" s="7">
        <f t="shared" si="24"/>
        <v>79677.967000000004</v>
      </c>
      <c r="BR57" s="7">
        <f t="shared" si="25"/>
        <v>84398.438999999998</v>
      </c>
      <c r="BS57" s="7">
        <f t="shared" si="26"/>
        <v>89118.910999999993</v>
      </c>
      <c r="BT57" s="7">
        <f t="shared" si="27"/>
        <v>93839.383000000002</v>
      </c>
      <c r="BU57" s="7">
        <f t="shared" si="28"/>
        <v>98559.854999999996</v>
      </c>
      <c r="BV57" s="7">
        <f t="shared" si="29"/>
        <v>103280.327</v>
      </c>
      <c r="BW57" s="38">
        <f t="shared" si="40"/>
        <v>78307.83</v>
      </c>
      <c r="BX57" s="38">
        <f t="shared" si="40"/>
        <v>89508.95</v>
      </c>
      <c r="BY57" s="38">
        <f t="shared" si="40"/>
        <v>100710.06999999999</v>
      </c>
      <c r="BZ57" s="38">
        <f t="shared" si="40"/>
        <v>111861.185</v>
      </c>
      <c r="CA57" s="38">
        <f t="shared" si="40"/>
        <v>120812.08</v>
      </c>
      <c r="CB57" s="38">
        <f t="shared" si="40"/>
        <v>129762.97500000001</v>
      </c>
      <c r="CC57" s="38">
        <f t="shared" si="40"/>
        <v>138713.87</v>
      </c>
      <c r="CD57" s="38">
        <f t="shared" si="40"/>
        <v>147664.76499999998</v>
      </c>
      <c r="CE57" s="38">
        <f t="shared" si="40"/>
        <v>156615.66</v>
      </c>
      <c r="CF57" s="38">
        <f t="shared" si="40"/>
        <v>165566.55499999999</v>
      </c>
      <c r="CG57" s="38">
        <f t="shared" si="40"/>
        <v>174517.45</v>
      </c>
      <c r="CH57" s="38">
        <f t="shared" si="40"/>
        <v>183468.345</v>
      </c>
      <c r="CI57" s="38">
        <f t="shared" si="40"/>
        <v>192419.24</v>
      </c>
      <c r="CJ57" s="38">
        <f t="shared" si="40"/>
        <v>201370.13500000001</v>
      </c>
      <c r="CK57" s="38">
        <f t="shared" si="40"/>
        <v>210321.03</v>
      </c>
      <c r="CL57" s="38">
        <f t="shared" si="40"/>
        <v>219271.92499999999</v>
      </c>
      <c r="CM57" s="38">
        <f t="shared" si="38"/>
        <v>228222.82</v>
      </c>
      <c r="CN57" s="38">
        <f t="shared" si="38"/>
        <v>237173.715</v>
      </c>
      <c r="CO57" s="38">
        <f t="shared" si="38"/>
        <v>246124.61</v>
      </c>
      <c r="CP57" s="38">
        <f t="shared" si="38"/>
        <v>255075.505</v>
      </c>
    </row>
    <row r="58" spans="1:94" x14ac:dyDescent="0.25">
      <c r="A58" s="3">
        <v>507</v>
      </c>
      <c r="B58" s="3" t="s">
        <v>1038</v>
      </c>
      <c r="C58" s="3" t="s">
        <v>58</v>
      </c>
      <c r="D58" s="3" t="s">
        <v>59</v>
      </c>
      <c r="E58" s="3">
        <v>1</v>
      </c>
      <c r="F58" s="3" t="s">
        <v>209</v>
      </c>
      <c r="G58" s="35">
        <v>140200</v>
      </c>
      <c r="H58" s="35">
        <v>49100</v>
      </c>
      <c r="I58" s="35">
        <v>56100</v>
      </c>
      <c r="J58" s="35">
        <v>63100</v>
      </c>
      <c r="K58" s="35">
        <v>70100</v>
      </c>
      <c r="L58" s="35">
        <v>75750</v>
      </c>
      <c r="M58" s="35">
        <v>81350</v>
      </c>
      <c r="N58" s="35">
        <v>86950</v>
      </c>
      <c r="O58" s="35">
        <v>92550</v>
      </c>
      <c r="P58" s="35">
        <v>29450</v>
      </c>
      <c r="Q58" s="35">
        <v>33650</v>
      </c>
      <c r="R58" s="35">
        <v>37850</v>
      </c>
      <c r="S58" s="35">
        <v>42050</v>
      </c>
      <c r="T58" s="35">
        <v>45450</v>
      </c>
      <c r="U58" s="35">
        <v>48800</v>
      </c>
      <c r="V58" s="35">
        <v>52150</v>
      </c>
      <c r="W58" s="35">
        <v>55550</v>
      </c>
      <c r="X58" s="35">
        <v>78300</v>
      </c>
      <c r="Y58" s="35">
        <v>89500</v>
      </c>
      <c r="Z58" s="35">
        <v>100700</v>
      </c>
      <c r="AA58" s="35">
        <v>111850</v>
      </c>
      <c r="AB58" s="35">
        <v>120800</v>
      </c>
      <c r="AC58" s="35">
        <v>129750</v>
      </c>
      <c r="AD58" s="35">
        <v>138700</v>
      </c>
      <c r="AE58" s="35">
        <v>147650</v>
      </c>
      <c r="AF58" s="37">
        <f t="shared" si="6"/>
        <v>70100</v>
      </c>
      <c r="AG58" s="37">
        <f t="shared" si="7"/>
        <v>42050</v>
      </c>
      <c r="AH58" s="37">
        <f t="shared" si="8"/>
        <v>111850</v>
      </c>
      <c r="AI58">
        <f t="shared" si="39"/>
        <v>49100</v>
      </c>
      <c r="AJ58">
        <f t="shared" si="39"/>
        <v>56100</v>
      </c>
      <c r="AK58">
        <f t="shared" si="39"/>
        <v>63100</v>
      </c>
      <c r="AL58">
        <f t="shared" si="39"/>
        <v>70100</v>
      </c>
      <c r="AM58">
        <f t="shared" si="39"/>
        <v>75750</v>
      </c>
      <c r="AN58">
        <f t="shared" si="39"/>
        <v>81350</v>
      </c>
      <c r="AO58">
        <f t="shared" si="39"/>
        <v>86950</v>
      </c>
      <c r="AP58">
        <f t="shared" si="39"/>
        <v>92550</v>
      </c>
      <c r="AQ58">
        <f t="shared" si="39"/>
        <v>98150</v>
      </c>
      <c r="AR58">
        <f t="shared" si="39"/>
        <v>103750</v>
      </c>
      <c r="AS58">
        <f t="shared" si="39"/>
        <v>109400</v>
      </c>
      <c r="AT58">
        <f t="shared" si="39"/>
        <v>115000</v>
      </c>
      <c r="AU58">
        <f t="shared" si="39"/>
        <v>120600</v>
      </c>
      <c r="AV58">
        <f t="shared" si="39"/>
        <v>126200</v>
      </c>
      <c r="AW58">
        <f t="shared" si="39"/>
        <v>131800</v>
      </c>
      <c r="AX58">
        <f t="shared" si="39"/>
        <v>137400</v>
      </c>
      <c r="AY58">
        <f t="shared" si="37"/>
        <v>143050</v>
      </c>
      <c r="AZ58">
        <f t="shared" si="37"/>
        <v>148650</v>
      </c>
      <c r="BA58">
        <f t="shared" si="37"/>
        <v>154250</v>
      </c>
      <c r="BB58">
        <f t="shared" si="37"/>
        <v>159850</v>
      </c>
      <c r="BC58" s="7">
        <f t="shared" si="10"/>
        <v>29450</v>
      </c>
      <c r="BD58" s="7">
        <f t="shared" si="11"/>
        <v>33650</v>
      </c>
      <c r="BE58" s="7">
        <f t="shared" si="12"/>
        <v>37850</v>
      </c>
      <c r="BF58" s="7">
        <f t="shared" si="13"/>
        <v>42050</v>
      </c>
      <c r="BG58" s="7">
        <f t="shared" si="14"/>
        <v>45450</v>
      </c>
      <c r="BH58" s="7">
        <f t="shared" si="15"/>
        <v>48800</v>
      </c>
      <c r="BI58" s="7">
        <f t="shared" si="16"/>
        <v>52150</v>
      </c>
      <c r="BJ58" s="7">
        <f t="shared" si="17"/>
        <v>55550</v>
      </c>
      <c r="BK58" s="7">
        <f t="shared" si="18"/>
        <v>58900</v>
      </c>
      <c r="BL58" s="7">
        <f t="shared" si="19"/>
        <v>62250</v>
      </c>
      <c r="BM58" s="7">
        <f t="shared" si="20"/>
        <v>65600</v>
      </c>
      <c r="BN58" s="7">
        <f t="shared" si="21"/>
        <v>69000</v>
      </c>
      <c r="BO58" s="7">
        <f t="shared" si="22"/>
        <v>72350</v>
      </c>
      <c r="BP58" s="7">
        <f t="shared" si="23"/>
        <v>75700</v>
      </c>
      <c r="BQ58" s="7">
        <f t="shared" si="24"/>
        <v>79670</v>
      </c>
      <c r="BR58" s="7">
        <f t="shared" si="25"/>
        <v>84390</v>
      </c>
      <c r="BS58" s="7">
        <f t="shared" si="26"/>
        <v>89110</v>
      </c>
      <c r="BT58" s="7">
        <f t="shared" si="27"/>
        <v>93830</v>
      </c>
      <c r="BU58" s="7">
        <f t="shared" si="28"/>
        <v>98550</v>
      </c>
      <c r="BV58" s="7">
        <f t="shared" si="29"/>
        <v>103270</v>
      </c>
      <c r="BW58" s="38">
        <f t="shared" si="40"/>
        <v>78300</v>
      </c>
      <c r="BX58" s="38">
        <f t="shared" si="40"/>
        <v>89500</v>
      </c>
      <c r="BY58" s="38">
        <f t="shared" si="40"/>
        <v>100700</v>
      </c>
      <c r="BZ58" s="38">
        <f t="shared" si="40"/>
        <v>111850</v>
      </c>
      <c r="CA58" s="38">
        <f t="shared" si="40"/>
        <v>120800</v>
      </c>
      <c r="CB58" s="38">
        <f t="shared" si="40"/>
        <v>129750</v>
      </c>
      <c r="CC58" s="38">
        <f t="shared" si="40"/>
        <v>138700</v>
      </c>
      <c r="CD58" s="38">
        <f t="shared" si="40"/>
        <v>147650</v>
      </c>
      <c r="CE58" s="38">
        <f t="shared" si="40"/>
        <v>156600</v>
      </c>
      <c r="CF58" s="38">
        <f t="shared" si="40"/>
        <v>165550</v>
      </c>
      <c r="CG58" s="38">
        <f t="shared" si="40"/>
        <v>174500</v>
      </c>
      <c r="CH58" s="38">
        <f t="shared" si="40"/>
        <v>183450</v>
      </c>
      <c r="CI58" s="38">
        <f t="shared" si="40"/>
        <v>192400</v>
      </c>
      <c r="CJ58" s="38">
        <f t="shared" si="40"/>
        <v>201350</v>
      </c>
      <c r="CK58" s="38">
        <f t="shared" si="40"/>
        <v>210300</v>
      </c>
      <c r="CL58" s="38">
        <f t="shared" si="40"/>
        <v>219250</v>
      </c>
      <c r="CM58" s="38">
        <f t="shared" si="38"/>
        <v>228200</v>
      </c>
      <c r="CN58" s="38">
        <f t="shared" si="38"/>
        <v>237150</v>
      </c>
      <c r="CO58" s="38">
        <f t="shared" si="38"/>
        <v>246100</v>
      </c>
      <c r="CP58" s="38">
        <f t="shared" si="38"/>
        <v>255050</v>
      </c>
    </row>
    <row r="59" spans="1:94" x14ac:dyDescent="0.25">
      <c r="A59" s="3">
        <v>502</v>
      </c>
      <c r="B59" s="3" t="s">
        <v>1027</v>
      </c>
      <c r="C59" s="3" t="s">
        <v>68</v>
      </c>
      <c r="D59" s="3" t="s">
        <v>69</v>
      </c>
      <c r="E59" s="3">
        <v>1</v>
      </c>
      <c r="F59" s="3" t="s">
        <v>209</v>
      </c>
      <c r="G59" s="35">
        <v>126500</v>
      </c>
      <c r="H59" s="35">
        <v>44250</v>
      </c>
      <c r="I59" s="35">
        <v>50550</v>
      </c>
      <c r="J59" s="35">
        <v>56850</v>
      </c>
      <c r="K59" s="35">
        <v>63150</v>
      </c>
      <c r="L59" s="35">
        <v>68250</v>
      </c>
      <c r="M59" s="35">
        <v>73300</v>
      </c>
      <c r="N59" s="35">
        <v>78350</v>
      </c>
      <c r="O59" s="35">
        <v>83400</v>
      </c>
      <c r="P59" s="35">
        <v>26550</v>
      </c>
      <c r="Q59" s="35">
        <v>30350</v>
      </c>
      <c r="R59" s="35">
        <v>34150</v>
      </c>
      <c r="S59" s="35">
        <v>37900</v>
      </c>
      <c r="T59" s="35">
        <v>40950</v>
      </c>
      <c r="U59" s="35">
        <v>44000</v>
      </c>
      <c r="V59" s="35">
        <v>47000</v>
      </c>
      <c r="W59" s="35">
        <v>50050</v>
      </c>
      <c r="X59" s="35">
        <v>62600</v>
      </c>
      <c r="Y59" s="35">
        <v>71550</v>
      </c>
      <c r="Z59" s="35">
        <v>80500</v>
      </c>
      <c r="AA59" s="35">
        <v>89400</v>
      </c>
      <c r="AB59" s="35">
        <v>96600</v>
      </c>
      <c r="AC59" s="35">
        <v>103750</v>
      </c>
      <c r="AD59" s="35">
        <v>110900</v>
      </c>
      <c r="AE59" s="35">
        <v>118050</v>
      </c>
      <c r="AF59" s="37">
        <f t="shared" si="6"/>
        <v>63150</v>
      </c>
      <c r="AG59" s="37">
        <f t="shared" si="7"/>
        <v>37900</v>
      </c>
      <c r="AH59" s="37">
        <f t="shared" si="8"/>
        <v>89400</v>
      </c>
      <c r="AI59">
        <f t="shared" si="39"/>
        <v>44250</v>
      </c>
      <c r="AJ59">
        <f t="shared" si="39"/>
        <v>50550</v>
      </c>
      <c r="AK59">
        <f t="shared" si="39"/>
        <v>56850</v>
      </c>
      <c r="AL59">
        <f t="shared" si="39"/>
        <v>63150</v>
      </c>
      <c r="AM59">
        <f t="shared" si="39"/>
        <v>68250</v>
      </c>
      <c r="AN59">
        <f t="shared" si="39"/>
        <v>73300</v>
      </c>
      <c r="AO59">
        <f t="shared" si="39"/>
        <v>78350</v>
      </c>
      <c r="AP59">
        <f t="shared" si="39"/>
        <v>83400</v>
      </c>
      <c r="AQ59">
        <f t="shared" si="39"/>
        <v>88450</v>
      </c>
      <c r="AR59">
        <f t="shared" si="39"/>
        <v>93500</v>
      </c>
      <c r="AS59">
        <f t="shared" si="39"/>
        <v>98550</v>
      </c>
      <c r="AT59">
        <f t="shared" si="39"/>
        <v>103600</v>
      </c>
      <c r="AU59">
        <f t="shared" si="39"/>
        <v>108650</v>
      </c>
      <c r="AV59">
        <f t="shared" si="39"/>
        <v>113700</v>
      </c>
      <c r="AW59">
        <f t="shared" si="39"/>
        <v>118750</v>
      </c>
      <c r="AX59">
        <f t="shared" si="39"/>
        <v>123800</v>
      </c>
      <c r="AY59">
        <f t="shared" si="37"/>
        <v>128850</v>
      </c>
      <c r="AZ59">
        <f t="shared" si="37"/>
        <v>133900</v>
      </c>
      <c r="BA59">
        <f t="shared" si="37"/>
        <v>138950</v>
      </c>
      <c r="BB59">
        <f t="shared" si="37"/>
        <v>144000</v>
      </c>
      <c r="BC59" s="7">
        <f t="shared" si="10"/>
        <v>26550</v>
      </c>
      <c r="BD59" s="7">
        <f t="shared" si="11"/>
        <v>30350</v>
      </c>
      <c r="BE59" s="7">
        <f t="shared" si="12"/>
        <v>34150</v>
      </c>
      <c r="BF59" s="7">
        <f t="shared" si="13"/>
        <v>37900</v>
      </c>
      <c r="BG59" s="7">
        <f t="shared" si="14"/>
        <v>40950</v>
      </c>
      <c r="BH59" s="7">
        <f t="shared" si="15"/>
        <v>44000</v>
      </c>
      <c r="BI59" s="7">
        <f t="shared" si="16"/>
        <v>47000</v>
      </c>
      <c r="BJ59" s="7">
        <f t="shared" si="17"/>
        <v>50050</v>
      </c>
      <c r="BK59" s="7">
        <f t="shared" si="18"/>
        <v>53100</v>
      </c>
      <c r="BL59" s="7">
        <f t="shared" si="19"/>
        <v>56100</v>
      </c>
      <c r="BM59" s="7">
        <f t="shared" si="20"/>
        <v>60790</v>
      </c>
      <c r="BN59" s="7">
        <f t="shared" si="21"/>
        <v>65510</v>
      </c>
      <c r="BO59" s="7">
        <f t="shared" si="22"/>
        <v>70230</v>
      </c>
      <c r="BP59" s="7">
        <f t="shared" si="23"/>
        <v>74950</v>
      </c>
      <c r="BQ59" s="7">
        <f t="shared" si="24"/>
        <v>79670</v>
      </c>
      <c r="BR59" s="7">
        <f t="shared" si="25"/>
        <v>84390</v>
      </c>
      <c r="BS59" s="7">
        <f t="shared" si="26"/>
        <v>89110</v>
      </c>
      <c r="BT59" s="7">
        <f t="shared" si="27"/>
        <v>93830</v>
      </c>
      <c r="BU59" s="7">
        <f t="shared" si="28"/>
        <v>98550</v>
      </c>
      <c r="BV59" s="7">
        <f t="shared" si="29"/>
        <v>103270</v>
      </c>
      <c r="BW59" s="38">
        <f t="shared" si="40"/>
        <v>62600</v>
      </c>
      <c r="BX59" s="38">
        <f t="shared" si="40"/>
        <v>71550</v>
      </c>
      <c r="BY59" s="38">
        <f t="shared" si="40"/>
        <v>80500</v>
      </c>
      <c r="BZ59" s="38">
        <f t="shared" si="40"/>
        <v>89400</v>
      </c>
      <c r="CA59" s="38">
        <f t="shared" si="40"/>
        <v>96600</v>
      </c>
      <c r="CB59" s="38">
        <f t="shared" si="40"/>
        <v>103750</v>
      </c>
      <c r="CC59" s="38">
        <f t="shared" si="40"/>
        <v>110900</v>
      </c>
      <c r="CD59" s="38">
        <f t="shared" si="40"/>
        <v>118050</v>
      </c>
      <c r="CE59" s="38">
        <f t="shared" si="40"/>
        <v>125200</v>
      </c>
      <c r="CF59" s="38">
        <f t="shared" si="40"/>
        <v>132350</v>
      </c>
      <c r="CG59" s="38">
        <f t="shared" si="40"/>
        <v>139500</v>
      </c>
      <c r="CH59" s="38">
        <f t="shared" si="40"/>
        <v>146650</v>
      </c>
      <c r="CI59" s="38">
        <f t="shared" si="40"/>
        <v>153800</v>
      </c>
      <c r="CJ59" s="38">
        <f t="shared" si="40"/>
        <v>160950</v>
      </c>
      <c r="CK59" s="38">
        <f t="shared" si="40"/>
        <v>168100</v>
      </c>
      <c r="CL59" s="38">
        <f t="shared" si="40"/>
        <v>175250</v>
      </c>
      <c r="CM59" s="38">
        <f t="shared" si="38"/>
        <v>182400</v>
      </c>
      <c r="CN59" s="38">
        <f t="shared" si="38"/>
        <v>189550</v>
      </c>
      <c r="CO59" s="38">
        <f t="shared" si="38"/>
        <v>196700</v>
      </c>
      <c r="CP59" s="38">
        <f t="shared" si="38"/>
        <v>203850</v>
      </c>
    </row>
    <row r="60" spans="1:94" x14ac:dyDescent="0.25">
      <c r="A60" s="3">
        <v>501</v>
      </c>
      <c r="B60" s="3" t="s">
        <v>1025</v>
      </c>
      <c r="C60" s="3" t="s">
        <v>58</v>
      </c>
      <c r="D60" s="3" t="s">
        <v>59</v>
      </c>
      <c r="E60" s="3">
        <v>2.9999999999999997E-4</v>
      </c>
      <c r="F60" s="3" t="s">
        <v>209</v>
      </c>
      <c r="G60" s="35">
        <v>140200</v>
      </c>
      <c r="H60" s="35">
        <v>49100</v>
      </c>
      <c r="I60" s="35">
        <v>56100</v>
      </c>
      <c r="J60" s="35">
        <v>63100</v>
      </c>
      <c r="K60" s="35">
        <v>70100</v>
      </c>
      <c r="L60" s="35">
        <v>75750</v>
      </c>
      <c r="M60" s="35">
        <v>81350</v>
      </c>
      <c r="N60" s="35">
        <v>86950</v>
      </c>
      <c r="O60" s="35">
        <v>92550</v>
      </c>
      <c r="P60" s="35">
        <v>29450</v>
      </c>
      <c r="Q60" s="35">
        <v>33650</v>
      </c>
      <c r="R60" s="35">
        <v>37850</v>
      </c>
      <c r="S60" s="35">
        <v>42050</v>
      </c>
      <c r="T60" s="35">
        <v>45450</v>
      </c>
      <c r="U60" s="35">
        <v>48800</v>
      </c>
      <c r="V60" s="35">
        <v>52150</v>
      </c>
      <c r="W60" s="35">
        <v>55550</v>
      </c>
      <c r="X60" s="35">
        <v>78300</v>
      </c>
      <c r="Y60" s="35">
        <v>89500</v>
      </c>
      <c r="Z60" s="35">
        <v>100700</v>
      </c>
      <c r="AA60" s="35">
        <v>111850</v>
      </c>
      <c r="AB60" s="35">
        <v>120800</v>
      </c>
      <c r="AC60" s="35">
        <v>129750</v>
      </c>
      <c r="AD60" s="35">
        <v>138700</v>
      </c>
      <c r="AE60" s="35">
        <v>147650</v>
      </c>
      <c r="AF60" s="37">
        <f t="shared" si="6"/>
        <v>70100</v>
      </c>
      <c r="AG60" s="37">
        <f t="shared" si="7"/>
        <v>42050</v>
      </c>
      <c r="AH60" s="37">
        <f t="shared" si="8"/>
        <v>111850</v>
      </c>
      <c r="AI60">
        <f t="shared" si="39"/>
        <v>14.729999999999999</v>
      </c>
      <c r="AJ60">
        <f t="shared" si="39"/>
        <v>16.829999999999998</v>
      </c>
      <c r="AK60">
        <f t="shared" si="39"/>
        <v>18.93</v>
      </c>
      <c r="AL60">
        <f t="shared" si="39"/>
        <v>21.029999999999998</v>
      </c>
      <c r="AM60">
        <f t="shared" si="39"/>
        <v>22.724999999999998</v>
      </c>
      <c r="AN60">
        <f t="shared" si="39"/>
        <v>24.404999999999998</v>
      </c>
      <c r="AO60">
        <f t="shared" si="39"/>
        <v>26.084999999999997</v>
      </c>
      <c r="AP60">
        <f t="shared" si="39"/>
        <v>27.764999999999997</v>
      </c>
      <c r="AQ60">
        <f t="shared" si="39"/>
        <v>29.444999999999997</v>
      </c>
      <c r="AR60">
        <f t="shared" si="39"/>
        <v>31.124999999999996</v>
      </c>
      <c r="AS60">
        <f t="shared" si="39"/>
        <v>32.82</v>
      </c>
      <c r="AT60">
        <f t="shared" si="39"/>
        <v>34.5</v>
      </c>
      <c r="AU60">
        <f t="shared" si="39"/>
        <v>36.18</v>
      </c>
      <c r="AV60">
        <f t="shared" si="39"/>
        <v>37.86</v>
      </c>
      <c r="AW60">
        <f t="shared" si="39"/>
        <v>39.54</v>
      </c>
      <c r="AX60">
        <f t="shared" si="39"/>
        <v>41.22</v>
      </c>
      <c r="AY60">
        <f t="shared" si="37"/>
        <v>42.914999999999999</v>
      </c>
      <c r="AZ60">
        <f t="shared" si="37"/>
        <v>44.594999999999999</v>
      </c>
      <c r="BA60">
        <f t="shared" si="37"/>
        <v>46.274999999999999</v>
      </c>
      <c r="BB60">
        <f t="shared" si="37"/>
        <v>47.954999999999998</v>
      </c>
      <c r="BC60" s="7">
        <f t="shared" si="10"/>
        <v>8.8349999999999991</v>
      </c>
      <c r="BD60" s="7">
        <f t="shared" si="11"/>
        <v>10.094999999999999</v>
      </c>
      <c r="BE60" s="7">
        <f t="shared" si="12"/>
        <v>11.354999999999999</v>
      </c>
      <c r="BF60" s="7">
        <f t="shared" si="13"/>
        <v>12.614999999999998</v>
      </c>
      <c r="BG60" s="7">
        <f t="shared" si="14"/>
        <v>13.634999999999998</v>
      </c>
      <c r="BH60" s="7">
        <f t="shared" si="15"/>
        <v>14.639999999999999</v>
      </c>
      <c r="BI60" s="7">
        <f t="shared" si="16"/>
        <v>15.644999999999998</v>
      </c>
      <c r="BJ60" s="7">
        <f t="shared" si="17"/>
        <v>16.664999999999999</v>
      </c>
      <c r="BK60" s="7">
        <f t="shared" si="18"/>
        <v>17.669999999999998</v>
      </c>
      <c r="BL60" s="7">
        <f t="shared" si="19"/>
        <v>18.674999999999997</v>
      </c>
      <c r="BM60" s="7">
        <f t="shared" si="20"/>
        <v>19.68</v>
      </c>
      <c r="BN60" s="7">
        <f t="shared" si="21"/>
        <v>20.7</v>
      </c>
      <c r="BO60" s="7">
        <f t="shared" si="22"/>
        <v>21.704999999999998</v>
      </c>
      <c r="BP60" s="7">
        <f t="shared" si="23"/>
        <v>22.709999999999997</v>
      </c>
      <c r="BQ60" s="7">
        <f t="shared" si="24"/>
        <v>23.900999999999996</v>
      </c>
      <c r="BR60" s="7">
        <f t="shared" si="25"/>
        <v>25.316999999999997</v>
      </c>
      <c r="BS60" s="7">
        <f t="shared" si="26"/>
        <v>26.732999999999997</v>
      </c>
      <c r="BT60" s="7">
        <f t="shared" si="27"/>
        <v>28.148999999999997</v>
      </c>
      <c r="BU60" s="7">
        <f t="shared" si="28"/>
        <v>29.564999999999998</v>
      </c>
      <c r="BV60" s="7">
        <f t="shared" si="29"/>
        <v>30.980999999999998</v>
      </c>
      <c r="BW60" s="38">
        <f t="shared" si="40"/>
        <v>23.49</v>
      </c>
      <c r="BX60" s="38">
        <f t="shared" si="40"/>
        <v>26.849999999999998</v>
      </c>
      <c r="BY60" s="38">
        <f t="shared" si="40"/>
        <v>30.209999999999997</v>
      </c>
      <c r="BZ60" s="38">
        <f t="shared" si="40"/>
        <v>33.555</v>
      </c>
      <c r="CA60" s="38">
        <f t="shared" si="40"/>
        <v>36.239999999999995</v>
      </c>
      <c r="CB60" s="38">
        <f t="shared" si="40"/>
        <v>38.924999999999997</v>
      </c>
      <c r="CC60" s="38">
        <f t="shared" si="40"/>
        <v>41.61</v>
      </c>
      <c r="CD60" s="38">
        <f t="shared" si="40"/>
        <v>44.294999999999995</v>
      </c>
      <c r="CE60" s="38">
        <f t="shared" si="40"/>
        <v>46.98</v>
      </c>
      <c r="CF60" s="38">
        <f t="shared" si="40"/>
        <v>49.664999999999999</v>
      </c>
      <c r="CG60" s="38">
        <f t="shared" si="40"/>
        <v>52.349999999999994</v>
      </c>
      <c r="CH60" s="38">
        <f t="shared" si="40"/>
        <v>55.034999999999997</v>
      </c>
      <c r="CI60" s="38">
        <f t="shared" si="40"/>
        <v>57.719999999999992</v>
      </c>
      <c r="CJ60" s="38">
        <f t="shared" si="40"/>
        <v>60.404999999999994</v>
      </c>
      <c r="CK60" s="38">
        <f t="shared" si="40"/>
        <v>63.089999999999996</v>
      </c>
      <c r="CL60" s="38">
        <f t="shared" si="40"/>
        <v>65.774999999999991</v>
      </c>
      <c r="CM60" s="38">
        <f t="shared" si="38"/>
        <v>68.459999999999994</v>
      </c>
      <c r="CN60" s="38">
        <f t="shared" si="38"/>
        <v>71.144999999999996</v>
      </c>
      <c r="CO60" s="38">
        <f t="shared" si="38"/>
        <v>73.83</v>
      </c>
      <c r="CP60" s="38">
        <f t="shared" si="38"/>
        <v>76.514999999999986</v>
      </c>
    </row>
    <row r="61" spans="1:94" x14ac:dyDescent="0.25">
      <c r="A61" s="3">
        <v>501</v>
      </c>
      <c r="B61" s="3" t="s">
        <v>1025</v>
      </c>
      <c r="C61" s="3" t="s">
        <v>68</v>
      </c>
      <c r="D61" s="3" t="s">
        <v>69</v>
      </c>
      <c r="E61" s="3">
        <v>0.99970000000000003</v>
      </c>
      <c r="F61" s="3" t="s">
        <v>209</v>
      </c>
      <c r="G61" s="35">
        <v>126500</v>
      </c>
      <c r="H61" s="35">
        <v>44250</v>
      </c>
      <c r="I61" s="35">
        <v>50550</v>
      </c>
      <c r="J61" s="35">
        <v>56850</v>
      </c>
      <c r="K61" s="35">
        <v>63150</v>
      </c>
      <c r="L61" s="35">
        <v>68250</v>
      </c>
      <c r="M61" s="35">
        <v>73300</v>
      </c>
      <c r="N61" s="35">
        <v>78350</v>
      </c>
      <c r="O61" s="35">
        <v>83400</v>
      </c>
      <c r="P61" s="35">
        <v>26550</v>
      </c>
      <c r="Q61" s="35">
        <v>30350</v>
      </c>
      <c r="R61" s="35">
        <v>34150</v>
      </c>
      <c r="S61" s="35">
        <v>37900</v>
      </c>
      <c r="T61" s="35">
        <v>40950</v>
      </c>
      <c r="U61" s="35">
        <v>44000</v>
      </c>
      <c r="V61" s="35">
        <v>47000</v>
      </c>
      <c r="W61" s="35">
        <v>50050</v>
      </c>
      <c r="X61" s="35">
        <v>62600</v>
      </c>
      <c r="Y61" s="35">
        <v>71550</v>
      </c>
      <c r="Z61" s="35">
        <v>80500</v>
      </c>
      <c r="AA61" s="35">
        <v>89400</v>
      </c>
      <c r="AB61" s="35">
        <v>96600</v>
      </c>
      <c r="AC61" s="35">
        <v>103750</v>
      </c>
      <c r="AD61" s="35">
        <v>110900</v>
      </c>
      <c r="AE61" s="35">
        <v>118050</v>
      </c>
      <c r="AF61" s="37">
        <f t="shared" si="6"/>
        <v>63150</v>
      </c>
      <c r="AG61" s="37">
        <f t="shared" si="7"/>
        <v>37900</v>
      </c>
      <c r="AH61" s="37">
        <f t="shared" si="8"/>
        <v>89400</v>
      </c>
      <c r="AI61">
        <f t="shared" si="39"/>
        <v>44236.724999999999</v>
      </c>
      <c r="AJ61">
        <f t="shared" si="39"/>
        <v>50534.834999999999</v>
      </c>
      <c r="AK61">
        <f t="shared" si="39"/>
        <v>56832.945</v>
      </c>
      <c r="AL61">
        <f t="shared" si="39"/>
        <v>63131.055</v>
      </c>
      <c r="AM61">
        <f t="shared" si="39"/>
        <v>68229.525000000009</v>
      </c>
      <c r="AN61">
        <f t="shared" si="39"/>
        <v>73278.010000000009</v>
      </c>
      <c r="AO61">
        <f t="shared" si="39"/>
        <v>78326.494999999995</v>
      </c>
      <c r="AP61">
        <f t="shared" si="39"/>
        <v>83374.98</v>
      </c>
      <c r="AQ61">
        <f t="shared" si="39"/>
        <v>88423.464999999997</v>
      </c>
      <c r="AR61">
        <f t="shared" si="39"/>
        <v>93471.95</v>
      </c>
      <c r="AS61">
        <f t="shared" si="39"/>
        <v>98520.434999999998</v>
      </c>
      <c r="AT61">
        <f t="shared" si="39"/>
        <v>103568.92</v>
      </c>
      <c r="AU61">
        <f t="shared" si="39"/>
        <v>108617.405</v>
      </c>
      <c r="AV61">
        <f t="shared" si="39"/>
        <v>113665.89</v>
      </c>
      <c r="AW61">
        <f t="shared" si="39"/>
        <v>118714.375</v>
      </c>
      <c r="AX61">
        <f t="shared" si="39"/>
        <v>123762.86</v>
      </c>
      <c r="AY61">
        <f t="shared" si="37"/>
        <v>128811.345</v>
      </c>
      <c r="AZ61">
        <f t="shared" si="37"/>
        <v>133859.83000000002</v>
      </c>
      <c r="BA61">
        <f t="shared" si="37"/>
        <v>138908.315</v>
      </c>
      <c r="BB61">
        <f t="shared" si="37"/>
        <v>143956.80000000002</v>
      </c>
      <c r="BC61" s="7">
        <f t="shared" si="10"/>
        <v>26542.035</v>
      </c>
      <c r="BD61" s="7">
        <f t="shared" si="11"/>
        <v>30340.895</v>
      </c>
      <c r="BE61" s="7">
        <f t="shared" si="12"/>
        <v>34139.755000000005</v>
      </c>
      <c r="BF61" s="7">
        <f t="shared" si="13"/>
        <v>37888.630000000005</v>
      </c>
      <c r="BG61" s="7">
        <f t="shared" si="14"/>
        <v>40937.715000000004</v>
      </c>
      <c r="BH61" s="7">
        <f t="shared" si="15"/>
        <v>43986.8</v>
      </c>
      <c r="BI61" s="7">
        <f t="shared" si="16"/>
        <v>46985.9</v>
      </c>
      <c r="BJ61" s="7">
        <f t="shared" si="17"/>
        <v>50034.985000000001</v>
      </c>
      <c r="BK61" s="7">
        <f t="shared" si="18"/>
        <v>53084.07</v>
      </c>
      <c r="BL61" s="7">
        <f t="shared" si="19"/>
        <v>56083.17</v>
      </c>
      <c r="BM61" s="7">
        <f t="shared" si="20"/>
        <v>60771.762999999999</v>
      </c>
      <c r="BN61" s="7">
        <f t="shared" si="21"/>
        <v>65490.347000000002</v>
      </c>
      <c r="BO61" s="7">
        <f t="shared" si="22"/>
        <v>70208.930999999997</v>
      </c>
      <c r="BP61" s="7">
        <f t="shared" si="23"/>
        <v>74927.514999999999</v>
      </c>
      <c r="BQ61" s="7">
        <f t="shared" si="24"/>
        <v>79646.099000000002</v>
      </c>
      <c r="BR61" s="7">
        <f t="shared" si="25"/>
        <v>84364.683000000005</v>
      </c>
      <c r="BS61" s="7">
        <f t="shared" si="26"/>
        <v>89083.267000000007</v>
      </c>
      <c r="BT61" s="7">
        <f t="shared" si="27"/>
        <v>93801.85100000001</v>
      </c>
      <c r="BU61" s="7">
        <f t="shared" si="28"/>
        <v>98520.434999999998</v>
      </c>
      <c r="BV61" s="7">
        <f t="shared" si="29"/>
        <v>103239.019</v>
      </c>
      <c r="BW61" s="38">
        <f t="shared" si="40"/>
        <v>62581.22</v>
      </c>
      <c r="BX61" s="38">
        <f t="shared" si="40"/>
        <v>71528.535000000003</v>
      </c>
      <c r="BY61" s="38">
        <f t="shared" si="40"/>
        <v>80475.850000000006</v>
      </c>
      <c r="BZ61" s="38">
        <f t="shared" si="40"/>
        <v>89373.180000000008</v>
      </c>
      <c r="CA61" s="38">
        <f t="shared" si="40"/>
        <v>96571.02</v>
      </c>
      <c r="CB61" s="38">
        <f t="shared" si="40"/>
        <v>103718.875</v>
      </c>
      <c r="CC61" s="38">
        <f t="shared" si="40"/>
        <v>110866.73000000001</v>
      </c>
      <c r="CD61" s="38">
        <f t="shared" si="40"/>
        <v>118014.58500000001</v>
      </c>
      <c r="CE61" s="38">
        <f t="shared" si="40"/>
        <v>125162.44</v>
      </c>
      <c r="CF61" s="38">
        <f t="shared" si="40"/>
        <v>132310.29500000001</v>
      </c>
      <c r="CG61" s="38">
        <f t="shared" si="40"/>
        <v>139458.15</v>
      </c>
      <c r="CH61" s="38">
        <f t="shared" si="40"/>
        <v>146606.005</v>
      </c>
      <c r="CI61" s="38">
        <f t="shared" si="40"/>
        <v>153753.86000000002</v>
      </c>
      <c r="CJ61" s="38">
        <f t="shared" si="40"/>
        <v>160901.715</v>
      </c>
      <c r="CK61" s="38">
        <f t="shared" si="40"/>
        <v>168049.57</v>
      </c>
      <c r="CL61" s="38">
        <f t="shared" si="40"/>
        <v>175197.42500000002</v>
      </c>
      <c r="CM61" s="38">
        <f t="shared" si="38"/>
        <v>182345.28</v>
      </c>
      <c r="CN61" s="38">
        <f t="shared" si="38"/>
        <v>189493.13500000001</v>
      </c>
      <c r="CO61" s="38">
        <f t="shared" si="38"/>
        <v>196640.99000000002</v>
      </c>
      <c r="CP61" s="38">
        <f t="shared" si="38"/>
        <v>203788.845</v>
      </c>
    </row>
    <row r="62" spans="1:94" x14ac:dyDescent="0.25">
      <c r="A62" s="3">
        <v>504</v>
      </c>
      <c r="B62" s="3" t="s">
        <v>1031</v>
      </c>
      <c r="C62" s="3" t="s">
        <v>58</v>
      </c>
      <c r="D62" s="3" t="s">
        <v>59</v>
      </c>
      <c r="E62" s="3">
        <v>0.99909999999999999</v>
      </c>
      <c r="F62" s="3" t="s">
        <v>209</v>
      </c>
      <c r="G62" s="35">
        <v>140200</v>
      </c>
      <c r="H62" s="35">
        <v>49100</v>
      </c>
      <c r="I62" s="35">
        <v>56100</v>
      </c>
      <c r="J62" s="35">
        <v>63100</v>
      </c>
      <c r="K62" s="35">
        <v>70100</v>
      </c>
      <c r="L62" s="35">
        <v>75750</v>
      </c>
      <c r="M62" s="35">
        <v>81350</v>
      </c>
      <c r="N62" s="35">
        <v>86950</v>
      </c>
      <c r="O62" s="35">
        <v>92550</v>
      </c>
      <c r="P62" s="35">
        <v>29450</v>
      </c>
      <c r="Q62" s="35">
        <v>33650</v>
      </c>
      <c r="R62" s="35">
        <v>37850</v>
      </c>
      <c r="S62" s="35">
        <v>42050</v>
      </c>
      <c r="T62" s="35">
        <v>45450</v>
      </c>
      <c r="U62" s="35">
        <v>48800</v>
      </c>
      <c r="V62" s="35">
        <v>52150</v>
      </c>
      <c r="W62" s="35">
        <v>55550</v>
      </c>
      <c r="X62" s="35">
        <v>78300</v>
      </c>
      <c r="Y62" s="35">
        <v>89500</v>
      </c>
      <c r="Z62" s="35">
        <v>100700</v>
      </c>
      <c r="AA62" s="35">
        <v>111850</v>
      </c>
      <c r="AB62" s="35">
        <v>120800</v>
      </c>
      <c r="AC62" s="35">
        <v>129750</v>
      </c>
      <c r="AD62" s="35">
        <v>138700</v>
      </c>
      <c r="AE62" s="35">
        <v>147650</v>
      </c>
      <c r="AF62" s="37">
        <f t="shared" si="6"/>
        <v>70100</v>
      </c>
      <c r="AG62" s="37">
        <f t="shared" si="7"/>
        <v>42050</v>
      </c>
      <c r="AH62" s="37">
        <f t="shared" si="8"/>
        <v>111850</v>
      </c>
      <c r="AI62">
        <f t="shared" si="39"/>
        <v>49055.81</v>
      </c>
      <c r="AJ62">
        <f t="shared" si="39"/>
        <v>56049.51</v>
      </c>
      <c r="AK62">
        <f t="shared" si="39"/>
        <v>63043.21</v>
      </c>
      <c r="AL62">
        <f t="shared" si="39"/>
        <v>70036.91</v>
      </c>
      <c r="AM62">
        <f t="shared" si="39"/>
        <v>75681.824999999997</v>
      </c>
      <c r="AN62">
        <f t="shared" si="39"/>
        <v>81276.785000000003</v>
      </c>
      <c r="AO62">
        <f t="shared" si="39"/>
        <v>86871.744999999995</v>
      </c>
      <c r="AP62">
        <f t="shared" si="39"/>
        <v>92466.705000000002</v>
      </c>
      <c r="AQ62">
        <f t="shared" si="39"/>
        <v>98061.664999999994</v>
      </c>
      <c r="AR62">
        <f t="shared" si="39"/>
        <v>103656.625</v>
      </c>
      <c r="AS62">
        <f t="shared" si="39"/>
        <v>109301.54</v>
      </c>
      <c r="AT62">
        <f t="shared" si="39"/>
        <v>114896.5</v>
      </c>
      <c r="AU62">
        <f t="shared" si="39"/>
        <v>120491.45999999999</v>
      </c>
      <c r="AV62">
        <f t="shared" si="39"/>
        <v>126086.42</v>
      </c>
      <c r="AW62">
        <f t="shared" si="39"/>
        <v>131681.38</v>
      </c>
      <c r="AX62">
        <f t="shared" si="39"/>
        <v>137276.34</v>
      </c>
      <c r="AY62">
        <f t="shared" si="37"/>
        <v>142921.255</v>
      </c>
      <c r="AZ62">
        <f t="shared" si="37"/>
        <v>148516.215</v>
      </c>
      <c r="BA62">
        <f t="shared" si="37"/>
        <v>154111.17499999999</v>
      </c>
      <c r="BB62">
        <f t="shared" si="37"/>
        <v>159706.13500000001</v>
      </c>
      <c r="BC62" s="7">
        <f t="shared" si="10"/>
        <v>29423.494999999999</v>
      </c>
      <c r="BD62" s="7">
        <f t="shared" si="11"/>
        <v>33619.714999999997</v>
      </c>
      <c r="BE62" s="7">
        <f t="shared" si="12"/>
        <v>37815.934999999998</v>
      </c>
      <c r="BF62" s="7">
        <f t="shared" si="13"/>
        <v>42012.154999999999</v>
      </c>
      <c r="BG62" s="7">
        <f t="shared" si="14"/>
        <v>45409.095000000001</v>
      </c>
      <c r="BH62" s="7">
        <f t="shared" si="15"/>
        <v>48756.08</v>
      </c>
      <c r="BI62" s="7">
        <f t="shared" si="16"/>
        <v>52103.065000000002</v>
      </c>
      <c r="BJ62" s="7">
        <f t="shared" si="17"/>
        <v>55500.004999999997</v>
      </c>
      <c r="BK62" s="7">
        <f t="shared" si="18"/>
        <v>58846.99</v>
      </c>
      <c r="BL62" s="7">
        <f t="shared" si="19"/>
        <v>62193.974999999999</v>
      </c>
      <c r="BM62" s="7">
        <f t="shared" si="20"/>
        <v>65540.960000000006</v>
      </c>
      <c r="BN62" s="7">
        <f t="shared" si="21"/>
        <v>68937.899999999994</v>
      </c>
      <c r="BO62" s="7">
        <f t="shared" si="22"/>
        <v>72284.884999999995</v>
      </c>
      <c r="BP62" s="7">
        <f t="shared" si="23"/>
        <v>75631.87</v>
      </c>
      <c r="BQ62" s="7">
        <f t="shared" si="24"/>
        <v>79598.297000000006</v>
      </c>
      <c r="BR62" s="7">
        <f t="shared" si="25"/>
        <v>84314.048999999999</v>
      </c>
      <c r="BS62" s="7">
        <f t="shared" si="26"/>
        <v>89029.800999999992</v>
      </c>
      <c r="BT62" s="7">
        <f t="shared" si="27"/>
        <v>93745.553</v>
      </c>
      <c r="BU62" s="7">
        <f t="shared" si="28"/>
        <v>98461.304999999993</v>
      </c>
      <c r="BV62" s="7">
        <f t="shared" si="29"/>
        <v>103177.057</v>
      </c>
      <c r="BW62" s="38">
        <f t="shared" si="40"/>
        <v>78229.53</v>
      </c>
      <c r="BX62" s="38">
        <f t="shared" si="40"/>
        <v>89419.45</v>
      </c>
      <c r="BY62" s="38">
        <f t="shared" si="40"/>
        <v>100609.37</v>
      </c>
      <c r="BZ62" s="38">
        <f t="shared" si="40"/>
        <v>111749.33499999999</v>
      </c>
      <c r="CA62" s="38">
        <f t="shared" si="40"/>
        <v>120691.28</v>
      </c>
      <c r="CB62" s="38">
        <f t="shared" si="40"/>
        <v>129633.22499999999</v>
      </c>
      <c r="CC62" s="38">
        <f t="shared" si="40"/>
        <v>138575.17000000001</v>
      </c>
      <c r="CD62" s="38">
        <f t="shared" si="40"/>
        <v>147517.11499999999</v>
      </c>
      <c r="CE62" s="38">
        <f t="shared" si="40"/>
        <v>156459.06</v>
      </c>
      <c r="CF62" s="38">
        <f t="shared" si="40"/>
        <v>165401.005</v>
      </c>
      <c r="CG62" s="38">
        <f t="shared" si="40"/>
        <v>174342.95</v>
      </c>
      <c r="CH62" s="38">
        <f t="shared" si="40"/>
        <v>183284.89499999999</v>
      </c>
      <c r="CI62" s="38">
        <f t="shared" si="40"/>
        <v>192226.84</v>
      </c>
      <c r="CJ62" s="38">
        <f t="shared" si="40"/>
        <v>201168.785</v>
      </c>
      <c r="CK62" s="38">
        <f t="shared" si="40"/>
        <v>210110.73</v>
      </c>
      <c r="CL62" s="38">
        <f t="shared" si="40"/>
        <v>219052.67499999999</v>
      </c>
      <c r="CM62" s="38">
        <f t="shared" si="38"/>
        <v>227994.62</v>
      </c>
      <c r="CN62" s="38">
        <f t="shared" si="38"/>
        <v>236936.565</v>
      </c>
      <c r="CO62" s="38">
        <f t="shared" si="38"/>
        <v>245878.51</v>
      </c>
      <c r="CP62" s="38">
        <f t="shared" si="38"/>
        <v>254820.45499999999</v>
      </c>
    </row>
    <row r="63" spans="1:94" x14ac:dyDescent="0.25">
      <c r="A63" s="3">
        <v>504</v>
      </c>
      <c r="B63" s="3" t="s">
        <v>1031</v>
      </c>
      <c r="C63" s="3" t="s">
        <v>80</v>
      </c>
      <c r="D63" s="3" t="s">
        <v>81</v>
      </c>
      <c r="E63" s="3">
        <v>8.0000000000000004E-4</v>
      </c>
      <c r="F63" s="3" t="s">
        <v>209</v>
      </c>
      <c r="G63" s="35">
        <v>114400</v>
      </c>
      <c r="H63" s="35">
        <v>38700</v>
      </c>
      <c r="I63" s="35">
        <v>44200</v>
      </c>
      <c r="J63" s="35">
        <v>49750</v>
      </c>
      <c r="K63" s="35">
        <v>55250</v>
      </c>
      <c r="L63" s="35">
        <v>59700</v>
      </c>
      <c r="M63" s="35">
        <v>64100</v>
      </c>
      <c r="N63" s="35">
        <v>68550</v>
      </c>
      <c r="O63" s="35">
        <v>72950</v>
      </c>
      <c r="P63" s="35">
        <v>23250</v>
      </c>
      <c r="Q63" s="35">
        <v>26550</v>
      </c>
      <c r="R63" s="35">
        <v>29850</v>
      </c>
      <c r="S63" s="35">
        <v>33150</v>
      </c>
      <c r="T63" s="35">
        <v>35850</v>
      </c>
      <c r="U63" s="35">
        <v>38500</v>
      </c>
      <c r="V63" s="35">
        <v>41910</v>
      </c>
      <c r="W63" s="35">
        <v>46630</v>
      </c>
      <c r="X63" s="35">
        <v>61900</v>
      </c>
      <c r="Y63" s="35">
        <v>70750</v>
      </c>
      <c r="Z63" s="35">
        <v>79600</v>
      </c>
      <c r="AA63" s="35">
        <v>88400</v>
      </c>
      <c r="AB63" s="35">
        <v>95500</v>
      </c>
      <c r="AC63" s="35">
        <v>102550</v>
      </c>
      <c r="AD63" s="35">
        <v>109650</v>
      </c>
      <c r="AE63" s="35">
        <v>116700</v>
      </c>
      <c r="AF63" s="37">
        <f t="shared" si="6"/>
        <v>55250</v>
      </c>
      <c r="AG63" s="37">
        <f t="shared" si="7"/>
        <v>33150</v>
      </c>
      <c r="AH63" s="37">
        <f t="shared" si="8"/>
        <v>88400</v>
      </c>
      <c r="AI63">
        <f t="shared" si="39"/>
        <v>30.96</v>
      </c>
      <c r="AJ63">
        <f t="shared" si="39"/>
        <v>35.36</v>
      </c>
      <c r="AK63">
        <f t="shared" si="39"/>
        <v>39.800000000000004</v>
      </c>
      <c r="AL63">
        <f t="shared" si="39"/>
        <v>44.2</v>
      </c>
      <c r="AM63">
        <f t="shared" si="39"/>
        <v>47.760000000000005</v>
      </c>
      <c r="AN63">
        <f t="shared" si="39"/>
        <v>51.28</v>
      </c>
      <c r="AO63">
        <f t="shared" si="39"/>
        <v>54.84</v>
      </c>
      <c r="AP63">
        <f t="shared" si="39"/>
        <v>58.36</v>
      </c>
      <c r="AQ63">
        <f t="shared" si="39"/>
        <v>61.88</v>
      </c>
      <c r="AR63">
        <f t="shared" si="39"/>
        <v>65.44</v>
      </c>
      <c r="AS63">
        <f t="shared" si="39"/>
        <v>68.960000000000008</v>
      </c>
      <c r="AT63">
        <f t="shared" si="39"/>
        <v>72.52000000000001</v>
      </c>
      <c r="AU63">
        <f t="shared" si="39"/>
        <v>76.040000000000006</v>
      </c>
      <c r="AV63">
        <f t="shared" si="39"/>
        <v>79.56</v>
      </c>
      <c r="AW63">
        <f t="shared" si="39"/>
        <v>83.12</v>
      </c>
      <c r="AX63">
        <f t="shared" si="39"/>
        <v>86.64</v>
      </c>
      <c r="AY63">
        <f t="shared" si="37"/>
        <v>90.2</v>
      </c>
      <c r="AZ63">
        <f t="shared" si="37"/>
        <v>93.72</v>
      </c>
      <c r="BA63">
        <f t="shared" si="37"/>
        <v>97.240000000000009</v>
      </c>
      <c r="BB63">
        <f t="shared" si="37"/>
        <v>100.80000000000001</v>
      </c>
      <c r="BC63" s="7">
        <f t="shared" si="10"/>
        <v>18.600000000000001</v>
      </c>
      <c r="BD63" s="7">
        <f t="shared" si="11"/>
        <v>21.240000000000002</v>
      </c>
      <c r="BE63" s="7">
        <f t="shared" si="12"/>
        <v>23.880000000000003</v>
      </c>
      <c r="BF63" s="7">
        <f t="shared" si="13"/>
        <v>26.52</v>
      </c>
      <c r="BG63" s="7">
        <f t="shared" si="14"/>
        <v>28.68</v>
      </c>
      <c r="BH63" s="7">
        <f t="shared" si="15"/>
        <v>30.8</v>
      </c>
      <c r="BI63" s="7">
        <f t="shared" si="16"/>
        <v>33.527999999999999</v>
      </c>
      <c r="BJ63" s="7">
        <f t="shared" si="17"/>
        <v>37.304000000000002</v>
      </c>
      <c r="BK63" s="7">
        <f t="shared" si="18"/>
        <v>41.080000000000005</v>
      </c>
      <c r="BL63" s="7">
        <f t="shared" si="19"/>
        <v>44.856000000000002</v>
      </c>
      <c r="BM63" s="7">
        <f t="shared" si="20"/>
        <v>48.632000000000005</v>
      </c>
      <c r="BN63" s="7">
        <f t="shared" si="21"/>
        <v>52.408000000000001</v>
      </c>
      <c r="BO63" s="7">
        <f t="shared" si="22"/>
        <v>56.184000000000005</v>
      </c>
      <c r="BP63" s="7">
        <f t="shared" si="23"/>
        <v>59.96</v>
      </c>
      <c r="BQ63" s="7">
        <f t="shared" si="24"/>
        <v>63.736000000000004</v>
      </c>
      <c r="BR63" s="7">
        <f t="shared" si="25"/>
        <v>67.512</v>
      </c>
      <c r="BS63" s="7">
        <f t="shared" si="26"/>
        <v>71.287999999999997</v>
      </c>
      <c r="BT63" s="7">
        <f t="shared" si="27"/>
        <v>75.064000000000007</v>
      </c>
      <c r="BU63" s="7">
        <f t="shared" si="28"/>
        <v>78.84</v>
      </c>
      <c r="BV63" s="7">
        <f t="shared" si="29"/>
        <v>82.616</v>
      </c>
      <c r="BW63" s="38">
        <f t="shared" si="40"/>
        <v>49.52</v>
      </c>
      <c r="BX63" s="38">
        <f t="shared" si="40"/>
        <v>56.6</v>
      </c>
      <c r="BY63" s="38">
        <f t="shared" si="40"/>
        <v>63.68</v>
      </c>
      <c r="BZ63" s="38">
        <f t="shared" si="40"/>
        <v>70.72</v>
      </c>
      <c r="CA63" s="38">
        <f t="shared" si="40"/>
        <v>76.400000000000006</v>
      </c>
      <c r="CB63" s="38">
        <f t="shared" si="40"/>
        <v>82.04</v>
      </c>
      <c r="CC63" s="38">
        <f t="shared" si="40"/>
        <v>87.72</v>
      </c>
      <c r="CD63" s="38">
        <f t="shared" si="40"/>
        <v>93.36</v>
      </c>
      <c r="CE63" s="38">
        <f t="shared" si="40"/>
        <v>99.04</v>
      </c>
      <c r="CF63" s="38">
        <f t="shared" si="40"/>
        <v>104.68</v>
      </c>
      <c r="CG63" s="38">
        <f t="shared" si="40"/>
        <v>110.36</v>
      </c>
      <c r="CH63" s="38">
        <f t="shared" si="40"/>
        <v>116</v>
      </c>
      <c r="CI63" s="38">
        <f t="shared" si="40"/>
        <v>121.64</v>
      </c>
      <c r="CJ63" s="38">
        <f t="shared" si="40"/>
        <v>127.32000000000001</v>
      </c>
      <c r="CK63" s="38">
        <f t="shared" si="40"/>
        <v>132.96</v>
      </c>
      <c r="CL63" s="38">
        <f t="shared" si="40"/>
        <v>138.64000000000001</v>
      </c>
      <c r="CM63" s="38">
        <f t="shared" si="38"/>
        <v>144.28</v>
      </c>
      <c r="CN63" s="38">
        <f t="shared" si="38"/>
        <v>149.96</v>
      </c>
      <c r="CO63" s="38">
        <f t="shared" si="38"/>
        <v>155.6</v>
      </c>
      <c r="CP63" s="38">
        <f t="shared" si="38"/>
        <v>161.28</v>
      </c>
    </row>
    <row r="64" spans="1:94" x14ac:dyDescent="0.25">
      <c r="A64" s="3">
        <v>503</v>
      </c>
      <c r="B64" s="3" t="s">
        <v>1029</v>
      </c>
      <c r="C64" s="3" t="s">
        <v>58</v>
      </c>
      <c r="D64" s="3" t="s">
        <v>59</v>
      </c>
      <c r="E64" s="3">
        <v>0.99780000000000002</v>
      </c>
      <c r="F64" s="3" t="s">
        <v>209</v>
      </c>
      <c r="G64" s="35">
        <v>140200</v>
      </c>
      <c r="H64" s="35">
        <v>49100</v>
      </c>
      <c r="I64" s="35">
        <v>56100</v>
      </c>
      <c r="J64" s="35">
        <v>63100</v>
      </c>
      <c r="K64" s="35">
        <v>70100</v>
      </c>
      <c r="L64" s="35">
        <v>75750</v>
      </c>
      <c r="M64" s="35">
        <v>81350</v>
      </c>
      <c r="N64" s="35">
        <v>86950</v>
      </c>
      <c r="O64" s="35">
        <v>92550</v>
      </c>
      <c r="P64" s="35">
        <v>29450</v>
      </c>
      <c r="Q64" s="35">
        <v>33650</v>
      </c>
      <c r="R64" s="35">
        <v>37850</v>
      </c>
      <c r="S64" s="35">
        <v>42050</v>
      </c>
      <c r="T64" s="35">
        <v>45450</v>
      </c>
      <c r="U64" s="35">
        <v>48800</v>
      </c>
      <c r="V64" s="35">
        <v>52150</v>
      </c>
      <c r="W64" s="35">
        <v>55550</v>
      </c>
      <c r="X64" s="35">
        <v>78300</v>
      </c>
      <c r="Y64" s="35">
        <v>89500</v>
      </c>
      <c r="Z64" s="35">
        <v>100700</v>
      </c>
      <c r="AA64" s="35">
        <v>111850</v>
      </c>
      <c r="AB64" s="35">
        <v>120800</v>
      </c>
      <c r="AC64" s="35">
        <v>129750</v>
      </c>
      <c r="AD64" s="35">
        <v>138700</v>
      </c>
      <c r="AE64" s="35">
        <v>147650</v>
      </c>
      <c r="AF64" s="37">
        <f t="shared" si="6"/>
        <v>70100</v>
      </c>
      <c r="AG64" s="37">
        <f t="shared" si="7"/>
        <v>42050</v>
      </c>
      <c r="AH64" s="37">
        <f t="shared" si="8"/>
        <v>111850</v>
      </c>
      <c r="AI64">
        <f t="shared" si="39"/>
        <v>48991.98</v>
      </c>
      <c r="AJ64">
        <f t="shared" si="39"/>
        <v>55976.58</v>
      </c>
      <c r="AK64">
        <f t="shared" si="39"/>
        <v>62961.18</v>
      </c>
      <c r="AL64">
        <f t="shared" si="39"/>
        <v>69945.78</v>
      </c>
      <c r="AM64">
        <f t="shared" si="39"/>
        <v>75583.350000000006</v>
      </c>
      <c r="AN64">
        <f t="shared" si="39"/>
        <v>81171.03</v>
      </c>
      <c r="AO64">
        <f t="shared" si="39"/>
        <v>86758.71</v>
      </c>
      <c r="AP64">
        <f t="shared" si="39"/>
        <v>92346.39</v>
      </c>
      <c r="AQ64">
        <f t="shared" si="39"/>
        <v>97934.07</v>
      </c>
      <c r="AR64">
        <f t="shared" si="39"/>
        <v>103521.75</v>
      </c>
      <c r="AS64">
        <f t="shared" si="39"/>
        <v>109159.32</v>
      </c>
      <c r="AT64">
        <f t="shared" si="39"/>
        <v>114747</v>
      </c>
      <c r="AU64">
        <f t="shared" si="39"/>
        <v>120334.68000000001</v>
      </c>
      <c r="AV64">
        <f t="shared" si="39"/>
        <v>125922.36</v>
      </c>
      <c r="AW64">
        <f t="shared" si="39"/>
        <v>131510.04</v>
      </c>
      <c r="AX64">
        <f t="shared" si="39"/>
        <v>137097.72</v>
      </c>
      <c r="AY64">
        <f t="shared" si="37"/>
        <v>142735.29</v>
      </c>
      <c r="AZ64">
        <f t="shared" si="37"/>
        <v>148322.97</v>
      </c>
      <c r="BA64">
        <f t="shared" si="37"/>
        <v>153910.65</v>
      </c>
      <c r="BB64">
        <f t="shared" si="37"/>
        <v>159498.33000000002</v>
      </c>
      <c r="BC64" s="7">
        <f t="shared" si="10"/>
        <v>29385.21</v>
      </c>
      <c r="BD64" s="7">
        <f t="shared" si="11"/>
        <v>33575.97</v>
      </c>
      <c r="BE64" s="7">
        <f t="shared" si="12"/>
        <v>37766.730000000003</v>
      </c>
      <c r="BF64" s="7">
        <f t="shared" si="13"/>
        <v>41957.49</v>
      </c>
      <c r="BG64" s="7">
        <f t="shared" si="14"/>
        <v>45350.01</v>
      </c>
      <c r="BH64" s="7">
        <f t="shared" si="15"/>
        <v>48692.639999999999</v>
      </c>
      <c r="BI64" s="7">
        <f t="shared" si="16"/>
        <v>52035.270000000004</v>
      </c>
      <c r="BJ64" s="7">
        <f t="shared" si="17"/>
        <v>55427.79</v>
      </c>
      <c r="BK64" s="7">
        <f t="shared" si="18"/>
        <v>58770.42</v>
      </c>
      <c r="BL64" s="7">
        <f t="shared" si="19"/>
        <v>62113.05</v>
      </c>
      <c r="BM64" s="7">
        <f t="shared" si="20"/>
        <v>65455.68</v>
      </c>
      <c r="BN64" s="7">
        <f t="shared" si="21"/>
        <v>68848.2</v>
      </c>
      <c r="BO64" s="7">
        <f t="shared" si="22"/>
        <v>72190.83</v>
      </c>
      <c r="BP64" s="7">
        <f t="shared" si="23"/>
        <v>75533.460000000006</v>
      </c>
      <c r="BQ64" s="7">
        <f t="shared" si="24"/>
        <v>79494.725999999995</v>
      </c>
      <c r="BR64" s="7">
        <f t="shared" si="25"/>
        <v>84204.342000000004</v>
      </c>
      <c r="BS64" s="7">
        <f t="shared" si="26"/>
        <v>88913.957999999999</v>
      </c>
      <c r="BT64" s="7">
        <f t="shared" si="27"/>
        <v>93623.574000000008</v>
      </c>
      <c r="BU64" s="7">
        <f t="shared" si="28"/>
        <v>98333.19</v>
      </c>
      <c r="BV64" s="7">
        <f t="shared" si="29"/>
        <v>103042.806</v>
      </c>
      <c r="BW64" s="38">
        <f t="shared" si="40"/>
        <v>78127.740000000005</v>
      </c>
      <c r="BX64" s="38">
        <f t="shared" si="40"/>
        <v>89303.1</v>
      </c>
      <c r="BY64" s="38">
        <f t="shared" si="40"/>
        <v>100478.46</v>
      </c>
      <c r="BZ64" s="38">
        <f t="shared" si="40"/>
        <v>111603.93000000001</v>
      </c>
      <c r="CA64" s="38">
        <f t="shared" si="40"/>
        <v>120534.24</v>
      </c>
      <c r="CB64" s="38">
        <f t="shared" si="40"/>
        <v>129464.55</v>
      </c>
      <c r="CC64" s="38">
        <f t="shared" si="40"/>
        <v>138394.86000000002</v>
      </c>
      <c r="CD64" s="38">
        <f t="shared" si="40"/>
        <v>147325.17000000001</v>
      </c>
      <c r="CE64" s="38">
        <f t="shared" si="40"/>
        <v>156255.48000000001</v>
      </c>
      <c r="CF64" s="38">
        <f t="shared" si="40"/>
        <v>165185.79</v>
      </c>
      <c r="CG64" s="38">
        <f t="shared" si="40"/>
        <v>174116.1</v>
      </c>
      <c r="CH64" s="38">
        <f t="shared" si="40"/>
        <v>183046.41</v>
      </c>
      <c r="CI64" s="38">
        <f t="shared" si="40"/>
        <v>191976.72</v>
      </c>
      <c r="CJ64" s="38">
        <f t="shared" si="40"/>
        <v>200907.03</v>
      </c>
      <c r="CK64" s="38">
        <f t="shared" si="40"/>
        <v>209837.34</v>
      </c>
      <c r="CL64" s="38">
        <f t="shared" si="40"/>
        <v>218767.65</v>
      </c>
      <c r="CM64" s="38">
        <f t="shared" si="38"/>
        <v>227697.96</v>
      </c>
      <c r="CN64" s="38">
        <f t="shared" si="38"/>
        <v>236628.27000000002</v>
      </c>
      <c r="CO64" s="38">
        <f t="shared" si="38"/>
        <v>245558.58000000002</v>
      </c>
      <c r="CP64" s="38">
        <f t="shared" si="38"/>
        <v>254488.89</v>
      </c>
    </row>
    <row r="65" spans="1:94" x14ac:dyDescent="0.25">
      <c r="A65" s="3">
        <v>503</v>
      </c>
      <c r="B65" s="3" t="s">
        <v>1029</v>
      </c>
      <c r="C65" s="3" t="s">
        <v>68</v>
      </c>
      <c r="D65" s="3" t="s">
        <v>69</v>
      </c>
      <c r="E65" s="3">
        <v>2.3E-3</v>
      </c>
      <c r="F65" s="3" t="s">
        <v>209</v>
      </c>
      <c r="G65" s="35">
        <v>126500</v>
      </c>
      <c r="H65" s="35">
        <v>44250</v>
      </c>
      <c r="I65" s="35">
        <v>50550</v>
      </c>
      <c r="J65" s="35">
        <v>56850</v>
      </c>
      <c r="K65" s="35">
        <v>63150</v>
      </c>
      <c r="L65" s="35">
        <v>68250</v>
      </c>
      <c r="M65" s="35">
        <v>73300</v>
      </c>
      <c r="N65" s="35">
        <v>78350</v>
      </c>
      <c r="O65" s="35">
        <v>83400</v>
      </c>
      <c r="P65" s="35">
        <v>26550</v>
      </c>
      <c r="Q65" s="35">
        <v>30350</v>
      </c>
      <c r="R65" s="35">
        <v>34150</v>
      </c>
      <c r="S65" s="35">
        <v>37900</v>
      </c>
      <c r="T65" s="35">
        <v>40950</v>
      </c>
      <c r="U65" s="35">
        <v>44000</v>
      </c>
      <c r="V65" s="35">
        <v>47000</v>
      </c>
      <c r="W65" s="35">
        <v>50050</v>
      </c>
      <c r="X65" s="35">
        <v>62600</v>
      </c>
      <c r="Y65" s="35">
        <v>71550</v>
      </c>
      <c r="Z65" s="35">
        <v>80500</v>
      </c>
      <c r="AA65" s="35">
        <v>89400</v>
      </c>
      <c r="AB65" s="35">
        <v>96600</v>
      </c>
      <c r="AC65" s="35">
        <v>103750</v>
      </c>
      <c r="AD65" s="35">
        <v>110900</v>
      </c>
      <c r="AE65" s="35">
        <v>118050</v>
      </c>
      <c r="AF65" s="37">
        <f t="shared" si="6"/>
        <v>63150</v>
      </c>
      <c r="AG65" s="37">
        <f t="shared" si="7"/>
        <v>37900</v>
      </c>
      <c r="AH65" s="37">
        <f t="shared" si="8"/>
        <v>89400</v>
      </c>
      <c r="AI65">
        <f t="shared" si="39"/>
        <v>101.77499999999999</v>
      </c>
      <c r="AJ65">
        <f t="shared" si="39"/>
        <v>116.265</v>
      </c>
      <c r="AK65">
        <f t="shared" si="39"/>
        <v>130.755</v>
      </c>
      <c r="AL65">
        <f t="shared" si="39"/>
        <v>145.245</v>
      </c>
      <c r="AM65">
        <f t="shared" si="39"/>
        <v>156.97499999999999</v>
      </c>
      <c r="AN65">
        <f t="shared" si="39"/>
        <v>168.59</v>
      </c>
      <c r="AO65">
        <f t="shared" si="39"/>
        <v>180.20499999999998</v>
      </c>
      <c r="AP65">
        <f t="shared" si="39"/>
        <v>191.82</v>
      </c>
      <c r="AQ65">
        <f t="shared" si="39"/>
        <v>203.435</v>
      </c>
      <c r="AR65">
        <f t="shared" si="39"/>
        <v>215.04999999999998</v>
      </c>
      <c r="AS65">
        <f t="shared" si="39"/>
        <v>226.66499999999999</v>
      </c>
      <c r="AT65">
        <f t="shared" si="39"/>
        <v>238.28</v>
      </c>
      <c r="AU65">
        <f t="shared" si="39"/>
        <v>249.89499999999998</v>
      </c>
      <c r="AV65">
        <f t="shared" si="39"/>
        <v>261.51</v>
      </c>
      <c r="AW65">
        <f t="shared" si="39"/>
        <v>273.125</v>
      </c>
      <c r="AX65">
        <f t="shared" ref="AX65:BB80" si="41">CEILING(IF(AX$2&gt;3,(AX$2-4)*0.08*$AF65+$AF65,(AX$2-4)*0.1*$AF65+$AF65),50)*$E65</f>
        <v>284.74</v>
      </c>
      <c r="AY65">
        <f t="shared" si="41"/>
        <v>296.35500000000002</v>
      </c>
      <c r="AZ65">
        <f t="shared" si="41"/>
        <v>307.96999999999997</v>
      </c>
      <c r="BA65">
        <f t="shared" si="41"/>
        <v>319.58499999999998</v>
      </c>
      <c r="BB65">
        <f t="shared" si="41"/>
        <v>331.2</v>
      </c>
      <c r="BC65" s="7">
        <f t="shared" si="10"/>
        <v>61.064999999999998</v>
      </c>
      <c r="BD65" s="7">
        <f t="shared" si="11"/>
        <v>69.804999999999993</v>
      </c>
      <c r="BE65" s="7">
        <f t="shared" si="12"/>
        <v>78.545000000000002</v>
      </c>
      <c r="BF65" s="7">
        <f t="shared" si="13"/>
        <v>87.17</v>
      </c>
      <c r="BG65" s="7">
        <f t="shared" si="14"/>
        <v>94.185000000000002</v>
      </c>
      <c r="BH65" s="7">
        <f t="shared" si="15"/>
        <v>101.2</v>
      </c>
      <c r="BI65" s="7">
        <f t="shared" si="16"/>
        <v>108.1</v>
      </c>
      <c r="BJ65" s="7">
        <f t="shared" si="17"/>
        <v>115.11499999999999</v>
      </c>
      <c r="BK65" s="7">
        <f t="shared" si="18"/>
        <v>122.13</v>
      </c>
      <c r="BL65" s="7">
        <f t="shared" si="19"/>
        <v>129.03</v>
      </c>
      <c r="BM65" s="7">
        <f t="shared" si="20"/>
        <v>139.81700000000001</v>
      </c>
      <c r="BN65" s="7">
        <f t="shared" si="21"/>
        <v>150.673</v>
      </c>
      <c r="BO65" s="7">
        <f t="shared" si="22"/>
        <v>161.529</v>
      </c>
      <c r="BP65" s="7">
        <f t="shared" si="23"/>
        <v>172.38499999999999</v>
      </c>
      <c r="BQ65" s="7">
        <f t="shared" si="24"/>
        <v>183.24099999999999</v>
      </c>
      <c r="BR65" s="7">
        <f t="shared" si="25"/>
        <v>194.09700000000001</v>
      </c>
      <c r="BS65" s="7">
        <f t="shared" si="26"/>
        <v>204.953</v>
      </c>
      <c r="BT65" s="7">
        <f t="shared" si="27"/>
        <v>215.809</v>
      </c>
      <c r="BU65" s="7">
        <f t="shared" si="28"/>
        <v>226.66499999999999</v>
      </c>
      <c r="BV65" s="7">
        <f t="shared" si="29"/>
        <v>237.52099999999999</v>
      </c>
      <c r="BW65" s="38">
        <f t="shared" si="40"/>
        <v>143.97999999999999</v>
      </c>
      <c r="BX65" s="38">
        <f t="shared" si="40"/>
        <v>164.565</v>
      </c>
      <c r="BY65" s="38">
        <f t="shared" si="40"/>
        <v>185.15</v>
      </c>
      <c r="BZ65" s="38">
        <f t="shared" si="40"/>
        <v>205.62</v>
      </c>
      <c r="CA65" s="38">
        <f t="shared" si="40"/>
        <v>222.18</v>
      </c>
      <c r="CB65" s="38">
        <f t="shared" si="40"/>
        <v>238.625</v>
      </c>
      <c r="CC65" s="38">
        <f t="shared" si="40"/>
        <v>255.07</v>
      </c>
      <c r="CD65" s="38">
        <f t="shared" si="40"/>
        <v>271.51499999999999</v>
      </c>
      <c r="CE65" s="38">
        <f t="shared" si="40"/>
        <v>287.95999999999998</v>
      </c>
      <c r="CF65" s="38">
        <f t="shared" si="40"/>
        <v>304.40499999999997</v>
      </c>
      <c r="CG65" s="38">
        <f t="shared" si="40"/>
        <v>320.85000000000002</v>
      </c>
      <c r="CH65" s="38">
        <f t="shared" si="40"/>
        <v>337.29500000000002</v>
      </c>
      <c r="CI65" s="38">
        <f t="shared" si="40"/>
        <v>353.74</v>
      </c>
      <c r="CJ65" s="38">
        <f t="shared" si="40"/>
        <v>370.185</v>
      </c>
      <c r="CK65" s="38">
        <f t="shared" si="40"/>
        <v>386.63</v>
      </c>
      <c r="CL65" s="38">
        <f t="shared" ref="CL65:CP80" si="42">CEILING(IF(CL$2&gt;3,(CL$2-4)*0.08*$AH65+$AH65,(CL$2-4)*0.1*$AH65+$AH65),50)*$E65</f>
        <v>403.07499999999999</v>
      </c>
      <c r="CM65" s="38">
        <f t="shared" si="42"/>
        <v>419.52</v>
      </c>
      <c r="CN65" s="38">
        <f t="shared" si="42"/>
        <v>435.96499999999997</v>
      </c>
      <c r="CO65" s="38">
        <f t="shared" si="42"/>
        <v>452.40999999999997</v>
      </c>
      <c r="CP65" s="38">
        <f t="shared" si="42"/>
        <v>468.85500000000002</v>
      </c>
    </row>
    <row r="66" spans="1:94" x14ac:dyDescent="0.25">
      <c r="A66" s="3">
        <v>505</v>
      </c>
      <c r="B66" s="3" t="s">
        <v>1034</v>
      </c>
      <c r="C66" s="3" t="s">
        <v>58</v>
      </c>
      <c r="D66" s="3" t="s">
        <v>59</v>
      </c>
      <c r="E66" s="3">
        <v>1</v>
      </c>
      <c r="F66" s="3" t="s">
        <v>209</v>
      </c>
      <c r="G66" s="35">
        <v>140200</v>
      </c>
      <c r="H66" s="35">
        <v>49100</v>
      </c>
      <c r="I66" s="35">
        <v>56100</v>
      </c>
      <c r="J66" s="35">
        <v>63100</v>
      </c>
      <c r="K66" s="35">
        <v>70100</v>
      </c>
      <c r="L66" s="35">
        <v>75750</v>
      </c>
      <c r="M66" s="35">
        <v>81350</v>
      </c>
      <c r="N66" s="35">
        <v>86950</v>
      </c>
      <c r="O66" s="35">
        <v>92550</v>
      </c>
      <c r="P66" s="35">
        <v>29450</v>
      </c>
      <c r="Q66" s="35">
        <v>33650</v>
      </c>
      <c r="R66" s="35">
        <v>37850</v>
      </c>
      <c r="S66" s="35">
        <v>42050</v>
      </c>
      <c r="T66" s="35">
        <v>45450</v>
      </c>
      <c r="U66" s="35">
        <v>48800</v>
      </c>
      <c r="V66" s="35">
        <v>52150</v>
      </c>
      <c r="W66" s="35">
        <v>55550</v>
      </c>
      <c r="X66" s="35">
        <v>78300</v>
      </c>
      <c r="Y66" s="35">
        <v>89500</v>
      </c>
      <c r="Z66" s="35">
        <v>100700</v>
      </c>
      <c r="AA66" s="35">
        <v>111850</v>
      </c>
      <c r="AB66" s="35">
        <v>120800</v>
      </c>
      <c r="AC66" s="35">
        <v>129750</v>
      </c>
      <c r="AD66" s="35">
        <v>138700</v>
      </c>
      <c r="AE66" s="35">
        <v>147650</v>
      </c>
      <c r="AF66" s="37">
        <f t="shared" si="6"/>
        <v>70100</v>
      </c>
      <c r="AG66" s="37">
        <f t="shared" si="7"/>
        <v>42050</v>
      </c>
      <c r="AH66" s="37">
        <f t="shared" si="8"/>
        <v>111850</v>
      </c>
      <c r="AI66">
        <f t="shared" ref="AI66:AX81" si="43">CEILING(IF(AI$2&gt;3,(AI$2-4)*0.08*$AF66+$AF66,(AI$2-4)*0.1*$AF66+$AF66),50)*$E66</f>
        <v>49100</v>
      </c>
      <c r="AJ66">
        <f t="shared" si="43"/>
        <v>56100</v>
      </c>
      <c r="AK66">
        <f t="shared" si="43"/>
        <v>63100</v>
      </c>
      <c r="AL66">
        <f t="shared" si="43"/>
        <v>70100</v>
      </c>
      <c r="AM66">
        <f t="shared" si="43"/>
        <v>75750</v>
      </c>
      <c r="AN66">
        <f t="shared" si="43"/>
        <v>81350</v>
      </c>
      <c r="AO66">
        <f t="shared" si="43"/>
        <v>86950</v>
      </c>
      <c r="AP66">
        <f t="shared" si="43"/>
        <v>92550</v>
      </c>
      <c r="AQ66">
        <f t="shared" si="43"/>
        <v>98150</v>
      </c>
      <c r="AR66">
        <f t="shared" si="43"/>
        <v>103750</v>
      </c>
      <c r="AS66">
        <f t="shared" si="43"/>
        <v>109400</v>
      </c>
      <c r="AT66">
        <f t="shared" si="43"/>
        <v>115000</v>
      </c>
      <c r="AU66">
        <f t="shared" si="43"/>
        <v>120600</v>
      </c>
      <c r="AV66">
        <f t="shared" si="43"/>
        <v>126200</v>
      </c>
      <c r="AW66">
        <f t="shared" si="43"/>
        <v>131800</v>
      </c>
      <c r="AX66">
        <f t="shared" si="43"/>
        <v>137400</v>
      </c>
      <c r="AY66">
        <f t="shared" si="41"/>
        <v>143050</v>
      </c>
      <c r="AZ66">
        <f t="shared" si="41"/>
        <v>148650</v>
      </c>
      <c r="BA66">
        <f t="shared" si="41"/>
        <v>154250</v>
      </c>
      <c r="BB66">
        <f t="shared" si="41"/>
        <v>159850</v>
      </c>
      <c r="BC66" s="7">
        <f t="shared" si="10"/>
        <v>29450</v>
      </c>
      <c r="BD66" s="7">
        <f t="shared" si="11"/>
        <v>33650</v>
      </c>
      <c r="BE66" s="7">
        <f t="shared" si="12"/>
        <v>37850</v>
      </c>
      <c r="BF66" s="7">
        <f t="shared" si="13"/>
        <v>42050</v>
      </c>
      <c r="BG66" s="7">
        <f t="shared" si="14"/>
        <v>45450</v>
      </c>
      <c r="BH66" s="7">
        <f t="shared" si="15"/>
        <v>48800</v>
      </c>
      <c r="BI66" s="7">
        <f t="shared" si="16"/>
        <v>52150</v>
      </c>
      <c r="BJ66" s="7">
        <f t="shared" si="17"/>
        <v>55550</v>
      </c>
      <c r="BK66" s="7">
        <f t="shared" si="18"/>
        <v>58900</v>
      </c>
      <c r="BL66" s="7">
        <f t="shared" si="19"/>
        <v>62250</v>
      </c>
      <c r="BM66" s="7">
        <f t="shared" si="20"/>
        <v>65600</v>
      </c>
      <c r="BN66" s="7">
        <f t="shared" si="21"/>
        <v>69000</v>
      </c>
      <c r="BO66" s="7">
        <f t="shared" si="22"/>
        <v>72350</v>
      </c>
      <c r="BP66" s="7">
        <f t="shared" si="23"/>
        <v>75700</v>
      </c>
      <c r="BQ66" s="7">
        <f t="shared" si="24"/>
        <v>79670</v>
      </c>
      <c r="BR66" s="7">
        <f t="shared" si="25"/>
        <v>84390</v>
      </c>
      <c r="BS66" s="7">
        <f t="shared" si="26"/>
        <v>89110</v>
      </c>
      <c r="BT66" s="7">
        <f t="shared" si="27"/>
        <v>93830</v>
      </c>
      <c r="BU66" s="7">
        <f t="shared" si="28"/>
        <v>98550</v>
      </c>
      <c r="BV66" s="7">
        <f t="shared" si="29"/>
        <v>103270</v>
      </c>
      <c r="BW66" s="38">
        <f t="shared" ref="BW66:CL81" si="44">CEILING(IF(BW$2&gt;3,(BW$2-4)*0.08*$AH66+$AH66,(BW$2-4)*0.1*$AH66+$AH66),50)*$E66</f>
        <v>78300</v>
      </c>
      <c r="BX66" s="38">
        <f t="shared" si="44"/>
        <v>89500</v>
      </c>
      <c r="BY66" s="38">
        <f t="shared" si="44"/>
        <v>100700</v>
      </c>
      <c r="BZ66" s="38">
        <f t="shared" si="44"/>
        <v>111850</v>
      </c>
      <c r="CA66" s="38">
        <f t="shared" si="44"/>
        <v>120800</v>
      </c>
      <c r="CB66" s="38">
        <f t="shared" si="44"/>
        <v>129750</v>
      </c>
      <c r="CC66" s="38">
        <f t="shared" si="44"/>
        <v>138700</v>
      </c>
      <c r="CD66" s="38">
        <f t="shared" si="44"/>
        <v>147650</v>
      </c>
      <c r="CE66" s="38">
        <f t="shared" si="44"/>
        <v>156600</v>
      </c>
      <c r="CF66" s="38">
        <f t="shared" si="44"/>
        <v>165550</v>
      </c>
      <c r="CG66" s="38">
        <f t="shared" si="44"/>
        <v>174500</v>
      </c>
      <c r="CH66" s="38">
        <f t="shared" si="44"/>
        <v>183450</v>
      </c>
      <c r="CI66" s="38">
        <f t="shared" si="44"/>
        <v>192400</v>
      </c>
      <c r="CJ66" s="38">
        <f t="shared" si="44"/>
        <v>201350</v>
      </c>
      <c r="CK66" s="38">
        <f t="shared" si="44"/>
        <v>210300</v>
      </c>
      <c r="CL66" s="38">
        <f t="shared" si="44"/>
        <v>219250</v>
      </c>
      <c r="CM66" s="38">
        <f t="shared" si="42"/>
        <v>228200</v>
      </c>
      <c r="CN66" s="38">
        <f t="shared" si="42"/>
        <v>237150</v>
      </c>
      <c r="CO66" s="38">
        <f t="shared" si="42"/>
        <v>246100</v>
      </c>
      <c r="CP66" s="38">
        <f t="shared" si="42"/>
        <v>255050</v>
      </c>
    </row>
    <row r="67" spans="1:94" x14ac:dyDescent="0.25">
      <c r="A67" s="3">
        <v>3500</v>
      </c>
      <c r="B67" s="3" t="s">
        <v>1079</v>
      </c>
      <c r="C67" s="3" t="s">
        <v>58</v>
      </c>
      <c r="D67" s="3" t="s">
        <v>59</v>
      </c>
      <c r="E67" s="3">
        <v>1.0001</v>
      </c>
      <c r="F67" s="3" t="s">
        <v>209</v>
      </c>
      <c r="G67" s="35">
        <v>140200</v>
      </c>
      <c r="H67" s="35">
        <v>49100</v>
      </c>
      <c r="I67" s="35">
        <v>56100</v>
      </c>
      <c r="J67" s="35">
        <v>63100</v>
      </c>
      <c r="K67" s="35">
        <v>70100</v>
      </c>
      <c r="L67" s="35">
        <v>75750</v>
      </c>
      <c r="M67" s="35">
        <v>81350</v>
      </c>
      <c r="N67" s="35">
        <v>86950</v>
      </c>
      <c r="O67" s="35">
        <v>92550</v>
      </c>
      <c r="P67" s="35">
        <v>29450</v>
      </c>
      <c r="Q67" s="35">
        <v>33650</v>
      </c>
      <c r="R67" s="35">
        <v>37850</v>
      </c>
      <c r="S67" s="35">
        <v>42050</v>
      </c>
      <c r="T67" s="35">
        <v>45450</v>
      </c>
      <c r="U67" s="35">
        <v>48800</v>
      </c>
      <c r="V67" s="35">
        <v>52150</v>
      </c>
      <c r="W67" s="35">
        <v>55550</v>
      </c>
      <c r="X67" s="35">
        <v>78300</v>
      </c>
      <c r="Y67" s="35">
        <v>89500</v>
      </c>
      <c r="Z67" s="35">
        <v>100700</v>
      </c>
      <c r="AA67" s="35">
        <v>111850</v>
      </c>
      <c r="AB67" s="35">
        <v>120800</v>
      </c>
      <c r="AC67" s="35">
        <v>129750</v>
      </c>
      <c r="AD67" s="35">
        <v>138700</v>
      </c>
      <c r="AE67" s="35">
        <v>147650</v>
      </c>
      <c r="AF67" s="37">
        <f t="shared" si="6"/>
        <v>70100</v>
      </c>
      <c r="AG67" s="37">
        <f t="shared" si="7"/>
        <v>42050</v>
      </c>
      <c r="AH67" s="37">
        <f t="shared" si="8"/>
        <v>111850</v>
      </c>
      <c r="AI67">
        <f t="shared" si="43"/>
        <v>49104.909999999996</v>
      </c>
      <c r="AJ67">
        <f t="shared" si="43"/>
        <v>56105.61</v>
      </c>
      <c r="AK67">
        <f t="shared" si="43"/>
        <v>63106.31</v>
      </c>
      <c r="AL67">
        <f t="shared" si="43"/>
        <v>70107.009999999995</v>
      </c>
      <c r="AM67">
        <f t="shared" si="43"/>
        <v>75757.574999999997</v>
      </c>
      <c r="AN67">
        <f t="shared" si="43"/>
        <v>81358.134999999995</v>
      </c>
      <c r="AO67">
        <f t="shared" si="43"/>
        <v>86958.694999999992</v>
      </c>
      <c r="AP67">
        <f t="shared" si="43"/>
        <v>92559.255000000005</v>
      </c>
      <c r="AQ67">
        <f t="shared" si="43"/>
        <v>98159.815000000002</v>
      </c>
      <c r="AR67">
        <f t="shared" si="43"/>
        <v>103760.375</v>
      </c>
      <c r="AS67">
        <f t="shared" si="43"/>
        <v>109410.94</v>
      </c>
      <c r="AT67">
        <f t="shared" si="43"/>
        <v>115011.5</v>
      </c>
      <c r="AU67">
        <f t="shared" si="43"/>
        <v>120612.06</v>
      </c>
      <c r="AV67">
        <f t="shared" si="43"/>
        <v>126212.62</v>
      </c>
      <c r="AW67">
        <f t="shared" si="43"/>
        <v>131813.18</v>
      </c>
      <c r="AX67">
        <f t="shared" si="43"/>
        <v>137413.74</v>
      </c>
      <c r="AY67">
        <f t="shared" si="41"/>
        <v>143064.30499999999</v>
      </c>
      <c r="AZ67">
        <f t="shared" si="41"/>
        <v>148664.86499999999</v>
      </c>
      <c r="BA67">
        <f t="shared" si="41"/>
        <v>154265.42499999999</v>
      </c>
      <c r="BB67">
        <f t="shared" si="41"/>
        <v>159865.98499999999</v>
      </c>
      <c r="BC67" s="7">
        <f t="shared" si="10"/>
        <v>29452.945</v>
      </c>
      <c r="BD67" s="7">
        <f t="shared" si="11"/>
        <v>33653.364999999998</v>
      </c>
      <c r="BE67" s="7">
        <f t="shared" si="12"/>
        <v>37853.784999999996</v>
      </c>
      <c r="BF67" s="7">
        <f t="shared" si="13"/>
        <v>42054.205000000002</v>
      </c>
      <c r="BG67" s="7">
        <f t="shared" si="14"/>
        <v>45454.544999999998</v>
      </c>
      <c r="BH67" s="7">
        <f t="shared" si="15"/>
        <v>48804.88</v>
      </c>
      <c r="BI67" s="7">
        <f t="shared" si="16"/>
        <v>52155.214999999997</v>
      </c>
      <c r="BJ67" s="7">
        <f t="shared" si="17"/>
        <v>55555.555</v>
      </c>
      <c r="BK67" s="7">
        <f t="shared" si="18"/>
        <v>58905.89</v>
      </c>
      <c r="BL67" s="7">
        <f t="shared" si="19"/>
        <v>62256.224999999999</v>
      </c>
      <c r="BM67" s="7">
        <f t="shared" si="20"/>
        <v>65606.559999999998</v>
      </c>
      <c r="BN67" s="7">
        <f t="shared" si="21"/>
        <v>69006.899999999994</v>
      </c>
      <c r="BO67" s="7">
        <f t="shared" si="22"/>
        <v>72357.235000000001</v>
      </c>
      <c r="BP67" s="7">
        <f t="shared" si="23"/>
        <v>75707.569999999992</v>
      </c>
      <c r="BQ67" s="7">
        <f t="shared" si="24"/>
        <v>79677.967000000004</v>
      </c>
      <c r="BR67" s="7">
        <f t="shared" si="25"/>
        <v>84398.438999999998</v>
      </c>
      <c r="BS67" s="7">
        <f t="shared" si="26"/>
        <v>89118.910999999993</v>
      </c>
      <c r="BT67" s="7">
        <f t="shared" si="27"/>
        <v>93839.383000000002</v>
      </c>
      <c r="BU67" s="7">
        <f t="shared" si="28"/>
        <v>98559.854999999996</v>
      </c>
      <c r="BV67" s="7">
        <f t="shared" si="29"/>
        <v>103280.327</v>
      </c>
      <c r="BW67" s="38">
        <f t="shared" si="44"/>
        <v>78307.83</v>
      </c>
      <c r="BX67" s="38">
        <f t="shared" si="44"/>
        <v>89508.95</v>
      </c>
      <c r="BY67" s="38">
        <f t="shared" si="44"/>
        <v>100710.06999999999</v>
      </c>
      <c r="BZ67" s="38">
        <f t="shared" si="44"/>
        <v>111861.185</v>
      </c>
      <c r="CA67" s="38">
        <f t="shared" si="44"/>
        <v>120812.08</v>
      </c>
      <c r="CB67" s="38">
        <f t="shared" si="44"/>
        <v>129762.97500000001</v>
      </c>
      <c r="CC67" s="38">
        <f t="shared" si="44"/>
        <v>138713.87</v>
      </c>
      <c r="CD67" s="38">
        <f t="shared" si="44"/>
        <v>147664.76499999998</v>
      </c>
      <c r="CE67" s="38">
        <f t="shared" si="44"/>
        <v>156615.66</v>
      </c>
      <c r="CF67" s="38">
        <f t="shared" si="44"/>
        <v>165566.55499999999</v>
      </c>
      <c r="CG67" s="38">
        <f t="shared" si="44"/>
        <v>174517.45</v>
      </c>
      <c r="CH67" s="38">
        <f t="shared" si="44"/>
        <v>183468.345</v>
      </c>
      <c r="CI67" s="38">
        <f t="shared" si="44"/>
        <v>192419.24</v>
      </c>
      <c r="CJ67" s="38">
        <f t="shared" si="44"/>
        <v>201370.13500000001</v>
      </c>
      <c r="CK67" s="38">
        <f t="shared" si="44"/>
        <v>210321.03</v>
      </c>
      <c r="CL67" s="38">
        <f t="shared" si="44"/>
        <v>219271.92499999999</v>
      </c>
      <c r="CM67" s="38">
        <f t="shared" si="42"/>
        <v>228222.82</v>
      </c>
      <c r="CN67" s="38">
        <f t="shared" si="42"/>
        <v>237173.715</v>
      </c>
      <c r="CO67" s="38">
        <f t="shared" si="42"/>
        <v>246124.61</v>
      </c>
      <c r="CP67" s="38">
        <f t="shared" si="42"/>
        <v>255075.505</v>
      </c>
    </row>
    <row r="68" spans="1:94" x14ac:dyDescent="0.25">
      <c r="A68" s="3">
        <v>3602</v>
      </c>
      <c r="B68" s="3" t="s">
        <v>1085</v>
      </c>
      <c r="C68" s="3" t="s">
        <v>58</v>
      </c>
      <c r="D68" s="3" t="s">
        <v>59</v>
      </c>
      <c r="E68" s="3">
        <v>1.0001</v>
      </c>
      <c r="F68" s="3" t="s">
        <v>209</v>
      </c>
      <c r="G68" s="35">
        <v>140200</v>
      </c>
      <c r="H68" s="35">
        <v>49100</v>
      </c>
      <c r="I68" s="35">
        <v>56100</v>
      </c>
      <c r="J68" s="35">
        <v>63100</v>
      </c>
      <c r="K68" s="35">
        <v>70100</v>
      </c>
      <c r="L68" s="35">
        <v>75750</v>
      </c>
      <c r="M68" s="35">
        <v>81350</v>
      </c>
      <c r="N68" s="35">
        <v>86950</v>
      </c>
      <c r="O68" s="35">
        <v>92550</v>
      </c>
      <c r="P68" s="35">
        <v>29450</v>
      </c>
      <c r="Q68" s="35">
        <v>33650</v>
      </c>
      <c r="R68" s="35">
        <v>37850</v>
      </c>
      <c r="S68" s="35">
        <v>42050</v>
      </c>
      <c r="T68" s="35">
        <v>45450</v>
      </c>
      <c r="U68" s="35">
        <v>48800</v>
      </c>
      <c r="V68" s="35">
        <v>52150</v>
      </c>
      <c r="W68" s="35">
        <v>55550</v>
      </c>
      <c r="X68" s="35">
        <v>78300</v>
      </c>
      <c r="Y68" s="35">
        <v>89500</v>
      </c>
      <c r="Z68" s="35">
        <v>100700</v>
      </c>
      <c r="AA68" s="35">
        <v>111850</v>
      </c>
      <c r="AB68" s="35">
        <v>120800</v>
      </c>
      <c r="AC68" s="35">
        <v>129750</v>
      </c>
      <c r="AD68" s="35">
        <v>138700</v>
      </c>
      <c r="AE68" s="35">
        <v>147650</v>
      </c>
      <c r="AF68" s="37">
        <f t="shared" si="6"/>
        <v>70100</v>
      </c>
      <c r="AG68" s="37">
        <f t="shared" si="7"/>
        <v>42050</v>
      </c>
      <c r="AH68" s="37">
        <f t="shared" si="8"/>
        <v>111850</v>
      </c>
      <c r="AI68">
        <f t="shared" si="43"/>
        <v>49104.909999999996</v>
      </c>
      <c r="AJ68">
        <f t="shared" si="43"/>
        <v>56105.61</v>
      </c>
      <c r="AK68">
        <f t="shared" si="43"/>
        <v>63106.31</v>
      </c>
      <c r="AL68">
        <f t="shared" si="43"/>
        <v>70107.009999999995</v>
      </c>
      <c r="AM68">
        <f t="shared" si="43"/>
        <v>75757.574999999997</v>
      </c>
      <c r="AN68">
        <f t="shared" si="43"/>
        <v>81358.134999999995</v>
      </c>
      <c r="AO68">
        <f t="shared" si="43"/>
        <v>86958.694999999992</v>
      </c>
      <c r="AP68">
        <f t="shared" si="43"/>
        <v>92559.255000000005</v>
      </c>
      <c r="AQ68">
        <f t="shared" si="43"/>
        <v>98159.815000000002</v>
      </c>
      <c r="AR68">
        <f t="shared" si="43"/>
        <v>103760.375</v>
      </c>
      <c r="AS68">
        <f t="shared" si="43"/>
        <v>109410.94</v>
      </c>
      <c r="AT68">
        <f t="shared" si="43"/>
        <v>115011.5</v>
      </c>
      <c r="AU68">
        <f t="shared" si="43"/>
        <v>120612.06</v>
      </c>
      <c r="AV68">
        <f t="shared" si="43"/>
        <v>126212.62</v>
      </c>
      <c r="AW68">
        <f t="shared" si="43"/>
        <v>131813.18</v>
      </c>
      <c r="AX68">
        <f t="shared" si="43"/>
        <v>137413.74</v>
      </c>
      <c r="AY68">
        <f t="shared" si="41"/>
        <v>143064.30499999999</v>
      </c>
      <c r="AZ68">
        <f t="shared" si="41"/>
        <v>148664.86499999999</v>
      </c>
      <c r="BA68">
        <f t="shared" si="41"/>
        <v>154265.42499999999</v>
      </c>
      <c r="BB68">
        <f t="shared" si="41"/>
        <v>159865.98499999999</v>
      </c>
      <c r="BC68" s="7">
        <f t="shared" si="10"/>
        <v>29452.945</v>
      </c>
      <c r="BD68" s="7">
        <f t="shared" si="11"/>
        <v>33653.364999999998</v>
      </c>
      <c r="BE68" s="7">
        <f t="shared" si="12"/>
        <v>37853.784999999996</v>
      </c>
      <c r="BF68" s="7">
        <f t="shared" si="13"/>
        <v>42054.205000000002</v>
      </c>
      <c r="BG68" s="7">
        <f t="shared" si="14"/>
        <v>45454.544999999998</v>
      </c>
      <c r="BH68" s="7">
        <f t="shared" si="15"/>
        <v>48804.88</v>
      </c>
      <c r="BI68" s="7">
        <f t="shared" si="16"/>
        <v>52155.214999999997</v>
      </c>
      <c r="BJ68" s="7">
        <f t="shared" si="17"/>
        <v>55555.555</v>
      </c>
      <c r="BK68" s="7">
        <f t="shared" si="18"/>
        <v>58905.89</v>
      </c>
      <c r="BL68" s="7">
        <f t="shared" si="19"/>
        <v>62256.224999999999</v>
      </c>
      <c r="BM68" s="7">
        <f t="shared" si="20"/>
        <v>65606.559999999998</v>
      </c>
      <c r="BN68" s="7">
        <f t="shared" si="21"/>
        <v>69006.899999999994</v>
      </c>
      <c r="BO68" s="7">
        <f t="shared" si="22"/>
        <v>72357.235000000001</v>
      </c>
      <c r="BP68" s="7">
        <f t="shared" si="23"/>
        <v>75707.569999999992</v>
      </c>
      <c r="BQ68" s="7">
        <f t="shared" si="24"/>
        <v>79677.967000000004</v>
      </c>
      <c r="BR68" s="7">
        <f t="shared" si="25"/>
        <v>84398.438999999998</v>
      </c>
      <c r="BS68" s="7">
        <f t="shared" si="26"/>
        <v>89118.910999999993</v>
      </c>
      <c r="BT68" s="7">
        <f t="shared" si="27"/>
        <v>93839.383000000002</v>
      </c>
      <c r="BU68" s="7">
        <f t="shared" si="28"/>
        <v>98559.854999999996</v>
      </c>
      <c r="BV68" s="7">
        <f t="shared" si="29"/>
        <v>103280.327</v>
      </c>
      <c r="BW68" s="38">
        <f t="shared" si="44"/>
        <v>78307.83</v>
      </c>
      <c r="BX68" s="38">
        <f t="shared" si="44"/>
        <v>89508.95</v>
      </c>
      <c r="BY68" s="38">
        <f t="shared" si="44"/>
        <v>100710.06999999999</v>
      </c>
      <c r="BZ68" s="38">
        <f t="shared" si="44"/>
        <v>111861.185</v>
      </c>
      <c r="CA68" s="38">
        <f t="shared" si="44"/>
        <v>120812.08</v>
      </c>
      <c r="CB68" s="38">
        <f t="shared" si="44"/>
        <v>129762.97500000001</v>
      </c>
      <c r="CC68" s="38">
        <f t="shared" si="44"/>
        <v>138713.87</v>
      </c>
      <c r="CD68" s="38">
        <f t="shared" si="44"/>
        <v>147664.76499999998</v>
      </c>
      <c r="CE68" s="38">
        <f t="shared" si="44"/>
        <v>156615.66</v>
      </c>
      <c r="CF68" s="38">
        <f t="shared" si="44"/>
        <v>165566.55499999999</v>
      </c>
      <c r="CG68" s="38">
        <f t="shared" si="44"/>
        <v>174517.45</v>
      </c>
      <c r="CH68" s="38">
        <f t="shared" si="44"/>
        <v>183468.345</v>
      </c>
      <c r="CI68" s="38">
        <f t="shared" si="44"/>
        <v>192419.24</v>
      </c>
      <c r="CJ68" s="38">
        <f t="shared" si="44"/>
        <v>201370.13500000001</v>
      </c>
      <c r="CK68" s="38">
        <f t="shared" si="44"/>
        <v>210321.03</v>
      </c>
      <c r="CL68" s="38">
        <f t="shared" si="44"/>
        <v>219271.92499999999</v>
      </c>
      <c r="CM68" s="38">
        <f t="shared" si="42"/>
        <v>228222.82</v>
      </c>
      <c r="CN68" s="38">
        <f t="shared" si="42"/>
        <v>237173.715</v>
      </c>
      <c r="CO68" s="38">
        <f t="shared" si="42"/>
        <v>246124.61</v>
      </c>
      <c r="CP68" s="38">
        <f t="shared" si="42"/>
        <v>255075.505</v>
      </c>
    </row>
    <row r="69" spans="1:94" x14ac:dyDescent="0.25">
      <c r="A69" s="3">
        <v>3603</v>
      </c>
      <c r="B69" s="3" t="s">
        <v>1087</v>
      </c>
      <c r="C69" s="3" t="s">
        <v>58</v>
      </c>
      <c r="D69" s="3" t="s">
        <v>59</v>
      </c>
      <c r="E69" s="3">
        <v>1</v>
      </c>
      <c r="F69" s="3" t="s">
        <v>209</v>
      </c>
      <c r="G69" s="35">
        <v>140200</v>
      </c>
      <c r="H69" s="35">
        <v>49100</v>
      </c>
      <c r="I69" s="35">
        <v>56100</v>
      </c>
      <c r="J69" s="35">
        <v>63100</v>
      </c>
      <c r="K69" s="35">
        <v>70100</v>
      </c>
      <c r="L69" s="35">
        <v>75750</v>
      </c>
      <c r="M69" s="35">
        <v>81350</v>
      </c>
      <c r="N69" s="35">
        <v>86950</v>
      </c>
      <c r="O69" s="35">
        <v>92550</v>
      </c>
      <c r="P69" s="35">
        <v>29450</v>
      </c>
      <c r="Q69" s="35">
        <v>33650</v>
      </c>
      <c r="R69" s="35">
        <v>37850</v>
      </c>
      <c r="S69" s="35">
        <v>42050</v>
      </c>
      <c r="T69" s="35">
        <v>45450</v>
      </c>
      <c r="U69" s="35">
        <v>48800</v>
      </c>
      <c r="V69" s="35">
        <v>52150</v>
      </c>
      <c r="W69" s="35">
        <v>55550</v>
      </c>
      <c r="X69" s="35">
        <v>78300</v>
      </c>
      <c r="Y69" s="35">
        <v>89500</v>
      </c>
      <c r="Z69" s="35">
        <v>100700</v>
      </c>
      <c r="AA69" s="35">
        <v>111850</v>
      </c>
      <c r="AB69" s="35">
        <v>120800</v>
      </c>
      <c r="AC69" s="35">
        <v>129750</v>
      </c>
      <c r="AD69" s="35">
        <v>138700</v>
      </c>
      <c r="AE69" s="35">
        <v>147650</v>
      </c>
      <c r="AF69" s="37">
        <f t="shared" ref="AF69:AF75" si="45">K69</f>
        <v>70100</v>
      </c>
      <c r="AG69" s="37">
        <f t="shared" ref="AG69:AG75" si="46">S69</f>
        <v>42050</v>
      </c>
      <c r="AH69" s="37">
        <f t="shared" ref="AH69:AH75" si="47">AA69</f>
        <v>111850</v>
      </c>
      <c r="AI69">
        <f t="shared" si="43"/>
        <v>49100</v>
      </c>
      <c r="AJ69">
        <f t="shared" si="43"/>
        <v>56100</v>
      </c>
      <c r="AK69">
        <f t="shared" si="43"/>
        <v>63100</v>
      </c>
      <c r="AL69">
        <f t="shared" si="43"/>
        <v>70100</v>
      </c>
      <c r="AM69">
        <f t="shared" si="43"/>
        <v>75750</v>
      </c>
      <c r="AN69">
        <f t="shared" si="43"/>
        <v>81350</v>
      </c>
      <c r="AO69">
        <f t="shared" si="43"/>
        <v>86950</v>
      </c>
      <c r="AP69">
        <f t="shared" si="43"/>
        <v>92550</v>
      </c>
      <c r="AQ69">
        <f t="shared" si="43"/>
        <v>98150</v>
      </c>
      <c r="AR69">
        <f t="shared" si="43"/>
        <v>103750</v>
      </c>
      <c r="AS69">
        <f t="shared" si="43"/>
        <v>109400</v>
      </c>
      <c r="AT69">
        <f t="shared" si="43"/>
        <v>115000</v>
      </c>
      <c r="AU69">
        <f t="shared" si="43"/>
        <v>120600</v>
      </c>
      <c r="AV69">
        <f t="shared" si="43"/>
        <v>126200</v>
      </c>
      <c r="AW69">
        <f t="shared" si="43"/>
        <v>131800</v>
      </c>
      <c r="AX69">
        <f t="shared" si="43"/>
        <v>137400</v>
      </c>
      <c r="AY69">
        <f t="shared" si="41"/>
        <v>143050</v>
      </c>
      <c r="AZ69">
        <f t="shared" si="41"/>
        <v>148650</v>
      </c>
      <c r="BA69">
        <f t="shared" si="41"/>
        <v>154250</v>
      </c>
      <c r="BB69">
        <f t="shared" si="41"/>
        <v>159850</v>
      </c>
      <c r="BC69" s="7">
        <f t="shared" ref="BC69:BC106" si="48">MIN(AI69/$E69,MAX(CEILING(IF(BC$2&gt;3,(BC$2-4)*0.08*$AG69+$AG69,(BC$2-4)*0.1*$AG69+$AG69),50),13590+4720*(BC$2-$BC$2)))*$E69</f>
        <v>29450</v>
      </c>
      <c r="BD69" s="7">
        <f t="shared" ref="BD69:BD106" si="49">MIN(AJ69/$E69,MAX(CEILING(IF(BD$2&gt;3,(BD$2-4)*0.08*$AG69+$AG69,(BD$2-4)*0.1*$AG69+$AG69),50),13590+4720*(BD$2-$BC$2)))*$E69</f>
        <v>33650</v>
      </c>
      <c r="BE69" s="7">
        <f t="shared" ref="BE69:BE106" si="50">MIN(AK69/$E69,MAX(CEILING(IF(BE$2&gt;3,(BE$2-4)*0.08*$AG69+$AG69,(BE$2-4)*0.1*$AG69+$AG69),50),13590+4720*(BE$2-$BC$2)))*$E69</f>
        <v>37850</v>
      </c>
      <c r="BF69" s="7">
        <f t="shared" ref="BF69:BF106" si="51">MIN(AL69/$E69,MAX(CEILING(IF(BF$2&gt;3,(BF$2-4)*0.08*$AG69+$AG69,(BF$2-4)*0.1*$AG69+$AG69),50),13590+4720*(BF$2-$BC$2)))*$E69</f>
        <v>42050</v>
      </c>
      <c r="BG69" s="7">
        <f t="shared" ref="BG69:BG106" si="52">MIN(AM69/$E69,MAX(CEILING(IF(BG$2&gt;3,(BG$2-4)*0.08*$AG69+$AG69,(BG$2-4)*0.1*$AG69+$AG69),50),13590+4720*(BG$2-$BC$2)))*$E69</f>
        <v>45450</v>
      </c>
      <c r="BH69" s="7">
        <f t="shared" ref="BH69:BH106" si="53">MIN(AN69/$E69,MAX(CEILING(IF(BH$2&gt;3,(BH$2-4)*0.08*$AG69+$AG69,(BH$2-4)*0.1*$AG69+$AG69),50),13590+4720*(BH$2-$BC$2)))*$E69</f>
        <v>48800</v>
      </c>
      <c r="BI69" s="7">
        <f t="shared" ref="BI69:BI106" si="54">MIN(AO69/$E69,MAX(CEILING(IF(BI$2&gt;3,(BI$2-4)*0.08*$AG69+$AG69,(BI$2-4)*0.1*$AG69+$AG69),50),13590+4720*(BI$2-$BC$2)))*$E69</f>
        <v>52150</v>
      </c>
      <c r="BJ69" s="7">
        <f t="shared" ref="BJ69:BJ106" si="55">MIN(AP69/$E69,MAX(CEILING(IF(BJ$2&gt;3,(BJ$2-4)*0.08*$AG69+$AG69,(BJ$2-4)*0.1*$AG69+$AG69),50),13590+4720*(BJ$2-$BC$2)))*$E69</f>
        <v>55550</v>
      </c>
      <c r="BK69" s="7">
        <f t="shared" ref="BK69:BK106" si="56">MIN(AQ69/$E69,MAX(CEILING(IF(BK$2&gt;3,(BK$2-4)*0.08*$AG69+$AG69,(BK$2-4)*0.1*$AG69+$AG69),50),13590+4720*(BK$2-$BC$2)))*$E69</f>
        <v>58900</v>
      </c>
      <c r="BL69" s="7">
        <f t="shared" ref="BL69:BL106" si="57">MIN(AR69/$E69,MAX(CEILING(IF(BL$2&gt;3,(BL$2-4)*0.08*$AG69+$AG69,(BL$2-4)*0.1*$AG69+$AG69),50),13590+4720*(BL$2-$BC$2)))*$E69</f>
        <v>62250</v>
      </c>
      <c r="BM69" s="7">
        <f t="shared" ref="BM69:BM106" si="58">MIN(AS69/$E69,MAX(CEILING(IF(BM$2&gt;3,(BM$2-4)*0.08*$AG69+$AG69,(BM$2-4)*0.1*$AG69+$AG69),50),13590+4720*(BM$2-$BC$2)))*$E69</f>
        <v>65600</v>
      </c>
      <c r="BN69" s="7">
        <f t="shared" ref="BN69:BN106" si="59">MIN(AT69/$E69,MAX(CEILING(IF(BN$2&gt;3,(BN$2-4)*0.08*$AG69+$AG69,(BN$2-4)*0.1*$AG69+$AG69),50),13590+4720*(BN$2-$BC$2)))*$E69</f>
        <v>69000</v>
      </c>
      <c r="BO69" s="7">
        <f t="shared" ref="BO69:BO106" si="60">MIN(AU69/$E69,MAX(CEILING(IF(BO$2&gt;3,(BO$2-4)*0.08*$AG69+$AG69,(BO$2-4)*0.1*$AG69+$AG69),50),13590+4720*(BO$2-$BC$2)))*$E69</f>
        <v>72350</v>
      </c>
      <c r="BP69" s="7">
        <f t="shared" ref="BP69:BP106" si="61">MIN(AV69/$E69,MAX(CEILING(IF(BP$2&gt;3,(BP$2-4)*0.08*$AG69+$AG69,(BP$2-4)*0.1*$AG69+$AG69),50),13590+4720*(BP$2-$BC$2)))*$E69</f>
        <v>75700</v>
      </c>
      <c r="BQ69" s="7">
        <f t="shared" ref="BQ69:BQ106" si="62">MIN(AW69/$E69,MAX(CEILING(IF(BQ$2&gt;3,(BQ$2-4)*0.08*$AG69+$AG69,(BQ$2-4)*0.1*$AG69+$AG69),50),13590+4720*(BQ$2-$BC$2)))*$E69</f>
        <v>79670</v>
      </c>
      <c r="BR69" s="7">
        <f t="shared" ref="BR69:BR106" si="63">MIN(AX69/$E69,MAX(CEILING(IF(BR$2&gt;3,(BR$2-4)*0.08*$AG69+$AG69,(BR$2-4)*0.1*$AG69+$AG69),50),13590+4720*(BR$2-$BC$2)))*$E69</f>
        <v>84390</v>
      </c>
      <c r="BS69" s="7">
        <f t="shared" ref="BS69:BS106" si="64">MIN(AY69/$E69,MAX(CEILING(IF(BS$2&gt;3,(BS$2-4)*0.08*$AG69+$AG69,(BS$2-4)*0.1*$AG69+$AG69),50),13590+4720*(BS$2-$BC$2)))*$E69</f>
        <v>89110</v>
      </c>
      <c r="BT69" s="7">
        <f t="shared" ref="BT69:BT106" si="65">MIN(AZ69/$E69,MAX(CEILING(IF(BT$2&gt;3,(BT$2-4)*0.08*$AG69+$AG69,(BT$2-4)*0.1*$AG69+$AG69),50),13590+4720*(BT$2-$BC$2)))*$E69</f>
        <v>93830</v>
      </c>
      <c r="BU69" s="7">
        <f t="shared" ref="BU69:BU106" si="66">MIN(BA69/$E69,MAX(CEILING(IF(BU$2&gt;3,(BU$2-4)*0.08*$AG69+$AG69,(BU$2-4)*0.1*$AG69+$AG69),50),13590+4720*(BU$2-$BC$2)))*$E69</f>
        <v>98550</v>
      </c>
      <c r="BV69" s="7">
        <f t="shared" ref="BV69:BV106" si="67">MIN(BB69/$E69,MAX(CEILING(IF(BV$2&gt;3,(BV$2-4)*0.08*$AG69+$AG69,(BV$2-4)*0.1*$AG69+$AG69),50),13590+4720*(BV$2-$BC$2)))*$E69</f>
        <v>103270</v>
      </c>
      <c r="BW69" s="38">
        <f t="shared" si="44"/>
        <v>78300</v>
      </c>
      <c r="BX69" s="38">
        <f t="shared" si="44"/>
        <v>89500</v>
      </c>
      <c r="BY69" s="38">
        <f t="shared" si="44"/>
        <v>100700</v>
      </c>
      <c r="BZ69" s="38">
        <f t="shared" si="44"/>
        <v>111850</v>
      </c>
      <c r="CA69" s="38">
        <f t="shared" si="44"/>
        <v>120800</v>
      </c>
      <c r="CB69" s="38">
        <f t="shared" si="44"/>
        <v>129750</v>
      </c>
      <c r="CC69" s="38">
        <f t="shared" si="44"/>
        <v>138700</v>
      </c>
      <c r="CD69" s="38">
        <f t="shared" si="44"/>
        <v>147650</v>
      </c>
      <c r="CE69" s="38">
        <f t="shared" si="44"/>
        <v>156600</v>
      </c>
      <c r="CF69" s="38">
        <f t="shared" si="44"/>
        <v>165550</v>
      </c>
      <c r="CG69" s="38">
        <f t="shared" si="44"/>
        <v>174500</v>
      </c>
      <c r="CH69" s="38">
        <f t="shared" si="44"/>
        <v>183450</v>
      </c>
      <c r="CI69" s="38">
        <f t="shared" si="44"/>
        <v>192400</v>
      </c>
      <c r="CJ69" s="38">
        <f t="shared" si="44"/>
        <v>201350</v>
      </c>
      <c r="CK69" s="38">
        <f t="shared" si="44"/>
        <v>210300</v>
      </c>
      <c r="CL69" s="38">
        <f t="shared" si="44"/>
        <v>219250</v>
      </c>
      <c r="CM69" s="38">
        <f t="shared" si="42"/>
        <v>228200</v>
      </c>
      <c r="CN69" s="38">
        <f t="shared" si="42"/>
        <v>237150</v>
      </c>
      <c r="CO69" s="38">
        <f t="shared" si="42"/>
        <v>246100</v>
      </c>
      <c r="CP69" s="38">
        <f t="shared" si="42"/>
        <v>255050</v>
      </c>
    </row>
    <row r="70" spans="1:94" x14ac:dyDescent="0.25">
      <c r="A70" s="3">
        <v>3601</v>
      </c>
      <c r="B70" s="3" t="s">
        <v>1081</v>
      </c>
      <c r="C70" s="3" t="s">
        <v>58</v>
      </c>
      <c r="D70" s="3" t="s">
        <v>59</v>
      </c>
      <c r="E70" s="3">
        <v>0.99760000000000004</v>
      </c>
      <c r="F70" s="3" t="s">
        <v>209</v>
      </c>
      <c r="G70" s="35">
        <v>140200</v>
      </c>
      <c r="H70" s="35">
        <v>49100</v>
      </c>
      <c r="I70" s="35">
        <v>56100</v>
      </c>
      <c r="J70" s="35">
        <v>63100</v>
      </c>
      <c r="K70" s="35">
        <v>70100</v>
      </c>
      <c r="L70" s="35">
        <v>75750</v>
      </c>
      <c r="M70" s="35">
        <v>81350</v>
      </c>
      <c r="N70" s="35">
        <v>86950</v>
      </c>
      <c r="O70" s="35">
        <v>92550</v>
      </c>
      <c r="P70" s="35">
        <v>29450</v>
      </c>
      <c r="Q70" s="35">
        <v>33650</v>
      </c>
      <c r="R70" s="35">
        <v>37850</v>
      </c>
      <c r="S70" s="35">
        <v>42050</v>
      </c>
      <c r="T70" s="35">
        <v>45450</v>
      </c>
      <c r="U70" s="35">
        <v>48800</v>
      </c>
      <c r="V70" s="35">
        <v>52150</v>
      </c>
      <c r="W70" s="35">
        <v>55550</v>
      </c>
      <c r="X70" s="35">
        <v>78300</v>
      </c>
      <c r="Y70" s="35">
        <v>89500</v>
      </c>
      <c r="Z70" s="35">
        <v>100700</v>
      </c>
      <c r="AA70" s="35">
        <v>111850</v>
      </c>
      <c r="AB70" s="35">
        <v>120800</v>
      </c>
      <c r="AC70" s="35">
        <v>129750</v>
      </c>
      <c r="AD70" s="35">
        <v>138700</v>
      </c>
      <c r="AE70" s="35">
        <v>147650</v>
      </c>
      <c r="AF70" s="37">
        <f t="shared" si="45"/>
        <v>70100</v>
      </c>
      <c r="AG70" s="37">
        <f t="shared" si="46"/>
        <v>42050</v>
      </c>
      <c r="AH70" s="37">
        <f t="shared" si="47"/>
        <v>111850</v>
      </c>
      <c r="AI70">
        <f t="shared" si="43"/>
        <v>48982.16</v>
      </c>
      <c r="AJ70">
        <f t="shared" si="43"/>
        <v>55965.36</v>
      </c>
      <c r="AK70">
        <f t="shared" si="43"/>
        <v>62948.560000000005</v>
      </c>
      <c r="AL70">
        <f t="shared" si="43"/>
        <v>69931.760000000009</v>
      </c>
      <c r="AM70">
        <f t="shared" si="43"/>
        <v>75568.2</v>
      </c>
      <c r="AN70">
        <f t="shared" si="43"/>
        <v>81154.760000000009</v>
      </c>
      <c r="AO70">
        <f t="shared" si="43"/>
        <v>86741.32</v>
      </c>
      <c r="AP70">
        <f t="shared" si="43"/>
        <v>92327.88</v>
      </c>
      <c r="AQ70">
        <f t="shared" si="43"/>
        <v>97914.44</v>
      </c>
      <c r="AR70">
        <f t="shared" si="43"/>
        <v>103501</v>
      </c>
      <c r="AS70">
        <f t="shared" si="43"/>
        <v>109137.44</v>
      </c>
      <c r="AT70">
        <f t="shared" si="43"/>
        <v>114724</v>
      </c>
      <c r="AU70">
        <f t="shared" si="43"/>
        <v>120310.56000000001</v>
      </c>
      <c r="AV70">
        <f t="shared" si="43"/>
        <v>125897.12000000001</v>
      </c>
      <c r="AW70">
        <f t="shared" si="43"/>
        <v>131483.68</v>
      </c>
      <c r="AX70">
        <f t="shared" si="43"/>
        <v>137070.24000000002</v>
      </c>
      <c r="AY70">
        <f t="shared" si="41"/>
        <v>142706.68</v>
      </c>
      <c r="AZ70">
        <f t="shared" si="41"/>
        <v>148293.24000000002</v>
      </c>
      <c r="BA70">
        <f t="shared" si="41"/>
        <v>153879.80000000002</v>
      </c>
      <c r="BB70">
        <f t="shared" si="41"/>
        <v>159466.36000000002</v>
      </c>
      <c r="BC70" s="7">
        <f t="shared" si="48"/>
        <v>29379.32</v>
      </c>
      <c r="BD70" s="7">
        <f t="shared" si="49"/>
        <v>33569.24</v>
      </c>
      <c r="BE70" s="7">
        <f t="shared" si="50"/>
        <v>37759.160000000003</v>
      </c>
      <c r="BF70" s="7">
        <f t="shared" si="51"/>
        <v>41949.08</v>
      </c>
      <c r="BG70" s="7">
        <f t="shared" si="52"/>
        <v>45340.920000000006</v>
      </c>
      <c r="BH70" s="7">
        <f t="shared" si="53"/>
        <v>48682.880000000005</v>
      </c>
      <c r="BI70" s="7">
        <f t="shared" si="54"/>
        <v>52024.840000000004</v>
      </c>
      <c r="BJ70" s="7">
        <f t="shared" si="55"/>
        <v>55416.68</v>
      </c>
      <c r="BK70" s="7">
        <f t="shared" si="56"/>
        <v>58758.64</v>
      </c>
      <c r="BL70" s="7">
        <f t="shared" si="57"/>
        <v>62100.600000000006</v>
      </c>
      <c r="BM70" s="7">
        <f t="shared" si="58"/>
        <v>65442.560000000005</v>
      </c>
      <c r="BN70" s="7">
        <f t="shared" si="59"/>
        <v>68834.400000000009</v>
      </c>
      <c r="BO70" s="7">
        <f t="shared" si="60"/>
        <v>72176.36</v>
      </c>
      <c r="BP70" s="7">
        <f t="shared" si="61"/>
        <v>75518.320000000007</v>
      </c>
      <c r="BQ70" s="7">
        <f t="shared" si="62"/>
        <v>79478.792000000001</v>
      </c>
      <c r="BR70" s="7">
        <f t="shared" si="63"/>
        <v>84187.464000000007</v>
      </c>
      <c r="BS70" s="7">
        <f t="shared" si="64"/>
        <v>88896.135999999999</v>
      </c>
      <c r="BT70" s="7">
        <f t="shared" si="65"/>
        <v>93604.808000000005</v>
      </c>
      <c r="BU70" s="7">
        <f t="shared" si="66"/>
        <v>98313.48000000001</v>
      </c>
      <c r="BV70" s="7">
        <f t="shared" si="67"/>
        <v>103022.152</v>
      </c>
      <c r="BW70" s="38">
        <f t="shared" si="44"/>
        <v>78112.08</v>
      </c>
      <c r="BX70" s="38">
        <f t="shared" si="44"/>
        <v>89285.2</v>
      </c>
      <c r="BY70" s="38">
        <f t="shared" si="44"/>
        <v>100458.32</v>
      </c>
      <c r="BZ70" s="38">
        <f t="shared" si="44"/>
        <v>111581.56</v>
      </c>
      <c r="CA70" s="38">
        <f t="shared" si="44"/>
        <v>120510.08</v>
      </c>
      <c r="CB70" s="38">
        <f t="shared" si="44"/>
        <v>129438.6</v>
      </c>
      <c r="CC70" s="38">
        <f t="shared" si="44"/>
        <v>138367.12</v>
      </c>
      <c r="CD70" s="38">
        <f t="shared" si="44"/>
        <v>147295.64000000001</v>
      </c>
      <c r="CE70" s="38">
        <f t="shared" si="44"/>
        <v>156224.16</v>
      </c>
      <c r="CF70" s="38">
        <f t="shared" si="44"/>
        <v>165152.68</v>
      </c>
      <c r="CG70" s="38">
        <f t="shared" si="44"/>
        <v>174081.2</v>
      </c>
      <c r="CH70" s="38">
        <f t="shared" si="44"/>
        <v>183009.72</v>
      </c>
      <c r="CI70" s="38">
        <f t="shared" si="44"/>
        <v>191938.24000000002</v>
      </c>
      <c r="CJ70" s="38">
        <f t="shared" si="44"/>
        <v>200866.76</v>
      </c>
      <c r="CK70" s="38">
        <f t="shared" si="44"/>
        <v>209795.28</v>
      </c>
      <c r="CL70" s="38">
        <f t="shared" si="44"/>
        <v>218723.80000000002</v>
      </c>
      <c r="CM70" s="38">
        <f t="shared" si="42"/>
        <v>227652.32</v>
      </c>
      <c r="CN70" s="38">
        <f t="shared" si="42"/>
        <v>236580.84</v>
      </c>
      <c r="CO70" s="38">
        <f t="shared" si="42"/>
        <v>245509.36000000002</v>
      </c>
      <c r="CP70" s="38">
        <f t="shared" si="42"/>
        <v>254437.88</v>
      </c>
    </row>
    <row r="71" spans="1:94" x14ac:dyDescent="0.25">
      <c r="A71" s="3">
        <v>3601</v>
      </c>
      <c r="B71" s="3" t="s">
        <v>1081</v>
      </c>
      <c r="C71" s="3" t="s">
        <v>237</v>
      </c>
      <c r="D71" s="3" t="s">
        <v>146</v>
      </c>
      <c r="E71" s="3">
        <v>4.0000000000000002E-4</v>
      </c>
      <c r="F71" s="3" t="s">
        <v>209</v>
      </c>
      <c r="G71" s="35">
        <v>143400</v>
      </c>
      <c r="H71" s="35">
        <v>49850</v>
      </c>
      <c r="I71" s="35">
        <v>57000</v>
      </c>
      <c r="J71" s="35">
        <v>64100</v>
      </c>
      <c r="K71" s="35">
        <v>71200</v>
      </c>
      <c r="L71" s="35">
        <v>76900</v>
      </c>
      <c r="M71" s="35">
        <v>82600</v>
      </c>
      <c r="N71" s="35">
        <v>88300</v>
      </c>
      <c r="O71" s="35">
        <v>94000</v>
      </c>
      <c r="P71" s="35">
        <v>29900</v>
      </c>
      <c r="Q71" s="35">
        <v>34200</v>
      </c>
      <c r="R71" s="35">
        <v>38450</v>
      </c>
      <c r="S71" s="35">
        <v>42700</v>
      </c>
      <c r="T71" s="35">
        <v>46150</v>
      </c>
      <c r="U71" s="35">
        <v>49550</v>
      </c>
      <c r="V71" s="35">
        <v>52950</v>
      </c>
      <c r="W71" s="35">
        <v>56400</v>
      </c>
      <c r="X71" s="35">
        <v>62600</v>
      </c>
      <c r="Y71" s="35">
        <v>71550</v>
      </c>
      <c r="Z71" s="35">
        <v>80500</v>
      </c>
      <c r="AA71" s="35">
        <v>89400</v>
      </c>
      <c r="AB71" s="35">
        <v>96600</v>
      </c>
      <c r="AC71" s="35">
        <v>103750</v>
      </c>
      <c r="AD71" s="35">
        <v>110900</v>
      </c>
      <c r="AE71" s="35">
        <v>118050</v>
      </c>
      <c r="AF71" s="37">
        <f t="shared" si="45"/>
        <v>71200</v>
      </c>
      <c r="AG71" s="37">
        <f t="shared" si="46"/>
        <v>42700</v>
      </c>
      <c r="AH71" s="37">
        <f t="shared" si="47"/>
        <v>89400</v>
      </c>
      <c r="AI71">
        <f t="shared" si="43"/>
        <v>19.940000000000001</v>
      </c>
      <c r="AJ71">
        <f t="shared" si="43"/>
        <v>22.8</v>
      </c>
      <c r="AK71">
        <f t="shared" si="43"/>
        <v>25.64</v>
      </c>
      <c r="AL71">
        <f t="shared" si="43"/>
        <v>28.48</v>
      </c>
      <c r="AM71">
        <f t="shared" si="43"/>
        <v>30.76</v>
      </c>
      <c r="AN71">
        <f t="shared" si="43"/>
        <v>33.04</v>
      </c>
      <c r="AO71">
        <f t="shared" si="43"/>
        <v>35.32</v>
      </c>
      <c r="AP71">
        <f t="shared" si="43"/>
        <v>37.6</v>
      </c>
      <c r="AQ71">
        <f t="shared" si="43"/>
        <v>39.880000000000003</v>
      </c>
      <c r="AR71">
        <f t="shared" si="43"/>
        <v>42.160000000000004</v>
      </c>
      <c r="AS71">
        <f t="shared" si="43"/>
        <v>44.440000000000005</v>
      </c>
      <c r="AT71">
        <f t="shared" si="43"/>
        <v>46.72</v>
      </c>
      <c r="AU71">
        <f t="shared" si="43"/>
        <v>49</v>
      </c>
      <c r="AV71">
        <f t="shared" si="43"/>
        <v>51.28</v>
      </c>
      <c r="AW71">
        <f t="shared" si="43"/>
        <v>53.56</v>
      </c>
      <c r="AX71">
        <f t="shared" si="43"/>
        <v>55.84</v>
      </c>
      <c r="AY71">
        <f t="shared" si="41"/>
        <v>58.1</v>
      </c>
      <c r="AZ71">
        <f t="shared" si="41"/>
        <v>60.38</v>
      </c>
      <c r="BA71">
        <f t="shared" si="41"/>
        <v>62.660000000000004</v>
      </c>
      <c r="BB71">
        <f t="shared" si="41"/>
        <v>64.94</v>
      </c>
      <c r="BC71" s="7">
        <f t="shared" si="48"/>
        <v>11.96</v>
      </c>
      <c r="BD71" s="7">
        <f t="shared" si="49"/>
        <v>13.680000000000001</v>
      </c>
      <c r="BE71" s="7">
        <f t="shared" si="50"/>
        <v>15.38</v>
      </c>
      <c r="BF71" s="7">
        <f t="shared" si="51"/>
        <v>17.080000000000002</v>
      </c>
      <c r="BG71" s="7">
        <f t="shared" si="52"/>
        <v>18.46</v>
      </c>
      <c r="BH71" s="7">
        <f t="shared" si="53"/>
        <v>19.82</v>
      </c>
      <c r="BI71" s="7">
        <f t="shared" si="54"/>
        <v>21.18</v>
      </c>
      <c r="BJ71" s="7">
        <f t="shared" si="55"/>
        <v>22.560000000000002</v>
      </c>
      <c r="BK71" s="7">
        <f t="shared" si="56"/>
        <v>23.92</v>
      </c>
      <c r="BL71" s="7">
        <f t="shared" si="57"/>
        <v>25.28</v>
      </c>
      <c r="BM71" s="7">
        <f t="shared" si="58"/>
        <v>26.66</v>
      </c>
      <c r="BN71" s="7">
        <f t="shared" si="59"/>
        <v>28.02</v>
      </c>
      <c r="BO71" s="7">
        <f t="shared" si="60"/>
        <v>29.380000000000003</v>
      </c>
      <c r="BP71" s="7">
        <f t="shared" si="61"/>
        <v>30.76</v>
      </c>
      <c r="BQ71" s="7">
        <f t="shared" si="62"/>
        <v>32.120000000000005</v>
      </c>
      <c r="BR71" s="7">
        <f t="shared" si="63"/>
        <v>33.756</v>
      </c>
      <c r="BS71" s="7">
        <f t="shared" si="64"/>
        <v>35.643999999999998</v>
      </c>
      <c r="BT71" s="7">
        <f t="shared" si="65"/>
        <v>37.532000000000004</v>
      </c>
      <c r="BU71" s="7">
        <f t="shared" si="66"/>
        <v>39.42</v>
      </c>
      <c r="BV71" s="7">
        <f t="shared" si="67"/>
        <v>41.308</v>
      </c>
      <c r="BW71" s="38">
        <f t="shared" si="44"/>
        <v>25.040000000000003</v>
      </c>
      <c r="BX71" s="38">
        <f t="shared" si="44"/>
        <v>28.62</v>
      </c>
      <c r="BY71" s="38">
        <f t="shared" si="44"/>
        <v>32.200000000000003</v>
      </c>
      <c r="BZ71" s="38">
        <f t="shared" si="44"/>
        <v>35.760000000000005</v>
      </c>
      <c r="CA71" s="38">
        <f t="shared" si="44"/>
        <v>38.64</v>
      </c>
      <c r="CB71" s="38">
        <f t="shared" si="44"/>
        <v>41.5</v>
      </c>
      <c r="CC71" s="38">
        <f t="shared" si="44"/>
        <v>44.36</v>
      </c>
      <c r="CD71" s="38">
        <f t="shared" si="44"/>
        <v>47.22</v>
      </c>
      <c r="CE71" s="38">
        <f t="shared" si="44"/>
        <v>50.080000000000005</v>
      </c>
      <c r="CF71" s="38">
        <f t="shared" si="44"/>
        <v>52.940000000000005</v>
      </c>
      <c r="CG71" s="38">
        <f t="shared" si="44"/>
        <v>55.800000000000004</v>
      </c>
      <c r="CH71" s="38">
        <f t="shared" si="44"/>
        <v>58.660000000000004</v>
      </c>
      <c r="CI71" s="38">
        <f t="shared" si="44"/>
        <v>61.52</v>
      </c>
      <c r="CJ71" s="38">
        <f t="shared" si="44"/>
        <v>64.38000000000001</v>
      </c>
      <c r="CK71" s="38">
        <f t="shared" si="44"/>
        <v>67.240000000000009</v>
      </c>
      <c r="CL71" s="38">
        <f t="shared" si="44"/>
        <v>70.100000000000009</v>
      </c>
      <c r="CM71" s="38">
        <f t="shared" si="42"/>
        <v>72.960000000000008</v>
      </c>
      <c r="CN71" s="38">
        <f t="shared" si="42"/>
        <v>75.820000000000007</v>
      </c>
      <c r="CO71" s="38">
        <f t="shared" si="42"/>
        <v>78.680000000000007</v>
      </c>
      <c r="CP71" s="38">
        <f t="shared" si="42"/>
        <v>81.540000000000006</v>
      </c>
    </row>
    <row r="72" spans="1:94" x14ac:dyDescent="0.25">
      <c r="A72" s="3">
        <v>3601</v>
      </c>
      <c r="B72" s="3" t="s">
        <v>1081</v>
      </c>
      <c r="C72" s="3" t="s">
        <v>253</v>
      </c>
      <c r="D72" s="3" t="s">
        <v>141</v>
      </c>
      <c r="E72" s="3">
        <v>1.9E-3</v>
      </c>
      <c r="F72" s="3" t="s">
        <v>209</v>
      </c>
      <c r="G72" s="35">
        <v>135000</v>
      </c>
      <c r="H72" s="35">
        <v>45850</v>
      </c>
      <c r="I72" s="35">
        <v>52400</v>
      </c>
      <c r="J72" s="35">
        <v>58950</v>
      </c>
      <c r="K72" s="35">
        <v>65500</v>
      </c>
      <c r="L72" s="35">
        <v>70750</v>
      </c>
      <c r="M72" s="35">
        <v>76000</v>
      </c>
      <c r="N72" s="35">
        <v>81250</v>
      </c>
      <c r="O72" s="35">
        <v>86500</v>
      </c>
      <c r="P72" s="35">
        <v>27550</v>
      </c>
      <c r="Q72" s="35">
        <v>31450</v>
      </c>
      <c r="R72" s="35">
        <v>35400</v>
      </c>
      <c r="S72" s="35">
        <v>39300</v>
      </c>
      <c r="T72" s="35">
        <v>42450</v>
      </c>
      <c r="U72" s="35">
        <v>45600</v>
      </c>
      <c r="V72" s="35">
        <v>48750</v>
      </c>
      <c r="W72" s="35">
        <v>51900</v>
      </c>
      <c r="X72" s="35">
        <v>62600</v>
      </c>
      <c r="Y72" s="35">
        <v>71550</v>
      </c>
      <c r="Z72" s="35">
        <v>80500</v>
      </c>
      <c r="AA72" s="35">
        <v>89400</v>
      </c>
      <c r="AB72" s="35">
        <v>96600</v>
      </c>
      <c r="AC72" s="35">
        <v>103750</v>
      </c>
      <c r="AD72" s="35">
        <v>110900</v>
      </c>
      <c r="AE72" s="35">
        <v>118050</v>
      </c>
      <c r="AF72" s="37">
        <f t="shared" si="45"/>
        <v>65500</v>
      </c>
      <c r="AG72" s="37">
        <f t="shared" si="46"/>
        <v>39300</v>
      </c>
      <c r="AH72" s="37">
        <f t="shared" si="47"/>
        <v>89400</v>
      </c>
      <c r="AI72">
        <f t="shared" si="43"/>
        <v>87.114999999999995</v>
      </c>
      <c r="AJ72">
        <f t="shared" si="43"/>
        <v>99.56</v>
      </c>
      <c r="AK72">
        <f t="shared" si="43"/>
        <v>112.005</v>
      </c>
      <c r="AL72">
        <f t="shared" si="43"/>
        <v>124.45</v>
      </c>
      <c r="AM72">
        <f t="shared" si="43"/>
        <v>134.42500000000001</v>
      </c>
      <c r="AN72">
        <f t="shared" si="43"/>
        <v>144.4</v>
      </c>
      <c r="AO72">
        <f t="shared" si="43"/>
        <v>154.375</v>
      </c>
      <c r="AP72">
        <f t="shared" si="43"/>
        <v>164.35</v>
      </c>
      <c r="AQ72">
        <f t="shared" si="43"/>
        <v>174.23</v>
      </c>
      <c r="AR72">
        <f t="shared" si="43"/>
        <v>184.20500000000001</v>
      </c>
      <c r="AS72">
        <f t="shared" si="43"/>
        <v>194.18</v>
      </c>
      <c r="AT72">
        <f t="shared" si="43"/>
        <v>204.155</v>
      </c>
      <c r="AU72">
        <f t="shared" si="43"/>
        <v>214.13</v>
      </c>
      <c r="AV72">
        <f t="shared" si="43"/>
        <v>224.01</v>
      </c>
      <c r="AW72">
        <f t="shared" si="43"/>
        <v>233.98500000000001</v>
      </c>
      <c r="AX72">
        <f t="shared" si="43"/>
        <v>243.96</v>
      </c>
      <c r="AY72">
        <f t="shared" si="41"/>
        <v>253.935</v>
      </c>
      <c r="AZ72">
        <f t="shared" si="41"/>
        <v>263.91000000000003</v>
      </c>
      <c r="BA72">
        <f t="shared" si="41"/>
        <v>273.79000000000002</v>
      </c>
      <c r="BB72">
        <f t="shared" si="41"/>
        <v>283.76499999999999</v>
      </c>
      <c r="BC72" s="7">
        <f t="shared" si="48"/>
        <v>52.344999999999999</v>
      </c>
      <c r="BD72" s="7">
        <f t="shared" si="49"/>
        <v>59.755000000000003</v>
      </c>
      <c r="BE72" s="7">
        <f t="shared" si="50"/>
        <v>67.260000000000005</v>
      </c>
      <c r="BF72" s="7">
        <f t="shared" si="51"/>
        <v>74.67</v>
      </c>
      <c r="BG72" s="7">
        <f t="shared" si="52"/>
        <v>80.655000000000001</v>
      </c>
      <c r="BH72" s="7">
        <f t="shared" si="53"/>
        <v>86.64</v>
      </c>
      <c r="BI72" s="7">
        <f t="shared" si="54"/>
        <v>92.625</v>
      </c>
      <c r="BJ72" s="7">
        <f t="shared" si="55"/>
        <v>98.61</v>
      </c>
      <c r="BK72" s="7">
        <f t="shared" si="56"/>
        <v>104.595</v>
      </c>
      <c r="BL72" s="7">
        <f t="shared" si="57"/>
        <v>110.58</v>
      </c>
      <c r="BM72" s="7">
        <f t="shared" si="58"/>
        <v>116.565</v>
      </c>
      <c r="BN72" s="7">
        <f t="shared" si="59"/>
        <v>124.46899999999999</v>
      </c>
      <c r="BO72" s="7">
        <f t="shared" si="60"/>
        <v>133.43700000000001</v>
      </c>
      <c r="BP72" s="7">
        <f t="shared" si="61"/>
        <v>142.405</v>
      </c>
      <c r="BQ72" s="7">
        <f t="shared" si="62"/>
        <v>151.37299999999999</v>
      </c>
      <c r="BR72" s="7">
        <f t="shared" si="63"/>
        <v>160.34100000000001</v>
      </c>
      <c r="BS72" s="7">
        <f t="shared" si="64"/>
        <v>169.309</v>
      </c>
      <c r="BT72" s="7">
        <f t="shared" si="65"/>
        <v>178.27699999999999</v>
      </c>
      <c r="BU72" s="7">
        <f t="shared" si="66"/>
        <v>187.245</v>
      </c>
      <c r="BV72" s="7">
        <f t="shared" si="67"/>
        <v>196.21299999999999</v>
      </c>
      <c r="BW72" s="38">
        <f t="shared" si="44"/>
        <v>118.94</v>
      </c>
      <c r="BX72" s="38">
        <f t="shared" si="44"/>
        <v>135.94499999999999</v>
      </c>
      <c r="BY72" s="38">
        <f t="shared" si="44"/>
        <v>152.94999999999999</v>
      </c>
      <c r="BZ72" s="38">
        <f t="shared" si="44"/>
        <v>169.86</v>
      </c>
      <c r="CA72" s="38">
        <f t="shared" si="44"/>
        <v>183.54</v>
      </c>
      <c r="CB72" s="38">
        <f t="shared" si="44"/>
        <v>197.125</v>
      </c>
      <c r="CC72" s="38">
        <f t="shared" si="44"/>
        <v>210.71</v>
      </c>
      <c r="CD72" s="38">
        <f t="shared" si="44"/>
        <v>224.29499999999999</v>
      </c>
      <c r="CE72" s="38">
        <f t="shared" si="44"/>
        <v>237.88</v>
      </c>
      <c r="CF72" s="38">
        <f t="shared" si="44"/>
        <v>251.465</v>
      </c>
      <c r="CG72" s="38">
        <f t="shared" si="44"/>
        <v>265.05</v>
      </c>
      <c r="CH72" s="38">
        <f t="shared" si="44"/>
        <v>278.63499999999999</v>
      </c>
      <c r="CI72" s="38">
        <f t="shared" si="44"/>
        <v>292.22000000000003</v>
      </c>
      <c r="CJ72" s="38">
        <f t="shared" si="44"/>
        <v>305.80500000000001</v>
      </c>
      <c r="CK72" s="38">
        <f t="shared" si="44"/>
        <v>319.39</v>
      </c>
      <c r="CL72" s="38">
        <f t="shared" si="44"/>
        <v>332.97500000000002</v>
      </c>
      <c r="CM72" s="38">
        <f t="shared" si="42"/>
        <v>346.56</v>
      </c>
      <c r="CN72" s="38">
        <f t="shared" si="42"/>
        <v>360.14499999999998</v>
      </c>
      <c r="CO72" s="38">
        <f t="shared" si="42"/>
        <v>373.73</v>
      </c>
      <c r="CP72" s="38">
        <f t="shared" si="42"/>
        <v>387.315</v>
      </c>
    </row>
    <row r="73" spans="1:94" x14ac:dyDescent="0.25">
      <c r="A73" s="3">
        <v>1000</v>
      </c>
      <c r="B73" s="3" t="s">
        <v>1050</v>
      </c>
      <c r="C73" s="3" t="s">
        <v>58</v>
      </c>
      <c r="D73" s="3" t="s">
        <v>59</v>
      </c>
      <c r="E73" s="3">
        <v>1</v>
      </c>
      <c r="F73" s="3" t="s">
        <v>209</v>
      </c>
      <c r="G73" s="35">
        <v>140200</v>
      </c>
      <c r="H73" s="35">
        <v>49100</v>
      </c>
      <c r="I73" s="35">
        <v>56100</v>
      </c>
      <c r="J73" s="35">
        <v>63100</v>
      </c>
      <c r="K73" s="35">
        <v>70100</v>
      </c>
      <c r="L73" s="35">
        <v>75750</v>
      </c>
      <c r="M73" s="35">
        <v>81350</v>
      </c>
      <c r="N73" s="35">
        <v>86950</v>
      </c>
      <c r="O73" s="35">
        <v>92550</v>
      </c>
      <c r="P73" s="35">
        <v>29450</v>
      </c>
      <c r="Q73" s="35">
        <v>33650</v>
      </c>
      <c r="R73" s="35">
        <v>37850</v>
      </c>
      <c r="S73" s="35">
        <v>42050</v>
      </c>
      <c r="T73" s="35">
        <v>45450</v>
      </c>
      <c r="U73" s="35">
        <v>48800</v>
      </c>
      <c r="V73" s="35">
        <v>52150</v>
      </c>
      <c r="W73" s="35">
        <v>55550</v>
      </c>
      <c r="X73" s="35">
        <v>78300</v>
      </c>
      <c r="Y73" s="35">
        <v>89500</v>
      </c>
      <c r="Z73" s="35">
        <v>100700</v>
      </c>
      <c r="AA73" s="35">
        <v>111850</v>
      </c>
      <c r="AB73" s="35">
        <v>120800</v>
      </c>
      <c r="AC73" s="35">
        <v>129750</v>
      </c>
      <c r="AD73" s="35">
        <v>138700</v>
      </c>
      <c r="AE73" s="35">
        <v>147650</v>
      </c>
      <c r="AF73" s="37">
        <f t="shared" si="45"/>
        <v>70100</v>
      </c>
      <c r="AG73" s="37">
        <f t="shared" si="46"/>
        <v>42050</v>
      </c>
      <c r="AH73" s="37">
        <f t="shared" si="47"/>
        <v>111850</v>
      </c>
      <c r="AI73">
        <f t="shared" si="43"/>
        <v>49100</v>
      </c>
      <c r="AJ73">
        <f t="shared" si="43"/>
        <v>56100</v>
      </c>
      <c r="AK73">
        <f t="shared" si="43"/>
        <v>63100</v>
      </c>
      <c r="AL73">
        <f t="shared" si="43"/>
        <v>70100</v>
      </c>
      <c r="AM73">
        <f t="shared" si="43"/>
        <v>75750</v>
      </c>
      <c r="AN73">
        <f t="shared" si="43"/>
        <v>81350</v>
      </c>
      <c r="AO73">
        <f t="shared" si="43"/>
        <v>86950</v>
      </c>
      <c r="AP73">
        <f t="shared" si="43"/>
        <v>92550</v>
      </c>
      <c r="AQ73">
        <f t="shared" si="43"/>
        <v>98150</v>
      </c>
      <c r="AR73">
        <f t="shared" si="43"/>
        <v>103750</v>
      </c>
      <c r="AS73">
        <f t="shared" si="43"/>
        <v>109400</v>
      </c>
      <c r="AT73">
        <f t="shared" si="43"/>
        <v>115000</v>
      </c>
      <c r="AU73">
        <f t="shared" si="43"/>
        <v>120600</v>
      </c>
      <c r="AV73">
        <f t="shared" si="43"/>
        <v>126200</v>
      </c>
      <c r="AW73">
        <f t="shared" si="43"/>
        <v>131800</v>
      </c>
      <c r="AX73">
        <f t="shared" si="43"/>
        <v>137400</v>
      </c>
      <c r="AY73">
        <f t="shared" si="41"/>
        <v>143050</v>
      </c>
      <c r="AZ73">
        <f t="shared" si="41"/>
        <v>148650</v>
      </c>
      <c r="BA73">
        <f t="shared" si="41"/>
        <v>154250</v>
      </c>
      <c r="BB73">
        <f t="shared" si="41"/>
        <v>159850</v>
      </c>
      <c r="BC73" s="7">
        <f t="shared" si="48"/>
        <v>29450</v>
      </c>
      <c r="BD73" s="7">
        <f t="shared" si="49"/>
        <v>33650</v>
      </c>
      <c r="BE73" s="7">
        <f t="shared" si="50"/>
        <v>37850</v>
      </c>
      <c r="BF73" s="7">
        <f t="shared" si="51"/>
        <v>42050</v>
      </c>
      <c r="BG73" s="7">
        <f t="shared" si="52"/>
        <v>45450</v>
      </c>
      <c r="BH73" s="7">
        <f t="shared" si="53"/>
        <v>48800</v>
      </c>
      <c r="BI73" s="7">
        <f t="shared" si="54"/>
        <v>52150</v>
      </c>
      <c r="BJ73" s="7">
        <f t="shared" si="55"/>
        <v>55550</v>
      </c>
      <c r="BK73" s="7">
        <f t="shared" si="56"/>
        <v>58900</v>
      </c>
      <c r="BL73" s="7">
        <f t="shared" si="57"/>
        <v>62250</v>
      </c>
      <c r="BM73" s="7">
        <f t="shared" si="58"/>
        <v>65600</v>
      </c>
      <c r="BN73" s="7">
        <f t="shared" si="59"/>
        <v>69000</v>
      </c>
      <c r="BO73" s="7">
        <f t="shared" si="60"/>
        <v>72350</v>
      </c>
      <c r="BP73" s="7">
        <f t="shared" si="61"/>
        <v>75700</v>
      </c>
      <c r="BQ73" s="7">
        <f t="shared" si="62"/>
        <v>79670</v>
      </c>
      <c r="BR73" s="7">
        <f t="shared" si="63"/>
        <v>84390</v>
      </c>
      <c r="BS73" s="7">
        <f t="shared" si="64"/>
        <v>89110</v>
      </c>
      <c r="BT73" s="7">
        <f t="shared" si="65"/>
        <v>93830</v>
      </c>
      <c r="BU73" s="7">
        <f t="shared" si="66"/>
        <v>98550</v>
      </c>
      <c r="BV73" s="7">
        <f t="shared" si="67"/>
        <v>103270</v>
      </c>
      <c r="BW73" s="38">
        <f t="shared" si="44"/>
        <v>78300</v>
      </c>
      <c r="BX73" s="38">
        <f t="shared" si="44"/>
        <v>89500</v>
      </c>
      <c r="BY73" s="38">
        <f t="shared" si="44"/>
        <v>100700</v>
      </c>
      <c r="BZ73" s="38">
        <f t="shared" si="44"/>
        <v>111850</v>
      </c>
      <c r="CA73" s="38">
        <f t="shared" si="44"/>
        <v>120800</v>
      </c>
      <c r="CB73" s="38">
        <f t="shared" si="44"/>
        <v>129750</v>
      </c>
      <c r="CC73" s="38">
        <f t="shared" si="44"/>
        <v>138700</v>
      </c>
      <c r="CD73" s="38">
        <f t="shared" si="44"/>
        <v>147650</v>
      </c>
      <c r="CE73" s="38">
        <f t="shared" si="44"/>
        <v>156600</v>
      </c>
      <c r="CF73" s="38">
        <f t="shared" si="44"/>
        <v>165550</v>
      </c>
      <c r="CG73" s="38">
        <f t="shared" si="44"/>
        <v>174500</v>
      </c>
      <c r="CH73" s="38">
        <f t="shared" si="44"/>
        <v>183450</v>
      </c>
      <c r="CI73" s="38">
        <f t="shared" si="44"/>
        <v>192400</v>
      </c>
      <c r="CJ73" s="38">
        <f t="shared" si="44"/>
        <v>201350</v>
      </c>
      <c r="CK73" s="38">
        <f t="shared" si="44"/>
        <v>210300</v>
      </c>
      <c r="CL73" s="38">
        <f t="shared" si="44"/>
        <v>219250</v>
      </c>
      <c r="CM73" s="38">
        <f t="shared" si="42"/>
        <v>228200</v>
      </c>
      <c r="CN73" s="38">
        <f t="shared" si="42"/>
        <v>237150</v>
      </c>
      <c r="CO73" s="38">
        <f t="shared" si="42"/>
        <v>246100</v>
      </c>
      <c r="CP73" s="38">
        <f t="shared" si="42"/>
        <v>255050</v>
      </c>
    </row>
    <row r="74" spans="1:94" x14ac:dyDescent="0.25">
      <c r="A74" s="3">
        <v>4901</v>
      </c>
      <c r="B74" s="3" t="s">
        <v>1096</v>
      </c>
      <c r="C74" s="3" t="s">
        <v>58</v>
      </c>
      <c r="D74" s="3" t="s">
        <v>59</v>
      </c>
      <c r="E74" s="3">
        <v>0.1648</v>
      </c>
      <c r="F74" s="3" t="s">
        <v>209</v>
      </c>
      <c r="G74" s="35">
        <v>140200</v>
      </c>
      <c r="H74" s="35">
        <v>49100</v>
      </c>
      <c r="I74" s="35">
        <v>56100</v>
      </c>
      <c r="J74" s="35">
        <v>63100</v>
      </c>
      <c r="K74" s="35">
        <v>70100</v>
      </c>
      <c r="L74" s="35">
        <v>75750</v>
      </c>
      <c r="M74" s="35">
        <v>81350</v>
      </c>
      <c r="N74" s="35">
        <v>86950</v>
      </c>
      <c r="O74" s="35">
        <v>92550</v>
      </c>
      <c r="P74" s="35">
        <v>29450</v>
      </c>
      <c r="Q74" s="35">
        <v>33650</v>
      </c>
      <c r="R74" s="35">
        <v>37850</v>
      </c>
      <c r="S74" s="35">
        <v>42050</v>
      </c>
      <c r="T74" s="35">
        <v>45450</v>
      </c>
      <c r="U74" s="35">
        <v>48800</v>
      </c>
      <c r="V74" s="35">
        <v>52150</v>
      </c>
      <c r="W74" s="35">
        <v>55550</v>
      </c>
      <c r="X74" s="35">
        <v>78300</v>
      </c>
      <c r="Y74" s="35">
        <v>89500</v>
      </c>
      <c r="Z74" s="35">
        <v>100700</v>
      </c>
      <c r="AA74" s="35">
        <v>111850</v>
      </c>
      <c r="AB74" s="35">
        <v>120800</v>
      </c>
      <c r="AC74" s="35">
        <v>129750</v>
      </c>
      <c r="AD74" s="35">
        <v>138700</v>
      </c>
      <c r="AE74" s="35">
        <v>147650</v>
      </c>
      <c r="AF74" s="37">
        <f t="shared" si="45"/>
        <v>70100</v>
      </c>
      <c r="AG74" s="37">
        <f t="shared" si="46"/>
        <v>42050</v>
      </c>
      <c r="AH74" s="37">
        <f t="shared" si="47"/>
        <v>111850</v>
      </c>
      <c r="AI74">
        <f t="shared" si="43"/>
        <v>8091.68</v>
      </c>
      <c r="AJ74">
        <f t="shared" si="43"/>
        <v>9245.2800000000007</v>
      </c>
      <c r="AK74">
        <f t="shared" si="43"/>
        <v>10398.880000000001</v>
      </c>
      <c r="AL74">
        <f t="shared" si="43"/>
        <v>11552.48</v>
      </c>
      <c r="AM74">
        <f t="shared" si="43"/>
        <v>12483.6</v>
      </c>
      <c r="AN74">
        <f t="shared" si="43"/>
        <v>13406.48</v>
      </c>
      <c r="AO74">
        <f t="shared" si="43"/>
        <v>14329.36</v>
      </c>
      <c r="AP74">
        <f t="shared" si="43"/>
        <v>15252.24</v>
      </c>
      <c r="AQ74">
        <f t="shared" si="43"/>
        <v>16175.12</v>
      </c>
      <c r="AR74">
        <f t="shared" si="43"/>
        <v>17098</v>
      </c>
      <c r="AS74">
        <f t="shared" si="43"/>
        <v>18029.12</v>
      </c>
      <c r="AT74">
        <f t="shared" si="43"/>
        <v>18952</v>
      </c>
      <c r="AU74">
        <f t="shared" si="43"/>
        <v>19874.88</v>
      </c>
      <c r="AV74">
        <f t="shared" si="43"/>
        <v>20797.760000000002</v>
      </c>
      <c r="AW74">
        <f t="shared" si="43"/>
        <v>21720.639999999999</v>
      </c>
      <c r="AX74">
        <f t="shared" si="43"/>
        <v>22643.52</v>
      </c>
      <c r="AY74">
        <f t="shared" si="41"/>
        <v>23574.639999999999</v>
      </c>
      <c r="AZ74">
        <f t="shared" si="41"/>
        <v>24497.52</v>
      </c>
      <c r="BA74">
        <f t="shared" si="41"/>
        <v>25420.400000000001</v>
      </c>
      <c r="BB74">
        <f t="shared" si="41"/>
        <v>26343.279999999999</v>
      </c>
      <c r="BC74" s="7">
        <f t="shared" si="48"/>
        <v>4853.3599999999997</v>
      </c>
      <c r="BD74" s="7">
        <f t="shared" si="49"/>
        <v>5545.52</v>
      </c>
      <c r="BE74" s="7">
        <f t="shared" si="50"/>
        <v>6237.68</v>
      </c>
      <c r="BF74" s="7">
        <f t="shared" si="51"/>
        <v>6929.84</v>
      </c>
      <c r="BG74" s="7">
        <f t="shared" si="52"/>
        <v>7490.16</v>
      </c>
      <c r="BH74" s="7">
        <f t="shared" si="53"/>
        <v>8042.24</v>
      </c>
      <c r="BI74" s="7">
        <f t="shared" si="54"/>
        <v>8594.32</v>
      </c>
      <c r="BJ74" s="7">
        <f t="shared" si="55"/>
        <v>9154.64</v>
      </c>
      <c r="BK74" s="7">
        <f t="shared" si="56"/>
        <v>9706.7199999999993</v>
      </c>
      <c r="BL74" s="7">
        <f t="shared" si="57"/>
        <v>10258.799999999999</v>
      </c>
      <c r="BM74" s="7">
        <f t="shared" si="58"/>
        <v>10810.880000000001</v>
      </c>
      <c r="BN74" s="7">
        <f t="shared" si="59"/>
        <v>11371.2</v>
      </c>
      <c r="BO74" s="7">
        <f t="shared" si="60"/>
        <v>11923.28</v>
      </c>
      <c r="BP74" s="7">
        <f t="shared" si="61"/>
        <v>12475.36</v>
      </c>
      <c r="BQ74" s="7">
        <f t="shared" si="62"/>
        <v>13129.616</v>
      </c>
      <c r="BR74" s="7">
        <f t="shared" si="63"/>
        <v>13907.472</v>
      </c>
      <c r="BS74" s="7">
        <f t="shared" si="64"/>
        <v>14685.328</v>
      </c>
      <c r="BT74" s="7">
        <f t="shared" si="65"/>
        <v>15463.183999999999</v>
      </c>
      <c r="BU74" s="7">
        <f t="shared" si="66"/>
        <v>16241.04</v>
      </c>
      <c r="BV74" s="7">
        <f t="shared" si="67"/>
        <v>17018.896000000001</v>
      </c>
      <c r="BW74" s="38">
        <f t="shared" si="44"/>
        <v>12903.84</v>
      </c>
      <c r="BX74" s="38">
        <f t="shared" si="44"/>
        <v>14749.6</v>
      </c>
      <c r="BY74" s="38">
        <f t="shared" si="44"/>
        <v>16595.36</v>
      </c>
      <c r="BZ74" s="38">
        <f t="shared" si="44"/>
        <v>18432.88</v>
      </c>
      <c r="CA74" s="38">
        <f t="shared" si="44"/>
        <v>19907.84</v>
      </c>
      <c r="CB74" s="38">
        <f t="shared" si="44"/>
        <v>21382.799999999999</v>
      </c>
      <c r="CC74" s="38">
        <f t="shared" si="44"/>
        <v>22857.760000000002</v>
      </c>
      <c r="CD74" s="38">
        <f t="shared" si="44"/>
        <v>24332.720000000001</v>
      </c>
      <c r="CE74" s="38">
        <f t="shared" si="44"/>
        <v>25807.68</v>
      </c>
      <c r="CF74" s="38">
        <f t="shared" si="44"/>
        <v>27282.639999999999</v>
      </c>
      <c r="CG74" s="38">
        <f t="shared" si="44"/>
        <v>28757.599999999999</v>
      </c>
      <c r="CH74" s="38">
        <f t="shared" si="44"/>
        <v>30232.560000000001</v>
      </c>
      <c r="CI74" s="38">
        <f t="shared" si="44"/>
        <v>31707.52</v>
      </c>
      <c r="CJ74" s="38">
        <f t="shared" si="44"/>
        <v>33182.480000000003</v>
      </c>
      <c r="CK74" s="38">
        <f t="shared" si="44"/>
        <v>34657.440000000002</v>
      </c>
      <c r="CL74" s="38">
        <f t="shared" si="44"/>
        <v>36132.400000000001</v>
      </c>
      <c r="CM74" s="38">
        <f t="shared" si="42"/>
        <v>37607.360000000001</v>
      </c>
      <c r="CN74" s="38">
        <f t="shared" si="42"/>
        <v>39082.32</v>
      </c>
      <c r="CO74" s="38">
        <f t="shared" si="42"/>
        <v>40557.279999999999</v>
      </c>
      <c r="CP74" s="38">
        <f t="shared" si="42"/>
        <v>42032.24</v>
      </c>
    </row>
    <row r="75" spans="1:94" x14ac:dyDescent="0.25">
      <c r="A75" s="3">
        <v>4901</v>
      </c>
      <c r="B75" s="3" t="s">
        <v>1096</v>
      </c>
      <c r="C75" s="3" t="s">
        <v>60</v>
      </c>
      <c r="D75" s="3" t="s">
        <v>61</v>
      </c>
      <c r="E75" s="3">
        <v>0.64080000000000004</v>
      </c>
      <c r="F75" s="3" t="s">
        <v>209</v>
      </c>
      <c r="G75" s="35">
        <v>111400</v>
      </c>
      <c r="H75" s="35">
        <v>39100</v>
      </c>
      <c r="I75" s="35">
        <v>44700</v>
      </c>
      <c r="J75" s="35">
        <v>50300</v>
      </c>
      <c r="K75" s="35">
        <v>55850</v>
      </c>
      <c r="L75" s="35">
        <v>60350</v>
      </c>
      <c r="M75" s="35">
        <v>64800</v>
      </c>
      <c r="N75" s="35">
        <v>69300</v>
      </c>
      <c r="O75" s="35">
        <v>73750</v>
      </c>
      <c r="P75" s="35">
        <v>23450</v>
      </c>
      <c r="Q75" s="35">
        <v>26800</v>
      </c>
      <c r="R75" s="35">
        <v>30150</v>
      </c>
      <c r="S75" s="35">
        <v>33500</v>
      </c>
      <c r="T75" s="35">
        <v>36200</v>
      </c>
      <c r="U75" s="35">
        <v>38900</v>
      </c>
      <c r="V75" s="35">
        <v>41910</v>
      </c>
      <c r="W75" s="35">
        <v>46630</v>
      </c>
      <c r="X75" s="35">
        <v>62550</v>
      </c>
      <c r="Y75" s="35">
        <v>71500</v>
      </c>
      <c r="Z75" s="35">
        <v>80450</v>
      </c>
      <c r="AA75" s="35">
        <v>89350</v>
      </c>
      <c r="AB75" s="35">
        <v>96500</v>
      </c>
      <c r="AC75" s="35">
        <v>103650</v>
      </c>
      <c r="AD75" s="35">
        <v>110800</v>
      </c>
      <c r="AE75" s="35">
        <v>117950</v>
      </c>
      <c r="AF75" s="37">
        <f t="shared" si="45"/>
        <v>55850</v>
      </c>
      <c r="AG75" s="37">
        <f t="shared" si="46"/>
        <v>33500</v>
      </c>
      <c r="AH75" s="37">
        <f t="shared" si="47"/>
        <v>89350</v>
      </c>
      <c r="AI75">
        <f t="shared" si="43"/>
        <v>25055.280000000002</v>
      </c>
      <c r="AJ75">
        <f t="shared" si="43"/>
        <v>28643.760000000002</v>
      </c>
      <c r="AK75">
        <f t="shared" si="43"/>
        <v>32232.240000000002</v>
      </c>
      <c r="AL75">
        <f t="shared" si="43"/>
        <v>35788.68</v>
      </c>
      <c r="AM75">
        <f t="shared" si="43"/>
        <v>38672.28</v>
      </c>
      <c r="AN75">
        <f t="shared" si="43"/>
        <v>41523.840000000004</v>
      </c>
      <c r="AO75">
        <f t="shared" si="43"/>
        <v>44407.44</v>
      </c>
      <c r="AP75">
        <f t="shared" si="43"/>
        <v>47259</v>
      </c>
      <c r="AQ75">
        <f t="shared" si="43"/>
        <v>50110.560000000005</v>
      </c>
      <c r="AR75">
        <f t="shared" si="43"/>
        <v>52994.16</v>
      </c>
      <c r="AS75">
        <f t="shared" si="43"/>
        <v>55845.72</v>
      </c>
      <c r="AT75">
        <f t="shared" si="43"/>
        <v>58697.280000000006</v>
      </c>
      <c r="AU75">
        <f t="shared" si="43"/>
        <v>61580.880000000005</v>
      </c>
      <c r="AV75">
        <f t="shared" si="43"/>
        <v>64432.44</v>
      </c>
      <c r="AW75">
        <f t="shared" si="43"/>
        <v>67284</v>
      </c>
      <c r="AX75">
        <f t="shared" si="43"/>
        <v>70167.600000000006</v>
      </c>
      <c r="AY75">
        <f t="shared" si="41"/>
        <v>73019.16</v>
      </c>
      <c r="AZ75">
        <f t="shared" si="41"/>
        <v>75902.760000000009</v>
      </c>
      <c r="BA75">
        <f t="shared" si="41"/>
        <v>78754.320000000007</v>
      </c>
      <c r="BB75">
        <f t="shared" si="41"/>
        <v>81605.88</v>
      </c>
      <c r="BC75" s="7">
        <f t="shared" si="48"/>
        <v>15026.76</v>
      </c>
      <c r="BD75" s="7">
        <f t="shared" si="49"/>
        <v>17173.440000000002</v>
      </c>
      <c r="BE75" s="7">
        <f t="shared" si="50"/>
        <v>19320.120000000003</v>
      </c>
      <c r="BF75" s="7">
        <f t="shared" si="51"/>
        <v>21466.800000000003</v>
      </c>
      <c r="BG75" s="7">
        <f t="shared" si="52"/>
        <v>23196.960000000003</v>
      </c>
      <c r="BH75" s="7">
        <f t="shared" si="53"/>
        <v>24927.120000000003</v>
      </c>
      <c r="BI75" s="7">
        <f t="shared" si="54"/>
        <v>26855.928</v>
      </c>
      <c r="BJ75" s="7">
        <f t="shared" si="55"/>
        <v>29880.504000000001</v>
      </c>
      <c r="BK75" s="7">
        <f t="shared" si="56"/>
        <v>32905.08</v>
      </c>
      <c r="BL75" s="7">
        <f t="shared" si="57"/>
        <v>35929.656000000003</v>
      </c>
      <c r="BM75" s="7">
        <f t="shared" si="58"/>
        <v>38954.232000000004</v>
      </c>
      <c r="BN75" s="7">
        <f t="shared" si="59"/>
        <v>41978.808000000005</v>
      </c>
      <c r="BO75" s="7">
        <f t="shared" si="60"/>
        <v>45003.384000000005</v>
      </c>
      <c r="BP75" s="7">
        <f t="shared" si="61"/>
        <v>48027.96</v>
      </c>
      <c r="BQ75" s="7">
        <f t="shared" si="62"/>
        <v>51052.536</v>
      </c>
      <c r="BR75" s="7">
        <f t="shared" si="63"/>
        <v>54077.112000000001</v>
      </c>
      <c r="BS75" s="7">
        <f t="shared" si="64"/>
        <v>57101.688000000002</v>
      </c>
      <c r="BT75" s="7">
        <f t="shared" si="65"/>
        <v>60126.264000000003</v>
      </c>
      <c r="BU75" s="7">
        <f t="shared" si="66"/>
        <v>63150.840000000004</v>
      </c>
      <c r="BV75" s="7">
        <f t="shared" si="67"/>
        <v>66175.415999999997</v>
      </c>
      <c r="BW75" s="38">
        <f t="shared" si="44"/>
        <v>40082.04</v>
      </c>
      <c r="BX75" s="38">
        <f t="shared" si="44"/>
        <v>45817.200000000004</v>
      </c>
      <c r="BY75" s="38">
        <f t="shared" si="44"/>
        <v>51552.36</v>
      </c>
      <c r="BZ75" s="38">
        <f t="shared" si="44"/>
        <v>57255.48</v>
      </c>
      <c r="CA75" s="38">
        <f t="shared" si="44"/>
        <v>61837.200000000004</v>
      </c>
      <c r="CB75" s="38">
        <f t="shared" si="44"/>
        <v>66418.92</v>
      </c>
      <c r="CC75" s="38">
        <f t="shared" si="44"/>
        <v>71000.639999999999</v>
      </c>
      <c r="CD75" s="38">
        <f t="shared" si="44"/>
        <v>75582.36</v>
      </c>
      <c r="CE75" s="38">
        <f t="shared" si="44"/>
        <v>80164.08</v>
      </c>
      <c r="CF75" s="38">
        <f t="shared" si="44"/>
        <v>84745.8</v>
      </c>
      <c r="CG75" s="38">
        <f t="shared" si="44"/>
        <v>89327.52</v>
      </c>
      <c r="CH75" s="38">
        <f t="shared" si="44"/>
        <v>93909.24</v>
      </c>
      <c r="CI75" s="38">
        <f t="shared" si="44"/>
        <v>98490.96</v>
      </c>
      <c r="CJ75" s="38">
        <f t="shared" si="44"/>
        <v>103072.68000000001</v>
      </c>
      <c r="CK75" s="38">
        <f t="shared" si="44"/>
        <v>107654.40000000001</v>
      </c>
      <c r="CL75" s="38">
        <f t="shared" si="44"/>
        <v>112236.12000000001</v>
      </c>
      <c r="CM75" s="38">
        <f t="shared" si="42"/>
        <v>116817.84000000001</v>
      </c>
      <c r="CN75" s="38">
        <f t="shared" si="42"/>
        <v>121399.56000000001</v>
      </c>
      <c r="CO75" s="38">
        <f t="shared" si="42"/>
        <v>125981.28000000001</v>
      </c>
      <c r="CP75" s="38">
        <f t="shared" si="42"/>
        <v>130563.00000000001</v>
      </c>
    </row>
    <row r="76" spans="1:94" x14ac:dyDescent="0.25">
      <c r="A76" s="3">
        <v>4901</v>
      </c>
      <c r="B76" s="3" t="s">
        <v>1096</v>
      </c>
      <c r="C76" s="3" t="s">
        <v>237</v>
      </c>
      <c r="D76" s="3" t="s">
        <v>146</v>
      </c>
      <c r="E76" s="3">
        <v>0.19450000000000001</v>
      </c>
      <c r="F76" s="3" t="s">
        <v>209</v>
      </c>
      <c r="G76" s="35">
        <v>143400</v>
      </c>
      <c r="H76" s="35">
        <v>49850</v>
      </c>
      <c r="I76" s="35">
        <v>57000</v>
      </c>
      <c r="J76" s="35">
        <v>64100</v>
      </c>
      <c r="K76" s="35">
        <v>71200</v>
      </c>
      <c r="L76" s="35">
        <v>76900</v>
      </c>
      <c r="M76" s="35">
        <v>82600</v>
      </c>
      <c r="N76" s="35">
        <v>88300</v>
      </c>
      <c r="O76" s="35">
        <v>94000</v>
      </c>
      <c r="P76" s="35">
        <v>29900</v>
      </c>
      <c r="Q76" s="35">
        <v>34200</v>
      </c>
      <c r="R76" s="35">
        <v>38450</v>
      </c>
      <c r="S76" s="35">
        <v>42700</v>
      </c>
      <c r="T76" s="35">
        <v>46150</v>
      </c>
      <c r="U76" s="35">
        <v>49550</v>
      </c>
      <c r="V76" s="35">
        <v>52950</v>
      </c>
      <c r="W76" s="35">
        <v>56400</v>
      </c>
      <c r="X76" s="35">
        <v>62600</v>
      </c>
      <c r="Y76" s="35">
        <v>71550</v>
      </c>
      <c r="Z76" s="35">
        <v>80500</v>
      </c>
      <c r="AA76" s="35">
        <v>89400</v>
      </c>
      <c r="AB76" s="35">
        <v>96600</v>
      </c>
      <c r="AC76" s="35">
        <v>103750</v>
      </c>
      <c r="AD76" s="35">
        <v>110900</v>
      </c>
      <c r="AE76" s="35">
        <v>118050</v>
      </c>
      <c r="AF76" s="37">
        <f t="shared" ref="AF76:AF106" si="68">K76</f>
        <v>71200</v>
      </c>
      <c r="AG76" s="37">
        <f t="shared" ref="AG76:AG106" si="69">S76</f>
        <v>42700</v>
      </c>
      <c r="AH76" s="37">
        <f t="shared" ref="AH76:AH106" si="70">AA76</f>
        <v>89400</v>
      </c>
      <c r="AI76">
        <f t="shared" si="43"/>
        <v>9695.8250000000007</v>
      </c>
      <c r="AJ76">
        <f t="shared" si="43"/>
        <v>11086.5</v>
      </c>
      <c r="AK76">
        <f t="shared" si="43"/>
        <v>12467.45</v>
      </c>
      <c r="AL76">
        <f t="shared" si="43"/>
        <v>13848.4</v>
      </c>
      <c r="AM76">
        <f t="shared" si="43"/>
        <v>14957.050000000001</v>
      </c>
      <c r="AN76">
        <f t="shared" si="43"/>
        <v>16065.7</v>
      </c>
      <c r="AO76">
        <f t="shared" si="43"/>
        <v>17174.350000000002</v>
      </c>
      <c r="AP76">
        <f t="shared" si="43"/>
        <v>18283</v>
      </c>
      <c r="AQ76">
        <f t="shared" si="43"/>
        <v>19391.650000000001</v>
      </c>
      <c r="AR76">
        <f t="shared" si="43"/>
        <v>20500.3</v>
      </c>
      <c r="AS76">
        <f t="shared" si="43"/>
        <v>21608.95</v>
      </c>
      <c r="AT76">
        <f t="shared" si="43"/>
        <v>22717.600000000002</v>
      </c>
      <c r="AU76">
        <f t="shared" si="43"/>
        <v>23826.25</v>
      </c>
      <c r="AV76">
        <f t="shared" si="43"/>
        <v>24934.9</v>
      </c>
      <c r="AW76">
        <f t="shared" si="43"/>
        <v>26043.55</v>
      </c>
      <c r="AX76">
        <f t="shared" si="43"/>
        <v>27152.2</v>
      </c>
      <c r="AY76">
        <f t="shared" si="41"/>
        <v>28251.125</v>
      </c>
      <c r="AZ76">
        <f t="shared" si="41"/>
        <v>29359.775000000001</v>
      </c>
      <c r="BA76">
        <f t="shared" si="41"/>
        <v>30468.424999999999</v>
      </c>
      <c r="BB76">
        <f t="shared" si="41"/>
        <v>31577.075000000001</v>
      </c>
      <c r="BC76" s="7">
        <f t="shared" si="48"/>
        <v>5815.55</v>
      </c>
      <c r="BD76" s="7">
        <f t="shared" si="49"/>
        <v>6651.9000000000005</v>
      </c>
      <c r="BE76" s="7">
        <f t="shared" si="50"/>
        <v>7478.5250000000005</v>
      </c>
      <c r="BF76" s="7">
        <f t="shared" si="51"/>
        <v>8305.15</v>
      </c>
      <c r="BG76" s="7">
        <f t="shared" si="52"/>
        <v>8976.1750000000011</v>
      </c>
      <c r="BH76" s="7">
        <f t="shared" si="53"/>
        <v>9637.4750000000004</v>
      </c>
      <c r="BI76" s="7">
        <f t="shared" si="54"/>
        <v>10298.775</v>
      </c>
      <c r="BJ76" s="7">
        <f t="shared" si="55"/>
        <v>10969.800000000001</v>
      </c>
      <c r="BK76" s="7">
        <f t="shared" si="56"/>
        <v>11631.1</v>
      </c>
      <c r="BL76" s="7">
        <f t="shared" si="57"/>
        <v>12292.4</v>
      </c>
      <c r="BM76" s="7">
        <f t="shared" si="58"/>
        <v>12963.425000000001</v>
      </c>
      <c r="BN76" s="7">
        <f t="shared" si="59"/>
        <v>13624.725</v>
      </c>
      <c r="BO76" s="7">
        <f t="shared" si="60"/>
        <v>14286.025</v>
      </c>
      <c r="BP76" s="7">
        <f t="shared" si="61"/>
        <v>14957.050000000001</v>
      </c>
      <c r="BQ76" s="7">
        <f t="shared" si="62"/>
        <v>15618.35</v>
      </c>
      <c r="BR76" s="7">
        <f t="shared" si="63"/>
        <v>16413.855</v>
      </c>
      <c r="BS76" s="7">
        <f t="shared" si="64"/>
        <v>17331.895</v>
      </c>
      <c r="BT76" s="7">
        <f t="shared" si="65"/>
        <v>18249.935000000001</v>
      </c>
      <c r="BU76" s="7">
        <f t="shared" si="66"/>
        <v>19167.975000000002</v>
      </c>
      <c r="BV76" s="7">
        <f t="shared" si="67"/>
        <v>20086.014999999999</v>
      </c>
      <c r="BW76" s="38">
        <f t="shared" si="44"/>
        <v>12175.7</v>
      </c>
      <c r="BX76" s="38">
        <f t="shared" si="44"/>
        <v>13916.475</v>
      </c>
      <c r="BY76" s="38">
        <f t="shared" si="44"/>
        <v>15657.25</v>
      </c>
      <c r="BZ76" s="38">
        <f t="shared" si="44"/>
        <v>17388.3</v>
      </c>
      <c r="CA76" s="38">
        <f t="shared" si="44"/>
        <v>18788.7</v>
      </c>
      <c r="CB76" s="38">
        <f t="shared" si="44"/>
        <v>20179.375</v>
      </c>
      <c r="CC76" s="38">
        <f t="shared" si="44"/>
        <v>21570.05</v>
      </c>
      <c r="CD76" s="38">
        <f t="shared" si="44"/>
        <v>22960.725000000002</v>
      </c>
      <c r="CE76" s="38">
        <f t="shared" si="44"/>
        <v>24351.4</v>
      </c>
      <c r="CF76" s="38">
        <f t="shared" si="44"/>
        <v>25742.075000000001</v>
      </c>
      <c r="CG76" s="38">
        <f t="shared" si="44"/>
        <v>27132.75</v>
      </c>
      <c r="CH76" s="38">
        <f t="shared" si="44"/>
        <v>28523.424999999999</v>
      </c>
      <c r="CI76" s="38">
        <f t="shared" si="44"/>
        <v>29914.100000000002</v>
      </c>
      <c r="CJ76" s="38">
        <f t="shared" si="44"/>
        <v>31304.775000000001</v>
      </c>
      <c r="CK76" s="38">
        <f t="shared" si="44"/>
        <v>32695.45</v>
      </c>
      <c r="CL76" s="38">
        <f t="shared" si="44"/>
        <v>34086.125</v>
      </c>
      <c r="CM76" s="38">
        <f t="shared" si="42"/>
        <v>35476.800000000003</v>
      </c>
      <c r="CN76" s="38">
        <f t="shared" si="42"/>
        <v>36867.474999999999</v>
      </c>
      <c r="CO76" s="38">
        <f t="shared" si="42"/>
        <v>38258.15</v>
      </c>
      <c r="CP76" s="38">
        <f t="shared" si="42"/>
        <v>39648.825000000004</v>
      </c>
    </row>
    <row r="77" spans="1:94" x14ac:dyDescent="0.25">
      <c r="A77" s="3">
        <v>4000</v>
      </c>
      <c r="B77" s="3" t="s">
        <v>1090</v>
      </c>
      <c r="C77" s="3" t="s">
        <v>58</v>
      </c>
      <c r="D77" s="3" t="s">
        <v>59</v>
      </c>
      <c r="E77" s="3">
        <v>0.23250000000000001</v>
      </c>
      <c r="F77" s="3" t="s">
        <v>209</v>
      </c>
      <c r="G77" s="35">
        <v>140200</v>
      </c>
      <c r="H77" s="35">
        <v>49100</v>
      </c>
      <c r="I77" s="35">
        <v>56100</v>
      </c>
      <c r="J77" s="35">
        <v>63100</v>
      </c>
      <c r="K77" s="35">
        <v>70100</v>
      </c>
      <c r="L77" s="35">
        <v>75750</v>
      </c>
      <c r="M77" s="35">
        <v>81350</v>
      </c>
      <c r="N77" s="35">
        <v>86950</v>
      </c>
      <c r="O77" s="35">
        <v>92550</v>
      </c>
      <c r="P77" s="35">
        <v>29450</v>
      </c>
      <c r="Q77" s="35">
        <v>33650</v>
      </c>
      <c r="R77" s="35">
        <v>37850</v>
      </c>
      <c r="S77" s="35">
        <v>42050</v>
      </c>
      <c r="T77" s="35">
        <v>45450</v>
      </c>
      <c r="U77" s="35">
        <v>48800</v>
      </c>
      <c r="V77" s="35">
        <v>52150</v>
      </c>
      <c r="W77" s="35">
        <v>55550</v>
      </c>
      <c r="X77" s="35">
        <v>78300</v>
      </c>
      <c r="Y77" s="35">
        <v>89500</v>
      </c>
      <c r="Z77" s="35">
        <v>100700</v>
      </c>
      <c r="AA77" s="35">
        <v>111850</v>
      </c>
      <c r="AB77" s="35">
        <v>120800</v>
      </c>
      <c r="AC77" s="35">
        <v>129750</v>
      </c>
      <c r="AD77" s="35">
        <v>138700</v>
      </c>
      <c r="AE77" s="35">
        <v>147650</v>
      </c>
      <c r="AF77" s="37">
        <f t="shared" si="68"/>
        <v>70100</v>
      </c>
      <c r="AG77" s="37">
        <f t="shared" si="69"/>
        <v>42050</v>
      </c>
      <c r="AH77" s="37">
        <f t="shared" si="70"/>
        <v>111850</v>
      </c>
      <c r="AI77">
        <f t="shared" si="43"/>
        <v>11415.75</v>
      </c>
      <c r="AJ77">
        <f t="shared" si="43"/>
        <v>13043.25</v>
      </c>
      <c r="AK77">
        <f t="shared" si="43"/>
        <v>14670.75</v>
      </c>
      <c r="AL77">
        <f t="shared" si="43"/>
        <v>16298.25</v>
      </c>
      <c r="AM77">
        <f t="shared" si="43"/>
        <v>17611.875</v>
      </c>
      <c r="AN77">
        <f t="shared" si="43"/>
        <v>18913.875</v>
      </c>
      <c r="AO77">
        <f t="shared" si="43"/>
        <v>20215.875</v>
      </c>
      <c r="AP77">
        <f t="shared" si="43"/>
        <v>21517.875</v>
      </c>
      <c r="AQ77">
        <f t="shared" si="43"/>
        <v>22819.875</v>
      </c>
      <c r="AR77">
        <f t="shared" si="43"/>
        <v>24121.875</v>
      </c>
      <c r="AS77">
        <f t="shared" si="43"/>
        <v>25435.5</v>
      </c>
      <c r="AT77">
        <f t="shared" si="43"/>
        <v>26737.5</v>
      </c>
      <c r="AU77">
        <f t="shared" si="43"/>
        <v>28039.5</v>
      </c>
      <c r="AV77">
        <f t="shared" si="43"/>
        <v>29341.5</v>
      </c>
      <c r="AW77">
        <f t="shared" si="43"/>
        <v>30643.5</v>
      </c>
      <c r="AX77">
        <f t="shared" si="43"/>
        <v>31945.5</v>
      </c>
      <c r="AY77">
        <f t="shared" si="41"/>
        <v>33259.125</v>
      </c>
      <c r="AZ77">
        <f t="shared" si="41"/>
        <v>34561.125</v>
      </c>
      <c r="BA77">
        <f t="shared" si="41"/>
        <v>35863.125</v>
      </c>
      <c r="BB77">
        <f t="shared" si="41"/>
        <v>37165.125</v>
      </c>
      <c r="BC77" s="7">
        <f t="shared" si="48"/>
        <v>6847.125</v>
      </c>
      <c r="BD77" s="7">
        <f t="shared" si="49"/>
        <v>7823.625</v>
      </c>
      <c r="BE77" s="7">
        <f t="shared" si="50"/>
        <v>8800.125</v>
      </c>
      <c r="BF77" s="7">
        <f t="shared" si="51"/>
        <v>9776.625</v>
      </c>
      <c r="BG77" s="7">
        <f t="shared" si="52"/>
        <v>10567.125</v>
      </c>
      <c r="BH77" s="7">
        <f t="shared" si="53"/>
        <v>11346</v>
      </c>
      <c r="BI77" s="7">
        <f t="shared" si="54"/>
        <v>12124.875</v>
      </c>
      <c r="BJ77" s="7">
        <f t="shared" si="55"/>
        <v>12915.375</v>
      </c>
      <c r="BK77" s="7">
        <f t="shared" si="56"/>
        <v>13694.25</v>
      </c>
      <c r="BL77" s="7">
        <f t="shared" si="57"/>
        <v>14473.125</v>
      </c>
      <c r="BM77" s="7">
        <f t="shared" si="58"/>
        <v>15252</v>
      </c>
      <c r="BN77" s="7">
        <f t="shared" si="59"/>
        <v>16042.5</v>
      </c>
      <c r="BO77" s="7">
        <f t="shared" si="60"/>
        <v>16821.375</v>
      </c>
      <c r="BP77" s="7">
        <f t="shared" si="61"/>
        <v>17600.25</v>
      </c>
      <c r="BQ77" s="7">
        <f t="shared" si="62"/>
        <v>18523.275000000001</v>
      </c>
      <c r="BR77" s="7">
        <f t="shared" si="63"/>
        <v>19620.674999999999</v>
      </c>
      <c r="BS77" s="7">
        <f t="shared" si="64"/>
        <v>20718.075000000001</v>
      </c>
      <c r="BT77" s="7">
        <f t="shared" si="65"/>
        <v>21815.475000000002</v>
      </c>
      <c r="BU77" s="7">
        <f t="shared" si="66"/>
        <v>22912.875</v>
      </c>
      <c r="BV77" s="7">
        <f t="shared" si="67"/>
        <v>24010.275000000001</v>
      </c>
      <c r="BW77" s="38">
        <f t="shared" si="44"/>
        <v>18204.75</v>
      </c>
      <c r="BX77" s="38">
        <f t="shared" si="44"/>
        <v>20808.75</v>
      </c>
      <c r="BY77" s="38">
        <f t="shared" si="44"/>
        <v>23412.75</v>
      </c>
      <c r="BZ77" s="38">
        <f t="shared" si="44"/>
        <v>26005.125</v>
      </c>
      <c r="CA77" s="38">
        <f t="shared" si="44"/>
        <v>28086</v>
      </c>
      <c r="CB77" s="38">
        <f t="shared" si="44"/>
        <v>30166.875</v>
      </c>
      <c r="CC77" s="38">
        <f t="shared" si="44"/>
        <v>32247.75</v>
      </c>
      <c r="CD77" s="38">
        <f t="shared" si="44"/>
        <v>34328.625</v>
      </c>
      <c r="CE77" s="38">
        <f t="shared" si="44"/>
        <v>36409.5</v>
      </c>
      <c r="CF77" s="38">
        <f t="shared" si="44"/>
        <v>38490.375</v>
      </c>
      <c r="CG77" s="38">
        <f t="shared" si="44"/>
        <v>40571.25</v>
      </c>
      <c r="CH77" s="38">
        <f t="shared" si="44"/>
        <v>42652.125</v>
      </c>
      <c r="CI77" s="38">
        <f t="shared" si="44"/>
        <v>44733</v>
      </c>
      <c r="CJ77" s="38">
        <f t="shared" si="44"/>
        <v>46813.875</v>
      </c>
      <c r="CK77" s="38">
        <f t="shared" si="44"/>
        <v>48894.75</v>
      </c>
      <c r="CL77" s="38">
        <f t="shared" si="44"/>
        <v>50975.625</v>
      </c>
      <c r="CM77" s="38">
        <f t="shared" si="42"/>
        <v>53056.5</v>
      </c>
      <c r="CN77" s="38">
        <f t="shared" si="42"/>
        <v>55137.375</v>
      </c>
      <c r="CO77" s="38">
        <f t="shared" si="42"/>
        <v>57218.25</v>
      </c>
      <c r="CP77" s="38">
        <f t="shared" si="42"/>
        <v>59299.125</v>
      </c>
    </row>
    <row r="78" spans="1:94" x14ac:dyDescent="0.25">
      <c r="A78" s="3">
        <v>4000</v>
      </c>
      <c r="B78" s="3" t="s">
        <v>1090</v>
      </c>
      <c r="C78" s="3" t="s">
        <v>60</v>
      </c>
      <c r="D78" s="3" t="s">
        <v>61</v>
      </c>
      <c r="E78" s="3">
        <v>0.76749999999999996</v>
      </c>
      <c r="F78" s="3" t="s">
        <v>209</v>
      </c>
      <c r="G78" s="35">
        <v>111400</v>
      </c>
      <c r="H78" s="35">
        <v>39100</v>
      </c>
      <c r="I78" s="35">
        <v>44700</v>
      </c>
      <c r="J78" s="35">
        <v>50300</v>
      </c>
      <c r="K78" s="35">
        <v>55850</v>
      </c>
      <c r="L78" s="35">
        <v>60350</v>
      </c>
      <c r="M78" s="35">
        <v>64800</v>
      </c>
      <c r="N78" s="35">
        <v>69300</v>
      </c>
      <c r="O78" s="35">
        <v>73750</v>
      </c>
      <c r="P78" s="35">
        <v>23450</v>
      </c>
      <c r="Q78" s="35">
        <v>26800</v>
      </c>
      <c r="R78" s="35">
        <v>30150</v>
      </c>
      <c r="S78" s="35">
        <v>33500</v>
      </c>
      <c r="T78" s="35">
        <v>36200</v>
      </c>
      <c r="U78" s="35">
        <v>38900</v>
      </c>
      <c r="V78" s="35">
        <v>41910</v>
      </c>
      <c r="W78" s="35">
        <v>46630</v>
      </c>
      <c r="X78" s="35">
        <v>62550</v>
      </c>
      <c r="Y78" s="35">
        <v>71500</v>
      </c>
      <c r="Z78" s="35">
        <v>80450</v>
      </c>
      <c r="AA78" s="35">
        <v>89350</v>
      </c>
      <c r="AB78" s="35">
        <v>96500</v>
      </c>
      <c r="AC78" s="35">
        <v>103650</v>
      </c>
      <c r="AD78" s="35">
        <v>110800</v>
      </c>
      <c r="AE78" s="35">
        <v>117950</v>
      </c>
      <c r="AF78" s="37">
        <f t="shared" si="68"/>
        <v>55850</v>
      </c>
      <c r="AG78" s="37">
        <f t="shared" si="69"/>
        <v>33500</v>
      </c>
      <c r="AH78" s="37">
        <f t="shared" si="70"/>
        <v>89350</v>
      </c>
      <c r="AI78">
        <f t="shared" si="43"/>
        <v>30009.25</v>
      </c>
      <c r="AJ78">
        <f t="shared" si="43"/>
        <v>34307.25</v>
      </c>
      <c r="AK78">
        <f t="shared" si="43"/>
        <v>38605.25</v>
      </c>
      <c r="AL78">
        <f t="shared" si="43"/>
        <v>42864.875</v>
      </c>
      <c r="AM78">
        <f t="shared" si="43"/>
        <v>46318.625</v>
      </c>
      <c r="AN78">
        <f t="shared" si="43"/>
        <v>49734</v>
      </c>
      <c r="AO78">
        <f t="shared" si="43"/>
        <v>53187.75</v>
      </c>
      <c r="AP78">
        <f t="shared" si="43"/>
        <v>56603.125</v>
      </c>
      <c r="AQ78">
        <f t="shared" si="43"/>
        <v>60018.5</v>
      </c>
      <c r="AR78">
        <f t="shared" si="43"/>
        <v>63472.25</v>
      </c>
      <c r="AS78">
        <f t="shared" si="43"/>
        <v>66887.625</v>
      </c>
      <c r="AT78">
        <f t="shared" si="43"/>
        <v>70303</v>
      </c>
      <c r="AU78">
        <f t="shared" si="43"/>
        <v>73756.75</v>
      </c>
      <c r="AV78">
        <f t="shared" si="43"/>
        <v>77172.125</v>
      </c>
      <c r="AW78">
        <f t="shared" si="43"/>
        <v>80587.5</v>
      </c>
      <c r="AX78">
        <f t="shared" si="43"/>
        <v>84041.25</v>
      </c>
      <c r="AY78">
        <f t="shared" si="41"/>
        <v>87456.625</v>
      </c>
      <c r="AZ78">
        <f t="shared" si="41"/>
        <v>90910.375</v>
      </c>
      <c r="BA78">
        <f t="shared" si="41"/>
        <v>94325.75</v>
      </c>
      <c r="BB78">
        <f t="shared" si="41"/>
        <v>97741.125</v>
      </c>
      <c r="BC78" s="7">
        <f t="shared" si="48"/>
        <v>17997.875</v>
      </c>
      <c r="BD78" s="7">
        <f t="shared" si="49"/>
        <v>20569</v>
      </c>
      <c r="BE78" s="7">
        <f t="shared" si="50"/>
        <v>23140.125</v>
      </c>
      <c r="BF78" s="7">
        <f t="shared" si="51"/>
        <v>25711.25</v>
      </c>
      <c r="BG78" s="7">
        <f t="shared" si="52"/>
        <v>27783.5</v>
      </c>
      <c r="BH78" s="7">
        <f t="shared" si="53"/>
        <v>29855.75</v>
      </c>
      <c r="BI78" s="7">
        <f t="shared" si="54"/>
        <v>32165.924999999999</v>
      </c>
      <c r="BJ78" s="7">
        <f t="shared" si="55"/>
        <v>35788.525000000001</v>
      </c>
      <c r="BK78" s="7">
        <f t="shared" si="56"/>
        <v>39411.125</v>
      </c>
      <c r="BL78" s="7">
        <f t="shared" si="57"/>
        <v>43033.724999999999</v>
      </c>
      <c r="BM78" s="7">
        <f t="shared" si="58"/>
        <v>46656.324999999997</v>
      </c>
      <c r="BN78" s="7">
        <f t="shared" si="59"/>
        <v>50278.924999999996</v>
      </c>
      <c r="BO78" s="7">
        <f t="shared" si="60"/>
        <v>53901.524999999994</v>
      </c>
      <c r="BP78" s="7">
        <f t="shared" si="61"/>
        <v>57524.125</v>
      </c>
      <c r="BQ78" s="7">
        <f t="shared" si="62"/>
        <v>61146.724999999999</v>
      </c>
      <c r="BR78" s="7">
        <f t="shared" si="63"/>
        <v>64769.324999999997</v>
      </c>
      <c r="BS78" s="7">
        <f t="shared" si="64"/>
        <v>68391.925000000003</v>
      </c>
      <c r="BT78" s="7">
        <f t="shared" si="65"/>
        <v>72014.524999999994</v>
      </c>
      <c r="BU78" s="7">
        <f t="shared" si="66"/>
        <v>75637.125</v>
      </c>
      <c r="BV78" s="7">
        <f t="shared" si="67"/>
        <v>79259.724999999991</v>
      </c>
      <c r="BW78" s="38">
        <f t="shared" si="44"/>
        <v>48007.125</v>
      </c>
      <c r="BX78" s="38">
        <f t="shared" si="44"/>
        <v>54876.25</v>
      </c>
      <c r="BY78" s="38">
        <f t="shared" si="44"/>
        <v>61745.375</v>
      </c>
      <c r="BZ78" s="38">
        <f t="shared" si="44"/>
        <v>68576.125</v>
      </c>
      <c r="CA78" s="38">
        <f t="shared" si="44"/>
        <v>74063.75</v>
      </c>
      <c r="CB78" s="38">
        <f t="shared" si="44"/>
        <v>79551.375</v>
      </c>
      <c r="CC78" s="38">
        <f t="shared" si="44"/>
        <v>85039</v>
      </c>
      <c r="CD78" s="38">
        <f t="shared" si="44"/>
        <v>90526.625</v>
      </c>
      <c r="CE78" s="38">
        <f t="shared" si="44"/>
        <v>96014.25</v>
      </c>
      <c r="CF78" s="38">
        <f t="shared" si="44"/>
        <v>101501.875</v>
      </c>
      <c r="CG78" s="38">
        <f t="shared" si="44"/>
        <v>106989.5</v>
      </c>
      <c r="CH78" s="38">
        <f t="shared" si="44"/>
        <v>112477.125</v>
      </c>
      <c r="CI78" s="38">
        <f t="shared" si="44"/>
        <v>117964.75</v>
      </c>
      <c r="CJ78" s="38">
        <f t="shared" si="44"/>
        <v>123452.375</v>
      </c>
      <c r="CK78" s="38">
        <f t="shared" si="44"/>
        <v>128940</v>
      </c>
      <c r="CL78" s="38">
        <f t="shared" si="44"/>
        <v>134427.625</v>
      </c>
      <c r="CM78" s="38">
        <f t="shared" si="42"/>
        <v>139915.25</v>
      </c>
      <c r="CN78" s="38">
        <f t="shared" si="42"/>
        <v>145402.875</v>
      </c>
      <c r="CO78" s="38">
        <f t="shared" si="42"/>
        <v>150890.5</v>
      </c>
      <c r="CP78" s="38">
        <f t="shared" si="42"/>
        <v>156378.125</v>
      </c>
    </row>
    <row r="79" spans="1:94" x14ac:dyDescent="0.25">
      <c r="A79" s="3">
        <v>4902</v>
      </c>
      <c r="B79" s="3" t="s">
        <v>1097</v>
      </c>
      <c r="C79" s="3" t="s">
        <v>58</v>
      </c>
      <c r="D79" s="3" t="s">
        <v>59</v>
      </c>
      <c r="E79" s="3">
        <v>0.48199999999999998</v>
      </c>
      <c r="F79" s="3" t="s">
        <v>209</v>
      </c>
      <c r="G79" s="35">
        <v>140200</v>
      </c>
      <c r="H79" s="35">
        <v>49100</v>
      </c>
      <c r="I79" s="35">
        <v>56100</v>
      </c>
      <c r="J79" s="35">
        <v>63100</v>
      </c>
      <c r="K79" s="35">
        <v>70100</v>
      </c>
      <c r="L79" s="35">
        <v>75750</v>
      </c>
      <c r="M79" s="35">
        <v>81350</v>
      </c>
      <c r="N79" s="35">
        <v>86950</v>
      </c>
      <c r="O79" s="35">
        <v>92550</v>
      </c>
      <c r="P79" s="35">
        <v>29450</v>
      </c>
      <c r="Q79" s="35">
        <v>33650</v>
      </c>
      <c r="R79" s="35">
        <v>37850</v>
      </c>
      <c r="S79" s="35">
        <v>42050</v>
      </c>
      <c r="T79" s="35">
        <v>45450</v>
      </c>
      <c r="U79" s="35">
        <v>48800</v>
      </c>
      <c r="V79" s="35">
        <v>52150</v>
      </c>
      <c r="W79" s="35">
        <v>55550</v>
      </c>
      <c r="X79" s="35">
        <v>78300</v>
      </c>
      <c r="Y79" s="35">
        <v>89500</v>
      </c>
      <c r="Z79" s="35">
        <v>100700</v>
      </c>
      <c r="AA79" s="35">
        <v>111850</v>
      </c>
      <c r="AB79" s="35">
        <v>120800</v>
      </c>
      <c r="AC79" s="35">
        <v>129750</v>
      </c>
      <c r="AD79" s="35">
        <v>138700</v>
      </c>
      <c r="AE79" s="35">
        <v>147650</v>
      </c>
      <c r="AF79" s="37">
        <f t="shared" si="68"/>
        <v>70100</v>
      </c>
      <c r="AG79" s="37">
        <f t="shared" si="69"/>
        <v>42050</v>
      </c>
      <c r="AH79" s="37">
        <f t="shared" si="70"/>
        <v>111850</v>
      </c>
      <c r="AI79">
        <f t="shared" si="43"/>
        <v>23666.2</v>
      </c>
      <c r="AJ79">
        <f t="shared" si="43"/>
        <v>27040.2</v>
      </c>
      <c r="AK79">
        <f t="shared" si="43"/>
        <v>30414.2</v>
      </c>
      <c r="AL79">
        <f t="shared" si="43"/>
        <v>33788.199999999997</v>
      </c>
      <c r="AM79">
        <f t="shared" si="43"/>
        <v>36511.5</v>
      </c>
      <c r="AN79">
        <f t="shared" si="43"/>
        <v>39210.699999999997</v>
      </c>
      <c r="AO79">
        <f t="shared" si="43"/>
        <v>41909.9</v>
      </c>
      <c r="AP79">
        <f t="shared" si="43"/>
        <v>44609.1</v>
      </c>
      <c r="AQ79">
        <f t="shared" si="43"/>
        <v>47308.299999999996</v>
      </c>
      <c r="AR79">
        <f t="shared" si="43"/>
        <v>50007.5</v>
      </c>
      <c r="AS79">
        <f t="shared" si="43"/>
        <v>52730.799999999996</v>
      </c>
      <c r="AT79">
        <f t="shared" si="43"/>
        <v>55430</v>
      </c>
      <c r="AU79">
        <f t="shared" si="43"/>
        <v>58129.2</v>
      </c>
      <c r="AV79">
        <f t="shared" si="43"/>
        <v>60828.4</v>
      </c>
      <c r="AW79">
        <f t="shared" si="43"/>
        <v>63527.6</v>
      </c>
      <c r="AX79">
        <f t="shared" si="43"/>
        <v>66226.8</v>
      </c>
      <c r="AY79">
        <f t="shared" si="41"/>
        <v>68950.099999999991</v>
      </c>
      <c r="AZ79">
        <f t="shared" si="41"/>
        <v>71649.3</v>
      </c>
      <c r="BA79">
        <f t="shared" si="41"/>
        <v>74348.5</v>
      </c>
      <c r="BB79">
        <f t="shared" si="41"/>
        <v>77047.7</v>
      </c>
      <c r="BC79" s="7">
        <f t="shared" si="48"/>
        <v>14194.9</v>
      </c>
      <c r="BD79" s="7">
        <f t="shared" si="49"/>
        <v>16219.3</v>
      </c>
      <c r="BE79" s="7">
        <f t="shared" si="50"/>
        <v>18243.7</v>
      </c>
      <c r="BF79" s="7">
        <f t="shared" si="51"/>
        <v>20268.099999999999</v>
      </c>
      <c r="BG79" s="7">
        <f t="shared" si="52"/>
        <v>21906.899999999998</v>
      </c>
      <c r="BH79" s="7">
        <f t="shared" si="53"/>
        <v>23521.599999999999</v>
      </c>
      <c r="BI79" s="7">
        <f t="shared" si="54"/>
        <v>25136.3</v>
      </c>
      <c r="BJ79" s="7">
        <f t="shared" si="55"/>
        <v>26775.1</v>
      </c>
      <c r="BK79" s="7">
        <f t="shared" si="56"/>
        <v>28389.8</v>
      </c>
      <c r="BL79" s="7">
        <f t="shared" si="57"/>
        <v>30004.5</v>
      </c>
      <c r="BM79" s="7">
        <f t="shared" si="58"/>
        <v>31619.200000000001</v>
      </c>
      <c r="BN79" s="7">
        <f t="shared" si="59"/>
        <v>33258</v>
      </c>
      <c r="BO79" s="7">
        <f t="shared" si="60"/>
        <v>34872.699999999997</v>
      </c>
      <c r="BP79" s="7">
        <f t="shared" si="61"/>
        <v>36487.4</v>
      </c>
      <c r="BQ79" s="7">
        <f t="shared" si="62"/>
        <v>38400.94</v>
      </c>
      <c r="BR79" s="7">
        <f t="shared" si="63"/>
        <v>40675.979999999996</v>
      </c>
      <c r="BS79" s="7">
        <f t="shared" si="64"/>
        <v>42951.02</v>
      </c>
      <c r="BT79" s="7">
        <f t="shared" si="65"/>
        <v>45226.06</v>
      </c>
      <c r="BU79" s="7">
        <f t="shared" si="66"/>
        <v>47501.1</v>
      </c>
      <c r="BV79" s="7">
        <f t="shared" si="67"/>
        <v>49776.14</v>
      </c>
      <c r="BW79" s="38">
        <f t="shared" si="44"/>
        <v>37740.6</v>
      </c>
      <c r="BX79" s="38">
        <f t="shared" si="44"/>
        <v>43139</v>
      </c>
      <c r="BY79" s="38">
        <f t="shared" si="44"/>
        <v>48537.4</v>
      </c>
      <c r="BZ79" s="38">
        <f t="shared" si="44"/>
        <v>53911.7</v>
      </c>
      <c r="CA79" s="38">
        <f t="shared" si="44"/>
        <v>58225.599999999999</v>
      </c>
      <c r="CB79" s="38">
        <f t="shared" si="44"/>
        <v>62539.5</v>
      </c>
      <c r="CC79" s="38">
        <f t="shared" si="44"/>
        <v>66853.399999999994</v>
      </c>
      <c r="CD79" s="38">
        <f t="shared" si="44"/>
        <v>71167.3</v>
      </c>
      <c r="CE79" s="38">
        <f t="shared" si="44"/>
        <v>75481.2</v>
      </c>
      <c r="CF79" s="38">
        <f t="shared" si="44"/>
        <v>79795.099999999991</v>
      </c>
      <c r="CG79" s="38">
        <f t="shared" si="44"/>
        <v>84109</v>
      </c>
      <c r="CH79" s="38">
        <f t="shared" si="44"/>
        <v>88422.9</v>
      </c>
      <c r="CI79" s="38">
        <f t="shared" si="44"/>
        <v>92736.8</v>
      </c>
      <c r="CJ79" s="38">
        <f t="shared" si="44"/>
        <v>97050.7</v>
      </c>
      <c r="CK79" s="38">
        <f t="shared" si="44"/>
        <v>101364.59999999999</v>
      </c>
      <c r="CL79" s="38">
        <f t="shared" si="44"/>
        <v>105678.5</v>
      </c>
      <c r="CM79" s="38">
        <f t="shared" si="42"/>
        <v>109992.4</v>
      </c>
      <c r="CN79" s="38">
        <f t="shared" si="42"/>
        <v>114306.3</v>
      </c>
      <c r="CO79" s="38">
        <f t="shared" si="42"/>
        <v>118620.2</v>
      </c>
      <c r="CP79" s="38">
        <f t="shared" si="42"/>
        <v>122934.09999999999</v>
      </c>
    </row>
    <row r="80" spans="1:94" x14ac:dyDescent="0.25">
      <c r="A80" s="3">
        <v>4902</v>
      </c>
      <c r="B80" s="3" t="s">
        <v>1097</v>
      </c>
      <c r="C80" s="3" t="s">
        <v>60</v>
      </c>
      <c r="D80" s="3" t="s">
        <v>61</v>
      </c>
      <c r="E80" s="3">
        <v>0.51770000000000005</v>
      </c>
      <c r="F80" s="3" t="s">
        <v>209</v>
      </c>
      <c r="G80" s="35">
        <v>111400</v>
      </c>
      <c r="H80" s="35">
        <v>39100</v>
      </c>
      <c r="I80" s="35">
        <v>44700</v>
      </c>
      <c r="J80" s="35">
        <v>50300</v>
      </c>
      <c r="K80" s="35">
        <v>55850</v>
      </c>
      <c r="L80" s="35">
        <v>60350</v>
      </c>
      <c r="M80" s="35">
        <v>64800</v>
      </c>
      <c r="N80" s="35">
        <v>69300</v>
      </c>
      <c r="O80" s="35">
        <v>73750</v>
      </c>
      <c r="P80" s="35">
        <v>23450</v>
      </c>
      <c r="Q80" s="35">
        <v>26800</v>
      </c>
      <c r="R80" s="35">
        <v>30150</v>
      </c>
      <c r="S80" s="35">
        <v>33500</v>
      </c>
      <c r="T80" s="35">
        <v>36200</v>
      </c>
      <c r="U80" s="35">
        <v>38900</v>
      </c>
      <c r="V80" s="35">
        <v>41910</v>
      </c>
      <c r="W80" s="35">
        <v>46630</v>
      </c>
      <c r="X80" s="35">
        <v>62550</v>
      </c>
      <c r="Y80" s="35">
        <v>71500</v>
      </c>
      <c r="Z80" s="35">
        <v>80450</v>
      </c>
      <c r="AA80" s="35">
        <v>89350</v>
      </c>
      <c r="AB80" s="35">
        <v>96500</v>
      </c>
      <c r="AC80" s="35">
        <v>103650</v>
      </c>
      <c r="AD80" s="35">
        <v>110800</v>
      </c>
      <c r="AE80" s="35">
        <v>117950</v>
      </c>
      <c r="AF80" s="37">
        <f t="shared" si="68"/>
        <v>55850</v>
      </c>
      <c r="AG80" s="37">
        <f t="shared" si="69"/>
        <v>33500</v>
      </c>
      <c r="AH80" s="37">
        <f t="shared" si="70"/>
        <v>89350</v>
      </c>
      <c r="AI80">
        <f t="shared" si="43"/>
        <v>20242.070000000003</v>
      </c>
      <c r="AJ80">
        <f t="shared" si="43"/>
        <v>23141.190000000002</v>
      </c>
      <c r="AK80">
        <f t="shared" si="43"/>
        <v>26040.31</v>
      </c>
      <c r="AL80">
        <f t="shared" si="43"/>
        <v>28913.545000000002</v>
      </c>
      <c r="AM80">
        <f t="shared" si="43"/>
        <v>31243.195000000003</v>
      </c>
      <c r="AN80">
        <f t="shared" si="43"/>
        <v>33546.960000000006</v>
      </c>
      <c r="AO80">
        <f t="shared" si="43"/>
        <v>35876.61</v>
      </c>
      <c r="AP80">
        <f t="shared" si="43"/>
        <v>38180.375</v>
      </c>
      <c r="AQ80">
        <f t="shared" si="43"/>
        <v>40484.140000000007</v>
      </c>
      <c r="AR80">
        <f t="shared" si="43"/>
        <v>42813.79</v>
      </c>
      <c r="AS80">
        <f t="shared" si="43"/>
        <v>45117.555000000008</v>
      </c>
      <c r="AT80">
        <f t="shared" si="43"/>
        <v>47421.320000000007</v>
      </c>
      <c r="AU80">
        <f t="shared" si="43"/>
        <v>49750.97</v>
      </c>
      <c r="AV80">
        <f t="shared" si="43"/>
        <v>52054.735000000008</v>
      </c>
      <c r="AW80">
        <f t="shared" si="43"/>
        <v>54358.500000000007</v>
      </c>
      <c r="AX80">
        <f t="shared" si="43"/>
        <v>56688.150000000009</v>
      </c>
      <c r="AY80">
        <f t="shared" si="41"/>
        <v>58991.915000000008</v>
      </c>
      <c r="AZ80">
        <f t="shared" si="41"/>
        <v>61321.565000000002</v>
      </c>
      <c r="BA80">
        <f t="shared" si="41"/>
        <v>63625.330000000009</v>
      </c>
      <c r="BB80">
        <f t="shared" si="41"/>
        <v>65929.095000000001</v>
      </c>
      <c r="BC80" s="7">
        <f t="shared" si="48"/>
        <v>12140.065000000001</v>
      </c>
      <c r="BD80" s="7">
        <f t="shared" si="49"/>
        <v>13874.36</v>
      </c>
      <c r="BE80" s="7">
        <f t="shared" si="50"/>
        <v>15608.655000000001</v>
      </c>
      <c r="BF80" s="7">
        <f t="shared" si="51"/>
        <v>17342.95</v>
      </c>
      <c r="BG80" s="7">
        <f t="shared" si="52"/>
        <v>18740.740000000002</v>
      </c>
      <c r="BH80" s="7">
        <f t="shared" si="53"/>
        <v>20138.530000000002</v>
      </c>
      <c r="BI80" s="7">
        <f t="shared" si="54"/>
        <v>21696.807000000001</v>
      </c>
      <c r="BJ80" s="7">
        <f t="shared" si="55"/>
        <v>24140.351000000002</v>
      </c>
      <c r="BK80" s="7">
        <f t="shared" si="56"/>
        <v>26583.895000000004</v>
      </c>
      <c r="BL80" s="7">
        <f t="shared" si="57"/>
        <v>29027.439000000002</v>
      </c>
      <c r="BM80" s="7">
        <f t="shared" si="58"/>
        <v>31470.983000000004</v>
      </c>
      <c r="BN80" s="7">
        <f t="shared" si="59"/>
        <v>33914.527000000002</v>
      </c>
      <c r="BO80" s="7">
        <f t="shared" si="60"/>
        <v>36358.071000000004</v>
      </c>
      <c r="BP80" s="7">
        <f t="shared" si="61"/>
        <v>38801.615000000005</v>
      </c>
      <c r="BQ80" s="7">
        <f t="shared" si="62"/>
        <v>41245.159000000007</v>
      </c>
      <c r="BR80" s="7">
        <f t="shared" si="63"/>
        <v>43688.703000000001</v>
      </c>
      <c r="BS80" s="7">
        <f t="shared" si="64"/>
        <v>46132.247000000003</v>
      </c>
      <c r="BT80" s="7">
        <f t="shared" si="65"/>
        <v>48575.791000000005</v>
      </c>
      <c r="BU80" s="7">
        <f t="shared" si="66"/>
        <v>51019.335000000006</v>
      </c>
      <c r="BV80" s="7">
        <f t="shared" si="67"/>
        <v>53462.879000000008</v>
      </c>
      <c r="BW80" s="38">
        <f t="shared" si="44"/>
        <v>32382.135000000002</v>
      </c>
      <c r="BX80" s="38">
        <f t="shared" si="44"/>
        <v>37015.550000000003</v>
      </c>
      <c r="BY80" s="38">
        <f t="shared" si="44"/>
        <v>41648.965000000004</v>
      </c>
      <c r="BZ80" s="38">
        <f t="shared" si="44"/>
        <v>46256.495000000003</v>
      </c>
      <c r="CA80" s="38">
        <f t="shared" si="44"/>
        <v>49958.05</v>
      </c>
      <c r="CB80" s="38">
        <f t="shared" si="44"/>
        <v>53659.605000000003</v>
      </c>
      <c r="CC80" s="38">
        <f t="shared" si="44"/>
        <v>57361.16</v>
      </c>
      <c r="CD80" s="38">
        <f t="shared" si="44"/>
        <v>61062.715000000004</v>
      </c>
      <c r="CE80" s="38">
        <f t="shared" si="44"/>
        <v>64764.270000000004</v>
      </c>
      <c r="CF80" s="38">
        <f t="shared" si="44"/>
        <v>68465.825000000012</v>
      </c>
      <c r="CG80" s="38">
        <f t="shared" si="44"/>
        <v>72167.38</v>
      </c>
      <c r="CH80" s="38">
        <f t="shared" si="44"/>
        <v>75868.935000000012</v>
      </c>
      <c r="CI80" s="38">
        <f t="shared" si="44"/>
        <v>79570.490000000005</v>
      </c>
      <c r="CJ80" s="38">
        <f t="shared" si="44"/>
        <v>83272.045000000013</v>
      </c>
      <c r="CK80" s="38">
        <f t="shared" si="44"/>
        <v>86973.6</v>
      </c>
      <c r="CL80" s="38">
        <f t="shared" si="44"/>
        <v>90675.155000000013</v>
      </c>
      <c r="CM80" s="38">
        <f t="shared" si="42"/>
        <v>94376.71</v>
      </c>
      <c r="CN80" s="38">
        <f t="shared" si="42"/>
        <v>98078.265000000014</v>
      </c>
      <c r="CO80" s="38">
        <f t="shared" si="42"/>
        <v>101779.82</v>
      </c>
      <c r="CP80" s="38">
        <f t="shared" si="42"/>
        <v>105481.37500000001</v>
      </c>
    </row>
    <row r="81" spans="1:94" x14ac:dyDescent="0.25">
      <c r="A81" s="3">
        <v>4902</v>
      </c>
      <c r="B81" s="3" t="s">
        <v>1097</v>
      </c>
      <c r="C81" s="3" t="s">
        <v>78</v>
      </c>
      <c r="D81" s="3" t="s">
        <v>79</v>
      </c>
      <c r="E81" s="3">
        <v>1E-4</v>
      </c>
      <c r="F81" s="3" t="s">
        <v>209</v>
      </c>
      <c r="G81" s="35">
        <v>117700</v>
      </c>
      <c r="H81" s="35">
        <v>39100</v>
      </c>
      <c r="I81" s="35">
        <v>44700</v>
      </c>
      <c r="J81" s="35">
        <v>50300</v>
      </c>
      <c r="K81" s="35">
        <v>55850</v>
      </c>
      <c r="L81" s="35">
        <v>60350</v>
      </c>
      <c r="M81" s="35">
        <v>64800</v>
      </c>
      <c r="N81" s="35">
        <v>69300</v>
      </c>
      <c r="O81" s="35">
        <v>73750</v>
      </c>
      <c r="P81" s="35">
        <v>23450</v>
      </c>
      <c r="Q81" s="35">
        <v>26800</v>
      </c>
      <c r="R81" s="35">
        <v>30150</v>
      </c>
      <c r="S81" s="35">
        <v>33500</v>
      </c>
      <c r="T81" s="35">
        <v>36200</v>
      </c>
      <c r="U81" s="35">
        <v>38900</v>
      </c>
      <c r="V81" s="35">
        <v>41910</v>
      </c>
      <c r="W81" s="35">
        <v>46630</v>
      </c>
      <c r="X81" s="35">
        <v>62550</v>
      </c>
      <c r="Y81" s="35">
        <v>71500</v>
      </c>
      <c r="Z81" s="35">
        <v>80450</v>
      </c>
      <c r="AA81" s="35">
        <v>89350</v>
      </c>
      <c r="AB81" s="35">
        <v>96500</v>
      </c>
      <c r="AC81" s="35">
        <v>103650</v>
      </c>
      <c r="AD81" s="35">
        <v>110800</v>
      </c>
      <c r="AE81" s="35">
        <v>117950</v>
      </c>
      <c r="AF81" s="37">
        <f t="shared" si="68"/>
        <v>55850</v>
      </c>
      <c r="AG81" s="37">
        <f t="shared" si="69"/>
        <v>33500</v>
      </c>
      <c r="AH81" s="37">
        <f t="shared" si="70"/>
        <v>89350</v>
      </c>
      <c r="AI81">
        <f t="shared" si="43"/>
        <v>3.91</v>
      </c>
      <c r="AJ81">
        <f t="shared" si="43"/>
        <v>4.4700000000000006</v>
      </c>
      <c r="AK81">
        <f t="shared" si="43"/>
        <v>5.03</v>
      </c>
      <c r="AL81">
        <f t="shared" si="43"/>
        <v>5.585</v>
      </c>
      <c r="AM81">
        <f t="shared" si="43"/>
        <v>6.0350000000000001</v>
      </c>
      <c r="AN81">
        <f t="shared" si="43"/>
        <v>6.48</v>
      </c>
      <c r="AO81">
        <f t="shared" si="43"/>
        <v>6.9300000000000006</v>
      </c>
      <c r="AP81">
        <f t="shared" si="43"/>
        <v>7.375</v>
      </c>
      <c r="AQ81">
        <f t="shared" si="43"/>
        <v>7.82</v>
      </c>
      <c r="AR81">
        <f t="shared" si="43"/>
        <v>8.27</v>
      </c>
      <c r="AS81">
        <f t="shared" si="43"/>
        <v>8.7149999999999999</v>
      </c>
      <c r="AT81">
        <f t="shared" si="43"/>
        <v>9.16</v>
      </c>
      <c r="AU81">
        <f t="shared" si="43"/>
        <v>9.6100000000000012</v>
      </c>
      <c r="AV81">
        <f t="shared" si="43"/>
        <v>10.055</v>
      </c>
      <c r="AW81">
        <f t="shared" si="43"/>
        <v>10.5</v>
      </c>
      <c r="AX81">
        <f t="shared" ref="AX81:BB106" si="71">CEILING(IF(AX$2&gt;3,(AX$2-4)*0.08*$AF81+$AF81,(AX$2-4)*0.1*$AF81+$AF81),50)*$E81</f>
        <v>10.950000000000001</v>
      </c>
      <c r="AY81">
        <f t="shared" si="71"/>
        <v>11.395000000000001</v>
      </c>
      <c r="AZ81">
        <f t="shared" si="71"/>
        <v>11.845000000000001</v>
      </c>
      <c r="BA81">
        <f t="shared" si="71"/>
        <v>12.290000000000001</v>
      </c>
      <c r="BB81">
        <f t="shared" si="71"/>
        <v>12.735000000000001</v>
      </c>
      <c r="BC81" s="7">
        <f t="shared" si="48"/>
        <v>2.3450000000000002</v>
      </c>
      <c r="BD81" s="7">
        <f t="shared" si="49"/>
        <v>2.68</v>
      </c>
      <c r="BE81" s="7">
        <f t="shared" si="50"/>
        <v>3.0150000000000001</v>
      </c>
      <c r="BF81" s="7">
        <f t="shared" si="51"/>
        <v>3.35</v>
      </c>
      <c r="BG81" s="7">
        <f t="shared" si="52"/>
        <v>3.62</v>
      </c>
      <c r="BH81" s="7">
        <f t="shared" si="53"/>
        <v>3.89</v>
      </c>
      <c r="BI81" s="7">
        <f t="shared" si="54"/>
        <v>4.1909999999999998</v>
      </c>
      <c r="BJ81" s="7">
        <f t="shared" si="55"/>
        <v>4.6630000000000003</v>
      </c>
      <c r="BK81" s="7">
        <f t="shared" si="56"/>
        <v>5.1350000000000007</v>
      </c>
      <c r="BL81" s="7">
        <f t="shared" si="57"/>
        <v>5.6070000000000002</v>
      </c>
      <c r="BM81" s="7">
        <f t="shared" si="58"/>
        <v>6.0790000000000006</v>
      </c>
      <c r="BN81" s="7">
        <f t="shared" si="59"/>
        <v>6.5510000000000002</v>
      </c>
      <c r="BO81" s="7">
        <f t="shared" si="60"/>
        <v>7.0230000000000006</v>
      </c>
      <c r="BP81" s="7">
        <f t="shared" si="61"/>
        <v>7.4950000000000001</v>
      </c>
      <c r="BQ81" s="7">
        <f t="shared" si="62"/>
        <v>7.9670000000000005</v>
      </c>
      <c r="BR81" s="7">
        <f t="shared" si="63"/>
        <v>8.4390000000000001</v>
      </c>
      <c r="BS81" s="7">
        <f t="shared" si="64"/>
        <v>8.9109999999999996</v>
      </c>
      <c r="BT81" s="7">
        <f t="shared" si="65"/>
        <v>9.3830000000000009</v>
      </c>
      <c r="BU81" s="7">
        <f t="shared" si="66"/>
        <v>9.8550000000000004</v>
      </c>
      <c r="BV81" s="7">
        <f t="shared" si="67"/>
        <v>10.327</v>
      </c>
      <c r="BW81" s="38">
        <f t="shared" si="44"/>
        <v>6.2549999999999999</v>
      </c>
      <c r="BX81" s="38">
        <f t="shared" si="44"/>
        <v>7.15</v>
      </c>
      <c r="BY81" s="38">
        <f t="shared" si="44"/>
        <v>8.0449999999999999</v>
      </c>
      <c r="BZ81" s="38">
        <f t="shared" si="44"/>
        <v>8.9350000000000005</v>
      </c>
      <c r="CA81" s="38">
        <f t="shared" si="44"/>
        <v>9.65</v>
      </c>
      <c r="CB81" s="38">
        <f t="shared" si="44"/>
        <v>10.365</v>
      </c>
      <c r="CC81" s="38">
        <f t="shared" si="44"/>
        <v>11.08</v>
      </c>
      <c r="CD81" s="38">
        <f t="shared" si="44"/>
        <v>11.795</v>
      </c>
      <c r="CE81" s="38">
        <f t="shared" si="44"/>
        <v>12.51</v>
      </c>
      <c r="CF81" s="38">
        <f t="shared" si="44"/>
        <v>13.225000000000001</v>
      </c>
      <c r="CG81" s="38">
        <f t="shared" si="44"/>
        <v>13.940000000000001</v>
      </c>
      <c r="CH81" s="38">
        <f t="shared" si="44"/>
        <v>14.655000000000001</v>
      </c>
      <c r="CI81" s="38">
        <f t="shared" si="44"/>
        <v>15.370000000000001</v>
      </c>
      <c r="CJ81" s="38">
        <f t="shared" si="44"/>
        <v>16.085000000000001</v>
      </c>
      <c r="CK81" s="38">
        <f t="shared" si="44"/>
        <v>16.8</v>
      </c>
      <c r="CL81" s="38">
        <f t="shared" ref="CL81:CP106" si="72">CEILING(IF(CL$2&gt;3,(CL$2-4)*0.08*$AH81+$AH81,(CL$2-4)*0.1*$AH81+$AH81),50)*$E81</f>
        <v>17.515000000000001</v>
      </c>
      <c r="CM81" s="38">
        <f t="shared" si="72"/>
        <v>18.23</v>
      </c>
      <c r="CN81" s="38">
        <f t="shared" si="72"/>
        <v>18.945</v>
      </c>
      <c r="CO81" s="38">
        <f t="shared" si="72"/>
        <v>19.66</v>
      </c>
      <c r="CP81" s="38">
        <f t="shared" si="72"/>
        <v>20.375</v>
      </c>
    </row>
    <row r="82" spans="1:94" x14ac:dyDescent="0.25">
      <c r="A82" s="3">
        <v>4903</v>
      </c>
      <c r="B82" s="3" t="s">
        <v>1098</v>
      </c>
      <c r="C82" s="3" t="s">
        <v>56</v>
      </c>
      <c r="D82" s="3" t="s">
        <v>57</v>
      </c>
      <c r="E82" s="3">
        <v>6.1999999999999998E-3</v>
      </c>
      <c r="F82" s="3" t="s">
        <v>209</v>
      </c>
      <c r="G82" s="35">
        <v>115600</v>
      </c>
      <c r="H82" s="35">
        <v>38050</v>
      </c>
      <c r="I82" s="35">
        <v>43500</v>
      </c>
      <c r="J82" s="35">
        <v>48950</v>
      </c>
      <c r="K82" s="35">
        <v>54350</v>
      </c>
      <c r="L82" s="35">
        <v>58700</v>
      </c>
      <c r="M82" s="35">
        <v>63050</v>
      </c>
      <c r="N82" s="35">
        <v>67400</v>
      </c>
      <c r="O82" s="35">
        <v>71750</v>
      </c>
      <c r="P82" s="35">
        <v>22850</v>
      </c>
      <c r="Q82" s="35">
        <v>26100</v>
      </c>
      <c r="R82" s="35">
        <v>29350</v>
      </c>
      <c r="S82" s="35">
        <v>32600</v>
      </c>
      <c r="T82" s="35">
        <v>35250</v>
      </c>
      <c r="U82" s="35">
        <v>37850</v>
      </c>
      <c r="V82" s="35">
        <v>41910</v>
      </c>
      <c r="W82" s="35">
        <v>46630</v>
      </c>
      <c r="X82" s="35">
        <v>60900</v>
      </c>
      <c r="Y82" s="35">
        <v>69600</v>
      </c>
      <c r="Z82" s="35">
        <v>78300</v>
      </c>
      <c r="AA82" s="35">
        <v>86950</v>
      </c>
      <c r="AB82" s="35">
        <v>93950</v>
      </c>
      <c r="AC82" s="35">
        <v>100900</v>
      </c>
      <c r="AD82" s="35">
        <v>107850</v>
      </c>
      <c r="AE82" s="35">
        <v>114800</v>
      </c>
      <c r="AF82" s="37">
        <f t="shared" si="68"/>
        <v>54350</v>
      </c>
      <c r="AG82" s="37">
        <f t="shared" si="69"/>
        <v>32600</v>
      </c>
      <c r="AH82" s="37">
        <f t="shared" si="70"/>
        <v>86950</v>
      </c>
      <c r="AI82">
        <f t="shared" ref="AI82:AX97" si="73">CEILING(IF(AI$2&gt;3,(AI$2-4)*0.08*$AF82+$AF82,(AI$2-4)*0.1*$AF82+$AF82),50)*$E82</f>
        <v>235.91</v>
      </c>
      <c r="AJ82">
        <f t="shared" si="73"/>
        <v>269.7</v>
      </c>
      <c r="AK82">
        <f t="shared" si="73"/>
        <v>303.49</v>
      </c>
      <c r="AL82">
        <f t="shared" si="73"/>
        <v>336.96999999999997</v>
      </c>
      <c r="AM82">
        <f t="shared" si="73"/>
        <v>363.94</v>
      </c>
      <c r="AN82">
        <f t="shared" si="73"/>
        <v>390.90999999999997</v>
      </c>
      <c r="AO82">
        <f t="shared" si="73"/>
        <v>417.88</v>
      </c>
      <c r="AP82">
        <f t="shared" si="73"/>
        <v>444.84999999999997</v>
      </c>
      <c r="AQ82">
        <f t="shared" si="73"/>
        <v>471.82</v>
      </c>
      <c r="AR82">
        <f t="shared" si="73"/>
        <v>498.78999999999996</v>
      </c>
      <c r="AS82">
        <f t="shared" si="73"/>
        <v>525.76</v>
      </c>
      <c r="AT82">
        <f t="shared" si="73"/>
        <v>552.73</v>
      </c>
      <c r="AU82">
        <f t="shared" si="73"/>
        <v>579.69999999999993</v>
      </c>
      <c r="AV82">
        <f t="shared" si="73"/>
        <v>606.66999999999996</v>
      </c>
      <c r="AW82">
        <f t="shared" si="73"/>
        <v>633.64</v>
      </c>
      <c r="AX82">
        <f t="shared" si="73"/>
        <v>660.61</v>
      </c>
      <c r="AY82">
        <f t="shared" si="71"/>
        <v>687.57999999999993</v>
      </c>
      <c r="AZ82">
        <f t="shared" si="71"/>
        <v>714.55</v>
      </c>
      <c r="BA82">
        <f t="shared" si="71"/>
        <v>741.52</v>
      </c>
      <c r="BB82">
        <f t="shared" si="71"/>
        <v>768.49</v>
      </c>
      <c r="BC82" s="7">
        <f t="shared" si="48"/>
        <v>141.66999999999999</v>
      </c>
      <c r="BD82" s="7">
        <f t="shared" si="49"/>
        <v>161.82</v>
      </c>
      <c r="BE82" s="7">
        <f t="shared" si="50"/>
        <v>181.97</v>
      </c>
      <c r="BF82" s="7">
        <f t="shared" si="51"/>
        <v>202.12</v>
      </c>
      <c r="BG82" s="7">
        <f t="shared" si="52"/>
        <v>218.54999999999998</v>
      </c>
      <c r="BH82" s="7">
        <f t="shared" si="53"/>
        <v>234.67</v>
      </c>
      <c r="BI82" s="7">
        <f t="shared" si="54"/>
        <v>259.84199999999998</v>
      </c>
      <c r="BJ82" s="7">
        <f t="shared" si="55"/>
        <v>289.10599999999999</v>
      </c>
      <c r="BK82" s="7">
        <f t="shared" si="56"/>
        <v>318.37</v>
      </c>
      <c r="BL82" s="7">
        <f t="shared" si="57"/>
        <v>347.63400000000001</v>
      </c>
      <c r="BM82" s="7">
        <f t="shared" si="58"/>
        <v>376.89799999999997</v>
      </c>
      <c r="BN82" s="7">
        <f t="shared" si="59"/>
        <v>406.16199999999998</v>
      </c>
      <c r="BO82" s="7">
        <f t="shared" si="60"/>
        <v>435.42599999999999</v>
      </c>
      <c r="BP82" s="7">
        <f t="shared" si="61"/>
        <v>464.69</v>
      </c>
      <c r="BQ82" s="7">
        <f t="shared" si="62"/>
        <v>493.95400000000001</v>
      </c>
      <c r="BR82" s="7">
        <f t="shared" si="63"/>
        <v>523.21799999999996</v>
      </c>
      <c r="BS82" s="7">
        <f t="shared" si="64"/>
        <v>552.48199999999997</v>
      </c>
      <c r="BT82" s="7">
        <f t="shared" si="65"/>
        <v>581.74599999999998</v>
      </c>
      <c r="BU82" s="7">
        <f t="shared" si="66"/>
        <v>611.01</v>
      </c>
      <c r="BV82" s="7">
        <f t="shared" si="67"/>
        <v>640.274</v>
      </c>
      <c r="BW82" s="38">
        <f t="shared" ref="BW82:CL97" si="74">CEILING(IF(BW$2&gt;3,(BW$2-4)*0.08*$AH82+$AH82,(BW$2-4)*0.1*$AH82+$AH82),50)*$E82</f>
        <v>377.58</v>
      </c>
      <c r="BX82" s="38">
        <f t="shared" si="74"/>
        <v>431.52</v>
      </c>
      <c r="BY82" s="38">
        <f t="shared" si="74"/>
        <v>485.46</v>
      </c>
      <c r="BZ82" s="38">
        <f t="shared" si="74"/>
        <v>539.09</v>
      </c>
      <c r="CA82" s="38">
        <f t="shared" si="74"/>
        <v>582.49</v>
      </c>
      <c r="CB82" s="38">
        <f t="shared" si="74"/>
        <v>625.57999999999993</v>
      </c>
      <c r="CC82" s="38">
        <f t="shared" si="74"/>
        <v>668.67</v>
      </c>
      <c r="CD82" s="38">
        <f t="shared" si="74"/>
        <v>711.76</v>
      </c>
      <c r="CE82" s="38">
        <f t="shared" si="74"/>
        <v>754.85</v>
      </c>
      <c r="CF82" s="38">
        <f t="shared" si="74"/>
        <v>797.93999999999994</v>
      </c>
      <c r="CG82" s="38">
        <f t="shared" si="74"/>
        <v>841.03</v>
      </c>
      <c r="CH82" s="38">
        <f t="shared" si="74"/>
        <v>884.12</v>
      </c>
      <c r="CI82" s="38">
        <f t="shared" si="74"/>
        <v>927.52</v>
      </c>
      <c r="CJ82" s="38">
        <f t="shared" si="74"/>
        <v>970.61</v>
      </c>
      <c r="CK82" s="38">
        <f t="shared" si="74"/>
        <v>1013.6999999999999</v>
      </c>
      <c r="CL82" s="38">
        <f t="shared" si="74"/>
        <v>1056.79</v>
      </c>
      <c r="CM82" s="38">
        <f t="shared" si="72"/>
        <v>1099.8799999999999</v>
      </c>
      <c r="CN82" s="38">
        <f t="shared" si="72"/>
        <v>1142.97</v>
      </c>
      <c r="CO82" s="38">
        <f t="shared" si="72"/>
        <v>1186.06</v>
      </c>
      <c r="CP82" s="38">
        <f t="shared" si="72"/>
        <v>1229.1499999999999</v>
      </c>
    </row>
    <row r="83" spans="1:94" x14ac:dyDescent="0.25">
      <c r="A83" s="3">
        <v>4903</v>
      </c>
      <c r="B83" s="3" t="s">
        <v>1098</v>
      </c>
      <c r="C83" s="3" t="s">
        <v>58</v>
      </c>
      <c r="D83" s="3" t="s">
        <v>59</v>
      </c>
      <c r="E83" s="3">
        <v>0.99380000000000002</v>
      </c>
      <c r="F83" s="3" t="s">
        <v>209</v>
      </c>
      <c r="G83" s="35">
        <v>140200</v>
      </c>
      <c r="H83" s="35">
        <v>49100</v>
      </c>
      <c r="I83" s="35">
        <v>56100</v>
      </c>
      <c r="J83" s="35">
        <v>63100</v>
      </c>
      <c r="K83" s="35">
        <v>70100</v>
      </c>
      <c r="L83" s="35">
        <v>75750</v>
      </c>
      <c r="M83" s="35">
        <v>81350</v>
      </c>
      <c r="N83" s="35">
        <v>86950</v>
      </c>
      <c r="O83" s="35">
        <v>92550</v>
      </c>
      <c r="P83" s="35">
        <v>29450</v>
      </c>
      <c r="Q83" s="35">
        <v>33650</v>
      </c>
      <c r="R83" s="35">
        <v>37850</v>
      </c>
      <c r="S83" s="35">
        <v>42050</v>
      </c>
      <c r="T83" s="35">
        <v>45450</v>
      </c>
      <c r="U83" s="35">
        <v>48800</v>
      </c>
      <c r="V83" s="35">
        <v>52150</v>
      </c>
      <c r="W83" s="35">
        <v>55550</v>
      </c>
      <c r="X83" s="35">
        <v>78300</v>
      </c>
      <c r="Y83" s="35">
        <v>89500</v>
      </c>
      <c r="Z83" s="35">
        <v>100700</v>
      </c>
      <c r="AA83" s="35">
        <v>111850</v>
      </c>
      <c r="AB83" s="35">
        <v>120800</v>
      </c>
      <c r="AC83" s="35">
        <v>129750</v>
      </c>
      <c r="AD83" s="35">
        <v>138700</v>
      </c>
      <c r="AE83" s="35">
        <v>147650</v>
      </c>
      <c r="AF83" s="37">
        <f t="shared" si="68"/>
        <v>70100</v>
      </c>
      <c r="AG83" s="37">
        <f t="shared" si="69"/>
        <v>42050</v>
      </c>
      <c r="AH83" s="37">
        <f t="shared" si="70"/>
        <v>111850</v>
      </c>
      <c r="AI83">
        <f t="shared" si="73"/>
        <v>48795.58</v>
      </c>
      <c r="AJ83">
        <f t="shared" si="73"/>
        <v>55752.18</v>
      </c>
      <c r="AK83">
        <f t="shared" si="73"/>
        <v>62708.78</v>
      </c>
      <c r="AL83">
        <f t="shared" si="73"/>
        <v>69665.38</v>
      </c>
      <c r="AM83">
        <f t="shared" si="73"/>
        <v>75280.350000000006</v>
      </c>
      <c r="AN83">
        <f t="shared" si="73"/>
        <v>80845.63</v>
      </c>
      <c r="AO83">
        <f t="shared" si="73"/>
        <v>86410.91</v>
      </c>
      <c r="AP83">
        <f t="shared" si="73"/>
        <v>91976.19</v>
      </c>
      <c r="AQ83">
        <f t="shared" si="73"/>
        <v>97541.47</v>
      </c>
      <c r="AR83">
        <f t="shared" si="73"/>
        <v>103106.75</v>
      </c>
      <c r="AS83">
        <f t="shared" si="73"/>
        <v>108721.72</v>
      </c>
      <c r="AT83">
        <f t="shared" si="73"/>
        <v>114287</v>
      </c>
      <c r="AU83">
        <f t="shared" si="73"/>
        <v>119852.28</v>
      </c>
      <c r="AV83">
        <f t="shared" si="73"/>
        <v>125417.56</v>
      </c>
      <c r="AW83">
        <f t="shared" si="73"/>
        <v>130982.84</v>
      </c>
      <c r="AX83">
        <f t="shared" si="73"/>
        <v>136548.12</v>
      </c>
      <c r="AY83">
        <f t="shared" si="71"/>
        <v>142163.09</v>
      </c>
      <c r="AZ83">
        <f t="shared" si="71"/>
        <v>147728.37</v>
      </c>
      <c r="BA83">
        <f t="shared" si="71"/>
        <v>153293.65</v>
      </c>
      <c r="BB83">
        <f t="shared" si="71"/>
        <v>158858.93</v>
      </c>
      <c r="BC83" s="7">
        <f t="shared" si="48"/>
        <v>29267.41</v>
      </c>
      <c r="BD83" s="7">
        <f t="shared" si="49"/>
        <v>33441.370000000003</v>
      </c>
      <c r="BE83" s="7">
        <f t="shared" si="50"/>
        <v>37615.33</v>
      </c>
      <c r="BF83" s="7">
        <f t="shared" si="51"/>
        <v>41789.29</v>
      </c>
      <c r="BG83" s="7">
        <f t="shared" si="52"/>
        <v>45168.21</v>
      </c>
      <c r="BH83" s="7">
        <f t="shared" si="53"/>
        <v>48497.440000000002</v>
      </c>
      <c r="BI83" s="7">
        <f t="shared" si="54"/>
        <v>51826.67</v>
      </c>
      <c r="BJ83" s="7">
        <f t="shared" si="55"/>
        <v>55205.590000000004</v>
      </c>
      <c r="BK83" s="7">
        <f t="shared" si="56"/>
        <v>58534.82</v>
      </c>
      <c r="BL83" s="7">
        <f t="shared" si="57"/>
        <v>61864.05</v>
      </c>
      <c r="BM83" s="7">
        <f t="shared" si="58"/>
        <v>65193.279999999999</v>
      </c>
      <c r="BN83" s="7">
        <f t="shared" si="59"/>
        <v>68572.2</v>
      </c>
      <c r="BO83" s="7">
        <f t="shared" si="60"/>
        <v>71901.430000000008</v>
      </c>
      <c r="BP83" s="7">
        <f t="shared" si="61"/>
        <v>75230.66</v>
      </c>
      <c r="BQ83" s="7">
        <f t="shared" si="62"/>
        <v>79176.046000000002</v>
      </c>
      <c r="BR83" s="7">
        <f t="shared" si="63"/>
        <v>83866.782000000007</v>
      </c>
      <c r="BS83" s="7">
        <f t="shared" si="64"/>
        <v>88557.517999999996</v>
      </c>
      <c r="BT83" s="7">
        <f t="shared" si="65"/>
        <v>93248.254000000001</v>
      </c>
      <c r="BU83" s="7">
        <f t="shared" si="66"/>
        <v>97938.99</v>
      </c>
      <c r="BV83" s="7">
        <f t="shared" si="67"/>
        <v>102629.726</v>
      </c>
      <c r="BW83" s="38">
        <f t="shared" si="74"/>
        <v>77814.540000000008</v>
      </c>
      <c r="BX83" s="38">
        <f t="shared" si="74"/>
        <v>88945.1</v>
      </c>
      <c r="BY83" s="38">
        <f t="shared" si="74"/>
        <v>100075.66</v>
      </c>
      <c r="BZ83" s="38">
        <f t="shared" si="74"/>
        <v>111156.53</v>
      </c>
      <c r="CA83" s="38">
        <f t="shared" si="74"/>
        <v>120051.04000000001</v>
      </c>
      <c r="CB83" s="38">
        <f t="shared" si="74"/>
        <v>128945.55</v>
      </c>
      <c r="CC83" s="38">
        <f t="shared" si="74"/>
        <v>137840.06</v>
      </c>
      <c r="CD83" s="38">
        <f t="shared" si="74"/>
        <v>146734.57</v>
      </c>
      <c r="CE83" s="38">
        <f t="shared" si="74"/>
        <v>155629.08000000002</v>
      </c>
      <c r="CF83" s="38">
        <f t="shared" si="74"/>
        <v>164523.59</v>
      </c>
      <c r="CG83" s="38">
        <f t="shared" si="74"/>
        <v>173418.1</v>
      </c>
      <c r="CH83" s="38">
        <f t="shared" si="74"/>
        <v>182312.61000000002</v>
      </c>
      <c r="CI83" s="38">
        <f t="shared" si="74"/>
        <v>191207.12</v>
      </c>
      <c r="CJ83" s="38">
        <f t="shared" si="74"/>
        <v>200101.63</v>
      </c>
      <c r="CK83" s="38">
        <f t="shared" si="74"/>
        <v>208996.14</v>
      </c>
      <c r="CL83" s="38">
        <f t="shared" si="74"/>
        <v>217890.65</v>
      </c>
      <c r="CM83" s="38">
        <f t="shared" si="72"/>
        <v>226785.16</v>
      </c>
      <c r="CN83" s="38">
        <f t="shared" si="72"/>
        <v>235679.67</v>
      </c>
      <c r="CO83" s="38">
        <f t="shared" si="72"/>
        <v>244574.18</v>
      </c>
      <c r="CP83" s="38">
        <f t="shared" si="72"/>
        <v>253468.69</v>
      </c>
    </row>
    <row r="84" spans="1:94" x14ac:dyDescent="0.25">
      <c r="A84" s="3">
        <v>3306</v>
      </c>
      <c r="B84" s="3" t="s">
        <v>1075</v>
      </c>
      <c r="C84" s="3" t="s">
        <v>58</v>
      </c>
      <c r="D84" s="3" t="s">
        <v>59</v>
      </c>
      <c r="E84" s="3">
        <v>1.0001</v>
      </c>
      <c r="F84" s="3" t="s">
        <v>209</v>
      </c>
      <c r="G84" s="35">
        <v>140200</v>
      </c>
      <c r="H84" s="35">
        <v>49100</v>
      </c>
      <c r="I84" s="35">
        <v>56100</v>
      </c>
      <c r="J84" s="35">
        <v>63100</v>
      </c>
      <c r="K84" s="35">
        <v>70100</v>
      </c>
      <c r="L84" s="35">
        <v>75750</v>
      </c>
      <c r="M84" s="35">
        <v>81350</v>
      </c>
      <c r="N84" s="35">
        <v>86950</v>
      </c>
      <c r="O84" s="35">
        <v>92550</v>
      </c>
      <c r="P84" s="35">
        <v>29450</v>
      </c>
      <c r="Q84" s="35">
        <v>33650</v>
      </c>
      <c r="R84" s="35">
        <v>37850</v>
      </c>
      <c r="S84" s="35">
        <v>42050</v>
      </c>
      <c r="T84" s="35">
        <v>45450</v>
      </c>
      <c r="U84" s="35">
        <v>48800</v>
      </c>
      <c r="V84" s="35">
        <v>52150</v>
      </c>
      <c r="W84" s="35">
        <v>55550</v>
      </c>
      <c r="X84" s="35">
        <v>78300</v>
      </c>
      <c r="Y84" s="35">
        <v>89500</v>
      </c>
      <c r="Z84" s="35">
        <v>100700</v>
      </c>
      <c r="AA84" s="35">
        <v>111850</v>
      </c>
      <c r="AB84" s="35">
        <v>120800</v>
      </c>
      <c r="AC84" s="35">
        <v>129750</v>
      </c>
      <c r="AD84" s="35">
        <v>138700</v>
      </c>
      <c r="AE84" s="35">
        <v>147650</v>
      </c>
      <c r="AF84" s="37">
        <f t="shared" si="68"/>
        <v>70100</v>
      </c>
      <c r="AG84" s="37">
        <f t="shared" si="69"/>
        <v>42050</v>
      </c>
      <c r="AH84" s="37">
        <f t="shared" si="70"/>
        <v>111850</v>
      </c>
      <c r="AI84">
        <f t="shared" si="73"/>
        <v>49104.909999999996</v>
      </c>
      <c r="AJ84">
        <f t="shared" si="73"/>
        <v>56105.61</v>
      </c>
      <c r="AK84">
        <f t="shared" si="73"/>
        <v>63106.31</v>
      </c>
      <c r="AL84">
        <f t="shared" si="73"/>
        <v>70107.009999999995</v>
      </c>
      <c r="AM84">
        <f t="shared" si="73"/>
        <v>75757.574999999997</v>
      </c>
      <c r="AN84">
        <f t="shared" si="73"/>
        <v>81358.134999999995</v>
      </c>
      <c r="AO84">
        <f t="shared" si="73"/>
        <v>86958.694999999992</v>
      </c>
      <c r="AP84">
        <f t="shared" si="73"/>
        <v>92559.255000000005</v>
      </c>
      <c r="AQ84">
        <f t="shared" si="73"/>
        <v>98159.815000000002</v>
      </c>
      <c r="AR84">
        <f t="shared" si="73"/>
        <v>103760.375</v>
      </c>
      <c r="AS84">
        <f t="shared" si="73"/>
        <v>109410.94</v>
      </c>
      <c r="AT84">
        <f t="shared" si="73"/>
        <v>115011.5</v>
      </c>
      <c r="AU84">
        <f t="shared" si="73"/>
        <v>120612.06</v>
      </c>
      <c r="AV84">
        <f t="shared" si="73"/>
        <v>126212.62</v>
      </c>
      <c r="AW84">
        <f t="shared" si="73"/>
        <v>131813.18</v>
      </c>
      <c r="AX84">
        <f t="shared" si="73"/>
        <v>137413.74</v>
      </c>
      <c r="AY84">
        <f t="shared" si="71"/>
        <v>143064.30499999999</v>
      </c>
      <c r="AZ84">
        <f t="shared" si="71"/>
        <v>148664.86499999999</v>
      </c>
      <c r="BA84">
        <f t="shared" si="71"/>
        <v>154265.42499999999</v>
      </c>
      <c r="BB84">
        <f t="shared" si="71"/>
        <v>159865.98499999999</v>
      </c>
      <c r="BC84" s="7">
        <f t="shared" si="48"/>
        <v>29452.945</v>
      </c>
      <c r="BD84" s="7">
        <f t="shared" si="49"/>
        <v>33653.364999999998</v>
      </c>
      <c r="BE84" s="7">
        <f t="shared" si="50"/>
        <v>37853.784999999996</v>
      </c>
      <c r="BF84" s="7">
        <f t="shared" si="51"/>
        <v>42054.205000000002</v>
      </c>
      <c r="BG84" s="7">
        <f t="shared" si="52"/>
        <v>45454.544999999998</v>
      </c>
      <c r="BH84" s="7">
        <f t="shared" si="53"/>
        <v>48804.88</v>
      </c>
      <c r="BI84" s="7">
        <f t="shared" si="54"/>
        <v>52155.214999999997</v>
      </c>
      <c r="BJ84" s="7">
        <f t="shared" si="55"/>
        <v>55555.555</v>
      </c>
      <c r="BK84" s="7">
        <f t="shared" si="56"/>
        <v>58905.89</v>
      </c>
      <c r="BL84" s="7">
        <f t="shared" si="57"/>
        <v>62256.224999999999</v>
      </c>
      <c r="BM84" s="7">
        <f t="shared" si="58"/>
        <v>65606.559999999998</v>
      </c>
      <c r="BN84" s="7">
        <f t="shared" si="59"/>
        <v>69006.899999999994</v>
      </c>
      <c r="BO84" s="7">
        <f t="shared" si="60"/>
        <v>72357.235000000001</v>
      </c>
      <c r="BP84" s="7">
        <f t="shared" si="61"/>
        <v>75707.569999999992</v>
      </c>
      <c r="BQ84" s="7">
        <f t="shared" si="62"/>
        <v>79677.967000000004</v>
      </c>
      <c r="BR84" s="7">
        <f t="shared" si="63"/>
        <v>84398.438999999998</v>
      </c>
      <c r="BS84" s="7">
        <f t="shared" si="64"/>
        <v>89118.910999999993</v>
      </c>
      <c r="BT84" s="7">
        <f t="shared" si="65"/>
        <v>93839.383000000002</v>
      </c>
      <c r="BU84" s="7">
        <f t="shared" si="66"/>
        <v>98559.854999999996</v>
      </c>
      <c r="BV84" s="7">
        <f t="shared" si="67"/>
        <v>103280.327</v>
      </c>
      <c r="BW84" s="38">
        <f t="shared" si="74"/>
        <v>78307.83</v>
      </c>
      <c r="BX84" s="38">
        <f t="shared" si="74"/>
        <v>89508.95</v>
      </c>
      <c r="BY84" s="38">
        <f t="shared" si="74"/>
        <v>100710.06999999999</v>
      </c>
      <c r="BZ84" s="38">
        <f t="shared" si="74"/>
        <v>111861.185</v>
      </c>
      <c r="CA84" s="38">
        <f t="shared" si="74"/>
        <v>120812.08</v>
      </c>
      <c r="CB84" s="38">
        <f t="shared" si="74"/>
        <v>129762.97500000001</v>
      </c>
      <c r="CC84" s="38">
        <f t="shared" si="74"/>
        <v>138713.87</v>
      </c>
      <c r="CD84" s="38">
        <f t="shared" si="74"/>
        <v>147664.76499999998</v>
      </c>
      <c r="CE84" s="38">
        <f t="shared" si="74"/>
        <v>156615.66</v>
      </c>
      <c r="CF84" s="38">
        <f t="shared" si="74"/>
        <v>165566.55499999999</v>
      </c>
      <c r="CG84" s="38">
        <f t="shared" si="74"/>
        <v>174517.45</v>
      </c>
      <c r="CH84" s="38">
        <f t="shared" si="74"/>
        <v>183468.345</v>
      </c>
      <c r="CI84" s="38">
        <f t="shared" si="74"/>
        <v>192419.24</v>
      </c>
      <c r="CJ84" s="38">
        <f t="shared" si="74"/>
        <v>201370.13500000001</v>
      </c>
      <c r="CK84" s="38">
        <f t="shared" si="74"/>
        <v>210321.03</v>
      </c>
      <c r="CL84" s="38">
        <f t="shared" si="74"/>
        <v>219271.92499999999</v>
      </c>
      <c r="CM84" s="38">
        <f t="shared" si="72"/>
        <v>228222.82</v>
      </c>
      <c r="CN84" s="38">
        <f t="shared" si="72"/>
        <v>237173.715</v>
      </c>
      <c r="CO84" s="38">
        <f t="shared" si="72"/>
        <v>246124.61</v>
      </c>
      <c r="CP84" s="38">
        <f t="shared" si="72"/>
        <v>255075.505</v>
      </c>
    </row>
    <row r="85" spans="1:94" x14ac:dyDescent="0.25">
      <c r="A85" s="3">
        <v>3900</v>
      </c>
      <c r="B85" s="3" t="s">
        <v>1089</v>
      </c>
      <c r="C85" s="3" t="s">
        <v>58</v>
      </c>
      <c r="D85" s="3" t="s">
        <v>59</v>
      </c>
      <c r="E85" s="3">
        <v>1</v>
      </c>
      <c r="F85" s="3" t="s">
        <v>209</v>
      </c>
      <c r="G85" s="35">
        <v>140200</v>
      </c>
      <c r="H85" s="35">
        <v>49100</v>
      </c>
      <c r="I85" s="35">
        <v>56100</v>
      </c>
      <c r="J85" s="35">
        <v>63100</v>
      </c>
      <c r="K85" s="35">
        <v>70100</v>
      </c>
      <c r="L85" s="35">
        <v>75750</v>
      </c>
      <c r="M85" s="35">
        <v>81350</v>
      </c>
      <c r="N85" s="35">
        <v>86950</v>
      </c>
      <c r="O85" s="35">
        <v>92550</v>
      </c>
      <c r="P85" s="35">
        <v>29450</v>
      </c>
      <c r="Q85" s="35">
        <v>33650</v>
      </c>
      <c r="R85" s="35">
        <v>37850</v>
      </c>
      <c r="S85" s="35">
        <v>42050</v>
      </c>
      <c r="T85" s="35">
        <v>45450</v>
      </c>
      <c r="U85" s="35">
        <v>48800</v>
      </c>
      <c r="V85" s="35">
        <v>52150</v>
      </c>
      <c r="W85" s="35">
        <v>55550</v>
      </c>
      <c r="X85" s="35">
        <v>78300</v>
      </c>
      <c r="Y85" s="35">
        <v>89500</v>
      </c>
      <c r="Z85" s="35">
        <v>100700</v>
      </c>
      <c r="AA85" s="35">
        <v>111850</v>
      </c>
      <c r="AB85" s="35">
        <v>120800</v>
      </c>
      <c r="AC85" s="35">
        <v>129750</v>
      </c>
      <c r="AD85" s="35">
        <v>138700</v>
      </c>
      <c r="AE85" s="35">
        <v>147650</v>
      </c>
      <c r="AF85" s="37">
        <f t="shared" si="68"/>
        <v>70100</v>
      </c>
      <c r="AG85" s="37">
        <f t="shared" si="69"/>
        <v>42050</v>
      </c>
      <c r="AH85" s="37">
        <f t="shared" si="70"/>
        <v>111850</v>
      </c>
      <c r="AI85">
        <f t="shared" si="73"/>
        <v>49100</v>
      </c>
      <c r="AJ85">
        <f t="shared" si="73"/>
        <v>56100</v>
      </c>
      <c r="AK85">
        <f t="shared" si="73"/>
        <v>63100</v>
      </c>
      <c r="AL85">
        <f t="shared" si="73"/>
        <v>70100</v>
      </c>
      <c r="AM85">
        <f t="shared" si="73"/>
        <v>75750</v>
      </c>
      <c r="AN85">
        <f t="shared" si="73"/>
        <v>81350</v>
      </c>
      <c r="AO85">
        <f t="shared" si="73"/>
        <v>86950</v>
      </c>
      <c r="AP85">
        <f t="shared" si="73"/>
        <v>92550</v>
      </c>
      <c r="AQ85">
        <f t="shared" si="73"/>
        <v>98150</v>
      </c>
      <c r="AR85">
        <f t="shared" si="73"/>
        <v>103750</v>
      </c>
      <c r="AS85">
        <f t="shared" si="73"/>
        <v>109400</v>
      </c>
      <c r="AT85">
        <f t="shared" si="73"/>
        <v>115000</v>
      </c>
      <c r="AU85">
        <f t="shared" si="73"/>
        <v>120600</v>
      </c>
      <c r="AV85">
        <f t="shared" si="73"/>
        <v>126200</v>
      </c>
      <c r="AW85">
        <f t="shared" si="73"/>
        <v>131800</v>
      </c>
      <c r="AX85">
        <f t="shared" si="73"/>
        <v>137400</v>
      </c>
      <c r="AY85">
        <f t="shared" si="71"/>
        <v>143050</v>
      </c>
      <c r="AZ85">
        <f t="shared" si="71"/>
        <v>148650</v>
      </c>
      <c r="BA85">
        <f t="shared" si="71"/>
        <v>154250</v>
      </c>
      <c r="BB85">
        <f t="shared" si="71"/>
        <v>159850</v>
      </c>
      <c r="BC85" s="7">
        <f t="shared" si="48"/>
        <v>29450</v>
      </c>
      <c r="BD85" s="7">
        <f t="shared" si="49"/>
        <v>33650</v>
      </c>
      <c r="BE85" s="7">
        <f t="shared" si="50"/>
        <v>37850</v>
      </c>
      <c r="BF85" s="7">
        <f t="shared" si="51"/>
        <v>42050</v>
      </c>
      <c r="BG85" s="7">
        <f t="shared" si="52"/>
        <v>45450</v>
      </c>
      <c r="BH85" s="7">
        <f t="shared" si="53"/>
        <v>48800</v>
      </c>
      <c r="BI85" s="7">
        <f t="shared" si="54"/>
        <v>52150</v>
      </c>
      <c r="BJ85" s="7">
        <f t="shared" si="55"/>
        <v>55550</v>
      </c>
      <c r="BK85" s="7">
        <f t="shared" si="56"/>
        <v>58900</v>
      </c>
      <c r="BL85" s="7">
        <f t="shared" si="57"/>
        <v>62250</v>
      </c>
      <c r="BM85" s="7">
        <f t="shared" si="58"/>
        <v>65600</v>
      </c>
      <c r="BN85" s="7">
        <f t="shared" si="59"/>
        <v>69000</v>
      </c>
      <c r="BO85" s="7">
        <f t="shared" si="60"/>
        <v>72350</v>
      </c>
      <c r="BP85" s="7">
        <f t="shared" si="61"/>
        <v>75700</v>
      </c>
      <c r="BQ85" s="7">
        <f t="shared" si="62"/>
        <v>79670</v>
      </c>
      <c r="BR85" s="7">
        <f t="shared" si="63"/>
        <v>84390</v>
      </c>
      <c r="BS85" s="7">
        <f t="shared" si="64"/>
        <v>89110</v>
      </c>
      <c r="BT85" s="7">
        <f t="shared" si="65"/>
        <v>93830</v>
      </c>
      <c r="BU85" s="7">
        <f t="shared" si="66"/>
        <v>98550</v>
      </c>
      <c r="BV85" s="7">
        <f t="shared" si="67"/>
        <v>103270</v>
      </c>
      <c r="BW85" s="38">
        <f t="shared" si="74"/>
        <v>78300</v>
      </c>
      <c r="BX85" s="38">
        <f t="shared" si="74"/>
        <v>89500</v>
      </c>
      <c r="BY85" s="38">
        <f t="shared" si="74"/>
        <v>100700</v>
      </c>
      <c r="BZ85" s="38">
        <f t="shared" si="74"/>
        <v>111850</v>
      </c>
      <c r="CA85" s="38">
        <f t="shared" si="74"/>
        <v>120800</v>
      </c>
      <c r="CB85" s="38">
        <f t="shared" si="74"/>
        <v>129750</v>
      </c>
      <c r="CC85" s="38">
        <f t="shared" si="74"/>
        <v>138700</v>
      </c>
      <c r="CD85" s="38">
        <f t="shared" si="74"/>
        <v>147650</v>
      </c>
      <c r="CE85" s="38">
        <f t="shared" si="74"/>
        <v>156600</v>
      </c>
      <c r="CF85" s="38">
        <f t="shared" si="74"/>
        <v>165550</v>
      </c>
      <c r="CG85" s="38">
        <f t="shared" si="74"/>
        <v>174500</v>
      </c>
      <c r="CH85" s="38">
        <f t="shared" si="74"/>
        <v>183450</v>
      </c>
      <c r="CI85" s="38">
        <f t="shared" si="74"/>
        <v>192400</v>
      </c>
      <c r="CJ85" s="38">
        <f t="shared" si="74"/>
        <v>201350</v>
      </c>
      <c r="CK85" s="38">
        <f t="shared" si="74"/>
        <v>210300</v>
      </c>
      <c r="CL85" s="38">
        <f t="shared" si="74"/>
        <v>219250</v>
      </c>
      <c r="CM85" s="38">
        <f t="shared" si="72"/>
        <v>228200</v>
      </c>
      <c r="CN85" s="38">
        <f t="shared" si="72"/>
        <v>237150</v>
      </c>
      <c r="CO85" s="38">
        <f t="shared" si="72"/>
        <v>246100</v>
      </c>
      <c r="CP85" s="38">
        <f t="shared" si="72"/>
        <v>255050</v>
      </c>
    </row>
    <row r="86" spans="1:94" x14ac:dyDescent="0.25">
      <c r="A86" s="3">
        <v>2800</v>
      </c>
      <c r="B86" s="3" t="s">
        <v>1068</v>
      </c>
      <c r="C86" s="3" t="s">
        <v>58</v>
      </c>
      <c r="D86" s="3" t="s">
        <v>59</v>
      </c>
      <c r="E86" s="3">
        <v>0.99990000000000001</v>
      </c>
      <c r="F86" s="3" t="s">
        <v>209</v>
      </c>
      <c r="G86" s="35">
        <v>140200</v>
      </c>
      <c r="H86" s="35">
        <v>49100</v>
      </c>
      <c r="I86" s="35">
        <v>56100</v>
      </c>
      <c r="J86" s="35">
        <v>63100</v>
      </c>
      <c r="K86" s="35">
        <v>70100</v>
      </c>
      <c r="L86" s="35">
        <v>75750</v>
      </c>
      <c r="M86" s="35">
        <v>81350</v>
      </c>
      <c r="N86" s="35">
        <v>86950</v>
      </c>
      <c r="O86" s="35">
        <v>92550</v>
      </c>
      <c r="P86" s="35">
        <v>29450</v>
      </c>
      <c r="Q86" s="35">
        <v>33650</v>
      </c>
      <c r="R86" s="35">
        <v>37850</v>
      </c>
      <c r="S86" s="35">
        <v>42050</v>
      </c>
      <c r="T86" s="35">
        <v>45450</v>
      </c>
      <c r="U86" s="35">
        <v>48800</v>
      </c>
      <c r="V86" s="35">
        <v>52150</v>
      </c>
      <c r="W86" s="35">
        <v>55550</v>
      </c>
      <c r="X86" s="35">
        <v>78300</v>
      </c>
      <c r="Y86" s="35">
        <v>89500</v>
      </c>
      <c r="Z86" s="35">
        <v>100700</v>
      </c>
      <c r="AA86" s="35">
        <v>111850</v>
      </c>
      <c r="AB86" s="35">
        <v>120800</v>
      </c>
      <c r="AC86" s="35">
        <v>129750</v>
      </c>
      <c r="AD86" s="35">
        <v>138700</v>
      </c>
      <c r="AE86" s="35">
        <v>147650</v>
      </c>
      <c r="AF86" s="37">
        <f t="shared" si="68"/>
        <v>70100</v>
      </c>
      <c r="AG86" s="37">
        <f t="shared" si="69"/>
        <v>42050</v>
      </c>
      <c r="AH86" s="37">
        <f t="shared" si="70"/>
        <v>111850</v>
      </c>
      <c r="AI86">
        <f t="shared" si="73"/>
        <v>49095.090000000004</v>
      </c>
      <c r="AJ86">
        <f t="shared" si="73"/>
        <v>56094.39</v>
      </c>
      <c r="AK86">
        <f t="shared" si="73"/>
        <v>63093.69</v>
      </c>
      <c r="AL86">
        <f t="shared" si="73"/>
        <v>70092.990000000005</v>
      </c>
      <c r="AM86">
        <f t="shared" si="73"/>
        <v>75742.425000000003</v>
      </c>
      <c r="AN86">
        <f t="shared" si="73"/>
        <v>81341.865000000005</v>
      </c>
      <c r="AO86">
        <f t="shared" si="73"/>
        <v>86941.305000000008</v>
      </c>
      <c r="AP86">
        <f t="shared" si="73"/>
        <v>92540.744999999995</v>
      </c>
      <c r="AQ86">
        <f t="shared" si="73"/>
        <v>98140.184999999998</v>
      </c>
      <c r="AR86">
        <f t="shared" si="73"/>
        <v>103739.625</v>
      </c>
      <c r="AS86">
        <f t="shared" si="73"/>
        <v>109389.06</v>
      </c>
      <c r="AT86">
        <f t="shared" si="73"/>
        <v>114988.5</v>
      </c>
      <c r="AU86">
        <f t="shared" si="73"/>
        <v>120587.94</v>
      </c>
      <c r="AV86">
        <f t="shared" si="73"/>
        <v>126187.38</v>
      </c>
      <c r="AW86">
        <f t="shared" si="73"/>
        <v>131786.82</v>
      </c>
      <c r="AX86">
        <f t="shared" si="73"/>
        <v>137386.26</v>
      </c>
      <c r="AY86">
        <f t="shared" si="71"/>
        <v>143035.69500000001</v>
      </c>
      <c r="AZ86">
        <f t="shared" si="71"/>
        <v>148635.13500000001</v>
      </c>
      <c r="BA86">
        <f t="shared" si="71"/>
        <v>154234.57500000001</v>
      </c>
      <c r="BB86">
        <f t="shared" si="71"/>
        <v>159834.01500000001</v>
      </c>
      <c r="BC86" s="7">
        <f t="shared" si="48"/>
        <v>29447.055</v>
      </c>
      <c r="BD86" s="7">
        <f t="shared" si="49"/>
        <v>33646.635000000002</v>
      </c>
      <c r="BE86" s="7">
        <f t="shared" si="50"/>
        <v>37846.215000000004</v>
      </c>
      <c r="BF86" s="7">
        <f t="shared" si="51"/>
        <v>42045.794999999998</v>
      </c>
      <c r="BG86" s="7">
        <f t="shared" si="52"/>
        <v>45445.455000000002</v>
      </c>
      <c r="BH86" s="7">
        <f t="shared" si="53"/>
        <v>48795.12</v>
      </c>
      <c r="BI86" s="7">
        <f t="shared" si="54"/>
        <v>52144.785000000003</v>
      </c>
      <c r="BJ86" s="7">
        <f t="shared" si="55"/>
        <v>55544.445</v>
      </c>
      <c r="BK86" s="7">
        <f t="shared" si="56"/>
        <v>58894.11</v>
      </c>
      <c r="BL86" s="7">
        <f t="shared" si="57"/>
        <v>62243.775000000001</v>
      </c>
      <c r="BM86" s="7">
        <f t="shared" si="58"/>
        <v>65593.440000000002</v>
      </c>
      <c r="BN86" s="7">
        <f t="shared" si="59"/>
        <v>68993.100000000006</v>
      </c>
      <c r="BO86" s="7">
        <f t="shared" si="60"/>
        <v>72342.764999999999</v>
      </c>
      <c r="BP86" s="7">
        <f t="shared" si="61"/>
        <v>75692.430000000008</v>
      </c>
      <c r="BQ86" s="7">
        <f t="shared" si="62"/>
        <v>79662.032999999996</v>
      </c>
      <c r="BR86" s="7">
        <f t="shared" si="63"/>
        <v>84381.561000000002</v>
      </c>
      <c r="BS86" s="7">
        <f t="shared" si="64"/>
        <v>89101.089000000007</v>
      </c>
      <c r="BT86" s="7">
        <f t="shared" si="65"/>
        <v>93820.616999999998</v>
      </c>
      <c r="BU86" s="7">
        <f t="shared" si="66"/>
        <v>98540.145000000004</v>
      </c>
      <c r="BV86" s="7">
        <f t="shared" si="67"/>
        <v>103259.673</v>
      </c>
      <c r="BW86" s="38">
        <f t="shared" si="74"/>
        <v>78292.17</v>
      </c>
      <c r="BX86" s="38">
        <f t="shared" si="74"/>
        <v>89491.05</v>
      </c>
      <c r="BY86" s="38">
        <f t="shared" si="74"/>
        <v>100689.93000000001</v>
      </c>
      <c r="BZ86" s="38">
        <f t="shared" si="74"/>
        <v>111838.815</v>
      </c>
      <c r="CA86" s="38">
        <f t="shared" si="74"/>
        <v>120787.92</v>
      </c>
      <c r="CB86" s="38">
        <f t="shared" si="74"/>
        <v>129737.02499999999</v>
      </c>
      <c r="CC86" s="38">
        <f t="shared" si="74"/>
        <v>138686.13</v>
      </c>
      <c r="CD86" s="38">
        <f t="shared" si="74"/>
        <v>147635.23500000002</v>
      </c>
      <c r="CE86" s="38">
        <f t="shared" si="74"/>
        <v>156584.34</v>
      </c>
      <c r="CF86" s="38">
        <f t="shared" si="74"/>
        <v>165533.44500000001</v>
      </c>
      <c r="CG86" s="38">
        <f t="shared" si="74"/>
        <v>174482.55</v>
      </c>
      <c r="CH86" s="38">
        <f t="shared" si="74"/>
        <v>183431.655</v>
      </c>
      <c r="CI86" s="38">
        <f t="shared" si="74"/>
        <v>192380.76</v>
      </c>
      <c r="CJ86" s="38">
        <f t="shared" si="74"/>
        <v>201329.86499999999</v>
      </c>
      <c r="CK86" s="38">
        <f t="shared" si="74"/>
        <v>210278.97</v>
      </c>
      <c r="CL86" s="38">
        <f t="shared" si="74"/>
        <v>219228.07500000001</v>
      </c>
      <c r="CM86" s="38">
        <f t="shared" si="72"/>
        <v>228177.18</v>
      </c>
      <c r="CN86" s="38">
        <f t="shared" si="72"/>
        <v>237126.285</v>
      </c>
      <c r="CO86" s="38">
        <f t="shared" si="72"/>
        <v>246075.39</v>
      </c>
      <c r="CP86" s="38">
        <f t="shared" si="72"/>
        <v>255024.495</v>
      </c>
    </row>
    <row r="87" spans="1:94" x14ac:dyDescent="0.25">
      <c r="A87" s="3">
        <v>400</v>
      </c>
      <c r="B87" s="3" t="s">
        <v>1021</v>
      </c>
      <c r="C87" s="3" t="s">
        <v>58</v>
      </c>
      <c r="D87" s="3" t="s">
        <v>59</v>
      </c>
      <c r="E87" s="3">
        <v>0.25009999999999999</v>
      </c>
      <c r="F87" s="3" t="s">
        <v>209</v>
      </c>
      <c r="G87" s="35">
        <v>140200</v>
      </c>
      <c r="H87" s="35">
        <v>49100</v>
      </c>
      <c r="I87" s="35">
        <v>56100</v>
      </c>
      <c r="J87" s="35">
        <v>63100</v>
      </c>
      <c r="K87" s="35">
        <v>70100</v>
      </c>
      <c r="L87" s="35">
        <v>75750</v>
      </c>
      <c r="M87" s="35">
        <v>81350</v>
      </c>
      <c r="N87" s="35">
        <v>86950</v>
      </c>
      <c r="O87" s="35">
        <v>92550</v>
      </c>
      <c r="P87" s="35">
        <v>29450</v>
      </c>
      <c r="Q87" s="35">
        <v>33650</v>
      </c>
      <c r="R87" s="35">
        <v>37850</v>
      </c>
      <c r="S87" s="35">
        <v>42050</v>
      </c>
      <c r="T87" s="35">
        <v>45450</v>
      </c>
      <c r="U87" s="35">
        <v>48800</v>
      </c>
      <c r="V87" s="35">
        <v>52150</v>
      </c>
      <c r="W87" s="35">
        <v>55550</v>
      </c>
      <c r="X87" s="35">
        <v>78300</v>
      </c>
      <c r="Y87" s="35">
        <v>89500</v>
      </c>
      <c r="Z87" s="35">
        <v>100700</v>
      </c>
      <c r="AA87" s="35">
        <v>111850</v>
      </c>
      <c r="AB87" s="35">
        <v>120800</v>
      </c>
      <c r="AC87" s="35">
        <v>129750</v>
      </c>
      <c r="AD87" s="35">
        <v>138700</v>
      </c>
      <c r="AE87" s="35">
        <v>147650</v>
      </c>
      <c r="AF87" s="37">
        <f t="shared" si="68"/>
        <v>70100</v>
      </c>
      <c r="AG87" s="37">
        <f t="shared" si="69"/>
        <v>42050</v>
      </c>
      <c r="AH87" s="37">
        <f t="shared" si="70"/>
        <v>111850</v>
      </c>
      <c r="AI87">
        <f t="shared" si="73"/>
        <v>12279.91</v>
      </c>
      <c r="AJ87">
        <f t="shared" si="73"/>
        <v>14030.609999999999</v>
      </c>
      <c r="AK87">
        <f t="shared" si="73"/>
        <v>15781.31</v>
      </c>
      <c r="AL87">
        <f t="shared" si="73"/>
        <v>17532.009999999998</v>
      </c>
      <c r="AM87">
        <f t="shared" si="73"/>
        <v>18945.075000000001</v>
      </c>
      <c r="AN87">
        <f t="shared" si="73"/>
        <v>20345.634999999998</v>
      </c>
      <c r="AO87">
        <f t="shared" si="73"/>
        <v>21746.195</v>
      </c>
      <c r="AP87">
        <f t="shared" si="73"/>
        <v>23146.754999999997</v>
      </c>
      <c r="AQ87">
        <f t="shared" si="73"/>
        <v>24547.314999999999</v>
      </c>
      <c r="AR87">
        <f t="shared" si="73"/>
        <v>25947.875</v>
      </c>
      <c r="AS87">
        <f t="shared" si="73"/>
        <v>27360.94</v>
      </c>
      <c r="AT87">
        <f t="shared" si="73"/>
        <v>28761.5</v>
      </c>
      <c r="AU87">
        <f t="shared" si="73"/>
        <v>30162.059999999998</v>
      </c>
      <c r="AV87">
        <f t="shared" si="73"/>
        <v>31562.62</v>
      </c>
      <c r="AW87">
        <f t="shared" si="73"/>
        <v>32963.18</v>
      </c>
      <c r="AX87">
        <f t="shared" si="73"/>
        <v>34363.74</v>
      </c>
      <c r="AY87">
        <f t="shared" si="71"/>
        <v>35776.805</v>
      </c>
      <c r="AZ87">
        <f t="shared" si="71"/>
        <v>37177.364999999998</v>
      </c>
      <c r="BA87">
        <f t="shared" si="71"/>
        <v>38577.924999999996</v>
      </c>
      <c r="BB87">
        <f t="shared" si="71"/>
        <v>39978.485000000001</v>
      </c>
      <c r="BC87" s="7">
        <f t="shared" si="48"/>
        <v>7365.4449999999997</v>
      </c>
      <c r="BD87" s="7">
        <f t="shared" si="49"/>
        <v>8415.8649999999998</v>
      </c>
      <c r="BE87" s="7">
        <f t="shared" si="50"/>
        <v>9466.2849999999999</v>
      </c>
      <c r="BF87" s="7">
        <f t="shared" si="51"/>
        <v>10516.705</v>
      </c>
      <c r="BG87" s="7">
        <f t="shared" si="52"/>
        <v>11367.045</v>
      </c>
      <c r="BH87" s="7">
        <f t="shared" si="53"/>
        <v>12204.88</v>
      </c>
      <c r="BI87" s="7">
        <f t="shared" si="54"/>
        <v>13042.715</v>
      </c>
      <c r="BJ87" s="7">
        <f t="shared" si="55"/>
        <v>13893.055</v>
      </c>
      <c r="BK87" s="7">
        <f t="shared" si="56"/>
        <v>14730.89</v>
      </c>
      <c r="BL87" s="7">
        <f t="shared" si="57"/>
        <v>15568.724999999999</v>
      </c>
      <c r="BM87" s="7">
        <f t="shared" si="58"/>
        <v>16406.559999999998</v>
      </c>
      <c r="BN87" s="7">
        <f t="shared" si="59"/>
        <v>17256.899999999998</v>
      </c>
      <c r="BO87" s="7">
        <f t="shared" si="60"/>
        <v>18094.735000000001</v>
      </c>
      <c r="BP87" s="7">
        <f t="shared" si="61"/>
        <v>18932.57</v>
      </c>
      <c r="BQ87" s="7">
        <f t="shared" si="62"/>
        <v>19925.467000000001</v>
      </c>
      <c r="BR87" s="7">
        <f t="shared" si="63"/>
        <v>21105.938999999998</v>
      </c>
      <c r="BS87" s="7">
        <f t="shared" si="64"/>
        <v>22286.411</v>
      </c>
      <c r="BT87" s="7">
        <f t="shared" si="65"/>
        <v>23466.882999999998</v>
      </c>
      <c r="BU87" s="7">
        <f t="shared" si="66"/>
        <v>24647.355</v>
      </c>
      <c r="BV87" s="7">
        <f t="shared" si="67"/>
        <v>25827.826999999997</v>
      </c>
      <c r="BW87" s="38">
        <f t="shared" si="74"/>
        <v>19582.829999999998</v>
      </c>
      <c r="BX87" s="38">
        <f t="shared" si="74"/>
        <v>22383.95</v>
      </c>
      <c r="BY87" s="38">
        <f t="shared" si="74"/>
        <v>25185.07</v>
      </c>
      <c r="BZ87" s="38">
        <f t="shared" si="74"/>
        <v>27973.684999999998</v>
      </c>
      <c r="CA87" s="38">
        <f t="shared" si="74"/>
        <v>30212.079999999998</v>
      </c>
      <c r="CB87" s="38">
        <f t="shared" si="74"/>
        <v>32450.474999999999</v>
      </c>
      <c r="CC87" s="38">
        <f t="shared" si="74"/>
        <v>34688.869999999995</v>
      </c>
      <c r="CD87" s="38">
        <f t="shared" si="74"/>
        <v>36927.264999999999</v>
      </c>
      <c r="CE87" s="38">
        <f t="shared" si="74"/>
        <v>39165.659999999996</v>
      </c>
      <c r="CF87" s="38">
        <f t="shared" si="74"/>
        <v>41404.055</v>
      </c>
      <c r="CG87" s="38">
        <f t="shared" si="74"/>
        <v>43642.45</v>
      </c>
      <c r="CH87" s="38">
        <f t="shared" si="74"/>
        <v>45880.845000000001</v>
      </c>
      <c r="CI87" s="38">
        <f t="shared" si="74"/>
        <v>48119.24</v>
      </c>
      <c r="CJ87" s="38">
        <f t="shared" si="74"/>
        <v>50357.634999999995</v>
      </c>
      <c r="CK87" s="38">
        <f t="shared" si="74"/>
        <v>52596.03</v>
      </c>
      <c r="CL87" s="38">
        <f t="shared" si="74"/>
        <v>54834.424999999996</v>
      </c>
      <c r="CM87" s="38">
        <f t="shared" si="72"/>
        <v>57072.82</v>
      </c>
      <c r="CN87" s="38">
        <f t="shared" si="72"/>
        <v>59311.214999999997</v>
      </c>
      <c r="CO87" s="38">
        <f t="shared" si="72"/>
        <v>61549.61</v>
      </c>
      <c r="CP87" s="38">
        <f t="shared" si="72"/>
        <v>63788.004999999997</v>
      </c>
    </row>
    <row r="88" spans="1:94" x14ac:dyDescent="0.25">
      <c r="A88" s="3">
        <v>400</v>
      </c>
      <c r="B88" s="3" t="s">
        <v>1021</v>
      </c>
      <c r="C88" s="3" t="s">
        <v>68</v>
      </c>
      <c r="D88" s="3" t="s">
        <v>69</v>
      </c>
      <c r="E88" s="3">
        <v>9.2600000000000002E-2</v>
      </c>
      <c r="F88" s="3" t="s">
        <v>209</v>
      </c>
      <c r="G88" s="35">
        <v>126500</v>
      </c>
      <c r="H88" s="35">
        <v>44250</v>
      </c>
      <c r="I88" s="35">
        <v>50550</v>
      </c>
      <c r="J88" s="35">
        <v>56850</v>
      </c>
      <c r="K88" s="35">
        <v>63150</v>
      </c>
      <c r="L88" s="35">
        <v>68250</v>
      </c>
      <c r="M88" s="35">
        <v>73300</v>
      </c>
      <c r="N88" s="35">
        <v>78350</v>
      </c>
      <c r="O88" s="35">
        <v>83400</v>
      </c>
      <c r="P88" s="35">
        <v>26550</v>
      </c>
      <c r="Q88" s="35">
        <v>30350</v>
      </c>
      <c r="R88" s="35">
        <v>34150</v>
      </c>
      <c r="S88" s="35">
        <v>37900</v>
      </c>
      <c r="T88" s="35">
        <v>40950</v>
      </c>
      <c r="U88" s="35">
        <v>44000</v>
      </c>
      <c r="V88" s="35">
        <v>47000</v>
      </c>
      <c r="W88" s="35">
        <v>50050</v>
      </c>
      <c r="X88" s="35">
        <v>62600</v>
      </c>
      <c r="Y88" s="35">
        <v>71550</v>
      </c>
      <c r="Z88" s="35">
        <v>80500</v>
      </c>
      <c r="AA88" s="35">
        <v>89400</v>
      </c>
      <c r="AB88" s="35">
        <v>96600</v>
      </c>
      <c r="AC88" s="35">
        <v>103750</v>
      </c>
      <c r="AD88" s="35">
        <v>110900</v>
      </c>
      <c r="AE88" s="35">
        <v>118050</v>
      </c>
      <c r="AF88" s="37">
        <f t="shared" si="68"/>
        <v>63150</v>
      </c>
      <c r="AG88" s="37">
        <f t="shared" si="69"/>
        <v>37900</v>
      </c>
      <c r="AH88" s="37">
        <f t="shared" si="70"/>
        <v>89400</v>
      </c>
      <c r="AI88">
        <f t="shared" si="73"/>
        <v>4097.55</v>
      </c>
      <c r="AJ88">
        <f t="shared" si="73"/>
        <v>4680.93</v>
      </c>
      <c r="AK88">
        <f t="shared" si="73"/>
        <v>5264.31</v>
      </c>
      <c r="AL88">
        <f t="shared" si="73"/>
        <v>5847.6900000000005</v>
      </c>
      <c r="AM88">
        <f t="shared" si="73"/>
        <v>6319.95</v>
      </c>
      <c r="AN88">
        <f t="shared" si="73"/>
        <v>6787.58</v>
      </c>
      <c r="AO88">
        <f t="shared" si="73"/>
        <v>7255.21</v>
      </c>
      <c r="AP88">
        <f t="shared" si="73"/>
        <v>7722.84</v>
      </c>
      <c r="AQ88">
        <f t="shared" si="73"/>
        <v>8190.47</v>
      </c>
      <c r="AR88">
        <f t="shared" si="73"/>
        <v>8658.1</v>
      </c>
      <c r="AS88">
        <f t="shared" si="73"/>
        <v>9125.73</v>
      </c>
      <c r="AT88">
        <f t="shared" si="73"/>
        <v>9593.36</v>
      </c>
      <c r="AU88">
        <f t="shared" si="73"/>
        <v>10060.99</v>
      </c>
      <c r="AV88">
        <f t="shared" si="73"/>
        <v>10528.62</v>
      </c>
      <c r="AW88">
        <f t="shared" si="73"/>
        <v>10996.25</v>
      </c>
      <c r="AX88">
        <f t="shared" si="73"/>
        <v>11463.880000000001</v>
      </c>
      <c r="AY88">
        <f t="shared" si="71"/>
        <v>11931.51</v>
      </c>
      <c r="AZ88">
        <f t="shared" si="71"/>
        <v>12399.14</v>
      </c>
      <c r="BA88">
        <f t="shared" si="71"/>
        <v>12866.77</v>
      </c>
      <c r="BB88">
        <f t="shared" si="71"/>
        <v>13334.4</v>
      </c>
      <c r="BC88" s="7">
        <f t="shared" si="48"/>
        <v>2458.5300000000002</v>
      </c>
      <c r="BD88" s="7">
        <f t="shared" si="49"/>
        <v>2810.41</v>
      </c>
      <c r="BE88" s="7">
        <f t="shared" si="50"/>
        <v>3162.29</v>
      </c>
      <c r="BF88" s="7">
        <f t="shared" si="51"/>
        <v>3509.54</v>
      </c>
      <c r="BG88" s="7">
        <f t="shared" si="52"/>
        <v>3791.9700000000003</v>
      </c>
      <c r="BH88" s="7">
        <f t="shared" si="53"/>
        <v>4074.4</v>
      </c>
      <c r="BI88" s="7">
        <f t="shared" si="54"/>
        <v>4352.2</v>
      </c>
      <c r="BJ88" s="7">
        <f t="shared" si="55"/>
        <v>4634.63</v>
      </c>
      <c r="BK88" s="7">
        <f t="shared" si="56"/>
        <v>4917.0600000000004</v>
      </c>
      <c r="BL88" s="7">
        <f t="shared" si="57"/>
        <v>5194.8599999999997</v>
      </c>
      <c r="BM88" s="7">
        <f t="shared" si="58"/>
        <v>5629.1540000000005</v>
      </c>
      <c r="BN88" s="7">
        <f t="shared" si="59"/>
        <v>6066.2260000000006</v>
      </c>
      <c r="BO88" s="7">
        <f t="shared" si="60"/>
        <v>6503.2979999999998</v>
      </c>
      <c r="BP88" s="7">
        <f t="shared" si="61"/>
        <v>6940.37</v>
      </c>
      <c r="BQ88" s="7">
        <f t="shared" si="62"/>
        <v>7377.442</v>
      </c>
      <c r="BR88" s="7">
        <f t="shared" si="63"/>
        <v>7814.5140000000001</v>
      </c>
      <c r="BS88" s="7">
        <f t="shared" si="64"/>
        <v>8251.5859999999993</v>
      </c>
      <c r="BT88" s="7">
        <f t="shared" si="65"/>
        <v>8688.6579999999994</v>
      </c>
      <c r="BU88" s="7">
        <f t="shared" si="66"/>
        <v>9125.73</v>
      </c>
      <c r="BV88" s="7">
        <f t="shared" si="67"/>
        <v>9562.8019999999997</v>
      </c>
      <c r="BW88" s="38">
        <f t="shared" si="74"/>
        <v>5796.76</v>
      </c>
      <c r="BX88" s="38">
        <f t="shared" si="74"/>
        <v>6625.53</v>
      </c>
      <c r="BY88" s="38">
        <f t="shared" si="74"/>
        <v>7454.3</v>
      </c>
      <c r="BZ88" s="38">
        <f t="shared" si="74"/>
        <v>8278.44</v>
      </c>
      <c r="CA88" s="38">
        <f t="shared" si="74"/>
        <v>8945.16</v>
      </c>
      <c r="CB88" s="38">
        <f t="shared" si="74"/>
        <v>9607.25</v>
      </c>
      <c r="CC88" s="38">
        <f t="shared" si="74"/>
        <v>10269.34</v>
      </c>
      <c r="CD88" s="38">
        <f t="shared" si="74"/>
        <v>10931.43</v>
      </c>
      <c r="CE88" s="38">
        <f t="shared" si="74"/>
        <v>11593.52</v>
      </c>
      <c r="CF88" s="38">
        <f t="shared" si="74"/>
        <v>12255.61</v>
      </c>
      <c r="CG88" s="38">
        <f t="shared" si="74"/>
        <v>12917.7</v>
      </c>
      <c r="CH88" s="38">
        <f t="shared" si="74"/>
        <v>13579.79</v>
      </c>
      <c r="CI88" s="38">
        <f t="shared" si="74"/>
        <v>14241.880000000001</v>
      </c>
      <c r="CJ88" s="38">
        <f t="shared" si="74"/>
        <v>14903.970000000001</v>
      </c>
      <c r="CK88" s="38">
        <f t="shared" si="74"/>
        <v>15566.06</v>
      </c>
      <c r="CL88" s="38">
        <f t="shared" si="74"/>
        <v>16228.15</v>
      </c>
      <c r="CM88" s="38">
        <f t="shared" si="72"/>
        <v>16890.240000000002</v>
      </c>
      <c r="CN88" s="38">
        <f t="shared" si="72"/>
        <v>17552.330000000002</v>
      </c>
      <c r="CO88" s="38">
        <f t="shared" si="72"/>
        <v>18214.420000000002</v>
      </c>
      <c r="CP88" s="38">
        <f t="shared" si="72"/>
        <v>18876.510000000002</v>
      </c>
    </row>
    <row r="89" spans="1:94" x14ac:dyDescent="0.25">
      <c r="A89" s="3">
        <v>400</v>
      </c>
      <c r="B89" s="3" t="s">
        <v>1021</v>
      </c>
      <c r="C89" s="3" t="s">
        <v>64</v>
      </c>
      <c r="D89" s="3" t="s">
        <v>65</v>
      </c>
      <c r="E89" s="3">
        <v>3.2000000000000002E-3</v>
      </c>
      <c r="F89" s="3" t="s">
        <v>209</v>
      </c>
      <c r="G89" s="35">
        <v>92200</v>
      </c>
      <c r="H89" s="35">
        <v>32950</v>
      </c>
      <c r="I89" s="35">
        <v>37650</v>
      </c>
      <c r="J89" s="35">
        <v>42350</v>
      </c>
      <c r="K89" s="35">
        <v>47050</v>
      </c>
      <c r="L89" s="35">
        <v>50850</v>
      </c>
      <c r="M89" s="35">
        <v>54600</v>
      </c>
      <c r="N89" s="35">
        <v>58350</v>
      </c>
      <c r="O89" s="35">
        <v>62150</v>
      </c>
      <c r="P89" s="35">
        <v>19800</v>
      </c>
      <c r="Q89" s="35">
        <v>22600</v>
      </c>
      <c r="R89" s="35">
        <v>25450</v>
      </c>
      <c r="S89" s="35">
        <v>28250</v>
      </c>
      <c r="T89" s="35">
        <v>32470</v>
      </c>
      <c r="U89" s="35">
        <v>37190</v>
      </c>
      <c r="V89" s="35">
        <v>41910</v>
      </c>
      <c r="W89" s="35">
        <v>46630</v>
      </c>
      <c r="X89" s="35">
        <v>52750</v>
      </c>
      <c r="Y89" s="35">
        <v>60250</v>
      </c>
      <c r="Z89" s="35">
        <v>67800</v>
      </c>
      <c r="AA89" s="35">
        <v>75300</v>
      </c>
      <c r="AB89" s="35">
        <v>81350</v>
      </c>
      <c r="AC89" s="35">
        <v>87350</v>
      </c>
      <c r="AD89" s="35">
        <v>93400</v>
      </c>
      <c r="AE89" s="35">
        <v>99400</v>
      </c>
      <c r="AF89" s="37">
        <f t="shared" si="68"/>
        <v>47050</v>
      </c>
      <c r="AG89" s="37">
        <f t="shared" si="69"/>
        <v>28250</v>
      </c>
      <c r="AH89" s="37">
        <f t="shared" si="70"/>
        <v>75300</v>
      </c>
      <c r="AI89">
        <f t="shared" si="73"/>
        <v>105.44000000000001</v>
      </c>
      <c r="AJ89">
        <f t="shared" si="73"/>
        <v>120.48</v>
      </c>
      <c r="AK89">
        <f t="shared" si="73"/>
        <v>135.52000000000001</v>
      </c>
      <c r="AL89">
        <f t="shared" si="73"/>
        <v>150.56</v>
      </c>
      <c r="AM89">
        <f t="shared" si="73"/>
        <v>162.72</v>
      </c>
      <c r="AN89">
        <f t="shared" si="73"/>
        <v>174.72</v>
      </c>
      <c r="AO89">
        <f t="shared" si="73"/>
        <v>186.72</v>
      </c>
      <c r="AP89">
        <f t="shared" si="73"/>
        <v>198.88</v>
      </c>
      <c r="AQ89">
        <f t="shared" si="73"/>
        <v>210.88000000000002</v>
      </c>
      <c r="AR89">
        <f t="shared" si="73"/>
        <v>222.88000000000002</v>
      </c>
      <c r="AS89">
        <f t="shared" si="73"/>
        <v>234.88000000000002</v>
      </c>
      <c r="AT89">
        <f t="shared" si="73"/>
        <v>247.04000000000002</v>
      </c>
      <c r="AU89">
        <f t="shared" si="73"/>
        <v>259.04000000000002</v>
      </c>
      <c r="AV89">
        <f t="shared" si="73"/>
        <v>271.04000000000002</v>
      </c>
      <c r="AW89">
        <f t="shared" si="73"/>
        <v>283.2</v>
      </c>
      <c r="AX89">
        <f t="shared" si="73"/>
        <v>295.2</v>
      </c>
      <c r="AY89">
        <f t="shared" si="71"/>
        <v>307.2</v>
      </c>
      <c r="AZ89">
        <f t="shared" si="71"/>
        <v>319.2</v>
      </c>
      <c r="BA89">
        <f t="shared" si="71"/>
        <v>331.36</v>
      </c>
      <c r="BB89">
        <f t="shared" si="71"/>
        <v>343.36</v>
      </c>
      <c r="BC89" s="7">
        <f t="shared" si="48"/>
        <v>63.360000000000007</v>
      </c>
      <c r="BD89" s="7">
        <f t="shared" si="49"/>
        <v>72.320000000000007</v>
      </c>
      <c r="BE89" s="7">
        <f t="shared" si="50"/>
        <v>81.44</v>
      </c>
      <c r="BF89" s="7">
        <f t="shared" si="51"/>
        <v>90.4</v>
      </c>
      <c r="BG89" s="7">
        <f t="shared" si="52"/>
        <v>103.90400000000001</v>
      </c>
      <c r="BH89" s="7">
        <f t="shared" si="53"/>
        <v>119.00800000000001</v>
      </c>
      <c r="BI89" s="7">
        <f t="shared" si="54"/>
        <v>134.11199999999999</v>
      </c>
      <c r="BJ89" s="7">
        <f t="shared" si="55"/>
        <v>149.21600000000001</v>
      </c>
      <c r="BK89" s="7">
        <f t="shared" si="56"/>
        <v>164.32000000000002</v>
      </c>
      <c r="BL89" s="7">
        <f t="shared" si="57"/>
        <v>179.42400000000001</v>
      </c>
      <c r="BM89" s="7">
        <f t="shared" si="58"/>
        <v>194.52800000000002</v>
      </c>
      <c r="BN89" s="7">
        <f t="shared" si="59"/>
        <v>209.63200000000001</v>
      </c>
      <c r="BO89" s="7">
        <f t="shared" si="60"/>
        <v>224.73600000000002</v>
      </c>
      <c r="BP89" s="7">
        <f t="shared" si="61"/>
        <v>239.84</v>
      </c>
      <c r="BQ89" s="7">
        <f t="shared" si="62"/>
        <v>254.94400000000002</v>
      </c>
      <c r="BR89" s="7">
        <f t="shared" si="63"/>
        <v>270.048</v>
      </c>
      <c r="BS89" s="7">
        <f t="shared" si="64"/>
        <v>285.15199999999999</v>
      </c>
      <c r="BT89" s="7">
        <f t="shared" si="65"/>
        <v>300.25600000000003</v>
      </c>
      <c r="BU89" s="7">
        <f t="shared" si="66"/>
        <v>315.36</v>
      </c>
      <c r="BV89" s="7">
        <f t="shared" si="67"/>
        <v>330.464</v>
      </c>
      <c r="BW89" s="38">
        <f t="shared" si="74"/>
        <v>168.8</v>
      </c>
      <c r="BX89" s="38">
        <f t="shared" si="74"/>
        <v>192.8</v>
      </c>
      <c r="BY89" s="38">
        <f t="shared" si="74"/>
        <v>216.96</v>
      </c>
      <c r="BZ89" s="38">
        <f t="shared" si="74"/>
        <v>240.96</v>
      </c>
      <c r="CA89" s="38">
        <f t="shared" si="74"/>
        <v>260.32</v>
      </c>
      <c r="CB89" s="38">
        <f t="shared" si="74"/>
        <v>279.52000000000004</v>
      </c>
      <c r="CC89" s="38">
        <f t="shared" si="74"/>
        <v>298.88</v>
      </c>
      <c r="CD89" s="38">
        <f t="shared" si="74"/>
        <v>318.08000000000004</v>
      </c>
      <c r="CE89" s="38">
        <f t="shared" si="74"/>
        <v>337.44</v>
      </c>
      <c r="CF89" s="38">
        <f t="shared" si="74"/>
        <v>356.64000000000004</v>
      </c>
      <c r="CG89" s="38">
        <f t="shared" si="74"/>
        <v>376</v>
      </c>
      <c r="CH89" s="38">
        <f t="shared" si="74"/>
        <v>395.20000000000005</v>
      </c>
      <c r="CI89" s="38">
        <f t="shared" si="74"/>
        <v>414.56</v>
      </c>
      <c r="CJ89" s="38">
        <f t="shared" si="74"/>
        <v>433.76000000000005</v>
      </c>
      <c r="CK89" s="38">
        <f t="shared" si="74"/>
        <v>453.12</v>
      </c>
      <c r="CL89" s="38">
        <f t="shared" si="74"/>
        <v>472.32000000000005</v>
      </c>
      <c r="CM89" s="38">
        <f t="shared" si="72"/>
        <v>491.68</v>
      </c>
      <c r="CN89" s="38">
        <f t="shared" si="72"/>
        <v>510.88000000000005</v>
      </c>
      <c r="CO89" s="38">
        <f t="shared" si="72"/>
        <v>530.24</v>
      </c>
      <c r="CP89" s="38">
        <f t="shared" si="72"/>
        <v>549.44000000000005</v>
      </c>
    </row>
    <row r="90" spans="1:94" x14ac:dyDescent="0.25">
      <c r="A90" s="3">
        <v>400</v>
      </c>
      <c r="B90" s="3" t="s">
        <v>1021</v>
      </c>
      <c r="C90" s="3" t="s">
        <v>80</v>
      </c>
      <c r="D90" s="3" t="s">
        <v>81</v>
      </c>
      <c r="E90" s="3">
        <v>0.1022</v>
      </c>
      <c r="F90" s="3" t="s">
        <v>209</v>
      </c>
      <c r="G90" s="35">
        <v>114400</v>
      </c>
      <c r="H90" s="35">
        <v>38700</v>
      </c>
      <c r="I90" s="35">
        <v>44200</v>
      </c>
      <c r="J90" s="35">
        <v>49750</v>
      </c>
      <c r="K90" s="35">
        <v>55250</v>
      </c>
      <c r="L90" s="35">
        <v>59700</v>
      </c>
      <c r="M90" s="35">
        <v>64100</v>
      </c>
      <c r="N90" s="35">
        <v>68550</v>
      </c>
      <c r="O90" s="35">
        <v>72950</v>
      </c>
      <c r="P90" s="35">
        <v>23250</v>
      </c>
      <c r="Q90" s="35">
        <v>26550</v>
      </c>
      <c r="R90" s="35">
        <v>29850</v>
      </c>
      <c r="S90" s="35">
        <v>33150</v>
      </c>
      <c r="T90" s="35">
        <v>35850</v>
      </c>
      <c r="U90" s="35">
        <v>38500</v>
      </c>
      <c r="V90" s="35">
        <v>41910</v>
      </c>
      <c r="W90" s="35">
        <v>46630</v>
      </c>
      <c r="X90" s="35">
        <v>61900</v>
      </c>
      <c r="Y90" s="35">
        <v>70750</v>
      </c>
      <c r="Z90" s="35">
        <v>79600</v>
      </c>
      <c r="AA90" s="35">
        <v>88400</v>
      </c>
      <c r="AB90" s="35">
        <v>95500</v>
      </c>
      <c r="AC90" s="35">
        <v>102550</v>
      </c>
      <c r="AD90" s="35">
        <v>109650</v>
      </c>
      <c r="AE90" s="35">
        <v>116700</v>
      </c>
      <c r="AF90" s="37">
        <f t="shared" si="68"/>
        <v>55250</v>
      </c>
      <c r="AG90" s="37">
        <f t="shared" si="69"/>
        <v>33150</v>
      </c>
      <c r="AH90" s="37">
        <f t="shared" si="70"/>
        <v>88400</v>
      </c>
      <c r="AI90">
        <f t="shared" si="73"/>
        <v>3955.14</v>
      </c>
      <c r="AJ90">
        <f t="shared" si="73"/>
        <v>4517.24</v>
      </c>
      <c r="AK90">
        <f t="shared" si="73"/>
        <v>5084.45</v>
      </c>
      <c r="AL90">
        <f t="shared" si="73"/>
        <v>5646.55</v>
      </c>
      <c r="AM90">
        <f t="shared" si="73"/>
        <v>6101.34</v>
      </c>
      <c r="AN90">
        <f t="shared" si="73"/>
        <v>6551.0199999999995</v>
      </c>
      <c r="AO90">
        <f t="shared" si="73"/>
        <v>7005.8099999999995</v>
      </c>
      <c r="AP90">
        <f t="shared" si="73"/>
        <v>7455.49</v>
      </c>
      <c r="AQ90">
        <f t="shared" si="73"/>
        <v>7905.17</v>
      </c>
      <c r="AR90">
        <f t="shared" si="73"/>
        <v>8359.9599999999991</v>
      </c>
      <c r="AS90">
        <f t="shared" si="73"/>
        <v>8809.64</v>
      </c>
      <c r="AT90">
        <f t="shared" si="73"/>
        <v>9264.43</v>
      </c>
      <c r="AU90">
        <f t="shared" si="73"/>
        <v>9714.11</v>
      </c>
      <c r="AV90">
        <f t="shared" si="73"/>
        <v>10163.789999999999</v>
      </c>
      <c r="AW90">
        <f t="shared" si="73"/>
        <v>10618.58</v>
      </c>
      <c r="AX90">
        <f t="shared" si="73"/>
        <v>11068.26</v>
      </c>
      <c r="AY90">
        <f t="shared" si="71"/>
        <v>11523.05</v>
      </c>
      <c r="AZ90">
        <f t="shared" si="71"/>
        <v>11972.73</v>
      </c>
      <c r="BA90">
        <f t="shared" si="71"/>
        <v>12422.41</v>
      </c>
      <c r="BB90">
        <f t="shared" si="71"/>
        <v>12877.2</v>
      </c>
      <c r="BC90" s="7">
        <f t="shared" si="48"/>
        <v>2376.15</v>
      </c>
      <c r="BD90" s="7">
        <f t="shared" si="49"/>
        <v>2713.41</v>
      </c>
      <c r="BE90" s="7">
        <f t="shared" si="50"/>
        <v>3050.67</v>
      </c>
      <c r="BF90" s="7">
        <f t="shared" si="51"/>
        <v>3387.93</v>
      </c>
      <c r="BG90" s="7">
        <f t="shared" si="52"/>
        <v>3663.87</v>
      </c>
      <c r="BH90" s="7">
        <f t="shared" si="53"/>
        <v>3934.7</v>
      </c>
      <c r="BI90" s="7">
        <f t="shared" si="54"/>
        <v>4283.2020000000002</v>
      </c>
      <c r="BJ90" s="7">
        <f t="shared" si="55"/>
        <v>4765.5860000000002</v>
      </c>
      <c r="BK90" s="7">
        <f t="shared" si="56"/>
        <v>5247.97</v>
      </c>
      <c r="BL90" s="7">
        <f t="shared" si="57"/>
        <v>5730.3540000000003</v>
      </c>
      <c r="BM90" s="7">
        <f t="shared" si="58"/>
        <v>6212.7380000000003</v>
      </c>
      <c r="BN90" s="7">
        <f t="shared" si="59"/>
        <v>6695.1220000000003</v>
      </c>
      <c r="BO90" s="7">
        <f t="shared" si="60"/>
        <v>7177.5060000000003</v>
      </c>
      <c r="BP90" s="7">
        <f t="shared" si="61"/>
        <v>7659.89</v>
      </c>
      <c r="BQ90" s="7">
        <f t="shared" si="62"/>
        <v>8142.2740000000003</v>
      </c>
      <c r="BR90" s="7">
        <f t="shared" si="63"/>
        <v>8624.6579999999994</v>
      </c>
      <c r="BS90" s="7">
        <f t="shared" si="64"/>
        <v>9107.0419999999995</v>
      </c>
      <c r="BT90" s="7">
        <f t="shared" si="65"/>
        <v>9589.4259999999995</v>
      </c>
      <c r="BU90" s="7">
        <f t="shared" si="66"/>
        <v>10071.81</v>
      </c>
      <c r="BV90" s="7">
        <f t="shared" si="67"/>
        <v>10554.194</v>
      </c>
      <c r="BW90" s="38">
        <f t="shared" si="74"/>
        <v>6326.18</v>
      </c>
      <c r="BX90" s="38">
        <f t="shared" si="74"/>
        <v>7230.65</v>
      </c>
      <c r="BY90" s="38">
        <f t="shared" si="74"/>
        <v>8135.12</v>
      </c>
      <c r="BZ90" s="38">
        <f t="shared" si="74"/>
        <v>9034.48</v>
      </c>
      <c r="CA90" s="38">
        <f t="shared" si="74"/>
        <v>9760.1</v>
      </c>
      <c r="CB90" s="38">
        <f t="shared" si="74"/>
        <v>10480.61</v>
      </c>
      <c r="CC90" s="38">
        <f t="shared" si="74"/>
        <v>11206.23</v>
      </c>
      <c r="CD90" s="38">
        <f t="shared" si="74"/>
        <v>11926.74</v>
      </c>
      <c r="CE90" s="38">
        <f t="shared" si="74"/>
        <v>12652.36</v>
      </c>
      <c r="CF90" s="38">
        <f t="shared" si="74"/>
        <v>13372.87</v>
      </c>
      <c r="CG90" s="38">
        <f t="shared" si="74"/>
        <v>14098.49</v>
      </c>
      <c r="CH90" s="38">
        <f t="shared" si="74"/>
        <v>14819</v>
      </c>
      <c r="CI90" s="38">
        <f t="shared" si="74"/>
        <v>15539.51</v>
      </c>
      <c r="CJ90" s="38">
        <f t="shared" si="74"/>
        <v>16265.13</v>
      </c>
      <c r="CK90" s="38">
        <f t="shared" si="74"/>
        <v>16985.64</v>
      </c>
      <c r="CL90" s="38">
        <f t="shared" si="74"/>
        <v>17711.259999999998</v>
      </c>
      <c r="CM90" s="38">
        <f t="shared" si="72"/>
        <v>18431.77</v>
      </c>
      <c r="CN90" s="38">
        <f t="shared" si="72"/>
        <v>19157.39</v>
      </c>
      <c r="CO90" s="38">
        <f t="shared" si="72"/>
        <v>19877.900000000001</v>
      </c>
      <c r="CP90" s="38">
        <f t="shared" si="72"/>
        <v>20603.52</v>
      </c>
    </row>
    <row r="91" spans="1:94" x14ac:dyDescent="0.25">
      <c r="A91" s="3">
        <v>400</v>
      </c>
      <c r="B91" s="3" t="s">
        <v>1021</v>
      </c>
      <c r="C91" s="3" t="s">
        <v>253</v>
      </c>
      <c r="D91" s="3" t="s">
        <v>141</v>
      </c>
      <c r="E91" s="3">
        <v>0.1145</v>
      </c>
      <c r="F91" s="3" t="s">
        <v>209</v>
      </c>
      <c r="G91" s="35">
        <v>135000</v>
      </c>
      <c r="H91" s="35">
        <v>45850</v>
      </c>
      <c r="I91" s="35">
        <v>52400</v>
      </c>
      <c r="J91" s="35">
        <v>58950</v>
      </c>
      <c r="K91" s="35">
        <v>65500</v>
      </c>
      <c r="L91" s="35">
        <v>70750</v>
      </c>
      <c r="M91" s="35">
        <v>76000</v>
      </c>
      <c r="N91" s="35">
        <v>81250</v>
      </c>
      <c r="O91" s="35">
        <v>86500</v>
      </c>
      <c r="P91" s="35">
        <v>27550</v>
      </c>
      <c r="Q91" s="35">
        <v>31450</v>
      </c>
      <c r="R91" s="35">
        <v>35400</v>
      </c>
      <c r="S91" s="35">
        <v>39300</v>
      </c>
      <c r="T91" s="35">
        <v>42450</v>
      </c>
      <c r="U91" s="35">
        <v>45600</v>
      </c>
      <c r="V91" s="35">
        <v>48750</v>
      </c>
      <c r="W91" s="35">
        <v>51900</v>
      </c>
      <c r="X91" s="35">
        <v>62600</v>
      </c>
      <c r="Y91" s="35">
        <v>71550</v>
      </c>
      <c r="Z91" s="35">
        <v>80500</v>
      </c>
      <c r="AA91" s="35">
        <v>89400</v>
      </c>
      <c r="AB91" s="35">
        <v>96600</v>
      </c>
      <c r="AC91" s="35">
        <v>103750</v>
      </c>
      <c r="AD91" s="35">
        <v>110900</v>
      </c>
      <c r="AE91" s="35">
        <v>118050</v>
      </c>
      <c r="AF91" s="37">
        <f t="shared" si="68"/>
        <v>65500</v>
      </c>
      <c r="AG91" s="37">
        <f t="shared" si="69"/>
        <v>39300</v>
      </c>
      <c r="AH91" s="37">
        <f t="shared" si="70"/>
        <v>89400</v>
      </c>
      <c r="AI91">
        <f t="shared" si="73"/>
        <v>5249.8249999999998</v>
      </c>
      <c r="AJ91">
        <f t="shared" si="73"/>
        <v>5999.8</v>
      </c>
      <c r="AK91">
        <f t="shared" si="73"/>
        <v>6749.7750000000005</v>
      </c>
      <c r="AL91">
        <f t="shared" si="73"/>
        <v>7499.75</v>
      </c>
      <c r="AM91">
        <f t="shared" si="73"/>
        <v>8100.875</v>
      </c>
      <c r="AN91">
        <f t="shared" si="73"/>
        <v>8702</v>
      </c>
      <c r="AO91">
        <f t="shared" si="73"/>
        <v>9303.125</v>
      </c>
      <c r="AP91">
        <f t="shared" si="73"/>
        <v>9904.25</v>
      </c>
      <c r="AQ91">
        <f t="shared" si="73"/>
        <v>10499.65</v>
      </c>
      <c r="AR91">
        <f t="shared" si="73"/>
        <v>11100.775</v>
      </c>
      <c r="AS91">
        <f t="shared" si="73"/>
        <v>11701.9</v>
      </c>
      <c r="AT91">
        <f t="shared" si="73"/>
        <v>12303.025</v>
      </c>
      <c r="AU91">
        <f t="shared" si="73"/>
        <v>12904.15</v>
      </c>
      <c r="AV91">
        <f t="shared" si="73"/>
        <v>13499.550000000001</v>
      </c>
      <c r="AW91">
        <f t="shared" si="73"/>
        <v>14100.675000000001</v>
      </c>
      <c r="AX91">
        <f t="shared" si="73"/>
        <v>14701.800000000001</v>
      </c>
      <c r="AY91">
        <f t="shared" si="71"/>
        <v>15302.925000000001</v>
      </c>
      <c r="AZ91">
        <f t="shared" si="71"/>
        <v>15904.050000000001</v>
      </c>
      <c r="BA91">
        <f t="shared" si="71"/>
        <v>16499.45</v>
      </c>
      <c r="BB91">
        <f t="shared" si="71"/>
        <v>17100.575000000001</v>
      </c>
      <c r="BC91" s="7">
        <f t="shared" si="48"/>
        <v>3154.4749999999999</v>
      </c>
      <c r="BD91" s="7">
        <f t="shared" si="49"/>
        <v>3601.0250000000001</v>
      </c>
      <c r="BE91" s="7">
        <f t="shared" si="50"/>
        <v>4053.3</v>
      </c>
      <c r="BF91" s="7">
        <f t="shared" si="51"/>
        <v>4499.8500000000004</v>
      </c>
      <c r="BG91" s="7">
        <f t="shared" si="52"/>
        <v>4860.5250000000005</v>
      </c>
      <c r="BH91" s="7">
        <f t="shared" si="53"/>
        <v>5221.2</v>
      </c>
      <c r="BI91" s="7">
        <f t="shared" si="54"/>
        <v>5581.875</v>
      </c>
      <c r="BJ91" s="7">
        <f t="shared" si="55"/>
        <v>5942.55</v>
      </c>
      <c r="BK91" s="7">
        <f t="shared" si="56"/>
        <v>6303.2250000000004</v>
      </c>
      <c r="BL91" s="7">
        <f t="shared" si="57"/>
        <v>6663.9000000000005</v>
      </c>
      <c r="BM91" s="7">
        <f t="shared" si="58"/>
        <v>7024.5750000000007</v>
      </c>
      <c r="BN91" s="7">
        <f t="shared" si="59"/>
        <v>7500.8950000000004</v>
      </c>
      <c r="BO91" s="7">
        <f t="shared" si="60"/>
        <v>8041.335</v>
      </c>
      <c r="BP91" s="7">
        <f t="shared" si="61"/>
        <v>8581.7749999999996</v>
      </c>
      <c r="BQ91" s="7">
        <f t="shared" si="62"/>
        <v>9122.2150000000001</v>
      </c>
      <c r="BR91" s="7">
        <f t="shared" si="63"/>
        <v>9662.6550000000007</v>
      </c>
      <c r="BS91" s="7">
        <f t="shared" si="64"/>
        <v>10203.095000000001</v>
      </c>
      <c r="BT91" s="7">
        <f t="shared" si="65"/>
        <v>10743.535</v>
      </c>
      <c r="BU91" s="7">
        <f t="shared" si="66"/>
        <v>11283.975</v>
      </c>
      <c r="BV91" s="7">
        <f t="shared" si="67"/>
        <v>11824.415000000001</v>
      </c>
      <c r="BW91" s="38">
        <f t="shared" si="74"/>
        <v>7167.7000000000007</v>
      </c>
      <c r="BX91" s="38">
        <f t="shared" si="74"/>
        <v>8192.4750000000004</v>
      </c>
      <c r="BY91" s="38">
        <f t="shared" si="74"/>
        <v>9217.25</v>
      </c>
      <c r="BZ91" s="38">
        <f t="shared" si="74"/>
        <v>10236.300000000001</v>
      </c>
      <c r="CA91" s="38">
        <f t="shared" si="74"/>
        <v>11060.7</v>
      </c>
      <c r="CB91" s="38">
        <f t="shared" si="74"/>
        <v>11879.375</v>
      </c>
      <c r="CC91" s="38">
        <f t="shared" si="74"/>
        <v>12698.050000000001</v>
      </c>
      <c r="CD91" s="38">
        <f t="shared" si="74"/>
        <v>13516.725</v>
      </c>
      <c r="CE91" s="38">
        <f t="shared" si="74"/>
        <v>14335.400000000001</v>
      </c>
      <c r="CF91" s="38">
        <f t="shared" si="74"/>
        <v>15154.075000000001</v>
      </c>
      <c r="CG91" s="38">
        <f t="shared" si="74"/>
        <v>15972.75</v>
      </c>
      <c r="CH91" s="38">
        <f t="shared" si="74"/>
        <v>16791.424999999999</v>
      </c>
      <c r="CI91" s="38">
        <f t="shared" si="74"/>
        <v>17610.100000000002</v>
      </c>
      <c r="CJ91" s="38">
        <f t="shared" si="74"/>
        <v>18428.775000000001</v>
      </c>
      <c r="CK91" s="38">
        <f t="shared" si="74"/>
        <v>19247.45</v>
      </c>
      <c r="CL91" s="38">
        <f t="shared" si="74"/>
        <v>20066.125</v>
      </c>
      <c r="CM91" s="38">
        <f t="shared" si="72"/>
        <v>20884.8</v>
      </c>
      <c r="CN91" s="38">
        <f t="shared" si="72"/>
        <v>21703.475000000002</v>
      </c>
      <c r="CO91" s="38">
        <f t="shared" si="72"/>
        <v>22522.15</v>
      </c>
      <c r="CP91" s="38">
        <f t="shared" si="72"/>
        <v>23340.825000000001</v>
      </c>
    </row>
    <row r="92" spans="1:94" x14ac:dyDescent="0.25">
      <c r="A92" s="3">
        <v>400</v>
      </c>
      <c r="B92" s="3" t="s">
        <v>1021</v>
      </c>
      <c r="C92" s="3" t="s">
        <v>62</v>
      </c>
      <c r="D92" s="3" t="s">
        <v>63</v>
      </c>
      <c r="E92" s="3">
        <v>0.2364</v>
      </c>
      <c r="F92" s="3" t="s">
        <v>209</v>
      </c>
      <c r="G92" s="35">
        <v>90800</v>
      </c>
      <c r="H92" s="35">
        <v>35100</v>
      </c>
      <c r="I92" s="35">
        <v>40100</v>
      </c>
      <c r="J92" s="35">
        <v>45100</v>
      </c>
      <c r="K92" s="35">
        <v>50100</v>
      </c>
      <c r="L92" s="35">
        <v>54150</v>
      </c>
      <c r="M92" s="35">
        <v>58150</v>
      </c>
      <c r="N92" s="35">
        <v>62150</v>
      </c>
      <c r="O92" s="35">
        <v>66150</v>
      </c>
      <c r="P92" s="35">
        <v>21050</v>
      </c>
      <c r="Q92" s="35">
        <v>24050</v>
      </c>
      <c r="R92" s="35">
        <v>27050</v>
      </c>
      <c r="S92" s="35">
        <v>30050</v>
      </c>
      <c r="T92" s="35">
        <v>32500</v>
      </c>
      <c r="U92" s="35">
        <v>37190</v>
      </c>
      <c r="V92" s="35">
        <v>41910</v>
      </c>
      <c r="W92" s="35">
        <v>46630</v>
      </c>
      <c r="X92" s="35">
        <v>56150</v>
      </c>
      <c r="Y92" s="35">
        <v>64150</v>
      </c>
      <c r="Z92" s="35">
        <v>72150</v>
      </c>
      <c r="AA92" s="35">
        <v>80150</v>
      </c>
      <c r="AB92" s="35">
        <v>86600</v>
      </c>
      <c r="AC92" s="35">
        <v>93000</v>
      </c>
      <c r="AD92" s="35">
        <v>99400</v>
      </c>
      <c r="AE92" s="35">
        <v>105800</v>
      </c>
      <c r="AF92" s="37">
        <f t="shared" si="68"/>
        <v>50100</v>
      </c>
      <c r="AG92" s="37">
        <f t="shared" si="69"/>
        <v>30050</v>
      </c>
      <c r="AH92" s="37">
        <f t="shared" si="70"/>
        <v>80150</v>
      </c>
      <c r="AI92">
        <f t="shared" si="73"/>
        <v>8297.64</v>
      </c>
      <c r="AJ92">
        <f t="shared" si="73"/>
        <v>9479.64</v>
      </c>
      <c r="AK92">
        <f t="shared" si="73"/>
        <v>10661.64</v>
      </c>
      <c r="AL92">
        <f t="shared" si="73"/>
        <v>11843.64</v>
      </c>
      <c r="AM92">
        <f t="shared" si="73"/>
        <v>12801.06</v>
      </c>
      <c r="AN92">
        <f t="shared" si="73"/>
        <v>13746.66</v>
      </c>
      <c r="AO92">
        <f t="shared" si="73"/>
        <v>14692.26</v>
      </c>
      <c r="AP92">
        <f t="shared" si="73"/>
        <v>15637.86</v>
      </c>
      <c r="AQ92">
        <f t="shared" si="73"/>
        <v>16583.46</v>
      </c>
      <c r="AR92">
        <f t="shared" si="73"/>
        <v>17529.060000000001</v>
      </c>
      <c r="AS92">
        <f t="shared" si="73"/>
        <v>18486.48</v>
      </c>
      <c r="AT92">
        <f t="shared" si="73"/>
        <v>19432.079999999998</v>
      </c>
      <c r="AU92">
        <f t="shared" si="73"/>
        <v>20377.68</v>
      </c>
      <c r="AV92">
        <f t="shared" si="73"/>
        <v>21323.279999999999</v>
      </c>
      <c r="AW92">
        <f t="shared" si="73"/>
        <v>22268.880000000001</v>
      </c>
      <c r="AX92">
        <f t="shared" si="73"/>
        <v>23214.48</v>
      </c>
      <c r="AY92">
        <f t="shared" si="71"/>
        <v>24171.9</v>
      </c>
      <c r="AZ92">
        <f t="shared" si="71"/>
        <v>25117.5</v>
      </c>
      <c r="BA92">
        <f t="shared" si="71"/>
        <v>26063.1</v>
      </c>
      <c r="BB92">
        <f t="shared" si="71"/>
        <v>27008.7</v>
      </c>
      <c r="BC92" s="7">
        <f t="shared" si="48"/>
        <v>4976.22</v>
      </c>
      <c r="BD92" s="7">
        <f t="shared" si="49"/>
        <v>5685.42</v>
      </c>
      <c r="BE92" s="7">
        <f t="shared" si="50"/>
        <v>6394.62</v>
      </c>
      <c r="BF92" s="7">
        <f t="shared" si="51"/>
        <v>7103.82</v>
      </c>
      <c r="BG92" s="7">
        <f t="shared" si="52"/>
        <v>7683</v>
      </c>
      <c r="BH92" s="7">
        <f t="shared" si="53"/>
        <v>8791.7160000000003</v>
      </c>
      <c r="BI92" s="7">
        <f t="shared" si="54"/>
        <v>9907.5239999999994</v>
      </c>
      <c r="BJ92" s="7">
        <f t="shared" si="55"/>
        <v>11023.332</v>
      </c>
      <c r="BK92" s="7">
        <f t="shared" si="56"/>
        <v>12139.14</v>
      </c>
      <c r="BL92" s="7">
        <f t="shared" si="57"/>
        <v>13254.948</v>
      </c>
      <c r="BM92" s="7">
        <f t="shared" si="58"/>
        <v>14370.755999999999</v>
      </c>
      <c r="BN92" s="7">
        <f t="shared" si="59"/>
        <v>15486.564</v>
      </c>
      <c r="BO92" s="7">
        <f t="shared" si="60"/>
        <v>16602.371999999999</v>
      </c>
      <c r="BP92" s="7">
        <f t="shared" si="61"/>
        <v>17718.18</v>
      </c>
      <c r="BQ92" s="7">
        <f t="shared" si="62"/>
        <v>18833.988000000001</v>
      </c>
      <c r="BR92" s="7">
        <f t="shared" si="63"/>
        <v>19949.795999999998</v>
      </c>
      <c r="BS92" s="7">
        <f t="shared" si="64"/>
        <v>21065.603999999999</v>
      </c>
      <c r="BT92" s="7">
        <f t="shared" si="65"/>
        <v>22181.412</v>
      </c>
      <c r="BU92" s="7">
        <f t="shared" si="66"/>
        <v>23297.22</v>
      </c>
      <c r="BV92" s="7">
        <f t="shared" si="67"/>
        <v>24413.027999999998</v>
      </c>
      <c r="BW92" s="38">
        <f t="shared" si="74"/>
        <v>13273.86</v>
      </c>
      <c r="BX92" s="38">
        <f t="shared" si="74"/>
        <v>15165.06</v>
      </c>
      <c r="BY92" s="38">
        <f t="shared" si="74"/>
        <v>17056.259999999998</v>
      </c>
      <c r="BZ92" s="38">
        <f t="shared" si="74"/>
        <v>18947.46</v>
      </c>
      <c r="CA92" s="38">
        <f t="shared" si="74"/>
        <v>20472.240000000002</v>
      </c>
      <c r="CB92" s="38">
        <f t="shared" si="74"/>
        <v>21985.200000000001</v>
      </c>
      <c r="CC92" s="38">
        <f t="shared" si="74"/>
        <v>23498.16</v>
      </c>
      <c r="CD92" s="38">
        <f t="shared" si="74"/>
        <v>25011.119999999999</v>
      </c>
      <c r="CE92" s="38">
        <f t="shared" si="74"/>
        <v>26535.9</v>
      </c>
      <c r="CF92" s="38">
        <f t="shared" si="74"/>
        <v>28048.86</v>
      </c>
      <c r="CG92" s="38">
        <f t="shared" si="74"/>
        <v>29561.82</v>
      </c>
      <c r="CH92" s="38">
        <f t="shared" si="74"/>
        <v>31074.78</v>
      </c>
      <c r="CI92" s="38">
        <f t="shared" si="74"/>
        <v>32599.56</v>
      </c>
      <c r="CJ92" s="38">
        <f t="shared" si="74"/>
        <v>34112.519999999997</v>
      </c>
      <c r="CK92" s="38">
        <f t="shared" si="74"/>
        <v>35625.480000000003</v>
      </c>
      <c r="CL92" s="38">
        <f t="shared" si="74"/>
        <v>37138.44</v>
      </c>
      <c r="CM92" s="38">
        <f t="shared" si="72"/>
        <v>38663.22</v>
      </c>
      <c r="CN92" s="38">
        <f t="shared" si="72"/>
        <v>40176.18</v>
      </c>
      <c r="CO92" s="38">
        <f t="shared" si="72"/>
        <v>41689.14</v>
      </c>
      <c r="CP92" s="38">
        <f t="shared" si="72"/>
        <v>43202.1</v>
      </c>
    </row>
    <row r="93" spans="1:94" x14ac:dyDescent="0.25">
      <c r="A93" s="3">
        <v>400</v>
      </c>
      <c r="B93" s="3" t="s">
        <v>1021</v>
      </c>
      <c r="C93" s="3" t="s">
        <v>261</v>
      </c>
      <c r="D93" s="3" t="s">
        <v>130</v>
      </c>
      <c r="E93" s="3">
        <v>0.20080000000000001</v>
      </c>
      <c r="F93" s="3" t="s">
        <v>209</v>
      </c>
      <c r="G93" s="35">
        <v>94600</v>
      </c>
      <c r="H93" s="35">
        <v>34200</v>
      </c>
      <c r="I93" s="35">
        <v>39100</v>
      </c>
      <c r="J93" s="35">
        <v>44000</v>
      </c>
      <c r="K93" s="35">
        <v>48850</v>
      </c>
      <c r="L93" s="35">
        <v>52800</v>
      </c>
      <c r="M93" s="35">
        <v>56700</v>
      </c>
      <c r="N93" s="35">
        <v>60600</v>
      </c>
      <c r="O93" s="35">
        <v>64500</v>
      </c>
      <c r="P93" s="35">
        <v>20550</v>
      </c>
      <c r="Q93" s="35">
        <v>23450</v>
      </c>
      <c r="R93" s="35">
        <v>26400</v>
      </c>
      <c r="S93" s="35">
        <v>29300</v>
      </c>
      <c r="T93" s="35">
        <v>32470</v>
      </c>
      <c r="U93" s="35">
        <v>37190</v>
      </c>
      <c r="V93" s="35">
        <v>41910</v>
      </c>
      <c r="W93" s="35">
        <v>46630</v>
      </c>
      <c r="X93" s="35">
        <v>54750</v>
      </c>
      <c r="Y93" s="35">
        <v>62550</v>
      </c>
      <c r="Z93" s="35">
        <v>70350</v>
      </c>
      <c r="AA93" s="35">
        <v>78150</v>
      </c>
      <c r="AB93" s="35">
        <v>84450</v>
      </c>
      <c r="AC93" s="35">
        <v>90700</v>
      </c>
      <c r="AD93" s="35">
        <v>96950</v>
      </c>
      <c r="AE93" s="35">
        <v>103200</v>
      </c>
      <c r="AF93" s="37">
        <f t="shared" si="68"/>
        <v>48850</v>
      </c>
      <c r="AG93" s="37">
        <f t="shared" si="69"/>
        <v>29300</v>
      </c>
      <c r="AH93" s="37">
        <f t="shared" si="70"/>
        <v>78150</v>
      </c>
      <c r="AI93">
        <f t="shared" si="73"/>
        <v>6867.3600000000006</v>
      </c>
      <c r="AJ93">
        <f t="shared" si="73"/>
        <v>7851.2800000000007</v>
      </c>
      <c r="AK93">
        <f t="shared" si="73"/>
        <v>8835.2000000000007</v>
      </c>
      <c r="AL93">
        <f t="shared" si="73"/>
        <v>9809.08</v>
      </c>
      <c r="AM93">
        <f t="shared" si="73"/>
        <v>10602.24</v>
      </c>
      <c r="AN93">
        <f t="shared" si="73"/>
        <v>11385.36</v>
      </c>
      <c r="AO93">
        <f t="shared" si="73"/>
        <v>12168.48</v>
      </c>
      <c r="AP93">
        <f t="shared" si="73"/>
        <v>12951.6</v>
      </c>
      <c r="AQ93">
        <f t="shared" si="73"/>
        <v>13734.720000000001</v>
      </c>
      <c r="AR93">
        <f t="shared" si="73"/>
        <v>14517.84</v>
      </c>
      <c r="AS93">
        <f t="shared" si="73"/>
        <v>15311</v>
      </c>
      <c r="AT93">
        <f t="shared" si="73"/>
        <v>16094.12</v>
      </c>
      <c r="AU93">
        <f t="shared" si="73"/>
        <v>16877.240000000002</v>
      </c>
      <c r="AV93">
        <f t="shared" si="73"/>
        <v>17660.36</v>
      </c>
      <c r="AW93">
        <f t="shared" si="73"/>
        <v>18443.48</v>
      </c>
      <c r="AX93">
        <f t="shared" si="73"/>
        <v>19226.600000000002</v>
      </c>
      <c r="AY93">
        <f t="shared" si="71"/>
        <v>20019.760000000002</v>
      </c>
      <c r="AZ93">
        <f t="shared" si="71"/>
        <v>20802.88</v>
      </c>
      <c r="BA93">
        <f t="shared" si="71"/>
        <v>21586</v>
      </c>
      <c r="BB93">
        <f t="shared" si="71"/>
        <v>22369.119999999999</v>
      </c>
      <c r="BC93" s="7">
        <f t="shared" si="48"/>
        <v>4126.4400000000005</v>
      </c>
      <c r="BD93" s="7">
        <f t="shared" si="49"/>
        <v>4708.76</v>
      </c>
      <c r="BE93" s="7">
        <f t="shared" si="50"/>
        <v>5301.12</v>
      </c>
      <c r="BF93" s="7">
        <f t="shared" si="51"/>
        <v>5883.4400000000005</v>
      </c>
      <c r="BG93" s="7">
        <f t="shared" si="52"/>
        <v>6519.9760000000006</v>
      </c>
      <c r="BH93" s="7">
        <f t="shared" si="53"/>
        <v>7467.7520000000004</v>
      </c>
      <c r="BI93" s="7">
        <f t="shared" si="54"/>
        <v>8415.5280000000002</v>
      </c>
      <c r="BJ93" s="7">
        <f t="shared" si="55"/>
        <v>9363.3040000000001</v>
      </c>
      <c r="BK93" s="7">
        <f t="shared" si="56"/>
        <v>10311.08</v>
      </c>
      <c r="BL93" s="7">
        <f t="shared" si="57"/>
        <v>11258.856</v>
      </c>
      <c r="BM93" s="7">
        <f t="shared" si="58"/>
        <v>12206.632</v>
      </c>
      <c r="BN93" s="7">
        <f t="shared" si="59"/>
        <v>13154.408000000001</v>
      </c>
      <c r="BO93" s="7">
        <f t="shared" si="60"/>
        <v>14102.184000000001</v>
      </c>
      <c r="BP93" s="7">
        <f t="shared" si="61"/>
        <v>15049.960000000001</v>
      </c>
      <c r="BQ93" s="7">
        <f t="shared" si="62"/>
        <v>15997.736000000001</v>
      </c>
      <c r="BR93" s="7">
        <f t="shared" si="63"/>
        <v>16945.511999999999</v>
      </c>
      <c r="BS93" s="7">
        <f t="shared" si="64"/>
        <v>17893.288</v>
      </c>
      <c r="BT93" s="7">
        <f t="shared" si="65"/>
        <v>18841.064000000002</v>
      </c>
      <c r="BU93" s="7">
        <f t="shared" si="66"/>
        <v>19788.84</v>
      </c>
      <c r="BV93" s="7">
        <f t="shared" si="67"/>
        <v>20736.616000000002</v>
      </c>
      <c r="BW93" s="38">
        <f t="shared" si="74"/>
        <v>10993.800000000001</v>
      </c>
      <c r="BX93" s="38">
        <f t="shared" si="74"/>
        <v>12560.04</v>
      </c>
      <c r="BY93" s="38">
        <f t="shared" si="74"/>
        <v>14126.28</v>
      </c>
      <c r="BZ93" s="38">
        <f t="shared" si="74"/>
        <v>15692.52</v>
      </c>
      <c r="CA93" s="38">
        <f t="shared" si="74"/>
        <v>16957.560000000001</v>
      </c>
      <c r="CB93" s="38">
        <f t="shared" si="74"/>
        <v>18212.560000000001</v>
      </c>
      <c r="CC93" s="38">
        <f t="shared" si="74"/>
        <v>19467.560000000001</v>
      </c>
      <c r="CD93" s="38">
        <f t="shared" si="74"/>
        <v>20722.560000000001</v>
      </c>
      <c r="CE93" s="38">
        <f t="shared" si="74"/>
        <v>21977.56</v>
      </c>
      <c r="CF93" s="38">
        <f t="shared" si="74"/>
        <v>23232.560000000001</v>
      </c>
      <c r="CG93" s="38">
        <f t="shared" si="74"/>
        <v>24487.56</v>
      </c>
      <c r="CH93" s="38">
        <f t="shared" si="74"/>
        <v>25742.560000000001</v>
      </c>
      <c r="CI93" s="38">
        <f t="shared" si="74"/>
        <v>26997.56</v>
      </c>
      <c r="CJ93" s="38">
        <f t="shared" si="74"/>
        <v>28252.560000000001</v>
      </c>
      <c r="CK93" s="38">
        <f t="shared" si="74"/>
        <v>29507.56</v>
      </c>
      <c r="CL93" s="38">
        <f t="shared" si="74"/>
        <v>30762.560000000001</v>
      </c>
      <c r="CM93" s="38">
        <f t="shared" si="72"/>
        <v>32017.56</v>
      </c>
      <c r="CN93" s="38">
        <f t="shared" si="72"/>
        <v>33272.559999999998</v>
      </c>
      <c r="CO93" s="38">
        <f t="shared" si="72"/>
        <v>34527.56</v>
      </c>
      <c r="CP93" s="38">
        <f t="shared" si="72"/>
        <v>35782.559999999998</v>
      </c>
    </row>
    <row r="94" spans="1:94" x14ac:dyDescent="0.25">
      <c r="A94" s="3">
        <v>300</v>
      </c>
      <c r="B94" s="3" t="s">
        <v>1008</v>
      </c>
      <c r="C94" s="3" t="s">
        <v>80</v>
      </c>
      <c r="D94" s="3" t="s">
        <v>81</v>
      </c>
      <c r="E94" s="3">
        <v>1</v>
      </c>
      <c r="F94" s="3" t="s">
        <v>209</v>
      </c>
      <c r="G94" s="35">
        <v>114400</v>
      </c>
      <c r="H94" s="35">
        <v>38700</v>
      </c>
      <c r="I94" s="35">
        <v>44200</v>
      </c>
      <c r="J94" s="35">
        <v>49750</v>
      </c>
      <c r="K94" s="35">
        <v>55250</v>
      </c>
      <c r="L94" s="35">
        <v>59700</v>
      </c>
      <c r="M94" s="35">
        <v>64100</v>
      </c>
      <c r="N94" s="35">
        <v>68550</v>
      </c>
      <c r="O94" s="35">
        <v>72950</v>
      </c>
      <c r="P94" s="35">
        <v>23250</v>
      </c>
      <c r="Q94" s="35">
        <v>26550</v>
      </c>
      <c r="R94" s="35">
        <v>29850</v>
      </c>
      <c r="S94" s="35">
        <v>33150</v>
      </c>
      <c r="T94" s="35">
        <v>35850</v>
      </c>
      <c r="U94" s="35">
        <v>38500</v>
      </c>
      <c r="V94" s="35">
        <v>41910</v>
      </c>
      <c r="W94" s="35">
        <v>46630</v>
      </c>
      <c r="X94" s="35">
        <v>61900</v>
      </c>
      <c r="Y94" s="35">
        <v>70750</v>
      </c>
      <c r="Z94" s="35">
        <v>79600</v>
      </c>
      <c r="AA94" s="35">
        <v>88400</v>
      </c>
      <c r="AB94" s="35">
        <v>95500</v>
      </c>
      <c r="AC94" s="35">
        <v>102550</v>
      </c>
      <c r="AD94" s="35">
        <v>109650</v>
      </c>
      <c r="AE94" s="35">
        <v>116700</v>
      </c>
      <c r="AF94" s="37">
        <f t="shared" si="68"/>
        <v>55250</v>
      </c>
      <c r="AG94" s="37">
        <f t="shared" si="69"/>
        <v>33150</v>
      </c>
      <c r="AH94" s="37">
        <f t="shared" si="70"/>
        <v>88400</v>
      </c>
      <c r="AI94">
        <f t="shared" si="73"/>
        <v>38700</v>
      </c>
      <c r="AJ94">
        <f t="shared" si="73"/>
        <v>44200</v>
      </c>
      <c r="AK94">
        <f t="shared" si="73"/>
        <v>49750</v>
      </c>
      <c r="AL94">
        <f t="shared" si="73"/>
        <v>55250</v>
      </c>
      <c r="AM94">
        <f t="shared" si="73"/>
        <v>59700</v>
      </c>
      <c r="AN94">
        <f t="shared" si="73"/>
        <v>64100</v>
      </c>
      <c r="AO94">
        <f t="shared" si="73"/>
        <v>68550</v>
      </c>
      <c r="AP94">
        <f t="shared" si="73"/>
        <v>72950</v>
      </c>
      <c r="AQ94">
        <f t="shared" si="73"/>
        <v>77350</v>
      </c>
      <c r="AR94">
        <f t="shared" si="73"/>
        <v>81800</v>
      </c>
      <c r="AS94">
        <f t="shared" si="73"/>
        <v>86200</v>
      </c>
      <c r="AT94">
        <f t="shared" si="73"/>
        <v>90650</v>
      </c>
      <c r="AU94">
        <f t="shared" si="73"/>
        <v>95050</v>
      </c>
      <c r="AV94">
        <f t="shared" si="73"/>
        <v>99450</v>
      </c>
      <c r="AW94">
        <f t="shared" si="73"/>
        <v>103900</v>
      </c>
      <c r="AX94">
        <f t="shared" si="73"/>
        <v>108300</v>
      </c>
      <c r="AY94">
        <f t="shared" si="71"/>
        <v>112750</v>
      </c>
      <c r="AZ94">
        <f t="shared" si="71"/>
        <v>117150</v>
      </c>
      <c r="BA94">
        <f t="shared" si="71"/>
        <v>121550</v>
      </c>
      <c r="BB94">
        <f t="shared" si="71"/>
        <v>126000</v>
      </c>
      <c r="BC94" s="7">
        <f t="shared" si="48"/>
        <v>23250</v>
      </c>
      <c r="BD94" s="7">
        <f t="shared" si="49"/>
        <v>26550</v>
      </c>
      <c r="BE94" s="7">
        <f t="shared" si="50"/>
        <v>29850</v>
      </c>
      <c r="BF94" s="7">
        <f t="shared" si="51"/>
        <v>33150</v>
      </c>
      <c r="BG94" s="7">
        <f t="shared" si="52"/>
        <v>35850</v>
      </c>
      <c r="BH94" s="7">
        <f t="shared" si="53"/>
        <v>38500</v>
      </c>
      <c r="BI94" s="7">
        <f t="shared" si="54"/>
        <v>41910</v>
      </c>
      <c r="BJ94" s="7">
        <f t="shared" si="55"/>
        <v>46630</v>
      </c>
      <c r="BK94" s="7">
        <f t="shared" si="56"/>
        <v>51350</v>
      </c>
      <c r="BL94" s="7">
        <f t="shared" si="57"/>
        <v>56070</v>
      </c>
      <c r="BM94" s="7">
        <f t="shared" si="58"/>
        <v>60790</v>
      </c>
      <c r="BN94" s="7">
        <f t="shared" si="59"/>
        <v>65510</v>
      </c>
      <c r="BO94" s="7">
        <f t="shared" si="60"/>
        <v>70230</v>
      </c>
      <c r="BP94" s="7">
        <f t="shared" si="61"/>
        <v>74950</v>
      </c>
      <c r="BQ94" s="7">
        <f t="shared" si="62"/>
        <v>79670</v>
      </c>
      <c r="BR94" s="7">
        <f t="shared" si="63"/>
        <v>84390</v>
      </c>
      <c r="BS94" s="7">
        <f t="shared" si="64"/>
        <v>89110</v>
      </c>
      <c r="BT94" s="7">
        <f t="shared" si="65"/>
        <v>93830</v>
      </c>
      <c r="BU94" s="7">
        <f t="shared" si="66"/>
        <v>98550</v>
      </c>
      <c r="BV94" s="7">
        <f t="shared" si="67"/>
        <v>103270</v>
      </c>
      <c r="BW94" s="38">
        <f t="shared" si="74"/>
        <v>61900</v>
      </c>
      <c r="BX94" s="38">
        <f t="shared" si="74"/>
        <v>70750</v>
      </c>
      <c r="BY94" s="38">
        <f t="shared" si="74"/>
        <v>79600</v>
      </c>
      <c r="BZ94" s="38">
        <f t="shared" si="74"/>
        <v>88400</v>
      </c>
      <c r="CA94" s="38">
        <f t="shared" si="74"/>
        <v>95500</v>
      </c>
      <c r="CB94" s="38">
        <f t="shared" si="74"/>
        <v>102550</v>
      </c>
      <c r="CC94" s="38">
        <f t="shared" si="74"/>
        <v>109650</v>
      </c>
      <c r="CD94" s="38">
        <f t="shared" si="74"/>
        <v>116700</v>
      </c>
      <c r="CE94" s="38">
        <f t="shared" si="74"/>
        <v>123800</v>
      </c>
      <c r="CF94" s="38">
        <f t="shared" si="74"/>
        <v>130850</v>
      </c>
      <c r="CG94" s="38">
        <f t="shared" si="74"/>
        <v>137950</v>
      </c>
      <c r="CH94" s="38">
        <f t="shared" si="74"/>
        <v>145000</v>
      </c>
      <c r="CI94" s="38">
        <f t="shared" si="74"/>
        <v>152050</v>
      </c>
      <c r="CJ94" s="38">
        <f t="shared" si="74"/>
        <v>159150</v>
      </c>
      <c r="CK94" s="38">
        <f t="shared" si="74"/>
        <v>166200</v>
      </c>
      <c r="CL94" s="38">
        <f t="shared" si="74"/>
        <v>173300</v>
      </c>
      <c r="CM94" s="38">
        <f t="shared" si="72"/>
        <v>180350</v>
      </c>
      <c r="CN94" s="38">
        <f t="shared" si="72"/>
        <v>187450</v>
      </c>
      <c r="CO94" s="38">
        <f t="shared" si="72"/>
        <v>194500</v>
      </c>
      <c r="CP94" s="38">
        <f t="shared" si="72"/>
        <v>201600</v>
      </c>
    </row>
    <row r="95" spans="1:94" x14ac:dyDescent="0.25">
      <c r="A95" s="3">
        <v>303</v>
      </c>
      <c r="B95" s="3" t="s">
        <v>1015</v>
      </c>
      <c r="C95" s="3" t="s">
        <v>58</v>
      </c>
      <c r="D95" s="3" t="s">
        <v>59</v>
      </c>
      <c r="E95" s="3">
        <v>2.8E-3</v>
      </c>
      <c r="F95" s="3" t="s">
        <v>209</v>
      </c>
      <c r="G95" s="35">
        <v>140200</v>
      </c>
      <c r="H95" s="35">
        <v>49100</v>
      </c>
      <c r="I95" s="35">
        <v>56100</v>
      </c>
      <c r="J95" s="35">
        <v>63100</v>
      </c>
      <c r="K95" s="35">
        <v>70100</v>
      </c>
      <c r="L95" s="35">
        <v>75750</v>
      </c>
      <c r="M95" s="35">
        <v>81350</v>
      </c>
      <c r="N95" s="35">
        <v>86950</v>
      </c>
      <c r="O95" s="35">
        <v>92550</v>
      </c>
      <c r="P95" s="35">
        <v>29450</v>
      </c>
      <c r="Q95" s="35">
        <v>33650</v>
      </c>
      <c r="R95" s="35">
        <v>37850</v>
      </c>
      <c r="S95" s="35">
        <v>42050</v>
      </c>
      <c r="T95" s="35">
        <v>45450</v>
      </c>
      <c r="U95" s="35">
        <v>48800</v>
      </c>
      <c r="V95" s="35">
        <v>52150</v>
      </c>
      <c r="W95" s="35">
        <v>55550</v>
      </c>
      <c r="X95" s="35">
        <v>78300</v>
      </c>
      <c r="Y95" s="35">
        <v>89500</v>
      </c>
      <c r="Z95" s="35">
        <v>100700</v>
      </c>
      <c r="AA95" s="35">
        <v>111850</v>
      </c>
      <c r="AB95" s="35">
        <v>120800</v>
      </c>
      <c r="AC95" s="35">
        <v>129750</v>
      </c>
      <c r="AD95" s="35">
        <v>138700</v>
      </c>
      <c r="AE95" s="35">
        <v>147650</v>
      </c>
      <c r="AF95" s="37">
        <f t="shared" si="68"/>
        <v>70100</v>
      </c>
      <c r="AG95" s="37">
        <f t="shared" si="69"/>
        <v>42050</v>
      </c>
      <c r="AH95" s="37">
        <f t="shared" si="70"/>
        <v>111850</v>
      </c>
      <c r="AI95">
        <f t="shared" si="73"/>
        <v>137.47999999999999</v>
      </c>
      <c r="AJ95">
        <f t="shared" si="73"/>
        <v>157.08000000000001</v>
      </c>
      <c r="AK95">
        <f t="shared" si="73"/>
        <v>176.68</v>
      </c>
      <c r="AL95">
        <f t="shared" si="73"/>
        <v>196.28</v>
      </c>
      <c r="AM95">
        <f t="shared" si="73"/>
        <v>212.1</v>
      </c>
      <c r="AN95">
        <f t="shared" si="73"/>
        <v>227.78</v>
      </c>
      <c r="AO95">
        <f t="shared" si="73"/>
        <v>243.46</v>
      </c>
      <c r="AP95">
        <f t="shared" si="73"/>
        <v>259.14</v>
      </c>
      <c r="AQ95">
        <f t="shared" si="73"/>
        <v>274.82</v>
      </c>
      <c r="AR95">
        <f t="shared" si="73"/>
        <v>290.5</v>
      </c>
      <c r="AS95">
        <f t="shared" si="73"/>
        <v>306.32</v>
      </c>
      <c r="AT95">
        <f t="shared" si="73"/>
        <v>322</v>
      </c>
      <c r="AU95">
        <f t="shared" si="73"/>
        <v>337.68</v>
      </c>
      <c r="AV95">
        <f t="shared" si="73"/>
        <v>353.36</v>
      </c>
      <c r="AW95">
        <f t="shared" si="73"/>
        <v>369.04</v>
      </c>
      <c r="AX95">
        <f t="shared" si="73"/>
        <v>384.71999999999997</v>
      </c>
      <c r="AY95">
        <f t="shared" si="71"/>
        <v>400.54</v>
      </c>
      <c r="AZ95">
        <f t="shared" si="71"/>
        <v>416.21999999999997</v>
      </c>
      <c r="BA95">
        <f t="shared" si="71"/>
        <v>431.9</v>
      </c>
      <c r="BB95">
        <f t="shared" si="71"/>
        <v>447.58</v>
      </c>
      <c r="BC95" s="7">
        <f t="shared" si="48"/>
        <v>82.46</v>
      </c>
      <c r="BD95" s="7">
        <f t="shared" si="49"/>
        <v>94.22</v>
      </c>
      <c r="BE95" s="7">
        <f t="shared" si="50"/>
        <v>105.98</v>
      </c>
      <c r="BF95" s="7">
        <f t="shared" si="51"/>
        <v>117.74</v>
      </c>
      <c r="BG95" s="7">
        <f t="shared" si="52"/>
        <v>127.26</v>
      </c>
      <c r="BH95" s="7">
        <f t="shared" si="53"/>
        <v>136.63999999999999</v>
      </c>
      <c r="BI95" s="7">
        <f t="shared" si="54"/>
        <v>146.02000000000001</v>
      </c>
      <c r="BJ95" s="7">
        <f t="shared" si="55"/>
        <v>155.54</v>
      </c>
      <c r="BK95" s="7">
        <f t="shared" si="56"/>
        <v>164.92</v>
      </c>
      <c r="BL95" s="7">
        <f t="shared" si="57"/>
        <v>174.3</v>
      </c>
      <c r="BM95" s="7">
        <f t="shared" si="58"/>
        <v>183.68</v>
      </c>
      <c r="BN95" s="7">
        <f t="shared" si="59"/>
        <v>193.2</v>
      </c>
      <c r="BO95" s="7">
        <f t="shared" si="60"/>
        <v>202.57999999999998</v>
      </c>
      <c r="BP95" s="7">
        <f t="shared" si="61"/>
        <v>211.96</v>
      </c>
      <c r="BQ95" s="7">
        <f t="shared" si="62"/>
        <v>223.07599999999999</v>
      </c>
      <c r="BR95" s="7">
        <f t="shared" si="63"/>
        <v>236.292</v>
      </c>
      <c r="BS95" s="7">
        <f t="shared" si="64"/>
        <v>249.50800000000001</v>
      </c>
      <c r="BT95" s="7">
        <f t="shared" si="65"/>
        <v>262.72399999999999</v>
      </c>
      <c r="BU95" s="7">
        <f t="shared" si="66"/>
        <v>275.94</v>
      </c>
      <c r="BV95" s="7">
        <f t="shared" si="67"/>
        <v>289.15600000000001</v>
      </c>
      <c r="BW95" s="38">
        <f t="shared" si="74"/>
        <v>219.24</v>
      </c>
      <c r="BX95" s="38">
        <f t="shared" si="74"/>
        <v>250.6</v>
      </c>
      <c r="BY95" s="38">
        <f t="shared" si="74"/>
        <v>281.95999999999998</v>
      </c>
      <c r="BZ95" s="38">
        <f t="shared" si="74"/>
        <v>313.18</v>
      </c>
      <c r="CA95" s="38">
        <f t="shared" si="74"/>
        <v>338.24</v>
      </c>
      <c r="CB95" s="38">
        <f t="shared" si="74"/>
        <v>363.3</v>
      </c>
      <c r="CC95" s="38">
        <f t="shared" si="74"/>
        <v>388.36</v>
      </c>
      <c r="CD95" s="38">
        <f t="shared" si="74"/>
        <v>413.42</v>
      </c>
      <c r="CE95" s="38">
        <f t="shared" si="74"/>
        <v>438.48</v>
      </c>
      <c r="CF95" s="38">
        <f t="shared" si="74"/>
        <v>463.54</v>
      </c>
      <c r="CG95" s="38">
        <f t="shared" si="74"/>
        <v>488.6</v>
      </c>
      <c r="CH95" s="38">
        <f t="shared" si="74"/>
        <v>513.66</v>
      </c>
      <c r="CI95" s="38">
        <f t="shared" si="74"/>
        <v>538.72</v>
      </c>
      <c r="CJ95" s="38">
        <f t="shared" si="74"/>
        <v>563.78</v>
      </c>
      <c r="CK95" s="38">
        <f t="shared" si="74"/>
        <v>588.84</v>
      </c>
      <c r="CL95" s="38">
        <f t="shared" si="74"/>
        <v>613.9</v>
      </c>
      <c r="CM95" s="38">
        <f t="shared" si="72"/>
        <v>638.96</v>
      </c>
      <c r="CN95" s="38">
        <f t="shared" si="72"/>
        <v>664.02</v>
      </c>
      <c r="CO95" s="38">
        <f t="shared" si="72"/>
        <v>689.08</v>
      </c>
      <c r="CP95" s="38">
        <f t="shared" si="72"/>
        <v>714.14</v>
      </c>
    </row>
    <row r="96" spans="1:94" x14ac:dyDescent="0.25">
      <c r="A96" s="3">
        <v>303</v>
      </c>
      <c r="B96" s="3" t="s">
        <v>1015</v>
      </c>
      <c r="C96" s="3" t="s">
        <v>80</v>
      </c>
      <c r="D96" s="3" t="s">
        <v>81</v>
      </c>
      <c r="E96" s="3">
        <v>0.9052</v>
      </c>
      <c r="F96" s="3" t="s">
        <v>209</v>
      </c>
      <c r="G96" s="35">
        <v>114400</v>
      </c>
      <c r="H96" s="35">
        <v>38700</v>
      </c>
      <c r="I96" s="35">
        <v>44200</v>
      </c>
      <c r="J96" s="35">
        <v>49750</v>
      </c>
      <c r="K96" s="35">
        <v>55250</v>
      </c>
      <c r="L96" s="35">
        <v>59700</v>
      </c>
      <c r="M96" s="35">
        <v>64100</v>
      </c>
      <c r="N96" s="35">
        <v>68550</v>
      </c>
      <c r="O96" s="35">
        <v>72950</v>
      </c>
      <c r="P96" s="35">
        <v>23250</v>
      </c>
      <c r="Q96" s="35">
        <v>26550</v>
      </c>
      <c r="R96" s="35">
        <v>29850</v>
      </c>
      <c r="S96" s="35">
        <v>33150</v>
      </c>
      <c r="T96" s="35">
        <v>35850</v>
      </c>
      <c r="U96" s="35">
        <v>38500</v>
      </c>
      <c r="V96" s="35">
        <v>41910</v>
      </c>
      <c r="W96" s="35">
        <v>46630</v>
      </c>
      <c r="X96" s="35">
        <v>61900</v>
      </c>
      <c r="Y96" s="35">
        <v>70750</v>
      </c>
      <c r="Z96" s="35">
        <v>79600</v>
      </c>
      <c r="AA96" s="35">
        <v>88400</v>
      </c>
      <c r="AB96" s="35">
        <v>95500</v>
      </c>
      <c r="AC96" s="35">
        <v>102550</v>
      </c>
      <c r="AD96" s="35">
        <v>109650</v>
      </c>
      <c r="AE96" s="35">
        <v>116700</v>
      </c>
      <c r="AF96" s="37">
        <f t="shared" si="68"/>
        <v>55250</v>
      </c>
      <c r="AG96" s="37">
        <f t="shared" si="69"/>
        <v>33150</v>
      </c>
      <c r="AH96" s="37">
        <f t="shared" si="70"/>
        <v>88400</v>
      </c>
      <c r="AI96">
        <f t="shared" si="73"/>
        <v>35031.24</v>
      </c>
      <c r="AJ96">
        <f t="shared" si="73"/>
        <v>40009.840000000004</v>
      </c>
      <c r="AK96">
        <f t="shared" si="73"/>
        <v>45033.7</v>
      </c>
      <c r="AL96">
        <f t="shared" si="73"/>
        <v>50012.3</v>
      </c>
      <c r="AM96">
        <f t="shared" si="73"/>
        <v>54040.44</v>
      </c>
      <c r="AN96">
        <f t="shared" si="73"/>
        <v>58023.32</v>
      </c>
      <c r="AO96">
        <f t="shared" si="73"/>
        <v>62051.46</v>
      </c>
      <c r="AP96">
        <f t="shared" si="73"/>
        <v>66034.34</v>
      </c>
      <c r="AQ96">
        <f t="shared" si="73"/>
        <v>70017.22</v>
      </c>
      <c r="AR96">
        <f t="shared" si="73"/>
        <v>74045.36</v>
      </c>
      <c r="AS96">
        <f t="shared" si="73"/>
        <v>78028.240000000005</v>
      </c>
      <c r="AT96">
        <f t="shared" si="73"/>
        <v>82056.38</v>
      </c>
      <c r="AU96">
        <f t="shared" si="73"/>
        <v>86039.26</v>
      </c>
      <c r="AV96">
        <f t="shared" si="73"/>
        <v>90022.14</v>
      </c>
      <c r="AW96">
        <f t="shared" si="73"/>
        <v>94050.28</v>
      </c>
      <c r="AX96">
        <f t="shared" si="73"/>
        <v>98033.16</v>
      </c>
      <c r="AY96">
        <f t="shared" si="71"/>
        <v>102061.3</v>
      </c>
      <c r="AZ96">
        <f t="shared" si="71"/>
        <v>106044.18000000001</v>
      </c>
      <c r="BA96">
        <f t="shared" si="71"/>
        <v>110027.06</v>
      </c>
      <c r="BB96">
        <f t="shared" si="71"/>
        <v>114055.2</v>
      </c>
      <c r="BC96" s="7">
        <f t="shared" si="48"/>
        <v>21045.9</v>
      </c>
      <c r="BD96" s="7">
        <f t="shared" si="49"/>
        <v>24033.06</v>
      </c>
      <c r="BE96" s="7">
        <f t="shared" si="50"/>
        <v>27020.22</v>
      </c>
      <c r="BF96" s="7">
        <f t="shared" si="51"/>
        <v>30007.38</v>
      </c>
      <c r="BG96" s="7">
        <f t="shared" si="52"/>
        <v>32451.420000000002</v>
      </c>
      <c r="BH96" s="7">
        <f t="shared" si="53"/>
        <v>34850.199999999997</v>
      </c>
      <c r="BI96" s="7">
        <f t="shared" si="54"/>
        <v>37936.932000000001</v>
      </c>
      <c r="BJ96" s="7">
        <f t="shared" si="55"/>
        <v>42209.476000000002</v>
      </c>
      <c r="BK96" s="7">
        <f t="shared" si="56"/>
        <v>46482.02</v>
      </c>
      <c r="BL96" s="7">
        <f t="shared" si="57"/>
        <v>50754.563999999998</v>
      </c>
      <c r="BM96" s="7">
        <f t="shared" si="58"/>
        <v>55027.108</v>
      </c>
      <c r="BN96" s="7">
        <f t="shared" si="59"/>
        <v>59299.652000000002</v>
      </c>
      <c r="BO96" s="7">
        <f t="shared" si="60"/>
        <v>63572.196000000004</v>
      </c>
      <c r="BP96" s="7">
        <f t="shared" si="61"/>
        <v>67844.740000000005</v>
      </c>
      <c r="BQ96" s="7">
        <f t="shared" si="62"/>
        <v>72117.284</v>
      </c>
      <c r="BR96" s="7">
        <f t="shared" si="63"/>
        <v>76389.827999999994</v>
      </c>
      <c r="BS96" s="7">
        <f t="shared" si="64"/>
        <v>80662.372000000003</v>
      </c>
      <c r="BT96" s="7">
        <f t="shared" si="65"/>
        <v>84934.915999999997</v>
      </c>
      <c r="BU96" s="7">
        <f t="shared" si="66"/>
        <v>89207.46</v>
      </c>
      <c r="BV96" s="7">
        <f t="shared" si="67"/>
        <v>93480.004000000001</v>
      </c>
      <c r="BW96" s="38">
        <f t="shared" si="74"/>
        <v>56031.88</v>
      </c>
      <c r="BX96" s="38">
        <f t="shared" si="74"/>
        <v>64042.9</v>
      </c>
      <c r="BY96" s="38">
        <f t="shared" si="74"/>
        <v>72053.919999999998</v>
      </c>
      <c r="BZ96" s="38">
        <f t="shared" si="74"/>
        <v>80019.680000000008</v>
      </c>
      <c r="CA96" s="38">
        <f t="shared" si="74"/>
        <v>86446.6</v>
      </c>
      <c r="CB96" s="38">
        <f t="shared" si="74"/>
        <v>92828.26</v>
      </c>
      <c r="CC96" s="38">
        <f t="shared" si="74"/>
        <v>99255.180000000008</v>
      </c>
      <c r="CD96" s="38">
        <f t="shared" si="74"/>
        <v>105636.84</v>
      </c>
      <c r="CE96" s="38">
        <f t="shared" si="74"/>
        <v>112063.76</v>
      </c>
      <c r="CF96" s="38">
        <f t="shared" si="74"/>
        <v>118445.42</v>
      </c>
      <c r="CG96" s="38">
        <f t="shared" si="74"/>
        <v>124872.34</v>
      </c>
      <c r="CH96" s="38">
        <f t="shared" si="74"/>
        <v>131254</v>
      </c>
      <c r="CI96" s="38">
        <f t="shared" si="74"/>
        <v>137635.66</v>
      </c>
      <c r="CJ96" s="38">
        <f t="shared" si="74"/>
        <v>144062.57999999999</v>
      </c>
      <c r="CK96" s="38">
        <f t="shared" si="74"/>
        <v>150444.24</v>
      </c>
      <c r="CL96" s="38">
        <f t="shared" si="74"/>
        <v>156871.16</v>
      </c>
      <c r="CM96" s="38">
        <f t="shared" si="72"/>
        <v>163252.82</v>
      </c>
      <c r="CN96" s="38">
        <f t="shared" si="72"/>
        <v>169679.74</v>
      </c>
      <c r="CO96" s="38">
        <f t="shared" si="72"/>
        <v>176061.4</v>
      </c>
      <c r="CP96" s="38">
        <f t="shared" si="72"/>
        <v>182488.32000000001</v>
      </c>
    </row>
    <row r="97" spans="1:94" x14ac:dyDescent="0.25">
      <c r="A97" s="3">
        <v>303</v>
      </c>
      <c r="B97" s="3" t="s">
        <v>1015</v>
      </c>
      <c r="C97" s="3" t="s">
        <v>253</v>
      </c>
      <c r="D97" s="3" t="s">
        <v>141</v>
      </c>
      <c r="E97" s="3">
        <v>9.1999999999999998E-2</v>
      </c>
      <c r="F97" s="3" t="s">
        <v>209</v>
      </c>
      <c r="G97" s="35">
        <v>135000</v>
      </c>
      <c r="H97" s="35">
        <v>45850</v>
      </c>
      <c r="I97" s="35">
        <v>52400</v>
      </c>
      <c r="J97" s="35">
        <v>58950</v>
      </c>
      <c r="K97" s="35">
        <v>65500</v>
      </c>
      <c r="L97" s="35">
        <v>70750</v>
      </c>
      <c r="M97" s="35">
        <v>76000</v>
      </c>
      <c r="N97" s="35">
        <v>81250</v>
      </c>
      <c r="O97" s="35">
        <v>86500</v>
      </c>
      <c r="P97" s="35">
        <v>27550</v>
      </c>
      <c r="Q97" s="35">
        <v>31450</v>
      </c>
      <c r="R97" s="35">
        <v>35400</v>
      </c>
      <c r="S97" s="35">
        <v>39300</v>
      </c>
      <c r="T97" s="35">
        <v>42450</v>
      </c>
      <c r="U97" s="35">
        <v>45600</v>
      </c>
      <c r="V97" s="35">
        <v>48750</v>
      </c>
      <c r="W97" s="35">
        <v>51900</v>
      </c>
      <c r="X97" s="35">
        <v>62600</v>
      </c>
      <c r="Y97" s="35">
        <v>71550</v>
      </c>
      <c r="Z97" s="35">
        <v>80500</v>
      </c>
      <c r="AA97" s="35">
        <v>89400</v>
      </c>
      <c r="AB97" s="35">
        <v>96600</v>
      </c>
      <c r="AC97" s="35">
        <v>103750</v>
      </c>
      <c r="AD97" s="35">
        <v>110900</v>
      </c>
      <c r="AE97" s="35">
        <v>118050</v>
      </c>
      <c r="AF97" s="37">
        <f t="shared" si="68"/>
        <v>65500</v>
      </c>
      <c r="AG97" s="37">
        <f t="shared" si="69"/>
        <v>39300</v>
      </c>
      <c r="AH97" s="37">
        <f t="shared" si="70"/>
        <v>89400</v>
      </c>
      <c r="AI97">
        <f t="shared" si="73"/>
        <v>4218.2</v>
      </c>
      <c r="AJ97">
        <f t="shared" si="73"/>
        <v>4820.8</v>
      </c>
      <c r="AK97">
        <f t="shared" si="73"/>
        <v>5423.4</v>
      </c>
      <c r="AL97">
        <f t="shared" si="73"/>
        <v>6026</v>
      </c>
      <c r="AM97">
        <f t="shared" si="73"/>
        <v>6509</v>
      </c>
      <c r="AN97">
        <f t="shared" si="73"/>
        <v>6992</v>
      </c>
      <c r="AO97">
        <f t="shared" si="73"/>
        <v>7475</v>
      </c>
      <c r="AP97">
        <f t="shared" si="73"/>
        <v>7958</v>
      </c>
      <c r="AQ97">
        <f t="shared" si="73"/>
        <v>8436.4</v>
      </c>
      <c r="AR97">
        <f t="shared" si="73"/>
        <v>8919.4</v>
      </c>
      <c r="AS97">
        <f t="shared" si="73"/>
        <v>9402.4</v>
      </c>
      <c r="AT97">
        <f t="shared" si="73"/>
        <v>9885.4</v>
      </c>
      <c r="AU97">
        <f t="shared" si="73"/>
        <v>10368.4</v>
      </c>
      <c r="AV97">
        <f t="shared" si="73"/>
        <v>10846.8</v>
      </c>
      <c r="AW97">
        <f t="shared" si="73"/>
        <v>11329.8</v>
      </c>
      <c r="AX97">
        <f t="shared" ref="AI97:AX106" si="75">CEILING(IF(AX$2&gt;3,(AX$2-4)*0.08*$AF97+$AF97,(AX$2-4)*0.1*$AF97+$AF97),50)*$E97</f>
        <v>11812.8</v>
      </c>
      <c r="AY97">
        <f t="shared" si="71"/>
        <v>12295.8</v>
      </c>
      <c r="AZ97">
        <f t="shared" si="71"/>
        <v>12778.8</v>
      </c>
      <c r="BA97">
        <f t="shared" si="71"/>
        <v>13257.199999999999</v>
      </c>
      <c r="BB97">
        <f t="shared" si="71"/>
        <v>13740.199999999999</v>
      </c>
      <c r="BC97" s="7">
        <f t="shared" si="48"/>
        <v>2534.6</v>
      </c>
      <c r="BD97" s="7">
        <f t="shared" si="49"/>
        <v>2893.4</v>
      </c>
      <c r="BE97" s="7">
        <f t="shared" si="50"/>
        <v>3256.7999999999997</v>
      </c>
      <c r="BF97" s="7">
        <f t="shared" si="51"/>
        <v>3615.6</v>
      </c>
      <c r="BG97" s="7">
        <f t="shared" si="52"/>
        <v>3905.4</v>
      </c>
      <c r="BH97" s="7">
        <f t="shared" si="53"/>
        <v>4195.2</v>
      </c>
      <c r="BI97" s="7">
        <f t="shared" si="54"/>
        <v>4485</v>
      </c>
      <c r="BJ97" s="7">
        <f t="shared" si="55"/>
        <v>4774.8</v>
      </c>
      <c r="BK97" s="7">
        <f t="shared" si="56"/>
        <v>5064.6000000000004</v>
      </c>
      <c r="BL97" s="7">
        <f t="shared" si="57"/>
        <v>5354.4</v>
      </c>
      <c r="BM97" s="7">
        <f t="shared" si="58"/>
        <v>5644.2</v>
      </c>
      <c r="BN97" s="7">
        <f t="shared" si="59"/>
        <v>6026.92</v>
      </c>
      <c r="BO97" s="7">
        <f t="shared" si="60"/>
        <v>6461.16</v>
      </c>
      <c r="BP97" s="7">
        <f t="shared" si="61"/>
        <v>6895.4</v>
      </c>
      <c r="BQ97" s="7">
        <f t="shared" si="62"/>
        <v>7329.64</v>
      </c>
      <c r="BR97" s="7">
        <f t="shared" si="63"/>
        <v>7763.88</v>
      </c>
      <c r="BS97" s="7">
        <f t="shared" si="64"/>
        <v>8198.119999999999</v>
      </c>
      <c r="BT97" s="7">
        <f t="shared" si="65"/>
        <v>8632.36</v>
      </c>
      <c r="BU97" s="7">
        <f t="shared" si="66"/>
        <v>9066.6</v>
      </c>
      <c r="BV97" s="7">
        <f t="shared" si="67"/>
        <v>9500.84</v>
      </c>
      <c r="BW97" s="38">
        <f t="shared" si="74"/>
        <v>5759.2</v>
      </c>
      <c r="BX97" s="38">
        <f t="shared" si="74"/>
        <v>6582.5999999999995</v>
      </c>
      <c r="BY97" s="38">
        <f t="shared" si="74"/>
        <v>7406</v>
      </c>
      <c r="BZ97" s="38">
        <f t="shared" si="74"/>
        <v>8224.7999999999993</v>
      </c>
      <c r="CA97" s="38">
        <f t="shared" si="74"/>
        <v>8887.2000000000007</v>
      </c>
      <c r="CB97" s="38">
        <f t="shared" si="74"/>
        <v>9545</v>
      </c>
      <c r="CC97" s="38">
        <f t="shared" si="74"/>
        <v>10202.799999999999</v>
      </c>
      <c r="CD97" s="38">
        <f t="shared" si="74"/>
        <v>10860.6</v>
      </c>
      <c r="CE97" s="38">
        <f t="shared" si="74"/>
        <v>11518.4</v>
      </c>
      <c r="CF97" s="38">
        <f t="shared" si="74"/>
        <v>12176.199999999999</v>
      </c>
      <c r="CG97" s="38">
        <f t="shared" si="74"/>
        <v>12834</v>
      </c>
      <c r="CH97" s="38">
        <f t="shared" si="74"/>
        <v>13491.8</v>
      </c>
      <c r="CI97" s="38">
        <f t="shared" si="74"/>
        <v>14149.6</v>
      </c>
      <c r="CJ97" s="38">
        <f t="shared" si="74"/>
        <v>14807.4</v>
      </c>
      <c r="CK97" s="38">
        <f t="shared" si="74"/>
        <v>15465.199999999999</v>
      </c>
      <c r="CL97" s="38">
        <f t="shared" ref="BW97:CL106" si="76">CEILING(IF(CL$2&gt;3,(CL$2-4)*0.08*$AH97+$AH97,(CL$2-4)*0.1*$AH97+$AH97),50)*$E97</f>
        <v>16123</v>
      </c>
      <c r="CM97" s="38">
        <f t="shared" si="72"/>
        <v>16780.8</v>
      </c>
      <c r="CN97" s="38">
        <f t="shared" si="72"/>
        <v>17438.599999999999</v>
      </c>
      <c r="CO97" s="38">
        <f t="shared" si="72"/>
        <v>18096.400000000001</v>
      </c>
      <c r="CP97" s="38">
        <f t="shared" si="72"/>
        <v>18754.2</v>
      </c>
    </row>
    <row r="98" spans="1:94" x14ac:dyDescent="0.25">
      <c r="A98" s="3">
        <v>301</v>
      </c>
      <c r="B98" s="3" t="s">
        <v>1010</v>
      </c>
      <c r="C98" s="3" t="s">
        <v>58</v>
      </c>
      <c r="D98" s="3" t="s">
        <v>59</v>
      </c>
      <c r="E98" s="3">
        <v>4.4999999999999997E-3</v>
      </c>
      <c r="F98" s="3" t="s">
        <v>209</v>
      </c>
      <c r="G98" s="35">
        <v>140200</v>
      </c>
      <c r="H98" s="35">
        <v>49100</v>
      </c>
      <c r="I98" s="35">
        <v>56100</v>
      </c>
      <c r="J98" s="35">
        <v>63100</v>
      </c>
      <c r="K98" s="35">
        <v>70100</v>
      </c>
      <c r="L98" s="35">
        <v>75750</v>
      </c>
      <c r="M98" s="35">
        <v>81350</v>
      </c>
      <c r="N98" s="35">
        <v>86950</v>
      </c>
      <c r="O98" s="35">
        <v>92550</v>
      </c>
      <c r="P98" s="35">
        <v>29450</v>
      </c>
      <c r="Q98" s="35">
        <v>33650</v>
      </c>
      <c r="R98" s="35">
        <v>37850</v>
      </c>
      <c r="S98" s="35">
        <v>42050</v>
      </c>
      <c r="T98" s="35">
        <v>45450</v>
      </c>
      <c r="U98" s="35">
        <v>48800</v>
      </c>
      <c r="V98" s="35">
        <v>52150</v>
      </c>
      <c r="W98" s="35">
        <v>55550</v>
      </c>
      <c r="X98" s="35">
        <v>78300</v>
      </c>
      <c r="Y98" s="35">
        <v>89500</v>
      </c>
      <c r="Z98" s="35">
        <v>100700</v>
      </c>
      <c r="AA98" s="35">
        <v>111850</v>
      </c>
      <c r="AB98" s="35">
        <v>120800</v>
      </c>
      <c r="AC98" s="35">
        <v>129750</v>
      </c>
      <c r="AD98" s="35">
        <v>138700</v>
      </c>
      <c r="AE98" s="35">
        <v>147650</v>
      </c>
      <c r="AF98" s="37">
        <f t="shared" si="68"/>
        <v>70100</v>
      </c>
      <c r="AG98" s="37">
        <f t="shared" si="69"/>
        <v>42050</v>
      </c>
      <c r="AH98" s="37">
        <f t="shared" si="70"/>
        <v>111850</v>
      </c>
      <c r="AI98">
        <f t="shared" si="75"/>
        <v>220.95</v>
      </c>
      <c r="AJ98">
        <f t="shared" si="75"/>
        <v>252.45</v>
      </c>
      <c r="AK98">
        <f t="shared" si="75"/>
        <v>283.95</v>
      </c>
      <c r="AL98">
        <f t="shared" si="75"/>
        <v>315.45</v>
      </c>
      <c r="AM98">
        <f t="shared" si="75"/>
        <v>340.875</v>
      </c>
      <c r="AN98">
        <f t="shared" si="75"/>
        <v>366.07499999999999</v>
      </c>
      <c r="AO98">
        <f t="shared" si="75"/>
        <v>391.27499999999998</v>
      </c>
      <c r="AP98">
        <f t="shared" si="75"/>
        <v>416.47499999999997</v>
      </c>
      <c r="AQ98">
        <f t="shared" si="75"/>
        <v>441.67499999999995</v>
      </c>
      <c r="AR98">
        <f t="shared" si="75"/>
        <v>466.87499999999994</v>
      </c>
      <c r="AS98">
        <f t="shared" si="75"/>
        <v>492.29999999999995</v>
      </c>
      <c r="AT98">
        <f t="shared" si="75"/>
        <v>517.5</v>
      </c>
      <c r="AU98">
        <f t="shared" si="75"/>
        <v>542.69999999999993</v>
      </c>
      <c r="AV98">
        <f t="shared" si="75"/>
        <v>567.9</v>
      </c>
      <c r="AW98">
        <f t="shared" si="75"/>
        <v>593.09999999999991</v>
      </c>
      <c r="AX98">
        <f t="shared" si="75"/>
        <v>618.29999999999995</v>
      </c>
      <c r="AY98">
        <f t="shared" si="71"/>
        <v>643.72499999999991</v>
      </c>
      <c r="AZ98">
        <f t="shared" si="71"/>
        <v>668.92499999999995</v>
      </c>
      <c r="BA98">
        <f t="shared" si="71"/>
        <v>694.125</v>
      </c>
      <c r="BB98">
        <f t="shared" si="71"/>
        <v>719.32499999999993</v>
      </c>
      <c r="BC98" s="7">
        <f t="shared" si="48"/>
        <v>132.52499999999998</v>
      </c>
      <c r="BD98" s="7">
        <f t="shared" si="49"/>
        <v>151.42499999999998</v>
      </c>
      <c r="BE98" s="7">
        <f t="shared" si="50"/>
        <v>170.32499999999999</v>
      </c>
      <c r="BF98" s="7">
        <f t="shared" si="51"/>
        <v>189.22499999999999</v>
      </c>
      <c r="BG98" s="7">
        <f t="shared" si="52"/>
        <v>204.52499999999998</v>
      </c>
      <c r="BH98" s="7">
        <f t="shared" si="53"/>
        <v>219.6</v>
      </c>
      <c r="BI98" s="7">
        <f t="shared" si="54"/>
        <v>234.67499999999998</v>
      </c>
      <c r="BJ98" s="7">
        <f t="shared" si="55"/>
        <v>249.97499999999999</v>
      </c>
      <c r="BK98" s="7">
        <f t="shared" si="56"/>
        <v>265.04999999999995</v>
      </c>
      <c r="BL98" s="7">
        <f t="shared" si="57"/>
        <v>280.125</v>
      </c>
      <c r="BM98" s="7">
        <f t="shared" si="58"/>
        <v>295.2</v>
      </c>
      <c r="BN98" s="7">
        <f t="shared" si="59"/>
        <v>310.5</v>
      </c>
      <c r="BO98" s="7">
        <f t="shared" si="60"/>
        <v>325.57499999999999</v>
      </c>
      <c r="BP98" s="7">
        <f t="shared" si="61"/>
        <v>340.65</v>
      </c>
      <c r="BQ98" s="7">
        <f t="shared" si="62"/>
        <v>358.51499999999999</v>
      </c>
      <c r="BR98" s="7">
        <f t="shared" si="63"/>
        <v>379.755</v>
      </c>
      <c r="BS98" s="7">
        <f t="shared" si="64"/>
        <v>400.99499999999995</v>
      </c>
      <c r="BT98" s="7">
        <f t="shared" si="65"/>
        <v>422.23499999999996</v>
      </c>
      <c r="BU98" s="7">
        <f t="shared" si="66"/>
        <v>443.47499999999997</v>
      </c>
      <c r="BV98" s="7">
        <f t="shared" si="67"/>
        <v>464.71499999999997</v>
      </c>
      <c r="BW98" s="38">
        <f t="shared" si="76"/>
        <v>352.34999999999997</v>
      </c>
      <c r="BX98" s="38">
        <f t="shared" si="76"/>
        <v>402.74999999999994</v>
      </c>
      <c r="BY98" s="38">
        <f t="shared" si="76"/>
        <v>453.15</v>
      </c>
      <c r="BZ98" s="38">
        <f t="shared" si="76"/>
        <v>503.32499999999999</v>
      </c>
      <c r="CA98" s="38">
        <f t="shared" si="76"/>
        <v>543.59999999999991</v>
      </c>
      <c r="CB98" s="38">
        <f t="shared" si="76"/>
        <v>583.875</v>
      </c>
      <c r="CC98" s="38">
        <f t="shared" si="76"/>
        <v>624.15</v>
      </c>
      <c r="CD98" s="38">
        <f t="shared" si="76"/>
        <v>664.42499999999995</v>
      </c>
      <c r="CE98" s="38">
        <f t="shared" si="76"/>
        <v>704.69999999999993</v>
      </c>
      <c r="CF98" s="38">
        <f t="shared" si="76"/>
        <v>744.97499999999991</v>
      </c>
      <c r="CG98" s="38">
        <f t="shared" si="76"/>
        <v>785.24999999999989</v>
      </c>
      <c r="CH98" s="38">
        <f t="shared" si="76"/>
        <v>825.52499999999998</v>
      </c>
      <c r="CI98" s="38">
        <f t="shared" si="76"/>
        <v>865.8</v>
      </c>
      <c r="CJ98" s="38">
        <f t="shared" si="76"/>
        <v>906.07499999999993</v>
      </c>
      <c r="CK98" s="38">
        <f t="shared" si="76"/>
        <v>946.34999999999991</v>
      </c>
      <c r="CL98" s="38">
        <f t="shared" si="76"/>
        <v>986.62499999999989</v>
      </c>
      <c r="CM98" s="38">
        <f t="shared" si="72"/>
        <v>1026.8999999999999</v>
      </c>
      <c r="CN98" s="38">
        <f t="shared" si="72"/>
        <v>1067.175</v>
      </c>
      <c r="CO98" s="38">
        <f t="shared" si="72"/>
        <v>1107.4499999999998</v>
      </c>
      <c r="CP98" s="38">
        <f t="shared" si="72"/>
        <v>1147.7249999999999</v>
      </c>
    </row>
    <row r="99" spans="1:94" x14ac:dyDescent="0.25">
      <c r="A99" s="3">
        <v>301</v>
      </c>
      <c r="B99" s="3" t="s">
        <v>1010</v>
      </c>
      <c r="C99" s="3" t="s">
        <v>62</v>
      </c>
      <c r="D99" s="3" t="s">
        <v>63</v>
      </c>
      <c r="E99" s="3">
        <v>0.99390000000000001</v>
      </c>
      <c r="F99" s="3" t="s">
        <v>209</v>
      </c>
      <c r="G99" s="35">
        <v>90800</v>
      </c>
      <c r="H99" s="35">
        <v>35100</v>
      </c>
      <c r="I99" s="35">
        <v>40100</v>
      </c>
      <c r="J99" s="35">
        <v>45100</v>
      </c>
      <c r="K99" s="35">
        <v>50100</v>
      </c>
      <c r="L99" s="35">
        <v>54150</v>
      </c>
      <c r="M99" s="35">
        <v>58150</v>
      </c>
      <c r="N99" s="35">
        <v>62150</v>
      </c>
      <c r="O99" s="35">
        <v>66150</v>
      </c>
      <c r="P99" s="35">
        <v>21050</v>
      </c>
      <c r="Q99" s="35">
        <v>24050</v>
      </c>
      <c r="R99" s="35">
        <v>27050</v>
      </c>
      <c r="S99" s="35">
        <v>30050</v>
      </c>
      <c r="T99" s="35">
        <v>32500</v>
      </c>
      <c r="U99" s="35">
        <v>37190</v>
      </c>
      <c r="V99" s="35">
        <v>41910</v>
      </c>
      <c r="W99" s="35">
        <v>46630</v>
      </c>
      <c r="X99" s="35">
        <v>56150</v>
      </c>
      <c r="Y99" s="35">
        <v>64150</v>
      </c>
      <c r="Z99" s="35">
        <v>72150</v>
      </c>
      <c r="AA99" s="35">
        <v>80150</v>
      </c>
      <c r="AB99" s="35">
        <v>86600</v>
      </c>
      <c r="AC99" s="35">
        <v>93000</v>
      </c>
      <c r="AD99" s="35">
        <v>99400</v>
      </c>
      <c r="AE99" s="35">
        <v>105800</v>
      </c>
      <c r="AF99" s="37">
        <f t="shared" si="68"/>
        <v>50100</v>
      </c>
      <c r="AG99" s="37">
        <f t="shared" si="69"/>
        <v>30050</v>
      </c>
      <c r="AH99" s="37">
        <f t="shared" si="70"/>
        <v>80150</v>
      </c>
      <c r="AI99">
        <f t="shared" si="75"/>
        <v>34885.89</v>
      </c>
      <c r="AJ99">
        <f t="shared" si="75"/>
        <v>39855.39</v>
      </c>
      <c r="AK99">
        <f t="shared" si="75"/>
        <v>44824.89</v>
      </c>
      <c r="AL99">
        <f t="shared" si="75"/>
        <v>49794.39</v>
      </c>
      <c r="AM99">
        <f t="shared" si="75"/>
        <v>53819.684999999998</v>
      </c>
      <c r="AN99">
        <f t="shared" si="75"/>
        <v>57795.285000000003</v>
      </c>
      <c r="AO99">
        <f t="shared" si="75"/>
        <v>61770.885000000002</v>
      </c>
      <c r="AP99">
        <f t="shared" si="75"/>
        <v>65746.485000000001</v>
      </c>
      <c r="AQ99">
        <f t="shared" si="75"/>
        <v>69722.085000000006</v>
      </c>
      <c r="AR99">
        <f t="shared" si="75"/>
        <v>73697.684999999998</v>
      </c>
      <c r="AS99">
        <f t="shared" si="75"/>
        <v>77722.98</v>
      </c>
      <c r="AT99">
        <f t="shared" si="75"/>
        <v>81698.58</v>
      </c>
      <c r="AU99">
        <f t="shared" si="75"/>
        <v>85674.180000000008</v>
      </c>
      <c r="AV99">
        <f t="shared" si="75"/>
        <v>89649.78</v>
      </c>
      <c r="AW99">
        <f t="shared" si="75"/>
        <v>93625.38</v>
      </c>
      <c r="AX99">
        <f t="shared" si="75"/>
        <v>97600.98</v>
      </c>
      <c r="AY99">
        <f t="shared" si="71"/>
        <v>101626.27499999999</v>
      </c>
      <c r="AZ99">
        <f t="shared" si="71"/>
        <v>105601.875</v>
      </c>
      <c r="BA99">
        <f t="shared" si="71"/>
        <v>109577.47500000001</v>
      </c>
      <c r="BB99">
        <f t="shared" si="71"/>
        <v>113553.075</v>
      </c>
      <c r="BC99" s="7">
        <f t="shared" si="48"/>
        <v>20921.595000000001</v>
      </c>
      <c r="BD99" s="7">
        <f t="shared" si="49"/>
        <v>23903.295000000002</v>
      </c>
      <c r="BE99" s="7">
        <f t="shared" si="50"/>
        <v>26884.994999999999</v>
      </c>
      <c r="BF99" s="7">
        <f t="shared" si="51"/>
        <v>29866.695</v>
      </c>
      <c r="BG99" s="7">
        <f t="shared" si="52"/>
        <v>32301.75</v>
      </c>
      <c r="BH99" s="7">
        <f t="shared" si="53"/>
        <v>36963.141000000003</v>
      </c>
      <c r="BI99" s="7">
        <f t="shared" si="54"/>
        <v>41654.349000000002</v>
      </c>
      <c r="BJ99" s="7">
        <f t="shared" si="55"/>
        <v>46345.557000000001</v>
      </c>
      <c r="BK99" s="7">
        <f t="shared" si="56"/>
        <v>51036.764999999999</v>
      </c>
      <c r="BL99" s="7">
        <f t="shared" si="57"/>
        <v>55727.972999999998</v>
      </c>
      <c r="BM99" s="7">
        <f t="shared" si="58"/>
        <v>60419.180999999997</v>
      </c>
      <c r="BN99" s="7">
        <f t="shared" si="59"/>
        <v>65110.389000000003</v>
      </c>
      <c r="BO99" s="7">
        <f t="shared" si="60"/>
        <v>69801.596999999994</v>
      </c>
      <c r="BP99" s="7">
        <f t="shared" si="61"/>
        <v>74492.805000000008</v>
      </c>
      <c r="BQ99" s="7">
        <f t="shared" si="62"/>
        <v>79184.013000000006</v>
      </c>
      <c r="BR99" s="7">
        <f t="shared" si="63"/>
        <v>83875.221000000005</v>
      </c>
      <c r="BS99" s="7">
        <f t="shared" si="64"/>
        <v>88566.429000000004</v>
      </c>
      <c r="BT99" s="7">
        <f t="shared" si="65"/>
        <v>93257.637000000002</v>
      </c>
      <c r="BU99" s="7">
        <f t="shared" si="66"/>
        <v>97948.845000000001</v>
      </c>
      <c r="BV99" s="7">
        <f t="shared" si="67"/>
        <v>102640.053</v>
      </c>
      <c r="BW99" s="38">
        <f t="shared" si="76"/>
        <v>55807.485000000001</v>
      </c>
      <c r="BX99" s="38">
        <f t="shared" si="76"/>
        <v>63758.684999999998</v>
      </c>
      <c r="BY99" s="38">
        <f t="shared" si="76"/>
        <v>71709.884999999995</v>
      </c>
      <c r="BZ99" s="38">
        <f t="shared" si="76"/>
        <v>79661.085000000006</v>
      </c>
      <c r="CA99" s="38">
        <f t="shared" si="76"/>
        <v>86071.74</v>
      </c>
      <c r="CB99" s="38">
        <f t="shared" si="76"/>
        <v>92432.7</v>
      </c>
      <c r="CC99" s="38">
        <f t="shared" si="76"/>
        <v>98793.66</v>
      </c>
      <c r="CD99" s="38">
        <f t="shared" si="76"/>
        <v>105154.62</v>
      </c>
      <c r="CE99" s="38">
        <f t="shared" si="76"/>
        <v>111565.27499999999</v>
      </c>
      <c r="CF99" s="38">
        <f t="shared" si="76"/>
        <v>117926.235</v>
      </c>
      <c r="CG99" s="38">
        <f t="shared" si="76"/>
        <v>124287.19500000001</v>
      </c>
      <c r="CH99" s="38">
        <f t="shared" si="76"/>
        <v>130648.155</v>
      </c>
      <c r="CI99" s="38">
        <f t="shared" si="76"/>
        <v>137058.81</v>
      </c>
      <c r="CJ99" s="38">
        <f t="shared" si="76"/>
        <v>143419.76999999999</v>
      </c>
      <c r="CK99" s="38">
        <f t="shared" si="76"/>
        <v>149780.73000000001</v>
      </c>
      <c r="CL99" s="38">
        <f t="shared" si="76"/>
        <v>156141.69</v>
      </c>
      <c r="CM99" s="38">
        <f t="shared" si="72"/>
        <v>162552.345</v>
      </c>
      <c r="CN99" s="38">
        <f t="shared" si="72"/>
        <v>168913.30499999999</v>
      </c>
      <c r="CO99" s="38">
        <f t="shared" si="72"/>
        <v>175274.26500000001</v>
      </c>
      <c r="CP99" s="38">
        <f t="shared" si="72"/>
        <v>181635.22500000001</v>
      </c>
    </row>
    <row r="100" spans="1:94" x14ac:dyDescent="0.25">
      <c r="A100" s="3">
        <v>301</v>
      </c>
      <c r="B100" s="3" t="s">
        <v>1010</v>
      </c>
      <c r="C100" s="3" t="s">
        <v>261</v>
      </c>
      <c r="D100" s="3" t="s">
        <v>130</v>
      </c>
      <c r="E100" s="3">
        <v>1.6999999999999999E-3</v>
      </c>
      <c r="F100" s="3" t="s">
        <v>209</v>
      </c>
      <c r="G100" s="35">
        <v>94600</v>
      </c>
      <c r="H100" s="35">
        <v>34200</v>
      </c>
      <c r="I100" s="35">
        <v>39100</v>
      </c>
      <c r="J100" s="35">
        <v>44000</v>
      </c>
      <c r="K100" s="35">
        <v>48850</v>
      </c>
      <c r="L100" s="35">
        <v>52800</v>
      </c>
      <c r="M100" s="35">
        <v>56700</v>
      </c>
      <c r="N100" s="35">
        <v>60600</v>
      </c>
      <c r="O100" s="35">
        <v>64500</v>
      </c>
      <c r="P100" s="35">
        <v>20550</v>
      </c>
      <c r="Q100" s="35">
        <v>23450</v>
      </c>
      <c r="R100" s="35">
        <v>26400</v>
      </c>
      <c r="S100" s="35">
        <v>29300</v>
      </c>
      <c r="T100" s="35">
        <v>32470</v>
      </c>
      <c r="U100" s="35">
        <v>37190</v>
      </c>
      <c r="V100" s="35">
        <v>41910</v>
      </c>
      <c r="W100" s="35">
        <v>46630</v>
      </c>
      <c r="X100" s="35">
        <v>54750</v>
      </c>
      <c r="Y100" s="35">
        <v>62550</v>
      </c>
      <c r="Z100" s="35">
        <v>70350</v>
      </c>
      <c r="AA100" s="35">
        <v>78150</v>
      </c>
      <c r="AB100" s="35">
        <v>84450</v>
      </c>
      <c r="AC100" s="35">
        <v>90700</v>
      </c>
      <c r="AD100" s="35">
        <v>96950</v>
      </c>
      <c r="AE100" s="35">
        <v>103200</v>
      </c>
      <c r="AF100" s="37">
        <f t="shared" si="68"/>
        <v>48850</v>
      </c>
      <c r="AG100" s="37">
        <f t="shared" si="69"/>
        <v>29300</v>
      </c>
      <c r="AH100" s="37">
        <f t="shared" si="70"/>
        <v>78150</v>
      </c>
      <c r="AI100">
        <f t="shared" si="75"/>
        <v>58.139999999999993</v>
      </c>
      <c r="AJ100">
        <f t="shared" si="75"/>
        <v>66.47</v>
      </c>
      <c r="AK100">
        <f t="shared" si="75"/>
        <v>74.8</v>
      </c>
      <c r="AL100">
        <f t="shared" si="75"/>
        <v>83.045000000000002</v>
      </c>
      <c r="AM100">
        <f t="shared" si="75"/>
        <v>89.759999999999991</v>
      </c>
      <c r="AN100">
        <f t="shared" si="75"/>
        <v>96.39</v>
      </c>
      <c r="AO100">
        <f t="shared" si="75"/>
        <v>103.02</v>
      </c>
      <c r="AP100">
        <f t="shared" si="75"/>
        <v>109.64999999999999</v>
      </c>
      <c r="AQ100">
        <f t="shared" si="75"/>
        <v>116.27999999999999</v>
      </c>
      <c r="AR100">
        <f t="shared" si="75"/>
        <v>122.91</v>
      </c>
      <c r="AS100">
        <f t="shared" si="75"/>
        <v>129.625</v>
      </c>
      <c r="AT100">
        <f t="shared" si="75"/>
        <v>136.255</v>
      </c>
      <c r="AU100">
        <f t="shared" si="75"/>
        <v>142.88499999999999</v>
      </c>
      <c r="AV100">
        <f t="shared" si="75"/>
        <v>149.51499999999999</v>
      </c>
      <c r="AW100">
        <f t="shared" si="75"/>
        <v>156.14499999999998</v>
      </c>
      <c r="AX100">
        <f t="shared" si="75"/>
        <v>162.77499999999998</v>
      </c>
      <c r="AY100">
        <f t="shared" si="71"/>
        <v>169.48999999999998</v>
      </c>
      <c r="AZ100">
        <f t="shared" si="71"/>
        <v>176.11999999999998</v>
      </c>
      <c r="BA100">
        <f t="shared" si="71"/>
        <v>182.75</v>
      </c>
      <c r="BB100">
        <f t="shared" si="71"/>
        <v>189.38</v>
      </c>
      <c r="BC100" s="7">
        <f t="shared" si="48"/>
        <v>34.934999999999995</v>
      </c>
      <c r="BD100" s="7">
        <f t="shared" si="49"/>
        <v>39.864999999999995</v>
      </c>
      <c r="BE100" s="7">
        <f t="shared" si="50"/>
        <v>44.879999999999995</v>
      </c>
      <c r="BF100" s="7">
        <f t="shared" si="51"/>
        <v>49.809999999999995</v>
      </c>
      <c r="BG100" s="7">
        <f t="shared" si="52"/>
        <v>55.198999999999998</v>
      </c>
      <c r="BH100" s="7">
        <f t="shared" si="53"/>
        <v>63.222999999999999</v>
      </c>
      <c r="BI100" s="7">
        <f t="shared" si="54"/>
        <v>71.247</v>
      </c>
      <c r="BJ100" s="7">
        <f t="shared" si="55"/>
        <v>79.271000000000001</v>
      </c>
      <c r="BK100" s="7">
        <f t="shared" si="56"/>
        <v>87.295000000000002</v>
      </c>
      <c r="BL100" s="7">
        <f t="shared" si="57"/>
        <v>95.318999999999988</v>
      </c>
      <c r="BM100" s="7">
        <f t="shared" si="58"/>
        <v>103.34299999999999</v>
      </c>
      <c r="BN100" s="7">
        <f t="shared" si="59"/>
        <v>111.36699999999999</v>
      </c>
      <c r="BO100" s="7">
        <f t="shared" si="60"/>
        <v>119.39099999999999</v>
      </c>
      <c r="BP100" s="7">
        <f t="shared" si="61"/>
        <v>127.41499999999999</v>
      </c>
      <c r="BQ100" s="7">
        <f t="shared" si="62"/>
        <v>135.43899999999999</v>
      </c>
      <c r="BR100" s="7">
        <f t="shared" si="63"/>
        <v>143.46299999999999</v>
      </c>
      <c r="BS100" s="7">
        <f t="shared" si="64"/>
        <v>151.48699999999999</v>
      </c>
      <c r="BT100" s="7">
        <f t="shared" si="65"/>
        <v>159.511</v>
      </c>
      <c r="BU100" s="7">
        <f t="shared" si="66"/>
        <v>167.535</v>
      </c>
      <c r="BV100" s="7">
        <f t="shared" si="67"/>
        <v>175.559</v>
      </c>
      <c r="BW100" s="38">
        <f t="shared" si="76"/>
        <v>93.074999999999989</v>
      </c>
      <c r="BX100" s="38">
        <f t="shared" si="76"/>
        <v>106.33499999999999</v>
      </c>
      <c r="BY100" s="38">
        <f t="shared" si="76"/>
        <v>119.595</v>
      </c>
      <c r="BZ100" s="38">
        <f t="shared" si="76"/>
        <v>132.85499999999999</v>
      </c>
      <c r="CA100" s="38">
        <f t="shared" si="76"/>
        <v>143.565</v>
      </c>
      <c r="CB100" s="38">
        <f t="shared" si="76"/>
        <v>154.19</v>
      </c>
      <c r="CC100" s="38">
        <f t="shared" si="76"/>
        <v>164.815</v>
      </c>
      <c r="CD100" s="38">
        <f t="shared" si="76"/>
        <v>175.44</v>
      </c>
      <c r="CE100" s="38">
        <f t="shared" si="76"/>
        <v>186.065</v>
      </c>
      <c r="CF100" s="38">
        <f t="shared" si="76"/>
        <v>196.69</v>
      </c>
      <c r="CG100" s="38">
        <f t="shared" si="76"/>
        <v>207.315</v>
      </c>
      <c r="CH100" s="38">
        <f t="shared" si="76"/>
        <v>217.94</v>
      </c>
      <c r="CI100" s="38">
        <f t="shared" si="76"/>
        <v>228.565</v>
      </c>
      <c r="CJ100" s="38">
        <f t="shared" si="76"/>
        <v>239.19</v>
      </c>
      <c r="CK100" s="38">
        <f t="shared" si="76"/>
        <v>249.815</v>
      </c>
      <c r="CL100" s="38">
        <f t="shared" si="76"/>
        <v>260.44</v>
      </c>
      <c r="CM100" s="38">
        <f t="shared" si="72"/>
        <v>271.065</v>
      </c>
      <c r="CN100" s="38">
        <f t="shared" si="72"/>
        <v>281.69</v>
      </c>
      <c r="CO100" s="38">
        <f t="shared" si="72"/>
        <v>292.315</v>
      </c>
      <c r="CP100" s="38">
        <f t="shared" si="72"/>
        <v>302.94</v>
      </c>
    </row>
    <row r="101" spans="1:94" x14ac:dyDescent="0.25">
      <c r="A101" s="3">
        <v>304</v>
      </c>
      <c r="B101" s="3" t="s">
        <v>1018</v>
      </c>
      <c r="C101" s="3" t="s">
        <v>58</v>
      </c>
      <c r="D101" s="3" t="s">
        <v>59</v>
      </c>
      <c r="E101" s="3">
        <v>1.5E-3</v>
      </c>
      <c r="F101" s="3" t="s">
        <v>209</v>
      </c>
      <c r="G101" s="35">
        <v>140200</v>
      </c>
      <c r="H101" s="35">
        <v>49100</v>
      </c>
      <c r="I101" s="35">
        <v>56100</v>
      </c>
      <c r="J101" s="35">
        <v>63100</v>
      </c>
      <c r="K101" s="35">
        <v>70100</v>
      </c>
      <c r="L101" s="35">
        <v>75750</v>
      </c>
      <c r="M101" s="35">
        <v>81350</v>
      </c>
      <c r="N101" s="35">
        <v>86950</v>
      </c>
      <c r="O101" s="35">
        <v>92550</v>
      </c>
      <c r="P101" s="35">
        <v>29450</v>
      </c>
      <c r="Q101" s="35">
        <v>33650</v>
      </c>
      <c r="R101" s="35">
        <v>37850</v>
      </c>
      <c r="S101" s="35">
        <v>42050</v>
      </c>
      <c r="T101" s="35">
        <v>45450</v>
      </c>
      <c r="U101" s="35">
        <v>48800</v>
      </c>
      <c r="V101" s="35">
        <v>52150</v>
      </c>
      <c r="W101" s="35">
        <v>55550</v>
      </c>
      <c r="X101" s="35">
        <v>78300</v>
      </c>
      <c r="Y101" s="35">
        <v>89500</v>
      </c>
      <c r="Z101" s="35">
        <v>100700</v>
      </c>
      <c r="AA101" s="35">
        <v>111850</v>
      </c>
      <c r="AB101" s="35">
        <v>120800</v>
      </c>
      <c r="AC101" s="35">
        <v>129750</v>
      </c>
      <c r="AD101" s="35">
        <v>138700</v>
      </c>
      <c r="AE101" s="35">
        <v>147650</v>
      </c>
      <c r="AF101" s="37">
        <f t="shared" si="68"/>
        <v>70100</v>
      </c>
      <c r="AG101" s="37">
        <f t="shared" si="69"/>
        <v>42050</v>
      </c>
      <c r="AH101" s="37">
        <f t="shared" si="70"/>
        <v>111850</v>
      </c>
      <c r="AI101">
        <f t="shared" si="75"/>
        <v>73.650000000000006</v>
      </c>
      <c r="AJ101">
        <f t="shared" si="75"/>
        <v>84.15</v>
      </c>
      <c r="AK101">
        <f t="shared" si="75"/>
        <v>94.65</v>
      </c>
      <c r="AL101">
        <f t="shared" si="75"/>
        <v>105.15</v>
      </c>
      <c r="AM101">
        <f t="shared" si="75"/>
        <v>113.625</v>
      </c>
      <c r="AN101">
        <f t="shared" si="75"/>
        <v>122.02500000000001</v>
      </c>
      <c r="AO101">
        <f t="shared" si="75"/>
        <v>130.42500000000001</v>
      </c>
      <c r="AP101">
        <f t="shared" si="75"/>
        <v>138.82500000000002</v>
      </c>
      <c r="AQ101">
        <f t="shared" si="75"/>
        <v>147.22499999999999</v>
      </c>
      <c r="AR101">
        <f t="shared" si="75"/>
        <v>155.625</v>
      </c>
      <c r="AS101">
        <f t="shared" si="75"/>
        <v>164.1</v>
      </c>
      <c r="AT101">
        <f t="shared" si="75"/>
        <v>172.5</v>
      </c>
      <c r="AU101">
        <f t="shared" si="75"/>
        <v>180.9</v>
      </c>
      <c r="AV101">
        <f t="shared" si="75"/>
        <v>189.3</v>
      </c>
      <c r="AW101">
        <f t="shared" si="75"/>
        <v>197.70000000000002</v>
      </c>
      <c r="AX101">
        <f t="shared" si="75"/>
        <v>206.1</v>
      </c>
      <c r="AY101">
        <f t="shared" si="71"/>
        <v>214.57500000000002</v>
      </c>
      <c r="AZ101">
        <f t="shared" si="71"/>
        <v>222.97499999999999</v>
      </c>
      <c r="BA101">
        <f t="shared" si="71"/>
        <v>231.375</v>
      </c>
      <c r="BB101">
        <f t="shared" si="71"/>
        <v>239.77500000000001</v>
      </c>
      <c r="BC101" s="7">
        <f t="shared" si="48"/>
        <v>44.175000000000004</v>
      </c>
      <c r="BD101" s="7">
        <f t="shared" si="49"/>
        <v>50.475000000000001</v>
      </c>
      <c r="BE101" s="7">
        <f t="shared" si="50"/>
        <v>56.774999999999999</v>
      </c>
      <c r="BF101" s="7">
        <f t="shared" si="51"/>
        <v>63.075000000000003</v>
      </c>
      <c r="BG101" s="7">
        <f t="shared" si="52"/>
        <v>68.174999999999997</v>
      </c>
      <c r="BH101" s="7">
        <f t="shared" si="53"/>
        <v>73.2</v>
      </c>
      <c r="BI101" s="7">
        <f t="shared" si="54"/>
        <v>78.225000000000009</v>
      </c>
      <c r="BJ101" s="7">
        <f t="shared" si="55"/>
        <v>83.325000000000003</v>
      </c>
      <c r="BK101" s="7">
        <f t="shared" si="56"/>
        <v>88.350000000000009</v>
      </c>
      <c r="BL101" s="7">
        <f t="shared" si="57"/>
        <v>93.375</v>
      </c>
      <c r="BM101" s="7">
        <f t="shared" si="58"/>
        <v>98.4</v>
      </c>
      <c r="BN101" s="7">
        <f t="shared" si="59"/>
        <v>103.5</v>
      </c>
      <c r="BO101" s="7">
        <f t="shared" si="60"/>
        <v>108.52500000000001</v>
      </c>
      <c r="BP101" s="7">
        <f t="shared" si="61"/>
        <v>113.55</v>
      </c>
      <c r="BQ101" s="7">
        <f t="shared" si="62"/>
        <v>119.505</v>
      </c>
      <c r="BR101" s="7">
        <f t="shared" si="63"/>
        <v>126.58500000000001</v>
      </c>
      <c r="BS101" s="7">
        <f t="shared" si="64"/>
        <v>133.66499999999999</v>
      </c>
      <c r="BT101" s="7">
        <f t="shared" si="65"/>
        <v>140.745</v>
      </c>
      <c r="BU101" s="7">
        <f t="shared" si="66"/>
        <v>147.82500000000002</v>
      </c>
      <c r="BV101" s="7">
        <f t="shared" si="67"/>
        <v>154.905</v>
      </c>
      <c r="BW101" s="38">
        <f t="shared" si="76"/>
        <v>117.45</v>
      </c>
      <c r="BX101" s="38">
        <f t="shared" si="76"/>
        <v>134.25</v>
      </c>
      <c r="BY101" s="38">
        <f t="shared" si="76"/>
        <v>151.05000000000001</v>
      </c>
      <c r="BZ101" s="38">
        <f t="shared" si="76"/>
        <v>167.77500000000001</v>
      </c>
      <c r="CA101" s="38">
        <f t="shared" si="76"/>
        <v>181.20000000000002</v>
      </c>
      <c r="CB101" s="38">
        <f t="shared" si="76"/>
        <v>194.625</v>
      </c>
      <c r="CC101" s="38">
        <f t="shared" si="76"/>
        <v>208.05</v>
      </c>
      <c r="CD101" s="38">
        <f t="shared" si="76"/>
        <v>221.47499999999999</v>
      </c>
      <c r="CE101" s="38">
        <f t="shared" si="76"/>
        <v>234.9</v>
      </c>
      <c r="CF101" s="38">
        <f t="shared" si="76"/>
        <v>248.32500000000002</v>
      </c>
      <c r="CG101" s="38">
        <f t="shared" si="76"/>
        <v>261.75</v>
      </c>
      <c r="CH101" s="38">
        <f t="shared" si="76"/>
        <v>275.17500000000001</v>
      </c>
      <c r="CI101" s="38">
        <f t="shared" si="76"/>
        <v>288.60000000000002</v>
      </c>
      <c r="CJ101" s="38">
        <f t="shared" si="76"/>
        <v>302.02500000000003</v>
      </c>
      <c r="CK101" s="38">
        <f t="shared" si="76"/>
        <v>315.45</v>
      </c>
      <c r="CL101" s="38">
        <f t="shared" si="76"/>
        <v>328.875</v>
      </c>
      <c r="CM101" s="38">
        <f t="shared" si="72"/>
        <v>342.3</v>
      </c>
      <c r="CN101" s="38">
        <f t="shared" si="72"/>
        <v>355.72500000000002</v>
      </c>
      <c r="CO101" s="38">
        <f t="shared" si="72"/>
        <v>369.15000000000003</v>
      </c>
      <c r="CP101" s="38">
        <f t="shared" si="72"/>
        <v>382.57499999999999</v>
      </c>
    </row>
    <row r="102" spans="1:94" x14ac:dyDescent="0.25">
      <c r="A102" s="3">
        <v>304</v>
      </c>
      <c r="B102" s="3" t="s">
        <v>1018</v>
      </c>
      <c r="C102" s="3" t="s">
        <v>76</v>
      </c>
      <c r="D102" s="3" t="s">
        <v>77</v>
      </c>
      <c r="E102" s="3">
        <v>2.9999999999999997E-4</v>
      </c>
      <c r="F102" s="3" t="s">
        <v>209</v>
      </c>
      <c r="G102" s="35">
        <v>91200</v>
      </c>
      <c r="H102" s="35">
        <v>32950</v>
      </c>
      <c r="I102" s="35">
        <v>37650</v>
      </c>
      <c r="J102" s="35">
        <v>42350</v>
      </c>
      <c r="K102" s="35">
        <v>47050</v>
      </c>
      <c r="L102" s="35">
        <v>50850</v>
      </c>
      <c r="M102" s="35">
        <v>54600</v>
      </c>
      <c r="N102" s="35">
        <v>58350</v>
      </c>
      <c r="O102" s="35">
        <v>62150</v>
      </c>
      <c r="P102" s="35">
        <v>19800</v>
      </c>
      <c r="Q102" s="35">
        <v>22600</v>
      </c>
      <c r="R102" s="35">
        <v>25450</v>
      </c>
      <c r="S102" s="35">
        <v>28250</v>
      </c>
      <c r="T102" s="35">
        <v>32470</v>
      </c>
      <c r="U102" s="35">
        <v>37190</v>
      </c>
      <c r="V102" s="35">
        <v>41910</v>
      </c>
      <c r="W102" s="35">
        <v>46630</v>
      </c>
      <c r="X102" s="35">
        <v>52750</v>
      </c>
      <c r="Y102" s="35">
        <v>60250</v>
      </c>
      <c r="Z102" s="35">
        <v>67800</v>
      </c>
      <c r="AA102" s="35">
        <v>75300</v>
      </c>
      <c r="AB102" s="35">
        <v>81350</v>
      </c>
      <c r="AC102" s="35">
        <v>87350</v>
      </c>
      <c r="AD102" s="35">
        <v>93400</v>
      </c>
      <c r="AE102" s="35">
        <v>99400</v>
      </c>
      <c r="AF102" s="37">
        <f t="shared" si="68"/>
        <v>47050</v>
      </c>
      <c r="AG102" s="37">
        <f t="shared" si="69"/>
        <v>28250</v>
      </c>
      <c r="AH102" s="37">
        <f t="shared" si="70"/>
        <v>75300</v>
      </c>
      <c r="AI102">
        <f t="shared" si="75"/>
        <v>9.8849999999999998</v>
      </c>
      <c r="AJ102">
        <f t="shared" si="75"/>
        <v>11.294999999999998</v>
      </c>
      <c r="AK102">
        <f t="shared" si="75"/>
        <v>12.704999999999998</v>
      </c>
      <c r="AL102">
        <f t="shared" si="75"/>
        <v>14.114999999999998</v>
      </c>
      <c r="AM102">
        <f t="shared" si="75"/>
        <v>15.254999999999999</v>
      </c>
      <c r="AN102">
        <f t="shared" si="75"/>
        <v>16.38</v>
      </c>
      <c r="AO102">
        <f t="shared" si="75"/>
        <v>17.504999999999999</v>
      </c>
      <c r="AP102">
        <f t="shared" si="75"/>
        <v>18.645</v>
      </c>
      <c r="AQ102">
        <f t="shared" si="75"/>
        <v>19.77</v>
      </c>
      <c r="AR102">
        <f t="shared" si="75"/>
        <v>20.895</v>
      </c>
      <c r="AS102">
        <f t="shared" si="75"/>
        <v>22.02</v>
      </c>
      <c r="AT102">
        <f t="shared" si="75"/>
        <v>23.159999999999997</v>
      </c>
      <c r="AU102">
        <f t="shared" si="75"/>
        <v>24.284999999999997</v>
      </c>
      <c r="AV102">
        <f t="shared" si="75"/>
        <v>25.409999999999997</v>
      </c>
      <c r="AW102">
        <f t="shared" si="75"/>
        <v>26.549999999999997</v>
      </c>
      <c r="AX102">
        <f t="shared" si="75"/>
        <v>27.674999999999997</v>
      </c>
      <c r="AY102">
        <f t="shared" si="71"/>
        <v>28.799999999999997</v>
      </c>
      <c r="AZ102">
        <f t="shared" si="71"/>
        <v>29.924999999999997</v>
      </c>
      <c r="BA102">
        <f t="shared" si="71"/>
        <v>31.064999999999998</v>
      </c>
      <c r="BB102">
        <f t="shared" si="71"/>
        <v>32.19</v>
      </c>
      <c r="BC102" s="7">
        <f t="shared" si="48"/>
        <v>5.9399999999999995</v>
      </c>
      <c r="BD102" s="7">
        <f t="shared" si="49"/>
        <v>6.7799999999999994</v>
      </c>
      <c r="BE102" s="7">
        <f t="shared" si="50"/>
        <v>7.6349999999999989</v>
      </c>
      <c r="BF102" s="7">
        <f t="shared" si="51"/>
        <v>8.4749999999999996</v>
      </c>
      <c r="BG102" s="7">
        <f t="shared" si="52"/>
        <v>9.7409999999999997</v>
      </c>
      <c r="BH102" s="7">
        <f t="shared" si="53"/>
        <v>11.156999999999998</v>
      </c>
      <c r="BI102" s="7">
        <f t="shared" si="54"/>
        <v>12.572999999999999</v>
      </c>
      <c r="BJ102" s="7">
        <f t="shared" si="55"/>
        <v>13.988999999999999</v>
      </c>
      <c r="BK102" s="7">
        <f t="shared" si="56"/>
        <v>15.404999999999999</v>
      </c>
      <c r="BL102" s="7">
        <f t="shared" si="57"/>
        <v>16.820999999999998</v>
      </c>
      <c r="BM102" s="7">
        <f t="shared" si="58"/>
        <v>18.236999999999998</v>
      </c>
      <c r="BN102" s="7">
        <f t="shared" si="59"/>
        <v>19.652999999999999</v>
      </c>
      <c r="BO102" s="7">
        <f t="shared" si="60"/>
        <v>21.068999999999999</v>
      </c>
      <c r="BP102" s="7">
        <f t="shared" si="61"/>
        <v>22.484999999999999</v>
      </c>
      <c r="BQ102" s="7">
        <f t="shared" si="62"/>
        <v>23.900999999999996</v>
      </c>
      <c r="BR102" s="7">
        <f t="shared" si="63"/>
        <v>25.316999999999997</v>
      </c>
      <c r="BS102" s="7">
        <f t="shared" si="64"/>
        <v>26.732999999999997</v>
      </c>
      <c r="BT102" s="7">
        <f t="shared" si="65"/>
        <v>28.148999999999997</v>
      </c>
      <c r="BU102" s="7">
        <f t="shared" si="66"/>
        <v>29.564999999999998</v>
      </c>
      <c r="BV102" s="7">
        <f t="shared" si="67"/>
        <v>30.980999999999998</v>
      </c>
      <c r="BW102" s="38">
        <f t="shared" si="76"/>
        <v>15.824999999999999</v>
      </c>
      <c r="BX102" s="38">
        <f t="shared" si="76"/>
        <v>18.074999999999999</v>
      </c>
      <c r="BY102" s="38">
        <f t="shared" si="76"/>
        <v>20.34</v>
      </c>
      <c r="BZ102" s="38">
        <f t="shared" si="76"/>
        <v>22.589999999999996</v>
      </c>
      <c r="CA102" s="38">
        <f t="shared" si="76"/>
        <v>24.404999999999998</v>
      </c>
      <c r="CB102" s="38">
        <f t="shared" si="76"/>
        <v>26.204999999999998</v>
      </c>
      <c r="CC102" s="38">
        <f t="shared" si="76"/>
        <v>28.019999999999996</v>
      </c>
      <c r="CD102" s="38">
        <f t="shared" si="76"/>
        <v>29.819999999999997</v>
      </c>
      <c r="CE102" s="38">
        <f t="shared" si="76"/>
        <v>31.634999999999998</v>
      </c>
      <c r="CF102" s="38">
        <f t="shared" si="76"/>
        <v>33.434999999999995</v>
      </c>
      <c r="CG102" s="38">
        <f t="shared" si="76"/>
        <v>35.25</v>
      </c>
      <c r="CH102" s="38">
        <f t="shared" si="76"/>
        <v>37.049999999999997</v>
      </c>
      <c r="CI102" s="38">
        <f t="shared" si="76"/>
        <v>38.864999999999995</v>
      </c>
      <c r="CJ102" s="38">
        <f t="shared" si="76"/>
        <v>40.664999999999999</v>
      </c>
      <c r="CK102" s="38">
        <f t="shared" si="76"/>
        <v>42.48</v>
      </c>
      <c r="CL102" s="38">
        <f t="shared" si="76"/>
        <v>44.279999999999994</v>
      </c>
      <c r="CM102" s="38">
        <f t="shared" si="72"/>
        <v>46.094999999999999</v>
      </c>
      <c r="CN102" s="38">
        <f t="shared" si="72"/>
        <v>47.894999999999996</v>
      </c>
      <c r="CO102" s="38">
        <f t="shared" si="72"/>
        <v>49.709999999999994</v>
      </c>
      <c r="CP102" s="38">
        <f t="shared" si="72"/>
        <v>51.51</v>
      </c>
    </row>
    <row r="103" spans="1:94" x14ac:dyDescent="0.25">
      <c r="A103" s="3">
        <v>304</v>
      </c>
      <c r="B103" s="3" t="s">
        <v>1018</v>
      </c>
      <c r="C103" s="3" t="s">
        <v>80</v>
      </c>
      <c r="D103" s="3" t="s">
        <v>81</v>
      </c>
      <c r="E103" s="3">
        <v>0.85370000000000001</v>
      </c>
      <c r="F103" s="3" t="s">
        <v>209</v>
      </c>
      <c r="G103" s="35">
        <v>114400</v>
      </c>
      <c r="H103" s="35">
        <v>38700</v>
      </c>
      <c r="I103" s="35">
        <v>44200</v>
      </c>
      <c r="J103" s="35">
        <v>49750</v>
      </c>
      <c r="K103" s="35">
        <v>55250</v>
      </c>
      <c r="L103" s="35">
        <v>59700</v>
      </c>
      <c r="M103" s="35">
        <v>64100</v>
      </c>
      <c r="N103" s="35">
        <v>68550</v>
      </c>
      <c r="O103" s="35">
        <v>72950</v>
      </c>
      <c r="P103" s="35">
        <v>23250</v>
      </c>
      <c r="Q103" s="35">
        <v>26550</v>
      </c>
      <c r="R103" s="35">
        <v>29850</v>
      </c>
      <c r="S103" s="35">
        <v>33150</v>
      </c>
      <c r="T103" s="35">
        <v>35850</v>
      </c>
      <c r="U103" s="35">
        <v>38500</v>
      </c>
      <c r="V103" s="35">
        <v>41910</v>
      </c>
      <c r="W103" s="35">
        <v>46630</v>
      </c>
      <c r="X103" s="35">
        <v>61900</v>
      </c>
      <c r="Y103" s="35">
        <v>70750</v>
      </c>
      <c r="Z103" s="35">
        <v>79600</v>
      </c>
      <c r="AA103" s="35">
        <v>88400</v>
      </c>
      <c r="AB103" s="35">
        <v>95500</v>
      </c>
      <c r="AC103" s="35">
        <v>102550</v>
      </c>
      <c r="AD103" s="35">
        <v>109650</v>
      </c>
      <c r="AE103" s="35">
        <v>116700</v>
      </c>
      <c r="AF103" s="37">
        <f t="shared" si="68"/>
        <v>55250</v>
      </c>
      <c r="AG103" s="37">
        <f t="shared" si="69"/>
        <v>33150</v>
      </c>
      <c r="AH103" s="37">
        <f t="shared" si="70"/>
        <v>88400</v>
      </c>
      <c r="AI103">
        <f t="shared" si="75"/>
        <v>33038.19</v>
      </c>
      <c r="AJ103">
        <f t="shared" si="75"/>
        <v>37733.54</v>
      </c>
      <c r="AK103">
        <f t="shared" si="75"/>
        <v>42471.574999999997</v>
      </c>
      <c r="AL103">
        <f t="shared" si="75"/>
        <v>47166.925000000003</v>
      </c>
      <c r="AM103">
        <f t="shared" si="75"/>
        <v>50965.89</v>
      </c>
      <c r="AN103">
        <f t="shared" si="75"/>
        <v>54722.17</v>
      </c>
      <c r="AO103">
        <f t="shared" si="75"/>
        <v>58521.135000000002</v>
      </c>
      <c r="AP103">
        <f t="shared" si="75"/>
        <v>62277.415000000001</v>
      </c>
      <c r="AQ103">
        <f t="shared" si="75"/>
        <v>66033.695000000007</v>
      </c>
      <c r="AR103">
        <f t="shared" si="75"/>
        <v>69832.66</v>
      </c>
      <c r="AS103">
        <f t="shared" si="75"/>
        <v>73588.94</v>
      </c>
      <c r="AT103">
        <f t="shared" si="75"/>
        <v>77387.904999999999</v>
      </c>
      <c r="AU103">
        <f t="shared" si="75"/>
        <v>81144.184999999998</v>
      </c>
      <c r="AV103">
        <f t="shared" si="75"/>
        <v>84900.464999999997</v>
      </c>
      <c r="AW103">
        <f t="shared" si="75"/>
        <v>88699.430000000008</v>
      </c>
      <c r="AX103">
        <f t="shared" si="75"/>
        <v>92455.71</v>
      </c>
      <c r="AY103">
        <f t="shared" si="71"/>
        <v>96254.675000000003</v>
      </c>
      <c r="AZ103">
        <f t="shared" si="71"/>
        <v>100010.955</v>
      </c>
      <c r="BA103">
        <f t="shared" si="71"/>
        <v>103767.235</v>
      </c>
      <c r="BB103">
        <f t="shared" si="71"/>
        <v>107566.2</v>
      </c>
      <c r="BC103" s="7">
        <f t="shared" si="48"/>
        <v>19848.525000000001</v>
      </c>
      <c r="BD103" s="7">
        <f t="shared" si="49"/>
        <v>22665.735000000001</v>
      </c>
      <c r="BE103" s="7">
        <f t="shared" si="50"/>
        <v>25482.945</v>
      </c>
      <c r="BF103" s="7">
        <f t="shared" si="51"/>
        <v>28300.154999999999</v>
      </c>
      <c r="BG103" s="7">
        <f t="shared" si="52"/>
        <v>30605.145</v>
      </c>
      <c r="BH103" s="7">
        <f t="shared" si="53"/>
        <v>32867.449999999997</v>
      </c>
      <c r="BI103" s="7">
        <f t="shared" si="54"/>
        <v>35778.567000000003</v>
      </c>
      <c r="BJ103" s="7">
        <f t="shared" si="55"/>
        <v>39808.031000000003</v>
      </c>
      <c r="BK103" s="7">
        <f t="shared" si="56"/>
        <v>43837.495000000003</v>
      </c>
      <c r="BL103" s="7">
        <f t="shared" si="57"/>
        <v>47866.959000000003</v>
      </c>
      <c r="BM103" s="7">
        <f t="shared" si="58"/>
        <v>51896.423000000003</v>
      </c>
      <c r="BN103" s="7">
        <f t="shared" si="59"/>
        <v>55925.887000000002</v>
      </c>
      <c r="BO103" s="7">
        <f t="shared" si="60"/>
        <v>59955.351000000002</v>
      </c>
      <c r="BP103" s="7">
        <f t="shared" si="61"/>
        <v>63984.815000000002</v>
      </c>
      <c r="BQ103" s="7">
        <f t="shared" si="62"/>
        <v>68014.278999999995</v>
      </c>
      <c r="BR103" s="7">
        <f t="shared" si="63"/>
        <v>72043.743000000002</v>
      </c>
      <c r="BS103" s="7">
        <f t="shared" si="64"/>
        <v>76073.206999999995</v>
      </c>
      <c r="BT103" s="7">
        <f t="shared" si="65"/>
        <v>80102.671000000002</v>
      </c>
      <c r="BU103" s="7">
        <f t="shared" si="66"/>
        <v>84132.134999999995</v>
      </c>
      <c r="BV103" s="7">
        <f t="shared" si="67"/>
        <v>88161.599000000002</v>
      </c>
      <c r="BW103" s="38">
        <f t="shared" si="76"/>
        <v>52844.03</v>
      </c>
      <c r="BX103" s="38">
        <f t="shared" si="76"/>
        <v>60399.275000000001</v>
      </c>
      <c r="BY103" s="38">
        <f t="shared" si="76"/>
        <v>67954.52</v>
      </c>
      <c r="BZ103" s="38">
        <f t="shared" si="76"/>
        <v>75467.08</v>
      </c>
      <c r="CA103" s="38">
        <f t="shared" si="76"/>
        <v>81528.350000000006</v>
      </c>
      <c r="CB103" s="38">
        <f t="shared" si="76"/>
        <v>87546.934999999998</v>
      </c>
      <c r="CC103" s="38">
        <f t="shared" si="76"/>
        <v>93608.205000000002</v>
      </c>
      <c r="CD103" s="38">
        <f t="shared" si="76"/>
        <v>99626.790000000008</v>
      </c>
      <c r="CE103" s="38">
        <f t="shared" si="76"/>
        <v>105688.06</v>
      </c>
      <c r="CF103" s="38">
        <f t="shared" si="76"/>
        <v>111706.645</v>
      </c>
      <c r="CG103" s="38">
        <f t="shared" si="76"/>
        <v>117767.91500000001</v>
      </c>
      <c r="CH103" s="38">
        <f t="shared" si="76"/>
        <v>123786.5</v>
      </c>
      <c r="CI103" s="38">
        <f t="shared" si="76"/>
        <v>129805.08500000001</v>
      </c>
      <c r="CJ103" s="38">
        <f t="shared" si="76"/>
        <v>135866.35500000001</v>
      </c>
      <c r="CK103" s="38">
        <f t="shared" si="76"/>
        <v>141884.94</v>
      </c>
      <c r="CL103" s="38">
        <f t="shared" si="76"/>
        <v>147946.21</v>
      </c>
      <c r="CM103" s="38">
        <f t="shared" si="72"/>
        <v>153964.79500000001</v>
      </c>
      <c r="CN103" s="38">
        <f t="shared" si="72"/>
        <v>160026.065</v>
      </c>
      <c r="CO103" s="38">
        <f t="shared" si="72"/>
        <v>166044.65</v>
      </c>
      <c r="CP103" s="38">
        <f t="shared" si="72"/>
        <v>172105.92</v>
      </c>
    </row>
    <row r="104" spans="1:94" x14ac:dyDescent="0.25">
      <c r="A104" s="3">
        <v>304</v>
      </c>
      <c r="B104" s="3" t="s">
        <v>1018</v>
      </c>
      <c r="C104" s="3" t="s">
        <v>253</v>
      </c>
      <c r="D104" s="3" t="s">
        <v>141</v>
      </c>
      <c r="E104" s="3">
        <v>0.14449999999999999</v>
      </c>
      <c r="F104" s="3" t="s">
        <v>209</v>
      </c>
      <c r="G104" s="35">
        <v>135000</v>
      </c>
      <c r="H104" s="35">
        <v>45850</v>
      </c>
      <c r="I104" s="35">
        <v>52400</v>
      </c>
      <c r="J104" s="35">
        <v>58950</v>
      </c>
      <c r="K104" s="35">
        <v>65500</v>
      </c>
      <c r="L104" s="35">
        <v>70750</v>
      </c>
      <c r="M104" s="35">
        <v>76000</v>
      </c>
      <c r="N104" s="35">
        <v>81250</v>
      </c>
      <c r="O104" s="35">
        <v>86500</v>
      </c>
      <c r="P104" s="35">
        <v>27550</v>
      </c>
      <c r="Q104" s="35">
        <v>31450</v>
      </c>
      <c r="R104" s="35">
        <v>35400</v>
      </c>
      <c r="S104" s="35">
        <v>39300</v>
      </c>
      <c r="T104" s="35">
        <v>42450</v>
      </c>
      <c r="U104" s="35">
        <v>45600</v>
      </c>
      <c r="V104" s="35">
        <v>48750</v>
      </c>
      <c r="W104" s="35">
        <v>51900</v>
      </c>
      <c r="X104" s="35">
        <v>62600</v>
      </c>
      <c r="Y104" s="35">
        <v>71550</v>
      </c>
      <c r="Z104" s="35">
        <v>80500</v>
      </c>
      <c r="AA104" s="35">
        <v>89400</v>
      </c>
      <c r="AB104" s="35">
        <v>96600</v>
      </c>
      <c r="AC104" s="35">
        <v>103750</v>
      </c>
      <c r="AD104" s="35">
        <v>110900</v>
      </c>
      <c r="AE104" s="35">
        <v>118050</v>
      </c>
      <c r="AF104" s="37">
        <f t="shared" si="68"/>
        <v>65500</v>
      </c>
      <c r="AG104" s="37">
        <f t="shared" si="69"/>
        <v>39300</v>
      </c>
      <c r="AH104" s="37">
        <f t="shared" si="70"/>
        <v>89400</v>
      </c>
      <c r="AI104">
        <f t="shared" si="75"/>
        <v>6625.3249999999998</v>
      </c>
      <c r="AJ104">
        <f t="shared" si="75"/>
        <v>7571.7999999999993</v>
      </c>
      <c r="AK104">
        <f t="shared" si="75"/>
        <v>8518.2749999999996</v>
      </c>
      <c r="AL104">
        <f t="shared" si="75"/>
        <v>9464.75</v>
      </c>
      <c r="AM104">
        <f t="shared" si="75"/>
        <v>10223.375</v>
      </c>
      <c r="AN104">
        <f t="shared" si="75"/>
        <v>10982</v>
      </c>
      <c r="AO104">
        <f t="shared" si="75"/>
        <v>11740.625</v>
      </c>
      <c r="AP104">
        <f t="shared" si="75"/>
        <v>12499.25</v>
      </c>
      <c r="AQ104">
        <f t="shared" si="75"/>
        <v>13250.65</v>
      </c>
      <c r="AR104">
        <f t="shared" si="75"/>
        <v>14009.275</v>
      </c>
      <c r="AS104">
        <f t="shared" si="75"/>
        <v>14767.9</v>
      </c>
      <c r="AT104">
        <f t="shared" si="75"/>
        <v>15526.525</v>
      </c>
      <c r="AU104">
        <f t="shared" si="75"/>
        <v>16285.15</v>
      </c>
      <c r="AV104">
        <f t="shared" si="75"/>
        <v>17036.55</v>
      </c>
      <c r="AW104">
        <f t="shared" si="75"/>
        <v>17795.174999999999</v>
      </c>
      <c r="AX104">
        <f t="shared" si="75"/>
        <v>18553.8</v>
      </c>
      <c r="AY104">
        <f t="shared" si="71"/>
        <v>19312.424999999999</v>
      </c>
      <c r="AZ104">
        <f t="shared" si="71"/>
        <v>20071.05</v>
      </c>
      <c r="BA104">
        <f t="shared" si="71"/>
        <v>20822.449999999997</v>
      </c>
      <c r="BB104">
        <f t="shared" si="71"/>
        <v>21581.074999999997</v>
      </c>
      <c r="BC104" s="7">
        <f t="shared" si="48"/>
        <v>3980.9749999999999</v>
      </c>
      <c r="BD104" s="7">
        <f t="shared" si="49"/>
        <v>4544.5249999999996</v>
      </c>
      <c r="BE104" s="7">
        <f t="shared" si="50"/>
        <v>5115.2999999999993</v>
      </c>
      <c r="BF104" s="7">
        <f t="shared" si="51"/>
        <v>5678.8499999999995</v>
      </c>
      <c r="BG104" s="7">
        <f t="shared" si="52"/>
        <v>6134.0249999999996</v>
      </c>
      <c r="BH104" s="7">
        <f t="shared" si="53"/>
        <v>6589.2</v>
      </c>
      <c r="BI104" s="7">
        <f t="shared" si="54"/>
        <v>7044.3749999999991</v>
      </c>
      <c r="BJ104" s="7">
        <f t="shared" si="55"/>
        <v>7499.5499999999993</v>
      </c>
      <c r="BK104" s="7">
        <f t="shared" si="56"/>
        <v>7954.7249999999995</v>
      </c>
      <c r="BL104" s="7">
        <f t="shared" si="57"/>
        <v>8409.9</v>
      </c>
      <c r="BM104" s="7">
        <f t="shared" si="58"/>
        <v>8865.0749999999989</v>
      </c>
      <c r="BN104" s="7">
        <f t="shared" si="59"/>
        <v>9466.1949999999997</v>
      </c>
      <c r="BO104" s="7">
        <f t="shared" si="60"/>
        <v>10148.234999999999</v>
      </c>
      <c r="BP104" s="7">
        <f t="shared" si="61"/>
        <v>10830.275</v>
      </c>
      <c r="BQ104" s="7">
        <f t="shared" si="62"/>
        <v>11512.314999999999</v>
      </c>
      <c r="BR104" s="7">
        <f t="shared" si="63"/>
        <v>12194.355</v>
      </c>
      <c r="BS104" s="7">
        <f t="shared" si="64"/>
        <v>12876.394999999999</v>
      </c>
      <c r="BT104" s="7">
        <f t="shared" si="65"/>
        <v>13558.434999999999</v>
      </c>
      <c r="BU104" s="7">
        <f t="shared" si="66"/>
        <v>14240.474999999999</v>
      </c>
      <c r="BV104" s="7">
        <f t="shared" si="67"/>
        <v>14922.514999999999</v>
      </c>
      <c r="BW104" s="38">
        <f t="shared" si="76"/>
        <v>9045.6999999999989</v>
      </c>
      <c r="BX104" s="38">
        <f t="shared" si="76"/>
        <v>10338.974999999999</v>
      </c>
      <c r="BY104" s="38">
        <f t="shared" si="76"/>
        <v>11632.25</v>
      </c>
      <c r="BZ104" s="38">
        <f t="shared" si="76"/>
        <v>12918.3</v>
      </c>
      <c r="CA104" s="38">
        <f t="shared" si="76"/>
        <v>13958.699999999999</v>
      </c>
      <c r="CB104" s="38">
        <f t="shared" si="76"/>
        <v>14991.874999999998</v>
      </c>
      <c r="CC104" s="38">
        <f t="shared" si="76"/>
        <v>16025.05</v>
      </c>
      <c r="CD104" s="38">
        <f t="shared" si="76"/>
        <v>17058.224999999999</v>
      </c>
      <c r="CE104" s="38">
        <f t="shared" si="76"/>
        <v>18091.399999999998</v>
      </c>
      <c r="CF104" s="38">
        <f t="shared" si="76"/>
        <v>19124.574999999997</v>
      </c>
      <c r="CG104" s="38">
        <f t="shared" si="76"/>
        <v>20157.75</v>
      </c>
      <c r="CH104" s="38">
        <f t="shared" si="76"/>
        <v>21190.924999999999</v>
      </c>
      <c r="CI104" s="38">
        <f t="shared" si="76"/>
        <v>22224.1</v>
      </c>
      <c r="CJ104" s="38">
        <f t="shared" si="76"/>
        <v>23257.274999999998</v>
      </c>
      <c r="CK104" s="38">
        <f t="shared" si="76"/>
        <v>24290.449999999997</v>
      </c>
      <c r="CL104" s="38">
        <f t="shared" si="76"/>
        <v>25323.624999999996</v>
      </c>
      <c r="CM104" s="38">
        <f t="shared" si="72"/>
        <v>26356.799999999999</v>
      </c>
      <c r="CN104" s="38">
        <f t="shared" si="72"/>
        <v>27389.974999999999</v>
      </c>
      <c r="CO104" s="38">
        <f t="shared" si="72"/>
        <v>28423.149999999998</v>
      </c>
      <c r="CP104" s="38">
        <f t="shared" si="72"/>
        <v>29456.324999999997</v>
      </c>
    </row>
    <row r="105" spans="1:94" x14ac:dyDescent="0.25">
      <c r="A105" s="3">
        <v>302</v>
      </c>
      <c r="B105" s="3" t="s">
        <v>1013</v>
      </c>
      <c r="C105" s="3" t="s">
        <v>80</v>
      </c>
      <c r="D105" s="3" t="s">
        <v>81</v>
      </c>
      <c r="E105" s="3">
        <v>0.92510000000000003</v>
      </c>
      <c r="F105" s="3" t="s">
        <v>209</v>
      </c>
      <c r="G105" s="35">
        <v>114400</v>
      </c>
      <c r="H105" s="35">
        <v>38700</v>
      </c>
      <c r="I105" s="35">
        <v>44200</v>
      </c>
      <c r="J105" s="35">
        <v>49750</v>
      </c>
      <c r="K105" s="35">
        <v>55250</v>
      </c>
      <c r="L105" s="35">
        <v>59700</v>
      </c>
      <c r="M105" s="35">
        <v>64100</v>
      </c>
      <c r="N105" s="35">
        <v>68550</v>
      </c>
      <c r="O105" s="35">
        <v>72950</v>
      </c>
      <c r="P105" s="35">
        <v>23250</v>
      </c>
      <c r="Q105" s="35">
        <v>26550</v>
      </c>
      <c r="R105" s="35">
        <v>29850</v>
      </c>
      <c r="S105" s="35">
        <v>33150</v>
      </c>
      <c r="T105" s="35">
        <v>35850</v>
      </c>
      <c r="U105" s="35">
        <v>38500</v>
      </c>
      <c r="V105" s="35">
        <v>41910</v>
      </c>
      <c r="W105" s="35">
        <v>46630</v>
      </c>
      <c r="X105" s="35">
        <v>61900</v>
      </c>
      <c r="Y105" s="35">
        <v>70750</v>
      </c>
      <c r="Z105" s="35">
        <v>79600</v>
      </c>
      <c r="AA105" s="35">
        <v>88400</v>
      </c>
      <c r="AB105" s="35">
        <v>95500</v>
      </c>
      <c r="AC105" s="35">
        <v>102550</v>
      </c>
      <c r="AD105" s="35">
        <v>109650</v>
      </c>
      <c r="AE105" s="35">
        <v>116700</v>
      </c>
      <c r="AF105" s="37">
        <f t="shared" si="68"/>
        <v>55250</v>
      </c>
      <c r="AG105" s="37">
        <f t="shared" si="69"/>
        <v>33150</v>
      </c>
      <c r="AH105" s="37">
        <f t="shared" si="70"/>
        <v>88400</v>
      </c>
      <c r="AI105">
        <f t="shared" si="75"/>
        <v>35801.370000000003</v>
      </c>
      <c r="AJ105">
        <f t="shared" si="75"/>
        <v>40889.42</v>
      </c>
      <c r="AK105">
        <f t="shared" si="75"/>
        <v>46023.724999999999</v>
      </c>
      <c r="AL105">
        <f t="shared" si="75"/>
        <v>51111.775000000001</v>
      </c>
      <c r="AM105">
        <f t="shared" si="75"/>
        <v>55228.47</v>
      </c>
      <c r="AN105">
        <f t="shared" si="75"/>
        <v>59298.91</v>
      </c>
      <c r="AO105">
        <f t="shared" si="75"/>
        <v>63415.605000000003</v>
      </c>
      <c r="AP105">
        <f t="shared" si="75"/>
        <v>67486.044999999998</v>
      </c>
      <c r="AQ105">
        <f t="shared" si="75"/>
        <v>71556.485000000001</v>
      </c>
      <c r="AR105">
        <f t="shared" si="75"/>
        <v>75673.180000000008</v>
      </c>
      <c r="AS105">
        <f t="shared" si="75"/>
        <v>79743.62000000001</v>
      </c>
      <c r="AT105">
        <f t="shared" si="75"/>
        <v>83860.315000000002</v>
      </c>
      <c r="AU105">
        <f t="shared" si="75"/>
        <v>87930.755000000005</v>
      </c>
      <c r="AV105">
        <f t="shared" si="75"/>
        <v>92001.195000000007</v>
      </c>
      <c r="AW105">
        <f t="shared" si="75"/>
        <v>96117.89</v>
      </c>
      <c r="AX105">
        <f t="shared" si="75"/>
        <v>100188.33</v>
      </c>
      <c r="AY105">
        <f t="shared" si="71"/>
        <v>104305.02500000001</v>
      </c>
      <c r="AZ105">
        <f t="shared" si="71"/>
        <v>108375.46500000001</v>
      </c>
      <c r="BA105">
        <f t="shared" si="71"/>
        <v>112445.905</v>
      </c>
      <c r="BB105">
        <f t="shared" si="71"/>
        <v>116562.6</v>
      </c>
      <c r="BC105" s="7">
        <f t="shared" si="48"/>
        <v>21508.575000000001</v>
      </c>
      <c r="BD105" s="7">
        <f t="shared" si="49"/>
        <v>24561.405000000002</v>
      </c>
      <c r="BE105" s="7">
        <f t="shared" si="50"/>
        <v>27614.235000000001</v>
      </c>
      <c r="BF105" s="7">
        <f t="shared" si="51"/>
        <v>30667.065000000002</v>
      </c>
      <c r="BG105" s="7">
        <f t="shared" si="52"/>
        <v>33164.834999999999</v>
      </c>
      <c r="BH105" s="7">
        <f t="shared" si="53"/>
        <v>35616.35</v>
      </c>
      <c r="BI105" s="7">
        <f t="shared" si="54"/>
        <v>38770.940999999999</v>
      </c>
      <c r="BJ105" s="7">
        <f t="shared" si="55"/>
        <v>43137.413</v>
      </c>
      <c r="BK105" s="7">
        <f t="shared" si="56"/>
        <v>47503.885000000002</v>
      </c>
      <c r="BL105" s="7">
        <f t="shared" si="57"/>
        <v>51870.357000000004</v>
      </c>
      <c r="BM105" s="7">
        <f t="shared" si="58"/>
        <v>56236.829000000005</v>
      </c>
      <c r="BN105" s="7">
        <f t="shared" si="59"/>
        <v>60603.300999999999</v>
      </c>
      <c r="BO105" s="7">
        <f t="shared" si="60"/>
        <v>64969.773000000001</v>
      </c>
      <c r="BP105" s="7">
        <f t="shared" si="61"/>
        <v>69336.244999999995</v>
      </c>
      <c r="BQ105" s="7">
        <f t="shared" si="62"/>
        <v>73702.717000000004</v>
      </c>
      <c r="BR105" s="7">
        <f t="shared" si="63"/>
        <v>78069.188999999998</v>
      </c>
      <c r="BS105" s="7">
        <f t="shared" si="64"/>
        <v>82435.661000000007</v>
      </c>
      <c r="BT105" s="7">
        <f t="shared" si="65"/>
        <v>86802.133000000002</v>
      </c>
      <c r="BU105" s="7">
        <f t="shared" si="66"/>
        <v>91168.60500000001</v>
      </c>
      <c r="BV105" s="7">
        <f t="shared" si="67"/>
        <v>95535.077000000005</v>
      </c>
      <c r="BW105" s="38">
        <f t="shared" si="76"/>
        <v>57263.69</v>
      </c>
      <c r="BX105" s="38">
        <f t="shared" si="76"/>
        <v>65450.825000000004</v>
      </c>
      <c r="BY105" s="38">
        <f t="shared" si="76"/>
        <v>73637.960000000006</v>
      </c>
      <c r="BZ105" s="38">
        <f t="shared" si="76"/>
        <v>81778.84</v>
      </c>
      <c r="CA105" s="38">
        <f t="shared" si="76"/>
        <v>88347.05</v>
      </c>
      <c r="CB105" s="38">
        <f t="shared" si="76"/>
        <v>94869.005000000005</v>
      </c>
      <c r="CC105" s="38">
        <f t="shared" si="76"/>
        <v>101437.215</v>
      </c>
      <c r="CD105" s="38">
        <f t="shared" si="76"/>
        <v>107959.17</v>
      </c>
      <c r="CE105" s="38">
        <f t="shared" si="76"/>
        <v>114527.38</v>
      </c>
      <c r="CF105" s="38">
        <f t="shared" si="76"/>
        <v>121049.33500000001</v>
      </c>
      <c r="CG105" s="38">
        <f t="shared" si="76"/>
        <v>127617.545</v>
      </c>
      <c r="CH105" s="38">
        <f t="shared" si="76"/>
        <v>134139.5</v>
      </c>
      <c r="CI105" s="38">
        <f t="shared" si="76"/>
        <v>140661.45500000002</v>
      </c>
      <c r="CJ105" s="38">
        <f t="shared" si="76"/>
        <v>147229.66500000001</v>
      </c>
      <c r="CK105" s="38">
        <f t="shared" si="76"/>
        <v>153751.62</v>
      </c>
      <c r="CL105" s="38">
        <f t="shared" si="76"/>
        <v>160319.83000000002</v>
      </c>
      <c r="CM105" s="38">
        <f t="shared" si="72"/>
        <v>166841.785</v>
      </c>
      <c r="CN105" s="38">
        <f t="shared" si="72"/>
        <v>173409.995</v>
      </c>
      <c r="CO105" s="38">
        <f t="shared" si="72"/>
        <v>179931.95</v>
      </c>
      <c r="CP105" s="38">
        <f t="shared" si="72"/>
        <v>186500.16</v>
      </c>
    </row>
    <row r="106" spans="1:94" x14ac:dyDescent="0.25">
      <c r="A106" s="3">
        <v>302</v>
      </c>
      <c r="B106" s="3" t="s">
        <v>1013</v>
      </c>
      <c r="C106" s="3" t="s">
        <v>261</v>
      </c>
      <c r="D106" s="3" t="s">
        <v>130</v>
      </c>
      <c r="E106" s="3">
        <v>7.4999999999999997E-2</v>
      </c>
      <c r="F106" s="3" t="s">
        <v>209</v>
      </c>
      <c r="G106" s="35">
        <v>94600</v>
      </c>
      <c r="H106" s="35">
        <v>34200</v>
      </c>
      <c r="I106" s="35">
        <v>39100</v>
      </c>
      <c r="J106" s="35">
        <v>44000</v>
      </c>
      <c r="K106" s="35">
        <v>48850</v>
      </c>
      <c r="L106" s="35">
        <v>52800</v>
      </c>
      <c r="M106" s="35">
        <v>56700</v>
      </c>
      <c r="N106" s="35">
        <v>60600</v>
      </c>
      <c r="O106" s="35">
        <v>64500</v>
      </c>
      <c r="P106" s="35">
        <v>20550</v>
      </c>
      <c r="Q106" s="35">
        <v>23450</v>
      </c>
      <c r="R106" s="35">
        <v>26400</v>
      </c>
      <c r="S106" s="35">
        <v>29300</v>
      </c>
      <c r="T106" s="35">
        <v>32470</v>
      </c>
      <c r="U106" s="35">
        <v>37190</v>
      </c>
      <c r="V106" s="35">
        <v>41910</v>
      </c>
      <c r="W106" s="35">
        <v>46630</v>
      </c>
      <c r="X106" s="35">
        <v>54750</v>
      </c>
      <c r="Y106" s="35">
        <v>62550</v>
      </c>
      <c r="Z106" s="35">
        <v>70350</v>
      </c>
      <c r="AA106" s="35">
        <v>78150</v>
      </c>
      <c r="AB106" s="35">
        <v>84450</v>
      </c>
      <c r="AC106" s="35">
        <v>90700</v>
      </c>
      <c r="AD106" s="35">
        <v>96950</v>
      </c>
      <c r="AE106" s="35">
        <v>103200</v>
      </c>
      <c r="AF106" s="37">
        <f t="shared" si="68"/>
        <v>48850</v>
      </c>
      <c r="AG106" s="37">
        <f t="shared" si="69"/>
        <v>29300</v>
      </c>
      <c r="AH106" s="37">
        <f t="shared" si="70"/>
        <v>78150</v>
      </c>
      <c r="AI106">
        <f t="shared" si="75"/>
        <v>2565</v>
      </c>
      <c r="AJ106">
        <f t="shared" si="75"/>
        <v>2932.5</v>
      </c>
      <c r="AK106">
        <f t="shared" si="75"/>
        <v>3300</v>
      </c>
      <c r="AL106">
        <f t="shared" si="75"/>
        <v>3663.75</v>
      </c>
      <c r="AM106">
        <f t="shared" si="75"/>
        <v>3960</v>
      </c>
      <c r="AN106">
        <f t="shared" si="75"/>
        <v>4252.5</v>
      </c>
      <c r="AO106">
        <f t="shared" si="75"/>
        <v>4545</v>
      </c>
      <c r="AP106">
        <f t="shared" si="75"/>
        <v>4837.5</v>
      </c>
      <c r="AQ106">
        <f t="shared" si="75"/>
        <v>5130</v>
      </c>
      <c r="AR106">
        <f t="shared" si="75"/>
        <v>5422.5</v>
      </c>
      <c r="AS106">
        <f t="shared" si="75"/>
        <v>5718.75</v>
      </c>
      <c r="AT106">
        <f t="shared" si="75"/>
        <v>6011.25</v>
      </c>
      <c r="AU106">
        <f t="shared" si="75"/>
        <v>6303.75</v>
      </c>
      <c r="AV106">
        <f t="shared" si="75"/>
        <v>6596.25</v>
      </c>
      <c r="AW106">
        <f t="shared" si="75"/>
        <v>6888.75</v>
      </c>
      <c r="AX106">
        <f t="shared" si="75"/>
        <v>7181.25</v>
      </c>
      <c r="AY106">
        <f t="shared" si="71"/>
        <v>7477.5</v>
      </c>
      <c r="AZ106">
        <f t="shared" si="71"/>
        <v>7770</v>
      </c>
      <c r="BA106">
        <f t="shared" si="71"/>
        <v>8062.5</v>
      </c>
      <c r="BB106">
        <f t="shared" si="71"/>
        <v>8355</v>
      </c>
      <c r="BC106" s="7">
        <f t="shared" si="48"/>
        <v>1541.25</v>
      </c>
      <c r="BD106" s="7">
        <f t="shared" si="49"/>
        <v>1758.75</v>
      </c>
      <c r="BE106" s="7">
        <f t="shared" si="50"/>
        <v>1980</v>
      </c>
      <c r="BF106" s="7">
        <f t="shared" si="51"/>
        <v>2197.5</v>
      </c>
      <c r="BG106" s="7">
        <f t="shared" si="52"/>
        <v>2435.25</v>
      </c>
      <c r="BH106" s="7">
        <f t="shared" si="53"/>
        <v>2789.25</v>
      </c>
      <c r="BI106" s="7">
        <f t="shared" si="54"/>
        <v>3143.25</v>
      </c>
      <c r="BJ106" s="7">
        <f t="shared" si="55"/>
        <v>3497.25</v>
      </c>
      <c r="BK106" s="7">
        <f t="shared" si="56"/>
        <v>3851.25</v>
      </c>
      <c r="BL106" s="7">
        <f t="shared" si="57"/>
        <v>4205.25</v>
      </c>
      <c r="BM106" s="7">
        <f t="shared" si="58"/>
        <v>4559.25</v>
      </c>
      <c r="BN106" s="7">
        <f t="shared" si="59"/>
        <v>4913.25</v>
      </c>
      <c r="BO106" s="7">
        <f t="shared" si="60"/>
        <v>5267.25</v>
      </c>
      <c r="BP106" s="7">
        <f t="shared" si="61"/>
        <v>5621.25</v>
      </c>
      <c r="BQ106" s="7">
        <f t="shared" si="62"/>
        <v>5975.25</v>
      </c>
      <c r="BR106" s="7">
        <f t="shared" si="63"/>
        <v>6329.25</v>
      </c>
      <c r="BS106" s="7">
        <f t="shared" si="64"/>
        <v>6683.25</v>
      </c>
      <c r="BT106" s="7">
        <f t="shared" si="65"/>
        <v>7037.25</v>
      </c>
      <c r="BU106" s="7">
        <f t="shared" si="66"/>
        <v>7391.25</v>
      </c>
      <c r="BV106" s="7">
        <f t="shared" si="67"/>
        <v>7745.25</v>
      </c>
      <c r="BW106" s="38">
        <f t="shared" si="76"/>
        <v>4106.25</v>
      </c>
      <c r="BX106" s="38">
        <f t="shared" si="76"/>
        <v>4691.25</v>
      </c>
      <c r="BY106" s="38">
        <f t="shared" si="76"/>
        <v>5276.25</v>
      </c>
      <c r="BZ106" s="38">
        <f t="shared" si="76"/>
        <v>5861.25</v>
      </c>
      <c r="CA106" s="38">
        <f t="shared" si="76"/>
        <v>6333.75</v>
      </c>
      <c r="CB106" s="38">
        <f t="shared" si="76"/>
        <v>6802.5</v>
      </c>
      <c r="CC106" s="38">
        <f t="shared" si="76"/>
        <v>7271.25</v>
      </c>
      <c r="CD106" s="38">
        <f t="shared" si="76"/>
        <v>7740</v>
      </c>
      <c r="CE106" s="38">
        <f t="shared" si="76"/>
        <v>8208.75</v>
      </c>
      <c r="CF106" s="38">
        <f t="shared" si="76"/>
        <v>8677.5</v>
      </c>
      <c r="CG106" s="38">
        <f t="shared" si="76"/>
        <v>9146.25</v>
      </c>
      <c r="CH106" s="38">
        <f t="shared" si="76"/>
        <v>9615</v>
      </c>
      <c r="CI106" s="38">
        <f t="shared" si="76"/>
        <v>10083.75</v>
      </c>
      <c r="CJ106" s="38">
        <f t="shared" si="76"/>
        <v>10552.5</v>
      </c>
      <c r="CK106" s="38">
        <f t="shared" si="76"/>
        <v>11021.25</v>
      </c>
      <c r="CL106" s="38">
        <f t="shared" si="76"/>
        <v>11490</v>
      </c>
      <c r="CM106" s="38">
        <f t="shared" si="72"/>
        <v>11958.75</v>
      </c>
      <c r="CN106" s="38">
        <f t="shared" si="72"/>
        <v>12427.5</v>
      </c>
      <c r="CO106" s="38">
        <f t="shared" si="72"/>
        <v>12896.25</v>
      </c>
      <c r="CP106" s="38">
        <f t="shared" si="72"/>
        <v>13365</v>
      </c>
    </row>
  </sheetData>
  <pageMargins left="0.7" right="0.7" top="0.75" bottom="0.75" header="0.3" footer="0.3"/>
</worksheet>
</file>

<file path=docMetadata/LabelInfo.xml><?xml version="1.0" encoding="utf-8"?>
<clbl:labelList xmlns:clbl="http://schemas.microsoft.com/office/2020/mipLabelMetadata">
  <clbl:label id="{0b947e6b-ff26-4b13-ae1c-573c6750c888}" enabled="0" method="" siteId="{0b947e6b-ff26-4b13-ae1c-573c6750c88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ACS PUMS Data Assembly Log</vt:lpstr>
      <vt:lpstr>Verification Data</vt:lpstr>
      <vt:lpstr>Compare GeoCorr to HUD Limits F</vt:lpstr>
      <vt:lpstr>COMPARE 2012 AND 2020 PUMA </vt:lpstr>
      <vt:lpstr>puma-&gt;mcd-&gt;fmr</vt:lpstr>
      <vt:lpstr>puma12-&gt;mcd</vt:lpstr>
      <vt:lpstr>PUMA22 Limit computations</vt:lpstr>
      <vt:lpstr>PUMA-Person-Limits Fragments</vt:lpstr>
      <vt:lpstr>PUMA12 LIMIT Computations</vt:lpstr>
      <vt:lpstr>PUMA12-Person-Limits-Fragments</vt:lpstr>
      <vt:lpstr>CBSA Income</vt:lpstr>
      <vt:lpstr>Single Person Household Incomes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Brownsberger</dc:creator>
  <cp:keywords/>
  <dc:description/>
  <cp:lastModifiedBy>Brownsberger, William (SEN)</cp:lastModifiedBy>
  <cp:revision/>
  <dcterms:created xsi:type="dcterms:W3CDTF">2024-11-06T12:12:01Z</dcterms:created>
  <dcterms:modified xsi:type="dcterms:W3CDTF">2024-11-11T20:01:46Z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313ae4e0-c21d-4b1b-bf32-34285732e21d</vt:lpwstr>
  </property>
</Properties>
</file>